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drawings/drawing14.xml" ContentType="application/vnd.openxmlformats-officedocument.drawing+xml"/>
  <Override PartName="/xl/charts/chart2.xml" ContentType="application/vnd.openxmlformats-officedocument.drawingml.chart+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updateLinks="never" codeName="ThisWorkbook" defaultThemeVersion="124226"/>
  <bookViews>
    <workbookView xWindow="4440" yWindow="5820" windowWidth="17895" windowHeight="12420" tabRatio="1000"/>
  </bookViews>
  <sheets>
    <sheet name="Index" sheetId="1" r:id="rId1"/>
    <sheet name="Disclaimer" sheetId="2" r:id="rId2"/>
    <sheet name="TEF DE Summary" sheetId="119" r:id="rId3"/>
    <sheet name="Accesses" sheetId="4" r:id="rId4"/>
    <sheet name="KPIs" sheetId="5" r:id="rId5"/>
    <sheet name="TEF DE P&amp;L" sheetId="6" r:id="rId6"/>
    <sheet name="TEF DE Revenue Breakdown" sheetId="7" r:id="rId7"/>
    <sheet name="TEF DE BS" sheetId="8" r:id="rId8"/>
    <sheet name="TEF DE Net Debt" sheetId="10" state="hidden" r:id="rId9"/>
    <sheet name="TEF DE CF &amp; OIBDA-CapEx" sheetId="120" r:id="rId10"/>
    <sheet name="Net Debt" sheetId="18" r:id="rId11"/>
    <sheet name="CF" sheetId="16" state="hidden" r:id="rId12"/>
    <sheet name="CF bridge" sheetId="22" state="hidden" r:id="rId13"/>
    <sheet name="Net Debt Bridge graphic deutsch" sheetId="118" state="hidden" r:id="rId14"/>
    <sheet name="Umsatzerlöse" sheetId="96" state="hidden" r:id="rId15"/>
    <sheet name="BS_2" sheetId="20" state="hidden" r:id="rId16"/>
    <sheet name="GFees Output" sheetId="90"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____gh2" localSheetId="12" hidden="1">{"'100'!$A$1:$M$83"}</definedName>
    <definedName name="_____gh2" localSheetId="10" hidden="1">{"'100'!$A$1:$M$83"}</definedName>
    <definedName name="_____gh2" localSheetId="13" hidden="1">{"'100'!$A$1:$M$83"}</definedName>
    <definedName name="_____gh2" localSheetId="9" hidden="1">{"'100'!$A$1:$M$83"}</definedName>
    <definedName name="_____gh2" localSheetId="8" hidden="1">{"'100'!$A$1:$M$83"}</definedName>
    <definedName name="_____gh2" localSheetId="2" hidden="1">{"'100'!$A$1:$M$83"}</definedName>
    <definedName name="_____gh2" hidden="1">{"'100'!$A$1:$M$83"}</definedName>
    <definedName name="____gh2" localSheetId="12" hidden="1">{"'100'!$A$1:$M$83"}</definedName>
    <definedName name="____gh2" localSheetId="10" hidden="1">{"'100'!$A$1:$M$83"}</definedName>
    <definedName name="____gh2" localSheetId="13" hidden="1">{"'100'!$A$1:$M$83"}</definedName>
    <definedName name="____gh2" localSheetId="9" hidden="1">{"'100'!$A$1:$M$83"}</definedName>
    <definedName name="____gh2" localSheetId="8" hidden="1">{"'100'!$A$1:$M$83"}</definedName>
    <definedName name="____gh2" localSheetId="2" hidden="1">{"'100'!$A$1:$M$83"}</definedName>
    <definedName name="____gh2" hidden="1">{"'100'!$A$1:$M$83"}</definedName>
    <definedName name="___a1" localSheetId="12" hidden="1">{"'100'!$A$1:$M$83"}</definedName>
    <definedName name="___a1" localSheetId="10" hidden="1">{"'100'!$A$1:$M$83"}</definedName>
    <definedName name="___a1" localSheetId="13" hidden="1">{"'100'!$A$1:$M$83"}</definedName>
    <definedName name="___a1" localSheetId="9" hidden="1">{"'100'!$A$1:$M$83"}</definedName>
    <definedName name="___a1" localSheetId="8" hidden="1">{"'100'!$A$1:$M$83"}</definedName>
    <definedName name="___a1" localSheetId="2" hidden="1">{"'100'!$A$1:$M$83"}</definedName>
    <definedName name="___a1" hidden="1">{"'100'!$A$1:$M$83"}</definedName>
    <definedName name="___a2" localSheetId="12" hidden="1">{"'100'!$A$1:$M$83"}</definedName>
    <definedName name="___a2" localSheetId="10" hidden="1">{"'100'!$A$1:$M$83"}</definedName>
    <definedName name="___a2" localSheetId="13" hidden="1">{"'100'!$A$1:$M$83"}</definedName>
    <definedName name="___a2" localSheetId="9" hidden="1">{"'100'!$A$1:$M$83"}</definedName>
    <definedName name="___a2" localSheetId="8" hidden="1">{"'100'!$A$1:$M$83"}</definedName>
    <definedName name="___a2" localSheetId="2" hidden="1">{"'100'!$A$1:$M$83"}</definedName>
    <definedName name="___a2" hidden="1">{"'100'!$A$1:$M$83"}</definedName>
    <definedName name="___gh1" localSheetId="12" hidden="1">{"'100'!$A$1:$M$83"}</definedName>
    <definedName name="___gh1" localSheetId="10" hidden="1">{"'100'!$A$1:$M$83"}</definedName>
    <definedName name="___gh1" localSheetId="13" hidden="1">{"'100'!$A$1:$M$83"}</definedName>
    <definedName name="___gh1" localSheetId="9" hidden="1">{"'100'!$A$1:$M$83"}</definedName>
    <definedName name="___gh1" localSheetId="8" hidden="1">{"'100'!$A$1:$M$83"}</definedName>
    <definedName name="___gh1" localSheetId="2" hidden="1">{"'100'!$A$1:$M$83"}</definedName>
    <definedName name="___gh1" hidden="1">{"'100'!$A$1:$M$83"}</definedName>
    <definedName name="___gh2" localSheetId="12" hidden="1">{"'100'!$A$1:$M$83"}</definedName>
    <definedName name="___gh2" localSheetId="10" hidden="1">{"'100'!$A$1:$M$83"}</definedName>
    <definedName name="___gh2" localSheetId="13" hidden="1">{"'100'!$A$1:$M$83"}</definedName>
    <definedName name="___gh2" localSheetId="9" hidden="1">{"'100'!$A$1:$M$83"}</definedName>
    <definedName name="___gh2" localSheetId="8" hidden="1">{"'100'!$A$1:$M$83"}</definedName>
    <definedName name="___gh2" localSheetId="2" hidden="1">{"'100'!$A$1:$M$83"}</definedName>
    <definedName name="___gh2" hidden="1">{"'100'!$A$1:$M$83"}</definedName>
    <definedName name="___hg2" localSheetId="12" hidden="1">{"'100'!$A$1:$M$83"}</definedName>
    <definedName name="___hg2" localSheetId="10" hidden="1">{"'100'!$A$1:$M$83"}</definedName>
    <definedName name="___hg2" localSheetId="13" hidden="1">{"'100'!$A$1:$M$83"}</definedName>
    <definedName name="___hg2" localSheetId="9" hidden="1">{"'100'!$A$1:$M$83"}</definedName>
    <definedName name="___hg2" localSheetId="8" hidden="1">{"'100'!$A$1:$M$83"}</definedName>
    <definedName name="___hg2" localSheetId="2" hidden="1">{"'100'!$A$1:$M$83"}</definedName>
    <definedName name="___hg2" hidden="1">{"'100'!$A$1:$M$83"}</definedName>
    <definedName name="___hg3" localSheetId="12" hidden="1">{"'100'!$A$1:$M$83"}</definedName>
    <definedName name="___hg3" localSheetId="10" hidden="1">{"'100'!$A$1:$M$83"}</definedName>
    <definedName name="___hg3" localSheetId="13" hidden="1">{"'100'!$A$1:$M$83"}</definedName>
    <definedName name="___hg3" localSheetId="9" hidden="1">{"'100'!$A$1:$M$83"}</definedName>
    <definedName name="___hg3" localSheetId="8" hidden="1">{"'100'!$A$1:$M$83"}</definedName>
    <definedName name="___hg3" localSheetId="2" hidden="1">{"'100'!$A$1:$M$83"}</definedName>
    <definedName name="___hg3" hidden="1">{"'100'!$A$1:$M$83"}</definedName>
    <definedName name="___mgb10" localSheetId="12" hidden="1">{"'100'!$A$1:$M$83"}</definedName>
    <definedName name="___mgb10" localSheetId="10" hidden="1">{"'100'!$A$1:$M$83"}</definedName>
    <definedName name="___mgb10" localSheetId="13" hidden="1">{"'100'!$A$1:$M$83"}</definedName>
    <definedName name="___mgb10" localSheetId="9" hidden="1">{"'100'!$A$1:$M$83"}</definedName>
    <definedName name="___mgb10" localSheetId="8" hidden="1">{"'100'!$A$1:$M$83"}</definedName>
    <definedName name="___mgb10" localSheetId="2" hidden="1">{"'100'!$A$1:$M$83"}</definedName>
    <definedName name="___mgb10" hidden="1">{"'100'!$A$1:$M$83"}</definedName>
    <definedName name="___mgb11" localSheetId="12" hidden="1">{"'100'!$A$1:$M$83"}</definedName>
    <definedName name="___mgb11" localSheetId="10" hidden="1">{"'100'!$A$1:$M$83"}</definedName>
    <definedName name="___mgb11" localSheetId="13" hidden="1">{"'100'!$A$1:$M$83"}</definedName>
    <definedName name="___mgb11" localSheetId="9" hidden="1">{"'100'!$A$1:$M$83"}</definedName>
    <definedName name="___mgb11" localSheetId="8" hidden="1">{"'100'!$A$1:$M$83"}</definedName>
    <definedName name="___mgb11" localSheetId="2" hidden="1">{"'100'!$A$1:$M$83"}</definedName>
    <definedName name="___mgb11" hidden="1">{"'100'!$A$1:$M$83"}</definedName>
    <definedName name="___mgb12" localSheetId="12" hidden="1">{"'100'!$A$1:$M$83"}</definedName>
    <definedName name="___mgb12" localSheetId="10" hidden="1">{"'100'!$A$1:$M$83"}</definedName>
    <definedName name="___mgb12" localSheetId="13" hidden="1">{"'100'!$A$1:$M$83"}</definedName>
    <definedName name="___mgb12" localSheetId="9" hidden="1">{"'100'!$A$1:$M$83"}</definedName>
    <definedName name="___mgb12" localSheetId="8" hidden="1">{"'100'!$A$1:$M$83"}</definedName>
    <definedName name="___mgb12" localSheetId="2" hidden="1">{"'100'!$A$1:$M$83"}</definedName>
    <definedName name="___mgb12" hidden="1">{"'100'!$A$1:$M$83"}</definedName>
    <definedName name="___mgb3" localSheetId="12" hidden="1">{"'100'!$A$1:$M$83"}</definedName>
    <definedName name="___mgb3" localSheetId="10" hidden="1">{"'100'!$A$1:$M$83"}</definedName>
    <definedName name="___mgb3" localSheetId="13" hidden="1">{"'100'!$A$1:$M$83"}</definedName>
    <definedName name="___mgb3" localSheetId="9" hidden="1">{"'100'!$A$1:$M$83"}</definedName>
    <definedName name="___mgb3" localSheetId="8" hidden="1">{"'100'!$A$1:$M$83"}</definedName>
    <definedName name="___mgb3" localSheetId="2" hidden="1">{"'100'!$A$1:$M$83"}</definedName>
    <definedName name="___mgb3" hidden="1">{"'100'!$A$1:$M$83"}</definedName>
    <definedName name="___mgb4" localSheetId="12" hidden="1">{"'100'!$A$1:$M$83"}</definedName>
    <definedName name="___mgb4" localSheetId="10" hidden="1">{"'100'!$A$1:$M$83"}</definedName>
    <definedName name="___mgb4" localSheetId="13" hidden="1">{"'100'!$A$1:$M$83"}</definedName>
    <definedName name="___mgb4" localSheetId="9" hidden="1">{"'100'!$A$1:$M$83"}</definedName>
    <definedName name="___mgb4" localSheetId="8" hidden="1">{"'100'!$A$1:$M$83"}</definedName>
    <definedName name="___mgb4" localSheetId="2" hidden="1">{"'100'!$A$1:$M$83"}</definedName>
    <definedName name="___mgb4" hidden="1">{"'100'!$A$1:$M$83"}</definedName>
    <definedName name="___mgb5" localSheetId="12" hidden="1">{"'100'!$A$1:$M$83"}</definedName>
    <definedName name="___mgb5" localSheetId="10" hidden="1">{"'100'!$A$1:$M$83"}</definedName>
    <definedName name="___mgb5" localSheetId="13" hidden="1">{"'100'!$A$1:$M$83"}</definedName>
    <definedName name="___mgb5" localSheetId="9" hidden="1">{"'100'!$A$1:$M$83"}</definedName>
    <definedName name="___mgb5" localSheetId="8" hidden="1">{"'100'!$A$1:$M$83"}</definedName>
    <definedName name="___mgb5" localSheetId="2" hidden="1">{"'100'!$A$1:$M$83"}</definedName>
    <definedName name="___mgb5" hidden="1">{"'100'!$A$1:$M$83"}</definedName>
    <definedName name="___mgb6" localSheetId="12" hidden="1">{"'100'!$A$1:$M$83"}</definedName>
    <definedName name="___mgb6" localSheetId="10" hidden="1">{"'100'!$A$1:$M$83"}</definedName>
    <definedName name="___mgb6" localSheetId="13" hidden="1">{"'100'!$A$1:$M$83"}</definedName>
    <definedName name="___mgb6" localSheetId="9" hidden="1">{"'100'!$A$1:$M$83"}</definedName>
    <definedName name="___mgb6" localSheetId="8" hidden="1">{"'100'!$A$1:$M$83"}</definedName>
    <definedName name="___mgb6" localSheetId="2" hidden="1">{"'100'!$A$1:$M$83"}</definedName>
    <definedName name="___mgb6" hidden="1">{"'100'!$A$1:$M$83"}</definedName>
    <definedName name="___mgb7" localSheetId="12" hidden="1">{"'100'!$A$1:$M$83"}</definedName>
    <definedName name="___mgb7" localSheetId="10" hidden="1">{"'100'!$A$1:$M$83"}</definedName>
    <definedName name="___mgb7" localSheetId="13" hidden="1">{"'100'!$A$1:$M$83"}</definedName>
    <definedName name="___mgb7" localSheetId="9" hidden="1">{"'100'!$A$1:$M$83"}</definedName>
    <definedName name="___mgb7" localSheetId="8" hidden="1">{"'100'!$A$1:$M$83"}</definedName>
    <definedName name="___mgb7" localSheetId="2" hidden="1">{"'100'!$A$1:$M$83"}</definedName>
    <definedName name="___mgb7" hidden="1">{"'100'!$A$1:$M$83"}</definedName>
    <definedName name="___mgb8" localSheetId="12" hidden="1">{"'100'!$A$1:$M$83"}</definedName>
    <definedName name="___mgb8" localSheetId="10" hidden="1">{"'100'!$A$1:$M$83"}</definedName>
    <definedName name="___mgb8" localSheetId="13" hidden="1">{"'100'!$A$1:$M$83"}</definedName>
    <definedName name="___mgb8" localSheetId="9" hidden="1">{"'100'!$A$1:$M$83"}</definedName>
    <definedName name="___mgb8" localSheetId="8" hidden="1">{"'100'!$A$1:$M$83"}</definedName>
    <definedName name="___mgb8" localSheetId="2" hidden="1">{"'100'!$A$1:$M$83"}</definedName>
    <definedName name="___mgb8" hidden="1">{"'100'!$A$1:$M$83"}</definedName>
    <definedName name="___mgb9" localSheetId="12" hidden="1">{"'100'!$A$1:$M$83"}</definedName>
    <definedName name="___mgb9" localSheetId="10" hidden="1">{"'100'!$A$1:$M$83"}</definedName>
    <definedName name="___mgb9" localSheetId="13" hidden="1">{"'100'!$A$1:$M$83"}</definedName>
    <definedName name="___mgb9" localSheetId="9" hidden="1">{"'100'!$A$1:$M$83"}</definedName>
    <definedName name="___mgb9" localSheetId="8" hidden="1">{"'100'!$A$1:$M$83"}</definedName>
    <definedName name="___mgb9" localSheetId="2" hidden="1">{"'100'!$A$1:$M$83"}</definedName>
    <definedName name="___mgb9" hidden="1">{"'100'!$A$1:$M$83"}</definedName>
    <definedName name="___S" localSheetId="12" hidden="1">{"'100'!$A$1:$M$83"}</definedName>
    <definedName name="___S" localSheetId="10" hidden="1">{"'100'!$A$1:$M$83"}</definedName>
    <definedName name="___S" localSheetId="13" hidden="1">{"'100'!$A$1:$M$83"}</definedName>
    <definedName name="___S" localSheetId="9" hidden="1">{"'100'!$A$1:$M$83"}</definedName>
    <definedName name="___S" localSheetId="8" hidden="1">{"'100'!$A$1:$M$83"}</definedName>
    <definedName name="___S" localSheetId="2" hidden="1">{"'100'!$A$1:$M$83"}</definedName>
    <definedName name="___S" hidden="1">{"'100'!$A$1:$M$83"}</definedName>
    <definedName name="___thinkcell1mrAfT6Ei0a0BWx3aOI3ZQ" hidden="1">'[1]Excel Charts'!#REF!</definedName>
    <definedName name="___thinkcell1PHCGtBiKUuiIEW8sCrGpA" hidden="1">[2]Grafiken!#REF!</definedName>
    <definedName name="___thinkcell4pIvAnpPzEGk6xN_6IRt7A" hidden="1">#REF!</definedName>
    <definedName name="___thinkcellAY89WwOk3kWz5IP.7vlqdw" hidden="1">[2]Grafiken!#REF!</definedName>
    <definedName name="___thinkcelld66QP6euxEGeknThxR4dAQ" hidden="1">[3]Database!#REF!</definedName>
    <definedName name="___thinkcellhkMAAAAAAAAEAAAA_i4UG2E.FUGhCZ59Wz7UmQ" hidden="1">[2]Grafiken!#REF!</definedName>
    <definedName name="___thinkcellhkMAAAAAAAAEAAAAaRdex37MMEqW8dm4l29lVg" hidden="1">[2]Grafiken!#REF!</definedName>
    <definedName name="___thinkcellhkMAAAAAAAAEAAAAMvtFOw2l0ku3CMh52NWTQg" hidden="1">[2]Grafiken!#REF!</definedName>
    <definedName name="___thinkcellhkMAAAAAAAAEAAAAq0jj8ZqNU0SjvKEAFUEz7A" hidden="1">[2]Grafiken!#REF!</definedName>
    <definedName name="___thinkcellI.TYH7Qr3EG6gSzXXDsguA" hidden="1">#REF!</definedName>
    <definedName name="___thinkcelljy6mcahzRUCGEuKfXqg32g" hidden="1">#REF!</definedName>
    <definedName name="___thinkcelll05SyXoOhUKkKrZwgo6X.Q" hidden="1">[2]Grafiken!#REF!</definedName>
    <definedName name="___thinkcellmBBMJw6bmkCRLbTitCXWJg" hidden="1">#REF!</definedName>
    <definedName name="___thinkcellMfjwN8x5QEqNpyf_K8zEjg" hidden="1">[2]Grafiken!#REF!</definedName>
    <definedName name="___thinkcellmH3cVQwrDECvwCLNk1lneA" hidden="1">'[1]Excel Charts'!#REF!</definedName>
    <definedName name="___thinkcellMSAY0919s0qMsI657CGuQQ" hidden="1">'[1]Excel Charts'!#REF!</definedName>
    <definedName name="___thinkcellTqHpNf6AwkCr86cP02xEVA" hidden="1">[2]Grafiken!#REF!</definedName>
    <definedName name="___thinkcellyVWjRj6tREGNx_46TzYpsw" hidden="1">[2]Grafiken!#REF!</definedName>
    <definedName name="__a1" localSheetId="12" hidden="1">{"'100'!$A$1:$M$83"}</definedName>
    <definedName name="__a1" localSheetId="10" hidden="1">{"'100'!$A$1:$M$83"}</definedName>
    <definedName name="__a1" localSheetId="13" hidden="1">{"'100'!$A$1:$M$83"}</definedName>
    <definedName name="__a1" localSheetId="9" hidden="1">{"'100'!$A$1:$M$83"}</definedName>
    <definedName name="__a1" localSheetId="8" hidden="1">{"'100'!$A$1:$M$83"}</definedName>
    <definedName name="__a1" localSheetId="2" hidden="1">{"'100'!$A$1:$M$83"}</definedName>
    <definedName name="__a1" hidden="1">{"'100'!$A$1:$M$83"}</definedName>
    <definedName name="__a2" localSheetId="12" hidden="1">{"'100'!$A$1:$M$83"}</definedName>
    <definedName name="__a2" localSheetId="10" hidden="1">{"'100'!$A$1:$M$83"}</definedName>
    <definedName name="__a2" localSheetId="13" hidden="1">{"'100'!$A$1:$M$83"}</definedName>
    <definedName name="__a2" localSheetId="9" hidden="1">{"'100'!$A$1:$M$83"}</definedName>
    <definedName name="__a2" localSheetId="8" hidden="1">{"'100'!$A$1:$M$83"}</definedName>
    <definedName name="__a2" localSheetId="2" hidden="1">{"'100'!$A$1:$M$83"}</definedName>
    <definedName name="__a2" hidden="1">{"'100'!$A$1:$M$83"}</definedName>
    <definedName name="__gh1" localSheetId="12" hidden="1">{"'100'!$A$1:$M$83"}</definedName>
    <definedName name="__gh1" localSheetId="10" hidden="1">{"'100'!$A$1:$M$83"}</definedName>
    <definedName name="__gh1" localSheetId="13" hidden="1">{"'100'!$A$1:$M$83"}</definedName>
    <definedName name="__gh1" localSheetId="9" hidden="1">{"'100'!$A$1:$M$83"}</definedName>
    <definedName name="__gh1" localSheetId="8" hidden="1">{"'100'!$A$1:$M$83"}</definedName>
    <definedName name="__gh1" localSheetId="2" hidden="1">{"'100'!$A$1:$M$83"}</definedName>
    <definedName name="__gh1" hidden="1">{"'100'!$A$1:$M$83"}</definedName>
    <definedName name="__hg2" localSheetId="12" hidden="1">{"'100'!$A$1:$M$83"}</definedName>
    <definedName name="__hg2" localSheetId="10" hidden="1">{"'100'!$A$1:$M$83"}</definedName>
    <definedName name="__hg2" localSheetId="13" hidden="1">{"'100'!$A$1:$M$83"}</definedName>
    <definedName name="__hg2" localSheetId="9" hidden="1">{"'100'!$A$1:$M$83"}</definedName>
    <definedName name="__hg2" localSheetId="8" hidden="1">{"'100'!$A$1:$M$83"}</definedName>
    <definedName name="__hg2" localSheetId="2" hidden="1">{"'100'!$A$1:$M$83"}</definedName>
    <definedName name="__hg2" hidden="1">{"'100'!$A$1:$M$83"}</definedName>
    <definedName name="__hg3" localSheetId="12" hidden="1">{"'100'!$A$1:$M$83"}</definedName>
    <definedName name="__hg3" localSheetId="10" hidden="1">{"'100'!$A$1:$M$83"}</definedName>
    <definedName name="__hg3" localSheetId="13" hidden="1">{"'100'!$A$1:$M$83"}</definedName>
    <definedName name="__hg3" localSheetId="9" hidden="1">{"'100'!$A$1:$M$83"}</definedName>
    <definedName name="__hg3" localSheetId="8" hidden="1">{"'100'!$A$1:$M$83"}</definedName>
    <definedName name="__hg3" localSheetId="2" hidden="1">{"'100'!$A$1:$M$83"}</definedName>
    <definedName name="__hg3" hidden="1">{"'100'!$A$1:$M$83"}</definedName>
    <definedName name="__mgb10" localSheetId="12" hidden="1">{"'100'!$A$1:$M$83"}</definedName>
    <definedName name="__mgb10" localSheetId="10" hidden="1">{"'100'!$A$1:$M$83"}</definedName>
    <definedName name="__mgb10" localSheetId="13" hidden="1">{"'100'!$A$1:$M$83"}</definedName>
    <definedName name="__mgb10" localSheetId="9" hidden="1">{"'100'!$A$1:$M$83"}</definedName>
    <definedName name="__mgb10" localSheetId="8" hidden="1">{"'100'!$A$1:$M$83"}</definedName>
    <definedName name="__mgb10" localSheetId="2" hidden="1">{"'100'!$A$1:$M$83"}</definedName>
    <definedName name="__mgb10" hidden="1">{"'100'!$A$1:$M$83"}</definedName>
    <definedName name="__mgb11" localSheetId="12" hidden="1">{"'100'!$A$1:$M$83"}</definedName>
    <definedName name="__mgb11" localSheetId="10" hidden="1">{"'100'!$A$1:$M$83"}</definedName>
    <definedName name="__mgb11" localSheetId="13" hidden="1">{"'100'!$A$1:$M$83"}</definedName>
    <definedName name="__mgb11" localSheetId="9" hidden="1">{"'100'!$A$1:$M$83"}</definedName>
    <definedName name="__mgb11" localSheetId="8" hidden="1">{"'100'!$A$1:$M$83"}</definedName>
    <definedName name="__mgb11" localSheetId="2" hidden="1">{"'100'!$A$1:$M$83"}</definedName>
    <definedName name="__mgb11" hidden="1">{"'100'!$A$1:$M$83"}</definedName>
    <definedName name="__mgb12" localSheetId="12" hidden="1">{"'100'!$A$1:$M$83"}</definedName>
    <definedName name="__mgb12" localSheetId="10" hidden="1">{"'100'!$A$1:$M$83"}</definedName>
    <definedName name="__mgb12" localSheetId="13" hidden="1">{"'100'!$A$1:$M$83"}</definedName>
    <definedName name="__mgb12" localSheetId="9" hidden="1">{"'100'!$A$1:$M$83"}</definedName>
    <definedName name="__mgb12" localSheetId="8" hidden="1">{"'100'!$A$1:$M$83"}</definedName>
    <definedName name="__mgb12" localSheetId="2" hidden="1">{"'100'!$A$1:$M$83"}</definedName>
    <definedName name="__mgb12" hidden="1">{"'100'!$A$1:$M$83"}</definedName>
    <definedName name="__mgb3" localSheetId="12" hidden="1">{"'100'!$A$1:$M$83"}</definedName>
    <definedName name="__mgb3" localSheetId="10" hidden="1">{"'100'!$A$1:$M$83"}</definedName>
    <definedName name="__mgb3" localSheetId="13" hidden="1">{"'100'!$A$1:$M$83"}</definedName>
    <definedName name="__mgb3" localSheetId="9" hidden="1">{"'100'!$A$1:$M$83"}</definedName>
    <definedName name="__mgb3" localSheetId="8" hidden="1">{"'100'!$A$1:$M$83"}</definedName>
    <definedName name="__mgb3" localSheetId="2" hidden="1">{"'100'!$A$1:$M$83"}</definedName>
    <definedName name="__mgb3" hidden="1">{"'100'!$A$1:$M$83"}</definedName>
    <definedName name="__mgb4" localSheetId="12" hidden="1">{"'100'!$A$1:$M$83"}</definedName>
    <definedName name="__mgb4" localSheetId="10" hidden="1">{"'100'!$A$1:$M$83"}</definedName>
    <definedName name="__mgb4" localSheetId="13" hidden="1">{"'100'!$A$1:$M$83"}</definedName>
    <definedName name="__mgb4" localSheetId="9" hidden="1">{"'100'!$A$1:$M$83"}</definedName>
    <definedName name="__mgb4" localSheetId="8" hidden="1">{"'100'!$A$1:$M$83"}</definedName>
    <definedName name="__mgb4" localSheetId="2" hidden="1">{"'100'!$A$1:$M$83"}</definedName>
    <definedName name="__mgb4" hidden="1">{"'100'!$A$1:$M$83"}</definedName>
    <definedName name="__mgb5" localSheetId="12" hidden="1">{"'100'!$A$1:$M$83"}</definedName>
    <definedName name="__mgb5" localSheetId="10" hidden="1">{"'100'!$A$1:$M$83"}</definedName>
    <definedName name="__mgb5" localSheetId="13" hidden="1">{"'100'!$A$1:$M$83"}</definedName>
    <definedName name="__mgb5" localSheetId="9" hidden="1">{"'100'!$A$1:$M$83"}</definedName>
    <definedName name="__mgb5" localSheetId="8" hidden="1">{"'100'!$A$1:$M$83"}</definedName>
    <definedName name="__mgb5" localSheetId="2" hidden="1">{"'100'!$A$1:$M$83"}</definedName>
    <definedName name="__mgb5" hidden="1">{"'100'!$A$1:$M$83"}</definedName>
    <definedName name="__mgb6" localSheetId="12" hidden="1">{"'100'!$A$1:$M$83"}</definedName>
    <definedName name="__mgb6" localSheetId="10" hidden="1">{"'100'!$A$1:$M$83"}</definedName>
    <definedName name="__mgb6" localSheetId="13" hidden="1">{"'100'!$A$1:$M$83"}</definedName>
    <definedName name="__mgb6" localSheetId="9" hidden="1">{"'100'!$A$1:$M$83"}</definedName>
    <definedName name="__mgb6" localSheetId="8" hidden="1">{"'100'!$A$1:$M$83"}</definedName>
    <definedName name="__mgb6" localSheetId="2" hidden="1">{"'100'!$A$1:$M$83"}</definedName>
    <definedName name="__mgb6" hidden="1">{"'100'!$A$1:$M$83"}</definedName>
    <definedName name="__mgb7" localSheetId="12" hidden="1">{"'100'!$A$1:$M$83"}</definedName>
    <definedName name="__mgb7" localSheetId="10" hidden="1">{"'100'!$A$1:$M$83"}</definedName>
    <definedName name="__mgb7" localSheetId="13" hidden="1">{"'100'!$A$1:$M$83"}</definedName>
    <definedName name="__mgb7" localSheetId="9" hidden="1">{"'100'!$A$1:$M$83"}</definedName>
    <definedName name="__mgb7" localSheetId="8" hidden="1">{"'100'!$A$1:$M$83"}</definedName>
    <definedName name="__mgb7" localSheetId="2" hidden="1">{"'100'!$A$1:$M$83"}</definedName>
    <definedName name="__mgb7" hidden="1">{"'100'!$A$1:$M$83"}</definedName>
    <definedName name="__mgb8" localSheetId="12" hidden="1">{"'100'!$A$1:$M$83"}</definedName>
    <definedName name="__mgb8" localSheetId="10" hidden="1">{"'100'!$A$1:$M$83"}</definedName>
    <definedName name="__mgb8" localSheetId="13" hidden="1">{"'100'!$A$1:$M$83"}</definedName>
    <definedName name="__mgb8" localSheetId="9" hidden="1">{"'100'!$A$1:$M$83"}</definedName>
    <definedName name="__mgb8" localSheetId="8" hidden="1">{"'100'!$A$1:$M$83"}</definedName>
    <definedName name="__mgb8" localSheetId="2" hidden="1">{"'100'!$A$1:$M$83"}</definedName>
    <definedName name="__mgb8" hidden="1">{"'100'!$A$1:$M$83"}</definedName>
    <definedName name="__mgb9" localSheetId="12" hidden="1">{"'100'!$A$1:$M$83"}</definedName>
    <definedName name="__mgb9" localSheetId="10" hidden="1">{"'100'!$A$1:$M$83"}</definedName>
    <definedName name="__mgb9" localSheetId="13" hidden="1">{"'100'!$A$1:$M$83"}</definedName>
    <definedName name="__mgb9" localSheetId="9" hidden="1">{"'100'!$A$1:$M$83"}</definedName>
    <definedName name="__mgb9" localSheetId="8" hidden="1">{"'100'!$A$1:$M$83"}</definedName>
    <definedName name="__mgb9" localSheetId="2" hidden="1">{"'100'!$A$1:$M$83"}</definedName>
    <definedName name="__mgb9" hidden="1">{"'100'!$A$1:$M$83"}</definedName>
    <definedName name="__S" localSheetId="12" hidden="1">{"'100'!$A$1:$M$83"}</definedName>
    <definedName name="__S" localSheetId="10" hidden="1">{"'100'!$A$1:$M$83"}</definedName>
    <definedName name="__S" localSheetId="13" hidden="1">{"'100'!$A$1:$M$83"}</definedName>
    <definedName name="__S" localSheetId="9" hidden="1">{"'100'!$A$1:$M$83"}</definedName>
    <definedName name="__S" localSheetId="8" hidden="1">{"'100'!$A$1:$M$83"}</definedName>
    <definedName name="__S" localSheetId="2" hidden="1">{"'100'!$A$1:$M$83"}</definedName>
    <definedName name="__S" hidden="1">{"'100'!$A$1:$M$83"}</definedName>
    <definedName name="_0800_weekend_hour">'[4]Source Data'!$L$9</definedName>
    <definedName name="_0800_weekend_hours">'[5]Source Data'!$L$9</definedName>
    <definedName name="_a1" localSheetId="12" hidden="1">{"'100'!$A$1:$M$83"}</definedName>
    <definedName name="_a1" localSheetId="10" hidden="1">{"'100'!$A$1:$M$83"}</definedName>
    <definedName name="_a1" localSheetId="13" hidden="1">{"'100'!$A$1:$M$83"}</definedName>
    <definedName name="_a1" localSheetId="9" hidden="1">{"'100'!$A$1:$M$83"}</definedName>
    <definedName name="_a1" localSheetId="8" hidden="1">{"'100'!$A$1:$M$83"}</definedName>
    <definedName name="_a1" localSheetId="2" hidden="1">{"'100'!$A$1:$M$83"}</definedName>
    <definedName name="_a1" hidden="1">{"'100'!$A$1:$M$83"}</definedName>
    <definedName name="_a2" localSheetId="12" hidden="1">{"'100'!$A$1:$M$83"}</definedName>
    <definedName name="_a2" localSheetId="10" hidden="1">{"'100'!$A$1:$M$83"}</definedName>
    <definedName name="_a2" localSheetId="13" hidden="1">{"'100'!$A$1:$M$83"}</definedName>
    <definedName name="_a2" localSheetId="9" hidden="1">{"'100'!$A$1:$M$83"}</definedName>
    <definedName name="_a2" localSheetId="8" hidden="1">{"'100'!$A$1:$M$83"}</definedName>
    <definedName name="_a2" localSheetId="2" hidden="1">{"'100'!$A$1:$M$83"}</definedName>
    <definedName name="_a2" hidden="1">{"'100'!$A$1:$M$83"}</definedName>
    <definedName name="_all2">'[5]#REF'!$A$6:$IV$623</definedName>
    <definedName name="_DEF_Monat">[6]STEUERUNG!$D$3</definedName>
    <definedName name="_Fill" localSheetId="11" hidden="1">#REF!</definedName>
    <definedName name="_Fill" localSheetId="12" hidden="1">#REF!</definedName>
    <definedName name="_Fill" localSheetId="4" hidden="1">#REF!</definedName>
    <definedName name="_Fill" localSheetId="13" hidden="1">#REF!</definedName>
    <definedName name="_Fill" localSheetId="9" hidden="1">#REF!</definedName>
    <definedName name="_Fill" localSheetId="2" hidden="1">#REF!</definedName>
    <definedName name="_Fill" hidden="1">#REF!</definedName>
    <definedName name="_xlnm._FilterDatabase" localSheetId="3" hidden="1">Accesses!#REF!</definedName>
    <definedName name="_xlnm._FilterDatabase" localSheetId="4" hidden="1">KPIs!#REF!</definedName>
    <definedName name="_gh1" localSheetId="12" hidden="1">{"'100'!$A$1:$M$83"}</definedName>
    <definedName name="_gh1" localSheetId="10" hidden="1">{"'100'!$A$1:$M$83"}</definedName>
    <definedName name="_gh1" localSheetId="13" hidden="1">{"'100'!$A$1:$M$83"}</definedName>
    <definedName name="_gh1" localSheetId="9" hidden="1">{"'100'!$A$1:$M$83"}</definedName>
    <definedName name="_gh1" localSheetId="8" hidden="1">{"'100'!$A$1:$M$83"}</definedName>
    <definedName name="_gh1" localSheetId="2" hidden="1">{"'100'!$A$1:$M$83"}</definedName>
    <definedName name="_gh1" hidden="1">{"'100'!$A$1:$M$83"}</definedName>
    <definedName name="_gh2" localSheetId="12" hidden="1">{"'100'!$A$1:$M$83"}</definedName>
    <definedName name="_gh2" localSheetId="10" hidden="1">{"'100'!$A$1:$M$83"}</definedName>
    <definedName name="_gh2" localSheetId="13" hidden="1">{"'100'!$A$1:$M$83"}</definedName>
    <definedName name="_gh2" localSheetId="9" hidden="1">{"'100'!$A$1:$M$83"}</definedName>
    <definedName name="_gh2" localSheetId="8" hidden="1">{"'100'!$A$1:$M$83"}</definedName>
    <definedName name="_gh2" localSheetId="2" hidden="1">{"'100'!$A$1:$M$83"}</definedName>
    <definedName name="_gh2" hidden="1">{"'100'!$A$1:$M$83"}</definedName>
    <definedName name="_hg2" localSheetId="12" hidden="1">{"'100'!$A$1:$M$83"}</definedName>
    <definedName name="_hg2" localSheetId="10" hidden="1">{"'100'!$A$1:$M$83"}</definedName>
    <definedName name="_hg2" localSheetId="13" hidden="1">{"'100'!$A$1:$M$83"}</definedName>
    <definedName name="_hg2" localSheetId="9" hidden="1">{"'100'!$A$1:$M$83"}</definedName>
    <definedName name="_hg2" localSheetId="8" hidden="1">{"'100'!$A$1:$M$83"}</definedName>
    <definedName name="_hg2" localSheetId="2" hidden="1">{"'100'!$A$1:$M$83"}</definedName>
    <definedName name="_hg2" hidden="1">{"'100'!$A$1:$M$83"}</definedName>
    <definedName name="_hg3" localSheetId="12" hidden="1">{"'100'!$A$1:$M$83"}</definedName>
    <definedName name="_hg3" localSheetId="10" hidden="1">{"'100'!$A$1:$M$83"}</definedName>
    <definedName name="_hg3" localSheetId="13" hidden="1">{"'100'!$A$1:$M$83"}</definedName>
    <definedName name="_hg3" localSheetId="9" hidden="1">{"'100'!$A$1:$M$83"}</definedName>
    <definedName name="_hg3" localSheetId="8" hidden="1">{"'100'!$A$1:$M$83"}</definedName>
    <definedName name="_hg3" localSheetId="2" hidden="1">{"'100'!$A$1:$M$83"}</definedName>
    <definedName name="_hg3" hidden="1">{"'100'!$A$1:$M$83"}</definedName>
    <definedName name="_Key1" localSheetId="11" hidden="1">#REF!</definedName>
    <definedName name="_Key1" localSheetId="12" hidden="1">#REF!</definedName>
    <definedName name="_Key1" localSheetId="4" hidden="1">#REF!</definedName>
    <definedName name="_Key1" localSheetId="13" hidden="1">#REF!</definedName>
    <definedName name="_Key1" localSheetId="9" hidden="1">#REF!</definedName>
    <definedName name="_Key1" localSheetId="2" hidden="1">#REF!</definedName>
    <definedName name="_Key1" hidden="1">#REF!</definedName>
    <definedName name="_Key2" localSheetId="11" hidden="1">#REF!</definedName>
    <definedName name="_Key2" localSheetId="12" hidden="1">#REF!</definedName>
    <definedName name="_Key2" localSheetId="4" hidden="1">#REF!</definedName>
    <definedName name="_Key2" localSheetId="13" hidden="1">#REF!</definedName>
    <definedName name="_Key2" localSheetId="9" hidden="1">#REF!</definedName>
    <definedName name="_Key2" hidden="1">#REF!</definedName>
    <definedName name="_mgb10" localSheetId="12" hidden="1">{"'100'!$A$1:$M$83"}</definedName>
    <definedName name="_mgb10" localSheetId="10" hidden="1">{"'100'!$A$1:$M$83"}</definedName>
    <definedName name="_mgb10" localSheetId="13" hidden="1">{"'100'!$A$1:$M$83"}</definedName>
    <definedName name="_mgb10" localSheetId="9" hidden="1">{"'100'!$A$1:$M$83"}</definedName>
    <definedName name="_mgb10" localSheetId="8" hidden="1">{"'100'!$A$1:$M$83"}</definedName>
    <definedName name="_mgb10" localSheetId="2" hidden="1">{"'100'!$A$1:$M$83"}</definedName>
    <definedName name="_mgb10" hidden="1">{"'100'!$A$1:$M$83"}</definedName>
    <definedName name="_mgb11" localSheetId="12" hidden="1">{"'100'!$A$1:$M$83"}</definedName>
    <definedName name="_mgb11" localSheetId="10" hidden="1">{"'100'!$A$1:$M$83"}</definedName>
    <definedName name="_mgb11" localSheetId="13" hidden="1">{"'100'!$A$1:$M$83"}</definedName>
    <definedName name="_mgb11" localSheetId="9" hidden="1">{"'100'!$A$1:$M$83"}</definedName>
    <definedName name="_mgb11" localSheetId="8" hidden="1">{"'100'!$A$1:$M$83"}</definedName>
    <definedName name="_mgb11" localSheetId="2" hidden="1">{"'100'!$A$1:$M$83"}</definedName>
    <definedName name="_mgb11" hidden="1">{"'100'!$A$1:$M$83"}</definedName>
    <definedName name="_mgb12" localSheetId="12" hidden="1">{"'100'!$A$1:$M$83"}</definedName>
    <definedName name="_mgb12" localSheetId="10" hidden="1">{"'100'!$A$1:$M$83"}</definedName>
    <definedName name="_mgb12" localSheetId="13" hidden="1">{"'100'!$A$1:$M$83"}</definedName>
    <definedName name="_mgb12" localSheetId="9" hidden="1">{"'100'!$A$1:$M$83"}</definedName>
    <definedName name="_mgb12" localSheetId="8" hidden="1">{"'100'!$A$1:$M$83"}</definedName>
    <definedName name="_mgb12" localSheetId="2" hidden="1">{"'100'!$A$1:$M$83"}</definedName>
    <definedName name="_mgb12" hidden="1">{"'100'!$A$1:$M$83"}</definedName>
    <definedName name="_mgb3" localSheetId="12" hidden="1">{"'100'!$A$1:$M$83"}</definedName>
    <definedName name="_mgb3" localSheetId="10" hidden="1">{"'100'!$A$1:$M$83"}</definedName>
    <definedName name="_mgb3" localSheetId="13" hidden="1">{"'100'!$A$1:$M$83"}</definedName>
    <definedName name="_mgb3" localSheetId="9" hidden="1">{"'100'!$A$1:$M$83"}</definedName>
    <definedName name="_mgb3" localSheetId="8" hidden="1">{"'100'!$A$1:$M$83"}</definedName>
    <definedName name="_mgb3" localSheetId="2" hidden="1">{"'100'!$A$1:$M$83"}</definedName>
    <definedName name="_mgb3" hidden="1">{"'100'!$A$1:$M$83"}</definedName>
    <definedName name="_mgb4" localSheetId="12" hidden="1">{"'100'!$A$1:$M$83"}</definedName>
    <definedName name="_mgb4" localSheetId="10" hidden="1">{"'100'!$A$1:$M$83"}</definedName>
    <definedName name="_mgb4" localSheetId="13" hidden="1">{"'100'!$A$1:$M$83"}</definedName>
    <definedName name="_mgb4" localSheetId="9" hidden="1">{"'100'!$A$1:$M$83"}</definedName>
    <definedName name="_mgb4" localSheetId="8" hidden="1">{"'100'!$A$1:$M$83"}</definedName>
    <definedName name="_mgb4" localSheetId="2" hidden="1">{"'100'!$A$1:$M$83"}</definedName>
    <definedName name="_mgb4" hidden="1">{"'100'!$A$1:$M$83"}</definedName>
    <definedName name="_mgb5" localSheetId="12" hidden="1">{"'100'!$A$1:$M$83"}</definedName>
    <definedName name="_mgb5" localSheetId="10" hidden="1">{"'100'!$A$1:$M$83"}</definedName>
    <definedName name="_mgb5" localSheetId="13" hidden="1">{"'100'!$A$1:$M$83"}</definedName>
    <definedName name="_mgb5" localSheetId="9" hidden="1">{"'100'!$A$1:$M$83"}</definedName>
    <definedName name="_mgb5" localSheetId="8" hidden="1">{"'100'!$A$1:$M$83"}</definedName>
    <definedName name="_mgb5" localSheetId="2" hidden="1">{"'100'!$A$1:$M$83"}</definedName>
    <definedName name="_mgb5" hidden="1">{"'100'!$A$1:$M$83"}</definedName>
    <definedName name="_mgb6" localSheetId="12" hidden="1">{"'100'!$A$1:$M$83"}</definedName>
    <definedName name="_mgb6" localSheetId="10" hidden="1">{"'100'!$A$1:$M$83"}</definedName>
    <definedName name="_mgb6" localSheetId="13" hidden="1">{"'100'!$A$1:$M$83"}</definedName>
    <definedName name="_mgb6" localSheetId="9" hidden="1">{"'100'!$A$1:$M$83"}</definedName>
    <definedName name="_mgb6" localSheetId="8" hidden="1">{"'100'!$A$1:$M$83"}</definedName>
    <definedName name="_mgb6" localSheetId="2" hidden="1">{"'100'!$A$1:$M$83"}</definedName>
    <definedName name="_mgb6" hidden="1">{"'100'!$A$1:$M$83"}</definedName>
    <definedName name="_mgb7" localSheetId="12" hidden="1">{"'100'!$A$1:$M$83"}</definedName>
    <definedName name="_mgb7" localSheetId="10" hidden="1">{"'100'!$A$1:$M$83"}</definedName>
    <definedName name="_mgb7" localSheetId="13" hidden="1">{"'100'!$A$1:$M$83"}</definedName>
    <definedName name="_mgb7" localSheetId="9" hidden="1">{"'100'!$A$1:$M$83"}</definedName>
    <definedName name="_mgb7" localSheetId="8" hidden="1">{"'100'!$A$1:$M$83"}</definedName>
    <definedName name="_mgb7" localSheetId="2" hidden="1">{"'100'!$A$1:$M$83"}</definedName>
    <definedName name="_mgb7" hidden="1">{"'100'!$A$1:$M$83"}</definedName>
    <definedName name="_mgb8" localSheetId="12" hidden="1">{"'100'!$A$1:$M$83"}</definedName>
    <definedName name="_mgb8" localSheetId="10" hidden="1">{"'100'!$A$1:$M$83"}</definedName>
    <definedName name="_mgb8" localSheetId="13" hidden="1">{"'100'!$A$1:$M$83"}</definedName>
    <definedName name="_mgb8" localSheetId="9" hidden="1">{"'100'!$A$1:$M$83"}</definedName>
    <definedName name="_mgb8" localSheetId="8" hidden="1">{"'100'!$A$1:$M$83"}</definedName>
    <definedName name="_mgb8" localSheetId="2" hidden="1">{"'100'!$A$1:$M$83"}</definedName>
    <definedName name="_mgb8" hidden="1">{"'100'!$A$1:$M$83"}</definedName>
    <definedName name="_mgb9" localSheetId="12" hidden="1">{"'100'!$A$1:$M$83"}</definedName>
    <definedName name="_mgb9" localSheetId="10" hidden="1">{"'100'!$A$1:$M$83"}</definedName>
    <definedName name="_mgb9" localSheetId="13" hidden="1">{"'100'!$A$1:$M$83"}</definedName>
    <definedName name="_mgb9" localSheetId="9" hidden="1">{"'100'!$A$1:$M$83"}</definedName>
    <definedName name="_mgb9" localSheetId="8" hidden="1">{"'100'!$A$1:$M$83"}</definedName>
    <definedName name="_mgb9" localSheetId="2" hidden="1">{"'100'!$A$1:$M$83"}</definedName>
    <definedName name="_mgb9" hidden="1">{"'100'!$A$1:$M$83"}</definedName>
    <definedName name="_Order1" hidden="1">255</definedName>
    <definedName name="_Order2" hidden="1">255</definedName>
    <definedName name="_r" localSheetId="9">'TEF DE CF &amp; OIBDA-CapEx'!_r</definedName>
    <definedName name="_r" localSheetId="2">'TEF DE Summary'!_r</definedName>
    <definedName name="_r">[0]!_r</definedName>
    <definedName name="_S" localSheetId="12" hidden="1">{"'100'!$A$1:$M$83"}</definedName>
    <definedName name="_S" localSheetId="10" hidden="1">{"'100'!$A$1:$M$83"}</definedName>
    <definedName name="_S" localSheetId="13" hidden="1">{"'100'!$A$1:$M$83"}</definedName>
    <definedName name="_S" localSheetId="9" hidden="1">{"'100'!$A$1:$M$83"}</definedName>
    <definedName name="_S" localSheetId="8" hidden="1">{"'100'!$A$1:$M$83"}</definedName>
    <definedName name="_S" localSheetId="2" hidden="1">{"'100'!$A$1:$M$83"}</definedName>
    <definedName name="_S" hidden="1">{"'100'!$A$1:$M$83"}</definedName>
    <definedName name="_vol2">'[5]Sector Summary'!$C$158</definedName>
    <definedName name="a" localSheetId="12" hidden="1">{"'100'!$A$1:$M$83"}</definedName>
    <definedName name="a" localSheetId="10" hidden="1">{"'100'!$A$1:$M$83"}</definedName>
    <definedName name="a" localSheetId="13" hidden="1">{"'100'!$A$1:$M$83"}</definedName>
    <definedName name="a" localSheetId="9" hidden="1">{"'100'!$A$1:$M$83"}</definedName>
    <definedName name="a" localSheetId="8" hidden="1">{"'100'!$A$1:$M$83"}</definedName>
    <definedName name="a" localSheetId="2" hidden="1">{"'100'!$A$1:$M$83"}</definedName>
    <definedName name="a" hidden="1">{"'100'!$A$1:$M$83"}</definedName>
    <definedName name="a.col">[7]Variables!$I$2</definedName>
    <definedName name="a.Row">[7]Variables!$H$2</definedName>
    <definedName name="abc" localSheetId="12" hidden="1">'[1]Excel Charts'!#REF!</definedName>
    <definedName name="abc" localSheetId="10" hidden="1">'[1]Excel Charts'!#REF!</definedName>
    <definedName name="abc" localSheetId="13" hidden="1">'[1]Excel Charts'!#REF!</definedName>
    <definedName name="abc" localSheetId="9" hidden="1">'[1]Excel Charts'!#REF!</definedName>
    <definedName name="abc" localSheetId="2" hidden="1">'[1]Excel Charts'!#REF!</definedName>
    <definedName name="abc" hidden="1">'[1]Excel Charts'!#REF!</definedName>
    <definedName name="access" localSheetId="9">'TEF DE CF &amp; OIBDA-CapEx'!access</definedName>
    <definedName name="access" localSheetId="2">'TEF DE Summary'!access</definedName>
    <definedName name="access">[0]!access</definedName>
    <definedName name="actual_caption">[8]Contr!$N$16</definedName>
    <definedName name="adfg" localSheetId="12" hidden="1">{"'100'!$A$1:$M$83"}</definedName>
    <definedName name="adfg" localSheetId="10" hidden="1">{"'100'!$A$1:$M$83"}</definedName>
    <definedName name="adfg" localSheetId="13" hidden="1">{"'100'!$A$1:$M$83"}</definedName>
    <definedName name="adfg" localSheetId="9" hidden="1">{"'100'!$A$1:$M$83"}</definedName>
    <definedName name="adfg" localSheetId="8" hidden="1">{"'100'!$A$1:$M$83"}</definedName>
    <definedName name="adfg" localSheetId="2" hidden="1">{"'100'!$A$1:$M$83"}</definedName>
    <definedName name="adfg" hidden="1">{"'100'!$A$1:$M$83"}</definedName>
    <definedName name="Admin_cost_as___of_revenue">[5]Sheet2!$B$67:$F$67</definedName>
    <definedName name="afg" localSheetId="12" hidden="1">{"'100'!$A$1:$M$83"}</definedName>
    <definedName name="afg" localSheetId="10" hidden="1">{"'100'!$A$1:$M$83"}</definedName>
    <definedName name="afg" localSheetId="13" hidden="1">{"'100'!$A$1:$M$83"}</definedName>
    <definedName name="afg" localSheetId="9" hidden="1">{"'100'!$A$1:$M$83"}</definedName>
    <definedName name="afg" localSheetId="8" hidden="1">{"'100'!$A$1:$M$83"}</definedName>
    <definedName name="afg" localSheetId="2" hidden="1">{"'100'!$A$1:$M$83"}</definedName>
    <definedName name="afg" hidden="1">{"'100'!$A$1:$M$83"}</definedName>
    <definedName name="agdump">[5]Sheet2!$A$1:$K$9</definedName>
    <definedName name="agedump">[5]Sheet2!$A$1:$K$9</definedName>
    <definedName name="agencydump">[5]Sheet2!$A$1:$K$9</definedName>
    <definedName name="AGENCYLY">[5]Sheet2!$A$106:$BB$112</definedName>
    <definedName name="AGENCYPLAN">[5]Sheet2!$A$114:$BB$120</definedName>
    <definedName name="all">[5]G202!$A$13:$I$43</definedName>
    <definedName name="Alternative" localSheetId="9">'TEF DE CF &amp; OIBDA-CapEx'!Alternative</definedName>
    <definedName name="Alternative" localSheetId="2">'TEF DE Summary'!Alternative</definedName>
    <definedName name="Alternative">[0]!Alternative</definedName>
    <definedName name="Anzahl_Monate">[9]preselect!$K$2</definedName>
    <definedName name="April_Report">[5]Cover!$B$43</definedName>
    <definedName name="APZahl">'[10]Kostenkalkulation Hotel'!$C$5</definedName>
    <definedName name="APZahlNeu">'[11]Kostenkalkulation Hotel'!$C$5</definedName>
    <definedName name="APZahlNew">'[12]Kostenkalkulation Hotel'!$C$5</definedName>
    <definedName name="ARPU" localSheetId="9">'TEF DE CF &amp; OIBDA-CapEx'!ARPU</definedName>
    <definedName name="ARPU" localSheetId="2">'TEF DE Summary'!ARPU</definedName>
    <definedName name="ARPU">[0]!ARPU</definedName>
    <definedName name="Array">'[13]0.3_SCENARIOS'!$C$9:$AA$16,'[13]0.3_SCENARIOS'!$AD$9:$BI$16</definedName>
    <definedName name="AS2DocOpenMode" hidden="1">"AS2DocumentEdit"</definedName>
    <definedName name="asrgfthawurigf" localSheetId="11" hidden="1">#REF!</definedName>
    <definedName name="asrgfthawurigf" localSheetId="12" hidden="1">#REF!</definedName>
    <definedName name="asrgfthawurigf" localSheetId="4" hidden="1">#REF!</definedName>
    <definedName name="asrgfthawurigf" localSheetId="13" hidden="1">#REF!</definedName>
    <definedName name="asrgfthawurigf" localSheetId="9" hidden="1">#REF!</definedName>
    <definedName name="asrgfthawurigf" localSheetId="2" hidden="1">#REF!</definedName>
    <definedName name="asrgfthawurigf" hidden="1">#REF!</definedName>
    <definedName name="AUPU_MIC">[14]Database!$AX$143:$BI$148</definedName>
    <definedName name="average_customers_year1">'[5]Input Sheet'!$B$26</definedName>
    <definedName name="average_customers_year2">'[5]Input Sheet'!$C$26</definedName>
    <definedName name="average_customers_year3">'[5]Input Sheet'!$D$26</definedName>
    <definedName name="Average_Monthly_Revenue_per_Customer">[5]Sheet2!$B$23:$F$23</definedName>
    <definedName name="Average_startup_fees_per_customer">[5]Sheet2!$B$26:$F$26</definedName>
    <definedName name="b" localSheetId="12" hidden="1">{"'100'!$A$1:$M$83"}</definedName>
    <definedName name="b" localSheetId="10" hidden="1">{"'100'!$A$1:$M$83"}</definedName>
    <definedName name="b" localSheetId="13" hidden="1">{"'100'!$A$1:$M$83"}</definedName>
    <definedName name="b" localSheetId="9" hidden="1">{"'100'!$A$1:$M$83"}</definedName>
    <definedName name="b" localSheetId="8" hidden="1">{"'100'!$A$1:$M$83"}</definedName>
    <definedName name="b" localSheetId="2" hidden="1">{"'100'!$A$1:$M$83"}</definedName>
    <definedName name="b" hidden="1">{"'100'!$A$1:$M$83"}</definedName>
    <definedName name="baddebt" localSheetId="9">'TEF DE CF &amp; OIBDA-CapEx'!baddebt</definedName>
    <definedName name="baddebt" localSheetId="2">'TEF DE Summary'!baddebt</definedName>
    <definedName name="baddebt">[0]!baddebt</definedName>
    <definedName name="BLPH12" localSheetId="11" hidden="1">#REF!</definedName>
    <definedName name="BLPH12" localSheetId="12" hidden="1">#REF!</definedName>
    <definedName name="BLPH12" localSheetId="4" hidden="1">#REF!</definedName>
    <definedName name="BLPH12" localSheetId="13" hidden="1">#REF!</definedName>
    <definedName name="BLPH12" localSheetId="9" hidden="1">#REF!</definedName>
    <definedName name="BLPH12" localSheetId="2" hidden="1">#REF!</definedName>
    <definedName name="BLPH12" hidden="1">#REF!</definedName>
    <definedName name="BLPH13" localSheetId="11" hidden="1">#REF!</definedName>
    <definedName name="BLPH13" localSheetId="12" hidden="1">#REF!</definedName>
    <definedName name="BLPH13" localSheetId="4" hidden="1">#REF!</definedName>
    <definedName name="BLPH13" localSheetId="13" hidden="1">#REF!</definedName>
    <definedName name="BLPH13" localSheetId="9" hidden="1">#REF!</definedName>
    <definedName name="BLPH13" hidden="1">#REF!</definedName>
    <definedName name="BLPH26" localSheetId="11" hidden="1">#REF!</definedName>
    <definedName name="BLPH26" localSheetId="12" hidden="1">#REF!</definedName>
    <definedName name="BLPH26" localSheetId="4" hidden="1">#REF!</definedName>
    <definedName name="BLPH26" localSheetId="13" hidden="1">#REF!</definedName>
    <definedName name="BLPH26" localSheetId="9" hidden="1">#REF!</definedName>
    <definedName name="BLPH26" hidden="1">#REF!</definedName>
    <definedName name="BLPH27" localSheetId="11" hidden="1">#REF!</definedName>
    <definedName name="BLPH27" localSheetId="12" hidden="1">#REF!</definedName>
    <definedName name="BLPH27" localSheetId="4" hidden="1">#REF!</definedName>
    <definedName name="BLPH27" localSheetId="13" hidden="1">#REF!</definedName>
    <definedName name="BLPH27" localSheetId="9" hidden="1">#REF!</definedName>
    <definedName name="BLPH27" hidden="1">#REF!</definedName>
    <definedName name="BLPH28" localSheetId="11" hidden="1">#REF!</definedName>
    <definedName name="BLPH28" localSheetId="12" hidden="1">#REF!</definedName>
    <definedName name="BLPH28" localSheetId="4" hidden="1">#REF!</definedName>
    <definedName name="BLPH28" localSheetId="13" hidden="1">#REF!</definedName>
    <definedName name="BLPH28" localSheetId="9" hidden="1">#REF!</definedName>
    <definedName name="BLPH28" hidden="1">#REF!</definedName>
    <definedName name="BLPH29" localSheetId="11" hidden="1">#REF!</definedName>
    <definedName name="BLPH29" localSheetId="12" hidden="1">#REF!</definedName>
    <definedName name="BLPH29" localSheetId="4" hidden="1">#REF!</definedName>
    <definedName name="BLPH29" localSheetId="13" hidden="1">#REF!</definedName>
    <definedName name="BLPH29" localSheetId="9" hidden="1">#REF!</definedName>
    <definedName name="BLPH29" hidden="1">#REF!</definedName>
    <definedName name="BLPH30" localSheetId="11" hidden="1">#REF!</definedName>
    <definedName name="BLPH30" localSheetId="12" hidden="1">#REF!</definedName>
    <definedName name="BLPH30" localSheetId="4" hidden="1">#REF!</definedName>
    <definedName name="BLPH30" localSheetId="13" hidden="1">#REF!</definedName>
    <definedName name="BLPH30" localSheetId="9" hidden="1">#REF!</definedName>
    <definedName name="BLPH30" hidden="1">#REF!</definedName>
    <definedName name="BLPH31" localSheetId="11" hidden="1">#REF!</definedName>
    <definedName name="BLPH31" localSheetId="12" hidden="1">#REF!</definedName>
    <definedName name="BLPH31" localSheetId="4" hidden="1">#REF!</definedName>
    <definedName name="BLPH31" localSheetId="13" hidden="1">#REF!</definedName>
    <definedName name="BLPH31" localSheetId="9" hidden="1">#REF!</definedName>
    <definedName name="BLPH31" hidden="1">#REF!</definedName>
    <definedName name="BLPH32" localSheetId="11" hidden="1">#REF!</definedName>
    <definedName name="BLPH32" localSheetId="12" hidden="1">#REF!</definedName>
    <definedName name="BLPH32" localSheetId="4" hidden="1">#REF!</definedName>
    <definedName name="BLPH32" localSheetId="13" hidden="1">#REF!</definedName>
    <definedName name="BLPH32" localSheetId="9" hidden="1">#REF!</definedName>
    <definedName name="BLPH32" hidden="1">#REF!</definedName>
    <definedName name="BLPH33" localSheetId="11" hidden="1">#REF!</definedName>
    <definedName name="BLPH33" localSheetId="12" hidden="1">#REF!</definedName>
    <definedName name="BLPH33" localSheetId="4" hidden="1">#REF!</definedName>
    <definedName name="BLPH33" localSheetId="13" hidden="1">#REF!</definedName>
    <definedName name="BLPH33" localSheetId="9" hidden="1">#REF!</definedName>
    <definedName name="BLPH33" hidden="1">#REF!</definedName>
    <definedName name="BLPH34" localSheetId="11" hidden="1">#REF!</definedName>
    <definedName name="BLPH34" localSheetId="12" hidden="1">#REF!</definedName>
    <definedName name="BLPH34" localSheetId="4" hidden="1">#REF!</definedName>
    <definedName name="BLPH34" localSheetId="13" hidden="1">#REF!</definedName>
    <definedName name="BLPH34" localSheetId="9" hidden="1">#REF!</definedName>
    <definedName name="BLPH34" hidden="1">#REF!</definedName>
    <definedName name="BLPH35" localSheetId="11" hidden="1">#REF!</definedName>
    <definedName name="BLPH35" localSheetId="12" hidden="1">#REF!</definedName>
    <definedName name="BLPH35" localSheetId="4" hidden="1">#REF!</definedName>
    <definedName name="BLPH35" localSheetId="13" hidden="1">#REF!</definedName>
    <definedName name="BLPH35" localSheetId="9" hidden="1">#REF!</definedName>
    <definedName name="BLPH35" hidden="1">#REF!</definedName>
    <definedName name="BLPH36" localSheetId="11" hidden="1">#REF!</definedName>
    <definedName name="BLPH36" localSheetId="12" hidden="1">#REF!</definedName>
    <definedName name="BLPH36" localSheetId="4" hidden="1">#REF!</definedName>
    <definedName name="BLPH36" localSheetId="13" hidden="1">#REF!</definedName>
    <definedName name="BLPH36" localSheetId="9" hidden="1">#REF!</definedName>
    <definedName name="BLPH36" hidden="1">#REF!</definedName>
    <definedName name="BLPH37" localSheetId="11" hidden="1">#REF!</definedName>
    <definedName name="BLPH37" localSheetId="12" hidden="1">#REF!</definedName>
    <definedName name="BLPH37" localSheetId="4" hidden="1">#REF!</definedName>
    <definedName name="BLPH37" localSheetId="13" hidden="1">#REF!</definedName>
    <definedName name="BLPH37" localSheetId="9" hidden="1">#REF!</definedName>
    <definedName name="BLPH37" hidden="1">#REF!</definedName>
    <definedName name="BLPH38" localSheetId="11" hidden="1">#REF!</definedName>
    <definedName name="BLPH38" localSheetId="12" hidden="1">#REF!</definedName>
    <definedName name="BLPH38" localSheetId="4" hidden="1">#REF!</definedName>
    <definedName name="BLPH38" localSheetId="13" hidden="1">#REF!</definedName>
    <definedName name="BLPH38" localSheetId="9" hidden="1">#REF!</definedName>
    <definedName name="BLPH38" hidden="1">#REF!</definedName>
    <definedName name="BLPH39" localSheetId="11" hidden="1">#REF!</definedName>
    <definedName name="BLPH39" localSheetId="12" hidden="1">#REF!</definedName>
    <definedName name="BLPH39" localSheetId="4" hidden="1">#REF!</definedName>
    <definedName name="BLPH39" localSheetId="13" hidden="1">#REF!</definedName>
    <definedName name="BLPH39" localSheetId="9" hidden="1">#REF!</definedName>
    <definedName name="BLPH39" hidden="1">#REF!</definedName>
    <definedName name="BLPH40" localSheetId="11" hidden="1">#REF!</definedName>
    <definedName name="BLPH40" localSheetId="12" hidden="1">#REF!</definedName>
    <definedName name="BLPH40" localSheetId="4" hidden="1">#REF!</definedName>
    <definedName name="BLPH40" localSheetId="13" hidden="1">#REF!</definedName>
    <definedName name="BLPH40" localSheetId="9" hidden="1">#REF!</definedName>
    <definedName name="BLPH40" localSheetId="8" hidden="1">#REF!</definedName>
    <definedName name="BLPH40" hidden="1">#REF!</definedName>
    <definedName name="BLPH41" localSheetId="11" hidden="1">#REF!</definedName>
    <definedName name="BLPH41" localSheetId="12" hidden="1">#REF!</definedName>
    <definedName name="BLPH41" localSheetId="4" hidden="1">#REF!</definedName>
    <definedName name="BLPH41" localSheetId="13" hidden="1">#REF!</definedName>
    <definedName name="BLPH41" localSheetId="9" hidden="1">#REF!</definedName>
    <definedName name="BLPH41" hidden="1">#REF!</definedName>
    <definedName name="BLPH42" localSheetId="11" hidden="1">#REF!</definedName>
    <definedName name="BLPH42" localSheetId="12" hidden="1">#REF!</definedName>
    <definedName name="BLPH42" localSheetId="4" hidden="1">#REF!</definedName>
    <definedName name="BLPH42" localSheetId="13" hidden="1">#REF!</definedName>
    <definedName name="BLPH42" localSheetId="9" hidden="1">#REF!</definedName>
    <definedName name="BLPH42" hidden="1">#REF!</definedName>
    <definedName name="BLPH43" localSheetId="11" hidden="1">#REF!</definedName>
    <definedName name="BLPH43" localSheetId="12" hidden="1">#REF!</definedName>
    <definedName name="BLPH43" localSheetId="4" hidden="1">#REF!</definedName>
    <definedName name="BLPH43" localSheetId="13" hidden="1">#REF!</definedName>
    <definedName name="BLPH43" localSheetId="9" hidden="1">#REF!</definedName>
    <definedName name="BLPH43" hidden="1">#REF!</definedName>
    <definedName name="BLPH44" localSheetId="11" hidden="1">#REF!</definedName>
    <definedName name="BLPH44" localSheetId="12" hidden="1">#REF!</definedName>
    <definedName name="BLPH44" localSheetId="4" hidden="1">#REF!</definedName>
    <definedName name="BLPH44" localSheetId="13" hidden="1">#REF!</definedName>
    <definedName name="BLPH44" localSheetId="9" hidden="1">#REF!</definedName>
    <definedName name="BLPH44" hidden="1">#REF!</definedName>
    <definedName name="BLPH45" localSheetId="11" hidden="1">#REF!</definedName>
    <definedName name="BLPH45" localSheetId="12" hidden="1">#REF!</definedName>
    <definedName name="BLPH45" localSheetId="4" hidden="1">#REF!</definedName>
    <definedName name="BLPH45" localSheetId="13" hidden="1">#REF!</definedName>
    <definedName name="BLPH45" localSheetId="9" hidden="1">#REF!</definedName>
    <definedName name="BLPH45" hidden="1">#REF!</definedName>
    <definedName name="BLPH48" localSheetId="11" hidden="1">#REF!</definedName>
    <definedName name="BLPH48" localSheetId="12" hidden="1">#REF!</definedName>
    <definedName name="BLPH48" localSheetId="4" hidden="1">#REF!</definedName>
    <definedName name="BLPH48" localSheetId="13" hidden="1">#REF!</definedName>
    <definedName name="BLPH48" localSheetId="9" hidden="1">#REF!</definedName>
    <definedName name="BLPH48" hidden="1">#REF!</definedName>
    <definedName name="BLPH49" localSheetId="11" hidden="1">#REF!</definedName>
    <definedName name="BLPH49" localSheetId="12" hidden="1">#REF!</definedName>
    <definedName name="BLPH49" localSheetId="4" hidden="1">#REF!</definedName>
    <definedName name="BLPH49" localSheetId="13" hidden="1">#REF!</definedName>
    <definedName name="BLPH49" localSheetId="9" hidden="1">#REF!</definedName>
    <definedName name="BLPH49" hidden="1">#REF!</definedName>
    <definedName name="BLPH50" localSheetId="11" hidden="1">#REF!</definedName>
    <definedName name="BLPH50" localSheetId="12" hidden="1">#REF!</definedName>
    <definedName name="BLPH50" localSheetId="4" hidden="1">#REF!</definedName>
    <definedName name="BLPH50" localSheetId="13" hidden="1">#REF!</definedName>
    <definedName name="BLPH50" localSheetId="9" hidden="1">#REF!</definedName>
    <definedName name="BLPH50" hidden="1">#REF!</definedName>
    <definedName name="BLPH51" localSheetId="11" hidden="1">#REF!</definedName>
    <definedName name="BLPH51" localSheetId="12" hidden="1">#REF!</definedName>
    <definedName name="BLPH51" localSheetId="4" hidden="1">#REF!</definedName>
    <definedName name="BLPH51" localSheetId="13" hidden="1">#REF!</definedName>
    <definedName name="BLPH51" localSheetId="9" hidden="1">#REF!</definedName>
    <definedName name="BLPH51" hidden="1">#REF!</definedName>
    <definedName name="BLPH9" localSheetId="11" hidden="1">[15]Performance!#REF!</definedName>
    <definedName name="BLPH9" localSheetId="12" hidden="1">[15]Performance!#REF!</definedName>
    <definedName name="BLPH9" localSheetId="4" hidden="1">[15]Performance!#REF!</definedName>
    <definedName name="BLPH9" localSheetId="10" hidden="1">[15]Performance!#REF!</definedName>
    <definedName name="BLPH9" localSheetId="13" hidden="1">[15]Performance!#REF!</definedName>
    <definedName name="BLPH9" localSheetId="9" hidden="1">[15]Performance!#REF!</definedName>
    <definedName name="BLPH9" localSheetId="8" hidden="1">[15]Performance!#REF!</definedName>
    <definedName name="BLPH9" localSheetId="2" hidden="1">[15]Performance!#REF!</definedName>
    <definedName name="BLPH9" hidden="1">[15]Performance!#REF!</definedName>
    <definedName name="budget_caption">[8]Contr!$N$18</definedName>
    <definedName name="budget_caption_short">[8]Contr!$M$18</definedName>
    <definedName name="budget_scenario">[8]Contr!$J$11</definedName>
    <definedName name="BUS">'[5]Summary of Analysed'!$A$10:$I$46</definedName>
    <definedName name="CalcAgencyPrice">[5]Sheet2!$K$9:$K$351</definedName>
    <definedName name="CAMB_PPTO">[16]Variables!$G$13</definedName>
    <definedName name="CAMB_PPTO_FIN">[17]Variables!$G$14</definedName>
    <definedName name="CAMB02">[16]Variables!$F$13</definedName>
    <definedName name="CAMB02_ANTE">[7]Variables!$I$13</definedName>
    <definedName name="CAMB02_FIN">[7]Variables!$F$14</definedName>
    <definedName name="CAMB02_FIN_ANTE">[7]Variables!$I$14</definedName>
    <definedName name="CAMB03">[16]Variables!$E$13</definedName>
    <definedName name="CAMB03_ANTE">[7]Variables!$H$13</definedName>
    <definedName name="CAMB03_FIN">[17]Variables!$E$14</definedName>
    <definedName name="CAMB03_FIN_ANTE">[17]Variables!$H$14</definedName>
    <definedName name="cap" localSheetId="9">'TEF DE CF &amp; OIBDA-CapEx'!cap</definedName>
    <definedName name="cap" localSheetId="2">'TEF DE Summary'!cap</definedName>
    <definedName name="cap">[0]!cap</definedName>
    <definedName name="cap_ms" localSheetId="9">'TEF DE CF &amp; OIBDA-CapEx'!cap_ms</definedName>
    <definedName name="cap_ms" localSheetId="2">'TEF DE Summary'!cap_ms</definedName>
    <definedName name="cap_ms">[0]!cap_ms</definedName>
    <definedName name="capex" localSheetId="9">'TEF DE CF &amp; OIBDA-CapEx'!capex</definedName>
    <definedName name="capex" localSheetId="2">'TEF DE Summary'!capex</definedName>
    <definedName name="capex">[0]!capex</definedName>
    <definedName name="Capex_port">[5]Sheet2!$B$35:$F$35</definedName>
    <definedName name="capital_cost_per_customer">'[5]Input Sheet'!$B$138</definedName>
    <definedName name="capital_model_type">'[5]Input Sheet'!$L$131</definedName>
    <definedName name="capoo" localSheetId="9">'TEF DE CF &amp; OIBDA-CapEx'!capoo</definedName>
    <definedName name="capoo" localSheetId="2">'TEF DE Summary'!capoo</definedName>
    <definedName name="capoo">[0]!capoo</definedName>
    <definedName name="cashflow" localSheetId="9">'TEF DE CF &amp; OIBDA-CapEx'!cashflow</definedName>
    <definedName name="cashflow" localSheetId="2">'TEF DE Summary'!cashflow</definedName>
    <definedName name="cashflow">[0]!cashflow</definedName>
    <definedName name="Choices_Wrapper" localSheetId="9">'TEF DE CF &amp; OIBDA-CapEx'!Choices_Wrapper</definedName>
    <definedName name="Choices_Wrapper" localSheetId="2">'TEF DE Summary'!Choices_Wrapper</definedName>
    <definedName name="Choices_Wrapper">[0]!Choices_Wrapper</definedName>
    <definedName name="Choices_Wrapper_MS" localSheetId="9">'TEF DE CF &amp; OIBDA-CapEx'!Choices_Wrapper_MS</definedName>
    <definedName name="Choices_Wrapper_MS" localSheetId="2">'TEF DE Summary'!Choices_Wrapper_MS</definedName>
    <definedName name="Choices_Wrapper_MS">[0]!Choices_Wrapper_MS</definedName>
    <definedName name="choose_yr">'[18]Choose 2007 input'!$C$21</definedName>
    <definedName name="Churn" localSheetId="9">'TEF DE CF &amp; OIBDA-CapEx'!Churn</definedName>
    <definedName name="Churn" localSheetId="2">'TEF DE Summary'!Churn</definedName>
    <definedName name="Churn">[0]!Churn</definedName>
    <definedName name="Churn_rate">[5]Sheet2!$B$6:$F$6</definedName>
    <definedName name="CIQWBGuid" hidden="1">"a0fed1a8-6113-451a-9a65-37fdaddc0bee"</definedName>
    <definedName name="Code">'[5]#REF'!$B$2:$N$217</definedName>
    <definedName name="Color">'[19]Setup Tab'!$D$50</definedName>
    <definedName name="Commission">[5]Sheet2!$AM$9:$AM$351</definedName>
    <definedName name="COMPARA">[16]Variables!$H$79</definedName>
    <definedName name="Connection" localSheetId="9">'TEF DE CF &amp; OIBDA-CapEx'!Connection</definedName>
    <definedName name="Connection" localSheetId="2">'TEF DE Summary'!Connection</definedName>
    <definedName name="Connection">[0]!Connection</definedName>
    <definedName name="contention_ratio_0800_year1">'[5]Input Sheet'!$B$70</definedName>
    <definedName name="contention_ratio_0800_year2">'[5]Input Sheet'!$C$70</definedName>
    <definedName name="contention_ratio_0800_year3">'[5]Input Sheet'!$D$70</definedName>
    <definedName name="contention_ratio_0845_year1">'[5]Input Sheet'!$B$68</definedName>
    <definedName name="contention_ratio_0845_year2">'[5]Input Sheet'!$C$68</definedName>
    <definedName name="contention_ratio_0845_year3">'[5]Input Sheet'!$D$68</definedName>
    <definedName name="contention_ratio_year1">'[5]Input Sheet'!$B$69</definedName>
    <definedName name="contention_ratio_year2">'[5]Input Sheet'!$C$69</definedName>
    <definedName name="contention_ratio_year3">'[5]Input Sheet'!$D$69</definedName>
    <definedName name="Country">[20]Lookup!$A$1:$A$14</definedName>
    <definedName name="Crown_BXR_LastYear">41</definedName>
    <definedName name="current_month">[21]Contr!$J$6</definedName>
    <definedName name="current_year">[8]Contr!$J$7</definedName>
    <definedName name="current_year_number">[21]Contr!$J$17</definedName>
    <definedName name="Cust_support_user">[5]Sheet2!$B$62:$F$62</definedName>
    <definedName name="Customers_port">[5]Sheet2!$B$36:$F$36</definedName>
    <definedName name="d" localSheetId="12" hidden="1">{"'100'!$A$1:$M$83"}</definedName>
    <definedName name="d" localSheetId="10" hidden="1">{"'100'!$A$1:$M$83"}</definedName>
    <definedName name="d" localSheetId="13" hidden="1">{"'100'!$A$1:$M$83"}</definedName>
    <definedName name="d" localSheetId="9" hidden="1">{"'100'!$A$1:$M$83"}</definedName>
    <definedName name="d" localSheetId="8" hidden="1">{"'100'!$A$1:$M$83"}</definedName>
    <definedName name="d" localSheetId="2" hidden="1">{"'100'!$A$1:$M$83"}</definedName>
    <definedName name="d" hidden="1">{"'100'!$A$1:$M$83"}</definedName>
    <definedName name="DaRWk1">[5]Sheet2!$C$9</definedName>
    <definedName name="DaRWk10">[5]Sheet2!$C$18</definedName>
    <definedName name="DaRWk11">[5]Sheet2!$C$19</definedName>
    <definedName name="DaRWk12">[5]Sheet2!$C$20</definedName>
    <definedName name="DaRWk2">[5]Sheet2!$C$10</definedName>
    <definedName name="DaRWk3">[5]Sheet2!$C$11</definedName>
    <definedName name="DaRWk4">[5]Sheet2!$C$12</definedName>
    <definedName name="DaRWk5">[5]Sheet2!$C$13</definedName>
    <definedName name="DaRWk6">[5]Sheet2!$C$14</definedName>
    <definedName name="DaRWk8">[5]Sheet2!$C$16</definedName>
    <definedName name="DaRwk9">[5]Sheet2!$C$17</definedName>
    <definedName name="data">[5]Sheet2!$A$1:$S$1315</definedName>
    <definedName name="DATA20" localSheetId="12">#REF!</definedName>
    <definedName name="DATA20" localSheetId="4">#REF!</definedName>
    <definedName name="DATA20" localSheetId="13">#REF!</definedName>
    <definedName name="DATA20" localSheetId="9">#REF!</definedName>
    <definedName name="DATA20" localSheetId="8">#REF!</definedName>
    <definedName name="DATA20" localSheetId="2">#REF!</definedName>
    <definedName name="DATA20">#REF!</definedName>
    <definedName name="Dates" localSheetId="9">{"Jan","Feb","Mar","Apr","May","Jun","Jul","Aug","Sep","Oct","Nov","Dec"}</definedName>
    <definedName name="Dates" localSheetId="2">{"Jan","Feb","Mar","Apr","May","Jun","Jul","Aug","Sep","Oct","Nov","Dec"}</definedName>
    <definedName name="Dates">{"Jan","Feb","Mar","Apr","May","Jun","Jul","Aug","Sep","Oct","Nov","Dec"}</definedName>
    <definedName name="Datum" localSheetId="9">{"Jan","Feb","Mar","Apr","May","Jun","Jul","Aug","Sep","Oct","Nov","Dec"}</definedName>
    <definedName name="Datum" localSheetId="2">{"Jan","Feb","Mar","Apr","May","Jun","Jul","Aug","Sep","Oct","Nov","Dec"}</definedName>
    <definedName name="Datum">{"Jan","Feb","Mar","Apr","May","Jun","Jul","Aug","Sep","Oct","Nov","Dec"}</definedName>
    <definedName name="Datum2">[22]Calcs.!$A$22:$CB$22</definedName>
    <definedName name="DaWk7">[5]Sheet2!$C$15</definedName>
    <definedName name="day_hours">'[5]Source Data'!$L$7</definedName>
    <definedName name="dbrwk1">[5]Sheet2!$F$9</definedName>
    <definedName name="dbrwk10">[5]Sheet2!$F$18</definedName>
    <definedName name="dbrwk11">[5]Sheet2!$F$19</definedName>
    <definedName name="dbrwk12">[5]Sheet2!$F$20</definedName>
    <definedName name="dbrwk2">[5]Sheet2!$F$10</definedName>
    <definedName name="dbrwk3">[5]Sheet2!$F$11</definedName>
    <definedName name="dbrwk4">[5]Sheet2!$F$12</definedName>
    <definedName name="dbrwk5">[5]Sheet2!$F$13</definedName>
    <definedName name="dbrwk6">[5]Sheet2!$F$14</definedName>
    <definedName name="dbrwk7">[5]Sheet2!$F$15</definedName>
    <definedName name="dbrwk8">[5]Sheet2!$F$16</definedName>
    <definedName name="dbrwk9">[5]Sheet2!$F$17</definedName>
    <definedName name="dca" localSheetId="9">'TEF DE CF &amp; OIBDA-CapEx'!dca</definedName>
    <definedName name="dca" localSheetId="2">'TEF DE Summary'!dca</definedName>
    <definedName name="dca">[0]!dca</definedName>
    <definedName name="dcrwk1">[5]Sheet2!$I$9</definedName>
    <definedName name="dcrwk10">[5]Sheet2!$I$18</definedName>
    <definedName name="dcrwk11">[5]Sheet2!$I$19</definedName>
    <definedName name="dcrwk12">[5]Sheet2!$I$20</definedName>
    <definedName name="dcrwk2">[5]Sheet2!$I$10</definedName>
    <definedName name="dcrwk3">[5]Sheet2!$I$11</definedName>
    <definedName name="dcrwk4">[5]Sheet2!$I$12</definedName>
    <definedName name="dcrwk5">[5]Sheet2!$I$13</definedName>
    <definedName name="dcrwk6">[5]Sheet2!$I$14</definedName>
    <definedName name="dcrwk7">[5]Sheet2!$I$15</definedName>
    <definedName name="dcrwk8">[5]Sheet2!$I$16</definedName>
    <definedName name="dcrwk9">[5]Sheet2!$I$17</definedName>
    <definedName name="DelDC">[5]Sheet2!$AJ$9:$AJ$351</definedName>
    <definedName name="DelDm">[5]Sheet2!$AK$9:$AK$352</definedName>
    <definedName name="Delivery">[5]Sheet2!$AI$9:$AI$351</definedName>
    <definedName name="DelType">[5]Sheet2!$I$9:$I$351</definedName>
    <definedName name="demand">[23]Database!$A$9:$U$4189</definedName>
    <definedName name="deptLookup">[5]Sheet2!$A$2:$B$9</definedName>
    <definedName name="DF_GRID_1" localSheetId="11">[24]Summary!#REF!</definedName>
    <definedName name="DF_GRID_1" localSheetId="12">[24]Summary!#REF!</definedName>
    <definedName name="DF_GRID_1" localSheetId="4">[24]Summary!#REF!</definedName>
    <definedName name="DF_GRID_1" localSheetId="10">[24]Summary!#REF!</definedName>
    <definedName name="DF_GRID_1" localSheetId="13">[24]Summary!#REF!</definedName>
    <definedName name="DF_GRID_1" localSheetId="9">[24]Summary!#REF!</definedName>
    <definedName name="DF_GRID_1" localSheetId="2">[24]Summary!#REF!</definedName>
    <definedName name="DF_GRID_1">[24]Summary!#REF!</definedName>
    <definedName name="DF_GRID_2" localSheetId="11">Finance [25]Q!$D$63:$BZ$76</definedName>
    <definedName name="DF_GRID_2" localSheetId="12">Finance [25]Q!$D$63:$BZ$76</definedName>
    <definedName name="DF_GRID_2" localSheetId="4">Finance [25]Q!$D$63:$BZ$76</definedName>
    <definedName name="DF_GRID_2" localSheetId="10">Finance [25]Q!$D$63:$BZ$76</definedName>
    <definedName name="DF_GRID_2" localSheetId="13">Finance [25]Q!$D$63:$BZ$76</definedName>
    <definedName name="DF_GRID_2" localSheetId="9">Finance [25]Q!$D$63:$BZ$76</definedName>
    <definedName name="DF_GRID_2" localSheetId="8">Finance [25]Q!$D$63:$BZ$76</definedName>
    <definedName name="DF_GRID_2" localSheetId="2">Finance [25]Q!$D$63:$BZ$76</definedName>
    <definedName name="DF_GRID_2">Finance [25]Q!$D$63:$BZ$76</definedName>
    <definedName name="DF_GRID_3" localSheetId="13">manuelle [26]Berechnung!$A$1:$AK$143</definedName>
    <definedName name="DF_GRID_3" localSheetId="9">manuelle [26]Berechnung!$A$1:$AK$143</definedName>
    <definedName name="DF_GRID_3" localSheetId="2">manuelle [26]Berechnung!$A$1:$AK$143</definedName>
    <definedName name="DF_GRID_3">manuelle [26]Berechnung!$A$1:$AK$143</definedName>
    <definedName name="DF_GRID_4" localSheetId="11">KPI  [27]Mobile!$C$4:$AD$25</definedName>
    <definedName name="DF_GRID_4" localSheetId="12">KPI  [27]Mobile!$C$4:$AD$25</definedName>
    <definedName name="DF_GRID_4" localSheetId="4">KPI  [27]Mobile!$C$4:$AD$25</definedName>
    <definedName name="DF_GRID_4" localSheetId="10">KPI  [27]Mobile!$C$4:$AD$25</definedName>
    <definedName name="DF_GRID_4" localSheetId="13">KPI  [27]Mobile!$C$4:$AD$25</definedName>
    <definedName name="DF_GRID_4" localSheetId="9">KPI  [27]Mobile!$C$4:$AD$25</definedName>
    <definedName name="DF_GRID_4" localSheetId="8">KPI  [27]Mobile!$C$4:$AD$25</definedName>
    <definedName name="DF_GRID_4" localSheetId="2">KPI  [27]Mobile!$C$4:$AD$25</definedName>
    <definedName name="DF_GRID_4">KPI  [27]Mobile!$C$4:$AD$25</definedName>
    <definedName name="DF_GRID_6" localSheetId="11">Summary  [28]Quarterly!$C$3:$AO$22</definedName>
    <definedName name="DF_GRID_6" localSheetId="12">Summary  [28]Quarterly!$C$3:$AO$22</definedName>
    <definedName name="DF_GRID_6" localSheetId="4">Summary  [28]Quarterly!$C$3:$AO$22</definedName>
    <definedName name="DF_GRID_6" localSheetId="10">Summary  [28]Quarterly!$C$3:$AO$22</definedName>
    <definedName name="DF_GRID_6" localSheetId="13">Summary  [28]Quarterly!$C$3:$AO$22</definedName>
    <definedName name="DF_GRID_6" localSheetId="9">Summary  [28]Quarterly!$C$3:$AO$22</definedName>
    <definedName name="DF_GRID_6" localSheetId="8">Summary  [28]Quarterly!$C$3:$AO$22</definedName>
    <definedName name="DF_GRID_6" localSheetId="2">Summary  [28]Quarterly!$C$3:$AO$22</definedName>
    <definedName name="DF_GRID_6">Summary  [28]Quarterly!$C$3:$AO$22</definedName>
    <definedName name="DF_GRID_8" localSheetId="11">Finance [28]Quarterly!$C$4:$BH$17</definedName>
    <definedName name="DF_GRID_8" localSheetId="12">Finance [28]Quarterly!$C$4:$BH$17</definedName>
    <definedName name="DF_GRID_8" localSheetId="4">Finance [28]Quarterly!$C$4:$BH$17</definedName>
    <definedName name="DF_GRID_8" localSheetId="10">Finance [28]Quarterly!$C$4:$BH$17</definedName>
    <definedName name="DF_GRID_8" localSheetId="13">Finance [28]Quarterly!$C$4:$BH$17</definedName>
    <definedName name="DF_GRID_8" localSheetId="9">Finance [28]Quarterly!$C$4:$BH$17</definedName>
    <definedName name="DF_GRID_8" localSheetId="8">Finance [28]Quarterly!$C$4:$BH$17</definedName>
    <definedName name="DF_GRID_8" localSheetId="2">Finance [28]Quarterly!$C$4:$BH$17</definedName>
    <definedName name="DF_GRID_8">Finance [28]Quarterly!$C$4:$BH$17</definedName>
    <definedName name="DF_Sheet4_GRID_1" localSheetId="12">Wireless service [29]revenue!$E$5:$V$282</definedName>
    <definedName name="DF_Sheet4_GRID_1" localSheetId="13">Wireless service [29]revenue!$E$5:$V$282</definedName>
    <definedName name="DF_Sheet4_GRID_1" localSheetId="9">Wireless service [29]revenue!$E$5:$V$282</definedName>
    <definedName name="DF_Sheet4_GRID_1" localSheetId="2">Wireless service [29]revenue!$E$5:$V$282</definedName>
    <definedName name="DF_Sheet4_GRID_1">Wireless service [29]revenue!$E$5:$V$282</definedName>
    <definedName name="DF_Sheet5_Sheet4_GRID_1" localSheetId="12">Handset [30]Revenues!$E$5:$V$969</definedName>
    <definedName name="DF_Sheet5_Sheet4_GRID_1" localSheetId="13">Handset [30]Revenues!$E$5:$V$969</definedName>
    <definedName name="DF_Sheet5_Sheet4_GRID_1" localSheetId="9">Handset [30]Revenues!$E$5:$V$969</definedName>
    <definedName name="DF_Sheet5_Sheet4_GRID_1" localSheetId="2">Handset [30]Revenues!$E$5:$V$969</definedName>
    <definedName name="DF_Sheet5_Sheet4_GRID_1">Handset [30]Revenues!$E$5:$V$969</definedName>
    <definedName name="DF_Sheet6_Sheet5_Sheet4_GRID_1" localSheetId="12">FBB and new [31]services!$E$5:$V$38</definedName>
    <definedName name="DF_Sheet6_Sheet5_Sheet4_GRID_1" localSheetId="13">FBB and new [31]services!$E$5:$V$38</definedName>
    <definedName name="DF_Sheet6_Sheet5_Sheet4_GRID_1" localSheetId="9">FBB and new [31]services!$E$5:$V$38</definedName>
    <definedName name="DF_Sheet6_Sheet5_Sheet4_GRID_1" localSheetId="2">FBB and new [31]services!$E$5:$V$38</definedName>
    <definedName name="DF_Sheet6_Sheet5_Sheet4_GRID_1">FBB and new [31]services!$E$5:$V$38</definedName>
    <definedName name="DF_Sheet7_Sheet6_Sheet5_Sheet4_GRID_1" localSheetId="12">Voice and access [30]Revenues!$E$5:$V$47</definedName>
    <definedName name="DF_Sheet7_Sheet6_Sheet5_Sheet4_GRID_1" localSheetId="13">Voice and [0]!access [30]Revenues!$E$5:$V$47</definedName>
    <definedName name="DF_Sheet7_Sheet6_Sheet5_Sheet4_GRID_1" localSheetId="9">Voice and 'TEF DE CF &amp; OIBDA-CapEx'!access [30]Revenues!$E$5:$V$47</definedName>
    <definedName name="DF_Sheet7_Sheet6_Sheet5_Sheet4_GRID_1" localSheetId="2">Voice and 'TEF DE Summary'!access [30]Revenues!$E$5:$V$47</definedName>
    <definedName name="DF_Sheet7_Sheet6_Sheet5_Sheet4_GRID_1">Voice and access [30]Revenues!$E$5:$V$47</definedName>
    <definedName name="DF_Sheet8_Sheet7_Sheet6_Sheet5_Sheet4_GRID_1" localSheetId="12">Other Operating [29]revenue!$E$5:$V$16</definedName>
    <definedName name="DF_Sheet8_Sheet7_Sheet6_Sheet5_Sheet4_GRID_1" localSheetId="13">Other Operating [29]revenue!$E$5:$V$16</definedName>
    <definedName name="DF_Sheet8_Sheet7_Sheet6_Sheet5_Sheet4_GRID_1" localSheetId="9">Other Operating [29]revenue!$E$5:$V$16</definedName>
    <definedName name="DF_Sheet8_Sheet7_Sheet6_Sheet5_Sheet4_GRID_1" localSheetId="2">Other Operating [29]revenue!$E$5:$V$16</definedName>
    <definedName name="DF_Sheet8_Sheet7_Sheet6_Sheet5_Sheet4_GRID_1">Other Operating [29]revenue!$E$5:$V$16</definedName>
    <definedName name="dfdf" localSheetId="12" hidden="1">{"'100'!$A$1:$M$83"}</definedName>
    <definedName name="dfdf" localSheetId="10" hidden="1">{"'100'!$A$1:$M$83"}</definedName>
    <definedName name="dfdf" localSheetId="13" hidden="1">{"'100'!$A$1:$M$83"}</definedName>
    <definedName name="dfdf" localSheetId="9" hidden="1">{"'100'!$A$1:$M$83"}</definedName>
    <definedName name="dfdf" localSheetId="8" hidden="1">{"'100'!$A$1:$M$83"}</definedName>
    <definedName name="dfdf" localSheetId="2" hidden="1">{"'100'!$A$1:$M$83"}</definedName>
    <definedName name="dfdf" hidden="1">{"'100'!$A$1:$M$83"}</definedName>
    <definedName name="dgeth" localSheetId="11" hidden="1">#REF!</definedName>
    <definedName name="dgeth" localSheetId="12" hidden="1">#REF!</definedName>
    <definedName name="dgeth" localSheetId="4" hidden="1">#REF!</definedName>
    <definedName name="dgeth" localSheetId="13" hidden="1">#REF!</definedName>
    <definedName name="dgeth" localSheetId="9" hidden="1">#REF!</definedName>
    <definedName name="dgeth" localSheetId="2" hidden="1">#REF!</definedName>
    <definedName name="dgeth" hidden="1">#REF!</definedName>
    <definedName name="_xlnm.Print_Area" localSheetId="3">Accesses!$B$1:$Q$26</definedName>
    <definedName name="_xlnm.Print_Area" localSheetId="15">BS_2!$A$1:$K$61</definedName>
    <definedName name="_xlnm.Print_Area" localSheetId="11">CF!$A$1:$J$65</definedName>
    <definedName name="_xlnm.Print_Area" localSheetId="12">'CF bridge'!$A$1:$E$40</definedName>
    <definedName name="_xlnm.Print_Area" localSheetId="1">Disclaimer!$A$1:$M$52</definedName>
    <definedName name="_xlnm.Print_Area" localSheetId="4">KPIs!$A$1:$S$42</definedName>
    <definedName name="_xlnm.Print_Area" localSheetId="10">'Net Debt'!$A$1:$I$28</definedName>
    <definedName name="_xlnm.Print_Area" localSheetId="13">'Net Debt Bridge graphic deutsch'!$B$2:$L$32</definedName>
    <definedName name="_xlnm.Print_Area" localSheetId="7">'TEF DE BS'!$A$1:$I$45</definedName>
    <definedName name="_xlnm.Print_Area" localSheetId="9">'TEF DE CF &amp; OIBDA-CapEx'!$A$1:$S$50</definedName>
    <definedName name="_xlnm.Print_Area" localSheetId="8">'TEF DE Net Debt'!$A$1:$N$69</definedName>
    <definedName name="_xlnm.Print_Area" localSheetId="5">'TEF DE P&amp;L'!$A$1:$J$33</definedName>
    <definedName name="_xlnm.Print_Area" localSheetId="6">'TEF DE Revenue Breakdown'!$A$1:$I$16</definedName>
    <definedName name="_xlnm.Print_Area" localSheetId="2">'TEF DE Summary'!$A$1:$J$49</definedName>
    <definedName name="_xlnm.Print_Area">#REF!</definedName>
    <definedName name="ebit" localSheetId="9">'TEF DE CF &amp; OIBDA-CapEx'!ebit</definedName>
    <definedName name="ebit" localSheetId="2">'TEF DE Summary'!ebit</definedName>
    <definedName name="ebit">[0]!ebit</definedName>
    <definedName name="EffectiveTaxRate">0.35</definedName>
    <definedName name="eht" localSheetId="12" hidden="1">{"'100'!$A$1:$M$83"}</definedName>
    <definedName name="eht" localSheetId="10" hidden="1">{"'100'!$A$1:$M$83"}</definedName>
    <definedName name="eht" localSheetId="13" hidden="1">{"'100'!$A$1:$M$83"}</definedName>
    <definedName name="eht" localSheetId="9" hidden="1">{"'100'!$A$1:$M$83"}</definedName>
    <definedName name="eht" localSheetId="8" hidden="1">{"'100'!$A$1:$M$83"}</definedName>
    <definedName name="eht" localSheetId="2" hidden="1">{"'100'!$A$1:$M$83"}</definedName>
    <definedName name="eht" hidden="1">{"'100'!$A$1:$M$83"}</definedName>
    <definedName name="EMPRESA_NOMBRE">[16]Variables!$B$7</definedName>
    <definedName name="End_Year_Customers">[5]Sheet2!$B$7:$F$7</definedName>
    <definedName name="EoY" localSheetId="9">'TEF DE CF &amp; OIBDA-CapEx'!EoY</definedName>
    <definedName name="EoY" localSheetId="2">'TEF DE Summary'!EoY</definedName>
    <definedName name="EoY">[0]!EoY</definedName>
    <definedName name="ere" localSheetId="12" hidden="1">{"'100'!$A$1:$M$83"}</definedName>
    <definedName name="ere" localSheetId="10" hidden="1">{"'100'!$A$1:$M$83"}</definedName>
    <definedName name="ere" localSheetId="13" hidden="1">{"'100'!$A$1:$M$83"}</definedName>
    <definedName name="ere" localSheetId="9" hidden="1">{"'100'!$A$1:$M$83"}</definedName>
    <definedName name="ere" localSheetId="8" hidden="1">{"'100'!$A$1:$M$83"}</definedName>
    <definedName name="ere" localSheetId="2" hidden="1">{"'100'!$A$1:$M$83"}</definedName>
    <definedName name="ere" hidden="1">{"'100'!$A$1:$M$83"}</definedName>
    <definedName name="EssLatest">"JAN"</definedName>
    <definedName name="EssOptions">"A1000000000111000000011100020_01012kein Zugriff00"</definedName>
    <definedName name="EssSamplingValue">100</definedName>
    <definedName name="EV__EVCOM_OPTIONS__" hidden="1">8</definedName>
    <definedName name="EV__EXPOPTIONS__" hidden="1">0</definedName>
    <definedName name="EV__LASTREFTIME__" localSheetId="3" hidden="1">39855.6417361111</definedName>
    <definedName name="EV__LASTREFTIME__" localSheetId="4" hidden="1">39855.6417361111</definedName>
    <definedName name="EV__LASTREFTIME__" hidden="1">41018.7495833333</definedName>
    <definedName name="EV__MAXEXPCOLS__" hidden="1">100</definedName>
    <definedName name="EV__MAXEXPROWS__" hidden="1">1000</definedName>
    <definedName name="EV__MEMORYCVW__" hidden="1">0</definedName>
    <definedName name="EV__WBEVMODE__" hidden="1">1</definedName>
    <definedName name="EV__WBREFOPTIONS__" hidden="1">134217732</definedName>
    <definedName name="EV__WBVERSION__" hidden="1">0</definedName>
    <definedName name="evening_hours">'[5]Source Data'!$L$6</definedName>
    <definedName name="f" localSheetId="10" hidden="1">{"'100'!$A$1:$M$83"}</definedName>
    <definedName name="f" localSheetId="9" hidden="1">{"'100'!$A$1:$M$83"}</definedName>
    <definedName name="f" localSheetId="2" hidden="1">{"'100'!$A$1:$M$83"}</definedName>
    <definedName name="f" hidden="1">{"'100'!$A$1:$M$83"}</definedName>
    <definedName name="forecast_caption">[8]Contr!$N$17</definedName>
    <definedName name="forecast_caption_short">[8]Contr!$M$17</definedName>
    <definedName name="forecast_scenario">[8]Contr!$J$10</definedName>
    <definedName name="fusion_variable_cost_year1">'[5]Input Sheet'!$B$139</definedName>
    <definedName name="fusion_variable_cost_year2">'[5]Input Sheet'!$C$139</definedName>
    <definedName name="fusion_variable_cost_year3">'[5]Input Sheet'!$D$139</definedName>
    <definedName name="G_7">[32]Graphs!$E$130:$M$151</definedName>
    <definedName name="G_A_cash_out___m">[5]Sheet2!$B$71:$F$71</definedName>
    <definedName name="G1_2">[32]Graphs!$E$3:$M$44</definedName>
    <definedName name="G3_4">[32]Graphs!$E$46:$M$87</definedName>
    <definedName name="G5_6">[32]Graphs!A$88:I$129</definedName>
    <definedName name="G8_9">[32]Graphs!$E$152:$M$193</definedName>
    <definedName name="Gesamtsumme">'[33]466669'!$L$58</definedName>
    <definedName name="gh" localSheetId="12" hidden="1">{"'100'!$A$1:$M$83"}</definedName>
    <definedName name="gh" localSheetId="10" hidden="1">{"'100'!$A$1:$M$83"}</definedName>
    <definedName name="gh" localSheetId="13" hidden="1">{"'100'!$A$1:$M$83"}</definedName>
    <definedName name="gh" localSheetId="9" hidden="1">{"'100'!$A$1:$M$83"}</definedName>
    <definedName name="gh" localSheetId="8" hidden="1">{"'100'!$A$1:$M$83"}</definedName>
    <definedName name="gh" localSheetId="2" hidden="1">{"'100'!$A$1:$M$83"}</definedName>
    <definedName name="gh" hidden="1">{"'100'!$A$1:$M$83"}</definedName>
    <definedName name="ghdf" localSheetId="12" hidden="1">{"'100'!$A$1:$M$83"}</definedName>
    <definedName name="ghdf" localSheetId="10" hidden="1">{"'100'!$A$1:$M$83"}</definedName>
    <definedName name="ghdf" localSheetId="13" hidden="1">{"'100'!$A$1:$M$83"}</definedName>
    <definedName name="ghdf" localSheetId="9" hidden="1">{"'100'!$A$1:$M$83"}</definedName>
    <definedName name="ghdf" localSheetId="8" hidden="1">{"'100'!$A$1:$M$83"}</definedName>
    <definedName name="ghdf" localSheetId="2" hidden="1">{"'100'!$A$1:$M$83"}</definedName>
    <definedName name="ghdf" hidden="1">{"'100'!$A$1:$M$83"}</definedName>
    <definedName name="Goldfinger" localSheetId="9">'TEF DE CF &amp; OIBDA-CapEx'!Goldfinger</definedName>
    <definedName name="Goldfinger" localSheetId="2">'TEF DE Summary'!Goldfinger</definedName>
    <definedName name="Goldfinger">[0]!Goldfinger</definedName>
    <definedName name="GoldfingerA" localSheetId="9" hidden="1">{"'100'!$A$1:$M$83"}</definedName>
    <definedName name="GoldfingerA" localSheetId="2" hidden="1">{"'100'!$A$1:$M$83"}</definedName>
    <definedName name="GoldfingerA" hidden="1">{"'100'!$A$1:$M$83"}</definedName>
    <definedName name="GoldfingerC" localSheetId="9">'TEF DE CF &amp; OIBDA-CapEx'!GoldfingerC</definedName>
    <definedName name="GoldfingerC" localSheetId="2">'TEF DE Summary'!GoldfingerC</definedName>
    <definedName name="GoldfingerC">[0]!GoldfingerC</definedName>
    <definedName name="Gross" localSheetId="9">'TEF DE CF &amp; OIBDA-CapEx'!Gross</definedName>
    <definedName name="Gross" localSheetId="2">'TEF DE Summary'!Gross</definedName>
    <definedName name="Gross">[0]!Gross</definedName>
    <definedName name="Gross_by" localSheetId="9">'TEF DE CF &amp; OIBDA-CapEx'!Gross_by</definedName>
    <definedName name="Gross_by" localSheetId="2">'TEF DE Summary'!Gross_by</definedName>
    <definedName name="Gross_by">[0]!Gross_by</definedName>
    <definedName name="GrphActSales">[5]Sheet2!$A$21:$AL$24</definedName>
    <definedName name="GrphActStk">[5]Sheet2!$A$29:$AL$32</definedName>
    <definedName name="GrphPlanSales">[5]Sheet2!$A$8:$AL$11</definedName>
    <definedName name="GrphTgtStk">[5]Sheet2!$A$25:$AL$28</definedName>
    <definedName name="GSM_Application" localSheetId="9">'TEF DE CF &amp; OIBDA-CapEx'!GSM_Application</definedName>
    <definedName name="GSM_Application" localSheetId="2">'TEF DE Summary'!GSM_Application</definedName>
    <definedName name="GSM_Application">[0]!GSM_Application</definedName>
    <definedName name="GSM_UMTS" localSheetId="9">'TEF DE CF &amp; OIBDA-CapEx'!GSM_UMTS</definedName>
    <definedName name="GSM_UMTS" localSheetId="2">'TEF DE Summary'!GSM_UMTS</definedName>
    <definedName name="GSM_UMTS">[0]!GSM_UMTS</definedName>
    <definedName name="gsmcapex" localSheetId="9">'TEF DE CF &amp; OIBDA-CapEx'!gsmcapex</definedName>
    <definedName name="gsmcapex" localSheetId="2">'TEF DE Summary'!gsmcapex</definedName>
    <definedName name="gsmcapex">[0]!gsmcapex</definedName>
    <definedName name="gsmguv" localSheetId="9">'TEF DE CF &amp; OIBDA-CapEx'!gsmguv</definedName>
    <definedName name="gsmguv" localSheetId="2">'TEF DE Summary'!gsmguv</definedName>
    <definedName name="gsmguv">[0]!gsmguv</definedName>
    <definedName name="gut" localSheetId="12" hidden="1">{"'100'!$A$1:$M$83"}</definedName>
    <definedName name="gut" localSheetId="10" hidden="1">{"'100'!$A$1:$M$83"}</definedName>
    <definedName name="gut" localSheetId="13" hidden="1">{"'100'!$A$1:$M$83"}</definedName>
    <definedName name="gut" localSheetId="9" hidden="1">{"'100'!$A$1:$M$83"}</definedName>
    <definedName name="gut" localSheetId="8" hidden="1">{"'100'!$A$1:$M$83"}</definedName>
    <definedName name="gut" localSheetId="2" hidden="1">{"'100'!$A$1:$M$83"}</definedName>
    <definedName name="gut" hidden="1">{"'100'!$A$1:$M$83"}</definedName>
    <definedName name="guv" localSheetId="9">'TEF DE CF &amp; OIBDA-CapEx'!guv</definedName>
    <definedName name="guv" localSheetId="2">'TEF DE Summary'!guv</definedName>
    <definedName name="guv">[0]!guv</definedName>
    <definedName name="Halbtag">'[34]Kostenkalkulation Hotel'!$G$29</definedName>
    <definedName name="handsets" localSheetId="9">'TEF DE CF &amp; OIBDA-CapEx'!handsets</definedName>
    <definedName name="handsets" localSheetId="2">'TEF DE Summary'!handsets</definedName>
    <definedName name="handsets">[0]!handsets</definedName>
    <definedName name="helpdesk_type">'[5]Input Sheet'!$L$164</definedName>
    <definedName name="hg" localSheetId="12" hidden="1">{"'100'!$A$1:$M$83"}</definedName>
    <definedName name="hg" localSheetId="10" hidden="1">{"'100'!$A$1:$M$83"}</definedName>
    <definedName name="hg" localSheetId="13" hidden="1">{"'100'!$A$1:$M$83"}</definedName>
    <definedName name="hg" localSheetId="9" hidden="1">{"'100'!$A$1:$M$83"}</definedName>
    <definedName name="hg" localSheetId="8" hidden="1">{"'100'!$A$1:$M$83"}</definedName>
    <definedName name="hg" localSheetId="2" hidden="1">{"'100'!$A$1:$M$83"}</definedName>
    <definedName name="hg" hidden="1">{"'100'!$A$1:$M$83"}</definedName>
    <definedName name="hhjj" localSheetId="12" hidden="1">{"'100'!$A$1:$M$83"}</definedName>
    <definedName name="hhjj" localSheetId="10" hidden="1">{"'100'!$A$1:$M$83"}</definedName>
    <definedName name="hhjj" localSheetId="13" hidden="1">{"'100'!$A$1:$M$83"}</definedName>
    <definedName name="hhjj" localSheetId="9" hidden="1">{"'100'!$A$1:$M$83"}</definedName>
    <definedName name="hhjj" localSheetId="8" hidden="1">{"'100'!$A$1:$M$83"}</definedName>
    <definedName name="hhjj" localSheetId="2" hidden="1">{"'100'!$A$1:$M$83"}</definedName>
    <definedName name="hhjj" hidden="1">{"'100'!$A$1:$M$83"}</definedName>
    <definedName name="HierListe">'[35]Page for Dropdownlists'!$R$2:$R$5</definedName>
    <definedName name="hours_online_0800_3year_total">'[5]Input Sheet'!$E$93</definedName>
    <definedName name="htgh" localSheetId="12" hidden="1">{"'100'!$A$1:$M$83"}</definedName>
    <definedName name="htgh" localSheetId="10" hidden="1">{"'100'!$A$1:$M$83"}</definedName>
    <definedName name="htgh" localSheetId="13" hidden="1">{"'100'!$A$1:$M$83"}</definedName>
    <definedName name="htgh" localSheetId="9" hidden="1">{"'100'!$A$1:$M$83"}</definedName>
    <definedName name="htgh" localSheetId="8" hidden="1">{"'100'!$A$1:$M$83"}</definedName>
    <definedName name="htgh" localSheetId="2" hidden="1">{"'100'!$A$1:$M$83"}</definedName>
    <definedName name="htgh" hidden="1">{"'100'!$A$1:$M$83"}</definedName>
    <definedName name="HTM_Control_Old" localSheetId="12" hidden="1">{"'100'!$A$1:$M$83"}</definedName>
    <definedName name="HTM_Control_Old" localSheetId="10" hidden="1">{"'100'!$A$1:$M$83"}</definedName>
    <definedName name="HTM_Control_Old" localSheetId="13" hidden="1">{"'100'!$A$1:$M$83"}</definedName>
    <definedName name="HTM_Control_Old" localSheetId="9" hidden="1">{"'100'!$A$1:$M$83"}</definedName>
    <definedName name="HTM_Control_Old" localSheetId="8" hidden="1">{"'100'!$A$1:$M$83"}</definedName>
    <definedName name="HTM_Control_Old" localSheetId="2" hidden="1">{"'100'!$A$1:$M$83"}</definedName>
    <definedName name="HTM_Control_Old" hidden="1">{"'100'!$A$1:$M$83"}</definedName>
    <definedName name="HTML_CodePage" hidden="1">1252</definedName>
    <definedName name="HTML_Conrtol_Old" localSheetId="12" hidden="1">{"'100'!$A$1:$M$83"}</definedName>
    <definedName name="HTML_Conrtol_Old" localSheetId="10" hidden="1">{"'100'!$A$1:$M$83"}</definedName>
    <definedName name="HTML_Conrtol_Old" localSheetId="13" hidden="1">{"'100'!$A$1:$M$83"}</definedName>
    <definedName name="HTML_Conrtol_Old" localSheetId="9" hidden="1">{"'100'!$A$1:$M$83"}</definedName>
    <definedName name="HTML_Conrtol_Old" localSheetId="8" hidden="1">{"'100'!$A$1:$M$83"}</definedName>
    <definedName name="HTML_Conrtol_Old" localSheetId="2" hidden="1">{"'100'!$A$1:$M$83"}</definedName>
    <definedName name="HTML_Conrtol_Old" hidden="1">{"'100'!$A$1:$M$83"}</definedName>
    <definedName name="HTML_Control" localSheetId="12" hidden="1">{"'100'!$A$1:$M$83"}</definedName>
    <definedName name="HTML_Control" localSheetId="10" hidden="1">{"'100'!$A$1:$M$83"}</definedName>
    <definedName name="HTML_Control" localSheetId="13" hidden="1">{"'100'!$A$1:$M$83"}</definedName>
    <definedName name="HTML_Control" localSheetId="9" hidden="1">{"'100'!$A$1:$M$83"}</definedName>
    <definedName name="HTML_Control" localSheetId="8" hidden="1">{"'100'!$A$1:$M$83"}</definedName>
    <definedName name="HTML_Control" localSheetId="2" hidden="1">{"'100'!$A$1:$M$83"}</definedName>
    <definedName name="HTML_Control" hidden="1">{"'100'!$A$1:$M$83"}</definedName>
    <definedName name="HTML_Description" hidden="1">""</definedName>
    <definedName name="HTML_Email" hidden="1">"gary.2.ward@bt.com"</definedName>
    <definedName name="HTML_Header" hidden="1">"April 2000"</definedName>
    <definedName name="HTML_LastUpdate" hidden="1">"23/02/2000"</definedName>
    <definedName name="HTML_LineAfter" hidden="1">FALSE</definedName>
    <definedName name="HTML_LineBefore" hidden="1">FALSE</definedName>
    <definedName name="HTML_Name" hidden="1">"Gary Ward"</definedName>
    <definedName name="HTML_OBDlg2" hidden="1">TRUE</definedName>
    <definedName name="HTML_OBDlg4" hidden="1">TRUE</definedName>
    <definedName name="HTML_OS" hidden="1">0</definedName>
    <definedName name="HTML_PathFile" hidden="1">"G:\Acc00-01\Development\manacc.htm"</definedName>
    <definedName name="HTML_Title" hidden="1">"Management Accounts Pack - Demo"</definedName>
    <definedName name="IDIOMA">[7]Variables!$H$66</definedName>
    <definedName name="IELWSALES">[5]Sheet2!$A$146:$BB$153</definedName>
    <definedName name="IELYSALES">[5]Sheet2!$A$130:$BB$137</definedName>
    <definedName name="IEPLANSALES">[5]Sheet2!$A$138:$BB$145</definedName>
    <definedName name="IESP">[5]Sheet2!$S$9:$S$351</definedName>
    <definedName name="installation_cost">[5]Scenarios!$AN$24</definedName>
    <definedName name="interconnect" localSheetId="9">'TEF DE CF &amp; OIBDA-CapEx'!interconnect</definedName>
    <definedName name="interconnect" localSheetId="2">'TEF DE Summary'!interconnect</definedName>
    <definedName name="interconnect">[0]!interconnect</definedName>
    <definedName name="IntFreeCred">[5]Sheet2!$AL$9:$AL$351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localSheetId="12" hidden="1">40970.5283912037</definedName>
    <definedName name="IQ_NAMES_REVISION_DATE_" localSheetId="10" hidden="1">40970.5283912037</definedName>
    <definedName name="IQ_NAMES_REVISION_DATE_" localSheetId="13" hidden="1">40970.5283912037</definedName>
    <definedName name="IQ_NAMES_REVISION_DATE_" localSheetId="2" hidden="1">41240.3344328704</definedName>
    <definedName name="IQ_NAMES_REVISION_DATE_" hidden="1">41379.2951157407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DN2">'[5]Summary of Analysed'!$A$94:$I$128</definedName>
    <definedName name="ISDN30">'[5]Summary of Analysed'!$A$135:$I$169</definedName>
    <definedName name="iuuiu" localSheetId="12" hidden="1">{"'100'!$A$1:$M$83"}</definedName>
    <definedName name="iuuiu" localSheetId="10" hidden="1">{"'100'!$A$1:$M$83"}</definedName>
    <definedName name="iuuiu" localSheetId="13" hidden="1">{"'100'!$A$1:$M$83"}</definedName>
    <definedName name="iuuiu" localSheetId="9" hidden="1">{"'100'!$A$1:$M$83"}</definedName>
    <definedName name="iuuiu" localSheetId="8" hidden="1">{"'100'!$A$1:$M$83"}</definedName>
    <definedName name="iuuiu" localSheetId="2" hidden="1">{"'100'!$A$1:$M$83"}</definedName>
    <definedName name="iuuiu" hidden="1">{"'100'!$A$1:$M$83"}</definedName>
    <definedName name="Karte">'[34]Kostenkalkulation Hotel'!$G$32</definedName>
    <definedName name="Kartehalb">'[34]Kostenkalkulation Hotel'!$G$33</definedName>
    <definedName name="KostenBetr">'[34]Kostenkalkulation Hotel'!$G$23</definedName>
    <definedName name="KostenInst">'[34]Kostenkalkulation Hotel'!$D$31</definedName>
    <definedName name="lila">#N/A</definedName>
    <definedName name="LOBopprofit" localSheetId="12" hidden="1">{"'100'!$A$1:$M$83"}</definedName>
    <definedName name="LOBopprofit" localSheetId="10" hidden="1">{"'100'!$A$1:$M$83"}</definedName>
    <definedName name="LOBopprofit" localSheetId="13" hidden="1">{"'100'!$A$1:$M$83"}</definedName>
    <definedName name="LOBopprofit" localSheetId="9" hidden="1">{"'100'!$A$1:$M$83"}</definedName>
    <definedName name="LOBopprofit" localSheetId="8" hidden="1">{"'100'!$A$1:$M$83"}</definedName>
    <definedName name="LOBopprofit" localSheetId="2" hidden="1">{"'100'!$A$1:$M$83"}</definedName>
    <definedName name="LOBopprofit" hidden="1">{"'100'!$A$1:$M$83"}</definedName>
    <definedName name="Local">[7]Variables!$D$22</definedName>
    <definedName name="localrate_weekend_hours">'[5]Source Data'!$L$12</definedName>
    <definedName name="LWSALES">[5]Sheet2!$A$122:$BB$128</definedName>
    <definedName name="LYBin">[5]Sheet2!$A$82:$BC$89</definedName>
    <definedName name="LYHolds">[5]Sheet2!$A$74:$BC$81</definedName>
    <definedName name="LYNet">[5]Sheet2!$A$98:$BC$105</definedName>
    <definedName name="LYoos">[5]Sheet2!$A$66:$BC$73</definedName>
    <definedName name="LYReselects">[5]Sheet2!$A$50:$BC$57</definedName>
    <definedName name="LYReturns">[5]Sheet2!$A$58:$BC$65</definedName>
    <definedName name="LYSales">[5]Sheet2!$A$42:$BC$49</definedName>
    <definedName name="LYTotal">[5]Sheet2!$A$90:$BC$97</definedName>
    <definedName name="March_Report">[5]Sheet2!$B$43</definedName>
    <definedName name="Margin_on_warranty">[5]Scenarios!$AN$37</definedName>
    <definedName name="MARGINPLAN">[5]Sheet2!$I$10:$BH$17</definedName>
    <definedName name="MARGINPROJ">[5]Sheet2!$C$26:$BC$33</definedName>
    <definedName name="marketing" localSheetId="9">'TEF DE CF &amp; OIBDA-CapEx'!marketing</definedName>
    <definedName name="marketing" localSheetId="2">'TEF DE Summary'!marketing</definedName>
    <definedName name="marketing">[0]!marketing</definedName>
    <definedName name="Marketing_costs_per_customer_year1">'[5]Input Sheet'!$B$149</definedName>
    <definedName name="Marketing_costs_per_customer_year2">'[5]Input Sheet'!$C$149</definedName>
    <definedName name="Marketing_costs_per_customer_year3">'[5]Input Sheet'!$D$149</definedName>
    <definedName name="Mean_Year_Customers">[5]Sheet2!$B$8:$F$8</definedName>
    <definedName name="Member">'[34]Kostenkalkulation Hotel'!$G$31</definedName>
    <definedName name="MES">[16]Variables!$H$51</definedName>
    <definedName name="MES_NOM">[16]Variables!$J$51</definedName>
    <definedName name="MES_NOMBRE">[7]Variables!$I$51</definedName>
    <definedName name="MESES">[16]Variables!$I$52:$I$63</definedName>
    <definedName name="Mobile_Market" localSheetId="9">'TEF DE CF &amp; OIBDA-CapEx'!Mobile_Market</definedName>
    <definedName name="Mobile_Market" localSheetId="2">'TEF DE Summary'!Mobile_Market</definedName>
    <definedName name="Mobile_Market">[0]!Mobile_Market</definedName>
    <definedName name="monate">'[36]Revenue Ttl (S+Cr)'!$L$2</definedName>
    <definedName name="Monateingabe">[37]Hilfe!$F$14</definedName>
    <definedName name="MONEDA">[7]Variables!$B$22</definedName>
    <definedName name="month_list">[8]Contr!$J$23:$O$34</definedName>
    <definedName name="Monthly">[9]preselect!$R$2</definedName>
    <definedName name="Name1">[37]Hilfe!$D$11</definedName>
    <definedName name="Name2">[37]Hilfe!$F$11</definedName>
    <definedName name="netincome" localSheetId="9">'TEF DE CF &amp; OIBDA-CapEx'!netincome</definedName>
    <definedName name="netincome" localSheetId="2">'TEF DE Summary'!netincome</definedName>
    <definedName name="netincome">[0]!netincome</definedName>
    <definedName name="network" localSheetId="9">'TEF DE CF &amp; OIBDA-CapEx'!network</definedName>
    <definedName name="network" localSheetId="2">'TEF DE Summary'!network</definedName>
    <definedName name="network">[0]!network</definedName>
    <definedName name="Network_Capital_costs___m">[5]Sheet2!$B$45:$F$45</definedName>
    <definedName name="New_Customers">[5]Sheet2!$B$5:$F$5</definedName>
    <definedName name="New_Customers_year1">'[5]Input Sheet'!$B$18</definedName>
    <definedName name="New_Customers_year2">'[5]Input Sheet'!$C$18</definedName>
    <definedName name="New_Customers_year3">'[5]Input Sheet'!$D$18</definedName>
    <definedName name="Øsubs" localSheetId="9">'TEF DE CF &amp; OIBDA-CapEx'!Øsubs</definedName>
    <definedName name="Øsubs" localSheetId="2">'TEF DE Summary'!Øsubs</definedName>
    <definedName name="Øsubs">[0]!Øsubs</definedName>
    <definedName name="outlook_caption">[8]Contr!$N$19</definedName>
    <definedName name="outlook_caption_short">[8]Contr!$M$19</definedName>
    <definedName name="Penetration" localSheetId="9">'TEF DE CF &amp; OIBDA-CapEx'!Penetration</definedName>
    <definedName name="Penetration" localSheetId="2">'TEF DE Summary'!Penetration</definedName>
    <definedName name="Penetration">[0]!Penetration</definedName>
    <definedName name="PRDump">[5]Sheet2!$A$4:$K$9</definedName>
    <definedName name="previous_month">[8]Contr!$J$8</definedName>
    <definedName name="Print_Area_MI">[5]Sheet2!$C$6:$H$47</definedName>
    <definedName name="Printarea1">'[5]All Scenarios'!$B$69:$G$154,'[5]All Scenarios'!$J$69:$O$154</definedName>
    <definedName name="printarea2">'[5]All Scenarios'!$B$9:$G$48,'[5]All Scenarios'!$J$9:$O$48</definedName>
    <definedName name="Produkt1">'[38]General Inputs'!$B$3</definedName>
    <definedName name="Produkt2">'[38]General Inputs'!$B$4</definedName>
    <definedName name="Produkt3">'[38]General Inputs'!$B$5</definedName>
    <definedName name="Produkt4">'[38]General Inputs'!$B$6</definedName>
    <definedName name="Produkt5">'[38]General Inputs'!$B$7</definedName>
    <definedName name="PSTN_revenue_per_minute_year1">'[5]Input Sheet'!$B$95</definedName>
    <definedName name="PSTN_revenue_per_minute_year2">'[5]Input Sheet'!$C$95</definedName>
    <definedName name="PSTN_revenue_per_minute_year3">'[5]Input Sheet'!$D$95</definedName>
    <definedName name="qwqw" localSheetId="12" hidden="1">{"'100'!$A$1:$M$83"}</definedName>
    <definedName name="qwqw" localSheetId="10" hidden="1">{"'100'!$A$1:$M$83"}</definedName>
    <definedName name="qwqw" localSheetId="13" hidden="1">{"'100'!$A$1:$M$83"}</definedName>
    <definedName name="qwqw" localSheetId="9" hidden="1">{"'100'!$A$1:$M$83"}</definedName>
    <definedName name="qwqw" localSheetId="8" hidden="1">{"'100'!$A$1:$M$83"}</definedName>
    <definedName name="qwqw" localSheetId="2" hidden="1">{"'100'!$A$1:$M$83"}</definedName>
    <definedName name="qwqw" hidden="1">{"'100'!$A$1:$M$83"}</definedName>
    <definedName name="RawAgencyPrice">[5]Sheet2!$AN$9:$AN$351</definedName>
    <definedName name="RBData">[5]Sheet2!$B$8:$AF$351</definedName>
    <definedName name="Recharge" localSheetId="9">'TEF DE CF &amp; OIBDA-CapEx'!Recharge</definedName>
    <definedName name="Recharge" localSheetId="2">'TEF DE Summary'!Recharge</definedName>
    <definedName name="Recharge">[0]!Recharge</definedName>
    <definedName name="Recharges1" localSheetId="9">'TEF DE CF &amp; OIBDA-CapEx'!Recharges1</definedName>
    <definedName name="Recharges1" localSheetId="2">'TEF DE Summary'!Recharges1</definedName>
    <definedName name="Recharges1">[0]!Recharges1</definedName>
    <definedName name="register">[5]Register!$C$1:$Q$524</definedName>
    <definedName name="RES">'[5]Summary of Analysed'!$A$53:$I$87</definedName>
    <definedName name="Reselects">[5]Sheet2!$C$34:$BC$41</definedName>
    <definedName name="Retrieve">'[39]O2 Germany Cust Activity Month.'!$B$2:$T$21</definedName>
    <definedName name="Rev_Mou" localSheetId="9">'TEF DE CF &amp; OIBDA-CapEx'!Rev_Mou</definedName>
    <definedName name="Rev_Mou" localSheetId="2">'TEF DE Summary'!Rev_Mou</definedName>
    <definedName name="Rev_Mou">[0]!Rev_Mou</definedName>
    <definedName name="Revenue" localSheetId="9">'TEF DE CF &amp; OIBDA-CapEx'!Revenue</definedName>
    <definedName name="Revenue" localSheetId="2">'TEF DE Summary'!Revenue</definedName>
    <definedName name="Revenue">[0]!Revenue</definedName>
    <definedName name="rgrgzeg" localSheetId="11" hidden="1">#REF!</definedName>
    <definedName name="rgrgzeg" localSheetId="12" hidden="1">#REF!</definedName>
    <definedName name="rgrgzeg" localSheetId="4" hidden="1">#REF!</definedName>
    <definedName name="rgrgzeg" localSheetId="13" hidden="1">#REF!</definedName>
    <definedName name="rgrgzeg" localSheetId="9" hidden="1">#REF!</definedName>
    <definedName name="rgrgzeg" localSheetId="2" hidden="1">#REF!</definedName>
    <definedName name="rgrgzeg" hidden="1">#REF!</definedName>
    <definedName name="rollout" localSheetId="9">'TEF DE CF &amp; OIBDA-CapEx'!rollout</definedName>
    <definedName name="rollout" localSheetId="2">'TEF DE Summary'!rollout</definedName>
    <definedName name="rollout">[0]!rollout</definedName>
    <definedName name="rrtur" localSheetId="12" hidden="1">{"'100'!$A$1:$M$83"}</definedName>
    <definedName name="rrtur" localSheetId="10" hidden="1">{"'100'!$A$1:$M$83"}</definedName>
    <definedName name="rrtur" localSheetId="13" hidden="1">{"'100'!$A$1:$M$83"}</definedName>
    <definedName name="rrtur" localSheetId="9" hidden="1">{"'100'!$A$1:$M$83"}</definedName>
    <definedName name="rrtur" localSheetId="8" hidden="1">{"'100'!$A$1:$M$83"}</definedName>
    <definedName name="rrtur" localSheetId="2" hidden="1">{"'100'!$A$1:$M$83"}</definedName>
    <definedName name="rrtur" hidden="1">{"'100'!$A$1:$M$83"}</definedName>
    <definedName name="s_target_all_drivers_1">'[40]Sensitivity (HL)'!$P$64:$P$67,'[40]Sensitivity (HL)'!$P$60:$P$62,'[40]Sensitivity (HL)'!$P$52:$P$58,'[40]Sensitivity (HL)'!$P$45:$P$46,'[40]Sensitivity (HL)'!$P$42,'[40]Sensitivity (HL)'!$P$31:$P$40,'[40]Sensitivity (HL)'!$P$25:$P$26,'[40]Sensitivity (HL)'!$P$21:$P$22,'[40]Sensitivity (HL)'!$P$17:$P$18,'[40]Sensitivity (HL)'!$P$11:$P$12,'[40]Sensitivity (HL)'!$P$7:$P$8</definedName>
    <definedName name="s_target_all_drivers_2">'[40]Sensitivity (HL)'!$P$69:$P$73,'[40]Sensitivity (HL)'!$P$77:$P$83,'[40]Sensitivity (HL)'!$P$85:$P$87,'[40]Sensitivity (HL)'!$P$89:$P$92,'[40]Sensitivity (HL)'!$P$94:$P$98,'[40]Sensitivity (HL)'!$P$103:$P$104,'[40]Sensitivity (HL)'!$P$106,'[40]Sensitivity (HL)'!$P$110,'[40]Sensitivity (HL)'!$P$112,'[40]Sensitivity (HL)'!$P$114,'[40]Sensitivity (HL)'!$P$118,'[40]Sensitivity (HL)'!$P$123:$P$124,'[40]Sensitivity (HL)'!$P$127:$P$128,'[40]Sensitivity (HL)'!$P$132:$P$135,'[40]Sensitivity (HL)'!$P$137:$P$140,'[40]Sensitivity (HL)'!$P$143:$P$147,'[40]Sensitivity (HL)'!$P$150:$P$151,'[40]Sensitivity (HL)'!$P$154:$P$158</definedName>
    <definedName name="SALESPLAN">[5]Sheet2!$I$2:$BH$9</definedName>
    <definedName name="SALESPROJ">[5]Sheet2!$C$18:$BD$25</definedName>
    <definedName name="SAPBEXrevision" hidden="1">1</definedName>
    <definedName name="SAPBEXsysID" hidden="1">"CL3"</definedName>
    <definedName name="SAPBEXwbID" hidden="1">"3YFAQWMTEYZWVRA5AGEV459W1"</definedName>
    <definedName name="SAPsysID" hidden="1">"708C5W7SBKP804JT78WJ0JNKI"</definedName>
    <definedName name="SAPwbID" hidden="1">"ARS"</definedName>
    <definedName name="scenario">[5]Scenarios!$AN$5</definedName>
    <definedName name="scenario_1">[8]Contr!$J$10</definedName>
    <definedName name="SemanaAño">'[41]GGEE V.E'!$A$115:$B$167</definedName>
    <definedName name="Server_capital_base___m">[5]Sheet2!$B$51:$F$51</definedName>
    <definedName name="Server_Capital_cost___m">[5]Sheet2!$B$50:$F$50</definedName>
    <definedName name="Server_Hardware_Maintenance___of_cost">[5]Sheet2!$B$52:$F$52</definedName>
    <definedName name="sgarg" localSheetId="12" hidden="1">{"'100'!$A$1:$M$83"}</definedName>
    <definedName name="sgarg" localSheetId="10" hidden="1">{"'100'!$A$1:$M$83"}</definedName>
    <definedName name="sgarg" localSheetId="13" hidden="1">{"'100'!$A$1:$M$83"}</definedName>
    <definedName name="sgarg" localSheetId="9" hidden="1">{"'100'!$A$1:$M$83"}</definedName>
    <definedName name="sgarg" localSheetId="8" hidden="1">{"'100'!$A$1:$M$83"}</definedName>
    <definedName name="sgarg" localSheetId="2" hidden="1">{"'100'!$A$1:$M$83"}</definedName>
    <definedName name="sgarg" hidden="1">{"'100'!$A$1:$M$83"}</definedName>
    <definedName name="source_CAPEX_CF_0506">'[42]CAPEX input (ML)'!$L$6:$W$9</definedName>
    <definedName name="source_CAPEX_CF_0607">'[42]CAPEX input (ML)'!$Y$6:$AJ$9</definedName>
    <definedName name="source_CAPEX_CF_0711">'[42]CAPEX input (ML)'!$AL$6:$AO$9</definedName>
    <definedName name="source_CAPEX_NB_0506">'[42]CAPEX input (ML)'!$L$30:$W$33</definedName>
    <definedName name="source_CAPEX_NB_0607">'[42]CAPEX input (ML)'!$Y$30:$AJ$33</definedName>
    <definedName name="source_CAPEX_NB_0711">'[42]CAPEX input (ML)'!$AL$30:$AO$33</definedName>
    <definedName name="source_CAPEX_SM_0506">'[42]CAPEX input (ML)'!$L$18:$W$21</definedName>
    <definedName name="source_CAPEX_SM_0607">'[42]CAPEX input (ML)'!$Y$18:$AJ$21</definedName>
    <definedName name="source_CAPEX_SM_0711">'[42]CAPEX input (ML)'!$AL$18:$AO$21</definedName>
    <definedName name="source_headcount_CF_0506">'[42]OHD &amp; direct cost (ML)'!$L$356:$W$358</definedName>
    <definedName name="source_headcount_CF_0607">'[42]OHD &amp; direct cost (ML)'!$Y$356:$AJ$358</definedName>
    <definedName name="source_headcount_CF_0711">'[42]OHD &amp; direct cost (ML)'!$AL$356:$AO$358</definedName>
    <definedName name="source_headcount_NB_0506">'[42]OHD &amp; direct cost (ML)'!$L$352:$W$354</definedName>
    <definedName name="source_headcount_NB_0607">'[42]OHD &amp; direct cost (ML)'!$Y$352:$AJ$354</definedName>
    <definedName name="source_headcount_NB_0711">'[42]OHD &amp; direct cost (ML)'!$AL$352:$AO$354</definedName>
    <definedName name="source_headcount_SM_0506">'[42]OHD &amp; direct cost (ML)'!$L$348:$W$350</definedName>
    <definedName name="source_headcount_SM_0607">'[42]OHD &amp; direct cost (ML)'!$Y$348:$AJ$350</definedName>
    <definedName name="source_headcount_SM_0711">'[42]OHD &amp; direct cost (ML)'!$AL$348:$AO$350</definedName>
    <definedName name="source_OHDcost_CF_CAO_0506">'[42]OHD &amp; direct cost (ML)'!$L$290:$W$294</definedName>
    <definedName name="source_OHDcost_CF_CAO_0607">'[42]OHD &amp; direct cost (ML)'!$Y$290:$AJ$294</definedName>
    <definedName name="source_OHDcost_CF_CAO_0711">'[42]OHD &amp; direct cost (ML)'!$AL$290:$AO$294</definedName>
    <definedName name="source_OHDcost_CF_CEO_0506">'[42]OHD &amp; direct cost (ML)'!$L$280:$W$283</definedName>
    <definedName name="source_OHDcost_CF_CEO_0607">'[42]OHD &amp; direct cost (ML)'!$Y$280:$AJ$283</definedName>
    <definedName name="source_OHDcost_CF_CEO_0711">'[42]OHD &amp; direct cost (ML)'!$AL$280:$AO$283</definedName>
    <definedName name="source_OHDcost_CF_CFO_0506">'[42]OHD &amp; direct cost (ML)'!$L$285:$W$288</definedName>
    <definedName name="source_OHDcost_CF_CFO_0607">'[42]OHD &amp; direct cost (ML)'!$Y$285:$AJ$288</definedName>
    <definedName name="source_OHDcost_CF_CFO_0711">'[42]OHD &amp; direct cost (ML)'!$AL$285:$AO$288</definedName>
    <definedName name="source_OHDcost_NB_business_0506">'[42]OHD &amp; direct cost (ML)'!$L$264:$W$267</definedName>
    <definedName name="source_OHDcost_NB_business_0607">'[42]OHD &amp; direct cost (ML)'!$Y$264:$AJ$267</definedName>
    <definedName name="source_OHDcost_NB_business_0711">'[42]OHD &amp; direct cost (ML)'!$AL$264:$AO$267</definedName>
    <definedName name="source_OHDcost_NB_other_0506">'[42]OHD &amp; direct cost (ML)'!$L$274:$W$277</definedName>
    <definedName name="source_OHDcost_NB_other_0607">'[42]OHD &amp; direct cost (ML)'!$Y$274:$AJ$277</definedName>
    <definedName name="source_OHDcost_NB_other_0711">'[42]OHD &amp; direct cost (ML)'!$AL$274:$AO$277</definedName>
    <definedName name="source_OHDcost_NB_partner_0506">'[42]OHD &amp; direct cost (ML)'!$L$269:$W$272</definedName>
    <definedName name="source_OHDcost_NB_partner_0607">'[42]OHD &amp; direct cost (ML)'!$Y$269:$AJ$272</definedName>
    <definedName name="source_OHDcost_NB_partner_0711">'[42]OHD &amp; direct cost (ML)'!$AL$269:$AO$272</definedName>
    <definedName name="source_OHDcost_SM_CustServ_0506">'[42]OHD &amp; direct cost (ML)'!$L$248:$W$251</definedName>
    <definedName name="source_OHDcost_SM_CustServ_0607">'[42]OHD &amp; direct cost (ML)'!$Y$248:$AJ$251</definedName>
    <definedName name="source_OHDcost_SM_CustServ_0711">'[42]OHD &amp; direct cost (ML)'!$AL$248:$AO$251</definedName>
    <definedName name="source_OHDcost_SM_other_0506">'[42]OHD &amp; direct cost (ML)'!$L$258:$W$261</definedName>
    <definedName name="source_OHDcost_SM_other_0607">'[42]OHD &amp; direct cost (ML)'!$Y$258:$AJ$261</definedName>
    <definedName name="source_OHDcost_SM_other_0711">'[42]OHD &amp; direct cost (ML)'!$AL$258:$AO$261</definedName>
    <definedName name="source_OHDcost_SM_shop_0506">'[42]OHD &amp; direct cost (ML)'!$L$253:$W$256</definedName>
    <definedName name="source_OHDcost_SM_shop_0607">'[42]OHD &amp; direct cost (ML)'!$Y$253:$AJ$256</definedName>
    <definedName name="source_OHDcost_SM_shop_0711">'[42]OHD &amp; direct cost (ML)'!$AL$253:$AO$256</definedName>
    <definedName name="source_otherRev_0506">'[43]PLC Midlevel'!$L$313:$W$313</definedName>
    <definedName name="source_otherRev_06">'[43]PLC Midlevel'!$L$313:$W$313</definedName>
    <definedName name="source_otherRev_0607">'[43]PLC Midlevel'!$Y$313:$AJ$313</definedName>
    <definedName name="source_otherRev_07">'[43]PLC Midlevel'!$Y$313:$AJ$313</definedName>
    <definedName name="source_otherRev_0711">'[43]PLC Midlevel'!$AL$313:$AO$313</definedName>
    <definedName name="source_otherRev_0811">'[43]PLC Midlevel'!$AL$313:$AO$313</definedName>
    <definedName name="source_OWC_CF_0506">'[42]CAPEX input (ML)'!$L$11:$W$14</definedName>
    <definedName name="source_OWC_CF_0607">'[42]CAPEX input (ML)'!$Y$11:$AJ$14</definedName>
    <definedName name="source_OWC_CF_0711">'[42]CAPEX input (ML)'!$AL$11:$AO$14</definedName>
    <definedName name="source_OWC_NB_0506">'[42]CAPEX input (ML)'!$L$35:$W$38</definedName>
    <definedName name="source_OWC_NB_0607">'[42]CAPEX input (ML)'!$Y$35:$AJ$38</definedName>
    <definedName name="source_OWC_NB_0711">'[42]CAPEX input (ML)'!$AL$35:$AO$38</definedName>
    <definedName name="source_OWC_SM_0506">'[42]CAPEX input (ML)'!$L$23:$W$26</definedName>
    <definedName name="source_OWC_SM_0607">'[42]CAPEX input (ML)'!$Y$23:$AJ$26</definedName>
    <definedName name="source_OWC_SM_0711">'[42]CAPEX input (ML)'!$AL$23:$AO$26</definedName>
    <definedName name="SP" localSheetId="9">'TEF DE CF &amp; OIBDA-CapEx'!SP</definedName>
    <definedName name="SP" localSheetId="2">'TEF DE Summary'!SP</definedName>
    <definedName name="SP">[0]!SP</definedName>
    <definedName name="ss" localSheetId="12" hidden="1">{"'100'!$A$1:$M$83"}</definedName>
    <definedName name="ss" localSheetId="10" hidden="1">{"'100'!$A$1:$M$83"}</definedName>
    <definedName name="ss" localSheetId="13" hidden="1">{"'100'!$A$1:$M$83"}</definedName>
    <definedName name="ss" localSheetId="9" hidden="1">{"'100'!$A$1:$M$83"}</definedName>
    <definedName name="ss" localSheetId="8" hidden="1">{"'100'!$A$1:$M$83"}</definedName>
    <definedName name="ss" localSheetId="2" hidden="1">{"'100'!$A$1:$M$83"}</definedName>
    <definedName name="ss" hidden="1">{"'100'!$A$1:$M$83"}</definedName>
    <definedName name="sss" localSheetId="9">'TEF DE CF &amp; OIBDA-CapEx'!sss</definedName>
    <definedName name="sss" localSheetId="2">'TEF DE Summary'!sss</definedName>
    <definedName name="sss">[0]!sss</definedName>
    <definedName name="Summary_update" hidden="1">{"'100'!$A$1:$M$83"}</definedName>
    <definedName name="Table1">[5]Sheet2!$A$4:$DF$41</definedName>
    <definedName name="Tag">'[34]Kostenkalkulation Hotel'!$G$30</definedName>
    <definedName name="target_otherRev_0506">'[43]database PLC High Level'!$L$21:$W$21</definedName>
    <definedName name="target_otherRev_06">'[43]database PLC High Level'!$L$21:$W$21</definedName>
    <definedName name="target_otherRev_0607">'[43]database PLC High Level'!$Y$21:$AJ$21</definedName>
    <definedName name="target_otherRev_07">'[43]database PLC High Level'!$Y$21:$AJ$21</definedName>
    <definedName name="target_otherRev_0711">'[43]database PLC High Level'!$AL$21:$AO$21</definedName>
    <definedName name="target_otherRev_0811">'[43]database PLC High Level'!$AL$21:$AO$21</definedName>
    <definedName name="teyhtrs" localSheetId="12" hidden="1">{"'100'!$A$1:$M$83"}</definedName>
    <definedName name="teyhtrs" localSheetId="10" hidden="1">{"'100'!$A$1:$M$83"}</definedName>
    <definedName name="teyhtrs" localSheetId="13" hidden="1">{"'100'!$A$1:$M$83"}</definedName>
    <definedName name="teyhtrs" localSheetId="9" hidden="1">{"'100'!$A$1:$M$83"}</definedName>
    <definedName name="teyhtrs" localSheetId="8" hidden="1">{"'100'!$A$1:$M$83"}</definedName>
    <definedName name="teyhtrs" localSheetId="2" hidden="1">{"'100'!$A$1:$M$83"}</definedName>
    <definedName name="teyhtrs" hidden="1">{"'100'!$A$1:$M$83"}</definedName>
    <definedName name="total">'[5]#REF'!$S$1019</definedName>
    <definedName name="Total_customer_support___m">[5]Sheet2!$B$64:$F$64</definedName>
    <definedName name="Total_marketing_cash_out___m">[5]Sheet2!$B$80:$F$80</definedName>
    <definedName name="Total_network_cash_out___m">[5]Sheet2!$B$47:$F$47</definedName>
    <definedName name="Total_ports_required_k">[5]Sheet2!$B$37:$F$37</definedName>
    <definedName name="Total_server_cash_out___m">[5]Sheet2!$B$59:$F$59</definedName>
    <definedName name="trrt" localSheetId="12" hidden="1">{"'100'!$A$1:$M$83"}</definedName>
    <definedName name="trrt" localSheetId="10" hidden="1">{"'100'!$A$1:$M$83"}</definedName>
    <definedName name="trrt" localSheetId="13" hidden="1">{"'100'!$A$1:$M$83"}</definedName>
    <definedName name="trrt" localSheetId="9" hidden="1">{"'100'!$A$1:$M$83"}</definedName>
    <definedName name="trrt" localSheetId="8" hidden="1">{"'100'!$A$1:$M$83"}</definedName>
    <definedName name="trrt" localSheetId="2" hidden="1">{"'100'!$A$1:$M$83"}</definedName>
    <definedName name="trrt" hidden="1">{"'100'!$A$1:$M$83"}</definedName>
    <definedName name="uiuu" localSheetId="12" hidden="1">{"'100'!$A$1:$M$83"}</definedName>
    <definedName name="uiuu" localSheetId="10" hidden="1">{"'100'!$A$1:$M$83"}</definedName>
    <definedName name="uiuu" localSheetId="13" hidden="1">{"'100'!$A$1:$M$83"}</definedName>
    <definedName name="uiuu" localSheetId="9" hidden="1">{"'100'!$A$1:$M$83"}</definedName>
    <definedName name="uiuu" localSheetId="8" hidden="1">{"'100'!$A$1:$M$83"}</definedName>
    <definedName name="uiuu" localSheetId="2" hidden="1">{"'100'!$A$1:$M$83"}</definedName>
    <definedName name="uiuu" hidden="1">{"'100'!$A$1:$M$83"}</definedName>
    <definedName name="ujfgj" localSheetId="12" hidden="1">{"'100'!$A$1:$M$83"}</definedName>
    <definedName name="ujfgj" localSheetId="10" hidden="1">{"'100'!$A$1:$M$83"}</definedName>
    <definedName name="ujfgj" localSheetId="13" hidden="1">{"'100'!$A$1:$M$83"}</definedName>
    <definedName name="ujfgj" localSheetId="9" hidden="1">{"'100'!$A$1:$M$83"}</definedName>
    <definedName name="ujfgj" localSheetId="8" hidden="1">{"'100'!$A$1:$M$83"}</definedName>
    <definedName name="ujfgj" localSheetId="2" hidden="1">{"'100'!$A$1:$M$83"}</definedName>
    <definedName name="ujfgj" hidden="1">{"'100'!$A$1:$M$83"}</definedName>
    <definedName name="UMTS_Application" localSheetId="9">'TEF DE CF &amp; OIBDA-CapEx'!UMTS_Application</definedName>
    <definedName name="UMTS_Application" localSheetId="2">'TEF DE Summary'!UMTS_Application</definedName>
    <definedName name="UMTS_Application">[0]!UMTS_Application</definedName>
    <definedName name="umtscapex" localSheetId="9">'TEF DE CF &amp; OIBDA-CapEx'!umtscapex</definedName>
    <definedName name="umtscapex" localSheetId="2">'TEF DE Summary'!umtscapex</definedName>
    <definedName name="umtscapex">[0]!umtscapex</definedName>
    <definedName name="umtsguv" localSheetId="9">'TEF DE CF &amp; OIBDA-CapEx'!umtsguv</definedName>
    <definedName name="umtsguv" localSheetId="2">'TEF DE Summary'!umtsguv</definedName>
    <definedName name="umtsguv">[0]!umtsguv</definedName>
    <definedName name="usage" localSheetId="9">'TEF DE CF &amp; OIBDA-CapEx'!usage</definedName>
    <definedName name="usage" localSheetId="2">'TEF DE Summary'!usage</definedName>
    <definedName name="usage">[0]!usage</definedName>
    <definedName name="UserMonat">'[10]Kostenkalkulation Hotel'!$G$9</definedName>
    <definedName name="UserMonatNeu">'[11]Kostenkalkulation Hotel'!$G$9</definedName>
    <definedName name="UserMonatNew">'[12]Kostenkalkulation Hotel'!$G$9</definedName>
    <definedName name="uuytutye" localSheetId="12" hidden="1">{"'100'!$A$1:$M$83"}</definedName>
    <definedName name="uuytutye" localSheetId="10" hidden="1">{"'100'!$A$1:$M$83"}</definedName>
    <definedName name="uuytutye" localSheetId="13" hidden="1">{"'100'!$A$1:$M$83"}</definedName>
    <definedName name="uuytutye" localSheetId="9" hidden="1">{"'100'!$A$1:$M$83"}</definedName>
    <definedName name="uuytutye" localSheetId="8" hidden="1">{"'100'!$A$1:$M$83"}</definedName>
    <definedName name="uuytutye" localSheetId="2" hidden="1">{"'100'!$A$1:$M$83"}</definedName>
    <definedName name="uuytutye" hidden="1">{"'100'!$A$1:$M$83"}</definedName>
    <definedName name="uyuuuy" localSheetId="12" hidden="1">{"'100'!$A$1:$M$83"}</definedName>
    <definedName name="uyuuuy" localSheetId="10" hidden="1">{"'100'!$A$1:$M$83"}</definedName>
    <definedName name="uyuuuy" localSheetId="13" hidden="1">{"'100'!$A$1:$M$83"}</definedName>
    <definedName name="uyuuuy" localSheetId="9" hidden="1">{"'100'!$A$1:$M$83"}</definedName>
    <definedName name="uyuuuy" localSheetId="8" hidden="1">{"'100'!$A$1:$M$83"}</definedName>
    <definedName name="uyuuuy" localSheetId="2" hidden="1">{"'100'!$A$1:$M$83"}</definedName>
    <definedName name="uyuuuy" hidden="1">{"'100'!$A$1:$M$83"}</definedName>
    <definedName name="uyyuu" localSheetId="12" hidden="1">{"'100'!$A$1:$M$83"}</definedName>
    <definedName name="uyyuu" localSheetId="10" hidden="1">{"'100'!$A$1:$M$83"}</definedName>
    <definedName name="uyyuu" localSheetId="13" hidden="1">{"'100'!$A$1:$M$83"}</definedName>
    <definedName name="uyyuu" localSheetId="9" hidden="1">{"'100'!$A$1:$M$83"}</definedName>
    <definedName name="uyyuu" localSheetId="8" hidden="1">{"'100'!$A$1:$M$83"}</definedName>
    <definedName name="uyyuu" localSheetId="2" hidden="1">{"'100'!$A$1:$M$83"}</definedName>
    <definedName name="uyyuu" hidden="1">{"'100'!$A$1:$M$83"}</definedName>
    <definedName name="value" localSheetId="9">'TEF DE CF &amp; OIBDA-CapEx'!value</definedName>
    <definedName name="value" localSheetId="2">'TEF DE Summary'!value</definedName>
    <definedName name="value">[0]!value</definedName>
    <definedName name="VISTA">[16]Variables!$H$71</definedName>
    <definedName name="VISTA_1">[7]HR!$D$6</definedName>
    <definedName name="VISTA_2">[7]HR!$N$4:$Y$4</definedName>
    <definedName name="VISTA_3">[7]HR!$Z$4:$AK$4</definedName>
    <definedName name="VISTA_4">[7]HR!$AL$4:$AW$4</definedName>
    <definedName name="Vista_5">[7]Revenues!$AX$4:$BI$4</definedName>
    <definedName name="VISTA_MONEDA">[16]Variables!$H$75</definedName>
    <definedName name="VISTAS">[16]Variables!$I$72:$I$73</definedName>
    <definedName name="Volume">'[5]Sorted summary F Codes'!$H$2</definedName>
    <definedName name="WarningThrehold">0.1</definedName>
    <definedName name="Warranty_take_up">[5]Scenarios!$AN$36</definedName>
    <definedName name="x" localSheetId="12" hidden="1">{"'100'!$A$1:$M$83"}</definedName>
    <definedName name="x" localSheetId="10" hidden="1">{"'100'!$A$1:$M$83"}</definedName>
    <definedName name="x" localSheetId="13" hidden="1">{"'100'!$A$1:$M$83"}</definedName>
    <definedName name="x" localSheetId="9" hidden="1">{"'100'!$A$1:$M$83"}</definedName>
    <definedName name="x" localSheetId="8" hidden="1">{"'100'!$A$1:$M$83"}</definedName>
    <definedName name="x" localSheetId="2" hidden="1">{"'100'!$A$1:$M$83"}</definedName>
    <definedName name="x" hidden="1">{"'100'!$A$1:$M$83"}</definedName>
    <definedName name="xxxx" localSheetId="9">'TEF DE CF &amp; OIBDA-CapEx'!xxxx</definedName>
    <definedName name="xxxx" localSheetId="2">'TEF DE Summary'!xxxx</definedName>
    <definedName name="xxxx">[0]!xxxx</definedName>
    <definedName name="y" localSheetId="12" hidden="1">{"'100'!$A$1:$M$83"}</definedName>
    <definedName name="y" localSheetId="10" hidden="1">{"'100'!$A$1:$M$83"}</definedName>
    <definedName name="y" localSheetId="13" hidden="1">{"'100'!$A$1:$M$83"}</definedName>
    <definedName name="y" localSheetId="9" hidden="1">{"'100'!$A$1:$M$83"}</definedName>
    <definedName name="y" localSheetId="8" hidden="1">{"'100'!$A$1:$M$83"}</definedName>
    <definedName name="y" localSheetId="2" hidden="1">{"'100'!$A$1:$M$83"}</definedName>
    <definedName name="y" hidden="1">{"'100'!$A$1:$M$83"}</definedName>
    <definedName name="year_before_last">[8]Contr!$J$21</definedName>
    <definedName name="year_last">[8]Contr!$J$20</definedName>
    <definedName name="year_previous_month">[8]Contr!$J$9</definedName>
    <definedName name="yr" localSheetId="11" hidden="1">#REF!</definedName>
    <definedName name="yr" localSheetId="12" hidden="1">#REF!</definedName>
    <definedName name="yr" localSheetId="4" hidden="1">#REF!</definedName>
    <definedName name="yr" localSheetId="13" hidden="1">#REF!</definedName>
    <definedName name="yr" localSheetId="9" hidden="1">#REF!</definedName>
    <definedName name="yr" localSheetId="2" hidden="1">#REF!</definedName>
    <definedName name="yr" hidden="1">#REF!</definedName>
    <definedName name="ytd_months">[8]Contr!$J$36</definedName>
    <definedName name="yuyuyitu" localSheetId="12" hidden="1">{"'100'!$A$1:$M$83"}</definedName>
    <definedName name="yuyuyitu" localSheetId="10" hidden="1">{"'100'!$A$1:$M$83"}</definedName>
    <definedName name="yuyuyitu" localSheetId="13" hidden="1">{"'100'!$A$1:$M$83"}</definedName>
    <definedName name="yuyuyitu" localSheetId="9" hidden="1">{"'100'!$A$1:$M$83"}</definedName>
    <definedName name="yuyuyitu" localSheetId="8" hidden="1">{"'100'!$A$1:$M$83"}</definedName>
    <definedName name="yuyuyitu" localSheetId="2" hidden="1">{"'100'!$A$1:$M$83"}</definedName>
    <definedName name="yuyuyitu" hidden="1">{"'100'!$A$1:$M$83"}</definedName>
    <definedName name="Zimmer">'[34]Kostenkalkulation Hotel'!$C$3</definedName>
  </definedNames>
  <calcPr calcId="145621" fullPrecision="0"/>
</workbook>
</file>

<file path=xl/calcChain.xml><?xml version="1.0" encoding="utf-8"?>
<calcChain xmlns="http://schemas.openxmlformats.org/spreadsheetml/2006/main">
  <c r="C9" i="118" l="1"/>
  <c r="C10" i="118" s="1"/>
  <c r="S5" i="118"/>
  <c r="J5" i="118"/>
  <c r="L5" i="118" s="1"/>
  <c r="N5" i="118" s="1"/>
  <c r="P5" i="118" s="1"/>
  <c r="R5" i="118" s="1"/>
  <c r="T5" i="118" s="1"/>
  <c r="G4" i="118"/>
  <c r="C12" i="118" l="1"/>
  <c r="U21" i="90" l="1"/>
  <c r="P21" i="90"/>
  <c r="O21" i="90"/>
  <c r="K21" i="90"/>
  <c r="J21" i="90"/>
  <c r="F21" i="90"/>
  <c r="E21" i="90"/>
  <c r="L24" i="90"/>
  <c r="L6" i="90"/>
  <c r="G6" i="90"/>
  <c r="D15" i="96" l="1"/>
  <c r="D14" i="96"/>
  <c r="D13" i="96"/>
  <c r="D12" i="96"/>
  <c r="D11" i="96"/>
  <c r="D10" i="96"/>
  <c r="I28" i="96"/>
  <c r="C28" i="96"/>
  <c r="P25" i="90" l="1"/>
  <c r="D32" i="20" l="1"/>
  <c r="V24" i="90"/>
  <c r="Q24" i="90"/>
  <c r="G24" i="90"/>
  <c r="J25" i="90"/>
  <c r="I21" i="90"/>
  <c r="I25" i="90" s="1"/>
  <c r="D25" i="90"/>
  <c r="C21" i="90"/>
  <c r="C25" i="90" s="1"/>
  <c r="B21" i="90"/>
  <c r="B25" i="90" s="1"/>
  <c r="L20" i="90"/>
  <c r="Q20" i="90" s="1"/>
  <c r="V20" i="90" s="1"/>
  <c r="C20" i="90"/>
  <c r="B20" i="90"/>
  <c r="L19" i="90"/>
  <c r="Q19" i="90" s="1"/>
  <c r="V19" i="90" s="1"/>
  <c r="G19" i="90"/>
  <c r="L18" i="90"/>
  <c r="Q18" i="90" s="1"/>
  <c r="V18" i="90" s="1"/>
  <c r="G18" i="90"/>
  <c r="L17" i="90"/>
  <c r="Q17" i="90" s="1"/>
  <c r="V17" i="90" s="1"/>
  <c r="G17" i="90"/>
  <c r="L16" i="90"/>
  <c r="Q16" i="90" s="1"/>
  <c r="V16" i="90" s="1"/>
  <c r="G16" i="90"/>
  <c r="L15" i="90"/>
  <c r="Q15" i="90" s="1"/>
  <c r="V15" i="90" s="1"/>
  <c r="G15" i="90"/>
  <c r="L14" i="90"/>
  <c r="Q14" i="90" s="1"/>
  <c r="V14" i="90" s="1"/>
  <c r="G14" i="90"/>
  <c r="Q13" i="90"/>
  <c r="L13" i="90"/>
  <c r="G13" i="90"/>
  <c r="V12" i="90"/>
  <c r="Q12" i="90"/>
  <c r="L12" i="90"/>
  <c r="G12" i="90"/>
  <c r="V11" i="90"/>
  <c r="Q11" i="90"/>
  <c r="L11" i="90"/>
  <c r="G11" i="90"/>
  <c r="V10" i="90"/>
  <c r="Q10" i="90"/>
  <c r="L10" i="90"/>
  <c r="G10" i="90"/>
  <c r="V9" i="90"/>
  <c r="Q9" i="90"/>
  <c r="L9" i="90"/>
  <c r="G9" i="90"/>
  <c r="S8" i="90"/>
  <c r="V8" i="90" s="1"/>
  <c r="N8" i="90"/>
  <c r="Q8" i="90" s="1"/>
  <c r="L8" i="90"/>
  <c r="G8" i="90"/>
  <c r="T7" i="90"/>
  <c r="Q7" i="90"/>
  <c r="L7" i="90"/>
  <c r="G7" i="90"/>
  <c r="S6" i="90"/>
  <c r="N6" i="90"/>
  <c r="Q6" i="90" s="1"/>
  <c r="S21" i="90" l="1"/>
  <c r="S25" i="90" s="1"/>
  <c r="V6" i="90"/>
  <c r="T21" i="90"/>
  <c r="T25" i="90" s="1"/>
  <c r="K25" i="90"/>
  <c r="L25" i="90" s="1"/>
  <c r="O25" i="90"/>
  <c r="V7" i="90"/>
  <c r="Q21" i="90"/>
  <c r="G20" i="90"/>
  <c r="G21" i="90"/>
  <c r="G25" i="90" s="1"/>
  <c r="L21" i="90"/>
  <c r="E25" i="90"/>
  <c r="N21" i="90"/>
  <c r="N25" i="90" l="1"/>
  <c r="Q25" i="90" s="1"/>
  <c r="V21" i="90"/>
  <c r="V25" i="90" s="1"/>
  <c r="C5" i="118" l="1"/>
  <c r="C1" i="20" l="1"/>
  <c r="B1" i="118" l="1"/>
  <c r="D18" i="22" l="1"/>
  <c r="D17" i="22"/>
  <c r="D15" i="22"/>
  <c r="C19" i="22"/>
  <c r="D16" i="22"/>
  <c r="D14" i="22"/>
  <c r="D13" i="22"/>
  <c r="C12" i="22"/>
  <c r="D11" i="22"/>
  <c r="C13" i="22" l="1"/>
  <c r="C14" i="22" s="1"/>
  <c r="C15" i="22" s="1"/>
  <c r="C16" i="22" s="1"/>
  <c r="C17" i="22" s="1"/>
  <c r="C18" i="22" s="1"/>
  <c r="D9" i="22" l="1"/>
  <c r="D8" i="22"/>
  <c r="D10" i="22"/>
  <c r="D7" i="22"/>
  <c r="D6" i="22"/>
  <c r="C5" i="22"/>
  <c r="C6" i="22" l="1"/>
  <c r="C7" i="22" s="1"/>
  <c r="C8" i="22" s="1"/>
  <c r="C9" i="22" s="1"/>
  <c r="C10" i="22" s="1"/>
  <c r="C11" i="22" s="1"/>
  <c r="I11" i="16" l="1"/>
  <c r="E55" i="16"/>
  <c r="E51" i="16"/>
  <c r="E50" i="16"/>
  <c r="E49" i="16"/>
  <c r="E48" i="16"/>
  <c r="E47" i="16"/>
  <c r="E46" i="16"/>
  <c r="E45" i="16"/>
  <c r="E42" i="16"/>
  <c r="E41" i="16"/>
  <c r="E40" i="16"/>
  <c r="E39" i="16"/>
  <c r="E38" i="16"/>
  <c r="E37" i="16"/>
  <c r="E36" i="16"/>
  <c r="E35" i="16"/>
  <c r="E32" i="16"/>
  <c r="E31" i="16"/>
  <c r="E25" i="16"/>
  <c r="E24" i="16"/>
  <c r="E23" i="16"/>
  <c r="E22" i="16"/>
  <c r="E21" i="16"/>
  <c r="E20" i="16"/>
  <c r="E15" i="16"/>
  <c r="E14" i="16"/>
  <c r="E13" i="16"/>
  <c r="E12" i="16"/>
  <c r="E10" i="16"/>
  <c r="E43" i="16" l="1"/>
  <c r="E33" i="16"/>
  <c r="E19" i="16"/>
  <c r="E52" i="16"/>
  <c r="E54" i="16" l="1"/>
  <c r="E56" i="16" s="1"/>
  <c r="C55" i="16" s="1"/>
  <c r="I55" i="16" s="1"/>
  <c r="C15" i="16"/>
  <c r="C14" i="16"/>
  <c r="C10" i="16"/>
  <c r="H55" i="16" l="1"/>
  <c r="H10" i="16"/>
  <c r="I10" i="16"/>
  <c r="H15" i="16"/>
  <c r="I15" i="16"/>
  <c r="I14" i="16"/>
  <c r="H14" i="16"/>
  <c r="C43" i="20" l="1"/>
  <c r="C32" i="20"/>
  <c r="D29" i="20"/>
  <c r="C29" i="20"/>
  <c r="C28" i="20"/>
  <c r="F29" i="20" l="1"/>
  <c r="J29" i="20" s="1"/>
  <c r="H43" i="20"/>
  <c r="H29" i="20" l="1"/>
  <c r="C50" i="16" l="1"/>
  <c r="C51" i="16"/>
  <c r="H51" i="16" s="1"/>
  <c r="C48" i="16"/>
  <c r="H48" i="16" s="1"/>
  <c r="C49" i="16"/>
  <c r="C47" i="16"/>
  <c r="H47" i="16" s="1"/>
  <c r="C46" i="16"/>
  <c r="C45" i="16"/>
  <c r="G43" i="16"/>
  <c r="C42" i="16"/>
  <c r="C41" i="16"/>
  <c r="C37" i="16"/>
  <c r="H37" i="16" s="1"/>
  <c r="C38" i="16"/>
  <c r="H38" i="16" s="1"/>
  <c r="C39" i="16"/>
  <c r="H39" i="16" s="1"/>
  <c r="C40" i="16"/>
  <c r="H40" i="16" s="1"/>
  <c r="C36" i="16"/>
  <c r="C35" i="16"/>
  <c r="C12" i="16"/>
  <c r="C32" i="16"/>
  <c r="C31" i="16"/>
  <c r="C25" i="16"/>
  <c r="C24" i="16"/>
  <c r="C23" i="16"/>
  <c r="C22" i="16"/>
  <c r="C21" i="16"/>
  <c r="C20" i="16"/>
  <c r="C13" i="16"/>
  <c r="H22" i="16" l="1"/>
  <c r="I22" i="16"/>
  <c r="H31" i="16"/>
  <c r="I31" i="16"/>
  <c r="H36" i="16"/>
  <c r="I36" i="16"/>
  <c r="I21" i="16"/>
  <c r="H21" i="16"/>
  <c r="I25" i="16"/>
  <c r="H25" i="16"/>
  <c r="I35" i="16"/>
  <c r="H35" i="16"/>
  <c r="I49" i="16"/>
  <c r="H49" i="16"/>
  <c r="H20" i="16"/>
  <c r="I20" i="16"/>
  <c r="H24" i="16"/>
  <c r="I24" i="16"/>
  <c r="I12" i="16"/>
  <c r="H12" i="16"/>
  <c r="I42" i="16"/>
  <c r="H42" i="16"/>
  <c r="H50" i="16"/>
  <c r="I50" i="16"/>
  <c r="H13" i="16"/>
  <c r="I13" i="16"/>
  <c r="I23" i="16"/>
  <c r="H23" i="16"/>
  <c r="I32" i="16"/>
  <c r="H32" i="16"/>
  <c r="I41" i="16"/>
  <c r="H41" i="16"/>
  <c r="I46" i="16"/>
  <c r="H46" i="16"/>
  <c r="C43" i="16"/>
  <c r="I43" i="16" l="1"/>
  <c r="H43" i="16"/>
  <c r="C33" i="16" l="1"/>
  <c r="H33" i="16" l="1"/>
  <c r="I33" i="16"/>
  <c r="C52" i="16" l="1"/>
  <c r="G52" i="16"/>
  <c r="C19" i="16"/>
  <c r="G19" i="16"/>
  <c r="G33" i="16"/>
  <c r="H52" i="16" l="1"/>
  <c r="I52" i="16"/>
  <c r="I19" i="16"/>
  <c r="H19" i="16"/>
  <c r="C54" i="16"/>
  <c r="G54" i="16"/>
  <c r="G56" i="16" s="1"/>
  <c r="I54" i="16" l="1"/>
  <c r="H54" i="16"/>
  <c r="C56" i="16"/>
  <c r="H11" i="16"/>
  <c r="J35" i="20"/>
  <c r="J37" i="20"/>
  <c r="J31" i="20"/>
  <c r="J14" i="20"/>
  <c r="J21" i="20"/>
  <c r="H37" i="20"/>
  <c r="H35" i="20"/>
  <c r="H31" i="20"/>
  <c r="H21" i="20"/>
  <c r="F45" i="20"/>
  <c r="F44" i="20"/>
  <c r="F42" i="20"/>
  <c r="F41" i="20"/>
  <c r="F40" i="20"/>
  <c r="D45" i="20"/>
  <c r="D44" i="20"/>
  <c r="D42" i="20"/>
  <c r="D41" i="20"/>
  <c r="D40" i="20"/>
  <c r="F38" i="20"/>
  <c r="F36" i="20"/>
  <c r="F34" i="20"/>
  <c r="F32" i="20"/>
  <c r="F30" i="20"/>
  <c r="F28" i="20"/>
  <c r="D38" i="20"/>
  <c r="D36" i="20"/>
  <c r="D34" i="20"/>
  <c r="D30" i="20"/>
  <c r="D28" i="20"/>
  <c r="D27" i="20" s="1"/>
  <c r="F22" i="20"/>
  <c r="F20" i="20"/>
  <c r="F19" i="20"/>
  <c r="F18" i="20"/>
  <c r="F16" i="20"/>
  <c r="F15" i="20"/>
  <c r="F12" i="20"/>
  <c r="F11" i="20"/>
  <c r="F10" i="20"/>
  <c r="D22" i="20"/>
  <c r="D20" i="20"/>
  <c r="D19" i="20"/>
  <c r="D18" i="20"/>
  <c r="D16" i="20"/>
  <c r="D15" i="20"/>
  <c r="D12" i="20"/>
  <c r="D11" i="20"/>
  <c r="D10" i="20"/>
  <c r="D39" i="20" l="1"/>
  <c r="I56" i="16"/>
  <c r="H56" i="16"/>
  <c r="J30" i="20"/>
  <c r="F27" i="20"/>
  <c r="J42" i="20"/>
  <c r="H11" i="20"/>
  <c r="J32" i="20"/>
  <c r="F33" i="20"/>
  <c r="J41" i="20"/>
  <c r="H45" i="20"/>
  <c r="H28" i="20"/>
  <c r="J15" i="20"/>
  <c r="J36" i="20"/>
  <c r="J13" i="20"/>
  <c r="H19" i="20"/>
  <c r="H44" i="20"/>
  <c r="H42" i="20"/>
  <c r="J19" i="20"/>
  <c r="H32" i="20"/>
  <c r="F39" i="20"/>
  <c r="H41" i="20"/>
  <c r="J45" i="20"/>
  <c r="J44" i="20"/>
  <c r="H40" i="20"/>
  <c r="J38" i="20"/>
  <c r="H38" i="20"/>
  <c r="H36" i="20"/>
  <c r="H34" i="20"/>
  <c r="H30" i="20"/>
  <c r="J28" i="20"/>
  <c r="H22" i="20"/>
  <c r="J22" i="20"/>
  <c r="D17" i="20"/>
  <c r="H20" i="20"/>
  <c r="H18" i="20"/>
  <c r="J18" i="20"/>
  <c r="J16" i="20"/>
  <c r="H16" i="20"/>
  <c r="H12" i="20"/>
  <c r="J12" i="20"/>
  <c r="H15" i="20"/>
  <c r="J11" i="20"/>
  <c r="H10" i="20"/>
  <c r="J10" i="20"/>
  <c r="F9" i="20"/>
  <c r="D9" i="20"/>
  <c r="D33" i="20"/>
  <c r="D47" i="20" s="1"/>
  <c r="F17" i="20"/>
  <c r="F47" i="20" l="1"/>
  <c r="J39" i="20"/>
  <c r="H39" i="20"/>
  <c r="J33" i="20"/>
  <c r="H33" i="20"/>
  <c r="H27" i="20"/>
  <c r="J27" i="20"/>
  <c r="H17" i="20"/>
  <c r="D24" i="20"/>
  <c r="J17" i="20"/>
  <c r="J9" i="20"/>
  <c r="H9" i="20"/>
  <c r="F24" i="20"/>
  <c r="J24" i="20" l="1"/>
  <c r="J47" i="20"/>
  <c r="H47" i="20"/>
  <c r="H24" i="20"/>
</calcChain>
</file>

<file path=xl/sharedStrings.xml><?xml version="1.0" encoding="utf-8"?>
<sst xmlns="http://schemas.openxmlformats.org/spreadsheetml/2006/main" count="606" uniqueCount="393">
  <si>
    <t>Accesses</t>
  </si>
  <si>
    <t>Selected Operational Data</t>
  </si>
  <si>
    <t>Revenue Breakdown</t>
  </si>
  <si>
    <t>DISCLAIMER</t>
  </si>
  <si>
    <t>TELEFÓNICA DEUTSCHLAND HOLDING AG</t>
  </si>
  <si>
    <t>Unaudited figures (Euros in millions)</t>
  </si>
  <si>
    <t>2012</t>
  </si>
  <si>
    <t>2011</t>
  </si>
  <si>
    <t>% Chg</t>
  </si>
  <si>
    <t>Revenues</t>
  </si>
  <si>
    <t>n.m.</t>
  </si>
  <si>
    <t>CapEx</t>
  </si>
  <si>
    <t>ACCESSES</t>
  </si>
  <si>
    <t>% Chg (YoY)</t>
  </si>
  <si>
    <t>Fixed telephony accesses</t>
  </si>
  <si>
    <t>Internet and data accesses</t>
  </si>
  <si>
    <t>Narrowband</t>
  </si>
  <si>
    <t>Broadband</t>
  </si>
  <si>
    <t>Mobile accesses</t>
  </si>
  <si>
    <t>Postpaid</t>
  </si>
  <si>
    <t>Postpaid (%)</t>
  </si>
  <si>
    <t>Smartphone penetration (%) (1)</t>
  </si>
  <si>
    <t>Pay TV</t>
  </si>
  <si>
    <t>SELECTED OPERATIONAL DATA</t>
  </si>
  <si>
    <t>% non-SMS over data revenues</t>
  </si>
  <si>
    <t>Voice Traffic (m min)</t>
  </si>
  <si>
    <t>Churn (%)</t>
  </si>
  <si>
    <t>Postpaid churn (%)</t>
  </si>
  <si>
    <t>Jan - Sep</t>
  </si>
  <si>
    <t>Jan - Dec</t>
  </si>
  <si>
    <t>Jan - Mar</t>
  </si>
  <si>
    <t>Jan - June</t>
  </si>
  <si>
    <t>Other income</t>
  </si>
  <si>
    <t>Operating expenses</t>
  </si>
  <si>
    <t>Supplies</t>
  </si>
  <si>
    <t>Depreciation and amortization</t>
  </si>
  <si>
    <t>Net financial income (expense)</t>
  </si>
  <si>
    <t>Notes:</t>
  </si>
  <si>
    <t xml:space="preserve">Wireless Business </t>
  </si>
  <si>
    <t xml:space="preserve">    Wireless service revenues </t>
  </si>
  <si>
    <t xml:space="preserve">    Handset revenues </t>
  </si>
  <si>
    <t xml:space="preserve">Wireline Business </t>
  </si>
  <si>
    <t>Other</t>
  </si>
  <si>
    <t>COMBINED STATEMENT OF FINANCIAL POSITION</t>
  </si>
  <si>
    <t>Non-current assets</t>
  </si>
  <si>
    <t>Goodwill</t>
  </si>
  <si>
    <t>Property, plant and equipment</t>
  </si>
  <si>
    <t>Other non-current financial assets</t>
  </si>
  <si>
    <t>Deferred tax assets</t>
  </si>
  <si>
    <t>Current assets</t>
  </si>
  <si>
    <t>Inventories</t>
  </si>
  <si>
    <t>Trade and other receivables</t>
  </si>
  <si>
    <t>Other current financial assets (1)</t>
  </si>
  <si>
    <t>Cash and cash equivalents</t>
  </si>
  <si>
    <t>Equity</t>
  </si>
  <si>
    <t>Other components of equity</t>
  </si>
  <si>
    <t>Non-current liabilities</t>
  </si>
  <si>
    <t>Other payables</t>
  </si>
  <si>
    <t>Non-current provisions</t>
  </si>
  <si>
    <t>Current liabilities</t>
  </si>
  <si>
    <t>Trade payables</t>
  </si>
  <si>
    <t>Current provisions</t>
  </si>
  <si>
    <t>Deferred income</t>
  </si>
  <si>
    <t>Financial Data</t>
  </si>
  <si>
    <t>Net Financial Debt (4)</t>
  </si>
  <si>
    <t>Leverage (5)</t>
  </si>
  <si>
    <t>(1) In 2012 as part of the pre-IPO dividend payment claim of €7.2bn an existing capital promise in the amount of €2.9bn has been set-off .</t>
  </si>
  <si>
    <t>RECONCILIATIONS OF CASH FLOW AND OIBDA MINUS CAPEX</t>
  </si>
  <si>
    <t>OIBDA</t>
  </si>
  <si>
    <t>- CapEx</t>
  </si>
  <si>
    <t>= Cash Contribution (OpCF)</t>
  </si>
  <si>
    <t>+ Silent factoring (1)</t>
  </si>
  <si>
    <t>-/+ Other working capital movements</t>
  </si>
  <si>
    <t>+/- Gains/losses from sale of fixed assets and other effects</t>
  </si>
  <si>
    <t>+ Net interest payments</t>
  </si>
  <si>
    <t>= Free Cash Flow pre dividends</t>
  </si>
  <si>
    <t>NET FINANCIAL DEBT EVOLUTION</t>
  </si>
  <si>
    <t>Cash &amp; 
Cash Equivalents</t>
  </si>
  <si>
    <t>Capital 
Promise</t>
  </si>
  <si>
    <t>Intercompany
Loans</t>
  </si>
  <si>
    <t>Finance Lease
Liabilities</t>
  </si>
  <si>
    <t>Change Working Capital</t>
  </si>
  <si>
    <t>+ Net interest proceeds</t>
  </si>
  <si>
    <t>Financing Measures</t>
  </si>
  <si>
    <t>-/+ Net payment depending equity movements</t>
  </si>
  <si>
    <t>-/+ Change in finance lease liabilites</t>
  </si>
  <si>
    <t>Financing measures</t>
  </si>
  <si>
    <t>- Withdrawal of capital promise</t>
  </si>
  <si>
    <t>- Pre-IPO dividend payment</t>
  </si>
  <si>
    <t>+ Shareholder loan 1 (long-term)</t>
  </si>
  <si>
    <t>+ Shareholder loan 1 (short-term)</t>
  </si>
  <si>
    <t>+ Shareholder loan 2 (short-term)</t>
  </si>
  <si>
    <t>+ Shareholder contribution (Sale of company)</t>
  </si>
  <si>
    <t>+ Shareholder contribution (existing profit and loss transfer agreements)</t>
  </si>
  <si>
    <t>January - December</t>
  </si>
  <si>
    <t>December 2012</t>
  </si>
  <si>
    <t>Q1</t>
  </si>
  <si>
    <t>Q2</t>
  </si>
  <si>
    <t>Q3</t>
  </si>
  <si>
    <t>Q4</t>
  </si>
  <si>
    <t>Net financial debt as of December 31, 2012</t>
  </si>
  <si>
    <t>January - December 2012</t>
  </si>
  <si>
    <t>Assets</t>
  </si>
  <si>
    <t>Liabilities</t>
  </si>
  <si>
    <t>October - December 2012</t>
  </si>
  <si>
    <t>(Euros in millions)</t>
  </si>
  <si>
    <t>Nettofinanzverbindlichkeiten zum 30. Dezember 2012</t>
  </si>
  <si>
    <t>Net Financial
Debt  (1), (2)</t>
  </si>
  <si>
    <t>(3) Full impact of silent factoring of €199m (€48m from silent factoring deal in March 2012 and €151m from silent factoring deal in September).</t>
  </si>
  <si>
    <t>(1) Net financial debt is presented with a negative sign as an asset and with a positive sign as a liability.</t>
  </si>
  <si>
    <t>(2) Net financial debt defined as Intercompany loans plus financial lease liabilities minus cash &amp; cash equivalents minus capital promise.</t>
  </si>
  <si>
    <t>+ Silent factoring (3)</t>
  </si>
  <si>
    <t>Net financial debt as of October 1, 2012</t>
  </si>
  <si>
    <t>Comment</t>
  </si>
  <si>
    <t>Prepaid</t>
  </si>
  <si>
    <t>Total</t>
  </si>
  <si>
    <t>Telefónica Germany</t>
  </si>
  <si>
    <t>COMBINED STATEMENT OF CASH FLOWS</t>
  </si>
  <si>
    <t>Amount</t>
  </si>
  <si>
    <t>Adjustments to profit of the year</t>
  </si>
  <si>
    <t>Net finance result</t>
  </si>
  <si>
    <t>Losses on disposal of assets</t>
  </si>
  <si>
    <t>Change in working capital</t>
  </si>
  <si>
    <t>Other current assets</t>
  </si>
  <si>
    <t>Trade and other payables</t>
  </si>
  <si>
    <t>Net increase( decrease in cash and cash equivalents</t>
  </si>
  <si>
    <t>(4) Dividends paid in 2012 consists of the pre-IPO dividend payment of €4.3bn.</t>
  </si>
  <si>
    <t>Intangible assets</t>
  </si>
  <si>
    <t>Deferred tax liabilities</t>
  </si>
  <si>
    <t>Current interest-bearing debt</t>
  </si>
  <si>
    <t>Non-current interest-bearing debt</t>
  </si>
  <si>
    <t>A)</t>
  </si>
  <si>
    <t>B)</t>
  </si>
  <si>
    <t>Other current financial assets</t>
  </si>
  <si>
    <t>Total Assets (A+B)</t>
  </si>
  <si>
    <t>Equity and Liabilities</t>
  </si>
  <si>
    <t>C)</t>
  </si>
  <si>
    <t>Total equity and liabilities (A+B+C)</t>
  </si>
  <si>
    <t>Cash and cash equivalents as of December 31, 2012</t>
  </si>
  <si>
    <t>2013</t>
  </si>
  <si>
    <t>Cash and cash equivalents as of January 1, 2011</t>
  </si>
  <si>
    <t>Cash Flow from Operating Activities</t>
  </si>
  <si>
    <t>Cash Flow from Investing Activities</t>
  </si>
  <si>
    <t>Cash Flow from Financing Activities</t>
  </si>
  <si>
    <t>Cash and cash equivalents as of December 31, 2011 / January 1, 2012</t>
  </si>
  <si>
    <t>Income tax</t>
  </si>
  <si>
    <t>Wireless service revenues</t>
  </si>
  <si>
    <t>Handset revenues</t>
  </si>
  <si>
    <t>Overview charges_ booked amounts</t>
  </si>
  <si>
    <t>-costs/ + revenues</t>
  </si>
  <si>
    <t>amounts in EUR</t>
  </si>
  <si>
    <t>06_2011</t>
  </si>
  <si>
    <t>06_2012</t>
  </si>
  <si>
    <t>09_2011</t>
  </si>
  <si>
    <t>09_2012</t>
  </si>
  <si>
    <t>Management Services</t>
  </si>
  <si>
    <t>Telefónica Brand</t>
  </si>
  <si>
    <t>o2 Brand</t>
  </si>
  <si>
    <t>Verticals</t>
  </si>
  <si>
    <t>Wholesale Roaming Service Fee</t>
  </si>
  <si>
    <t>TG TGR Roaming</t>
  </si>
  <si>
    <t>TG TGT Costs</t>
  </si>
  <si>
    <t>TG EAV</t>
  </si>
  <si>
    <t>FONIC</t>
  </si>
  <si>
    <t>TGPS</t>
  </si>
  <si>
    <t>Holding</t>
  </si>
  <si>
    <t>TGCS</t>
  </si>
  <si>
    <t>adjust G3G EAV</t>
  </si>
  <si>
    <t>Konso</t>
  </si>
  <si>
    <t>Total Group Fees</t>
  </si>
  <si>
    <t>Total Bernhard/ Reporting Pack</t>
  </si>
  <si>
    <t>Differenz Reporting Pack zu BR</t>
  </si>
  <si>
    <t>114 Erträge/ Aufwendungen aus EAV TG</t>
  </si>
  <si>
    <t>Reclassification from Depreciation to Group fees</t>
  </si>
  <si>
    <t>the HQ Recharge for o2 Brand + Management Services  Q2 2011 (Invoices 305 + 306 = 485k) booked by UK  Group Level</t>
  </si>
  <si>
    <t>TGT costs initially not included in Group Fees, considered in Depreciation</t>
  </si>
  <si>
    <t>the HQ Recharge for o2 Brand + Management Services  Q3 2011 (Invoices 313 + 314 = 6.160k) booked by UK  Group Level</t>
  </si>
  <si>
    <t>Investment properties</t>
  </si>
  <si>
    <t>Investments in associates</t>
  </si>
  <si>
    <t>Tax receivables</t>
  </si>
  <si>
    <t>Non-current assets held for sale</t>
  </si>
  <si>
    <t>Transititon to legal structure September 18, 2012</t>
  </si>
  <si>
    <t>Non-current liabilitites held for sale</t>
  </si>
  <si>
    <t>(2) Pre-IPO dividend payment in 2012 has been funded through a withdrawal of capital reserves of Telefónica Germany GmbH &amp; Co. OHG ("OHG"). 
To this end, OHG, inter alia, used available cash and intra–group loan granted and paid out by TGB.V., an entity of the Telefónica Group, 
in the amount of €1.25 billion.</t>
  </si>
  <si>
    <t>Non-current interest bearing debt (2)</t>
  </si>
  <si>
    <t>Current interest bearing debt (2)</t>
  </si>
  <si>
    <t>Profit of the Year</t>
  </si>
  <si>
    <t>Other Non Cash expenses (gains)  from Operating Activities</t>
  </si>
  <si>
    <t>Other current liabilities and provisions</t>
  </si>
  <si>
    <t>Other non current assets and liabilities</t>
  </si>
  <si>
    <t>Taxes received</t>
  </si>
  <si>
    <t>Taxes paid</t>
  </si>
  <si>
    <t>dividends received</t>
  </si>
  <si>
    <t>Proceeds on disposals of property, plant and equipment and intangible assets</t>
  </si>
  <si>
    <t>Payments on investments in property, plant and equipment and intangible assets</t>
  </si>
  <si>
    <t>Proceeds on disposals of companies, net of cash and cash equivalents disposed</t>
  </si>
  <si>
    <t>Payments on investments in companies, net of cash and cash equivalents acquired</t>
  </si>
  <si>
    <t>Proceeds on financial investments not included under cash equivalents</t>
  </si>
  <si>
    <t>Payments made on financial investments not included under cash equivalents</t>
  </si>
  <si>
    <t>Payments from cash surpluses not included under cash equivalents</t>
  </si>
  <si>
    <t>Government grants received</t>
  </si>
  <si>
    <t>Proceeds from issue of share capital</t>
  </si>
  <si>
    <t>Repayment of borrowing/debt</t>
  </si>
  <si>
    <t>Change in short-term debt and other financing activities</t>
  </si>
  <si>
    <t>Cash and cash equivalents at beginning of period</t>
  </si>
  <si>
    <t>Cash and cash equivalents at end of period</t>
  </si>
  <si>
    <t>Interest received</t>
  </si>
  <si>
    <t>Interest paid</t>
  </si>
  <si>
    <t>Net financial debt as of January 1, 2012</t>
  </si>
  <si>
    <t>Net income tax result (1)</t>
  </si>
  <si>
    <t>(1) Net income tax result included within the financial year ended December 31, 2012 are completely related to changes in deferred taxes.</t>
  </si>
  <si>
    <t>Proceeds from payments to capital reserves (2)</t>
  </si>
  <si>
    <t>Repayment of capital reserves (2)</t>
  </si>
  <si>
    <t>(2) 2012 figure includes a net of a prepayment on an expected loss balance obligation arising from the profit and loss transfer agreements of €854.5m in connection with the termination of the profit and loss transfer agreements with the carve-out entities G3G, Quam, TGS and TGR and the sale of the carve-out entities G3G, Quam, TGS and TGR.</t>
  </si>
  <si>
    <t>(3) Pre-IPO dividend payment in 2012 has been funded through a withdrawal of capital reserves of OHG. To this end, OHG, inter alia, used available cash and intra–group loans granted and paid out by TGB.V., an entity of the Telefónica Group, in the amount of €1.25 billion.</t>
  </si>
  <si>
    <t>Proceeds from borrowing /debt (3)</t>
  </si>
  <si>
    <t>Dividends paid (4)</t>
  </si>
  <si>
    <t>Telefónica Deutschland Group</t>
  </si>
  <si>
    <t>TELEFÓNICA DEUTSCHLAND GROUP</t>
  </si>
  <si>
    <t>CONSOLIDATED INCOME STATEMENT</t>
  </si>
  <si>
    <t>CONSOLIDATED STATEMENT OF FINANCIAL POSITION</t>
  </si>
  <si>
    <t>SELECTED CONSOLIDATED FINANCIAL DATA</t>
  </si>
  <si>
    <t>CONSOLIDATED NET FINANCIAL DEBT EVOLUTION</t>
  </si>
  <si>
    <t>Net financial debt at beginning of period</t>
  </si>
  <si>
    <t xml:space="preserve">= Net financial debt at end of period </t>
  </si>
  <si>
    <t>Amount Chg</t>
  </si>
  <si>
    <t>(Euros in millions</t>
  </si>
  <si>
    <t>+ Payment on financial investments</t>
  </si>
  <si>
    <t>CF from oper. act. from continuing operations</t>
  </si>
  <si>
    <t>CF from oper. act. from discontinued operations</t>
  </si>
  <si>
    <t>CF from inv. Act. from continuing operations</t>
  </si>
  <si>
    <t>CF from inv. act. from discontinued operations</t>
  </si>
  <si>
    <t>CF from fin. act. from continuing operations</t>
  </si>
  <si>
    <t>CF from fin. act. from discontinued operations</t>
  </si>
  <si>
    <t>Umsatzerlöse</t>
  </si>
  <si>
    <t>Umsatzerlöse aus Mobilfunk</t>
  </si>
  <si>
    <t>Umsatzerlöse aus Mobilfunkdienstleistungen</t>
  </si>
  <si>
    <t>Umsatzerlöse aus Mobilfunk-Hardware</t>
  </si>
  <si>
    <t>Umsatzerlöse aus Festnetz/DSL</t>
  </si>
  <si>
    <t>AUFGLIEDERUNG DER UMSATZERLÖSE</t>
  </si>
  <si>
    <t>% Veränd.</t>
  </si>
  <si>
    <t>Summe</t>
  </si>
  <si>
    <t>A Liquidity</t>
  </si>
  <si>
    <t>C Current financial debt</t>
  </si>
  <si>
    <t>E Non-current financial assets</t>
  </si>
  <si>
    <t>F Non-current financial debt</t>
  </si>
  <si>
    <t>G=F-E Non-current net financial debt</t>
  </si>
  <si>
    <t>D=C-A-B Current net financial debt</t>
  </si>
  <si>
    <t>- % non-SMS over data revenues in relation to the total data revenues.</t>
  </si>
  <si>
    <t>Leverage (2)</t>
  </si>
  <si>
    <t>03_2011</t>
  </si>
  <si>
    <t>03_2012</t>
  </si>
  <si>
    <t>03_2013</t>
  </si>
  <si>
    <t>the HQ Recharge for o2 Brand + Management Services  Q1 2011 (Invoices 297 + 298 = 5.606k) booked by UK  Group Level</t>
  </si>
  <si>
    <t>% Change</t>
  </si>
  <si>
    <t>Sonstige Veränderung der Nettofinanzschulden</t>
  </si>
  <si>
    <t>-/+ Equity movements (3)</t>
  </si>
  <si>
    <t>Sonstige Umsatzerlöse</t>
  </si>
  <si>
    <t>Operating income before depreciation and amortization (OIBDA)</t>
  </si>
  <si>
    <t>Operating income</t>
  </si>
  <si>
    <t>As of December 31, 2012</t>
  </si>
  <si>
    <t>OIBDA margin</t>
  </si>
  <si>
    <t>Group fees</t>
  </si>
  <si>
    <t>Operating income before depreciation and amortization (OIBDA) and before group fees</t>
  </si>
  <si>
    <t>OIBDA before group fees margin</t>
  </si>
  <si>
    <t>Final clients accesses</t>
  </si>
  <si>
    <t>Wholesale accesses (2)</t>
  </si>
  <si>
    <t>Total accesses</t>
  </si>
  <si>
    <t>Basic earnings per share from continuing operations (in euros)</t>
  </si>
  <si>
    <t xml:space="preserve">Wireless business </t>
  </si>
  <si>
    <t xml:space="preserve">Wireline business </t>
  </si>
  <si>
    <t>Other revenues</t>
  </si>
  <si>
    <t>Total assets = Total equity and liabilities</t>
  </si>
  <si>
    <t>Net financial debt (1)</t>
  </si>
  <si>
    <t xml:space="preserve">NET FINANCIAL DEBT EVOLUTION </t>
  </si>
  <si>
    <t>Nettofinanzschulden 
 zum 1. Januar 2013</t>
  </si>
  <si>
    <t>Basic earnings per share from continuing operations (in euros) (1)</t>
  </si>
  <si>
    <t>(2) Wholesale accesses incorporate unbundled lines offered to 3rd party operators, including wirelines telephony and high-speed Internet access.</t>
  </si>
  <si>
    <t>ARPU (euros)</t>
  </si>
  <si>
    <t>Data ARPU (euros)</t>
  </si>
  <si>
    <t xml:space="preserve">Operating income </t>
  </si>
  <si>
    <t>Silent Factoring</t>
  </si>
  <si>
    <t>Working Capital und sonstige Änderungen</t>
  </si>
  <si>
    <t>Unaudited (Euros in millions)</t>
  </si>
  <si>
    <t>Unaudited  (Euros in millions)</t>
  </si>
  <si>
    <t>06_2013</t>
  </si>
  <si>
    <t>Kontrolle</t>
  </si>
  <si>
    <t>Dividende</t>
  </si>
  <si>
    <t>(1) Smartphone penetration is calculated based on the number of customers with a smallscreen tariff (e.g. for smartphones) divided by the total mobile customer base, less M2M and customers with a bigscreen tariff (e.g. for surfsticks, dongles, tablets).</t>
  </si>
  <si>
    <t>+ Other change in net financial debt</t>
  </si>
  <si>
    <t>+ Decrease of net financial debt due to deconsolidation (5)</t>
  </si>
  <si>
    <t>REVENUE BREAKDOWN</t>
  </si>
  <si>
    <t xml:space="preserve">Ungeprüfte Zahlen </t>
  </si>
  <si>
    <t xml:space="preserve">Unaudited figures </t>
  </si>
  <si>
    <t>Januar - März</t>
  </si>
  <si>
    <t>January - June</t>
  </si>
  <si>
    <t>Wireless Service Revenues</t>
  </si>
  <si>
    <t>Handset Revenues</t>
  </si>
  <si>
    <t>Achtung hier aufgerundet das Werte in 2013 stimmen</t>
  </si>
  <si>
    <t>Sonstige</t>
  </si>
  <si>
    <t xml:space="preserve">Umsatzerlöse </t>
  </si>
  <si>
    <t>thousands of euros</t>
  </si>
  <si>
    <t>in Tausen EUR</t>
  </si>
  <si>
    <t>Rendering of services</t>
  </si>
  <si>
    <t xml:space="preserve">Erbringung von Dienstleistungen </t>
  </si>
  <si>
    <t>Net sales</t>
  </si>
  <si>
    <t>Personnel expenses (1)</t>
  </si>
  <si>
    <t>Other expenses (1)</t>
  </si>
  <si>
    <t>Other current liabilities</t>
  </si>
  <si>
    <t>Other non-current payables</t>
  </si>
  <si>
    <t>Retained earnings &amp; addtional paid-in capital</t>
  </si>
  <si>
    <t>Selected Consolidated Financial Data</t>
  </si>
  <si>
    <t>Consolidated Income Statement</t>
  </si>
  <si>
    <t>Consolidated Statement of Financial Position</t>
  </si>
  <si>
    <t>Consolidated Net Financial Debt Evolution</t>
  </si>
  <si>
    <t>Reconciliations of Cash Flow and OIBDA minus Capex</t>
  </si>
  <si>
    <t>Profit (loss) for the period</t>
  </si>
  <si>
    <t>Free cash flows pre dividends from continuing operations (2)</t>
  </si>
  <si>
    <t xml:space="preserve">Operating cash flow (OIBDA-CapEx) </t>
  </si>
  <si>
    <t>Profit (loss) before tax from continuing operations</t>
  </si>
  <si>
    <t>- Traffic is defined as minutes used by the company customers, both outbound and inbound. On-net traffic is only included once (outbound), and promotional traffic is included. Traffic not associated to the Company's mobile customers (roaming-in, MVNOs, interconnection of third parties and other business lines) is excluded. Traffic volume non rounded.</t>
  </si>
  <si>
    <t>Profit (loss) after taxes for the period from continuing operations</t>
  </si>
  <si>
    <t>Profit (loss) after taxes for the period from discontinued operations (2)</t>
  </si>
  <si>
    <t>= Operating cash flow (OpCF)</t>
  </si>
  <si>
    <t>+/- Gains (losses) from sale of fixed assets and other effects</t>
  </si>
  <si>
    <t>= Free cash flows pre dividends from continuing operations</t>
  </si>
  <si>
    <t>= Free cash flows post dividends from continuing operations</t>
  </si>
  <si>
    <t>+ Free cash flows post dividends from discontinued operations (2,4)</t>
  </si>
  <si>
    <t>= Total free cash flows post dividends</t>
  </si>
  <si>
    <t>= Free cash flows per share (in euros) (1)</t>
  </si>
  <si>
    <t>As of December 31</t>
  </si>
  <si>
    <t>B Current financial assets (2)</t>
  </si>
  <si>
    <t>- ARPU is calculated as monthly average of the quarter.</t>
  </si>
  <si>
    <t>(1)</t>
  </si>
  <si>
    <t xml:space="preserve">(2) </t>
  </si>
  <si>
    <t>(2)</t>
  </si>
  <si>
    <t>(3)</t>
  </si>
  <si>
    <t xml:space="preserve">(1) </t>
  </si>
  <si>
    <t xml:space="preserve">(3) </t>
  </si>
  <si>
    <t>Note: OIBDA margin and OIBDA before group fees margin are calculated as percentage of total revenues, respectively.</t>
  </si>
  <si>
    <t>No discontinued operations in 2013.</t>
  </si>
  <si>
    <t>Pre-IPO dividend in 2012 of EUR 4.3bn. Dividend payment of EUR 503m in May 2013.</t>
  </si>
  <si>
    <t>(4)</t>
  </si>
  <si>
    <t>(5)</t>
  </si>
  <si>
    <t>Current portion of "O2 My Handy" receivables in the amount of EUR 196,830k in 2012 has not been considered in the calculation of the net financial debt in the year 2012.</t>
  </si>
  <si>
    <t>09_2013</t>
  </si>
  <si>
    <t>Q2 -   June</t>
  </si>
  <si>
    <t>Q3 - Sept</t>
  </si>
  <si>
    <t>Q1 - March</t>
  </si>
  <si>
    <t>FULL YEAR - 31 December</t>
  </si>
  <si>
    <t>Q3'12 vs Q3'13</t>
  </si>
  <si>
    <t>Jan - Sept</t>
  </si>
  <si>
    <t>January 1 to September 30</t>
  </si>
  <si>
    <t>July 1 to September 30</t>
  </si>
  <si>
    <t>As of September 30, 2013</t>
  </si>
  <si>
    <t>Common stock</t>
  </si>
  <si>
    <t>Equity attributable to owners of the parent</t>
  </si>
  <si>
    <t>Deferred Income</t>
  </si>
  <si>
    <t xml:space="preserve">Profit (loss) after taxes for the period from continuing operations </t>
  </si>
  <si>
    <t>As of September 30</t>
  </si>
  <si>
    <t>Q3'13 vs Q3'12</t>
  </si>
  <si>
    <t>Nettofinanzschulden 
 zum 30. September 2013</t>
  </si>
  <si>
    <t xml:space="preserve">JANUARY - SEPTEMBER 2013 RESULTS </t>
  </si>
  <si>
    <t>Number of shares in millions (3)</t>
  </si>
  <si>
    <t>Number of shares (millions)</t>
  </si>
  <si>
    <t>Assets held for sale</t>
  </si>
  <si>
    <t>Liabiltiies held for sale</t>
  </si>
  <si>
    <t>&gt;100,0</t>
  </si>
  <si>
    <t xml:space="preserve">Basic earnings per share from continuing operations are calculated by dividing profit (loss) after taxes for the period from continuing operations through weighted average amount of outstanding ordinary shares of 1,117 Mio. </t>
  </si>
  <si>
    <t>(6)</t>
  </si>
  <si>
    <t>+ Increase of net financial debt due to held for sale (6)</t>
  </si>
  <si>
    <t>+ Decrease of net financial debt due to discontinued operations (5)</t>
  </si>
  <si>
    <t>Loan liabilities of EUR 445m of Group 3G UMTS Holding GmbH, Quam GmbH and Telefónica Global Services GmbH, Telefónica Global Roaming GmbH, Telefónica Compras Electronicas, S.L. Deconsolidation was completed in the fourth quarter of 2012.</t>
  </si>
  <si>
    <t>H=D+G Net financial debt (1) (3)</t>
  </si>
  <si>
    <t>Assets and liabilities classified as held for sale have not been considered in the calculation of net financial debt as of September 30, 2013.</t>
  </si>
  <si>
    <t xml:space="preserve">Unaudited </t>
  </si>
  <si>
    <t xml:space="preserve">Free cash flows post dividends from discontinued operations in 2012 consists of EUR 349m plus net cash flows from the sale of discontinued operations of EUR 703m minus cash and cash equivalents of EUR 145m. </t>
  </si>
  <si>
    <t>Assets and Liabilities of Telefonica Online Services GmbH are classified as held for sale as of September 30, 2013.</t>
  </si>
  <si>
    <t>The figures in this report have been rounded in accordance with established business administration practice. If the reported figures are added together, the resulting totals could therefore be different from those reported in the tables.</t>
  </si>
  <si>
    <t>Leverage is defined as net financial debt divided by LTM (Last Twelve Months) OIBDA (EUR 1,207m in 2013; EUR 1,279m in 2012) excluding non-recurring factors.</t>
  </si>
  <si>
    <t>Unaudited (in thousands)</t>
  </si>
  <si>
    <t xml:space="preserve">Reclassification of external personnel expenses into other expenses in 2013 and 2012. Refer to Interim Consolidated Financial Statements as of September 30, 2013 for further details. </t>
  </si>
  <si>
    <t>Full impact (YTD) of silent factoring in the nine month period in 2013 of EUR 266m and EUR 199m in 2012 (transactions have been executed in March, June and September 2013 respectively in March and September of the year 2012).</t>
  </si>
  <si>
    <r>
      <t>Net financial debt includes all current and non-current interest-bearing financial assets and liabilities which are immediately available for the group without any restrictions. Net financial debt is calculated as follows: non-current interest-bearing debt + non-current finance lease payables (EUR 7,192k in 2013 and EUR 4,985k in 2012) + current interest-bearing debt + current finance lease payables (EUR 2,561k in 2013 and EUR 3,964k in 2012) - the non-current "O</t>
    </r>
    <r>
      <rPr>
        <i/>
        <vertAlign val="subscript"/>
        <sz val="8"/>
        <rFont val="Arial"/>
        <family val="2"/>
      </rPr>
      <t>2</t>
    </r>
    <r>
      <rPr>
        <i/>
        <sz val="8"/>
        <rFont val="Arial"/>
        <family val="2"/>
      </rPr>
      <t xml:space="preserve"> My Handy" receivables (EUR 61,461k in 2013 and EUR 93,770k in 2012) and since June 2013 the current portion of "O</t>
    </r>
    <r>
      <rPr>
        <i/>
        <vertAlign val="subscript"/>
        <sz val="8"/>
        <rFont val="Arial"/>
        <family val="2"/>
      </rPr>
      <t>2</t>
    </r>
    <r>
      <rPr>
        <i/>
        <sz val="8"/>
        <rFont val="Arial"/>
        <family val="2"/>
      </rPr>
      <t xml:space="preserve"> My Handy" receivables (EUR 96,263k in 2013 and EUR 0k in 2012) - other current financial assets (EUR 442k in 2013 and EUR 101k in 2012) - cash and cash equivalents.
Note: The current portion of "O</t>
    </r>
    <r>
      <rPr>
        <i/>
        <vertAlign val="subscript"/>
        <sz val="8"/>
        <rFont val="Arial"/>
        <family val="2"/>
      </rPr>
      <t>2</t>
    </r>
    <r>
      <rPr>
        <i/>
        <sz val="8"/>
        <rFont val="Arial"/>
        <family val="2"/>
      </rPr>
      <t xml:space="preserve"> My Handy" receivables is shown under trade and other receivables in the Consolidated Statement of Financial Position and the non-current portion of "O</t>
    </r>
    <r>
      <rPr>
        <i/>
        <vertAlign val="subscript"/>
        <sz val="8"/>
        <rFont val="Arial"/>
        <family val="2"/>
      </rPr>
      <t>2</t>
    </r>
    <r>
      <rPr>
        <i/>
        <sz val="8"/>
        <rFont val="Arial"/>
        <family val="2"/>
      </rPr>
      <t xml:space="preserve"> My Handy" receivables is shown under other non-current financial assets in the Consolidated Statement of Financial Position.</t>
    </r>
  </si>
  <si>
    <t>Net financial debt includes all current and non-current interest-bearing financial assets and liabilities which are immediately available for the group without any restrictions. Net financial debt is calculated as follows: non-current interest-bearing debt + non-current finance lease payables (EUR 7,192k in 2013 and EUR 4,985k in 2012) + current interest-bearing debt + current finance lease payables (EUR 2,561k in 2013 and EUR 3,964k in 2012) - the non-current "O2 My Handy" receivables (EUR 61,461k in 2013 and EUR 93,770k in 2012) and since June 2013 the current portion of "O2 My Handy" receivables (EUR 96,263k in 2013 and EUR 0k in 2012) - other current financial assets (EUR 442k in 2013 and EUR 101k in 2012) - cash and cash equivalents.
Note: The current portion of "O2 My Handy" receivables is shown under trade and other receivables in the Consolidated Statement of Financial Position and the non-current portion of "O2 My Handy" receivables is shown under other non-current financial assets in the Consolidated Statement of Financial Position.</t>
  </si>
  <si>
    <t>(0.6%-p.)</t>
  </si>
  <si>
    <t>(0.5%-p.)</t>
  </si>
  <si>
    <t>(1.9%-p.)</t>
  </si>
  <si>
    <t>(1.5%-p.)</t>
  </si>
  <si>
    <t>(0.1%-p.)</t>
  </si>
  <si>
    <t>= Free cash flows pre dividends from continuing operations (7)</t>
  </si>
  <si>
    <t>(7)</t>
  </si>
  <si>
    <t>Free cash flow pre dividends from continuing operations are defined as operating cash flow minus working capital minus interest payments and tax expenses minus other changes. Adjustment of a rounding inaccuracy (EUR 4m) was made after release of preliminary results leading to a slightly higher free cash flow pre dividends from continuing operations in 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</si>
</sst>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200">
    <numFmt numFmtId="43" formatCode="_-* #,##0.00\ _€_-;\-* #,##0.00\ _€_-;_-* &quot;-&quot;??\ _€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_-* #,##0_-;\-* #,##0_-;_-* &quot;-&quot;_-;_-@_-"/>
    <numFmt numFmtId="173" formatCode="_-&quot;£&quot;* #,##0.00_-;\-&quot;£&quot;* #,##0.00_-;_-&quot;£&quot;* &quot;-&quot;??_-;_-@_-"/>
    <numFmt numFmtId="174" formatCode="_-* #,##0.00_-;\-* #,##0.00_-;_-* &quot;-&quot;??_-;_-@_-"/>
    <numFmt numFmtId="175" formatCode=";;;@&quot;  &quot;"/>
    <numFmt numFmtId="176" formatCode="#,##0&quot;  &quot;;\(#,##0\)&quot; &quot;;#,##0&quot;  &quot;;@&quot;  &quot;"/>
    <numFmt numFmtId="177" formatCode="_(* #,##0.0_);_(* \(#,##0.0\);_(* &quot;-&quot;??_);_(@_)"/>
    <numFmt numFmtId="178" formatCode="0.0%"/>
    <numFmt numFmtId="179" formatCode="0.0%\-\p\.;[Red]\(0.0%\-\p\.\)"/>
    <numFmt numFmtId="180" formatCode="#,##0.00&quot;  &quot;;\(#,##0.00\)&quot; &quot;;#,##0.00&quot;  &quot;;@&quot;  &quot;"/>
    <numFmt numFmtId="181" formatCode="#,##0,"/>
    <numFmt numFmtId="182" formatCode="#,##0.0%&quot;  &quot;;\(#,##0.0\)&quot; &quot;;#,##0.0&quot;  &quot;;@&quot;  &quot;"/>
    <numFmt numFmtId="183" formatCode="0.0%\ \ "/>
    <numFmt numFmtId="184" formatCode="0.0%\ "/>
    <numFmt numFmtId="185" formatCode="_(* #,##0.000_);_(* \(#,##0.000\);_(* &quot;-&quot;??_);_(@_)"/>
    <numFmt numFmtId="186" formatCode="_-* #,##0.000000\ _€_-;\-* #,##0.000000\ _€_-;_-* &quot;-&quot;???\ _€_-;_-@_-"/>
    <numFmt numFmtId="187" formatCode="#,##0&quot;&quot;;\(#,##0\)&quot; &quot;;#,##0&quot;  &quot;;@&quot;  &quot;"/>
    <numFmt numFmtId="188" formatCode="#,##0,;\(#,##0,\);&quot;-&quot;"/>
    <numFmt numFmtId="189" formatCode="#,##0.000_);\(#,##0.000\)"/>
    <numFmt numFmtId="190" formatCode="#,##0.0"/>
    <numFmt numFmtId="191" formatCode="#,##0.0000"/>
    <numFmt numFmtId="192" formatCode="&quot;$&quot;#,##0.0;\(&quot;$&quot;#,##0.0\);&quot;$&quot;#,##0.0"/>
    <numFmt numFmtId="193" formatCode="&quot;$&quot;#,##0.00;\(&quot;$&quot;###0.00\)"/>
    <numFmt numFmtId="194" formatCode="0.00000%"/>
    <numFmt numFmtId="195" formatCode="#,##0.00;[Red]\(#,##0.00\)"/>
    <numFmt numFmtId="196" formatCode="_-* #,##0\ &quot;F&quot;_-;\-* #,##0\ &quot;F&quot;_-;_-* &quot;-&quot;\ &quot;F&quot;_-;_-@_-"/>
    <numFmt numFmtId="197" formatCode="#,##0.00\ \ ;"/>
    <numFmt numFmtId="198" formatCode="#,##0.\9\5\ \ ;"/>
    <numFmt numFmtId="199" formatCode="#,##0.\9\9\ \ ;"/>
    <numFmt numFmtId="200" formatCode="#,##0.000000\ ;[Red]\(#,##0.000000\)"/>
    <numFmt numFmtId="201" formatCode="\ &quot;$&quot;#,##0.00_);\ \(&quot;$&quot;#,##0.00\)"/>
    <numFmt numFmtId="202" formatCode="0.00%;\(0.00\)%"/>
    <numFmt numFmtId="203" formatCode="0.0%_);\(0.0%\);**;@_%_)"/>
    <numFmt numFmtId="204" formatCode="#,##0;\(#,##0\)"/>
    <numFmt numFmtId="205" formatCode="#,##0.0_);[Red]\(#,##0.0\)"/>
    <numFmt numFmtId="206" formatCode="0.00_)"/>
    <numFmt numFmtId="207" formatCode="&quot;$&quot;#,##0\ ;\(&quot;$&quot;#,##0\)"/>
    <numFmt numFmtId="208" formatCode="0.0\x;\(0.0\x\)"/>
    <numFmt numFmtId="209" formatCode="0.0\x\ "/>
    <numFmt numFmtId="210" formatCode="&quot;£ &quot;#,##0;[Red]\-&quot;£ &quot;#,##0"/>
    <numFmt numFmtId="211" formatCode="#,##0.000000_);[Red]\(#,##0.000000\)"/>
    <numFmt numFmtId="212" formatCode="#,##0.0_)_%;\(#,##0.0\)_%;0.0_)_%;@_)_%"/>
    <numFmt numFmtId="213" formatCode="0.0_)\%;\(0.0\)\%;0.0_)\%;@_)_%"/>
    <numFmt numFmtId="214" formatCode="_-* #,##0_$_-;\-* #,##0_$_-;_-* &quot;-&quot;_$_-;_-@_-"/>
    <numFmt numFmtId="215" formatCode="_-* #,##0\ _F_-;\-* #,##0\ _F_-;_-* &quot;-&quot;\ _F_-;_-@_-"/>
    <numFmt numFmtId="216" formatCode="_-* #,##0.00_?_._-;\-* #,##0.00_?_._-;_-* &quot;-&quot;??_?_._-;_-@_-"/>
    <numFmt numFmtId="217" formatCode="&quot;$&quot;#,##0.00;[Red]\-&quot;$&quot;#,##0.00"/>
    <numFmt numFmtId="218" formatCode="_-* #,##0.00_$_-;\-* #,##0.00_$_-;_-* &quot;-&quot;??_$_-;_-@_-"/>
    <numFmt numFmtId="219" formatCode="_ * #,##0\ _T_L_ ;_ * #,##0\ _T_L_ ;_ * &quot;-&quot;\ _T_L_ ;_ @_ "/>
    <numFmt numFmtId="220" formatCode="_-* #,##0\ _$_-;\-* #,##0\ _$_-;_-* &quot;-&quot;\ _$_-;_-@_-"/>
    <numFmt numFmtId="221" formatCode="_-* #,##0_?_._-;\-* #,##0_?_._-;_-* &quot;-&quot;_?_._-;_-@_-"/>
    <numFmt numFmtId="222" formatCode="_ * #,##0.00\ _T_L_ ;_ * #,##0.00\ _T_L_ ;_ * &quot;-&quot;??\ _T_L_ ;_ @_ "/>
    <numFmt numFmtId="223" formatCode="_ * #,##0_)\ _T_L_ ;_ * \(#,##0\)\ _T_L_ ;_ * &quot;-&quot;_)\ _T_L_ ;_ @_ "/>
    <numFmt numFmtId="224" formatCode="#,##0.00\ &quot;F&quot;;\-#,##0.00\ &quot;F&quot;"/>
    <numFmt numFmtId="225" formatCode="_(* #.##0.0_);_(* \(#.##0.0\);_(* &quot;-&quot;??_);_(@_)"/>
    <numFmt numFmtId="226" formatCode="[Blue]&quot;$&quot;0.00_);[Blue]\(&quot;$&quot;0.00\)"/>
    <numFmt numFmtId="227" formatCode="[Blue]#,##0.000_);[Blue]\(#,##0.000\)"/>
    <numFmt numFmtId="228" formatCode="#,##0.0_);\(#,##0.0\)"/>
    <numFmt numFmtId="229" formatCode="#.0000,;[Red]\(#.0000,\)"/>
    <numFmt numFmtId="230" formatCode="&quot;Yes&quot;;&quot;No&quot;"/>
    <numFmt numFmtId="231" formatCode="&quot;$&quot;_(#,##0.00_);&quot;$&quot;\(#,##0.00\);&quot;$&quot;_(0.00_);@_)"/>
    <numFmt numFmtId="232" formatCode="_-&quot;$&quot;* #,##0_-;\-&quot;$&quot;* #,##0_-;_-&quot;$&quot;* &quot;-&quot;_-;_-@_-"/>
    <numFmt numFmtId="233" formatCode="\•\ \ @"/>
    <numFmt numFmtId="234" formatCode="\¥\ #,##0_);[Red]\(\¥\ #,##0\)"/>
    <numFmt numFmtId="235" formatCode="&quot;$&quot;#,##0.000_);\(&quot;$&quot;#,##0.000\)"/>
    <numFmt numFmtId="236" formatCode="#,##0.00_);\(#,##0.00\);0.00_);@_)"/>
    <numFmt numFmtId="237" formatCode="\€_(#,##0.00_);\€\(#,##0.00\);\€_(0.00_);@_)"/>
    <numFmt numFmtId="238" formatCode="#,;[Red]\(#,\);\-"/>
    <numFmt numFmtId="239" formatCode="&quot;Yes&quot;;&quot;No&quot;;&quot;No&quot;"/>
    <numFmt numFmtId="240" formatCode="#,##0_)\x;\(#,##0\)\x;0_)\x;@_)_x"/>
    <numFmt numFmtId="241" formatCode="_-&quot;$&quot;* #,##0.00_-;\-&quot;$&quot;* #,##0.00_-;_-&quot;$&quot;* &quot;-&quot;??_-;_-@_-"/>
    <numFmt numFmtId="242" formatCode="0%;[Red]0%"/>
    <numFmt numFmtId="243" formatCode="#,##0_)_x;\(#,##0\)_x;0_)_x;@_)_x"/>
    <numFmt numFmtId="244" formatCode="\+#,##0;[Red]\-#,##0"/>
    <numFmt numFmtId="245" formatCode="0%;[Red]\-0%"/>
    <numFmt numFmtId="246" formatCode="&quot;Yes&quot;;&quot;Yes&quot;;&quot;No&quot;"/>
    <numFmt numFmtId="247" formatCode="\+&quot;£&quot;#,##0;[Red]\-&quot;£&quot;#,##0"/>
    <numFmt numFmtId="248" formatCode="#,##0.00\ &quot;F&quot;;[Red]\-#,##0.00\ &quot;F&quot;"/>
    <numFmt numFmtId="249" formatCode="0.0%;[Red]\-0.0%"/>
    <numFmt numFmtId="250" formatCode="&quot;+&quot;0%;&quot;-&quot;0%;&quot;=&quot;"/>
    <numFmt numFmtId="251" formatCode="&quot;$&quot;#,##0.0_);\(&quot;$&quot;#,##0.0\)"/>
    <numFmt numFmtId="252" formatCode="_(* #,##0.0\¢_m;[Red]_(* \-#,##0.0\¢_m;[Green]_(* 0.0\¢_m;_(@_)_%"/>
    <numFmt numFmtId="253" formatCode="_(* #,##0.00\¢_m;[Red]_(* \-#,##0.00\¢_m;[Green]_(* 0.00\¢_m;_(@_)_%"/>
    <numFmt numFmtId="254" formatCode="_(* #,##0.000\¢_m;[Red]_(* \-#,##0.000\¢_m;[Green]_(* 0.000\¢_m;_(@_)_%"/>
    <numFmt numFmtId="255" formatCode="\£\ #,##0_);[Red]\(\£\ #,##0\)"/>
    <numFmt numFmtId="256" formatCode="_(_(\£* #,##0_)_%;[Red]_(\(\£* #,##0\)_%;[Green]_(_(\£* #,##0_)_%;_(@_)_%"/>
    <numFmt numFmtId="257" formatCode="_(_(\£* #,##0.0_)_%;[Red]_(\(\£* #,##0.0\)_%;[Green]_(_(\£* #,##0.0_)_%;_(@_)_%"/>
    <numFmt numFmtId="258" formatCode="_(_(\£* #,##0.00_)_%;[Red]_(\(\£* #,##0.00\)_%;[Green]_(_(\£* #,##0.00_)_%;_(@_)_%"/>
    <numFmt numFmtId="259" formatCode="0.0%;\(0.0%\);&quot;&quot;"/>
    <numFmt numFmtId="260" formatCode="#,##0.00000_);\(#,##0.00000\)"/>
    <numFmt numFmtId="261" formatCode="0.0\ \x"/>
    <numFmt numFmtId="262" formatCode="[Blue]General"/>
    <numFmt numFmtId="263" formatCode="_(* #,##0_);_(* \(#,##0\);_(* &quot;-&quot;??_);_(@_)"/>
    <numFmt numFmtId="264" formatCode="0_)"/>
    <numFmt numFmtId="265" formatCode="#,##0.000_%_);\(#,##0.000\)_%;#,##0.000_%_);@_%_)"/>
    <numFmt numFmtId="266" formatCode="#,##0.000%_);\(#,##0.000%\);#,##0.000%_);@_%_)"/>
    <numFmt numFmtId="267" formatCode="_-* #,##0.000\ _K_č_-;\-* #,##0.000\ _K_č_-;_-* &quot;-&quot;??\ _K_č_-;_-@_-"/>
    <numFmt numFmtId="268" formatCode="0.0%_);\(0.0%\);\-_)"/>
    <numFmt numFmtId="269" formatCode="_(* #,##0.0_);_(* \(#,##0.0\);_(* &quot;-&quot;_);_(@_)"/>
    <numFmt numFmtId="270" formatCode="\£#,##0.0;\(\£#,##0.0\)"/>
    <numFmt numFmtId="271" formatCode="#,##0\ ;\(#,##0\)"/>
    <numFmt numFmtId="272" formatCode="#,##0.0,,,&quot;bn&quot;"/>
    <numFmt numFmtId="273" formatCode="#,##0;\-#,##0;&quot;-&quot;"/>
    <numFmt numFmtId="274" formatCode="#,##0.00;\-#,##0.00;&quot;-&quot;"/>
    <numFmt numFmtId="275" formatCode="#,##0%;\-#,##0%;&quot;- &quot;"/>
    <numFmt numFmtId="276" formatCode="#,##0.0%;\-#,##0.0%;&quot;- &quot;"/>
    <numFmt numFmtId="277" formatCode="#,##0.00%;\-#,##0.00%;&quot;- &quot;"/>
    <numFmt numFmtId="278" formatCode="#,##0.0;\-#,##0.0;&quot;-&quot;"/>
    <numFmt numFmtId="279" formatCode="#,##0.0,_);\(#,##0.0,\)"/>
    <numFmt numFmtId="280" formatCode="0.000_)"/>
    <numFmt numFmtId="281" formatCode="_ * #,##0.00_)\ _T_L_ ;_ * \(#,##0.00\)\ _T_L_ ;_ * &quot;-&quot;??_)\ _T_L_ ;_ @_ "/>
    <numFmt numFmtId="282" formatCode="_-* #,##0.000_-;\-* #,##0.000_-;_-* &quot;-&quot;??_-;_-@_-"/>
    <numFmt numFmtId="283" formatCode="_-* #,##0.0_-;\-* #,##0.0_-;_-* &quot;-&quot;?_-;_-@_-"/>
    <numFmt numFmtId="284" formatCode="0.0000"/>
    <numFmt numFmtId="285" formatCode="########.00"/>
    <numFmt numFmtId="286" formatCode="m\o\n\th\ d\,\ yyyy"/>
    <numFmt numFmtId="287" formatCode="#,##0.0\ _T_L;[Red]\-#,##0.0\ _T_L"/>
    <numFmt numFmtId="288" formatCode="\+#,##0.000\ \ \ ;\-#,##0.000\ \ \ "/>
    <numFmt numFmtId="289" formatCode="#,##0.00\ \ \ "/>
    <numFmt numFmtId="290" formatCode="#,##0.000\ "/>
    <numFmt numFmtId="291" formatCode="#,##0;[Red]\(#,##0\)"/>
    <numFmt numFmtId="292" formatCode="0.00%;[Red]\(0.00%\)"/>
    <numFmt numFmtId="293" formatCode="_-[$€]\ * #,##0.00_-;\-[$€]\ * #,##0.00_-;_-[$€]\ * &quot;-&quot;??_-;_-@_-"/>
    <numFmt numFmtId="294" formatCode="_-* #,##0.00\ [$€-1]_-;\-* #,##0.00\ [$€-1]_-;_-* &quot;-&quot;??\ [$€-1]_-"/>
    <numFmt numFmtId="295" formatCode="\€#,##0.0,,&quot;m&quot;"/>
    <numFmt numFmtId="296" formatCode="\€#,##0.0,&quot;k&quot;"/>
    <numFmt numFmtId="297" formatCode="\€#,##0.00"/>
    <numFmt numFmtId="298" formatCode="_(* #,##0_);_(* \(#,##0\);_(* &quot; - &quot;_);_(@_)"/>
    <numFmt numFmtId="299" formatCode="#,##0;\(#,##0\);&quot;-&quot;"/>
    <numFmt numFmtId="300" formatCode="0000"/>
    <numFmt numFmtId="301" formatCode="000"/>
    <numFmt numFmtId="302" formatCode="#,##0.0,,_ ;\(#,##0.0,,\)\ "/>
    <numFmt numFmtId="303" formatCode="#,##0_ ;[Red]\(#,##0\)\ "/>
    <numFmt numFmtId="304" formatCode="#.00"/>
    <numFmt numFmtId="305" formatCode="&quot; CALL FOR DELIVERY APPT: (909) 428-8600               &quot;"/>
    <numFmt numFmtId="306" formatCode="\£#,##0.00"/>
    <numFmt numFmtId="307" formatCode="\£#,##0.0,,,&quot;bn&quot;"/>
    <numFmt numFmtId="308" formatCode="\£#,##0.0,,&quot;m&quot;"/>
    <numFmt numFmtId="309" formatCode="\£#,##0.0,&quot;k&quot;"/>
    <numFmt numFmtId="310" formatCode="#."/>
    <numFmt numFmtId="311" formatCode="&quot;1-56884-&quot;000\-0"/>
    <numFmt numFmtId="312" formatCode="&quot;1-878058-&quot;00\-0"/>
    <numFmt numFmtId="313" formatCode="#,##0.00\ \ "/>
    <numFmt numFmtId="314" formatCode="#,##0.000\ \ \ "/>
    <numFmt numFmtId="315" formatCode="0.00000&quot;  &quot;"/>
    <numFmt numFmtId="316" formatCode="#,##0;\(#,##0\);_(* &quot;-&quot;??_);_(@_)"/>
    <numFmt numFmtId="317" formatCode="00000"/>
    <numFmt numFmtId="318" formatCode="m/d"/>
    <numFmt numFmtId="319" formatCode="#,##0.0000;[Red]\(#,##0.0000\)"/>
    <numFmt numFmtId="320" formatCode="#,##0.0,,&quot;m&quot;"/>
    <numFmt numFmtId="321" formatCode="mm/dd"/>
    <numFmt numFmtId="322" formatCode="mm/yy"/>
    <numFmt numFmtId="323" formatCode="mmm\ \'yy"/>
    <numFmt numFmtId="324" formatCode="&quot;0-87779-&quot;000\-0"/>
    <numFmt numFmtId="325" formatCode="\F\F#,##0_);\(\F\F#,##0\)"/>
    <numFmt numFmtId="326" formatCode="&quot;$&quot;#,##0.00;[Red]&quot;$&quot;#,##0.00"/>
    <numFmt numFmtId="327" formatCode="#,##0.0\ ;\(#,##0.0\)"/>
    <numFmt numFmtId="328" formatCode="&quot;0-07-88&quot;0000\-0"/>
    <numFmt numFmtId="329" formatCode="_ * #,##0_ ;_ * \-#,##0_ ;_ * &quot;-&quot;_ ;_ @_ "/>
    <numFmt numFmtId="330" formatCode="_ * #,##0.00_ ;_ * \-#,##0.00_ ;_ * &quot;-&quot;??_ ;_ @_ "/>
    <numFmt numFmtId="331" formatCode="0%;\(0%\)"/>
    <numFmt numFmtId="332" formatCode="000000"/>
    <numFmt numFmtId="333" formatCode="&quot; CALL FOR DELIVERY APPT: (203) 928-0847                &quot;"/>
    <numFmt numFmtId="334" formatCode="#,##0;[Red]\ \(#,##0\)"/>
    <numFmt numFmtId="335" formatCode="#,##0.0;\(#,##0.0\)"/>
    <numFmt numFmtId="336" formatCode="General_)"/>
    <numFmt numFmtId="337" formatCode="\(#,##0_);[Red]\(#,##0\)"/>
    <numFmt numFmtId="338" formatCode="hh:mm_)"/>
    <numFmt numFmtId="339" formatCode="\ \ @"/>
    <numFmt numFmtId="340" formatCode="\ \ \ \ @"/>
    <numFmt numFmtId="341" formatCode="#,###,##0,&quot;k&quot;"/>
    <numFmt numFmtId="342" formatCode="&quot;$&quot;#,##0.0\ ;\(&quot;$&quot;#,##0.0\)"/>
    <numFmt numFmtId="343" formatCode="_-* #,##0.00\ _$_-;\-* #,##0.00\ _$_-;_-* &quot;-&quot;??\ _$_-;_-@_-"/>
    <numFmt numFmtId="344" formatCode="\(0\)"/>
    <numFmt numFmtId="345" formatCode="#,##0.000"/>
    <numFmt numFmtId="346" formatCode="[$$-409]#,##0.00"/>
    <numFmt numFmtId="347" formatCode="\$#,##0.0,,,&quot;bn&quot;"/>
    <numFmt numFmtId="348" formatCode="\$#,##0.0,,&quot;m&quot;"/>
    <numFmt numFmtId="349" formatCode="\$#,##0.0,&quot;k&quot;"/>
    <numFmt numFmtId="350" formatCode="_-&quot;L.&quot;\ * #,##0_-;\-&quot;L.&quot;\ * #,##0_-;_-&quot;L.&quot;\ * &quot;-&quot;_-;_-@_-"/>
    <numFmt numFmtId="351" formatCode="_-&quot;L.&quot;\ * #,##0.00_-;\-&quot;L.&quot;\ * #,##0.00_-;_-&quot;L.&quot;\ * &quot;-&quot;??_-;_-@_-"/>
    <numFmt numFmtId="352" formatCode="#,###,###,##0"/>
    <numFmt numFmtId="353" formatCode="_(&quot;€&quot;* #,##0.00_);_(&quot;€&quot;* \(#,##0.00\);_(&quot;€&quot;* &quot;-&quot;??_);_(@_)"/>
    <numFmt numFmtId="354" formatCode="#,##0.00\ &quot;DM&quot;;[Red]\-#,##0.00\ &quot;DM&quot;"/>
    <numFmt numFmtId="355" formatCode="_-&quot;Ł&quot;* #,##0_-;\-&quot;Ł&quot;* #,##0_-;_-&quot;Ł&quot;* &quot;-&quot;_-;_-@_-"/>
    <numFmt numFmtId="356" formatCode="_-&quot;Ł&quot;* #,##0.00_-;\-&quot;Ł&quot;* #,##0.00_-;_-&quot;Ł&quot;* &quot;-&quot;??_-;_-@_-"/>
    <numFmt numFmtId="357" formatCode=";;;@"/>
    <numFmt numFmtId="358" formatCode="0.000%"/>
    <numFmt numFmtId="359" formatCode="_(&quot;$&quot;* #,##0.0_);_(&quot;$&quot;* \(#,##0.0\);_(&quot;$&quot;* &quot;-&quot;??_);_(@_)"/>
    <numFmt numFmtId="360" formatCode="d\.m\.yy"/>
    <numFmt numFmtId="361" formatCode="d\.mmm\.yy"/>
    <numFmt numFmtId="362" formatCode="0.0"/>
  </numFmts>
  <fonts count="33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22"/>
      <color rgb="FF043F52"/>
      <name val="Arial"/>
      <family val="2"/>
    </font>
    <font>
      <sz val="10"/>
      <color rgb="FF043F52"/>
      <name val="Verdana"/>
      <family val="2"/>
    </font>
    <font>
      <sz val="10"/>
      <color rgb="FF043F52"/>
      <name val="Arial"/>
      <family val="2"/>
    </font>
    <font>
      <b/>
      <sz val="16"/>
      <color rgb="FF61B8CD"/>
      <name val="Arial"/>
      <family val="2"/>
    </font>
    <font>
      <u/>
      <sz val="10"/>
      <color indexed="12"/>
      <name val="Arial"/>
      <family val="2"/>
    </font>
    <font>
      <sz val="13"/>
      <color rgb="FF000000"/>
      <name val="Tele-GroteskNor"/>
    </font>
    <font>
      <b/>
      <sz val="10"/>
      <color rgb="FF043F52"/>
      <name val="Arial"/>
      <family val="2"/>
    </font>
    <font>
      <sz val="10"/>
      <name val="Arial"/>
      <family val="2"/>
    </font>
    <font>
      <b/>
      <sz val="10"/>
      <name val="Arial"/>
      <family val="2"/>
    </font>
    <font>
      <i/>
      <sz val="7.5"/>
      <name val="Arial"/>
      <family val="2"/>
    </font>
    <font>
      <b/>
      <sz val="14"/>
      <name val="Arial"/>
      <family val="2"/>
    </font>
    <font>
      <sz val="9"/>
      <color rgb="FFFF0000"/>
      <name val="Arial"/>
      <family val="2"/>
    </font>
    <font>
      <b/>
      <sz val="9"/>
      <color rgb="FFFFFFFF"/>
      <name val="Arial"/>
      <family val="2"/>
    </font>
    <font>
      <i/>
      <sz val="9"/>
      <name val="Arial"/>
      <family val="2"/>
    </font>
    <font>
      <b/>
      <sz val="9"/>
      <color rgb="FF0000A0"/>
      <name val="Arial"/>
      <family val="2"/>
    </font>
    <font>
      <sz val="9"/>
      <name val="Arial"/>
      <family val="2"/>
    </font>
    <font>
      <i/>
      <sz val="10"/>
      <name val="Arial"/>
      <family val="2"/>
    </font>
    <font>
      <i/>
      <sz val="8"/>
      <name val="Arial"/>
      <family val="2"/>
    </font>
    <font>
      <b/>
      <sz val="10"/>
      <name val="Telefonica Text"/>
    </font>
    <font>
      <sz val="10"/>
      <name val="Telefonica Text"/>
    </font>
    <font>
      <i/>
      <sz val="10"/>
      <name val="Telefonica Text"/>
    </font>
    <font>
      <b/>
      <sz val="9"/>
      <name val="Arial"/>
      <family val="2"/>
    </font>
    <font>
      <b/>
      <sz val="9"/>
      <color rgb="FF61B8CD"/>
      <name val="Arial"/>
      <family val="2"/>
    </font>
    <font>
      <b/>
      <sz val="9"/>
      <color theme="3" tint="0.39997558519241921"/>
      <name val="Arial"/>
      <family val="2"/>
    </font>
    <font>
      <b/>
      <sz val="10"/>
      <color theme="3" tint="0.39997558519241921"/>
      <name val="Telefonica Text"/>
    </font>
    <font>
      <sz val="8"/>
      <name val="Arial"/>
      <family val="2"/>
    </font>
    <font>
      <sz val="9"/>
      <color indexed="43"/>
      <name val="Arial"/>
      <family val="2"/>
    </font>
    <font>
      <sz val="10"/>
      <color indexed="43"/>
      <name val="Telefonica Text"/>
    </font>
    <font>
      <sz val="6"/>
      <name val="Telefonica Text"/>
    </font>
    <font>
      <sz val="10"/>
      <color theme="3" tint="0.39997558519241921"/>
      <name val="Telefonica Text"/>
    </font>
    <font>
      <sz val="9"/>
      <color rgb="FF61B8CD"/>
      <name val="Arial"/>
      <family val="2"/>
    </font>
    <font>
      <sz val="9"/>
      <color theme="3" tint="0.39997558519241921"/>
      <name val="Arial"/>
      <family val="2"/>
    </font>
    <font>
      <i/>
      <sz val="9"/>
      <color rgb="FF61B8CD"/>
      <name val="Arial"/>
      <family val="2"/>
    </font>
    <font>
      <sz val="11"/>
      <color rgb="FF0000A0"/>
      <name val="Arial"/>
      <family val="2"/>
    </font>
    <font>
      <sz val="10"/>
      <color rgb="FF61B8CD"/>
      <name val="Arial"/>
      <family val="2"/>
    </font>
    <font>
      <b/>
      <sz val="10"/>
      <color rgb="FFFF0000"/>
      <name val="Arial"/>
      <family val="2"/>
    </font>
    <font>
      <b/>
      <sz val="10"/>
      <color rgb="FF61B8CD"/>
      <name val="Arial"/>
      <family val="2"/>
    </font>
    <font>
      <b/>
      <sz val="10"/>
      <color rgb="FF0000A0"/>
      <name val="Arial"/>
      <family val="2"/>
    </font>
    <font>
      <b/>
      <strike/>
      <sz val="10"/>
      <name val="Cambria"/>
      <family val="1"/>
    </font>
    <font>
      <b/>
      <sz val="10"/>
      <name val="Cambria"/>
      <family val="1"/>
    </font>
    <font>
      <i/>
      <sz val="8"/>
      <name val="Cambria"/>
      <family val="1"/>
    </font>
    <font>
      <strike/>
      <sz val="10"/>
      <name val="Cambria"/>
      <family val="1"/>
    </font>
    <font>
      <sz val="10"/>
      <name val="Cambria"/>
      <family val="1"/>
    </font>
    <font>
      <b/>
      <strike/>
      <sz val="10"/>
      <color rgb="FF0000A0"/>
      <name val="Cambria"/>
      <family val="1"/>
    </font>
    <font>
      <i/>
      <strike/>
      <sz val="8"/>
      <name val="Cambria"/>
      <family val="1"/>
    </font>
    <font>
      <b/>
      <sz val="10"/>
      <name val="Verdana"/>
      <family val="2"/>
    </font>
    <font>
      <sz val="10"/>
      <name val="Helv"/>
      <charset val="162"/>
    </font>
    <font>
      <sz val="8"/>
      <color indexed="12"/>
      <name val="Arial"/>
      <family val="2"/>
    </font>
    <font>
      <b/>
      <sz val="10"/>
      <name val="MS Sans Serif"/>
      <family val="2"/>
    </font>
    <font>
      <sz val="10"/>
      <name val="GillSans"/>
    </font>
    <font>
      <sz val="10"/>
      <name val="Geneva"/>
    </font>
    <font>
      <sz val="8"/>
      <name val="Tms Rmn"/>
    </font>
    <font>
      <sz val="12"/>
      <name val="Arial"/>
      <family val="2"/>
    </font>
    <font>
      <sz val="10"/>
      <name val="MS Sans Serif"/>
      <family val="2"/>
    </font>
    <font>
      <sz val="10"/>
      <name val="Helv"/>
    </font>
    <font>
      <sz val="10"/>
      <color indexed="14"/>
      <name val="Baskerville MT"/>
    </font>
    <font>
      <sz val="12"/>
      <name val="Times New Roman"/>
      <family val="1"/>
    </font>
    <font>
      <i/>
      <sz val="9"/>
      <name val="Helv"/>
      <family val="2"/>
    </font>
    <font>
      <i/>
      <sz val="9"/>
      <name val="Helvetica"/>
      <family val="2"/>
    </font>
    <font>
      <sz val="10"/>
      <name val="Book Antiqua"/>
      <family val="1"/>
    </font>
    <font>
      <sz val="10"/>
      <color indexed="8"/>
      <name val="Arial"/>
      <family val="2"/>
    </font>
    <font>
      <sz val="10"/>
      <color indexed="16"/>
      <name val="Arial"/>
      <family val="2"/>
    </font>
    <font>
      <sz val="9"/>
      <color indexed="46"/>
      <name val="Times New Roman"/>
      <family val="1"/>
    </font>
    <font>
      <sz val="10"/>
      <name val="Times New Roman"/>
      <family val="1"/>
    </font>
    <font>
      <sz val="11"/>
      <name val="??"/>
      <family val="1"/>
    </font>
    <font>
      <u/>
      <sz val="8.25"/>
      <color indexed="12"/>
      <name val="?? ?????"/>
      <family val="1"/>
    </font>
    <font>
      <u/>
      <sz val="8.25"/>
      <color indexed="36"/>
      <name val="?? ?????"/>
      <family val="1"/>
    </font>
    <font>
      <sz val="12"/>
      <name val="Arial Cyr"/>
      <charset val="204"/>
    </font>
    <font>
      <u/>
      <sz val="8.4"/>
      <color indexed="12"/>
      <name val="Arial"/>
      <family val="2"/>
    </font>
    <font>
      <sz val="14"/>
      <name val="Cordia New"/>
      <family val="2"/>
    </font>
    <font>
      <sz val="14"/>
      <name val="AngsanaUPC"/>
      <family val="1"/>
    </font>
    <font>
      <sz val="12"/>
      <name val="MS ??"/>
      <family val="1"/>
      <charset val="128"/>
    </font>
    <font>
      <sz val="10"/>
      <color indexed="17"/>
      <name val="Book Antiqua"/>
      <family val="1"/>
    </font>
    <font>
      <sz val="11"/>
      <name val="Book Antiqua"/>
      <family val="1"/>
    </font>
    <font>
      <sz val="10"/>
      <name val="Helv"/>
      <family val="2"/>
    </font>
    <font>
      <sz val="10"/>
      <name val="Arial Cyr"/>
      <charset val="204"/>
    </font>
    <font>
      <sz val="10"/>
      <name val="Arial Tur"/>
      <charset val="162"/>
    </font>
    <font>
      <sz val="10"/>
      <name val="Times New Roman Tur"/>
      <charset val="162"/>
    </font>
    <font>
      <sz val="9"/>
      <name val="Arial Tur"/>
      <charset val="162"/>
    </font>
    <font>
      <sz val="12"/>
      <name val="Courier"/>
      <family val="3"/>
    </font>
    <font>
      <sz val="10"/>
      <name val="Helv"/>
      <charset val="204"/>
    </font>
    <font>
      <sz val="10"/>
      <name val="Arial CE"/>
      <charset val="238"/>
    </font>
    <font>
      <sz val="10"/>
      <name val="Helv"/>
      <charset val="238"/>
    </font>
    <font>
      <sz val="10"/>
      <color indexed="9"/>
      <name val="Arial"/>
      <family val="2"/>
    </font>
    <font>
      <i/>
      <sz val="10"/>
      <color indexed="13"/>
      <name val="Arial"/>
      <family val="2"/>
    </font>
    <font>
      <sz val="10"/>
      <color indexed="13"/>
      <name val="Arial"/>
      <family val="2"/>
    </font>
    <font>
      <b/>
      <i/>
      <sz val="9"/>
      <name val="Arial"/>
      <family val="2"/>
    </font>
    <font>
      <sz val="8"/>
      <color indexed="8"/>
      <name val="Arial"/>
      <family val="2"/>
    </font>
    <font>
      <b/>
      <sz val="22"/>
      <color indexed="18"/>
      <name val="Arial"/>
      <family val="2"/>
    </font>
    <font>
      <sz val="12"/>
      <name val="Palatino"/>
      <family val="1"/>
    </font>
    <font>
      <sz val="10"/>
      <name val="Times New Roman Tur"/>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C Helvetica Condensed"/>
    </font>
    <font>
      <sz val="8.5"/>
      <name val="LinePrinter"/>
    </font>
    <font>
      <i/>
      <sz val="12"/>
      <color indexed="8"/>
      <name val="Times New Roman"/>
      <family val="1"/>
    </font>
    <font>
      <b/>
      <sz val="10"/>
      <name val="Times New Roman"/>
      <family val="1"/>
    </font>
    <font>
      <b/>
      <sz val="11"/>
      <name val="Times New Roman CE"/>
      <family val="1"/>
      <charset val="238"/>
    </font>
    <font>
      <sz val="8"/>
      <color indexed="17"/>
      <name val="Arial"/>
      <family val="2"/>
    </font>
    <font>
      <sz val="11"/>
      <color indexed="8"/>
      <name val="Calibri"/>
      <family val="2"/>
    </font>
    <font>
      <sz val="11"/>
      <color theme="1"/>
      <name val="Verdana"/>
      <family val="2"/>
    </font>
    <font>
      <sz val="11"/>
      <color indexed="9"/>
      <name val="Calibri"/>
      <family val="2"/>
    </font>
    <font>
      <sz val="11"/>
      <color theme="0"/>
      <name val="Verdana"/>
      <family val="2"/>
    </font>
    <font>
      <sz val="10"/>
      <name val="Helv"/>
      <charset val="177"/>
    </font>
    <font>
      <sz val="12"/>
      <name val="Arial MT"/>
    </font>
    <font>
      <sz val="7.5"/>
      <name val="Geneva"/>
      <family val="2"/>
    </font>
    <font>
      <sz val="9"/>
      <name val="Arial Narrow"/>
      <family val="2"/>
    </font>
    <font>
      <u val="doubleAccounting"/>
      <sz val="9"/>
      <name val="Arial Narrow"/>
      <family val="2"/>
    </font>
    <font>
      <b/>
      <sz val="11"/>
      <name val="Arial"/>
      <family val="2"/>
    </font>
    <font>
      <b/>
      <sz val="12"/>
      <color indexed="10"/>
      <name val="Palatino"/>
      <family val="1"/>
    </font>
    <font>
      <sz val="8"/>
      <name val="Times"/>
      <family val="1"/>
    </font>
    <font>
      <sz val="10"/>
      <name val="Tms Rmn"/>
    </font>
    <font>
      <sz val="8"/>
      <color indexed="8"/>
      <name val="Times New Roman"/>
      <family val="1"/>
    </font>
    <font>
      <b/>
      <sz val="12"/>
      <name val="Tms Rmn"/>
    </font>
    <font>
      <b/>
      <sz val="18"/>
      <color indexed="12"/>
      <name val="Arial"/>
      <family val="2"/>
    </font>
    <font>
      <sz val="8"/>
      <name val="Times New Roman"/>
      <family val="1"/>
    </font>
    <font>
      <b/>
      <sz val="14"/>
      <name val="Arial (WT)"/>
      <charset val="162"/>
    </font>
    <font>
      <sz val="10"/>
      <color indexed="56"/>
      <name val="Times New Roman"/>
      <family val="1"/>
    </font>
    <font>
      <sz val="9"/>
      <name val="Book Antiqua"/>
      <family val="1"/>
    </font>
    <font>
      <b/>
      <sz val="11"/>
      <color indexed="20"/>
      <name val="Calibri"/>
      <family val="2"/>
    </font>
    <font>
      <b/>
      <sz val="11"/>
      <color rgb="FF3F3F3F"/>
      <name val="Verdana"/>
      <family val="2"/>
    </font>
    <font>
      <b/>
      <sz val="11"/>
      <color indexed="63"/>
      <name val="Calibri"/>
      <family val="2"/>
    </font>
    <font>
      <sz val="9"/>
      <name val="Arial MT"/>
    </font>
    <font>
      <sz val="9"/>
      <name val="Times New Roman"/>
      <family val="1"/>
    </font>
    <font>
      <b/>
      <sz val="24"/>
      <name val="Times New Roman"/>
      <family val="1"/>
    </font>
    <font>
      <sz val="11"/>
      <color indexed="37"/>
      <name val="Calibri"/>
      <family val="2"/>
    </font>
    <font>
      <sz val="11"/>
      <color indexed="20"/>
      <name val="Calibri"/>
      <family val="2"/>
    </font>
    <font>
      <sz val="8"/>
      <color indexed="18"/>
      <name val="Times New Roman"/>
      <family val="1"/>
    </font>
    <font>
      <sz val="25"/>
      <name val="Times New Roman"/>
      <family val="1"/>
    </font>
    <font>
      <b/>
      <sz val="19"/>
      <color indexed="9"/>
      <name val="Arial"/>
      <family val="2"/>
    </font>
    <font>
      <sz val="14"/>
      <name val="TimesNewRomanPS"/>
    </font>
    <font>
      <b/>
      <sz val="11"/>
      <color indexed="53"/>
      <name val="Calibri"/>
      <family val="2"/>
    </font>
    <font>
      <b/>
      <sz val="11"/>
      <color rgb="FFFA7D00"/>
      <name val="Verdana"/>
      <family val="2"/>
    </font>
    <font>
      <b/>
      <sz val="11"/>
      <color indexed="52"/>
      <name val="Calibri"/>
      <family val="2"/>
    </font>
    <font>
      <sz val="9"/>
      <name val="Helv"/>
    </font>
    <font>
      <b/>
      <i/>
      <sz val="10"/>
      <name val="Arial"/>
      <family val="2"/>
    </font>
    <font>
      <b/>
      <sz val="9"/>
      <color indexed="12"/>
      <name val="Helv"/>
    </font>
    <font>
      <b/>
      <sz val="10"/>
      <name val="Arial"/>
      <family val="2"/>
      <charset val="162"/>
    </font>
    <font>
      <sz val="10"/>
      <name val="Arial"/>
      <family val="2"/>
      <charset val="162"/>
    </font>
    <font>
      <sz val="12"/>
      <name val="¹ÙÅÁÃ¼"/>
      <family val="1"/>
      <charset val="129"/>
    </font>
    <font>
      <sz val="10"/>
      <color indexed="10"/>
      <name val="Arial"/>
      <family val="2"/>
    </font>
    <font>
      <b/>
      <sz val="11"/>
      <color indexed="17"/>
      <name val="Calibri"/>
      <family val="2"/>
    </font>
    <font>
      <i/>
      <sz val="8"/>
      <color indexed="14"/>
      <name val="Arial"/>
      <family val="2"/>
    </font>
    <font>
      <b/>
      <sz val="11"/>
      <color indexed="9"/>
      <name val="Calibri"/>
      <family val="2"/>
    </font>
    <font>
      <sz val="8"/>
      <color indexed="10"/>
      <name val="Arial"/>
      <family val="2"/>
    </font>
    <font>
      <b/>
      <i/>
      <sz val="8"/>
      <name val="Arial"/>
      <family val="2"/>
    </font>
    <font>
      <b/>
      <sz val="8"/>
      <name val="Arial"/>
      <family val="2"/>
    </font>
    <font>
      <sz val="11"/>
      <name val="Tms Rmn"/>
    </font>
    <font>
      <sz val="10"/>
      <color indexed="0"/>
      <name val="MS Sans Serif"/>
      <family val="2"/>
    </font>
    <font>
      <sz val="10"/>
      <name val="BERNHARD"/>
    </font>
    <font>
      <sz val="10"/>
      <name val="MS Serif"/>
      <family val="1"/>
    </font>
    <font>
      <sz val="10"/>
      <name val="Courier"/>
      <family val="3"/>
    </font>
    <font>
      <i/>
      <sz val="9"/>
      <color indexed="12"/>
      <name val="Arial"/>
      <family val="2"/>
    </font>
    <font>
      <b/>
      <sz val="10"/>
      <color indexed="60"/>
      <name val="Arial"/>
      <family val="2"/>
      <charset val="162"/>
    </font>
    <font>
      <sz val="1"/>
      <color indexed="8"/>
      <name val="Courier"/>
      <family val="3"/>
    </font>
    <font>
      <sz val="8"/>
      <name val="Arial Tur"/>
      <charset val="162"/>
    </font>
    <font>
      <outline/>
      <sz val="10"/>
      <name val="Geneva"/>
      <family val="2"/>
    </font>
    <font>
      <sz val="12"/>
      <name val="Times New Roman Tur"/>
      <charset val="162"/>
    </font>
    <font>
      <sz val="11"/>
      <color indexed="62"/>
      <name val="Calibri"/>
      <family val="2"/>
    </font>
    <font>
      <sz val="11"/>
      <color rgb="FF3F3F76"/>
      <name val="Verdana"/>
      <family val="2"/>
    </font>
    <font>
      <b/>
      <sz val="11"/>
      <color indexed="8"/>
      <name val="Calibri"/>
      <family val="2"/>
    </font>
    <font>
      <b/>
      <sz val="1"/>
      <color indexed="8"/>
      <name val="Courier"/>
      <family val="3"/>
    </font>
    <font>
      <sz val="10"/>
      <color indexed="12"/>
      <name val="Arial"/>
      <family val="2"/>
    </font>
    <font>
      <sz val="10"/>
      <color indexed="16"/>
      <name val="MS Serif"/>
      <family val="1"/>
    </font>
    <font>
      <b/>
      <sz val="9.5"/>
      <color indexed="10"/>
      <name val="MS Sans Serif"/>
      <family val="2"/>
    </font>
    <font>
      <b/>
      <sz val="11"/>
      <color theme="1"/>
      <name val="Verdana"/>
      <family val="2"/>
    </font>
    <font>
      <i/>
      <sz val="11"/>
      <color indexed="23"/>
      <name val="Calibri"/>
      <family val="2"/>
    </font>
    <font>
      <i/>
      <sz val="11"/>
      <color rgb="FF7F7F7F"/>
      <name val="Verdana"/>
      <family val="2"/>
    </font>
    <font>
      <b/>
      <sz val="8"/>
      <name val="Helv"/>
    </font>
    <font>
      <sz val="9"/>
      <name val="Arial CE"/>
      <family val="2"/>
      <charset val="238"/>
    </font>
    <font>
      <i/>
      <sz val="10"/>
      <color indexed="18"/>
      <name val="Arial"/>
      <family val="2"/>
    </font>
    <font>
      <b/>
      <u val="singleAccounting"/>
      <sz val="9"/>
      <name val="Times New Roman"/>
      <family val="1"/>
    </font>
    <font>
      <b/>
      <sz val="16"/>
      <name val="Arial"/>
      <family val="2"/>
    </font>
    <font>
      <b/>
      <sz val="15"/>
      <color indexed="18"/>
      <name val="Arial"/>
      <family val="2"/>
    </font>
    <font>
      <b/>
      <sz val="11"/>
      <color indexed="62"/>
      <name val="Arial"/>
      <family val="2"/>
    </font>
    <font>
      <b/>
      <i/>
      <sz val="10"/>
      <color indexed="12"/>
      <name val="Arial"/>
      <family val="2"/>
    </font>
    <font>
      <b/>
      <sz val="10"/>
      <name val="Helv"/>
    </font>
    <font>
      <sz val="7"/>
      <name val="Arial"/>
      <family val="2"/>
    </font>
    <font>
      <sz val="8"/>
      <color indexed="14"/>
      <name val="Arial"/>
      <family val="2"/>
    </font>
    <font>
      <sz val="6"/>
      <name val="Arial"/>
      <family val="2"/>
    </font>
    <font>
      <sz val="11"/>
      <color indexed="17"/>
      <name val="Calibri"/>
      <family val="2"/>
    </font>
    <font>
      <sz val="11"/>
      <color rgb="FF006100"/>
      <name val="Verdana"/>
      <family val="2"/>
    </font>
    <font>
      <b/>
      <sz val="24"/>
      <color indexed="8"/>
      <name val="Times New Roman"/>
      <family val="1"/>
    </font>
    <font>
      <b/>
      <sz val="12"/>
      <name val="Helv"/>
    </font>
    <font>
      <b/>
      <sz val="12"/>
      <name val="Arial"/>
      <family val="2"/>
    </font>
    <font>
      <b/>
      <sz val="8"/>
      <name val="Palatino"/>
      <family val="1"/>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i/>
      <sz val="12"/>
      <name val="Arial"/>
      <family val="2"/>
    </font>
    <font>
      <b/>
      <u/>
      <sz val="12"/>
      <name val="MS Sans Serif"/>
      <family val="2"/>
    </font>
    <font>
      <b/>
      <sz val="9"/>
      <name val="Helv"/>
    </font>
    <font>
      <b/>
      <sz val="11"/>
      <color indexed="18"/>
      <name val="Arial"/>
      <family val="2"/>
    </font>
    <font>
      <sz val="10"/>
      <color indexed="10"/>
      <name val="Times New Roman"/>
      <family val="1"/>
    </font>
    <font>
      <u/>
      <sz val="11"/>
      <color theme="10"/>
      <name val="Calibri"/>
      <family val="2"/>
    </font>
    <font>
      <u/>
      <sz val="10"/>
      <color indexed="36"/>
      <name val="Arial"/>
      <family val="2"/>
    </font>
    <font>
      <i/>
      <sz val="8"/>
      <color indexed="12"/>
      <name val="Arial"/>
      <family val="2"/>
    </font>
    <font>
      <sz val="9"/>
      <color indexed="12"/>
      <name val="Arial"/>
      <family val="2"/>
    </font>
    <font>
      <sz val="9"/>
      <color indexed="12"/>
      <name val="Frutiger 55 Roman"/>
    </font>
    <font>
      <sz val="11"/>
      <color indexed="48"/>
      <name val="Calibri"/>
      <family val="2"/>
    </font>
    <font>
      <sz val="10"/>
      <color indexed="12"/>
      <name val="Times New Roman"/>
      <family val="1"/>
    </font>
    <font>
      <sz val="8"/>
      <color indexed="12"/>
      <name val="Helvetica"/>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0"/>
      <name val="Palatino"/>
      <family val="1"/>
    </font>
    <font>
      <sz val="8"/>
      <color indexed="16"/>
      <name val="Arial"/>
      <family val="2"/>
    </font>
    <font>
      <sz val="10"/>
      <color indexed="14"/>
      <name val="Arial"/>
      <family val="2"/>
    </font>
    <font>
      <sz val="11"/>
      <color indexed="52"/>
      <name val="Calibri"/>
      <family val="2"/>
    </font>
    <font>
      <b/>
      <sz val="18"/>
      <name val="Times New Roman"/>
      <family val="1"/>
    </font>
    <font>
      <sz val="24"/>
      <name val="Arial"/>
      <family val="2"/>
    </font>
    <font>
      <b/>
      <sz val="32"/>
      <name val="Arial"/>
      <family val="2"/>
    </font>
    <font>
      <i/>
      <sz val="10"/>
      <color indexed="16"/>
      <name val="Times New Roman"/>
      <family val="1"/>
    </font>
    <font>
      <sz val="11"/>
      <color indexed="60"/>
      <name val="Calibri"/>
      <family val="2"/>
    </font>
    <font>
      <sz val="11"/>
      <color rgb="FF9C6500"/>
      <name val="Verdana"/>
      <family val="2"/>
    </font>
    <font>
      <sz val="7"/>
      <name val="Small Fonts"/>
      <family val="2"/>
    </font>
    <font>
      <sz val="10"/>
      <name val="Trebuchet MS"/>
      <family val="2"/>
    </font>
    <font>
      <sz val="10"/>
      <name val="Arial CE"/>
    </font>
    <font>
      <i/>
      <sz val="10"/>
      <name val="Helv"/>
    </font>
    <font>
      <sz val="8"/>
      <name val="Book Antiqua"/>
      <family val="1"/>
    </font>
    <font>
      <sz val="11"/>
      <name val="‚l‚r –¾’©"/>
      <charset val="128"/>
    </font>
    <font>
      <sz val="10"/>
      <name val="Arial"/>
      <family val="2"/>
      <charset val="238"/>
    </font>
    <font>
      <sz val="11"/>
      <color indexed="8"/>
      <name val="Times New Roman"/>
      <family val="1"/>
      <charset val="162"/>
    </font>
    <font>
      <b/>
      <i/>
      <sz val="11"/>
      <color indexed="8"/>
      <name val="Times New Roman"/>
      <family val="1"/>
      <charset val="162"/>
    </font>
    <font>
      <b/>
      <sz val="10"/>
      <color indexed="16"/>
      <name val="Meta"/>
      <family val="2"/>
    </font>
    <font>
      <b/>
      <sz val="11"/>
      <color indexed="16"/>
      <name val="Times New Roman"/>
      <family val="1"/>
      <charset val="162"/>
    </font>
    <font>
      <b/>
      <sz val="22"/>
      <color indexed="8"/>
      <name val="Times New Roman"/>
      <family val="1"/>
      <charset val="162"/>
    </font>
    <font>
      <sz val="10"/>
      <name val="Tahoma"/>
      <family val="2"/>
    </font>
    <font>
      <sz val="10"/>
      <color theme="1"/>
      <name val="Calibri"/>
      <family val="2"/>
      <scheme val="minor"/>
    </font>
    <font>
      <sz val="12"/>
      <name val="Times New Roman"/>
      <family val="1"/>
      <charset val="162"/>
    </font>
    <font>
      <sz val="10"/>
      <color indexed="12"/>
      <name val="MS Sans Serif"/>
      <family val="2"/>
    </font>
    <font>
      <sz val="8"/>
      <name val="Palatino"/>
      <family val="1"/>
    </font>
    <font>
      <b/>
      <sz val="9"/>
      <color indexed="10"/>
      <name val="Helv"/>
    </font>
    <font>
      <sz val="10"/>
      <name val="Courier New"/>
      <family val="3"/>
    </font>
    <font>
      <sz val="9"/>
      <name val="Stone Sans CE"/>
      <family val="2"/>
      <charset val="238"/>
    </font>
    <font>
      <sz val="10"/>
      <name val="Times New Roman"/>
      <family val="1"/>
      <charset val="16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sz val="10"/>
      <color indexed="39"/>
      <name val="Arial"/>
      <family val="2"/>
    </font>
    <font>
      <b/>
      <sz val="16"/>
      <color indexed="23"/>
      <name val="Arial"/>
      <family val="2"/>
    </font>
    <font>
      <sz val="19"/>
      <name val="Arial"/>
      <family val="2"/>
    </font>
    <font>
      <sz val="19"/>
      <color indexed="48"/>
      <name val="Arial"/>
      <family val="2"/>
    </font>
    <font>
      <sz val="11"/>
      <color indexed="36"/>
      <name val="Calibri"/>
      <family val="2"/>
    </font>
    <font>
      <sz val="11"/>
      <color rgb="FF9C0006"/>
      <name val="Verdana"/>
      <family val="2"/>
    </font>
    <font>
      <b/>
      <sz val="11"/>
      <color indexed="16"/>
      <name val="Arial"/>
      <family val="2"/>
      <charset val="162"/>
    </font>
    <font>
      <b/>
      <u/>
      <sz val="11"/>
      <color indexed="32"/>
      <name val="Arial"/>
      <family val="2"/>
      <charset val="162"/>
    </font>
    <font>
      <b/>
      <sz val="14"/>
      <name val="Times New Roman"/>
      <family val="1"/>
    </font>
    <font>
      <b/>
      <sz val="10"/>
      <color indexed="8"/>
      <name val="Arial"/>
      <family val="2"/>
      <charset val="16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11"/>
      <name val="Arial"/>
      <family val="2"/>
    </font>
    <font>
      <b/>
      <sz val="12"/>
      <name val="MS Sans Serif"/>
      <family val="2"/>
    </font>
    <font>
      <sz val="12"/>
      <name val="MS Sans Serif"/>
      <family val="2"/>
    </font>
    <font>
      <b/>
      <sz val="10"/>
      <color indexed="12"/>
      <name val="MS Sans Serif"/>
      <family val="2"/>
    </font>
    <font>
      <b/>
      <sz val="8"/>
      <color indexed="8"/>
      <name val="Helv"/>
    </font>
    <font>
      <sz val="14"/>
      <name val="Wingdings"/>
      <charset val="2"/>
    </font>
    <font>
      <sz val="8"/>
      <name val="Wingdings"/>
      <charset val="2"/>
    </font>
    <font>
      <sz val="10"/>
      <name val="Wingdings"/>
      <charset val="2"/>
    </font>
    <font>
      <sz val="9"/>
      <name val="Univers"/>
      <family val="2"/>
    </font>
    <font>
      <sz val="10"/>
      <name val="Univers"/>
      <family val="2"/>
    </font>
    <font>
      <u/>
      <sz val="8"/>
      <name val="Arial"/>
      <family val="2"/>
    </font>
    <font>
      <sz val="8"/>
      <color indexed="8"/>
      <name val="Arial Narrow"/>
      <family val="2"/>
    </font>
    <font>
      <b/>
      <u/>
      <sz val="9"/>
      <name val="Arial"/>
      <family val="2"/>
    </font>
    <font>
      <b/>
      <sz val="18"/>
      <color indexed="56"/>
      <name val="Cambria"/>
      <family val="2"/>
    </font>
    <font>
      <b/>
      <sz val="14"/>
      <name val="Palatino"/>
      <family val="1"/>
    </font>
    <font>
      <b/>
      <sz val="7"/>
      <name val="Arial"/>
      <family val="2"/>
    </font>
    <font>
      <b/>
      <sz val="15"/>
      <color theme="3"/>
      <name val="Verdana"/>
      <family val="2"/>
    </font>
    <font>
      <b/>
      <sz val="13"/>
      <color theme="3"/>
      <name val="Verdana"/>
      <family val="2"/>
    </font>
    <font>
      <b/>
      <sz val="11"/>
      <color theme="3"/>
      <name val="Verdana"/>
      <family val="2"/>
    </font>
    <font>
      <b/>
      <sz val="18"/>
      <color indexed="8"/>
      <name val="Arial"/>
      <family val="2"/>
    </font>
    <font>
      <b/>
      <sz val="9"/>
      <color indexed="8"/>
      <name val="Arial"/>
      <family val="2"/>
    </font>
    <font>
      <i/>
      <sz val="9"/>
      <color indexed="8"/>
      <name val="Frutiger 55 Roman"/>
    </font>
    <font>
      <sz val="12"/>
      <name val="Arial Black"/>
      <family val="2"/>
    </font>
    <font>
      <b/>
      <sz val="14"/>
      <name val="Times New Roman"/>
      <family val="1"/>
      <charset val="162"/>
    </font>
    <font>
      <sz val="11"/>
      <color indexed="53"/>
      <name val="Calibri"/>
      <family val="2"/>
    </font>
    <font>
      <sz val="11"/>
      <color rgb="FFFA7D00"/>
      <name val="Verdana"/>
      <family val="2"/>
    </font>
    <font>
      <sz val="11"/>
      <color rgb="FFFF0000"/>
      <name val="Verdana"/>
      <family val="2"/>
    </font>
    <font>
      <sz val="11"/>
      <color indexed="10"/>
      <name val="Calibri"/>
      <family val="2"/>
    </font>
    <font>
      <sz val="11"/>
      <color indexed="14"/>
      <name val="Calibri"/>
      <family val="2"/>
    </font>
    <font>
      <sz val="10"/>
      <name val="Geneva"/>
      <family val="2"/>
    </font>
    <font>
      <b/>
      <sz val="11"/>
      <color theme="0"/>
      <name val="Verdana"/>
      <family val="2"/>
    </font>
    <font>
      <b/>
      <sz val="13"/>
      <color indexed="9"/>
      <name val="Times New Roman"/>
      <family val="1"/>
    </font>
    <font>
      <sz val="12"/>
      <name val="新細明體"/>
      <charset val="136"/>
    </font>
    <font>
      <sz val="11"/>
      <color rgb="FFFF0000"/>
      <name val="Calibri"/>
      <family val="2"/>
      <scheme val="minor"/>
    </font>
    <font>
      <b/>
      <sz val="11"/>
      <color theme="1"/>
      <name val="Calibri"/>
      <family val="2"/>
      <scheme val="minor"/>
    </font>
    <font>
      <sz val="9"/>
      <color theme="1"/>
      <name val="Arial"/>
      <family val="2"/>
    </font>
    <font>
      <sz val="10"/>
      <name val="Verdana"/>
      <family val="2"/>
    </font>
    <font>
      <b/>
      <sz val="11"/>
      <color theme="0"/>
      <name val="Calibri"/>
      <family val="2"/>
      <scheme val="minor"/>
    </font>
    <font>
      <sz val="10"/>
      <name val="Verdana"/>
      <family val="2"/>
    </font>
    <font>
      <b/>
      <u/>
      <sz val="11"/>
      <color theme="1"/>
      <name val="Calibri"/>
      <family val="2"/>
      <scheme val="minor"/>
    </font>
    <font>
      <sz val="9"/>
      <color theme="1"/>
      <name val="Calibri"/>
      <family val="2"/>
      <scheme val="minor"/>
    </font>
    <font>
      <sz val="9"/>
      <color rgb="FFFF0000"/>
      <name val="Calibri"/>
      <family val="2"/>
      <scheme val="minor"/>
    </font>
    <font>
      <sz val="11"/>
      <color rgb="FF0070C0"/>
      <name val="Calibri"/>
      <family val="2"/>
      <scheme val="minor"/>
    </font>
    <font>
      <sz val="10"/>
      <color rgb="FF0070C0"/>
      <name val="Calibri"/>
      <family val="2"/>
      <scheme val="minor"/>
    </font>
    <font>
      <sz val="12"/>
      <name val="DTMLetterRegular"/>
    </font>
    <font>
      <sz val="10"/>
      <color theme="1"/>
      <name val="Arial"/>
      <family val="2"/>
    </font>
    <font>
      <i/>
      <vertAlign val="subscript"/>
      <sz val="8"/>
      <name val="Arial"/>
      <family val="2"/>
    </font>
    <font>
      <sz val="11"/>
      <name val="Calibri"/>
      <family val="2"/>
      <scheme val="minor"/>
    </font>
    <font>
      <sz val="8"/>
      <name val="Arial"/>
      <family val="2"/>
    </font>
    <font>
      <b/>
      <sz val="11"/>
      <color rgb="FFFF0000"/>
      <name val="Calibri"/>
      <family val="2"/>
      <scheme val="minor"/>
    </font>
    <font>
      <sz val="8"/>
      <name val="Arial"/>
      <family val="2"/>
    </font>
  </fonts>
  <fills count="1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rgb="FF043F52"/>
        <bgColor rgb="FF000000"/>
      </patternFill>
    </fill>
    <fill>
      <patternFill patternType="solid">
        <fgColor rgb="FFDDDDDD"/>
        <bgColor rgb="FF000000"/>
      </patternFill>
    </fill>
    <fill>
      <patternFill patternType="solid">
        <fgColor theme="0"/>
        <bgColor indexed="64"/>
      </patternFill>
    </fill>
    <fill>
      <patternFill patternType="solid">
        <fgColor indexed="54"/>
        <bgColor indexed="64"/>
      </patternFill>
    </fill>
    <fill>
      <patternFill patternType="solid">
        <fgColor indexed="22"/>
        <bgColor indexed="64"/>
      </patternFill>
    </fill>
    <fill>
      <patternFill patternType="solid">
        <fgColor indexed="55"/>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43"/>
      </patternFill>
    </fill>
    <fill>
      <patternFill patternType="solid">
        <fgColor indexed="42"/>
        <bgColor indexed="64"/>
      </patternFill>
    </fill>
    <fill>
      <patternFill patternType="solid">
        <fgColor indexed="41"/>
      </patternFill>
    </fill>
    <fill>
      <patternFill patternType="solid">
        <fgColor indexed="31"/>
      </patternFill>
    </fill>
    <fill>
      <patternFill patternType="solid">
        <fgColor indexed="40"/>
      </patternFill>
    </fill>
    <fill>
      <patternFill patternType="solid">
        <fgColor indexed="45"/>
      </patternFill>
    </fill>
    <fill>
      <patternFill patternType="solid">
        <fgColor indexed="50"/>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47"/>
      </patternFill>
    </fill>
    <fill>
      <patternFill patternType="solid">
        <fgColor indexed="14"/>
      </patternFill>
    </fill>
    <fill>
      <patternFill patternType="solid">
        <fgColor indexed="9"/>
      </patternFill>
    </fill>
    <fill>
      <patternFill patternType="solid">
        <fgColor indexed="57"/>
      </patternFill>
    </fill>
    <fill>
      <patternFill patternType="solid">
        <fgColor indexed="16"/>
        <bgColor indexed="64"/>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24"/>
      </patternFill>
    </fill>
    <fill>
      <patternFill patternType="solid">
        <fgColor indexed="54"/>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3"/>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44"/>
        <bgColor indexed="64"/>
      </patternFill>
    </fill>
    <fill>
      <patternFill patternType="solid">
        <fgColor indexed="30"/>
        <bgColor indexed="64"/>
      </patternFill>
    </fill>
    <fill>
      <patternFill patternType="solid">
        <fgColor indexed="37"/>
        <bgColor indexed="64"/>
      </patternFill>
    </fill>
    <fill>
      <patternFill patternType="lightGray">
        <fgColor indexed="22"/>
        <bgColor indexed="22"/>
      </patternFill>
    </fill>
    <fill>
      <patternFill patternType="solid">
        <fgColor indexed="49"/>
        <bgColor indexed="64"/>
      </patternFill>
    </fill>
    <fill>
      <patternFill patternType="mediumGray">
        <bgColor indexed="22"/>
      </patternFill>
    </fill>
    <fill>
      <patternFill patternType="solid">
        <fgColor indexed="35"/>
        <bgColor indexed="35"/>
      </patternFill>
    </fill>
    <fill>
      <patternFill patternType="solid">
        <fgColor indexed="55"/>
      </patternFill>
    </fill>
    <fill>
      <patternFill patternType="solid">
        <fgColor indexed="47"/>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9"/>
        <bgColor indexed="64"/>
      </patternFill>
    </fill>
    <fill>
      <patternFill patternType="solid">
        <fgColor indexed="33"/>
        <bgColor indexed="64"/>
      </patternFill>
    </fill>
    <fill>
      <patternFill patternType="solid">
        <fgColor indexed="43"/>
        <bgColor indexed="64"/>
      </patternFill>
    </fill>
    <fill>
      <patternFill patternType="solid">
        <fgColor indexed="15"/>
      </patternFill>
    </fill>
    <fill>
      <patternFill patternType="lightGray"/>
    </fill>
    <fill>
      <patternFill patternType="gray125">
        <fgColor indexed="8"/>
      </patternFill>
    </fill>
    <fill>
      <patternFill patternType="solid">
        <fgColor indexed="46"/>
        <bgColor indexed="64"/>
      </patternFill>
    </fill>
    <fill>
      <patternFill patternType="solid">
        <fgColor indexed="12"/>
      </patternFill>
    </fill>
    <fill>
      <patternFill patternType="solid">
        <fgColor indexed="26"/>
      </patternFill>
    </fill>
    <fill>
      <patternFill patternType="mediumGray">
        <fgColor indexed="22"/>
      </patternFill>
    </fill>
    <fill>
      <patternFill patternType="solid">
        <fgColor indexed="29"/>
        <bgColor indexed="64"/>
      </patternFill>
    </fill>
    <fill>
      <patternFill patternType="gray0625">
        <fgColor indexed="15"/>
      </patternFill>
    </fill>
    <fill>
      <patternFill patternType="solid">
        <fgColor indexed="65"/>
        <bgColor indexed="15"/>
      </patternFill>
    </fill>
    <fill>
      <patternFill patternType="solid">
        <fgColor indexed="31"/>
        <bgColor indexed="64"/>
      </patternFill>
    </fill>
    <fill>
      <patternFill patternType="solid">
        <fgColor indexed="9"/>
        <bgColor indexed="48"/>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23"/>
        <bgColor indexed="64"/>
      </patternFill>
    </fill>
    <fill>
      <patternFill patternType="solid">
        <fgColor indexed="40"/>
        <bgColor indexed="64"/>
      </patternFill>
    </fill>
    <fill>
      <patternFill patternType="solid">
        <fgColor indexed="23"/>
      </patternFill>
    </fill>
    <fill>
      <patternFill patternType="solid">
        <fgColor indexed="41"/>
        <bgColor indexed="64"/>
      </patternFill>
    </fill>
    <fill>
      <patternFill patternType="solid">
        <fgColor indexed="20"/>
      </patternFill>
    </fill>
    <fill>
      <patternFill patternType="solid">
        <fgColor indexed="33"/>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60"/>
      </patternFill>
    </fill>
    <fill>
      <patternFill patternType="solid">
        <fgColor indexed="9"/>
        <bgColor indexed="9"/>
      </patternFill>
    </fill>
    <fill>
      <patternFill patternType="solid">
        <fgColor indexed="63"/>
        <bgColor indexed="64"/>
      </patternFill>
    </fill>
    <fill>
      <patternFill patternType="solid">
        <fgColor theme="0"/>
        <bgColor rgb="FF000000"/>
      </patternFill>
    </fill>
    <fill>
      <patternFill patternType="solid">
        <fgColor rgb="FFFFFF00"/>
        <bgColor indexed="64"/>
      </patternFill>
    </fill>
    <fill>
      <patternFill patternType="solid">
        <fgColor theme="7" tint="-9.9948118533890809E-2"/>
        <bgColor indexed="64"/>
      </patternFill>
    </fill>
    <fill>
      <patternFill patternType="solid">
        <fgColor theme="9" tint="0.79998168889431442"/>
        <bgColor indexed="64"/>
      </patternFill>
    </fill>
    <fill>
      <patternFill patternType="solid">
        <fgColor rgb="FFDDDDDD"/>
        <bgColor indexed="64"/>
      </patternFill>
    </fill>
    <fill>
      <patternFill patternType="solid">
        <fgColor rgb="FFFFFF00"/>
        <bgColor rgb="FF000000"/>
      </patternFill>
    </fill>
    <fill>
      <patternFill patternType="solid">
        <fgColor rgb="FF103E51"/>
        <bgColor rgb="FF000000"/>
      </patternFill>
    </fill>
    <fill>
      <patternFill patternType="solid">
        <fgColor rgb="FF0070C0"/>
        <bgColor indexed="64"/>
      </patternFill>
    </fill>
    <fill>
      <patternFill patternType="solid">
        <fgColor rgb="FFABDCF5"/>
        <bgColor indexed="64"/>
      </patternFill>
    </fill>
    <fill>
      <patternFill patternType="solid">
        <fgColor rgb="FFEEECE1"/>
        <bgColor indexed="64"/>
      </patternFill>
    </fill>
    <fill>
      <patternFill patternType="solid">
        <fgColor rgb="FFD5EDFA"/>
        <bgColor indexed="64"/>
      </patternFill>
    </fill>
    <fill>
      <patternFill patternType="solid">
        <fgColor theme="3" tint="-0.249977111117893"/>
        <bgColor indexed="64"/>
      </patternFill>
    </fill>
    <fill>
      <patternFill patternType="solid">
        <fgColor rgb="FFFF66CC"/>
        <bgColor indexed="64"/>
      </patternFill>
    </fill>
  </fills>
  <borders count="1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61B8CD"/>
      </bottom>
      <diagonal/>
    </border>
    <border>
      <left/>
      <right/>
      <top style="thin">
        <color rgb="FF61B8CD"/>
      </top>
      <bottom/>
      <diagonal/>
    </border>
    <border>
      <left/>
      <right style="hair">
        <color indexed="64"/>
      </right>
      <top/>
      <bottom/>
      <diagonal/>
    </border>
    <border>
      <left style="hair">
        <color indexed="64"/>
      </left>
      <right/>
      <top/>
      <bottom/>
      <diagonal/>
    </border>
    <border>
      <left/>
      <right/>
      <top/>
      <bottom style="thin">
        <color indexed="64"/>
      </bottom>
      <diagonal/>
    </border>
    <border>
      <left/>
      <right/>
      <top style="thin">
        <color indexed="64"/>
      </top>
      <bottom/>
      <diagonal/>
    </border>
    <border>
      <left/>
      <right style="medium">
        <color indexed="64"/>
      </right>
      <top style="medium">
        <color indexed="64"/>
      </top>
      <bottom style="hair">
        <color indexed="64"/>
      </bottom>
      <diagonal/>
    </border>
    <border>
      <left/>
      <right/>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hair">
        <color indexed="8"/>
      </left>
      <right style="hair">
        <color indexed="8"/>
      </right>
      <top style="hair">
        <color indexed="8"/>
      </top>
      <bottom/>
      <diagonal/>
    </border>
    <border>
      <left style="thin">
        <color indexed="64"/>
      </left>
      <right style="thin">
        <color indexed="64"/>
      </right>
      <top style="thin">
        <color indexed="64"/>
      </top>
      <bottom style="thin">
        <color indexed="64"/>
      </bottom>
      <diagonal/>
    </border>
    <border>
      <left style="double">
        <color indexed="64"/>
      </left>
      <right/>
      <top/>
      <bottom style="hair">
        <color indexed="64"/>
      </bottom>
      <diagonal/>
    </border>
    <border>
      <left style="thin">
        <color indexed="64"/>
      </left>
      <right style="thin">
        <color indexed="64"/>
      </right>
      <top style="thin">
        <color indexed="64"/>
      </top>
      <bottom/>
      <diagonal/>
    </border>
    <border>
      <left style="thin">
        <color indexed="9"/>
      </left>
      <right style="thin">
        <color indexed="9"/>
      </right>
      <top style="thin">
        <color indexed="9"/>
      </top>
      <bottom style="thin">
        <color indexed="9"/>
      </bottom>
      <diagonal/>
    </border>
    <border>
      <left style="thin">
        <color indexed="20"/>
      </left>
      <right style="thin">
        <color indexed="20"/>
      </right>
      <top style="thin">
        <color indexed="20"/>
      </top>
      <bottom style="thin">
        <color indexed="20"/>
      </bottom>
      <diagonal/>
    </border>
    <border>
      <left style="thin">
        <color indexed="63"/>
      </left>
      <right style="thin">
        <color indexed="63"/>
      </right>
      <top style="thin">
        <color indexed="63"/>
      </top>
      <bottom style="thin">
        <color indexed="63"/>
      </bottom>
      <diagonal/>
    </border>
    <border>
      <left/>
      <right/>
      <top/>
      <bottom style="hair">
        <color indexed="8"/>
      </bottom>
      <diagonal/>
    </border>
    <border>
      <left/>
      <right/>
      <top/>
      <bottom style="medium">
        <color indexed="8"/>
      </bottom>
      <diagonal/>
    </border>
    <border>
      <left/>
      <right/>
      <top/>
      <bottom style="thick">
        <color indexed="8"/>
      </bottom>
      <diagonal/>
    </border>
    <border>
      <left/>
      <right/>
      <top/>
      <bottom style="double">
        <color indexed="8"/>
      </bottom>
      <diagonal/>
    </border>
    <border>
      <left/>
      <right/>
      <top/>
      <bottom style="medium">
        <color indexed="64"/>
      </bottom>
      <diagonal/>
    </border>
    <border>
      <left style="thin">
        <color indexed="64"/>
      </left>
      <right style="thin">
        <color indexed="64"/>
      </right>
      <top style="hair">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style="thin">
        <color indexed="64"/>
      </left>
      <right style="thin">
        <color indexed="64"/>
      </right>
      <top/>
      <bottom/>
      <diagonal/>
    </border>
    <border>
      <left/>
      <right/>
      <top style="thin">
        <color indexed="62"/>
      </top>
      <bottom style="double">
        <color indexed="62"/>
      </bottom>
      <diagonal/>
    </border>
    <border>
      <left/>
      <right style="thin">
        <color indexed="64"/>
      </right>
      <top/>
      <bottom/>
      <diagonal/>
    </border>
    <border>
      <left style="thin">
        <color rgb="FF000080"/>
      </left>
      <right style="thin">
        <color rgb="FF000080"/>
      </right>
      <top/>
      <bottom/>
      <diagonal/>
    </border>
    <border>
      <left/>
      <right/>
      <top/>
      <bottom style="thick">
        <color indexed="64"/>
      </bottom>
      <diagonal/>
    </border>
    <border>
      <left style="thin">
        <color indexed="8"/>
      </left>
      <right style="thin">
        <color indexed="8"/>
      </right>
      <top/>
      <bottom/>
      <diagonal/>
    </border>
    <border>
      <left/>
      <right/>
      <top style="medium">
        <color auto="1"/>
      </top>
      <bottom style="medium">
        <color auto="1"/>
      </bottom>
      <diagonal/>
    </border>
    <border>
      <left/>
      <right/>
      <top/>
      <bottom style="thick">
        <color indexed="48"/>
      </bottom>
      <diagonal/>
    </border>
    <border>
      <left/>
      <right/>
      <top/>
      <bottom style="thick">
        <color indexed="62"/>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30"/>
      </bottom>
      <diagonal/>
    </border>
    <border>
      <left style="medium">
        <color indexed="64"/>
      </left>
      <right style="medium">
        <color indexed="64"/>
      </right>
      <top style="medium">
        <color indexed="64"/>
      </top>
      <bottom style="hair">
        <color indexed="64"/>
      </bottom>
      <diagonal/>
    </border>
    <border>
      <left/>
      <right/>
      <top/>
      <bottom style="double">
        <color indexed="17"/>
      </bottom>
      <diagonal/>
    </border>
    <border>
      <left/>
      <right/>
      <top/>
      <bottom style="double">
        <color indexed="52"/>
      </bottom>
      <diagonal/>
    </border>
    <border>
      <left/>
      <right/>
      <top style="thick">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thin">
        <color indexed="64"/>
      </top>
      <bottom style="thin">
        <color indexed="64"/>
      </bottom>
      <diagonal/>
    </border>
    <border>
      <left style="double">
        <color indexed="12"/>
      </left>
      <right style="double">
        <color indexed="12"/>
      </right>
      <top style="double">
        <color indexed="12"/>
      </top>
      <bottom style="dotted">
        <color indexed="12"/>
      </bottom>
      <diagonal/>
    </border>
    <border>
      <left style="thin">
        <color indexed="8"/>
      </left>
      <right style="medium">
        <color indexed="64"/>
      </right>
      <top/>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22"/>
      </left>
      <right style="thin">
        <color indexed="8"/>
      </right>
      <top style="thin">
        <color indexed="22"/>
      </top>
      <bottom style="thin">
        <color indexed="22"/>
      </bottom>
      <diagonal/>
    </border>
    <border>
      <left style="thin">
        <color indexed="47"/>
      </left>
      <right style="thin">
        <color indexed="8"/>
      </right>
      <top style="thin">
        <color indexed="47"/>
      </top>
      <bottom style="thin">
        <color indexed="47"/>
      </bottom>
      <diagonal/>
    </border>
    <border>
      <left/>
      <right style="thin">
        <color indexed="8"/>
      </right>
      <top/>
      <bottom/>
      <diagonal/>
    </border>
    <border>
      <left style="thin">
        <color indexed="23"/>
      </left>
      <right style="thin">
        <color indexed="8"/>
      </right>
      <top style="thin">
        <color indexed="23"/>
      </top>
      <bottom style="thin">
        <color indexed="23"/>
      </bottom>
      <diagonal/>
    </border>
    <border>
      <left style="thin">
        <color indexed="22"/>
      </left>
      <right style="thin">
        <color indexed="22"/>
      </right>
      <top/>
      <bottom/>
      <diagonal/>
    </border>
    <border>
      <left style="thin">
        <color indexed="51"/>
      </left>
      <right style="thin">
        <color indexed="51"/>
      </right>
      <top/>
      <bottom/>
      <diagonal/>
    </border>
    <border>
      <left style="thin">
        <color indexed="64"/>
      </left>
      <right/>
      <top/>
      <bottom/>
      <diagonal/>
    </border>
    <border>
      <left style="thin">
        <color indexed="55"/>
      </left>
      <right/>
      <top/>
      <bottom/>
      <diagonal/>
    </border>
    <border>
      <left style="thin">
        <color indexed="22"/>
      </left>
      <right/>
      <top/>
      <bottom/>
      <diagonal/>
    </border>
    <border>
      <left/>
      <right/>
      <top style="thin">
        <color indexed="51"/>
      </top>
      <bottom/>
      <diagonal/>
    </border>
    <border>
      <left style="thick">
        <color indexed="12"/>
      </left>
      <right style="thick">
        <color indexed="12"/>
      </right>
      <top style="thick">
        <color indexed="12"/>
      </top>
      <bottom/>
      <diagonal/>
    </border>
    <border>
      <left style="medium">
        <color indexed="64"/>
      </left>
      <right/>
      <top style="medium">
        <color indexed="64"/>
      </top>
      <bottom style="medium">
        <color indexed="64"/>
      </bottom>
      <diagonal/>
    </border>
    <border>
      <left/>
      <right/>
      <top style="thin">
        <color indexed="48"/>
      </top>
      <bottom style="double">
        <color indexed="48"/>
      </bottom>
      <diagonal/>
    </border>
    <border>
      <left/>
      <right/>
      <top/>
      <bottom style="thick">
        <color indexed="13"/>
      </bottom>
      <diagonal/>
    </border>
    <border>
      <left/>
      <right/>
      <top/>
      <bottom style="medium">
        <color indexed="13"/>
      </bottom>
      <diagonal/>
    </border>
    <border>
      <left/>
      <right/>
      <top/>
      <bottom style="double">
        <color indexed="53"/>
      </bottom>
      <diagonal/>
    </border>
    <border>
      <left style="thin">
        <color indexed="64"/>
      </left>
      <right style="thin">
        <color indexed="64"/>
      </right>
      <top style="hair">
        <color indexed="64"/>
      </top>
      <bottom style="hair">
        <color indexed="64"/>
      </bottom>
      <diagonal/>
    </border>
    <border>
      <left style="double">
        <color indexed="20"/>
      </left>
      <right style="double">
        <color indexed="20"/>
      </right>
      <top style="double">
        <color indexed="20"/>
      </top>
      <bottom style="double">
        <color indexed="20"/>
      </bottom>
      <diagonal/>
    </border>
    <border>
      <left style="medium">
        <color indexed="8"/>
      </left>
      <right style="medium">
        <color indexed="8"/>
      </right>
      <top style="medium">
        <color indexed="8"/>
      </top>
      <bottom style="medium">
        <color indexed="8"/>
      </bottom>
      <diagonal/>
    </border>
    <border>
      <left/>
      <right/>
      <top/>
      <bottom style="thin">
        <color theme="8"/>
      </bottom>
      <diagonal/>
    </border>
    <border>
      <left style="thin">
        <color indexed="18"/>
      </left>
      <right style="thin">
        <color indexed="18"/>
      </right>
      <top style="thin">
        <color theme="6"/>
      </top>
      <bottom style="thin">
        <color theme="6"/>
      </bottom>
      <diagonal/>
    </border>
    <border>
      <left style="hair">
        <color indexed="64"/>
      </left>
      <right style="hair">
        <color indexed="64"/>
      </right>
      <top/>
      <bottom/>
      <diagonal/>
    </border>
    <border>
      <left style="hair">
        <color indexed="64"/>
      </left>
      <right/>
      <top/>
      <bottom style="thin">
        <color indexed="64"/>
      </bottom>
      <diagonal/>
    </border>
    <border>
      <left style="thin">
        <color indexed="18"/>
      </left>
      <right style="thin">
        <color indexed="18"/>
      </right>
      <top style="thin">
        <color rgb="FFDDDDDD"/>
      </top>
      <bottom style="thin">
        <color rgb="FFDDDDDD"/>
      </bottom>
      <diagonal/>
    </border>
    <border>
      <left style="hair">
        <color indexed="64"/>
      </left>
      <right style="hair">
        <color indexed="64"/>
      </right>
      <top/>
      <bottom style="thin">
        <color indexed="64"/>
      </bottom>
      <diagonal/>
    </border>
    <border>
      <left style="thin">
        <color indexed="18"/>
      </left>
      <right style="thin">
        <color indexed="18"/>
      </right>
      <top/>
      <bottom/>
      <diagonal/>
    </border>
    <border>
      <left/>
      <right style="thin">
        <color theme="0"/>
      </right>
      <top/>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9"/>
      </left>
      <right style="thin">
        <color indexed="9"/>
      </right>
      <top style="thin">
        <color indexed="9"/>
      </top>
      <bottom style="thin">
        <color indexed="9"/>
      </bottom>
      <diagonal/>
    </border>
    <border>
      <left style="thin">
        <color indexed="20"/>
      </left>
      <right style="thin">
        <color indexed="20"/>
      </right>
      <top style="thin">
        <color indexed="20"/>
      </top>
      <bottom style="thin">
        <color indexed="20"/>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22"/>
      </left>
      <right style="thin">
        <color indexed="8"/>
      </right>
      <top style="thin">
        <color indexed="22"/>
      </top>
      <bottom style="thin">
        <color indexed="22"/>
      </bottom>
      <diagonal/>
    </border>
    <border>
      <left style="thin">
        <color indexed="47"/>
      </left>
      <right style="thin">
        <color indexed="8"/>
      </right>
      <top style="thin">
        <color indexed="47"/>
      </top>
      <bottom style="thin">
        <color indexed="47"/>
      </bottom>
      <diagonal/>
    </border>
    <border>
      <left style="thin">
        <color indexed="23"/>
      </left>
      <right style="thin">
        <color indexed="8"/>
      </right>
      <top style="thin">
        <color indexed="23"/>
      </top>
      <bottom style="thin">
        <color indexed="23"/>
      </bottom>
      <diagonal/>
    </border>
    <border>
      <left/>
      <right/>
      <top style="thin">
        <color indexed="51"/>
      </top>
      <bottom/>
      <diagonal/>
    </border>
    <border>
      <left/>
      <right/>
      <top style="thin">
        <color indexed="48"/>
      </top>
      <bottom style="double">
        <color indexed="48"/>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right/>
      <top style="thin">
        <color indexed="64"/>
      </top>
      <bottom/>
      <diagonal/>
    </border>
    <border>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9"/>
      </left>
      <right style="thin">
        <color indexed="9"/>
      </right>
      <top style="thin">
        <color indexed="9"/>
      </top>
      <bottom style="thin">
        <color indexed="9"/>
      </bottom>
      <diagonal/>
    </border>
    <border>
      <left style="thin">
        <color indexed="20"/>
      </left>
      <right style="thin">
        <color indexed="20"/>
      </right>
      <top style="thin">
        <color indexed="20"/>
      </top>
      <bottom style="thin">
        <color indexed="20"/>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22"/>
      </left>
      <right style="thin">
        <color indexed="8"/>
      </right>
      <top style="thin">
        <color indexed="22"/>
      </top>
      <bottom style="thin">
        <color indexed="22"/>
      </bottom>
      <diagonal/>
    </border>
    <border>
      <left style="thin">
        <color indexed="47"/>
      </left>
      <right style="thin">
        <color indexed="8"/>
      </right>
      <top style="thin">
        <color indexed="47"/>
      </top>
      <bottom style="thin">
        <color indexed="47"/>
      </bottom>
      <diagonal/>
    </border>
    <border>
      <left style="thin">
        <color indexed="23"/>
      </left>
      <right style="thin">
        <color indexed="8"/>
      </right>
      <top style="thin">
        <color indexed="23"/>
      </top>
      <bottom style="thin">
        <color indexed="23"/>
      </bottom>
      <diagonal/>
    </border>
    <border>
      <left/>
      <right/>
      <top style="thin">
        <color indexed="51"/>
      </top>
      <bottom/>
      <diagonal/>
    </border>
    <border>
      <left/>
      <right/>
      <top style="thin">
        <color indexed="48"/>
      </top>
      <bottom style="double">
        <color indexed="48"/>
      </bottom>
      <diagonal/>
    </border>
    <border>
      <left/>
      <right/>
      <top style="medium">
        <color auto="1"/>
      </top>
      <bottom style="medium">
        <color auto="1"/>
      </bottom>
      <diagonal/>
    </border>
    <border>
      <left/>
      <right/>
      <top style="medium">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s>
  <cellStyleXfs count="4499">
    <xf numFmtId="0" fontId="0" fillId="0" borderId="0"/>
    <xf numFmtId="9" fontId="21" fillId="0" borderId="0" applyFont="0" applyFill="0" applyBorder="0" applyAlignment="0" applyProtection="0"/>
    <xf numFmtId="0" fontId="21" fillId="0" borderId="0"/>
    <xf numFmtId="0" fontId="26" fillId="0" borderId="0" applyNumberFormat="0" applyFill="0" applyBorder="0" applyAlignment="0" applyProtection="0">
      <alignment vertical="top"/>
      <protection locked="0"/>
    </xf>
    <xf numFmtId="0" fontId="21" fillId="0" borderId="0"/>
    <xf numFmtId="0" fontId="21" fillId="0" borderId="0"/>
    <xf numFmtId="4" fontId="68" fillId="0" borderId="0" applyFont="0" applyFill="0" applyBorder="0" applyAlignment="0" applyProtection="0"/>
    <xf numFmtId="9" fontId="69" fillId="0" borderId="0">
      <alignment horizontal="right"/>
    </xf>
    <xf numFmtId="0" fontId="29" fillId="0" borderId="0" applyFont="0" applyFill="0" applyBorder="0" applyAlignment="0" applyProtection="0"/>
    <xf numFmtId="0" fontId="29" fillId="0" borderId="0"/>
    <xf numFmtId="0" fontId="29" fillId="0" borderId="0"/>
    <xf numFmtId="0" fontId="70" fillId="0" borderId="0" applyNumberFormat="0" applyFill="0" applyBorder="0" applyAlignment="0" applyProtection="0"/>
    <xf numFmtId="0" fontId="29" fillId="0" borderId="0"/>
    <xf numFmtId="0" fontId="71" fillId="0" borderId="0"/>
    <xf numFmtId="167" fontId="72" fillId="0" borderId="0" applyFont="0" applyFill="0" applyBorder="0" applyAlignment="0" applyProtection="0"/>
    <xf numFmtId="192" fontId="73" fillId="0" borderId="0">
      <alignment horizontal="right"/>
    </xf>
    <xf numFmtId="193" fontId="73" fillId="0" borderId="0">
      <alignment horizontal="right"/>
    </xf>
    <xf numFmtId="194" fontId="29" fillId="0" borderId="0"/>
    <xf numFmtId="0" fontId="29" fillId="0" borderId="0"/>
    <xf numFmtId="0" fontId="74" fillId="0" borderId="0"/>
    <xf numFmtId="195" fontId="29"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1" fillId="0" borderId="0"/>
    <xf numFmtId="164" fontId="72" fillId="0" borderId="0" applyFont="0" applyFill="0" applyBorder="0" applyAlignment="0" applyProtection="0"/>
    <xf numFmtId="164" fontId="72" fillId="0" borderId="0" applyFont="0" applyFill="0" applyBorder="0" applyAlignment="0" applyProtection="0"/>
    <xf numFmtId="0" fontId="71" fillId="0" borderId="0"/>
    <xf numFmtId="196" fontId="75" fillId="0" borderId="0" applyFont="0" applyFill="0" applyBorder="0" applyAlignment="0" applyProtection="0"/>
    <xf numFmtId="0" fontId="47" fillId="0" borderId="0" applyFont="0" applyFill="0" applyBorder="0" applyAlignment="0" applyProtection="0"/>
    <xf numFmtId="197" fontId="76" fillId="0" borderId="16" applyFill="0" applyBorder="0" applyProtection="0">
      <alignment horizontal="right"/>
      <protection locked="0"/>
    </xf>
    <xf numFmtId="198" fontId="76" fillId="0" borderId="16" applyFill="0" applyBorder="0" applyProtection="0">
      <alignment horizontal="right"/>
      <protection locked="0"/>
    </xf>
    <xf numFmtId="199" fontId="76" fillId="0" borderId="16" applyFill="0" applyBorder="0" applyProtection="0">
      <alignment horizontal="right"/>
      <protection locked="0"/>
    </xf>
    <xf numFmtId="200" fontId="29" fillId="0" borderId="0">
      <alignment horizontal="right"/>
    </xf>
    <xf numFmtId="200" fontId="29" fillId="0" borderId="0">
      <alignment horizontal="right"/>
    </xf>
    <xf numFmtId="200" fontId="29" fillId="0" borderId="17">
      <alignment horizontal="right"/>
    </xf>
    <xf numFmtId="201" fontId="29" fillId="0" borderId="0">
      <alignment horizontal="right"/>
    </xf>
    <xf numFmtId="201" fontId="29" fillId="0" borderId="0">
      <alignment horizontal="right"/>
    </xf>
    <xf numFmtId="0" fontId="71" fillId="0" borderId="0">
      <alignment horizontal="right"/>
    </xf>
    <xf numFmtId="166" fontId="77" fillId="0" borderId="0">
      <alignment horizontal="right"/>
    </xf>
    <xf numFmtId="202" fontId="29" fillId="0" borderId="0" applyFont="0" applyFill="0" applyBorder="0" applyAlignment="0" applyProtection="0"/>
    <xf numFmtId="0" fontId="29" fillId="0" borderId="0"/>
    <xf numFmtId="0" fontId="78" fillId="0" borderId="0"/>
    <xf numFmtId="203" fontId="29" fillId="0" borderId="0"/>
    <xf numFmtId="10" fontId="7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0" fontId="29" fillId="0" borderId="0"/>
    <xf numFmtId="0" fontId="29" fillId="0" borderId="0"/>
    <xf numFmtId="0" fontId="29" fillId="0" borderId="0"/>
    <xf numFmtId="0" fontId="29" fillId="0" borderId="0"/>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29" fillId="0" borderId="0" applyBorder="0">
      <alignment vertical="center"/>
      <protection locked="0"/>
    </xf>
    <xf numFmtId="204" fontId="29" fillId="0" borderId="0" applyBorder="0">
      <alignment vertical="center"/>
      <protection locked="0"/>
    </xf>
    <xf numFmtId="204" fontId="79" fillId="0" borderId="0" applyBorder="0">
      <alignment vertical="center"/>
      <protection locked="0"/>
    </xf>
    <xf numFmtId="204" fontId="2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29" fillId="0" borderId="0" applyBorder="0">
      <alignment vertical="center"/>
      <protection locked="0"/>
    </xf>
    <xf numFmtId="204" fontId="79" fillId="0" borderId="0" applyBorder="0">
      <alignment vertical="center"/>
      <protection locked="0"/>
    </xf>
    <xf numFmtId="204" fontId="2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0" fontId="7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0" fontId="29" fillId="0" borderId="0"/>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29" fillId="0" borderId="0" applyBorder="0">
      <alignment vertical="center"/>
      <protection locked="0"/>
    </xf>
    <xf numFmtId="204" fontId="79" fillId="0" borderId="0" applyBorder="0">
      <alignment vertical="center"/>
      <protection locked="0"/>
    </xf>
    <xf numFmtId="204" fontId="2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0" fontId="29" fillId="0" borderId="0"/>
    <xf numFmtId="0" fontId="29" fillId="0" borderId="0"/>
    <xf numFmtId="0" fontId="29" fillId="0" borderId="0"/>
    <xf numFmtId="0" fontId="29" fillId="0" borderId="0"/>
    <xf numFmtId="0" fontId="29" fillId="0" borderId="0"/>
    <xf numFmtId="204" fontId="79" fillId="0" borderId="0" applyBorder="0">
      <alignment vertical="center"/>
      <protection locked="0"/>
    </xf>
    <xf numFmtId="204" fontId="79" fillId="0" borderId="0" applyBorder="0">
      <alignment vertical="center"/>
      <protection locked="0"/>
    </xf>
    <xf numFmtId="0" fontId="29" fillId="0" borderId="0"/>
    <xf numFmtId="0" fontId="29" fillId="0" borderId="0"/>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4" fontId="79" fillId="0" borderId="0" applyBorder="0">
      <alignment vertical="center"/>
      <protection locked="0"/>
    </xf>
    <xf numFmtId="205" fontId="78" fillId="0" borderId="0" applyFont="0" applyFill="0" applyBorder="0" applyAlignment="0" applyProtection="0"/>
    <xf numFmtId="206" fontId="29" fillId="0" borderId="0" applyFont="0" applyFill="0" applyBorder="0" applyAlignment="0" applyProtection="0"/>
    <xf numFmtId="207" fontId="29" fillId="0" borderId="0" applyFont="0" applyFill="0" applyBorder="0" applyAlignment="0" applyProtection="0"/>
    <xf numFmtId="0" fontId="29" fillId="37" borderId="18" applyNumberFormat="0">
      <alignment horizontal="left" vertical="center"/>
    </xf>
    <xf numFmtId="171" fontId="81" fillId="0" borderId="0" applyFont="0" applyFill="0" applyBorder="0" applyAlignment="0" applyProtection="0"/>
    <xf numFmtId="204" fontId="82" fillId="0" borderId="0" applyFill="0" applyBorder="0" applyAlignment="0" applyProtection="0"/>
    <xf numFmtId="0" fontId="83" fillId="38" borderId="0" applyBorder="0" applyAlignment="0"/>
    <xf numFmtId="39" fontId="47" fillId="0" borderId="0"/>
    <xf numFmtId="208" fontId="84" fillId="0" borderId="0"/>
    <xf numFmtId="0" fontId="85" fillId="0" borderId="0" applyFont="0" applyFill="0" applyBorder="0" applyAlignment="0"/>
    <xf numFmtId="16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40" fontId="86" fillId="0" borderId="0" applyFont="0" applyFill="0" applyBorder="0" applyAlignment="0" applyProtection="0"/>
    <xf numFmtId="0" fontId="8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9" fillId="0" borderId="0"/>
    <xf numFmtId="0" fontId="90" fillId="0" borderId="0" applyNumberFormat="0" applyFill="0" applyBorder="0" applyAlignment="0" applyProtection="0">
      <alignment vertical="top"/>
      <protection locked="0"/>
    </xf>
    <xf numFmtId="172" fontId="91" fillId="0" borderId="0" applyFont="0" applyFill="0" applyBorder="0" applyAlignment="0" applyProtection="0"/>
    <xf numFmtId="172" fontId="78" fillId="0" borderId="0" applyFont="0" applyFill="0" applyBorder="0" applyAlignment="0" applyProtection="0"/>
    <xf numFmtId="174" fontId="78" fillId="0" borderId="0" applyFont="0" applyFill="0" applyBorder="0" applyAlignment="0" applyProtection="0"/>
    <xf numFmtId="0" fontId="92" fillId="0" borderId="0" applyFont="0" applyFill="0" applyBorder="0" applyAlignment="0" applyProtection="0"/>
    <xf numFmtId="0" fontId="93" fillId="0" borderId="0"/>
    <xf numFmtId="0" fontId="29" fillId="0" borderId="0" applyFont="0" applyFill="0" applyBorder="0" applyAlignment="0" applyProtection="0"/>
    <xf numFmtId="211" fontId="29" fillId="0" borderId="0" applyFont="0" applyFill="0" applyBorder="0" applyAlignment="0" applyProtection="0"/>
    <xf numFmtId="0" fontId="75" fillId="0" borderId="0"/>
    <xf numFmtId="0" fontId="29" fillId="0" borderId="0" applyFont="0" applyFill="0" applyBorder="0" applyAlignment="0" applyProtection="0"/>
    <xf numFmtId="9" fontId="85" fillId="0" borderId="0"/>
    <xf numFmtId="39" fontId="85" fillId="0" borderId="0"/>
    <xf numFmtId="212" fontId="29" fillId="0" borderId="0"/>
    <xf numFmtId="0" fontId="94" fillId="0" borderId="0"/>
    <xf numFmtId="213" fontId="95" fillId="0" borderId="0" applyFont="0" applyFill="0" applyBorder="0" applyAlignment="0" applyProtection="0"/>
    <xf numFmtId="212" fontId="95" fillId="0" borderId="0" applyFont="0" applyFill="0" applyBorder="0" applyAlignment="0" applyProtection="0"/>
    <xf numFmtId="0" fontId="96" fillId="0" borderId="0"/>
    <xf numFmtId="171" fontId="37" fillId="0" borderId="0" applyFont="0" applyFill="0" applyBorder="0" applyAlignment="0" applyProtection="0"/>
    <xf numFmtId="214" fontId="97" fillId="0" borderId="0" applyFont="0" applyFill="0" applyBorder="0" applyAlignment="0" applyProtection="0"/>
    <xf numFmtId="169" fontId="37" fillId="0" borderId="0" applyFont="0" applyFill="0" applyBorder="0" applyAlignment="0" applyProtection="0"/>
    <xf numFmtId="215" fontId="29" fillId="0" borderId="0" applyFont="0" applyFill="0" applyBorder="0" applyAlignment="0" applyProtection="0"/>
    <xf numFmtId="216" fontId="29" fillId="0" borderId="0" applyFont="0" applyFill="0" applyBorder="0" applyAlignment="0" applyProtection="0"/>
    <xf numFmtId="217" fontId="76" fillId="0" borderId="0" applyFont="0" applyFill="0" applyBorder="0" applyAlignment="0" applyProtection="0"/>
    <xf numFmtId="218" fontId="97" fillId="0" borderId="0" applyFont="0" applyFill="0" applyBorder="0" applyAlignment="0" applyProtection="0"/>
    <xf numFmtId="219" fontId="98" fillId="0" borderId="0" applyFont="0" applyFill="0" applyBorder="0" applyAlignment="0" applyProtection="0"/>
    <xf numFmtId="172" fontId="29" fillId="0" borderId="0" applyFont="0" applyFill="0" applyBorder="0" applyAlignment="0" applyProtection="0"/>
    <xf numFmtId="3" fontId="47" fillId="0" borderId="0" applyFont="0" applyFill="0" applyBorder="0" applyAlignment="0" applyProtection="0"/>
    <xf numFmtId="174" fontId="29" fillId="0" borderId="0" applyFont="0" applyFill="0" applyBorder="0" applyAlignment="0" applyProtection="0"/>
    <xf numFmtId="4" fontId="76" fillId="0" borderId="0" applyFont="0" applyFill="0" applyBorder="0" applyAlignment="0" applyProtection="0"/>
    <xf numFmtId="220" fontId="99" fillId="0" borderId="0" applyFont="0" applyFill="0" applyBorder="0" applyAlignment="0" applyProtection="0"/>
    <xf numFmtId="221" fontId="29" fillId="0" borderId="0" applyFont="0" applyFill="0" applyBorder="0" applyAlignment="0" applyProtection="0"/>
    <xf numFmtId="222" fontId="98" fillId="0" borderId="0" applyFont="0" applyFill="0" applyBorder="0" applyAlignment="0" applyProtection="0"/>
    <xf numFmtId="40" fontId="75" fillId="0" borderId="0" applyFont="0" applyFill="0" applyBorder="0" applyAlignment="0" applyProtection="0"/>
    <xf numFmtId="223" fontId="100" fillId="0" borderId="0" applyFont="0" applyFill="0" applyBorder="0" applyAlignment="0" applyProtection="0"/>
    <xf numFmtId="215" fontId="85" fillId="0" borderId="0" applyFont="0" applyFill="0" applyBorder="0" applyAlignment="0" applyProtection="0"/>
    <xf numFmtId="40" fontId="75" fillId="0" borderId="0" applyFont="0" applyFill="0" applyBorder="0" applyAlignment="0" applyProtection="0"/>
    <xf numFmtId="222" fontId="98" fillId="0" borderId="0" applyFont="0" applyFill="0" applyBorder="0" applyAlignment="0" applyProtection="0"/>
    <xf numFmtId="172" fontId="29" fillId="0" borderId="0" applyFont="0" applyFill="0" applyBorder="0" applyAlignment="0" applyProtection="0"/>
    <xf numFmtId="217" fontId="76" fillId="0" borderId="0" applyFont="0" applyFill="0" applyBorder="0" applyAlignment="0" applyProtection="0"/>
    <xf numFmtId="214" fontId="97" fillId="0" borderId="0" applyFont="0" applyFill="0" applyBorder="0" applyAlignment="0" applyProtection="0"/>
    <xf numFmtId="223" fontId="100" fillId="0" borderId="0" applyFont="0" applyFill="0" applyBorder="0" applyAlignment="0" applyProtection="0"/>
    <xf numFmtId="174" fontId="29" fillId="0" borderId="0" applyFont="0" applyFill="0" applyBorder="0" applyAlignment="0" applyProtection="0"/>
    <xf numFmtId="220" fontId="99" fillId="0" borderId="0" applyFont="0" applyFill="0" applyBorder="0" applyAlignment="0" applyProtection="0"/>
    <xf numFmtId="218" fontId="85" fillId="0" borderId="0" applyFont="0" applyFill="0" applyBorder="0" applyAlignment="0" applyProtection="0"/>
    <xf numFmtId="171" fontId="29" fillId="0" borderId="0" applyFont="0" applyFill="0" applyBorder="0" applyAlignment="0" applyProtection="0"/>
    <xf numFmtId="4" fontId="76" fillId="0" borderId="0" applyFont="0" applyFill="0" applyBorder="0" applyAlignment="0" applyProtection="0"/>
    <xf numFmtId="3" fontId="47" fillId="0" borderId="0" applyFont="0" applyFill="0" applyBorder="0" applyAlignment="0" applyProtection="0"/>
    <xf numFmtId="219" fontId="98" fillId="0" borderId="0" applyFont="0" applyFill="0" applyBorder="0" applyAlignment="0" applyProtection="0"/>
    <xf numFmtId="216" fontId="29" fillId="0" borderId="0" applyFont="0" applyFill="0" applyBorder="0" applyAlignment="0" applyProtection="0"/>
    <xf numFmtId="221" fontId="29" fillId="0" borderId="0" applyFont="0" applyFill="0" applyBorder="0" applyAlignment="0" applyProtection="0"/>
    <xf numFmtId="214" fontId="29" fillId="0" borderId="0" applyFont="0" applyFill="0" applyBorder="0" applyAlignment="0" applyProtection="0"/>
    <xf numFmtId="171" fontId="37" fillId="0" borderId="0" applyFont="0" applyFill="0" applyBorder="0" applyAlignment="0" applyProtection="0"/>
    <xf numFmtId="169" fontId="37" fillId="0" borderId="0" applyFont="0" applyFill="0" applyBorder="0" applyAlignment="0" applyProtection="0"/>
    <xf numFmtId="40" fontId="75" fillId="0" borderId="0" applyFont="0" applyFill="0" applyBorder="0" applyAlignment="0" applyProtection="0"/>
    <xf numFmtId="215" fontId="29" fillId="0" borderId="0" applyFont="0" applyFill="0" applyBorder="0" applyAlignment="0" applyProtection="0"/>
    <xf numFmtId="3" fontId="47" fillId="0" borderId="0" applyFont="0" applyFill="0" applyBorder="0" applyAlignment="0" applyProtection="0"/>
    <xf numFmtId="222" fontId="98" fillId="0" borderId="0" applyFont="0" applyFill="0" applyBorder="0" applyAlignment="0" applyProtection="0"/>
    <xf numFmtId="216" fontId="29" fillId="0" borderId="0" applyFont="0" applyFill="0" applyBorder="0" applyAlignment="0" applyProtection="0"/>
    <xf numFmtId="221" fontId="29" fillId="0" borderId="0" applyFont="0" applyFill="0" applyBorder="0" applyAlignment="0" applyProtection="0"/>
    <xf numFmtId="217" fontId="76" fillId="0" borderId="0" applyFont="0" applyFill="0" applyBorder="0" applyAlignment="0" applyProtection="0"/>
    <xf numFmtId="220" fontId="99" fillId="0" borderId="0" applyFont="0" applyFill="0" applyBorder="0" applyAlignment="0" applyProtection="0"/>
    <xf numFmtId="218" fontId="97" fillId="0" borderId="0" applyFont="0" applyFill="0" applyBorder="0" applyAlignment="0" applyProtection="0"/>
    <xf numFmtId="174" fontId="29" fillId="0" borderId="0" applyFont="0" applyFill="0" applyBorder="0" applyAlignment="0" applyProtection="0"/>
    <xf numFmtId="223" fontId="100" fillId="0" borderId="0" applyFont="0" applyFill="0" applyBorder="0" applyAlignment="0" applyProtection="0"/>
    <xf numFmtId="219" fontId="98" fillId="0" borderId="0" applyFont="0" applyFill="0" applyBorder="0" applyAlignment="0" applyProtection="0"/>
    <xf numFmtId="172" fontId="29" fillId="0" borderId="0" applyFont="0" applyFill="0" applyBorder="0" applyAlignment="0" applyProtection="0"/>
    <xf numFmtId="222" fontId="98" fillId="0" borderId="0" applyFont="0" applyFill="0" applyBorder="0" applyAlignment="0" applyProtection="0"/>
    <xf numFmtId="223" fontId="100" fillId="0" borderId="0" applyFont="0" applyFill="0" applyBorder="0" applyAlignment="0" applyProtection="0"/>
    <xf numFmtId="218" fontId="85" fillId="0" borderId="0" applyFont="0" applyFill="0" applyBorder="0" applyAlignment="0" applyProtection="0"/>
    <xf numFmtId="4" fontId="76" fillId="0" borderId="0" applyFont="0" applyFill="0" applyBorder="0" applyAlignment="0" applyProtection="0"/>
    <xf numFmtId="214" fontId="85" fillId="0" borderId="0" applyFont="0" applyFill="0" applyBorder="0" applyAlignment="0" applyProtection="0"/>
    <xf numFmtId="219" fontId="98" fillId="0" borderId="0" applyFont="0" applyFill="0" applyBorder="0" applyAlignment="0" applyProtection="0"/>
    <xf numFmtId="3" fontId="47" fillId="0" borderId="0" applyFont="0" applyFill="0" applyBorder="0" applyAlignment="0" applyProtection="0"/>
    <xf numFmtId="216" fontId="29" fillId="0" borderId="0" applyFont="0" applyFill="0" applyBorder="0" applyAlignment="0" applyProtection="0"/>
    <xf numFmtId="174" fontId="29" fillId="0" borderId="0" applyFont="0" applyFill="0" applyBorder="0" applyAlignment="0" applyProtection="0"/>
    <xf numFmtId="172" fontId="29" fillId="0" borderId="0" applyFont="0" applyFill="0" applyBorder="0" applyAlignment="0" applyProtection="0"/>
    <xf numFmtId="40" fontId="75" fillId="0" borderId="0" applyFont="0" applyFill="0" applyBorder="0" applyAlignment="0" applyProtection="0"/>
    <xf numFmtId="220" fontId="99" fillId="0" borderId="0" applyFont="0" applyFill="0" applyBorder="0" applyAlignment="0" applyProtection="0"/>
    <xf numFmtId="171" fontId="29" fillId="0" borderId="0" applyFont="0" applyFill="0" applyBorder="0" applyAlignment="0" applyProtection="0"/>
    <xf numFmtId="221" fontId="29" fillId="0" borderId="0" applyFont="0" applyFill="0" applyBorder="0" applyAlignment="0" applyProtection="0"/>
    <xf numFmtId="215" fontId="29" fillId="0" borderId="0" applyFont="0" applyFill="0" applyBorder="0" applyAlignment="0" applyProtection="0"/>
    <xf numFmtId="217" fontId="76" fillId="0" borderId="0" applyFont="0" applyFill="0" applyBorder="0" applyAlignment="0" applyProtection="0"/>
    <xf numFmtId="172" fontId="29" fillId="0" borderId="0" applyFont="0" applyFill="0" applyBorder="0" applyAlignment="0" applyProtection="0"/>
    <xf numFmtId="221" fontId="29" fillId="0" borderId="0" applyFont="0" applyFill="0" applyBorder="0" applyAlignment="0" applyProtection="0"/>
    <xf numFmtId="214" fontId="29" fillId="0" borderId="0" applyFont="0" applyFill="0" applyBorder="0" applyAlignment="0" applyProtection="0"/>
    <xf numFmtId="3" fontId="47" fillId="0" borderId="0" applyFont="0" applyFill="0" applyBorder="0" applyAlignment="0" applyProtection="0"/>
    <xf numFmtId="171" fontId="29" fillId="0" borderId="0" applyFont="0" applyFill="0" applyBorder="0" applyAlignment="0" applyProtection="0"/>
    <xf numFmtId="169" fontId="37" fillId="0" borderId="0" applyFont="0" applyFill="0" applyBorder="0" applyAlignment="0" applyProtection="0"/>
    <xf numFmtId="223" fontId="100" fillId="0" borderId="0" applyFont="0" applyFill="0" applyBorder="0" applyAlignment="0" applyProtection="0"/>
    <xf numFmtId="40" fontId="75" fillId="0" borderId="0" applyFont="0" applyFill="0" applyBorder="0" applyAlignment="0" applyProtection="0"/>
    <xf numFmtId="215" fontId="85" fillId="0" borderId="0" applyFont="0" applyFill="0" applyBorder="0" applyAlignment="0" applyProtection="0"/>
    <xf numFmtId="216" fontId="29" fillId="0" borderId="0" applyFont="0" applyFill="0" applyBorder="0" applyAlignment="0" applyProtection="0"/>
    <xf numFmtId="4" fontId="76" fillId="0" borderId="0" applyFont="0" applyFill="0" applyBorder="0" applyAlignment="0" applyProtection="0"/>
    <xf numFmtId="220" fontId="99" fillId="0" borderId="0" applyFont="0" applyFill="0" applyBorder="0" applyAlignment="0" applyProtection="0"/>
    <xf numFmtId="217" fontId="76" fillId="0" borderId="0" applyFont="0" applyFill="0" applyBorder="0" applyAlignment="0" applyProtection="0"/>
    <xf numFmtId="219" fontId="98" fillId="0" borderId="0" applyFont="0" applyFill="0" applyBorder="0" applyAlignment="0" applyProtection="0"/>
    <xf numFmtId="222" fontId="98" fillId="0" borderId="0" applyFont="0" applyFill="0" applyBorder="0" applyAlignment="0" applyProtection="0"/>
    <xf numFmtId="174" fontId="29" fillId="0" borderId="0" applyFont="0" applyFill="0" applyBorder="0" applyAlignment="0" applyProtection="0"/>
    <xf numFmtId="216" fontId="29" fillId="0" borderId="0" applyFont="0" applyFill="0" applyBorder="0" applyAlignment="0" applyProtection="0"/>
    <xf numFmtId="3" fontId="47" fillId="0" borderId="0" applyFont="0" applyFill="0" applyBorder="0" applyAlignment="0" applyProtection="0"/>
    <xf numFmtId="220" fontId="99" fillId="0" borderId="0" applyFont="0" applyFill="0" applyBorder="0" applyAlignment="0" applyProtection="0"/>
    <xf numFmtId="215" fontId="29" fillId="0" borderId="0" applyFont="0" applyFill="0" applyBorder="0" applyAlignment="0" applyProtection="0"/>
    <xf numFmtId="169" fontId="29" fillId="0" borderId="0" applyFont="0" applyFill="0" applyBorder="0" applyAlignment="0" applyProtection="0"/>
    <xf numFmtId="40" fontId="75" fillId="0" borderId="0" applyFont="0" applyFill="0" applyBorder="0" applyAlignment="0" applyProtection="0"/>
    <xf numFmtId="218" fontId="97" fillId="0" borderId="0" applyFont="0" applyFill="0" applyBorder="0" applyAlignment="0" applyProtection="0"/>
    <xf numFmtId="223" fontId="100" fillId="0" borderId="0" applyFont="0" applyFill="0" applyBorder="0" applyAlignment="0" applyProtection="0"/>
    <xf numFmtId="214" fontId="29" fillId="0" borderId="0" applyFont="0" applyFill="0" applyBorder="0" applyAlignment="0" applyProtection="0"/>
    <xf numFmtId="219" fontId="98" fillId="0" borderId="0" applyFont="0" applyFill="0" applyBorder="0" applyAlignment="0" applyProtection="0"/>
    <xf numFmtId="217" fontId="76" fillId="0" borderId="0" applyFont="0" applyFill="0" applyBorder="0" applyAlignment="0" applyProtection="0"/>
    <xf numFmtId="172" fontId="29" fillId="0" borderId="0" applyFont="0" applyFill="0" applyBorder="0" applyAlignment="0" applyProtection="0"/>
    <xf numFmtId="4" fontId="76" fillId="0" borderId="0" applyFont="0" applyFill="0" applyBorder="0" applyAlignment="0" applyProtection="0"/>
    <xf numFmtId="174" fontId="29" fillId="0" borderId="0" applyFont="0" applyFill="0" applyBorder="0" applyAlignment="0" applyProtection="0"/>
    <xf numFmtId="171" fontId="37" fillId="0" borderId="0" applyFont="0" applyFill="0" applyBorder="0" applyAlignment="0" applyProtection="0"/>
    <xf numFmtId="221" fontId="29" fillId="0" borderId="0" applyFont="0" applyFill="0" applyBorder="0" applyAlignment="0" applyProtection="0"/>
    <xf numFmtId="222" fontId="98" fillId="0" borderId="0" applyFont="0" applyFill="0" applyBorder="0" applyAlignment="0" applyProtection="0"/>
    <xf numFmtId="219" fontId="98" fillId="0" borderId="0" applyFont="0" applyFill="0" applyBorder="0" applyAlignment="0" applyProtection="0"/>
    <xf numFmtId="215" fontId="85" fillId="0" borderId="0" applyFont="0" applyFill="0" applyBorder="0" applyAlignment="0" applyProtection="0"/>
    <xf numFmtId="221" fontId="29" fillId="0" borderId="0" applyFont="0" applyFill="0" applyBorder="0" applyAlignment="0" applyProtection="0"/>
    <xf numFmtId="214" fontId="29" fillId="0" borderId="0" applyFont="0" applyFill="0" applyBorder="0" applyAlignment="0" applyProtection="0"/>
    <xf numFmtId="222" fontId="98" fillId="0" borderId="0" applyFont="0" applyFill="0" applyBorder="0" applyAlignment="0" applyProtection="0"/>
    <xf numFmtId="3" fontId="47" fillId="0" borderId="0" applyFont="0" applyFill="0" applyBorder="0" applyAlignment="0" applyProtection="0"/>
    <xf numFmtId="171" fontId="29" fillId="0" borderId="0" applyFont="0" applyFill="0" applyBorder="0" applyAlignment="0" applyProtection="0"/>
    <xf numFmtId="217" fontId="76" fillId="0" borderId="0" applyFont="0" applyFill="0" applyBorder="0" applyAlignment="0" applyProtection="0"/>
    <xf numFmtId="223" fontId="100" fillId="0" borderId="0" applyFont="0" applyFill="0" applyBorder="0" applyAlignment="0" applyProtection="0"/>
    <xf numFmtId="220" fontId="99" fillId="0" borderId="0" applyFont="0" applyFill="0" applyBorder="0" applyAlignment="0" applyProtection="0"/>
    <xf numFmtId="174" fontId="29" fillId="0" borderId="0" applyFont="0" applyFill="0" applyBorder="0" applyAlignment="0" applyProtection="0"/>
    <xf numFmtId="218" fontId="85" fillId="0" borderId="0" applyFont="0" applyFill="0" applyBorder="0" applyAlignment="0" applyProtection="0"/>
    <xf numFmtId="172" fontId="29" fillId="0" borderId="0" applyFont="0" applyFill="0" applyBorder="0" applyAlignment="0" applyProtection="0"/>
    <xf numFmtId="4" fontId="76" fillId="0" borderId="0" applyFont="0" applyFill="0" applyBorder="0" applyAlignment="0" applyProtection="0"/>
    <xf numFmtId="40" fontId="75" fillId="0" borderId="0" applyFont="0" applyFill="0" applyBorder="0" applyAlignment="0" applyProtection="0"/>
    <xf numFmtId="215" fontId="85" fillId="0" borderId="0" applyFont="0" applyFill="0" applyBorder="0" applyAlignment="0" applyProtection="0"/>
    <xf numFmtId="222" fontId="98" fillId="0" borderId="0" applyFont="0" applyFill="0" applyBorder="0" applyAlignment="0" applyProtection="0"/>
    <xf numFmtId="217" fontId="76" fillId="0" borderId="0" applyFont="0" applyFill="0" applyBorder="0" applyAlignment="0" applyProtection="0"/>
    <xf numFmtId="223" fontId="100" fillId="0" borderId="0" applyFont="0" applyFill="0" applyBorder="0" applyAlignment="0" applyProtection="0"/>
    <xf numFmtId="214" fontId="29" fillId="0" borderId="0" applyFont="0" applyFill="0" applyBorder="0" applyAlignment="0" applyProtection="0"/>
    <xf numFmtId="218" fontId="85" fillId="0" borderId="0" applyFont="0" applyFill="0" applyBorder="0" applyAlignment="0" applyProtection="0"/>
    <xf numFmtId="4" fontId="76" fillId="0" borderId="0" applyFont="0" applyFill="0" applyBorder="0" applyAlignment="0" applyProtection="0"/>
    <xf numFmtId="3" fontId="47" fillId="0" borderId="0" applyFont="0" applyFill="0" applyBorder="0" applyAlignment="0" applyProtection="0"/>
    <xf numFmtId="219" fontId="98" fillId="0" borderId="0" applyFont="0" applyFill="0" applyBorder="0" applyAlignment="0" applyProtection="0"/>
    <xf numFmtId="171" fontId="37" fillId="0" borderId="0" applyFont="0" applyFill="0" applyBorder="0" applyAlignment="0" applyProtection="0"/>
    <xf numFmtId="221" fontId="29" fillId="0" borderId="0" applyFont="0" applyFill="0" applyBorder="0" applyAlignment="0" applyProtection="0"/>
    <xf numFmtId="216" fontId="29" fillId="0" borderId="0" applyFont="0" applyFill="0" applyBorder="0" applyAlignment="0" applyProtection="0"/>
    <xf numFmtId="220" fontId="99" fillId="0" borderId="0" applyFont="0" applyFill="0" applyBorder="0" applyAlignment="0" applyProtection="0"/>
    <xf numFmtId="174" fontId="29" fillId="0" borderId="0" applyFont="0" applyFill="0" applyBorder="0" applyAlignment="0" applyProtection="0"/>
    <xf numFmtId="172" fontId="29" fillId="0" borderId="0" applyFont="0" applyFill="0" applyBorder="0" applyAlignment="0" applyProtection="0"/>
    <xf numFmtId="40" fontId="75" fillId="0" borderId="0" applyFont="0" applyFill="0" applyBorder="0" applyAlignment="0" applyProtection="0"/>
    <xf numFmtId="214" fontId="85" fillId="0" borderId="0" applyFont="0" applyFill="0" applyBorder="0" applyAlignment="0" applyProtection="0"/>
    <xf numFmtId="220" fontId="99" fillId="0" borderId="0" applyFont="0" applyFill="0" applyBorder="0" applyAlignment="0" applyProtection="0"/>
    <xf numFmtId="215" fontId="29" fillId="0" borderId="0" applyFont="0" applyFill="0" applyBorder="0" applyAlignment="0" applyProtection="0"/>
    <xf numFmtId="171" fontId="29" fillId="0" borderId="0" applyFont="0" applyFill="0" applyBorder="0" applyAlignment="0" applyProtection="0"/>
    <xf numFmtId="174" fontId="29" fillId="0" borderId="0" applyFont="0" applyFill="0" applyBorder="0" applyAlignment="0" applyProtection="0"/>
    <xf numFmtId="218" fontId="97" fillId="0" borderId="0" applyFont="0" applyFill="0" applyBorder="0" applyAlignment="0" applyProtection="0"/>
    <xf numFmtId="222" fontId="98" fillId="0" borderId="0" applyFont="0" applyFill="0" applyBorder="0" applyAlignment="0" applyProtection="0"/>
    <xf numFmtId="3" fontId="47" fillId="0" borderId="0" applyFont="0" applyFill="0" applyBorder="0" applyAlignment="0" applyProtection="0"/>
    <xf numFmtId="217" fontId="76" fillId="0" borderId="0" applyFont="0" applyFill="0" applyBorder="0" applyAlignment="0" applyProtection="0"/>
    <xf numFmtId="219" fontId="98" fillId="0" borderId="0" applyFont="0" applyFill="0" applyBorder="0" applyAlignment="0" applyProtection="0"/>
    <xf numFmtId="172" fontId="29" fillId="0" borderId="0" applyFont="0" applyFill="0" applyBorder="0" applyAlignment="0" applyProtection="0"/>
    <xf numFmtId="223" fontId="100" fillId="0" borderId="0" applyFont="0" applyFill="0" applyBorder="0" applyAlignment="0" applyProtection="0"/>
    <xf numFmtId="4" fontId="76" fillId="0" borderId="0" applyFont="0" applyFill="0" applyBorder="0" applyAlignment="0" applyProtection="0"/>
    <xf numFmtId="216" fontId="29" fillId="0" borderId="0" applyFont="0" applyFill="0" applyBorder="0" applyAlignment="0" applyProtection="0"/>
    <xf numFmtId="40" fontId="75" fillId="0" borderId="0" applyFont="0" applyFill="0" applyBorder="0" applyAlignment="0" applyProtection="0"/>
    <xf numFmtId="221" fontId="29" fillId="0" borderId="0" applyFont="0" applyFill="0" applyBorder="0" applyAlignment="0" applyProtection="0"/>
    <xf numFmtId="3" fontId="47" fillId="0" borderId="0" applyFont="0" applyFill="0" applyBorder="0" applyAlignment="0" applyProtection="0"/>
    <xf numFmtId="220" fontId="99" fillId="0" borderId="0" applyFont="0" applyFill="0" applyBorder="0" applyAlignment="0" applyProtection="0"/>
    <xf numFmtId="219" fontId="98" fillId="0" borderId="0" applyFont="0" applyFill="0" applyBorder="0" applyAlignment="0" applyProtection="0"/>
    <xf numFmtId="215" fontId="29" fillId="0" borderId="0" applyFont="0" applyFill="0" applyBorder="0" applyAlignment="0" applyProtection="0"/>
    <xf numFmtId="222" fontId="98" fillId="0" borderId="0" applyFont="0" applyFill="0" applyBorder="0" applyAlignment="0" applyProtection="0"/>
    <xf numFmtId="169" fontId="29" fillId="0" borderId="0" applyFont="0" applyFill="0" applyBorder="0" applyAlignment="0" applyProtection="0"/>
    <xf numFmtId="216" fontId="29" fillId="0" borderId="0" applyFont="0" applyFill="0" applyBorder="0" applyAlignment="0" applyProtection="0"/>
    <xf numFmtId="40" fontId="75" fillId="0" borderId="0" applyFont="0" applyFill="0" applyBorder="0" applyAlignment="0" applyProtection="0"/>
    <xf numFmtId="171" fontId="29" fillId="0" borderId="0" applyFont="0" applyFill="0" applyBorder="0" applyAlignment="0" applyProtection="0"/>
    <xf numFmtId="218" fontId="97" fillId="0" borderId="0" applyFont="0" applyFill="0" applyBorder="0" applyAlignment="0" applyProtection="0"/>
    <xf numFmtId="223" fontId="100" fillId="0" borderId="0" applyFont="0" applyFill="0" applyBorder="0" applyAlignment="0" applyProtection="0"/>
    <xf numFmtId="217" fontId="76" fillId="0" borderId="0" applyFont="0" applyFill="0" applyBorder="0" applyAlignment="0" applyProtection="0"/>
    <xf numFmtId="172" fontId="29" fillId="0" borderId="0" applyFont="0" applyFill="0" applyBorder="0" applyAlignment="0" applyProtection="0"/>
    <xf numFmtId="221" fontId="29" fillId="0" borderId="0" applyFont="0" applyFill="0" applyBorder="0" applyAlignment="0" applyProtection="0"/>
    <xf numFmtId="4" fontId="76" fillId="0" borderId="0" applyFont="0" applyFill="0" applyBorder="0" applyAlignment="0" applyProtection="0"/>
    <xf numFmtId="174" fontId="29" fillId="0" borderId="0" applyFont="0" applyFill="0" applyBorder="0" applyAlignment="0" applyProtection="0"/>
    <xf numFmtId="215" fontId="29" fillId="0" borderId="0" applyFont="0" applyFill="0" applyBorder="0" applyAlignment="0" applyProtection="0"/>
    <xf numFmtId="222" fontId="98" fillId="0" borderId="0" applyFont="0" applyFill="0" applyBorder="0" applyAlignment="0" applyProtection="0"/>
    <xf numFmtId="223" fontId="100" fillId="0" borderId="0" applyFont="0" applyFill="0" applyBorder="0" applyAlignment="0" applyProtection="0"/>
    <xf numFmtId="218" fontId="85" fillId="0" borderId="0" applyFont="0" applyFill="0" applyBorder="0" applyAlignment="0" applyProtection="0"/>
    <xf numFmtId="4" fontId="76"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214" fontId="85" fillId="0" borderId="0" applyFont="0" applyFill="0" applyBorder="0" applyAlignment="0" applyProtection="0"/>
    <xf numFmtId="169" fontId="37" fillId="0" borderId="0" applyFont="0" applyFill="0" applyBorder="0" applyAlignment="0" applyProtection="0"/>
    <xf numFmtId="214" fontId="85" fillId="0" borderId="0" applyFont="0" applyFill="0" applyBorder="0" applyAlignment="0" applyProtection="0"/>
    <xf numFmtId="214" fontId="85" fillId="0" borderId="0" applyFont="0" applyFill="0" applyBorder="0" applyAlignment="0" applyProtection="0"/>
    <xf numFmtId="219" fontId="98" fillId="0" borderId="0" applyFont="0" applyFill="0" applyBorder="0" applyAlignment="0" applyProtection="0"/>
    <xf numFmtId="214" fontId="85" fillId="0" borderId="0" applyFont="0" applyFill="0" applyBorder="0" applyAlignment="0" applyProtection="0"/>
    <xf numFmtId="219" fontId="98" fillId="0" borderId="0" applyFont="0" applyFill="0" applyBorder="0" applyAlignment="0" applyProtection="0"/>
    <xf numFmtId="219" fontId="98" fillId="0" borderId="0" applyFont="0" applyFill="0" applyBorder="0" applyAlignment="0" applyProtection="0"/>
    <xf numFmtId="3" fontId="47" fillId="0" borderId="0" applyFont="0" applyFill="0" applyBorder="0" applyAlignment="0" applyProtection="0"/>
    <xf numFmtId="219" fontId="98"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216" fontId="29" fillId="0" borderId="0" applyFont="0" applyFill="0" applyBorder="0" applyAlignment="0" applyProtection="0"/>
    <xf numFmtId="3" fontId="47" fillId="0" borderId="0" applyFont="0" applyFill="0" applyBorder="0" applyAlignment="0" applyProtection="0"/>
    <xf numFmtId="216" fontId="29" fillId="0" borderId="0" applyFont="0" applyFill="0" applyBorder="0" applyAlignment="0" applyProtection="0"/>
    <xf numFmtId="216" fontId="29" fillId="0" borderId="0" applyFont="0" applyFill="0" applyBorder="0" applyAlignment="0" applyProtection="0"/>
    <xf numFmtId="174" fontId="29" fillId="0" borderId="0" applyFont="0" applyFill="0" applyBorder="0" applyAlignment="0" applyProtection="0"/>
    <xf numFmtId="216"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2" fontId="29" fillId="0" borderId="0" applyFont="0" applyFill="0" applyBorder="0" applyAlignment="0" applyProtection="0"/>
    <xf numFmtId="174"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40" fontId="75" fillId="0" borderId="0" applyFont="0" applyFill="0" applyBorder="0" applyAlignment="0" applyProtection="0"/>
    <xf numFmtId="172" fontId="29" fillId="0" borderId="0" applyFont="0" applyFill="0" applyBorder="0" applyAlignment="0" applyProtection="0"/>
    <xf numFmtId="40" fontId="75" fillId="0" borderId="0" applyFont="0" applyFill="0" applyBorder="0" applyAlignment="0" applyProtection="0"/>
    <xf numFmtId="40" fontId="75" fillId="0" borderId="0" applyFont="0" applyFill="0" applyBorder="0" applyAlignment="0" applyProtection="0"/>
    <xf numFmtId="220" fontId="99" fillId="0" borderId="0" applyFont="0" applyFill="0" applyBorder="0" applyAlignment="0" applyProtection="0"/>
    <xf numFmtId="40" fontId="75" fillId="0" borderId="0" applyFont="0" applyFill="0" applyBorder="0" applyAlignment="0" applyProtection="0"/>
    <xf numFmtId="220" fontId="99" fillId="0" borderId="0" applyFont="0" applyFill="0" applyBorder="0" applyAlignment="0" applyProtection="0"/>
    <xf numFmtId="220" fontId="99" fillId="0" borderId="0" applyFont="0" applyFill="0" applyBorder="0" applyAlignment="0" applyProtection="0"/>
    <xf numFmtId="171" fontId="29" fillId="0" borderId="0" applyFont="0" applyFill="0" applyBorder="0" applyAlignment="0" applyProtection="0"/>
    <xf numFmtId="220" fontId="9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221" fontId="29" fillId="0" borderId="0" applyFont="0" applyFill="0" applyBorder="0" applyAlignment="0" applyProtection="0"/>
    <xf numFmtId="171" fontId="29" fillId="0" borderId="0" applyFont="0" applyFill="0" applyBorder="0" applyAlignment="0" applyProtection="0"/>
    <xf numFmtId="221" fontId="29" fillId="0" borderId="0" applyFont="0" applyFill="0" applyBorder="0" applyAlignment="0" applyProtection="0"/>
    <xf numFmtId="221" fontId="29" fillId="0" borderId="0" applyFont="0" applyFill="0" applyBorder="0" applyAlignment="0" applyProtection="0"/>
    <xf numFmtId="215" fontId="29" fillId="0" borderId="0" applyFont="0" applyFill="0" applyBorder="0" applyAlignment="0" applyProtection="0"/>
    <xf numFmtId="221" fontId="29" fillId="0" borderId="0" applyFont="0" applyFill="0" applyBorder="0" applyAlignment="0" applyProtection="0"/>
    <xf numFmtId="217" fontId="76" fillId="0" borderId="0" applyFont="0" applyFill="0" applyBorder="0" applyAlignment="0" applyProtection="0"/>
    <xf numFmtId="215" fontId="29" fillId="0" borderId="0" applyFont="0" applyFill="0" applyBorder="0" applyAlignment="0" applyProtection="0"/>
    <xf numFmtId="218" fontId="97" fillId="0" borderId="0" applyFont="0" applyFill="0" applyBorder="0" applyAlignment="0" applyProtection="0"/>
    <xf numFmtId="219" fontId="98" fillId="0" borderId="0" applyFont="0" applyFill="0" applyBorder="0" applyAlignment="0" applyProtection="0"/>
    <xf numFmtId="172" fontId="29" fillId="0" borderId="0" applyFont="0" applyFill="0" applyBorder="0" applyAlignment="0" applyProtection="0"/>
    <xf numFmtId="174" fontId="29" fillId="0" borderId="0" applyFont="0" applyFill="0" applyBorder="0" applyAlignment="0" applyProtection="0"/>
    <xf numFmtId="221" fontId="29" fillId="0" borderId="0" applyFont="0" applyFill="0" applyBorder="0" applyAlignment="0" applyProtection="0"/>
    <xf numFmtId="214" fontId="85" fillId="0" borderId="0" applyFont="0" applyFill="0" applyBorder="0" applyAlignment="0" applyProtection="0"/>
    <xf numFmtId="222" fontId="98" fillId="0" borderId="0" applyFont="0" applyFill="0" applyBorder="0" applyAlignment="0" applyProtection="0"/>
    <xf numFmtId="3" fontId="47" fillId="0" borderId="0" applyFont="0" applyFill="0" applyBorder="0" applyAlignment="0" applyProtection="0"/>
    <xf numFmtId="169" fontId="29" fillId="0" borderId="0" applyFont="0" applyFill="0" applyBorder="0" applyAlignment="0" applyProtection="0"/>
    <xf numFmtId="217" fontId="76" fillId="0" borderId="0" applyFont="0" applyFill="0" applyBorder="0" applyAlignment="0" applyProtection="0"/>
    <xf numFmtId="223" fontId="100" fillId="0" borderId="0" applyFont="0" applyFill="0" applyBorder="0" applyAlignment="0" applyProtection="0"/>
    <xf numFmtId="220" fontId="99" fillId="0" borderId="0" applyFont="0" applyFill="0" applyBorder="0" applyAlignment="0" applyProtection="0"/>
    <xf numFmtId="40" fontId="75" fillId="0" borderId="0" applyFont="0" applyFill="0" applyBorder="0" applyAlignment="0" applyProtection="0"/>
    <xf numFmtId="4" fontId="76" fillId="0" borderId="0" applyFont="0" applyFill="0" applyBorder="0" applyAlignment="0" applyProtection="0"/>
    <xf numFmtId="216" fontId="29" fillId="0" borderId="0" applyFont="0" applyFill="0" applyBorder="0" applyAlignment="0" applyProtection="0"/>
    <xf numFmtId="217" fontId="76" fillId="0" borderId="0" applyFont="0" applyFill="0" applyBorder="0" applyAlignment="0" applyProtection="0"/>
    <xf numFmtId="218" fontId="85" fillId="0" borderId="0" applyFont="0" applyFill="0" applyBorder="0" applyAlignment="0" applyProtection="0"/>
    <xf numFmtId="3" fontId="47" fillId="0" borderId="0" applyFont="0" applyFill="0" applyBorder="0" applyAlignment="0" applyProtection="0"/>
    <xf numFmtId="214" fontId="85" fillId="0" borderId="0" applyFont="0" applyFill="0" applyBorder="0" applyAlignment="0" applyProtection="0"/>
    <xf numFmtId="219" fontId="98" fillId="0" borderId="0" applyFont="0" applyFill="0" applyBorder="0" applyAlignment="0" applyProtection="0"/>
    <xf numFmtId="172" fontId="29" fillId="0" borderId="0" applyFont="0" applyFill="0" applyBorder="0" applyAlignment="0" applyProtection="0"/>
    <xf numFmtId="220" fontId="99" fillId="0" borderId="0" applyFont="0" applyFill="0" applyBorder="0" applyAlignment="0" applyProtection="0"/>
    <xf numFmtId="221" fontId="29" fillId="0" borderId="0" applyFont="0" applyFill="0" applyBorder="0" applyAlignment="0" applyProtection="0"/>
    <xf numFmtId="215" fontId="29" fillId="0" borderId="0" applyFont="0" applyFill="0" applyBorder="0" applyAlignment="0" applyProtection="0"/>
    <xf numFmtId="223" fontId="100" fillId="0" borderId="0" applyFont="0" applyFill="0" applyBorder="0" applyAlignment="0" applyProtection="0"/>
    <xf numFmtId="222" fontId="98" fillId="0" borderId="0" applyFont="0" applyFill="0" applyBorder="0" applyAlignment="0" applyProtection="0"/>
    <xf numFmtId="4" fontId="76" fillId="0" borderId="0" applyFont="0" applyFill="0" applyBorder="0" applyAlignment="0" applyProtection="0"/>
    <xf numFmtId="171" fontId="37" fillId="0" borderId="0" applyFont="0" applyFill="0" applyBorder="0" applyAlignment="0" applyProtection="0"/>
    <xf numFmtId="216" fontId="29" fillId="0" borderId="0" applyFont="0" applyFill="0" applyBorder="0" applyAlignment="0" applyProtection="0"/>
    <xf numFmtId="174" fontId="29" fillId="0" borderId="0" applyFont="0" applyFill="0" applyBorder="0" applyAlignment="0" applyProtection="0"/>
    <xf numFmtId="40" fontId="75" fillId="0" borderId="0" applyFont="0" applyFill="0" applyBorder="0" applyAlignment="0" applyProtection="0"/>
    <xf numFmtId="216" fontId="29" fillId="0" borderId="0" applyFont="0" applyFill="0" applyBorder="0" applyAlignment="0" applyProtection="0"/>
    <xf numFmtId="219" fontId="98" fillId="0" borderId="0" applyFont="0" applyFill="0" applyBorder="0" applyAlignment="0" applyProtection="0"/>
    <xf numFmtId="215" fontId="85" fillId="0" borderId="0" applyFont="0" applyFill="0" applyBorder="0" applyAlignment="0" applyProtection="0"/>
    <xf numFmtId="3" fontId="47" fillId="0" borderId="0" applyFont="0" applyFill="0" applyBorder="0" applyAlignment="0" applyProtection="0"/>
    <xf numFmtId="221" fontId="29" fillId="0" borderId="0" applyFont="0" applyFill="0" applyBorder="0" applyAlignment="0" applyProtection="0"/>
    <xf numFmtId="40" fontId="75" fillId="0" borderId="0" applyFont="0" applyFill="0" applyBorder="0" applyAlignment="0" applyProtection="0"/>
    <xf numFmtId="214" fontId="29" fillId="0" borderId="0" applyFont="0" applyFill="0" applyBorder="0" applyAlignment="0" applyProtection="0"/>
    <xf numFmtId="222" fontId="98" fillId="0" borderId="0" applyFont="0" applyFill="0" applyBorder="0" applyAlignment="0" applyProtection="0"/>
    <xf numFmtId="4" fontId="76" fillId="0" borderId="0" applyFont="0" applyFill="0" applyBorder="0" applyAlignment="0" applyProtection="0"/>
    <xf numFmtId="172" fontId="29" fillId="0" borderId="0" applyFont="0" applyFill="0" applyBorder="0" applyAlignment="0" applyProtection="0"/>
    <xf numFmtId="171" fontId="29" fillId="0" borderId="0" applyFont="0" applyFill="0" applyBorder="0" applyAlignment="0" applyProtection="0"/>
    <xf numFmtId="217" fontId="76" fillId="0" borderId="0" applyFont="0" applyFill="0" applyBorder="0" applyAlignment="0" applyProtection="0"/>
    <xf numFmtId="218" fontId="97" fillId="0" borderId="0" applyFont="0" applyFill="0" applyBorder="0" applyAlignment="0" applyProtection="0"/>
    <xf numFmtId="223" fontId="100" fillId="0" borderId="0" applyFont="0" applyFill="0" applyBorder="0" applyAlignment="0" applyProtection="0"/>
    <xf numFmtId="174" fontId="29" fillId="0" borderId="0" applyFont="0" applyFill="0" applyBorder="0" applyAlignment="0" applyProtection="0"/>
    <xf numFmtId="220" fontId="99" fillId="0" borderId="0" applyFont="0" applyFill="0" applyBorder="0" applyAlignment="0" applyProtection="0"/>
    <xf numFmtId="0" fontId="29" fillId="0" borderId="0"/>
    <xf numFmtId="174" fontId="29" fillId="0" borderId="0" applyFont="0" applyFill="0" applyBorder="0" applyAlignment="0" applyProtection="0"/>
    <xf numFmtId="3" fontId="47" fillId="0" borderId="0" applyFont="0" applyFill="0" applyBorder="0" applyAlignment="0" applyProtection="0"/>
    <xf numFmtId="218" fontId="97" fillId="0" borderId="0" applyFont="0" applyFill="0" applyBorder="0" applyAlignment="0" applyProtection="0"/>
    <xf numFmtId="3" fontId="47" fillId="0" borderId="0" applyFont="0" applyFill="0" applyBorder="0" applyAlignment="0" applyProtection="0"/>
    <xf numFmtId="171" fontId="37" fillId="0" borderId="0" applyFont="0" applyFill="0" applyBorder="0" applyAlignment="0" applyProtection="0"/>
    <xf numFmtId="214" fontId="29" fillId="0" borderId="0" applyFont="0" applyFill="0" applyBorder="0" applyAlignment="0" applyProtection="0"/>
    <xf numFmtId="171" fontId="37" fillId="0" borderId="0" applyFont="0" applyFill="0" applyBorder="0" applyAlignment="0" applyProtection="0"/>
    <xf numFmtId="4" fontId="76" fillId="0" borderId="0" applyFont="0" applyFill="0" applyBorder="0" applyAlignment="0" applyProtection="0"/>
    <xf numFmtId="217" fontId="76" fillId="0" borderId="0" applyFont="0" applyFill="0" applyBorder="0" applyAlignment="0" applyProtection="0"/>
    <xf numFmtId="4" fontId="76" fillId="0" borderId="0" applyFont="0" applyFill="0" applyBorder="0" applyAlignment="0" applyProtection="0"/>
    <xf numFmtId="214" fontId="97" fillId="0" borderId="0" applyFont="0" applyFill="0" applyBorder="0" applyAlignment="0" applyProtection="0"/>
    <xf numFmtId="172" fontId="29" fillId="0" borderId="0" applyFont="0" applyFill="0" applyBorder="0" applyAlignment="0" applyProtection="0"/>
    <xf numFmtId="214" fontId="97" fillId="0" borderId="0" applyFont="0" applyFill="0" applyBorder="0" applyAlignment="0" applyProtection="0"/>
    <xf numFmtId="220" fontId="99" fillId="0" borderId="0" applyFont="0" applyFill="0" applyBorder="0" applyAlignment="0" applyProtection="0"/>
    <xf numFmtId="4" fontId="76" fillId="0" borderId="0" applyFont="0" applyFill="0" applyBorder="0" applyAlignment="0" applyProtection="0"/>
    <xf numFmtId="220" fontId="99" fillId="0" borderId="0" applyFont="0" applyFill="0" applyBorder="0" applyAlignment="0" applyProtection="0"/>
    <xf numFmtId="169" fontId="37" fillId="0" borderId="0" applyFont="0" applyFill="0" applyBorder="0" applyAlignment="0" applyProtection="0"/>
    <xf numFmtId="171" fontId="37" fillId="0" borderId="0" applyFont="0" applyFill="0" applyBorder="0" applyAlignment="0" applyProtection="0"/>
    <xf numFmtId="169" fontId="37" fillId="0" borderId="0" applyFont="0" applyFill="0" applyBorder="0" applyAlignment="0" applyProtection="0"/>
    <xf numFmtId="219" fontId="98" fillId="0" borderId="0" applyFont="0" applyFill="0" applyBorder="0" applyAlignment="0" applyProtection="0"/>
    <xf numFmtId="221" fontId="29" fillId="0" borderId="0" applyFont="0" applyFill="0" applyBorder="0" applyAlignment="0" applyProtection="0"/>
    <xf numFmtId="219" fontId="98" fillId="0" borderId="0" applyFont="0" applyFill="0" applyBorder="0" applyAlignment="0" applyProtection="0"/>
    <xf numFmtId="221" fontId="29" fillId="0" borderId="0" applyFont="0" applyFill="0" applyBorder="0" applyAlignment="0" applyProtection="0"/>
    <xf numFmtId="216" fontId="29" fillId="0" borderId="0" applyFont="0" applyFill="0" applyBorder="0" applyAlignment="0" applyProtection="0"/>
    <xf numFmtId="221" fontId="29" fillId="0" borderId="0" applyFont="0" applyFill="0" applyBorder="0" applyAlignment="0" applyProtection="0"/>
    <xf numFmtId="172" fontId="29" fillId="0" borderId="0" applyFont="0" applyFill="0" applyBorder="0" applyAlignment="0" applyProtection="0"/>
    <xf numFmtId="219" fontId="98" fillId="0" borderId="0" applyFont="0" applyFill="0" applyBorder="0" applyAlignment="0" applyProtection="0"/>
    <xf numFmtId="172" fontId="29" fillId="0" borderId="0" applyFont="0" applyFill="0" applyBorder="0" applyAlignment="0" applyProtection="0"/>
    <xf numFmtId="222" fontId="98" fillId="0" borderId="0" applyFont="0" applyFill="0" applyBorder="0" applyAlignment="0" applyProtection="0"/>
    <xf numFmtId="3" fontId="47" fillId="0" borderId="0" applyFont="0" applyFill="0" applyBorder="0" applyAlignment="0" applyProtection="0"/>
    <xf numFmtId="222" fontId="98" fillId="0" borderId="0" applyFont="0" applyFill="0" applyBorder="0" applyAlignment="0" applyProtection="0"/>
    <xf numFmtId="216" fontId="29" fillId="0" borderId="0" applyFont="0" applyFill="0" applyBorder="0" applyAlignment="0" applyProtection="0"/>
    <xf numFmtId="222" fontId="98" fillId="0" borderId="0" applyFont="0" applyFill="0" applyBorder="0" applyAlignment="0" applyProtection="0"/>
    <xf numFmtId="216" fontId="29" fillId="0" borderId="0" applyFont="0" applyFill="0" applyBorder="0" applyAlignment="0" applyProtection="0"/>
    <xf numFmtId="218" fontId="85" fillId="0" borderId="0" applyFont="0" applyFill="0" applyBorder="0" applyAlignment="0" applyProtection="0"/>
    <xf numFmtId="215" fontId="29" fillId="0" borderId="0" applyFont="0" applyFill="0" applyBorder="0" applyAlignment="0" applyProtection="0"/>
    <xf numFmtId="218" fontId="85" fillId="0" borderId="0" applyFont="0" applyFill="0" applyBorder="0" applyAlignment="0" applyProtection="0"/>
    <xf numFmtId="40" fontId="75" fillId="0" borderId="0" applyFont="0" applyFill="0" applyBorder="0" applyAlignment="0" applyProtection="0"/>
    <xf numFmtId="174" fontId="29" fillId="0" borderId="0" applyFont="0" applyFill="0" applyBorder="0" applyAlignment="0" applyProtection="0"/>
    <xf numFmtId="40" fontId="75" fillId="0" borderId="0" applyFont="0" applyFill="0" applyBorder="0" applyAlignment="0" applyProtection="0"/>
    <xf numFmtId="217" fontId="76" fillId="0" borderId="0" applyFont="0" applyFill="0" applyBorder="0" applyAlignment="0" applyProtection="0"/>
    <xf numFmtId="223" fontId="100" fillId="0" borderId="0" applyFont="0" applyFill="0" applyBorder="0" applyAlignment="0" applyProtection="0"/>
    <xf numFmtId="217" fontId="76" fillId="0" borderId="0" applyFont="0" applyFill="0" applyBorder="0" applyAlignment="0" applyProtection="0"/>
    <xf numFmtId="223" fontId="100" fillId="0" borderId="0" applyFont="0" applyFill="0" applyBorder="0" applyAlignment="0" applyProtection="0"/>
    <xf numFmtId="40" fontId="75" fillId="0" borderId="0" applyFont="0" applyFill="0" applyBorder="0" applyAlignment="0" applyProtection="0"/>
    <xf numFmtId="223" fontId="100" fillId="0" borderId="0" applyFont="0" applyFill="0" applyBorder="0" applyAlignment="0" applyProtection="0"/>
    <xf numFmtId="220" fontId="99" fillId="0" borderId="0" applyFont="0" applyFill="0" applyBorder="0" applyAlignment="0" applyProtection="0"/>
    <xf numFmtId="174" fontId="29" fillId="0" borderId="0" applyFont="0" applyFill="0" applyBorder="0" applyAlignment="0" applyProtection="0"/>
    <xf numFmtId="220" fontId="99" fillId="0" borderId="0" applyFont="0" applyFill="0" applyBorder="0" applyAlignment="0" applyProtection="0"/>
    <xf numFmtId="220" fontId="101" fillId="0" borderId="0" applyFont="0" applyFill="0" applyBorder="0" applyAlignment="0" applyProtection="0"/>
    <xf numFmtId="169" fontId="29" fillId="0" borderId="0" applyFont="0" applyFill="0" applyBorder="0" applyAlignment="0" applyProtection="0"/>
    <xf numFmtId="40" fontId="75" fillId="0" borderId="0" applyFont="0" applyFill="0" applyBorder="0" applyAlignment="0" applyProtection="0"/>
    <xf numFmtId="218" fontId="97" fillId="0" borderId="0" applyFont="0" applyFill="0" applyBorder="0" applyAlignment="0" applyProtection="0"/>
    <xf numFmtId="223" fontId="100" fillId="0" borderId="0" applyFont="0" applyFill="0" applyBorder="0" applyAlignment="0" applyProtection="0"/>
    <xf numFmtId="214" fontId="29" fillId="0" borderId="0" applyFont="0" applyFill="0" applyBorder="0" applyAlignment="0" applyProtection="0"/>
    <xf numFmtId="219" fontId="98" fillId="0" borderId="0" applyFont="0" applyFill="0" applyBorder="0" applyAlignment="0" applyProtection="0"/>
    <xf numFmtId="224" fontId="85" fillId="0" borderId="0" applyFont="0" applyFill="0" applyBorder="0" applyAlignment="0" applyProtection="0"/>
    <xf numFmtId="172" fontId="29" fillId="0" borderId="0" applyFont="0" applyFill="0" applyBorder="0" applyAlignment="0" applyProtection="0"/>
    <xf numFmtId="4" fontId="76" fillId="0" borderId="0" applyFont="0" applyFill="0" applyBorder="0" applyAlignment="0" applyProtection="0"/>
    <xf numFmtId="174" fontId="29" fillId="0" borderId="0" applyFont="0" applyFill="0" applyBorder="0" applyAlignment="0" applyProtection="0"/>
    <xf numFmtId="171" fontId="37" fillId="0" borderId="0" applyFont="0" applyFill="0" applyBorder="0" applyAlignment="0" applyProtection="0"/>
    <xf numFmtId="0" fontId="29" fillId="0" borderId="0" applyFont="0" applyFill="0" applyBorder="0" applyAlignment="0" applyProtection="0"/>
    <xf numFmtId="225" fontId="101" fillId="0" borderId="0" applyFont="0" applyFill="0" applyBorder="0" applyAlignment="0" applyProtection="0"/>
    <xf numFmtId="222" fontId="98" fillId="0" borderId="0" applyFont="0" applyFill="0" applyBorder="0" applyAlignment="0" applyProtection="0"/>
    <xf numFmtId="214" fontId="29" fillId="0" borderId="0" applyFont="0" applyFill="0" applyBorder="0" applyAlignment="0" applyProtection="0"/>
    <xf numFmtId="169" fontId="37" fillId="0" borderId="0" applyFont="0" applyFill="0" applyBorder="0" applyAlignment="0" applyProtection="0"/>
    <xf numFmtId="3" fontId="47" fillId="0" borderId="0" applyFont="0" applyFill="0" applyBorder="0" applyAlignment="0" applyProtection="0"/>
    <xf numFmtId="216" fontId="29" fillId="0" borderId="0" applyFont="0" applyFill="0" applyBorder="0" applyAlignment="0" applyProtection="0"/>
    <xf numFmtId="220" fontId="99" fillId="0" borderId="0" applyFont="0" applyFill="0" applyBorder="0" applyAlignment="0" applyProtection="0"/>
    <xf numFmtId="174" fontId="29" fillId="0" borderId="0" applyFont="0" applyFill="0" applyBorder="0" applyAlignment="0" applyProtection="0"/>
    <xf numFmtId="219" fontId="98" fillId="0" borderId="0" applyFont="0" applyFill="0" applyBorder="0" applyAlignment="0" applyProtection="0"/>
    <xf numFmtId="218" fontId="85" fillId="0" borderId="0" applyFont="0" applyFill="0" applyBorder="0" applyAlignment="0" applyProtection="0"/>
    <xf numFmtId="223" fontId="100" fillId="0" borderId="0" applyFont="0" applyFill="0" applyBorder="0" applyAlignment="0" applyProtection="0"/>
    <xf numFmtId="221" fontId="29" fillId="0" borderId="0" applyFont="0" applyFill="0" applyBorder="0" applyAlignment="0" applyProtection="0"/>
    <xf numFmtId="40" fontId="75" fillId="0" borderId="0" applyFont="0" applyFill="0" applyBorder="0" applyAlignment="0" applyProtection="0"/>
    <xf numFmtId="171" fontId="37" fillId="0" borderId="0" applyFont="0" applyFill="0" applyBorder="0" applyAlignment="0" applyProtection="0"/>
    <xf numFmtId="222" fontId="98" fillId="0" borderId="0" applyFont="0" applyFill="0" applyBorder="0" applyAlignment="0" applyProtection="0"/>
    <xf numFmtId="217" fontId="76" fillId="0" borderId="0" applyFont="0" applyFill="0" applyBorder="0" applyAlignment="0" applyProtection="0"/>
    <xf numFmtId="4" fontId="76" fillId="0" borderId="0" applyFont="0" applyFill="0" applyBorder="0" applyAlignment="0" applyProtection="0"/>
    <xf numFmtId="215" fontId="29" fillId="0" borderId="0" applyFont="0" applyFill="0" applyBorder="0" applyAlignment="0" applyProtection="0"/>
    <xf numFmtId="172" fontId="29" fillId="0" borderId="0" applyFont="0" applyFill="0" applyBorder="0" applyAlignment="0" applyProtection="0"/>
    <xf numFmtId="0" fontId="102" fillId="0" borderId="0"/>
    <xf numFmtId="222" fontId="98" fillId="0" borderId="0" applyFont="0" applyFill="0" applyBorder="0" applyAlignment="0" applyProtection="0"/>
    <xf numFmtId="223" fontId="100" fillId="0" borderId="0" applyFont="0" applyFill="0" applyBorder="0" applyAlignment="0" applyProtection="0"/>
    <xf numFmtId="218" fontId="85" fillId="0" borderId="0" applyFont="0" applyFill="0" applyBorder="0" applyAlignment="0" applyProtection="0"/>
    <xf numFmtId="4" fontId="76" fillId="0" borderId="0" applyFont="0" applyFill="0" applyBorder="0" applyAlignment="0" applyProtection="0"/>
    <xf numFmtId="169" fontId="37" fillId="0" borderId="0" applyFont="0" applyFill="0" applyBorder="0" applyAlignment="0" applyProtection="0"/>
    <xf numFmtId="214" fontId="85" fillId="0" borderId="0" applyFont="0" applyFill="0" applyBorder="0" applyAlignment="0" applyProtection="0"/>
    <xf numFmtId="219" fontId="98" fillId="0" borderId="0" applyFont="0" applyFill="0" applyBorder="0" applyAlignment="0" applyProtection="0"/>
    <xf numFmtId="3" fontId="47" fillId="0" borderId="0" applyFont="0" applyFill="0" applyBorder="0" applyAlignment="0" applyProtection="0"/>
    <xf numFmtId="216" fontId="29" fillId="0" borderId="0" applyFont="0" applyFill="0" applyBorder="0" applyAlignment="0" applyProtection="0"/>
    <xf numFmtId="174" fontId="29" fillId="0" borderId="0" applyFont="0" applyFill="0" applyBorder="0" applyAlignment="0" applyProtection="0"/>
    <xf numFmtId="172" fontId="29" fillId="0" borderId="0" applyFont="0" applyFill="0" applyBorder="0" applyAlignment="0" applyProtection="0"/>
    <xf numFmtId="40" fontId="75" fillId="0" borderId="0" applyFont="0" applyFill="0" applyBorder="0" applyAlignment="0" applyProtection="0"/>
    <xf numFmtId="220" fontId="99" fillId="0" borderId="0" applyFont="0" applyFill="0" applyBorder="0" applyAlignment="0" applyProtection="0"/>
    <xf numFmtId="221" fontId="29" fillId="0" borderId="0" applyFont="0" applyFill="0" applyBorder="0" applyAlignment="0" applyProtection="0"/>
    <xf numFmtId="215" fontId="29" fillId="0" borderId="0" applyFont="0" applyFill="0" applyBorder="0" applyAlignment="0" applyProtection="0"/>
    <xf numFmtId="217" fontId="76" fillId="0" borderId="0" applyFont="0" applyFill="0" applyBorder="0" applyAlignment="0" applyProtection="0"/>
    <xf numFmtId="216" fontId="29" fillId="0" borderId="0" applyFont="0" applyFill="0" applyBorder="0" applyAlignment="0" applyProtection="0"/>
    <xf numFmtId="219" fontId="98" fillId="0" borderId="0" applyFont="0" applyFill="0" applyBorder="0" applyAlignment="0" applyProtection="0"/>
    <xf numFmtId="215" fontId="85" fillId="0" borderId="0" applyFont="0" applyFill="0" applyBorder="0" applyAlignment="0" applyProtection="0"/>
    <xf numFmtId="221" fontId="29" fillId="0" borderId="0" applyFont="0" applyFill="0" applyBorder="0" applyAlignment="0" applyProtection="0"/>
    <xf numFmtId="214" fontId="29" fillId="0" borderId="0" applyFont="0" applyFill="0" applyBorder="0" applyAlignment="0" applyProtection="0"/>
    <xf numFmtId="222" fontId="98" fillId="0" borderId="0" applyFont="0" applyFill="0" applyBorder="0" applyAlignment="0" applyProtection="0"/>
    <xf numFmtId="3" fontId="47" fillId="0" borderId="0" applyFont="0" applyFill="0" applyBorder="0" applyAlignment="0" applyProtection="0"/>
    <xf numFmtId="171" fontId="29" fillId="0" borderId="0" applyFont="0" applyFill="0" applyBorder="0" applyAlignment="0" applyProtection="0"/>
    <xf numFmtId="217" fontId="76" fillId="0" borderId="0" applyFont="0" applyFill="0" applyBorder="0" applyAlignment="0" applyProtection="0"/>
    <xf numFmtId="169" fontId="37" fillId="0" borderId="0" applyFont="0" applyFill="0" applyBorder="0" applyAlignment="0" applyProtection="0"/>
    <xf numFmtId="223" fontId="100" fillId="0" borderId="0" applyFont="0" applyFill="0" applyBorder="0" applyAlignment="0" applyProtection="0"/>
    <xf numFmtId="220" fontId="99" fillId="0" borderId="0" applyFont="0" applyFill="0" applyBorder="0" applyAlignment="0" applyProtection="0"/>
    <xf numFmtId="174" fontId="29" fillId="0" borderId="0" applyFont="0" applyFill="0" applyBorder="0" applyAlignment="0" applyProtection="0"/>
    <xf numFmtId="218" fontId="85" fillId="0" borderId="0" applyFont="0" applyFill="0" applyBorder="0" applyAlignment="0" applyProtection="0"/>
    <xf numFmtId="4" fontId="76" fillId="0" borderId="0" applyFont="0" applyFill="0" applyBorder="0" applyAlignment="0" applyProtection="0"/>
    <xf numFmtId="40" fontId="75" fillId="0" borderId="0" applyFont="0" applyFill="0" applyBorder="0" applyAlignment="0" applyProtection="0"/>
    <xf numFmtId="214" fontId="29" fillId="0" borderId="0" applyFont="0" applyFill="0" applyBorder="0" applyAlignment="0" applyProtection="0"/>
    <xf numFmtId="169" fontId="37" fillId="0" borderId="0" applyFont="0" applyFill="0" applyBorder="0" applyAlignment="0" applyProtection="0"/>
    <xf numFmtId="3" fontId="47" fillId="0" borderId="0" applyFont="0" applyFill="0" applyBorder="0" applyAlignment="0" applyProtection="0"/>
    <xf numFmtId="216" fontId="29" fillId="0" borderId="0" applyFont="0" applyFill="0" applyBorder="0" applyAlignment="0" applyProtection="0"/>
    <xf numFmtId="220" fontId="99" fillId="0" borderId="0" applyFont="0" applyFill="0" applyBorder="0" applyAlignment="0" applyProtection="0"/>
    <xf numFmtId="174" fontId="29" fillId="0" borderId="0" applyFont="0" applyFill="0" applyBorder="0" applyAlignment="0" applyProtection="0"/>
    <xf numFmtId="219" fontId="98" fillId="0" borderId="0" applyFont="0" applyFill="0" applyBorder="0" applyAlignment="0" applyProtection="0"/>
    <xf numFmtId="218" fontId="85" fillId="0" borderId="0" applyFont="0" applyFill="0" applyBorder="0" applyAlignment="0" applyProtection="0"/>
    <xf numFmtId="215" fontId="85" fillId="0" borderId="0" applyFont="0" applyFill="0" applyBorder="0" applyAlignment="0" applyProtection="0"/>
    <xf numFmtId="223" fontId="100" fillId="0" borderId="0" applyFont="0" applyFill="0" applyBorder="0" applyAlignment="0" applyProtection="0"/>
    <xf numFmtId="40" fontId="75" fillId="0" borderId="0" applyFont="0" applyFill="0" applyBorder="0" applyAlignment="0" applyProtection="0"/>
    <xf numFmtId="171" fontId="37" fillId="0" borderId="0" applyFont="0" applyFill="0" applyBorder="0" applyAlignment="0" applyProtection="0"/>
    <xf numFmtId="222" fontId="98" fillId="0" borderId="0" applyFont="0" applyFill="0" applyBorder="0" applyAlignment="0" applyProtection="0"/>
    <xf numFmtId="217" fontId="76" fillId="0" borderId="0" applyFont="0" applyFill="0" applyBorder="0" applyAlignment="0" applyProtection="0"/>
    <xf numFmtId="4" fontId="76" fillId="0" borderId="0" applyFont="0" applyFill="0" applyBorder="0" applyAlignment="0" applyProtection="0"/>
    <xf numFmtId="172" fontId="29" fillId="0" borderId="0" applyFont="0" applyFill="0" applyBorder="0" applyAlignment="0" applyProtection="0"/>
    <xf numFmtId="169" fontId="37" fillId="0" borderId="0" applyFont="0" applyFill="0" applyBorder="0" applyAlignment="0" applyProtection="0"/>
    <xf numFmtId="220" fontId="99" fillId="0" borderId="0" applyFont="0" applyFill="0" applyBorder="0" applyAlignment="0" applyProtection="0"/>
    <xf numFmtId="215" fontId="29" fillId="0" borderId="0" applyFont="0" applyFill="0" applyBorder="0" applyAlignment="0" applyProtection="0"/>
    <xf numFmtId="171" fontId="29" fillId="0" borderId="0" applyFont="0" applyFill="0" applyBorder="0" applyAlignment="0" applyProtection="0"/>
    <xf numFmtId="174" fontId="29" fillId="0" borderId="0" applyFont="0" applyFill="0" applyBorder="0" applyAlignment="0" applyProtection="0"/>
    <xf numFmtId="218" fontId="97" fillId="0" borderId="0" applyFont="0" applyFill="0" applyBorder="0" applyAlignment="0" applyProtection="0"/>
    <xf numFmtId="222" fontId="98" fillId="0" borderId="0" applyFont="0" applyFill="0" applyBorder="0" applyAlignment="0" applyProtection="0"/>
    <xf numFmtId="3" fontId="47" fillId="0" borderId="0" applyFont="0" applyFill="0" applyBorder="0" applyAlignment="0" applyProtection="0"/>
    <xf numFmtId="217" fontId="76" fillId="0" borderId="0" applyFont="0" applyFill="0" applyBorder="0" applyAlignment="0" applyProtection="0"/>
    <xf numFmtId="219" fontId="98" fillId="0" borderId="0" applyFont="0" applyFill="0" applyBorder="0" applyAlignment="0" applyProtection="0"/>
    <xf numFmtId="172" fontId="29" fillId="0" borderId="0" applyFont="0" applyFill="0" applyBorder="0" applyAlignment="0" applyProtection="0"/>
    <xf numFmtId="223" fontId="100" fillId="0" borderId="0" applyFont="0" applyFill="0" applyBorder="0" applyAlignment="0" applyProtection="0"/>
    <xf numFmtId="4" fontId="76" fillId="0" borderId="0" applyFont="0" applyFill="0" applyBorder="0" applyAlignment="0" applyProtection="0"/>
    <xf numFmtId="216" fontId="29" fillId="0" borderId="0" applyFont="0" applyFill="0" applyBorder="0" applyAlignment="0" applyProtection="0"/>
    <xf numFmtId="40" fontId="75" fillId="0" borderId="0" applyFont="0" applyFill="0" applyBorder="0" applyAlignment="0" applyProtection="0"/>
    <xf numFmtId="221" fontId="29" fillId="0" borderId="0" applyFont="0" applyFill="0" applyBorder="0" applyAlignment="0" applyProtection="0"/>
    <xf numFmtId="171" fontId="29" fillId="0" borderId="0" applyFont="0" applyFill="0" applyBorder="0" applyAlignment="0" applyProtection="0"/>
    <xf numFmtId="223" fontId="100" fillId="0" borderId="0" applyFont="0" applyFill="0" applyBorder="0" applyAlignment="0" applyProtection="0"/>
    <xf numFmtId="3" fontId="47" fillId="0" borderId="0" applyFont="0" applyFill="0" applyBorder="0" applyAlignment="0" applyProtection="0"/>
    <xf numFmtId="214" fontId="97" fillId="0" borderId="0" applyFont="0" applyFill="0" applyBorder="0" applyAlignment="0" applyProtection="0"/>
    <xf numFmtId="4" fontId="76" fillId="0" borderId="0" applyFont="0" applyFill="0" applyBorder="0" applyAlignment="0" applyProtection="0"/>
    <xf numFmtId="169" fontId="29" fillId="0" borderId="0" applyFont="0" applyFill="0" applyBorder="0" applyAlignment="0" applyProtection="0"/>
    <xf numFmtId="215" fontId="29" fillId="0" borderId="0" applyFont="0" applyFill="0" applyBorder="0" applyAlignment="0" applyProtection="0"/>
    <xf numFmtId="174" fontId="29" fillId="0" borderId="0" applyFont="0" applyFill="0" applyBorder="0" applyAlignment="0" applyProtection="0"/>
    <xf numFmtId="219" fontId="98" fillId="0" borderId="0" applyFont="0" applyFill="0" applyBorder="0" applyAlignment="0" applyProtection="0"/>
    <xf numFmtId="217" fontId="76" fillId="0" borderId="0" applyFont="0" applyFill="0" applyBorder="0" applyAlignment="0" applyProtection="0"/>
    <xf numFmtId="216" fontId="29" fillId="0" borderId="0" applyFont="0" applyFill="0" applyBorder="0" applyAlignment="0" applyProtection="0"/>
    <xf numFmtId="218" fontId="97" fillId="0" borderId="0" applyFont="0" applyFill="0" applyBorder="0" applyAlignment="0" applyProtection="0"/>
    <xf numFmtId="172" fontId="29" fillId="0" borderId="0" applyFont="0" applyFill="0" applyBorder="0" applyAlignment="0" applyProtection="0"/>
    <xf numFmtId="40" fontId="75" fillId="0" borderId="0" applyFont="0" applyFill="0" applyBorder="0" applyAlignment="0" applyProtection="0"/>
    <xf numFmtId="220" fontId="99" fillId="0" borderId="0" applyFont="0" applyFill="0" applyBorder="0" applyAlignment="0" applyProtection="0"/>
    <xf numFmtId="222" fontId="98" fillId="0" borderId="0" applyFont="0" applyFill="0" applyBorder="0" applyAlignment="0" applyProtection="0"/>
    <xf numFmtId="0" fontId="102" fillId="0" borderId="0"/>
    <xf numFmtId="0" fontId="102" fillId="0" borderId="0"/>
    <xf numFmtId="170" fontId="98" fillId="0" borderId="0" applyFont="0" applyFill="0" applyBorder="0" applyAlignment="0" applyProtection="0"/>
    <xf numFmtId="0" fontId="29" fillId="0" borderId="0" applyNumberFormat="0" applyFill="0" applyBorder="0" applyAlignment="0" applyProtection="0"/>
    <xf numFmtId="0" fontId="29" fillId="0" borderId="0"/>
    <xf numFmtId="0" fontId="29" fillId="0" borderId="0" applyFont="0" applyFill="0" applyBorder="0" applyAlignment="0" applyProtection="0"/>
    <xf numFmtId="0" fontId="102" fillId="0" borderId="0"/>
    <xf numFmtId="0" fontId="102" fillId="0" borderId="0"/>
    <xf numFmtId="0" fontId="29" fillId="0" borderId="0" applyFont="0" applyFill="0" applyBorder="0" applyAlignment="0" applyProtection="0"/>
    <xf numFmtId="0" fontId="29" fillId="0" borderId="0" applyFont="0" applyFill="0" applyBorder="0" applyAlignment="0" applyProtection="0"/>
    <xf numFmtId="226" fontId="29" fillId="0" borderId="0"/>
    <xf numFmtId="227" fontId="29" fillId="0" borderId="0"/>
    <xf numFmtId="0" fontId="29" fillId="0" borderId="0" applyFont="0" applyFill="0" applyBorder="0" applyAlignment="0" applyProtection="0"/>
    <xf numFmtId="0" fontId="82" fillId="0" borderId="0">
      <alignment vertical="top"/>
    </xf>
    <xf numFmtId="169" fontId="29" fillId="0" borderId="0" applyFont="0" applyFill="0" applyBorder="0" applyAlignment="0" applyProtection="0"/>
    <xf numFmtId="214" fontId="29" fillId="0" borderId="0" applyFont="0" applyFill="0" applyBorder="0" applyAlignment="0" applyProtection="0"/>
    <xf numFmtId="172" fontId="29" fillId="0" borderId="0" applyFont="0" applyFill="0" applyBorder="0" applyAlignment="0" applyProtection="0"/>
    <xf numFmtId="218" fontId="85" fillId="0" borderId="0" applyFont="0" applyFill="0" applyBorder="0" applyAlignment="0" applyProtection="0"/>
    <xf numFmtId="219" fontId="98" fillId="0" borderId="0" applyFont="0" applyFill="0" applyBorder="0" applyAlignment="0" applyProtection="0"/>
    <xf numFmtId="215" fontId="85" fillId="0" borderId="0" applyFont="0" applyFill="0" applyBorder="0" applyAlignment="0" applyProtection="0"/>
    <xf numFmtId="40" fontId="75" fillId="0" borderId="0" applyFont="0" applyFill="0" applyBorder="0" applyAlignment="0" applyProtection="0"/>
    <xf numFmtId="3" fontId="47" fillId="0" borderId="0" applyFont="0" applyFill="0" applyBorder="0" applyAlignment="0" applyProtection="0"/>
    <xf numFmtId="223" fontId="100" fillId="0" borderId="0" applyFont="0" applyFill="0" applyBorder="0" applyAlignment="0" applyProtection="0"/>
    <xf numFmtId="174" fontId="29" fillId="0" borderId="0" applyFont="0" applyFill="0" applyBorder="0" applyAlignment="0" applyProtection="0"/>
    <xf numFmtId="222" fontId="98" fillId="0" borderId="0" applyFont="0" applyFill="0" applyBorder="0" applyAlignment="0" applyProtection="0"/>
    <xf numFmtId="216" fontId="29" fillId="0" borderId="0" applyFont="0" applyFill="0" applyBorder="0" applyAlignment="0" applyProtection="0"/>
    <xf numFmtId="221" fontId="29" fillId="0" borderId="0" applyFont="0" applyFill="0" applyBorder="0" applyAlignment="0" applyProtection="0"/>
    <xf numFmtId="4" fontId="76" fillId="0" borderId="0" applyFont="0" applyFill="0" applyBorder="0" applyAlignment="0" applyProtection="0"/>
    <xf numFmtId="217" fontId="76" fillId="0" borderId="0" applyFont="0" applyFill="0" applyBorder="0" applyAlignment="0" applyProtection="0"/>
    <xf numFmtId="220" fontId="99" fillId="0" borderId="0" applyFont="0" applyFill="0" applyBorder="0" applyAlignment="0" applyProtection="0"/>
    <xf numFmtId="0" fontId="29" fillId="0" borderId="0" applyFont="0" applyFill="0" applyBorder="0" applyAlignment="0" applyProtection="0"/>
    <xf numFmtId="0" fontId="29" fillId="0" borderId="0"/>
    <xf numFmtId="218" fontId="97" fillId="0" borderId="0" applyFont="0" applyFill="0" applyBorder="0" applyAlignment="0" applyProtection="0"/>
    <xf numFmtId="0" fontId="29" fillId="0" borderId="0"/>
    <xf numFmtId="0" fontId="103" fillId="0" borderId="0"/>
    <xf numFmtId="0" fontId="96" fillId="0" borderId="0"/>
    <xf numFmtId="0" fontId="29" fillId="0" borderId="0"/>
    <xf numFmtId="0" fontId="29" fillId="0" borderId="0"/>
    <xf numFmtId="0" fontId="29" fillId="0" borderId="0" applyFont="0" applyFill="0" applyBorder="0" applyAlignment="0" applyProtection="0"/>
    <xf numFmtId="0" fontId="29" fillId="0" borderId="0"/>
    <xf numFmtId="0" fontId="104" fillId="0" borderId="0"/>
    <xf numFmtId="0" fontId="29" fillId="38" borderId="0"/>
    <xf numFmtId="0" fontId="105" fillId="39" borderId="0"/>
    <xf numFmtId="0" fontId="106" fillId="37" borderId="0"/>
    <xf numFmtId="0" fontId="107" fillId="40" borderId="0"/>
    <xf numFmtId="0" fontId="108" fillId="0" borderId="0"/>
    <xf numFmtId="0" fontId="43" fillId="0" borderId="0"/>
    <xf numFmtId="0" fontId="47" fillId="0" borderId="0"/>
    <xf numFmtId="228" fontId="29" fillId="0" borderId="0" applyFont="0" applyFill="0" applyBorder="0" applyAlignment="0" applyProtection="0"/>
    <xf numFmtId="228" fontId="29" fillId="0" borderId="0" applyFont="0" applyFill="0" applyBorder="0" applyAlignment="0" applyProtection="0"/>
    <xf numFmtId="0" fontId="95" fillId="0" borderId="0" applyFont="0" applyFill="0" applyBorder="0" applyAlignment="0" applyProtection="0"/>
    <xf numFmtId="0" fontId="29"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29"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29" fillId="0" borderId="0"/>
    <xf numFmtId="0" fontId="29" fillId="0" borderId="0"/>
    <xf numFmtId="229" fontId="29" fillId="0" borderId="0" applyFont="0" applyFill="0" applyBorder="0" applyAlignment="0" applyProtection="0"/>
    <xf numFmtId="230" fontId="29" fillId="0" borderId="0" applyFont="0" applyFill="0" applyBorder="0" applyAlignment="0" applyProtection="0"/>
    <xf numFmtId="231" fontId="95" fillId="0" borderId="0" applyFont="0" applyFill="0" applyBorder="0" applyAlignment="0" applyProtection="0"/>
    <xf numFmtId="231" fontId="95" fillId="0" borderId="0" applyFont="0" applyFill="0" applyBorder="0" applyAlignment="0" applyProtection="0"/>
    <xf numFmtId="232" fontId="29" fillId="0" borderId="0" applyFont="0" applyFill="0" applyBorder="0" applyAlignment="0" applyProtection="0"/>
    <xf numFmtId="231" fontId="29" fillId="0" borderId="0" applyFont="0" applyFill="0" applyBorder="0" applyAlignment="0" applyProtection="0"/>
    <xf numFmtId="231" fontId="95" fillId="0" borderId="0" applyFont="0" applyFill="0" applyBorder="0" applyAlignment="0" applyProtection="0"/>
    <xf numFmtId="231" fontId="95" fillId="0" borderId="0" applyFont="0" applyFill="0" applyBorder="0" applyAlignment="0" applyProtection="0"/>
    <xf numFmtId="231" fontId="95" fillId="0" borderId="0" applyFont="0" applyFill="0" applyBorder="0" applyAlignment="0" applyProtection="0"/>
    <xf numFmtId="233" fontId="29" fillId="0" borderId="0" applyFont="0" applyFill="0" applyBorder="0" applyAlignment="0" applyProtection="0"/>
    <xf numFmtId="234" fontId="29" fillId="0" borderId="0" applyFont="0" applyFill="0" applyBorder="0" applyAlignment="0" applyProtection="0"/>
    <xf numFmtId="235" fontId="29" fillId="0" borderId="0" applyFont="0" applyFill="0" applyBorder="0" applyAlignment="0" applyProtection="0"/>
    <xf numFmtId="177" fontId="29" fillId="0" borderId="0" applyFont="0" applyFill="0" applyBorder="0" applyAlignment="0" applyProtection="0"/>
    <xf numFmtId="231" fontId="29" fillId="0" borderId="0" applyFont="0" applyFill="0" applyBorder="0" applyAlignment="0" applyProtection="0"/>
    <xf numFmtId="231" fontId="95" fillId="0" borderId="0" applyFont="0" applyFill="0" applyBorder="0" applyAlignment="0" applyProtection="0"/>
    <xf numFmtId="231" fontId="95" fillId="0" borderId="0" applyFont="0" applyFill="0" applyBorder="0" applyAlignment="0" applyProtection="0"/>
    <xf numFmtId="39" fontId="29" fillId="0" borderId="0" applyFont="0" applyFill="0" applyBorder="0" applyAlignment="0" applyProtection="0"/>
    <xf numFmtId="39" fontId="29" fillId="0" borderId="0" applyFont="0" applyFill="0" applyBorder="0" applyAlignment="0" applyProtection="0"/>
    <xf numFmtId="236" fontId="95" fillId="0" borderId="0" applyFont="0" applyFill="0" applyBorder="0" applyAlignment="0" applyProtection="0"/>
    <xf numFmtId="236" fontId="95" fillId="0" borderId="0" applyFont="0" applyFill="0" applyBorder="0" applyAlignment="0" applyProtection="0"/>
    <xf numFmtId="236" fontId="29" fillId="0" borderId="0" applyFont="0" applyFill="0" applyBorder="0" applyAlignment="0" applyProtection="0"/>
    <xf numFmtId="236" fontId="95" fillId="0" borderId="0" applyFont="0" applyFill="0" applyBorder="0" applyAlignment="0" applyProtection="0"/>
    <xf numFmtId="236" fontId="95" fillId="0" borderId="0" applyFont="0" applyFill="0" applyBorder="0" applyAlignment="0" applyProtection="0"/>
    <xf numFmtId="236" fontId="95" fillId="0" borderId="0" applyFont="0" applyFill="0" applyBorder="0" applyAlignment="0" applyProtection="0"/>
    <xf numFmtId="39" fontId="109" fillId="0" borderId="0" applyFont="0" applyFill="0" applyBorder="0" applyAlignment="0" applyProtection="0"/>
    <xf numFmtId="236" fontId="29" fillId="0" borderId="0" applyFont="0" applyFill="0" applyBorder="0" applyAlignment="0" applyProtection="0"/>
    <xf numFmtId="236" fontId="95" fillId="0" borderId="0" applyFont="0" applyFill="0" applyBorder="0" applyAlignment="0" applyProtection="0"/>
    <xf numFmtId="236" fontId="95" fillId="0" borderId="0" applyFont="0" applyFill="0" applyBorder="0" applyAlignment="0" applyProtection="0"/>
    <xf numFmtId="0" fontId="29" fillId="0" borderId="0" applyFont="0" applyFill="0" applyBorder="0" applyAlignment="0" applyProtection="0"/>
    <xf numFmtId="4" fontId="29" fillId="41" borderId="0"/>
    <xf numFmtId="0" fontId="29" fillId="0" borderId="0">
      <alignment horizontal="left" wrapText="1"/>
    </xf>
    <xf numFmtId="237" fontId="95" fillId="0" borderId="0" applyFont="0" applyFill="0" applyBorder="0" applyAlignment="0" applyProtection="0"/>
    <xf numFmtId="0" fontId="29" fillId="0" borderId="0"/>
    <xf numFmtId="0" fontId="29" fillId="0" borderId="0"/>
    <xf numFmtId="0" fontId="104" fillId="0" borderId="0"/>
    <xf numFmtId="0" fontId="104" fillId="0" borderId="0"/>
    <xf numFmtId="0" fontId="102" fillId="0" borderId="0"/>
    <xf numFmtId="0" fontId="30" fillId="0" borderId="0" applyNumberFormat="0" applyFill="0" applyBorder="0" applyAlignment="0" applyProtection="0"/>
    <xf numFmtId="0" fontId="30" fillId="0" borderId="0" applyNumberFormat="0" applyFill="0" applyBorder="0" applyAlignment="0" applyProtection="0"/>
    <xf numFmtId="0" fontId="102" fillId="0" borderId="0"/>
    <xf numFmtId="0" fontId="38" fillId="41" borderId="0"/>
    <xf numFmtId="0" fontId="38" fillId="42" borderId="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95" fillId="43" borderId="0" applyNumberFormat="0" applyFont="0" applyAlignment="0" applyProtection="0"/>
    <xf numFmtId="0" fontId="103" fillId="0" borderId="0"/>
    <xf numFmtId="0" fontId="96" fillId="0" borderId="0"/>
    <xf numFmtId="172" fontId="29" fillId="0" borderId="0" applyFont="0" applyFill="0" applyBorder="0" applyAlignment="0" applyProtection="0"/>
    <xf numFmtId="218" fontId="97" fillId="0" borderId="0" applyFont="0" applyFill="0" applyBorder="0" applyAlignment="0" applyProtection="0"/>
    <xf numFmtId="3" fontId="47" fillId="0" borderId="0" applyFont="0" applyFill="0" applyBorder="0" applyAlignment="0" applyProtection="0"/>
    <xf numFmtId="172" fontId="29" fillId="0" borderId="0" applyFont="0" applyFill="0" applyBorder="0" applyAlignment="0" applyProtection="0"/>
    <xf numFmtId="221" fontId="29" fillId="0" borderId="0" applyFont="0" applyFill="0" applyBorder="0" applyAlignment="0" applyProtection="0"/>
    <xf numFmtId="3" fontId="47" fillId="0" borderId="0" applyFont="0" applyFill="0" applyBorder="0" applyAlignment="0" applyProtection="0"/>
    <xf numFmtId="171" fontId="29" fillId="0" borderId="0" applyFont="0" applyFill="0" applyBorder="0" applyAlignment="0" applyProtection="0"/>
    <xf numFmtId="169" fontId="37" fillId="0" borderId="0" applyFont="0" applyFill="0" applyBorder="0" applyAlignment="0" applyProtection="0"/>
    <xf numFmtId="223" fontId="100" fillId="0" borderId="0" applyFont="0" applyFill="0" applyBorder="0" applyAlignment="0" applyProtection="0"/>
    <xf numFmtId="40" fontId="75" fillId="0" borderId="0" applyFont="0" applyFill="0" applyBorder="0" applyAlignment="0" applyProtection="0"/>
    <xf numFmtId="215" fontId="85" fillId="0" borderId="0" applyFont="0" applyFill="0" applyBorder="0" applyAlignment="0" applyProtection="0"/>
    <xf numFmtId="216" fontId="29" fillId="0" borderId="0" applyFont="0" applyFill="0" applyBorder="0" applyAlignment="0" applyProtection="0"/>
    <xf numFmtId="4" fontId="76" fillId="0" borderId="0" applyFont="0" applyFill="0" applyBorder="0" applyAlignment="0" applyProtection="0"/>
    <xf numFmtId="220" fontId="99" fillId="0" borderId="0" applyFont="0" applyFill="0" applyBorder="0" applyAlignment="0" applyProtection="0"/>
    <xf numFmtId="217" fontId="76" fillId="0" borderId="0" applyFont="0" applyFill="0" applyBorder="0" applyAlignment="0" applyProtection="0"/>
    <xf numFmtId="219" fontId="98" fillId="0" borderId="0" applyFont="0" applyFill="0" applyBorder="0" applyAlignment="0" applyProtection="0"/>
    <xf numFmtId="222" fontId="98" fillId="0" borderId="0" applyFont="0" applyFill="0" applyBorder="0" applyAlignment="0" applyProtection="0"/>
    <xf numFmtId="174" fontId="29" fillId="0" borderId="0" applyFont="0" applyFill="0" applyBorder="0" applyAlignment="0" applyProtection="0"/>
    <xf numFmtId="169" fontId="29"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14" fontId="29" fillId="0" borderId="0" applyFont="0" applyFill="0" applyBorder="0" applyAlignment="0" applyProtection="0"/>
    <xf numFmtId="171" fontId="29" fillId="0" borderId="0" applyFont="0" applyFill="0" applyBorder="0" applyAlignment="0" applyProtection="0"/>
    <xf numFmtId="169" fontId="37" fillId="0" borderId="0" applyFont="0" applyFill="0" applyBorder="0" applyAlignment="0" applyProtection="0"/>
    <xf numFmtId="3" fontId="47" fillId="0" borderId="0" applyFont="0" applyFill="0" applyBorder="0" applyAlignment="0" applyProtection="0"/>
    <xf numFmtId="215" fontId="29" fillId="0" borderId="0" applyFont="0" applyFill="0" applyBorder="0" applyAlignment="0" applyProtection="0"/>
    <xf numFmtId="216" fontId="29" fillId="0" borderId="0" applyFont="0" applyFill="0" applyBorder="0" applyAlignment="0" applyProtection="0"/>
    <xf numFmtId="4" fontId="76" fillId="0" borderId="0" applyFont="0" applyFill="0" applyBorder="0" applyAlignment="0" applyProtection="0"/>
    <xf numFmtId="220" fontId="99" fillId="0" borderId="0" applyFont="0" applyFill="0" applyBorder="0" applyAlignment="0" applyProtection="0"/>
    <xf numFmtId="217" fontId="76" fillId="0" borderId="0" applyFont="0" applyFill="0" applyBorder="0" applyAlignment="0" applyProtection="0"/>
    <xf numFmtId="222" fontId="98" fillId="0" borderId="0" applyFont="0" applyFill="0" applyBorder="0" applyAlignment="0" applyProtection="0"/>
    <xf numFmtId="174" fontId="29" fillId="0" borderId="0" applyFont="0" applyFill="0" applyBorder="0" applyAlignment="0" applyProtection="0"/>
    <xf numFmtId="219" fontId="98" fillId="0" borderId="0" applyFont="0" applyFill="0" applyBorder="0" applyAlignment="0" applyProtection="0"/>
    <xf numFmtId="218" fontId="85" fillId="0" borderId="0" applyFont="0" applyFill="0" applyBorder="0" applyAlignment="0" applyProtection="0"/>
    <xf numFmtId="40" fontId="75" fillId="0" borderId="0" applyFont="0" applyFill="0" applyBorder="0" applyAlignment="0" applyProtection="0"/>
    <xf numFmtId="223" fontId="100" fillId="0" borderId="0" applyFont="0" applyFill="0" applyBorder="0" applyAlignment="0" applyProtection="0"/>
    <xf numFmtId="221" fontId="29" fillId="0" borderId="0" applyFont="0" applyFill="0" applyBorder="0" applyAlignment="0" applyProtection="0"/>
    <xf numFmtId="221" fontId="29" fillId="0" borderId="0" applyFont="0" applyFill="0" applyBorder="0" applyAlignment="0" applyProtection="0"/>
    <xf numFmtId="0" fontId="103" fillId="0" borderId="0"/>
    <xf numFmtId="0" fontId="96"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applyFont="0" applyFill="0" applyBorder="0" applyAlignment="0" applyProtection="0"/>
    <xf numFmtId="238" fontId="29" fillId="0" borderId="0" applyFont="0" applyFill="0" applyBorder="0" applyAlignment="0" applyProtection="0"/>
    <xf numFmtId="239" fontId="29" fillId="0" borderId="0" applyFont="0" applyFill="0" applyBorder="0" applyAlignment="0" applyProtection="0"/>
    <xf numFmtId="240" fontId="95" fillId="0" borderId="0" applyFont="0" applyFill="0" applyBorder="0" applyAlignment="0" applyProtection="0"/>
    <xf numFmtId="241" fontId="29" fillId="0" borderId="0" applyFont="0" applyFill="0" applyBorder="0" applyAlignment="0" applyProtection="0"/>
    <xf numFmtId="240" fontId="29" fillId="0" borderId="0" applyFont="0" applyFill="0" applyBorder="0" applyAlignment="0" applyProtection="0"/>
    <xf numFmtId="240" fontId="95" fillId="0" borderId="0" applyFont="0" applyFill="0" applyBorder="0" applyAlignment="0" applyProtection="0"/>
    <xf numFmtId="240" fontId="95" fillId="0" borderId="0" applyFont="0" applyFill="0" applyBorder="0" applyAlignment="0" applyProtection="0"/>
    <xf numFmtId="240" fontId="95" fillId="0" borderId="0" applyFont="0" applyFill="0" applyBorder="0" applyAlignment="0" applyProtection="0"/>
    <xf numFmtId="240" fontId="29" fillId="0" borderId="0" applyFont="0" applyFill="0" applyBorder="0" applyAlignment="0" applyProtection="0"/>
    <xf numFmtId="240" fontId="95" fillId="0" borderId="0" applyFont="0" applyFill="0" applyBorder="0" applyAlignment="0" applyProtection="0"/>
    <xf numFmtId="240" fontId="95" fillId="0" borderId="0" applyFont="0" applyFill="0" applyBorder="0" applyAlignment="0" applyProtection="0"/>
    <xf numFmtId="242" fontId="29" fillId="0" borderId="0" applyFont="0" applyFill="0" applyBorder="0" applyAlignment="0" applyProtection="0"/>
    <xf numFmtId="230" fontId="29" fillId="0" borderId="0" applyFont="0" applyFill="0" applyBorder="0" applyAlignment="0" applyProtection="0"/>
    <xf numFmtId="243" fontId="95" fillId="0" borderId="0" applyFont="0" applyFill="0" applyBorder="0" applyProtection="0">
      <alignment horizontal="right"/>
    </xf>
    <xf numFmtId="244" fontId="29" fillId="0" borderId="0" applyFont="0" applyFill="0" applyBorder="0" applyAlignment="0" applyProtection="0"/>
    <xf numFmtId="243" fontId="29" fillId="0" borderId="0" applyFont="0" applyFill="0" applyBorder="0" applyProtection="0">
      <alignment horizontal="right"/>
    </xf>
    <xf numFmtId="243" fontId="95" fillId="0" borderId="0" applyFont="0" applyFill="0" applyBorder="0" applyProtection="0">
      <alignment horizontal="right"/>
    </xf>
    <xf numFmtId="243" fontId="95" fillId="0" borderId="0" applyFont="0" applyFill="0" applyBorder="0" applyProtection="0">
      <alignment horizontal="right"/>
    </xf>
    <xf numFmtId="243" fontId="95" fillId="0" borderId="0" applyFont="0" applyFill="0" applyBorder="0" applyProtection="0">
      <alignment horizontal="right"/>
    </xf>
    <xf numFmtId="243" fontId="29" fillId="0" borderId="0" applyFont="0" applyFill="0" applyBorder="0" applyProtection="0">
      <alignment horizontal="right"/>
    </xf>
    <xf numFmtId="243" fontId="95" fillId="0" borderId="0" applyFont="0" applyFill="0" applyBorder="0" applyProtection="0">
      <alignment horizontal="right"/>
    </xf>
    <xf numFmtId="243" fontId="95" fillId="0" borderId="0" applyFont="0" applyFill="0" applyBorder="0" applyProtection="0">
      <alignment horizontal="right"/>
    </xf>
    <xf numFmtId="0" fontId="104" fillId="0" borderId="0"/>
    <xf numFmtId="0" fontId="104" fillId="0" borderId="0"/>
    <xf numFmtId="0" fontId="111" fillId="0" borderId="0" applyNumberFormat="0" applyAlignment="0" applyProtection="0"/>
    <xf numFmtId="0" fontId="29" fillId="0" borderId="0"/>
    <xf numFmtId="245" fontId="29" fillId="0" borderId="0" applyFont="0" applyFill="0" applyBorder="0" applyAlignment="0" applyProtection="0"/>
    <xf numFmtId="246" fontId="29" fillId="0" borderId="0" applyFont="0" applyFill="0" applyBorder="0" applyAlignment="0" applyProtection="0"/>
    <xf numFmtId="246" fontId="29" fillId="0" borderId="0" applyFont="0" applyFill="0" applyBorder="0" applyAlignment="0" applyProtection="0"/>
    <xf numFmtId="247" fontId="29" fillId="0" borderId="0" applyFont="0" applyFill="0" applyBorder="0" applyAlignment="0" applyProtection="0"/>
    <xf numFmtId="248" fontId="29" fillId="0" borderId="19" applyFont="0" applyFill="0" applyBorder="0" applyAlignment="0" applyProtection="0"/>
    <xf numFmtId="249" fontId="29" fillId="0" borderId="0" applyFont="0" applyFill="0" applyBorder="0" applyAlignment="0" applyProtection="0"/>
    <xf numFmtId="250" fontId="29" fillId="0" borderId="0" applyFont="0" applyFill="0" applyBorder="0" applyAlignment="0" applyProtection="0"/>
    <xf numFmtId="0" fontId="104" fillId="0" borderId="0"/>
    <xf numFmtId="0" fontId="76" fillId="0" borderId="0"/>
    <xf numFmtId="0" fontId="29" fillId="0" borderId="0"/>
    <xf numFmtId="0" fontId="30" fillId="0" borderId="0" applyNumberFormat="0" applyFill="0" applyBorder="0" applyAlignment="0" applyProtection="0"/>
    <xf numFmtId="0" fontId="30" fillId="0" borderId="0" applyNumberFormat="0" applyFill="0" applyBorder="0" applyAlignment="0" applyProtection="0"/>
    <xf numFmtId="0" fontId="29" fillId="0" borderId="0" applyFont="0" applyFill="0" applyBorder="0" applyAlignment="0" applyProtection="0"/>
    <xf numFmtId="0" fontId="29" fillId="0" borderId="0" applyNumberFormat="0" applyFill="0" applyBorder="0" applyAlignment="0" applyProtection="0"/>
    <xf numFmtId="0" fontId="112" fillId="0" borderId="0" applyFont="0" applyFill="0" applyBorder="0" applyAlignment="0" applyProtection="0"/>
    <xf numFmtId="0" fontId="104" fillId="0" borderId="0"/>
    <xf numFmtId="0" fontId="29" fillId="38" borderId="0"/>
    <xf numFmtId="0" fontId="105" fillId="39" borderId="0"/>
    <xf numFmtId="0" fontId="106" fillId="37" borderId="0"/>
    <xf numFmtId="0" fontId="107" fillId="40" borderId="0"/>
    <xf numFmtId="0" fontId="108" fillId="0" borderId="0"/>
    <xf numFmtId="0" fontId="43" fillId="0" borderId="0"/>
    <xf numFmtId="0" fontId="47" fillId="0" borderId="0"/>
    <xf numFmtId="0" fontId="30" fillId="0" borderId="0" applyNumberFormat="0" applyFill="0" applyBorder="0" applyAlignment="0" applyProtection="0"/>
    <xf numFmtId="0" fontId="102" fillId="0" borderId="0"/>
    <xf numFmtId="0" fontId="29" fillId="0" borderId="0"/>
    <xf numFmtId="0" fontId="104" fillId="0" borderId="0"/>
    <xf numFmtId="0" fontId="29" fillId="0" borderId="0"/>
    <xf numFmtId="0" fontId="113" fillId="0" borderId="0" applyNumberFormat="0" applyFill="0" applyBorder="0" applyProtection="0">
      <alignment vertical="top"/>
    </xf>
    <xf numFmtId="0" fontId="113" fillId="0" borderId="0" applyNumberFormat="0" applyFill="0" applyBorder="0" applyProtection="0">
      <alignment vertical="top"/>
    </xf>
    <xf numFmtId="0" fontId="113" fillId="0" borderId="0" applyNumberFormat="0" applyFill="0" applyBorder="0" applyProtection="0">
      <alignment vertical="top"/>
    </xf>
    <xf numFmtId="0" fontId="113" fillId="0" borderId="0" applyNumberFormat="0" applyFill="0" applyBorder="0" applyProtection="0">
      <alignment vertical="top"/>
    </xf>
    <xf numFmtId="0" fontId="113" fillId="0" borderId="0" applyNumberFormat="0" applyFill="0" applyBorder="0" applyProtection="0">
      <alignment vertical="top"/>
    </xf>
    <xf numFmtId="0" fontId="96" fillId="0" borderId="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5" fillId="0" borderId="21" applyNumberFormat="0" applyFill="0" applyProtection="0">
      <alignment horizontal="center"/>
    </xf>
    <xf numFmtId="0" fontId="115" fillId="0" borderId="21" applyNumberFormat="0" applyFill="0" applyProtection="0">
      <alignment horizontal="center"/>
    </xf>
    <xf numFmtId="0" fontId="115" fillId="0" borderId="21" applyNumberFormat="0" applyFill="0" applyProtection="0">
      <alignment horizontal="center"/>
    </xf>
    <xf numFmtId="0" fontId="115" fillId="0" borderId="21" applyNumberFormat="0" applyFill="0" applyProtection="0">
      <alignment horizontal="center"/>
    </xf>
    <xf numFmtId="0" fontId="115" fillId="0" borderId="21" applyNumberFormat="0" applyFill="0" applyProtection="0">
      <alignment horizontal="center"/>
    </xf>
    <xf numFmtId="0" fontId="115" fillId="0" borderId="0" applyNumberFormat="0" applyFill="0" applyBorder="0" applyProtection="0">
      <alignment horizontal="left"/>
    </xf>
    <xf numFmtId="0" fontId="115" fillId="0" borderId="0" applyNumberFormat="0" applyFill="0" applyBorder="0" applyProtection="0">
      <alignment horizontal="left"/>
    </xf>
    <xf numFmtId="0" fontId="115" fillId="0" borderId="0" applyNumberFormat="0" applyFill="0" applyBorder="0" applyProtection="0">
      <alignment horizontal="left"/>
    </xf>
    <xf numFmtId="0" fontId="115" fillId="0" borderId="0" applyNumberFormat="0" applyFill="0" applyBorder="0" applyProtection="0">
      <alignment horizontal="left"/>
    </xf>
    <xf numFmtId="0" fontId="116" fillId="0" borderId="0" applyNumberFormat="0" applyFill="0" applyBorder="0" applyProtection="0">
      <alignment horizontal="centerContinuous"/>
    </xf>
    <xf numFmtId="0" fontId="116" fillId="0" borderId="0" applyNumberFormat="0" applyFill="0" applyBorder="0" applyProtection="0">
      <alignment horizontal="centerContinuous"/>
    </xf>
    <xf numFmtId="0" fontId="116" fillId="0" borderId="0" applyNumberFormat="0" applyFill="0" applyBorder="0" applyProtection="0">
      <alignment horizontal="centerContinuous"/>
    </xf>
    <xf numFmtId="0" fontId="116" fillId="0" borderId="0" applyNumberFormat="0" applyFill="0" applyBorder="0" applyProtection="0">
      <alignment horizontal="centerContinuous"/>
    </xf>
    <xf numFmtId="0" fontId="116" fillId="0" borderId="0" applyNumberFormat="0" applyFill="0" applyBorder="0" applyProtection="0">
      <alignment horizontal="centerContinuous"/>
    </xf>
    <xf numFmtId="0" fontId="29" fillId="0" borderId="0"/>
    <xf numFmtId="0" fontId="29" fillId="0" borderId="0"/>
    <xf numFmtId="0" fontId="30" fillId="0" borderId="0" applyNumberFormat="0" applyFill="0" applyBorder="0" applyAlignment="0" applyProtection="0"/>
    <xf numFmtId="0" fontId="103" fillId="0" borderId="0"/>
    <xf numFmtId="0" fontId="96" fillId="0" borderId="0"/>
    <xf numFmtId="0" fontId="30" fillId="0" borderId="0" applyNumberFormat="0" applyFill="0" applyBorder="0" applyAlignment="0" applyProtection="0"/>
    <xf numFmtId="0" fontId="29" fillId="0" borderId="0"/>
    <xf numFmtId="0" fontId="29" fillId="0" borderId="0"/>
    <xf numFmtId="0" fontId="29" fillId="0" borderId="0"/>
    <xf numFmtId="0" fontId="82" fillId="0" borderId="0">
      <alignment vertical="top"/>
    </xf>
    <xf numFmtId="0" fontId="82" fillId="0" borderId="0">
      <alignment vertical="top"/>
    </xf>
    <xf numFmtId="0" fontId="104" fillId="0" borderId="0"/>
    <xf numFmtId="0" fontId="104" fillId="0" borderId="0"/>
    <xf numFmtId="0" fontId="96" fillId="0" borderId="0"/>
    <xf numFmtId="0" fontId="29" fillId="0" borderId="0"/>
    <xf numFmtId="0" fontId="29" fillId="0" borderId="0"/>
    <xf numFmtId="251" fontId="78" fillId="0" borderId="0" applyFont="0" applyFill="0" applyBorder="0" applyAlignment="0" applyProtection="0"/>
    <xf numFmtId="0" fontId="29" fillId="0" borderId="0" applyFont="0" applyFill="0" applyBorder="0" applyAlignment="0" applyProtection="0"/>
    <xf numFmtId="14" fontId="75" fillId="0" borderId="0" applyFont="0" applyFill="0" applyBorder="0" applyAlignment="0" applyProtection="0"/>
    <xf numFmtId="0" fontId="29" fillId="0" borderId="0" applyFont="0" applyFill="0" applyBorder="0" applyAlignment="0" applyProtection="0"/>
    <xf numFmtId="252" fontId="117" fillId="0" borderId="0" applyFont="0" applyFill="0" applyBorder="0" applyAlignment="0" applyProtection="0"/>
    <xf numFmtId="253" fontId="117" fillId="0" borderId="0" applyFont="0" applyFill="0" applyBorder="0" applyAlignment="0" applyProtection="0"/>
    <xf numFmtId="254" fontId="117" fillId="0" borderId="0" applyFont="0" applyFill="0" applyBorder="0" applyAlignment="0" applyProtection="0"/>
    <xf numFmtId="255" fontId="78" fillId="0" borderId="0" applyFont="0" applyFill="0" applyBorder="0" applyAlignment="0" applyProtection="0"/>
    <xf numFmtId="256" fontId="117" fillId="0" borderId="0" applyFont="0" applyFill="0" applyBorder="0" applyAlignment="0" applyProtection="0"/>
    <xf numFmtId="257" fontId="117" fillId="0" borderId="0" applyFont="0" applyFill="0" applyBorder="0" applyAlignment="0" applyProtection="0"/>
    <xf numFmtId="258" fontId="117" fillId="0" borderId="0" applyFont="0" applyFill="0" applyBorder="0" applyAlignment="0" applyProtection="0"/>
    <xf numFmtId="0" fontId="92" fillId="0" borderId="0"/>
    <xf numFmtId="234" fontId="78" fillId="0" borderId="0" applyFont="0" applyFill="0" applyBorder="0" applyAlignment="0" applyProtection="0"/>
    <xf numFmtId="9" fontId="29" fillId="44" borderId="0"/>
    <xf numFmtId="0" fontId="29" fillId="0" borderId="0"/>
    <xf numFmtId="0" fontId="21" fillId="0" borderId="0"/>
    <xf numFmtId="0" fontId="29" fillId="0" borderId="0"/>
    <xf numFmtId="0" fontId="85" fillId="0" borderId="0"/>
    <xf numFmtId="259" fontId="29" fillId="0" borderId="0" applyFont="0" applyFill="0" applyBorder="0" applyAlignment="0" applyProtection="0"/>
    <xf numFmtId="260" fontId="29" fillId="0" borderId="0" applyFont="0" applyFill="0" applyBorder="0" applyAlignment="0" applyProtection="0"/>
    <xf numFmtId="0" fontId="43" fillId="0" borderId="0" applyNumberFormat="0" applyFill="0" applyBorder="0" applyAlignment="0" applyProtection="0"/>
    <xf numFmtId="9" fontId="29" fillId="0" borderId="0"/>
    <xf numFmtId="0" fontId="78" fillId="0" borderId="0"/>
    <xf numFmtId="0" fontId="78" fillId="0" borderId="0"/>
    <xf numFmtId="0" fontId="47" fillId="0" borderId="0" applyFont="0" applyFill="0" applyBorder="0" applyAlignment="0" applyProtection="0"/>
    <xf numFmtId="261" fontId="29" fillId="0" borderId="0">
      <alignment horizontal="left"/>
      <protection locked="0"/>
    </xf>
    <xf numFmtId="178" fontId="75" fillId="0" borderId="0"/>
    <xf numFmtId="0" fontId="75" fillId="0" borderId="0"/>
    <xf numFmtId="40" fontId="118" fillId="0" borderId="0" applyFont="0" applyFill="0" applyBorder="0" applyAlignment="0" applyProtection="0"/>
    <xf numFmtId="10" fontId="75" fillId="0" borderId="0"/>
    <xf numFmtId="262" fontId="29" fillId="0" borderId="0" applyFont="0" applyFill="0" applyBorder="0" applyAlignment="0" applyProtection="0"/>
    <xf numFmtId="263" fontId="29" fillId="0" borderId="0" applyFont="0" applyFill="0" applyBorder="0" applyAlignment="0" applyProtection="0"/>
    <xf numFmtId="263" fontId="29" fillId="0" borderId="0" applyFont="0" applyFill="0" applyBorder="0" applyAlignment="0" applyProtection="0"/>
    <xf numFmtId="0" fontId="75" fillId="0" borderId="0"/>
    <xf numFmtId="0" fontId="75" fillId="0" borderId="0"/>
    <xf numFmtId="264" fontId="75" fillId="0" borderId="0"/>
    <xf numFmtId="265" fontId="29" fillId="0" borderId="0">
      <alignment horizontal="left"/>
    </xf>
    <xf numFmtId="266" fontId="29" fillId="0" borderId="0">
      <alignment horizontal="left"/>
    </xf>
    <xf numFmtId="201" fontId="29" fillId="0" borderId="0"/>
    <xf numFmtId="264" fontId="78" fillId="0" borderId="22" applyBorder="0">
      <alignment horizontal="right"/>
    </xf>
    <xf numFmtId="0" fontId="119" fillId="0" borderId="0">
      <alignment horizontal="right"/>
    </xf>
    <xf numFmtId="0" fontId="29" fillId="0" borderId="0"/>
    <xf numFmtId="264" fontId="78" fillId="37" borderId="23"/>
    <xf numFmtId="267" fontId="103" fillId="0" borderId="0" applyFont="0" applyFill="0" applyBorder="0" applyAlignment="0" applyProtection="0"/>
    <xf numFmtId="164" fontId="120" fillId="0" borderId="15">
      <alignment vertical="center"/>
    </xf>
    <xf numFmtId="0" fontId="47" fillId="0" borderId="0"/>
    <xf numFmtId="1" fontId="85" fillId="0" borderId="0" applyAlignment="0"/>
    <xf numFmtId="1" fontId="85" fillId="0" borderId="0" applyAlignment="0"/>
    <xf numFmtId="3" fontId="121" fillId="0" borderId="24">
      <alignment wrapText="1"/>
    </xf>
    <xf numFmtId="39" fontId="122" fillId="0" borderId="0"/>
    <xf numFmtId="268" fontId="119" fillId="0" borderId="0">
      <alignment horizontal="right"/>
    </xf>
    <xf numFmtId="0" fontId="81" fillId="0" borderId="0"/>
    <xf numFmtId="0" fontId="85" fillId="0" borderId="0"/>
    <xf numFmtId="39" fontId="47" fillId="0" borderId="0"/>
    <xf numFmtId="269" fontId="29" fillId="0" borderId="0"/>
    <xf numFmtId="37" fontId="78" fillId="0" borderId="0"/>
    <xf numFmtId="37" fontId="85" fillId="0" borderId="0">
      <alignment vertical="center"/>
    </xf>
    <xf numFmtId="0" fontId="82" fillId="45" borderId="0" applyNumberFormat="0" applyBorder="0" applyAlignment="0" applyProtection="0"/>
    <xf numFmtId="0" fontId="123" fillId="46" borderId="0" applyNumberFormat="0" applyBorder="0" applyAlignment="0" applyProtection="0"/>
    <xf numFmtId="0" fontId="82" fillId="47" borderId="0" applyNumberFormat="0" applyBorder="0" applyAlignment="0" applyProtection="0"/>
    <xf numFmtId="0" fontId="123" fillId="48" borderId="0" applyNumberFormat="0" applyBorder="0" applyAlignment="0" applyProtection="0"/>
    <xf numFmtId="0" fontId="82" fillId="49" borderId="0" applyNumberFormat="0" applyBorder="0" applyAlignment="0" applyProtection="0"/>
    <xf numFmtId="0" fontId="123" fillId="50" borderId="0" applyNumberFormat="0" applyBorder="0" applyAlignment="0" applyProtection="0"/>
    <xf numFmtId="0" fontId="82" fillId="51" borderId="0" applyNumberFormat="0" applyBorder="0" applyAlignment="0" applyProtection="0"/>
    <xf numFmtId="0" fontId="123" fillId="52" borderId="0" applyNumberFormat="0" applyBorder="0" applyAlignment="0" applyProtection="0"/>
    <xf numFmtId="0" fontId="82" fillId="45" borderId="0" applyNumberFormat="0" applyBorder="0" applyAlignment="0" applyProtection="0"/>
    <xf numFmtId="0" fontId="123" fillId="53" borderId="0" applyNumberFormat="0" applyBorder="0" applyAlignment="0" applyProtection="0"/>
    <xf numFmtId="0" fontId="82" fillId="54" borderId="0" applyNumberFormat="0" applyBorder="0" applyAlignment="0" applyProtection="0"/>
    <xf numFmtId="0" fontId="123" fillId="54" borderId="0" applyNumberFormat="0" applyBorder="0" applyAlignment="0" applyProtection="0"/>
    <xf numFmtId="0" fontId="123" fillId="55" borderId="0" applyNumberFormat="0" applyBorder="0" applyAlignment="0" applyProtection="0"/>
    <xf numFmtId="0" fontId="124" fillId="10"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4" fillId="14" borderId="0" applyNumberFormat="0" applyBorder="0" applyAlignment="0" applyProtection="0"/>
    <xf numFmtId="0" fontId="123" fillId="48" borderId="0" applyNumberFormat="0" applyBorder="0" applyAlignment="0" applyProtection="0"/>
    <xf numFmtId="0" fontId="123" fillId="50" borderId="0" applyNumberFormat="0" applyBorder="0" applyAlignment="0" applyProtection="0"/>
    <xf numFmtId="0" fontId="124" fillId="18" borderId="0" applyNumberFormat="0" applyBorder="0" applyAlignment="0" applyProtection="0"/>
    <xf numFmtId="0" fontId="123" fillId="50" borderId="0" applyNumberFormat="0" applyBorder="0" applyAlignment="0" applyProtection="0"/>
    <xf numFmtId="0" fontId="123" fillId="56" borderId="0" applyNumberFormat="0" applyBorder="0" applyAlignment="0" applyProtection="0"/>
    <xf numFmtId="0" fontId="124" fillId="22" borderId="0" applyNumberFormat="0" applyBorder="0" applyAlignment="0" applyProtection="0"/>
    <xf numFmtId="0" fontId="123" fillId="52" borderId="0" applyNumberFormat="0" applyBorder="0" applyAlignment="0" applyProtection="0"/>
    <xf numFmtId="0" fontId="123" fillId="55" borderId="0" applyNumberFormat="0" applyBorder="0" applyAlignment="0" applyProtection="0"/>
    <xf numFmtId="0" fontId="124" fillId="26" borderId="0" applyNumberFormat="0" applyBorder="0" applyAlignment="0" applyProtection="0"/>
    <xf numFmtId="0" fontId="123" fillId="53" borderId="0" applyNumberFormat="0" applyBorder="0" applyAlignment="0" applyProtection="0"/>
    <xf numFmtId="0" fontId="123" fillId="57" borderId="0" applyNumberFormat="0" applyBorder="0" applyAlignment="0" applyProtection="0"/>
    <xf numFmtId="0" fontId="124" fillId="30" borderId="0" applyNumberFormat="0" applyBorder="0" applyAlignment="0" applyProtection="0"/>
    <xf numFmtId="0" fontId="123" fillId="54" borderId="0" applyNumberFormat="0" applyBorder="0" applyAlignment="0" applyProtection="0"/>
    <xf numFmtId="40" fontId="29" fillId="0" borderId="0" applyFont="0" applyFill="0" applyBorder="0" applyAlignment="0" applyProtection="0"/>
    <xf numFmtId="0" fontId="78" fillId="0" borderId="25" applyBorder="0">
      <alignment horizontal="right"/>
    </xf>
    <xf numFmtId="37" fontId="85" fillId="58" borderId="0">
      <alignment vertical="center"/>
    </xf>
    <xf numFmtId="171" fontId="47" fillId="0" borderId="0" applyFont="0" applyFill="0" applyBorder="0" applyAlignment="0" applyProtection="0"/>
    <xf numFmtId="222" fontId="98"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0" fontId="82" fillId="59" borderId="0" applyNumberFormat="0" applyBorder="0" applyAlignment="0" applyProtection="0"/>
    <xf numFmtId="0" fontId="123" fillId="60" borderId="0" applyNumberFormat="0" applyBorder="0" applyAlignment="0" applyProtection="0"/>
    <xf numFmtId="0" fontId="82" fillId="47" borderId="0" applyNumberFormat="0" applyBorder="0" applyAlignment="0" applyProtection="0"/>
    <xf numFmtId="0" fontId="123" fillId="61" borderId="0" applyNumberFormat="0" applyBorder="0" applyAlignment="0" applyProtection="0"/>
    <xf numFmtId="0" fontId="82" fillId="57" borderId="0" applyNumberFormat="0" applyBorder="0" applyAlignment="0" applyProtection="0"/>
    <xf numFmtId="0" fontId="123" fillId="62" borderId="0" applyNumberFormat="0" applyBorder="0" applyAlignment="0" applyProtection="0"/>
    <xf numFmtId="0" fontId="82" fillId="63" borderId="0" applyNumberFormat="0" applyBorder="0" applyAlignment="0" applyProtection="0"/>
    <xf numFmtId="0" fontId="123" fillId="52" borderId="0" applyNumberFormat="0" applyBorder="0" applyAlignment="0" applyProtection="0"/>
    <xf numFmtId="0" fontId="82" fillId="64" borderId="0" applyNumberFormat="0" applyBorder="0" applyAlignment="0" applyProtection="0"/>
    <xf numFmtId="0" fontId="123" fillId="60" borderId="0" applyNumberFormat="0" applyBorder="0" applyAlignment="0" applyProtection="0"/>
    <xf numFmtId="0" fontId="82" fillId="54" borderId="0" applyNumberFormat="0" applyBorder="0" applyAlignment="0" applyProtection="0"/>
    <xf numFmtId="0" fontId="123" fillId="65" borderId="0" applyNumberFormat="0" applyBorder="0" applyAlignment="0" applyProtection="0"/>
    <xf numFmtId="0" fontId="123" fillId="62" borderId="0" applyNumberFormat="0" applyBorder="0" applyAlignment="0" applyProtection="0"/>
    <xf numFmtId="0" fontId="124" fillId="11" borderId="0" applyNumberFormat="0" applyBorder="0" applyAlignment="0" applyProtection="0"/>
    <xf numFmtId="0" fontId="123" fillId="60" borderId="0" applyNumberFormat="0" applyBorder="0" applyAlignment="0" applyProtection="0"/>
    <xf numFmtId="0" fontId="123" fillId="43" borderId="0" applyNumberFormat="0" applyBorder="0" applyAlignment="0" applyProtection="0"/>
    <xf numFmtId="0" fontId="124" fillId="15" borderId="0" applyNumberFormat="0" applyBorder="0" applyAlignment="0" applyProtection="0"/>
    <xf numFmtId="0" fontId="123" fillId="61" borderId="0" applyNumberFormat="0" applyBorder="0" applyAlignment="0" applyProtection="0"/>
    <xf numFmtId="0" fontId="123" fillId="50" borderId="0" applyNumberFormat="0" applyBorder="0" applyAlignment="0" applyProtection="0"/>
    <xf numFmtId="0" fontId="124" fillId="19" borderId="0" applyNumberFormat="0" applyBorder="0" applyAlignment="0" applyProtection="0"/>
    <xf numFmtId="0" fontId="123" fillId="62" borderId="0" applyNumberFormat="0" applyBorder="0" applyAlignment="0" applyProtection="0"/>
    <xf numFmtId="0" fontId="123" fillId="59" borderId="0" applyNumberFormat="0" applyBorder="0" applyAlignment="0" applyProtection="0"/>
    <xf numFmtId="0" fontId="124" fillId="23" borderId="0" applyNumberFormat="0" applyBorder="0" applyAlignment="0" applyProtection="0"/>
    <xf numFmtId="0" fontId="123" fillId="52" borderId="0" applyNumberFormat="0" applyBorder="0" applyAlignment="0" applyProtection="0"/>
    <xf numFmtId="0" fontId="123" fillId="62" borderId="0" applyNumberFormat="0" applyBorder="0" applyAlignment="0" applyProtection="0"/>
    <xf numFmtId="0" fontId="124" fillId="27" borderId="0" applyNumberFormat="0" applyBorder="0" applyAlignment="0" applyProtection="0"/>
    <xf numFmtId="0" fontId="123" fillId="60" borderId="0" applyNumberFormat="0" applyBorder="0" applyAlignment="0" applyProtection="0"/>
    <xf numFmtId="0" fontId="123" fillId="49" borderId="0" applyNumberFormat="0" applyBorder="0" applyAlignment="0" applyProtection="0"/>
    <xf numFmtId="0" fontId="124" fillId="31" borderId="0" applyNumberFormat="0" applyBorder="0" applyAlignment="0" applyProtection="0"/>
    <xf numFmtId="0" fontId="123" fillId="65" borderId="0" applyNumberFormat="0" applyBorder="0" applyAlignment="0" applyProtection="0"/>
    <xf numFmtId="0" fontId="29" fillId="0" borderId="0" applyFont="0" applyFill="0" applyBorder="0" applyAlignment="0" applyProtection="0"/>
    <xf numFmtId="0" fontId="105" fillId="66" borderId="0" applyNumberFormat="0" applyBorder="0" applyAlignment="0" applyProtection="0"/>
    <xf numFmtId="0" fontId="125" fillId="67" borderId="0" applyNumberFormat="0" applyBorder="0" applyAlignment="0" applyProtection="0"/>
    <xf numFmtId="0" fontId="105" fillId="47" borderId="0" applyNumberFormat="0" applyBorder="0" applyAlignment="0" applyProtection="0"/>
    <xf numFmtId="0" fontId="125" fillId="61" borderId="0" applyNumberFormat="0" applyBorder="0" applyAlignment="0" applyProtection="0"/>
    <xf numFmtId="0" fontId="105" fillId="57" borderId="0" applyNumberFormat="0" applyBorder="0" applyAlignment="0" applyProtection="0"/>
    <xf numFmtId="0" fontId="125" fillId="62" borderId="0" applyNumberFormat="0" applyBorder="0" applyAlignment="0" applyProtection="0"/>
    <xf numFmtId="0" fontId="105" fillId="63" borderId="0" applyNumberFormat="0" applyBorder="0" applyAlignment="0" applyProtection="0"/>
    <xf numFmtId="0" fontId="125" fillId="68" borderId="0" applyNumberFormat="0" applyBorder="0" applyAlignment="0" applyProtection="0"/>
    <xf numFmtId="0" fontId="105" fillId="66" borderId="0" applyNumberFormat="0" applyBorder="0" applyAlignment="0" applyProtection="0"/>
    <xf numFmtId="0" fontId="125" fillId="69" borderId="0" applyNumberFormat="0" applyBorder="0" applyAlignment="0" applyProtection="0"/>
    <xf numFmtId="0" fontId="105" fillId="65" borderId="0" applyNumberFormat="0" applyBorder="0" applyAlignment="0" applyProtection="0"/>
    <xf numFmtId="0" fontId="125" fillId="70" borderId="0" applyNumberFormat="0" applyBorder="0" applyAlignment="0" applyProtection="0"/>
    <xf numFmtId="0" fontId="125" fillId="71" borderId="0" applyNumberFormat="0" applyBorder="0" applyAlignment="0" applyProtection="0"/>
    <xf numFmtId="0" fontId="126" fillId="12" borderId="0" applyNumberFormat="0" applyBorder="0" applyAlignment="0" applyProtection="0"/>
    <xf numFmtId="0" fontId="125" fillId="67" borderId="0" applyNumberFormat="0" applyBorder="0" applyAlignment="0" applyProtection="0"/>
    <xf numFmtId="0" fontId="125" fillId="54" borderId="0" applyNumberFormat="0" applyBorder="0" applyAlignment="0" applyProtection="0"/>
    <xf numFmtId="0" fontId="126" fillId="16" borderId="0" applyNumberFormat="0" applyBorder="0" applyAlignment="0" applyProtection="0"/>
    <xf numFmtId="0" fontId="125" fillId="61" borderId="0" applyNumberFormat="0" applyBorder="0" applyAlignment="0" applyProtection="0"/>
    <xf numFmtId="0" fontId="125" fillId="43" borderId="0" applyNumberFormat="0" applyBorder="0" applyAlignment="0" applyProtection="0"/>
    <xf numFmtId="0" fontId="126" fillId="20" borderId="0" applyNumberFormat="0" applyBorder="0" applyAlignment="0" applyProtection="0"/>
    <xf numFmtId="0" fontId="125" fillId="62" borderId="0" applyNumberFormat="0" applyBorder="0" applyAlignment="0" applyProtection="0"/>
    <xf numFmtId="0" fontId="125" fillId="59" borderId="0" applyNumberFormat="0" applyBorder="0" applyAlignment="0" applyProtection="0"/>
    <xf numFmtId="0" fontId="126" fillId="24" borderId="0" applyNumberFormat="0" applyBorder="0" applyAlignment="0" applyProtection="0"/>
    <xf numFmtId="0" fontId="125" fillId="68" borderId="0" applyNumberFormat="0" applyBorder="0" applyAlignment="0" applyProtection="0"/>
    <xf numFmtId="0" fontId="125" fillId="71" borderId="0" applyNumberFormat="0" applyBorder="0" applyAlignment="0" applyProtection="0"/>
    <xf numFmtId="0" fontId="126" fillId="28" borderId="0" applyNumberFormat="0" applyBorder="0" applyAlignment="0" applyProtection="0"/>
    <xf numFmtId="0" fontId="125" fillId="69" borderId="0" applyNumberFormat="0" applyBorder="0" applyAlignment="0" applyProtection="0"/>
    <xf numFmtId="0" fontId="125" fillId="49" borderId="0" applyNumberFormat="0" applyBorder="0" applyAlignment="0" applyProtection="0"/>
    <xf numFmtId="0" fontId="126" fillId="32" borderId="0" applyNumberFormat="0" applyBorder="0" applyAlignment="0" applyProtection="0"/>
    <xf numFmtId="0" fontId="125" fillId="70" borderId="0" applyNumberFormat="0" applyBorder="0" applyAlignment="0" applyProtection="0"/>
    <xf numFmtId="0" fontId="127" fillId="0" borderId="0">
      <protection locked="0"/>
    </xf>
    <xf numFmtId="37" fontId="128" fillId="0" borderId="0">
      <alignment horizontal="center"/>
    </xf>
    <xf numFmtId="0" fontId="129" fillId="0" borderId="0" applyNumberFormat="0" applyFill="0" applyBorder="0"/>
    <xf numFmtId="0" fontId="29" fillId="0" borderId="26"/>
    <xf numFmtId="0" fontId="29" fillId="0" borderId="0"/>
    <xf numFmtId="232" fontId="29" fillId="0" borderId="0" applyFont="0" applyFill="0" applyBorder="0" applyAlignment="0" applyProtection="0"/>
    <xf numFmtId="217" fontId="76" fillId="0" borderId="0" applyFont="0" applyFill="0" applyBorder="0" applyAlignment="0" applyProtection="0"/>
    <xf numFmtId="37" fontId="85" fillId="0" borderId="0" applyNumberFormat="0" applyFont="0" applyFill="0" applyBorder="0" applyProtection="0">
      <alignment horizontal="centerContinuous"/>
    </xf>
    <xf numFmtId="0" fontId="123" fillId="72" borderId="0" applyNumberFormat="0" applyBorder="0" applyAlignment="0" applyProtection="0"/>
    <xf numFmtId="0" fontId="123" fillId="73" borderId="0" applyNumberFormat="0" applyBorder="0" applyAlignment="0" applyProtection="0"/>
    <xf numFmtId="0" fontId="125" fillId="74" borderId="0" applyNumberFormat="0" applyBorder="0" applyAlignment="0" applyProtection="0"/>
    <xf numFmtId="0" fontId="125" fillId="75" borderId="0" applyNumberFormat="0" applyBorder="0" applyAlignment="0" applyProtection="0"/>
    <xf numFmtId="0" fontId="125" fillId="76"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3" fillId="77" borderId="0" applyNumberFormat="0" applyBorder="0" applyAlignment="0" applyProtection="0"/>
    <xf numFmtId="0" fontId="123" fillId="78" borderId="0" applyNumberFormat="0" applyBorder="0" applyAlignment="0" applyProtection="0"/>
    <xf numFmtId="0" fontId="125" fillId="79" borderId="0" applyNumberFormat="0" applyBorder="0" applyAlignment="0" applyProtection="0"/>
    <xf numFmtId="0" fontId="125" fillId="80" borderId="0" applyNumberFormat="0" applyBorder="0" applyAlignment="0" applyProtection="0"/>
    <xf numFmtId="0" fontId="125" fillId="81" borderId="0" applyNumberFormat="0" applyBorder="0" applyAlignment="0" applyProtection="0"/>
    <xf numFmtId="0" fontId="125" fillId="80" borderId="0" applyNumberFormat="0" applyBorder="0" applyAlignment="0" applyProtection="0"/>
    <xf numFmtId="0" fontId="125" fillId="80" borderId="0" applyNumberFormat="0" applyBorder="0" applyAlignment="0" applyProtection="0"/>
    <xf numFmtId="0" fontId="123" fillId="82" borderId="0" applyNumberFormat="0" applyBorder="0" applyAlignment="0" applyProtection="0"/>
    <xf numFmtId="0" fontId="123" fillId="83" borderId="0" applyNumberFormat="0" applyBorder="0" applyAlignment="0" applyProtection="0"/>
    <xf numFmtId="0" fontId="125" fillId="84" borderId="0" applyNumberFormat="0" applyBorder="0" applyAlignment="0" applyProtection="0"/>
    <xf numFmtId="0" fontId="125" fillId="85" borderId="0" applyNumberFormat="0" applyBorder="0" applyAlignment="0" applyProtection="0"/>
    <xf numFmtId="0" fontId="125" fillId="57" borderId="0" applyNumberFormat="0" applyBorder="0" applyAlignment="0" applyProtection="0"/>
    <xf numFmtId="0" fontId="125" fillId="85" borderId="0" applyNumberFormat="0" applyBorder="0" applyAlignment="0" applyProtection="0"/>
    <xf numFmtId="0" fontId="125" fillId="85" borderId="0" applyNumberFormat="0" applyBorder="0" applyAlignment="0" applyProtection="0"/>
    <xf numFmtId="0" fontId="123" fillId="77" borderId="0" applyNumberFormat="0" applyBorder="0" applyAlignment="0" applyProtection="0"/>
    <xf numFmtId="0" fontId="123" fillId="86" borderId="0" applyNumberFormat="0" applyBorder="0" applyAlignment="0" applyProtection="0"/>
    <xf numFmtId="0" fontId="125" fillId="78" borderId="0" applyNumberFormat="0" applyBorder="0" applyAlignment="0" applyProtection="0"/>
    <xf numFmtId="0" fontId="125" fillId="87" borderId="0" applyNumberFormat="0" applyBorder="0" applyAlignment="0" applyProtection="0"/>
    <xf numFmtId="0" fontId="125" fillId="68" borderId="0" applyNumberFormat="0" applyBorder="0" applyAlignment="0" applyProtection="0"/>
    <xf numFmtId="0" fontId="125" fillId="87" borderId="0" applyNumberFormat="0" applyBorder="0" applyAlignment="0" applyProtection="0"/>
    <xf numFmtId="0" fontId="125" fillId="87" borderId="0" applyNumberFormat="0" applyBorder="0" applyAlignment="0" applyProtection="0"/>
    <xf numFmtId="0" fontId="123" fillId="88" borderId="0" applyNumberFormat="0" applyBorder="0" applyAlignment="0" applyProtection="0"/>
    <xf numFmtId="0" fontId="123" fillId="89"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69"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25" fillId="92" borderId="0" applyNumberFormat="0" applyBorder="0" applyAlignment="0" applyProtection="0"/>
    <xf numFmtId="0" fontId="125" fillId="93" borderId="0" applyNumberFormat="0" applyBorder="0" applyAlignment="0" applyProtection="0"/>
    <xf numFmtId="0" fontId="125" fillId="94" borderId="0" applyNumberFormat="0" applyBorder="0" applyAlignment="0" applyProtection="0"/>
    <xf numFmtId="0" fontId="125" fillId="93" borderId="0" applyNumberFormat="0" applyBorder="0" applyAlignment="0" applyProtection="0"/>
    <xf numFmtId="0" fontId="125" fillId="93" borderId="0" applyNumberFormat="0" applyBorder="0" applyAlignment="0" applyProtection="0"/>
    <xf numFmtId="169" fontId="130" fillId="0" borderId="0"/>
    <xf numFmtId="168" fontId="130" fillId="0" borderId="0"/>
    <xf numFmtId="168" fontId="131" fillId="0" borderId="0"/>
    <xf numFmtId="270" fontId="85" fillId="0" borderId="0" applyFont="0" applyFill="0" applyBorder="0" applyAlignment="0" applyProtection="0"/>
    <xf numFmtId="0" fontId="29" fillId="0" borderId="0" applyFont="0" applyFill="0" applyBorder="0" applyAlignment="0" applyProtection="0"/>
    <xf numFmtId="0" fontId="30" fillId="0" borderId="26" applyNumberFormat="0" applyFont="0" applyBorder="0" applyAlignment="0">
      <protection locked="0"/>
    </xf>
    <xf numFmtId="0" fontId="132" fillId="0" borderId="0"/>
    <xf numFmtId="0" fontId="47" fillId="0" borderId="0" applyNumberFormat="0" applyAlignment="0"/>
    <xf numFmtId="0" fontId="30" fillId="95" borderId="27">
      <alignment horizontal="center" vertical="center"/>
    </xf>
    <xf numFmtId="3" fontId="133" fillId="42" borderId="28" applyBorder="0">
      <protection locked="0"/>
    </xf>
    <xf numFmtId="0" fontId="134" fillId="0" borderId="0"/>
    <xf numFmtId="271" fontId="135" fillId="0" borderId="0">
      <alignment horizontal="left"/>
      <protection locked="0"/>
    </xf>
    <xf numFmtId="0" fontId="125" fillId="76" borderId="0" applyNumberFormat="0" applyBorder="0" applyAlignment="0" applyProtection="0"/>
    <xf numFmtId="0" fontId="126" fillId="9" borderId="0" applyNumberFormat="0" applyBorder="0" applyAlignment="0" applyProtection="0"/>
    <xf numFmtId="0" fontId="125" fillId="76" borderId="0" applyNumberFormat="0" applyBorder="0" applyAlignment="0" applyProtection="0"/>
    <xf numFmtId="0" fontId="125" fillId="54" borderId="0" applyNumberFormat="0" applyBorder="0" applyAlignment="0" applyProtection="0"/>
    <xf numFmtId="0" fontId="126" fillId="13" borderId="0" applyNumberFormat="0" applyBorder="0" applyAlignment="0" applyProtection="0"/>
    <xf numFmtId="0" fontId="125" fillId="81" borderId="0" applyNumberFormat="0" applyBorder="0" applyAlignment="0" applyProtection="0"/>
    <xf numFmtId="0" fontId="125" fillId="54" borderId="0" applyNumberFormat="0" applyBorder="0" applyAlignment="0" applyProtection="0"/>
    <xf numFmtId="0" fontId="126" fillId="17" borderId="0" applyNumberFormat="0" applyBorder="0" applyAlignment="0" applyProtection="0"/>
    <xf numFmtId="0" fontId="125" fillId="57" borderId="0" applyNumberFormat="0" applyBorder="0" applyAlignment="0" applyProtection="0"/>
    <xf numFmtId="0" fontId="125" fillId="64" borderId="0" applyNumberFormat="0" applyBorder="0" applyAlignment="0" applyProtection="0"/>
    <xf numFmtId="0" fontId="126" fillId="21" borderId="0" applyNumberFormat="0" applyBorder="0" applyAlignment="0" applyProtection="0"/>
    <xf numFmtId="0" fontId="125" fillId="68" borderId="0" applyNumberFormat="0" applyBorder="0" applyAlignment="0" applyProtection="0"/>
    <xf numFmtId="0" fontId="125" fillId="65" borderId="0" applyNumberFormat="0" applyBorder="0" applyAlignment="0" applyProtection="0"/>
    <xf numFmtId="0" fontId="126" fillId="25" borderId="0" applyNumberFormat="0" applyBorder="0" applyAlignment="0" applyProtection="0"/>
    <xf numFmtId="0" fontId="125" fillId="69" borderId="0" applyNumberFormat="0" applyBorder="0" applyAlignment="0" applyProtection="0"/>
    <xf numFmtId="0" fontId="125" fillId="70" borderId="0" applyNumberFormat="0" applyBorder="0" applyAlignment="0" applyProtection="0"/>
    <xf numFmtId="0" fontId="126" fillId="29" borderId="0" applyNumberFormat="0" applyBorder="0" applyAlignment="0" applyProtection="0"/>
    <xf numFmtId="0" fontId="125" fillId="94" borderId="0" applyNumberFormat="0" applyBorder="0" applyAlignment="0" applyProtection="0"/>
    <xf numFmtId="0" fontId="136" fillId="0" borderId="0"/>
    <xf numFmtId="0" fontId="137" fillId="0" borderId="0"/>
    <xf numFmtId="0" fontId="138" fillId="0" borderId="0">
      <alignment horizontal="left"/>
    </xf>
    <xf numFmtId="0" fontId="139" fillId="0" borderId="0">
      <alignment horizontal="center" wrapText="1"/>
      <protection locked="0"/>
    </xf>
    <xf numFmtId="0" fontId="140" fillId="0" borderId="0" applyFont="0" applyBorder="0" applyAlignment="0">
      <alignment horizontal="centerContinuous"/>
    </xf>
    <xf numFmtId="0" fontId="29" fillId="0" borderId="0" applyNumberFormat="0" applyFill="0" applyBorder="0" applyAlignment="0" applyProtection="0"/>
    <xf numFmtId="0" fontId="29" fillId="0" borderId="0" applyNumberFormat="0" applyFill="0" applyBorder="0" applyAlignment="0" applyProtection="0"/>
    <xf numFmtId="0" fontId="47" fillId="0" borderId="29" applyNumberFormat="0" applyFill="0" applyAlignment="0" applyProtection="0"/>
    <xf numFmtId="178" fontId="141" fillId="42" borderId="0" applyNumberFormat="0"/>
    <xf numFmtId="0" fontId="29" fillId="0" borderId="0" applyFont="0" applyFill="0" applyBorder="0" applyAlignment="0" applyProtection="0"/>
    <xf numFmtId="0" fontId="142" fillId="0" borderId="0" applyFont="0" applyFill="0" applyBorder="0" applyAlignment="0" applyProtection="0"/>
    <xf numFmtId="0" fontId="29" fillId="0" borderId="0" applyFont="0" applyFill="0" applyBorder="0" applyAlignment="0" applyProtection="0">
      <alignment horizontal="right"/>
    </xf>
    <xf numFmtId="0" fontId="143" fillId="56" borderId="30" applyNumberFormat="0" applyAlignment="0" applyProtection="0"/>
    <xf numFmtId="0" fontId="143" fillId="56" borderId="30" applyNumberFormat="0" applyAlignment="0" applyProtection="0"/>
    <xf numFmtId="0" fontId="144" fillId="6" borderId="5" applyNumberFormat="0" applyAlignment="0" applyProtection="0"/>
    <xf numFmtId="0" fontId="145" fillId="59" borderId="31" applyNumberFormat="0" applyAlignment="0" applyProtection="0"/>
    <xf numFmtId="0" fontId="145" fillId="59" borderId="31" applyNumberFormat="0" applyAlignment="0" applyProtection="0"/>
    <xf numFmtId="0" fontId="146" fillId="0" borderId="0"/>
    <xf numFmtId="0" fontId="147" fillId="0" borderId="0"/>
    <xf numFmtId="9" fontId="29" fillId="0" borderId="32" applyNumberFormat="0" applyFont="0" applyFill="0" applyAlignment="0" applyProtection="0"/>
    <xf numFmtId="9" fontId="29" fillId="0" borderId="14" applyNumberFormat="0" applyFont="0" applyFill="0" applyAlignment="0" applyProtection="0"/>
    <xf numFmtId="37" fontId="148" fillId="0" borderId="33" applyNumberFormat="0" applyFont="0" applyFill="0" applyAlignment="0" applyProtection="0">
      <alignment horizontal="centerContinuous"/>
    </xf>
    <xf numFmtId="9" fontId="29" fillId="0" borderId="34" applyNumberFormat="0" applyFont="0" applyFill="0" applyAlignment="0" applyProtection="0"/>
    <xf numFmtId="9" fontId="29" fillId="0" borderId="35" applyNumberFormat="0" applyFont="0" applyFill="0" applyAlignment="0" applyProtection="0"/>
    <xf numFmtId="0" fontId="29" fillId="96" borderId="0"/>
    <xf numFmtId="0" fontId="149" fillId="90" borderId="0" applyNumberFormat="0" applyBorder="0" applyAlignment="0" applyProtection="0"/>
    <xf numFmtId="0" fontId="150" fillId="48" borderId="0" applyNumberFormat="0" applyBorder="0" applyAlignment="0" applyProtection="0"/>
    <xf numFmtId="0" fontId="151" fillId="0" borderId="0"/>
    <xf numFmtId="39" fontId="152" fillId="97" borderId="0">
      <alignment horizontal="left"/>
    </xf>
    <xf numFmtId="0" fontId="139" fillId="0" borderId="0" applyFont="0" applyFill="0" applyBorder="0" applyAlignment="0" applyProtection="0"/>
    <xf numFmtId="0" fontId="29" fillId="0" borderId="0"/>
    <xf numFmtId="0" fontId="37" fillId="0" borderId="0"/>
    <xf numFmtId="0" fontId="153" fillId="1" borderId="0">
      <alignment horizontal="centerContinuous" vertical="center"/>
    </xf>
    <xf numFmtId="228" fontId="154" fillId="98" borderId="24">
      <alignment horizontal="left" vertical="center"/>
    </xf>
    <xf numFmtId="0" fontId="47" fillId="0" borderId="36" applyNumberFormat="0" applyFont="0" applyFill="0" applyAlignment="0" applyProtection="0"/>
    <xf numFmtId="0" fontId="155" fillId="56" borderId="18" applyNumberFormat="0" applyAlignment="0" applyProtection="0"/>
    <xf numFmtId="0" fontId="155" fillId="56" borderId="18" applyNumberFormat="0" applyAlignment="0" applyProtection="0"/>
    <xf numFmtId="0" fontId="156" fillId="6" borderId="4" applyNumberFormat="0" applyAlignment="0" applyProtection="0"/>
    <xf numFmtId="0" fontId="157" fillId="59" borderId="18" applyNumberFormat="0" applyAlignment="0" applyProtection="0"/>
    <xf numFmtId="0" fontId="157" fillId="59" borderId="18" applyNumberFormat="0" applyAlignment="0" applyProtection="0"/>
    <xf numFmtId="272" fontId="29" fillId="0" borderId="0" applyFont="0" applyFill="0" applyBorder="0" applyAlignment="0" applyProtection="0"/>
    <xf numFmtId="0" fontId="158" fillId="0" borderId="37" applyNumberFormat="0" applyBorder="0" applyAlignment="0" applyProtection="0">
      <alignment horizontal="center" vertical="top"/>
      <protection locked="0"/>
    </xf>
    <xf numFmtId="0" fontId="73" fillId="0" borderId="0"/>
    <xf numFmtId="0" fontId="139" fillId="0" borderId="0"/>
    <xf numFmtId="251" fontId="139" fillId="0" borderId="15"/>
    <xf numFmtId="0" fontId="73" fillId="0" borderId="0"/>
    <xf numFmtId="3" fontId="29" fillId="40" borderId="0"/>
    <xf numFmtId="0" fontId="159" fillId="99" borderId="0" applyFill="0" applyBorder="0">
      <alignment horizontal="left"/>
    </xf>
    <xf numFmtId="0" fontId="160" fillId="38" borderId="37" applyNumberFormat="0" applyBorder="0" applyAlignment="0" applyProtection="0">
      <alignment horizontal="center" vertical="top"/>
      <protection locked="0"/>
    </xf>
    <xf numFmtId="38" fontId="29" fillId="90" borderId="26">
      <protection locked="0"/>
    </xf>
    <xf numFmtId="173" fontId="85" fillId="90" borderId="26">
      <protection locked="0"/>
    </xf>
    <xf numFmtId="49" fontId="29" fillId="90" borderId="26">
      <alignment horizontal="left"/>
      <protection locked="0"/>
    </xf>
    <xf numFmtId="38" fontId="29" fillId="0" borderId="26"/>
    <xf numFmtId="38" fontId="161" fillId="0" borderId="26"/>
    <xf numFmtId="173" fontId="85" fillId="0" borderId="26"/>
    <xf numFmtId="40" fontId="29" fillId="0" borderId="26"/>
    <xf numFmtId="0" fontId="161" fillId="0" borderId="26" applyNumberFormat="0">
      <alignment horizontal="center"/>
    </xf>
    <xf numFmtId="38" fontId="161" fillId="100" borderId="26" applyNumberFormat="0" applyFont="0" applyBorder="0" applyAlignment="0">
      <alignment horizontal="center"/>
    </xf>
    <xf numFmtId="0" fontId="162" fillId="0" borderId="26" applyNumberFormat="0"/>
    <xf numFmtId="0" fontId="161" fillId="0" borderId="26" applyNumberFormat="0"/>
    <xf numFmtId="0" fontId="162" fillId="0" borderId="26" applyNumberFormat="0">
      <alignment horizontal="right"/>
    </xf>
    <xf numFmtId="38" fontId="30" fillId="0" borderId="38">
      <alignment vertical="center"/>
    </xf>
    <xf numFmtId="38" fontId="30" fillId="0" borderId="39">
      <alignment horizontal="left" vertical="center"/>
    </xf>
    <xf numFmtId="0" fontId="47" fillId="0" borderId="0"/>
    <xf numFmtId="164" fontId="70" fillId="0" borderId="15" applyAlignment="0" applyProtection="0"/>
    <xf numFmtId="0" fontId="29" fillId="41" borderId="23" applyNumberFormat="0" applyFont="0" applyAlignment="0" applyProtection="0">
      <alignment horizontal="center" vertical="center"/>
    </xf>
    <xf numFmtId="0" fontId="163" fillId="0" borderId="0"/>
    <xf numFmtId="0" fontId="75" fillId="0" borderId="0"/>
    <xf numFmtId="0" fontId="76" fillId="0" borderId="0"/>
    <xf numFmtId="0" fontId="29" fillId="0" borderId="0"/>
    <xf numFmtId="0" fontId="29" fillId="0" borderId="0"/>
    <xf numFmtId="0" fontId="29" fillId="0" borderId="0"/>
    <xf numFmtId="273" fontId="82" fillId="0" borderId="0" applyFill="0" applyBorder="0" applyAlignment="0"/>
    <xf numFmtId="274" fontId="82" fillId="0" borderId="0" applyFill="0" applyBorder="0" applyAlignment="0"/>
    <xf numFmtId="275" fontId="82" fillId="0" borderId="0" applyFill="0" applyBorder="0" applyAlignment="0"/>
    <xf numFmtId="276" fontId="82" fillId="0" borderId="0" applyFill="0" applyBorder="0" applyAlignment="0"/>
    <xf numFmtId="277" fontId="82" fillId="0" borderId="0" applyFill="0" applyBorder="0" applyAlignment="0"/>
    <xf numFmtId="273" fontId="82" fillId="0" borderId="0" applyFill="0" applyBorder="0" applyAlignment="0"/>
    <xf numFmtId="278" fontId="82" fillId="0" borderId="0" applyFill="0" applyBorder="0" applyAlignment="0"/>
    <xf numFmtId="274" fontId="82" fillId="0" borderId="0" applyFill="0" applyBorder="0" applyAlignment="0"/>
    <xf numFmtId="3" fontId="164" fillId="0" borderId="0"/>
    <xf numFmtId="0" fontId="165" fillId="101" borderId="40" applyNumberFormat="0" applyAlignment="0" applyProtection="0"/>
    <xf numFmtId="0" fontId="165" fillId="101" borderId="40" applyNumberFormat="0" applyAlignment="0" applyProtection="0"/>
    <xf numFmtId="0" fontId="165" fillId="101" borderId="40" applyNumberFormat="0" applyAlignment="0" applyProtection="0"/>
    <xf numFmtId="0" fontId="165" fillId="101" borderId="40" applyNumberFormat="0" applyAlignment="0" applyProtection="0"/>
    <xf numFmtId="0" fontId="157" fillId="59" borderId="18" applyNumberFormat="0" applyAlignment="0" applyProtection="0"/>
    <xf numFmtId="0" fontId="157" fillId="59" borderId="18" applyNumberFormat="0" applyAlignment="0" applyProtection="0"/>
    <xf numFmtId="0" fontId="165" fillId="101" borderId="40" applyNumberFormat="0" applyAlignment="0" applyProtection="0"/>
    <xf numFmtId="0" fontId="29" fillId="0" borderId="0"/>
    <xf numFmtId="38" fontId="75" fillId="0" borderId="0" applyFont="0" applyFill="0" applyBorder="0" applyAlignment="0" applyProtection="0"/>
    <xf numFmtId="40" fontId="75" fillId="0" borderId="0" applyFont="0" applyFill="0" applyBorder="0" applyAlignment="0" applyProtection="0"/>
    <xf numFmtId="174" fontId="29" fillId="0" borderId="0" applyFont="0" applyFill="0" applyBorder="0" applyAlignment="0" applyProtection="0"/>
    <xf numFmtId="190" fontId="166" fillId="0" borderId="0" applyAlignment="0">
      <alignment horizontal="center" shrinkToFit="1"/>
    </xf>
    <xf numFmtId="0" fontId="167" fillId="87" borderId="41" applyNumberFormat="0" applyAlignment="0" applyProtection="0"/>
    <xf numFmtId="0" fontId="167" fillId="102" borderId="41" applyNumberFormat="0" applyAlignment="0" applyProtection="0"/>
    <xf numFmtId="204" fontId="168" fillId="0" borderId="0"/>
    <xf numFmtId="279" fontId="85" fillId="0" borderId="0" applyFont="0" applyFill="0" applyBorder="0" applyAlignment="0" applyProtection="0"/>
    <xf numFmtId="0" fontId="47" fillId="0" borderId="0" applyNumberFormat="0" applyFill="0" applyBorder="0" applyAlignment="0" applyProtection="0"/>
    <xf numFmtId="0" fontId="169" fillId="0" borderId="0" applyNumberFormat="0" applyFill="0" applyBorder="0" applyAlignment="0" applyProtection="0"/>
    <xf numFmtId="0" fontId="47" fillId="0" borderId="0" applyNumberFormat="0" applyFill="0" applyBorder="0" applyAlignment="0" applyProtection="0"/>
    <xf numFmtId="0" fontId="69" fillId="0" borderId="0" applyFill="0" applyBorder="0" applyProtection="0">
      <alignment horizontal="left" shrinkToFit="1"/>
    </xf>
    <xf numFmtId="0" fontId="120" fillId="0" borderId="26" applyNumberFormat="0" applyProtection="0">
      <alignment horizontal="center" vertical="center" wrapText="1"/>
    </xf>
    <xf numFmtId="0" fontId="170" fillId="0" borderId="28">
      <alignment horizontal="center"/>
    </xf>
    <xf numFmtId="0" fontId="30" fillId="0" borderId="26">
      <alignment horizontal="left" wrapText="1"/>
    </xf>
    <xf numFmtId="280" fontId="171" fillId="0" borderId="0"/>
    <xf numFmtId="280" fontId="171" fillId="0" borderId="0"/>
    <xf numFmtId="280" fontId="171" fillId="0" borderId="0"/>
    <xf numFmtId="280" fontId="171" fillId="0" borderId="0"/>
    <xf numFmtId="280" fontId="171" fillId="0" borderId="0"/>
    <xf numFmtId="280" fontId="171" fillId="0" borderId="0"/>
    <xf numFmtId="280" fontId="171" fillId="0" borderId="0"/>
    <xf numFmtId="280" fontId="171" fillId="0" borderId="0"/>
    <xf numFmtId="273" fontId="29" fillId="0" borderId="0" applyFont="0" applyFill="0" applyBorder="0" applyAlignment="0" applyProtection="0"/>
    <xf numFmtId="171" fontId="20" fillId="0" borderId="0" applyFont="0" applyFill="0" applyBorder="0" applyAlignment="0" applyProtection="0"/>
    <xf numFmtId="171" fontId="21" fillId="0" borderId="0" applyFont="0" applyFill="0" applyBorder="0" applyAlignment="0" applyProtection="0"/>
    <xf numFmtId="0" fontId="172" fillId="0" borderId="0" applyNumberFormat="0" applyFill="0" applyBorder="0" applyAlignment="0" applyProtection="0"/>
    <xf numFmtId="0" fontId="76" fillId="0" borderId="0"/>
    <xf numFmtId="0" fontId="173" fillId="0" borderId="0"/>
    <xf numFmtId="0" fontId="76" fillId="0" borderId="0"/>
    <xf numFmtId="0" fontId="173" fillId="0" borderId="0"/>
    <xf numFmtId="0" fontId="76" fillId="0" borderId="0"/>
    <xf numFmtId="0" fontId="174" fillId="0" borderId="0" applyNumberFormat="0" applyAlignment="0">
      <alignment horizontal="left"/>
    </xf>
    <xf numFmtId="0" fontId="175" fillId="0" borderId="0" applyNumberFormat="0" applyAlignment="0"/>
    <xf numFmtId="281" fontId="29" fillId="0" borderId="0" applyFont="0" applyFill="0" applyBorder="0" applyAlignment="0" applyProtection="0"/>
    <xf numFmtId="282" fontId="29" fillId="0" borderId="0" applyFont="0" applyFill="0" applyBorder="0" applyAlignment="0" applyProtection="0"/>
    <xf numFmtId="274" fontId="29" fillId="0" borderId="0" applyFont="0" applyFill="0" applyBorder="0" applyAlignment="0" applyProtection="0"/>
    <xf numFmtId="283" fontId="29" fillId="0" borderId="0" applyFont="0" applyFill="0" applyBorder="0" applyAlignment="0" applyProtection="0"/>
    <xf numFmtId="284" fontId="29" fillId="0" borderId="0" applyFont="0" applyFill="0" applyBorder="0" applyAlignment="0" applyProtection="0"/>
    <xf numFmtId="0" fontId="172" fillId="0" borderId="0" applyNumberFormat="0" applyFill="0" applyBorder="0" applyAlignment="0" applyProtection="0"/>
    <xf numFmtId="0" fontId="176" fillId="41" borderId="26" applyNumberFormat="0" applyBorder="0" applyAlignment="0" applyProtection="0">
      <alignment horizontal="center"/>
    </xf>
    <xf numFmtId="285" fontId="29" fillId="38" borderId="0" applyFont="0" applyBorder="0"/>
    <xf numFmtId="0" fontId="177" fillId="103" borderId="0"/>
    <xf numFmtId="286" fontId="178" fillId="0" borderId="0">
      <protection locked="0"/>
    </xf>
    <xf numFmtId="14" fontId="82" fillId="0" borderId="0" applyFill="0" applyBorder="0" applyAlignment="0"/>
    <xf numFmtId="287" fontId="179" fillId="0" borderId="0">
      <protection locked="0"/>
    </xf>
    <xf numFmtId="14" fontId="180" fillId="0" borderId="0" applyFill="0" applyBorder="0" applyProtection="0">
      <alignment horizontal="right"/>
    </xf>
    <xf numFmtId="15" fontId="29" fillId="0" borderId="0" applyFont="0" applyFill="0" applyBorder="0" applyAlignment="0" applyProtection="0"/>
    <xf numFmtId="0" fontId="29" fillId="0" borderId="0" applyFill="0" applyBorder="0" applyAlignment="0" applyProtection="0"/>
    <xf numFmtId="38" fontId="75" fillId="0" borderId="42">
      <alignment vertical="center"/>
    </xf>
    <xf numFmtId="288" fontId="114" fillId="0" borderId="43">
      <alignment vertical="center"/>
    </xf>
    <xf numFmtId="289" fontId="114" fillId="0" borderId="43">
      <alignment vertical="center"/>
    </xf>
    <xf numFmtId="290" fontId="114" fillId="0" borderId="43">
      <alignment vertical="center"/>
    </xf>
    <xf numFmtId="171" fontId="29"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0" fillId="0" borderId="0" applyFont="0" applyFill="0" applyBorder="0" applyAlignment="0" applyProtection="0"/>
    <xf numFmtId="0" fontId="178" fillId="0" borderId="0">
      <protection locked="0"/>
    </xf>
    <xf numFmtId="0" fontId="78" fillId="0" borderId="0"/>
    <xf numFmtId="0" fontId="29" fillId="0" borderId="0"/>
    <xf numFmtId="0" fontId="29" fillId="0" borderId="0"/>
    <xf numFmtId="0" fontId="76" fillId="0" borderId="0"/>
    <xf numFmtId="0" fontId="29" fillId="0" borderId="0"/>
    <xf numFmtId="0" fontId="29" fillId="0" borderId="0"/>
    <xf numFmtId="40" fontId="103" fillId="0" borderId="0" applyFont="0" applyFill="0" applyBorder="0" applyAlignment="0" applyProtection="0"/>
    <xf numFmtId="170" fontId="181" fillId="0" borderId="0" applyFont="0" applyFill="0" applyBorder="0" applyAlignment="0" applyProtection="0"/>
    <xf numFmtId="0" fontId="182" fillId="49" borderId="18" applyNumberFormat="0" applyAlignment="0" applyProtection="0"/>
    <xf numFmtId="0" fontId="182" fillId="49" borderId="18" applyNumberFormat="0" applyAlignment="0" applyProtection="0"/>
    <xf numFmtId="0" fontId="183" fillId="5" borderId="4" applyNumberFormat="0" applyAlignment="0" applyProtection="0"/>
    <xf numFmtId="0" fontId="182" fillId="54" borderId="18" applyNumberFormat="0" applyAlignment="0" applyProtection="0"/>
    <xf numFmtId="0" fontId="182" fillId="54" borderId="18" applyNumberFormat="0" applyAlignment="0" applyProtection="0"/>
    <xf numFmtId="0" fontId="184" fillId="104" borderId="0" applyNumberFormat="0" applyBorder="0" applyAlignment="0" applyProtection="0"/>
    <xf numFmtId="0" fontId="184" fillId="105" borderId="0" applyNumberFormat="0" applyBorder="0" applyAlignment="0" applyProtection="0"/>
    <xf numFmtId="0" fontId="184" fillId="106" borderId="0" applyNumberFormat="0" applyBorder="0" applyAlignment="0" applyProtection="0"/>
    <xf numFmtId="0" fontId="185" fillId="0" borderId="0">
      <protection locked="0"/>
    </xf>
    <xf numFmtId="0" fontId="185" fillId="0" borderId="0">
      <protection locked="0"/>
    </xf>
    <xf numFmtId="273" fontId="186" fillId="0" borderId="0" applyFill="0" applyBorder="0" applyAlignment="0"/>
    <xf numFmtId="274" fontId="186" fillId="0" borderId="0" applyFill="0" applyBorder="0" applyAlignment="0"/>
    <xf numFmtId="273" fontId="186" fillId="0" borderId="0" applyFill="0" applyBorder="0" applyAlignment="0"/>
    <xf numFmtId="278" fontId="186" fillId="0" borderId="0" applyFill="0" applyBorder="0" applyAlignment="0"/>
    <xf numFmtId="274" fontId="186" fillId="0" borderId="0" applyFill="0" applyBorder="0" applyAlignment="0"/>
    <xf numFmtId="0" fontId="187" fillId="0" borderId="0" applyNumberFormat="0" applyAlignment="0">
      <alignment horizontal="left"/>
    </xf>
    <xf numFmtId="9" fontId="188" fillId="0" borderId="26" applyNumberFormat="0" applyBorder="0" applyAlignment="0">
      <protection locked="0"/>
    </xf>
    <xf numFmtId="0" fontId="184" fillId="0" borderId="44" applyNumberFormat="0" applyFill="0" applyAlignment="0" applyProtection="0"/>
    <xf numFmtId="0" fontId="184" fillId="0" borderId="44" applyNumberFormat="0" applyFill="0" applyAlignment="0" applyProtection="0"/>
    <xf numFmtId="0" fontId="189" fillId="0" borderId="9" applyNumberFormat="0" applyFill="0" applyAlignment="0" applyProtection="0"/>
    <xf numFmtId="0" fontId="184" fillId="0" borderId="44" applyNumberFormat="0" applyFill="0" applyAlignment="0" applyProtection="0"/>
    <xf numFmtId="0" fontId="184" fillId="0" borderId="44" applyNumberFormat="0" applyFill="0" applyAlignment="0" applyProtection="0"/>
    <xf numFmtId="0" fontId="190" fillId="0" borderId="0" applyNumberFormat="0" applyFill="0" applyBorder="0" applyAlignment="0" applyProtection="0"/>
    <xf numFmtId="0" fontId="191" fillId="0" borderId="0" applyNumberFormat="0" applyFill="0" applyBorder="0" applyAlignment="0" applyProtection="0"/>
    <xf numFmtId="0" fontId="190" fillId="0" borderId="0" applyNumberFormat="0" applyFill="0" applyBorder="0" applyAlignment="0" applyProtection="0"/>
    <xf numFmtId="0" fontId="192" fillId="0" borderId="45">
      <alignment horizontal="center"/>
    </xf>
    <xf numFmtId="0" fontId="29" fillId="0" borderId="0"/>
    <xf numFmtId="291" fontId="193" fillId="0" borderId="0">
      <alignment horizontal="right"/>
    </xf>
    <xf numFmtId="292" fontId="193" fillId="0" borderId="0">
      <alignment horizontal="right"/>
    </xf>
    <xf numFmtId="170" fontId="21" fillId="0" borderId="0" applyFont="0" applyFill="0" applyBorder="0" applyAlignment="0" applyProtection="0"/>
    <xf numFmtId="293" fontId="29" fillId="0" borderId="0" applyFont="0" applyFill="0" applyBorder="0" applyAlignment="0" applyProtection="0"/>
    <xf numFmtId="293" fontId="29" fillId="0" borderId="0" applyFont="0" applyFill="0" applyBorder="0" applyAlignment="0" applyProtection="0"/>
    <xf numFmtId="294" fontId="29" fillId="0" borderId="0" applyFont="0" applyFill="0" applyBorder="0" applyAlignment="0" applyProtection="0"/>
    <xf numFmtId="295" fontId="29" fillId="0" borderId="0" applyFont="0" applyFill="0" applyBorder="0" applyAlignment="0" applyProtection="0"/>
    <xf numFmtId="296" fontId="29" fillId="0" borderId="0" applyFont="0" applyFill="0" applyBorder="0" applyAlignment="0" applyProtection="0"/>
    <xf numFmtId="297" fontId="29" fillId="0" borderId="0" applyFont="0" applyFill="0" applyBorder="0" applyAlignment="0" applyProtection="0"/>
    <xf numFmtId="0" fontId="194" fillId="0" borderId="0" applyNumberFormat="0" applyFill="0" applyBorder="0" applyAlignment="0" applyProtection="0"/>
    <xf numFmtId="0" fontId="190" fillId="0" borderId="0" applyNumberFormat="0" applyFill="0" applyBorder="0" applyAlignment="0" applyProtection="0"/>
    <xf numFmtId="298" fontId="147" fillId="0" borderId="0" applyFill="0" applyBorder="0">
      <alignment horizontal="right" vertical="top"/>
    </xf>
    <xf numFmtId="0" fontId="195" fillId="0" borderId="0">
      <alignment horizontal="center" wrapText="1"/>
    </xf>
    <xf numFmtId="169" fontId="147" fillId="0" borderId="0" applyFill="0" applyBorder="0" applyAlignment="0" applyProtection="0">
      <alignment horizontal="right" vertical="top"/>
    </xf>
    <xf numFmtId="299" fontId="196" fillId="0" borderId="0"/>
    <xf numFmtId="0" fontId="147" fillId="0" borderId="0" applyFill="0" applyBorder="0">
      <alignment horizontal="left" vertical="top"/>
    </xf>
    <xf numFmtId="0" fontId="178" fillId="0" borderId="0">
      <protection locked="0"/>
    </xf>
    <xf numFmtId="0" fontId="178" fillId="0" borderId="0">
      <protection locked="0"/>
    </xf>
    <xf numFmtId="0" fontId="178" fillId="0" borderId="0">
      <protection locked="0"/>
    </xf>
    <xf numFmtId="0" fontId="178" fillId="0" borderId="0">
      <protection locked="0"/>
    </xf>
    <xf numFmtId="0" fontId="178" fillId="0" borderId="0">
      <protection locked="0"/>
    </xf>
    <xf numFmtId="0" fontId="178" fillId="0" borderId="0">
      <protection locked="0"/>
    </xf>
    <xf numFmtId="0" fontId="178" fillId="0" borderId="0">
      <protection locked="0"/>
    </xf>
    <xf numFmtId="300" fontId="29" fillId="0" borderId="0">
      <alignment horizontal="center"/>
    </xf>
    <xf numFmtId="301" fontId="29" fillId="0" borderId="0">
      <alignment horizontal="center"/>
    </xf>
    <xf numFmtId="0" fontId="178" fillId="0" borderId="0">
      <protection locked="0"/>
    </xf>
    <xf numFmtId="302" fontId="197" fillId="107" borderId="46" applyFill="0" applyBorder="0">
      <alignment horizontal="center" vertical="center"/>
    </xf>
    <xf numFmtId="204" fontId="29" fillId="0" borderId="0" applyBorder="0"/>
    <xf numFmtId="303" fontId="198" fillId="0" borderId="0" applyNumberFormat="0"/>
    <xf numFmtId="302" fontId="197" fillId="107" borderId="46" applyFill="0" applyBorder="0">
      <alignment horizontal="center" vertical="center"/>
    </xf>
    <xf numFmtId="204" fontId="47" fillId="0" borderId="0"/>
    <xf numFmtId="0" fontId="178" fillId="0" borderId="0">
      <protection locked="0"/>
    </xf>
    <xf numFmtId="304" fontId="178" fillId="0" borderId="0">
      <protection locked="0"/>
    </xf>
    <xf numFmtId="3" fontId="37" fillId="0" borderId="0">
      <alignment horizontal="right"/>
    </xf>
    <xf numFmtId="0" fontId="29" fillId="0" borderId="0"/>
    <xf numFmtId="37" fontId="85" fillId="0" borderId="0" applyFont="0" applyFill="0" applyBorder="0" applyAlignment="0" applyProtection="0"/>
    <xf numFmtId="0" fontId="199" fillId="0" borderId="0" applyFill="0" applyBorder="0">
      <alignment horizontal="center" vertical="center"/>
      <protection hidden="1"/>
    </xf>
    <xf numFmtId="0" fontId="175" fillId="0" borderId="0">
      <alignment vertical="center"/>
    </xf>
    <xf numFmtId="305" fontId="200" fillId="0" borderId="0" applyFill="0" applyBorder="0" applyProtection="0">
      <alignment horizontal="centerContinuous"/>
      <protection locked="0"/>
    </xf>
    <xf numFmtId="0" fontId="201" fillId="0" borderId="0" applyNumberFormat="0" applyFill="0" applyBorder="0" applyAlignment="0" applyProtection="0"/>
    <xf numFmtId="3" fontId="29" fillId="0" borderId="0" applyFill="0" applyBorder="0">
      <alignment horizontal="right" shrinkToFit="1"/>
    </xf>
    <xf numFmtId="3" fontId="47" fillId="0" borderId="0">
      <alignment horizontal="right"/>
    </xf>
    <xf numFmtId="12" fontId="202" fillId="0" borderId="0"/>
    <xf numFmtId="0" fontId="176" fillId="108" borderId="26" applyNumberFormat="0" applyBorder="0" applyAlignment="0" applyProtection="0">
      <alignment horizontal="center"/>
    </xf>
    <xf numFmtId="306" fontId="29" fillId="0" borderId="0" applyFont="0" applyFill="0" applyBorder="0" applyAlignment="0" applyProtection="0"/>
    <xf numFmtId="307" fontId="203" fillId="0" borderId="0" applyFont="0" applyFill="0" applyBorder="0" applyAlignment="0" applyProtection="0"/>
    <xf numFmtId="308" fontId="29" fillId="0" borderId="0" applyFont="0" applyFill="0" applyBorder="0" applyAlignment="0" applyProtection="0"/>
    <xf numFmtId="309" fontId="203" fillId="0" borderId="0" applyFont="0" applyFill="0" applyBorder="0" applyAlignment="0" applyProtection="0"/>
    <xf numFmtId="3" fontId="29" fillId="109" borderId="0"/>
    <xf numFmtId="0" fontId="123" fillId="83" borderId="0" applyNumberFormat="0" applyBorder="0" applyAlignment="0" applyProtection="0"/>
    <xf numFmtId="0" fontId="204" fillId="50" borderId="0" applyNumberFormat="0" applyBorder="0" applyAlignment="0" applyProtection="0"/>
    <xf numFmtId="0" fontId="204" fillId="50" borderId="0" applyNumberFormat="0" applyBorder="0" applyAlignment="0" applyProtection="0"/>
    <xf numFmtId="38" fontId="47" fillId="38" borderId="0" applyNumberFormat="0" applyBorder="0" applyAlignment="0" applyProtection="0"/>
    <xf numFmtId="0" fontId="196" fillId="0" borderId="47">
      <alignment vertical="center"/>
    </xf>
    <xf numFmtId="0" fontId="196" fillId="0" borderId="47">
      <alignment vertical="center"/>
    </xf>
    <xf numFmtId="0" fontId="204" fillId="110" borderId="0" applyNumberFormat="0" applyBorder="0" applyAlignment="0" applyProtection="0"/>
    <xf numFmtId="0" fontId="205" fillId="2" borderId="0" applyNumberFormat="0" applyBorder="0" applyAlignment="0" applyProtection="0"/>
    <xf numFmtId="0" fontId="204" fillId="50" borderId="0" applyNumberFormat="0" applyBorder="0" applyAlignment="0" applyProtection="0"/>
    <xf numFmtId="0" fontId="75" fillId="0" borderId="0"/>
    <xf numFmtId="0" fontId="206" fillId="111" borderId="0">
      <alignment horizontal="center"/>
    </xf>
    <xf numFmtId="0" fontId="207" fillId="112" borderId="48"/>
    <xf numFmtId="0" fontId="208" fillId="0" borderId="49" applyNumberFormat="0" applyAlignment="0" applyProtection="0">
      <alignment horizontal="left" vertical="center"/>
    </xf>
    <xf numFmtId="0" fontId="200" fillId="1" borderId="0"/>
    <xf numFmtId="0" fontId="209" fillId="0" borderId="0">
      <alignment horizontal="center"/>
    </xf>
    <xf numFmtId="0" fontId="210" fillId="0" borderId="50" applyNumberFormat="0" applyFill="0" applyAlignment="0" applyProtection="0"/>
    <xf numFmtId="0" fontId="211" fillId="0" borderId="51" applyNumberFormat="0" applyFill="0" applyAlignment="0" applyProtection="0"/>
    <xf numFmtId="0" fontId="212" fillId="0" borderId="52" applyNumberFormat="0" applyFill="0" applyAlignment="0" applyProtection="0"/>
    <xf numFmtId="0" fontId="213" fillId="0" borderId="53" applyNumberFormat="0" applyFill="0" applyAlignment="0" applyProtection="0"/>
    <xf numFmtId="0" fontId="214" fillId="0" borderId="54" applyNumberFormat="0" applyFill="0" applyAlignment="0" applyProtection="0"/>
    <xf numFmtId="0" fontId="215" fillId="0" borderId="55" applyNumberFormat="0" applyFill="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310" fontId="185" fillId="0" borderId="0">
      <protection locked="0"/>
    </xf>
    <xf numFmtId="310" fontId="185" fillId="0" borderId="0">
      <protection locked="0"/>
    </xf>
    <xf numFmtId="0" fontId="216" fillId="0" borderId="0"/>
    <xf numFmtId="0" fontId="74" fillId="0" borderId="0"/>
    <xf numFmtId="38" fontId="217" fillId="0" borderId="0" applyNumberFormat="0" applyFill="0" applyBorder="0" applyAlignment="0" applyProtection="0"/>
    <xf numFmtId="0" fontId="218" fillId="0" borderId="0">
      <alignment vertical="center"/>
    </xf>
    <xf numFmtId="0" fontId="219" fillId="0" borderId="0"/>
    <xf numFmtId="0" fontId="158" fillId="0" borderId="0"/>
    <xf numFmtId="3" fontId="29" fillId="95" borderId="0"/>
    <xf numFmtId="3" fontId="29" fillId="38" borderId="0"/>
    <xf numFmtId="0" fontId="76" fillId="0" borderId="0"/>
    <xf numFmtId="0" fontId="29" fillId="0" borderId="0"/>
    <xf numFmtId="0" fontId="220" fillId="0" borderId="0" applyNumberFormat="0" applyFill="0" applyBorder="0" applyAlignment="0" applyProtection="0"/>
    <xf numFmtId="0" fontId="29" fillId="107" borderId="0" applyBorder="0">
      <protection locked="0"/>
    </xf>
    <xf numFmtId="0" fontId="29" fillId="0" borderId="0">
      <alignment horizontal="center"/>
    </xf>
    <xf numFmtId="0" fontId="221"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0" fontId="76" fillId="0" borderId="0"/>
    <xf numFmtId="311" fontId="76" fillId="0" borderId="56" applyFill="0" applyBorder="0" applyProtection="0">
      <alignment horizontal="center"/>
      <protection locked="0"/>
    </xf>
    <xf numFmtId="312" fontId="76" fillId="0" borderId="56" applyFill="0" applyBorder="0" applyProtection="0">
      <alignment horizontal="center"/>
      <protection locked="0"/>
    </xf>
    <xf numFmtId="4" fontId="29" fillId="0" borderId="0" applyFont="0" applyFill="0" applyBorder="0" applyAlignment="0" applyProtection="0"/>
    <xf numFmtId="0" fontId="223" fillId="109" borderId="26" applyNumberFormat="0" applyBorder="0" applyAlignment="0" applyProtection="0">
      <alignment horizontal="center"/>
    </xf>
    <xf numFmtId="0" fontId="223" fillId="108" borderId="26" applyNumberFormat="0" applyBorder="0" applyAlignment="0" applyProtection="0">
      <alignment horizontal="center"/>
    </xf>
    <xf numFmtId="0" fontId="29" fillId="0" borderId="0"/>
    <xf numFmtId="0" fontId="76" fillId="0" borderId="0"/>
    <xf numFmtId="0" fontId="29" fillId="0" borderId="0"/>
    <xf numFmtId="0" fontId="29" fillId="0" borderId="0"/>
    <xf numFmtId="0" fontId="29" fillId="0" borderId="0"/>
    <xf numFmtId="178" fontId="29" fillId="109" borderId="26"/>
    <xf numFmtId="183" fontId="224" fillId="0" borderId="43">
      <alignment vertical="center"/>
    </xf>
    <xf numFmtId="10" fontId="47" fillId="41" borderId="26" applyNumberFormat="0" applyBorder="0" applyAlignment="0" applyProtection="0"/>
    <xf numFmtId="288" fontId="225" fillId="0" borderId="43">
      <alignment vertical="center"/>
    </xf>
    <xf numFmtId="3" fontId="224" fillId="38" borderId="0">
      <alignment horizontal="right"/>
      <protection locked="0"/>
    </xf>
    <xf numFmtId="313" fontId="224" fillId="0" borderId="43">
      <alignment vertical="center"/>
    </xf>
    <xf numFmtId="314" fontId="225" fillId="0" borderId="43">
      <alignment vertical="center"/>
    </xf>
    <xf numFmtId="0" fontId="226" fillId="91" borderId="40" applyNumberFormat="0" applyAlignment="0" applyProtection="0"/>
    <xf numFmtId="0" fontId="226" fillId="91" borderId="40" applyNumberFormat="0" applyAlignment="0" applyProtection="0"/>
    <xf numFmtId="0" fontId="226" fillId="91" borderId="40" applyNumberFormat="0" applyAlignment="0" applyProtection="0"/>
    <xf numFmtId="0" fontId="226" fillId="91" borderId="40" applyNumberFormat="0" applyAlignment="0" applyProtection="0"/>
    <xf numFmtId="0" fontId="182" fillId="54" borderId="18" applyNumberFormat="0" applyAlignment="0" applyProtection="0"/>
    <xf numFmtId="0" fontId="182" fillId="54" borderId="18" applyNumberFormat="0" applyAlignment="0" applyProtection="0"/>
    <xf numFmtId="0" fontId="226" fillId="91" borderId="40" applyNumberFormat="0" applyAlignment="0" applyProtection="0"/>
    <xf numFmtId="165" fontId="29" fillId="110" borderId="0"/>
    <xf numFmtId="0" fontId="227" fillId="0" borderId="0" applyNumberFormat="0" applyFill="0" applyBorder="0" applyAlignment="0" applyProtection="0"/>
    <xf numFmtId="303" fontId="29" fillId="113" borderId="0"/>
    <xf numFmtId="3" fontId="164" fillId="0" borderId="0" applyFill="0" applyBorder="0">
      <alignment horizontal="right" shrinkToFit="1"/>
      <protection locked="0"/>
    </xf>
    <xf numFmtId="3" fontId="168" fillId="0" borderId="0">
      <alignment horizontal="right"/>
      <protection locked="0"/>
    </xf>
    <xf numFmtId="0" fontId="29" fillId="0" borderId="0"/>
    <xf numFmtId="178" fontId="228" fillId="0" borderId="0"/>
    <xf numFmtId="315" fontId="29" fillId="0" borderId="0"/>
    <xf numFmtId="0" fontId="29" fillId="0" borderId="36"/>
    <xf numFmtId="0" fontId="222" fillId="0" borderId="0" applyNumberFormat="0" applyFill="0" applyBorder="0" applyAlignment="0" applyProtection="0">
      <alignment vertical="top"/>
      <protection locked="0"/>
    </xf>
    <xf numFmtId="316" fontId="69" fillId="109" borderId="0"/>
    <xf numFmtId="0" fontId="29" fillId="0" borderId="0" applyFont="0" applyFill="0" applyBorder="0" applyAlignment="0" applyProtection="0"/>
    <xf numFmtId="317" fontId="29" fillId="0" borderId="0">
      <alignment horizontal="center"/>
    </xf>
    <xf numFmtId="0" fontId="29" fillId="0" borderId="0"/>
    <xf numFmtId="0" fontId="29" fillId="0" borderId="0"/>
    <xf numFmtId="0" fontId="29" fillId="0" borderId="0"/>
    <xf numFmtId="0" fontId="29" fillId="0" borderId="0"/>
    <xf numFmtId="0" fontId="76" fillId="0" borderId="0"/>
    <xf numFmtId="0" fontId="29" fillId="0" borderId="0"/>
    <xf numFmtId="0" fontId="26" fillId="0" borderId="0" applyNumberFormat="0" applyFill="0" applyBorder="0" applyAlignment="0" applyProtection="0">
      <alignment vertical="top"/>
      <protection locked="0"/>
    </xf>
    <xf numFmtId="38" fontId="229" fillId="0" borderId="0"/>
    <xf numFmtId="38" fontId="230" fillId="0" borderId="0"/>
    <xf numFmtId="38" fontId="231" fillId="0" borderId="0"/>
    <xf numFmtId="38" fontId="232" fillId="0" borderId="0"/>
    <xf numFmtId="0" fontId="233" fillId="0" borderId="0"/>
    <xf numFmtId="0" fontId="233" fillId="0" borderId="0"/>
    <xf numFmtId="301" fontId="29" fillId="0" borderId="0">
      <alignment horizontal="center"/>
    </xf>
    <xf numFmtId="0" fontId="129" fillId="0" borderId="0" applyNumberFormat="0" applyBorder="0" applyProtection="0">
      <alignment horizontal="center"/>
    </xf>
    <xf numFmtId="0" fontId="85" fillId="0" borderId="0" applyNumberFormat="0" applyFont="0" applyFill="0" applyBorder="0" applyProtection="0">
      <alignment horizontal="left" vertical="center"/>
    </xf>
    <xf numFmtId="0" fontId="29" fillId="0" borderId="0"/>
    <xf numFmtId="0" fontId="26" fillId="0" borderId="0" applyNumberFormat="0" applyFill="0" applyBorder="0" applyAlignment="0" applyProtection="0">
      <alignment vertical="top"/>
      <protection locked="0"/>
    </xf>
    <xf numFmtId="0" fontId="234" fillId="0" borderId="0"/>
    <xf numFmtId="37" fontId="235" fillId="0" borderId="0" applyNumberFormat="0" applyFill="0" applyBorder="0" applyAlignment="0" applyProtection="0"/>
    <xf numFmtId="273" fontId="236" fillId="0" borderId="0" applyFill="0" applyBorder="0" applyAlignment="0"/>
    <xf numFmtId="274" fontId="236" fillId="0" borderId="0" applyFill="0" applyBorder="0" applyAlignment="0"/>
    <xf numFmtId="273" fontId="236" fillId="0" borderId="0" applyFill="0" applyBorder="0" applyAlignment="0"/>
    <xf numFmtId="278" fontId="236" fillId="0" borderId="0" applyFill="0" applyBorder="0" applyAlignment="0"/>
    <xf numFmtId="274" fontId="236" fillId="0" borderId="0" applyFill="0" applyBorder="0" applyAlignment="0"/>
    <xf numFmtId="0" fontId="204" fillId="0" borderId="57" applyNumberFormat="0" applyFill="0" applyAlignment="0" applyProtection="0"/>
    <xf numFmtId="0" fontId="237" fillId="0" borderId="58" applyNumberFormat="0" applyFill="0" applyAlignment="0" applyProtection="0"/>
    <xf numFmtId="165" fontId="29" fillId="114" borderId="0"/>
    <xf numFmtId="0" fontId="29" fillId="0" borderId="0"/>
    <xf numFmtId="0" fontId="29" fillId="0" borderId="0"/>
    <xf numFmtId="0" fontId="29" fillId="0" borderId="0"/>
    <xf numFmtId="0" fontId="29" fillId="0" borderId="0"/>
    <xf numFmtId="318" fontId="29" fillId="0" borderId="0" applyFont="0" applyFill="0" applyBorder="0" applyAlignment="0" applyProtection="0"/>
    <xf numFmtId="0" fontId="238" fillId="0" borderId="0" applyNumberFormat="0" applyFill="0" applyBorder="0" applyProtection="0">
      <alignment horizontal="left" vertical="center"/>
    </xf>
    <xf numFmtId="0" fontId="239" fillId="0" borderId="0">
      <alignment horizontal="center"/>
    </xf>
    <xf numFmtId="0" fontId="240" fillId="0" borderId="59">
      <alignment horizontal="centerContinuous"/>
    </xf>
    <xf numFmtId="319" fontId="103" fillId="0" borderId="0" applyFont="0" applyFill="0" applyBorder="0" applyAlignment="0" applyProtection="0"/>
    <xf numFmtId="38" fontId="75" fillId="0" borderId="0" applyFont="0" applyFill="0" applyBorder="0" applyAlignment="0" applyProtection="0"/>
    <xf numFmtId="169" fontId="29" fillId="0" borderId="0" applyFont="0" applyFill="0" applyBorder="0" applyAlignment="0" applyProtection="0"/>
    <xf numFmtId="174" fontId="29" fillId="0" borderId="0" applyFont="0" applyFill="0" applyBorder="0" applyAlignment="0" applyProtection="0"/>
    <xf numFmtId="166" fontId="29" fillId="0" borderId="0" applyFont="0" applyFill="0" applyBorder="0" applyAlignment="0" applyProtection="0"/>
    <xf numFmtId="168" fontId="29" fillId="0" borderId="0" applyFont="0" applyFill="0" applyBorder="0" applyAlignment="0" applyProtection="0"/>
    <xf numFmtId="320" fontId="29" fillId="0" borderId="0" applyFont="0" applyFill="0" applyBorder="0" applyAlignment="0" applyProtection="0"/>
    <xf numFmtId="38" fontId="29" fillId="0" borderId="0"/>
    <xf numFmtId="321" fontId="29" fillId="0" borderId="0" applyFont="0" applyFill="0" applyBorder="0" applyAlignment="0" applyProtection="0"/>
    <xf numFmtId="322" fontId="29" fillId="0" borderId="0" applyFont="0" applyFill="0" applyBorder="0" applyAlignment="0" applyProtection="0"/>
    <xf numFmtId="323" fontId="29" fillId="0" borderId="0" applyFont="0" applyFill="0" applyBorder="0" applyAlignment="0" applyProtection="0"/>
    <xf numFmtId="0" fontId="43" fillId="0" borderId="0"/>
    <xf numFmtId="165" fontId="29" fillId="0" borderId="0" applyFont="0" applyFill="0" applyBorder="0" applyAlignment="0" applyProtection="0"/>
    <xf numFmtId="167" fontId="29" fillId="0" borderId="0" applyFont="0" applyFill="0" applyBorder="0" applyAlignment="0" applyProtection="0"/>
    <xf numFmtId="0" fontId="178" fillId="0" borderId="0">
      <protection locked="0"/>
    </xf>
    <xf numFmtId="17" fontId="29" fillId="0" borderId="0" applyFont="0" applyFill="0" applyBorder="0" applyAlignment="0" applyProtection="0"/>
    <xf numFmtId="324" fontId="76" fillId="0" borderId="56" applyFill="0" applyBorder="0" applyProtection="0">
      <alignment horizontal="center"/>
      <protection locked="0"/>
    </xf>
    <xf numFmtId="0" fontId="241" fillId="0" borderId="0" applyNumberFormat="0" applyFill="0" applyBorder="0" applyProtection="0">
      <alignment horizontal="left"/>
    </xf>
    <xf numFmtId="0" fontId="242" fillId="49" borderId="0" applyNumberFormat="0" applyBorder="0" applyAlignment="0" applyProtection="0"/>
    <xf numFmtId="0" fontId="204" fillId="91" borderId="0" applyNumberFormat="0" applyBorder="0" applyAlignment="0" applyProtection="0"/>
    <xf numFmtId="0" fontId="242" fillId="43" borderId="0" applyNumberFormat="0" applyBorder="0" applyAlignment="0" applyProtection="0"/>
    <xf numFmtId="0" fontId="204" fillId="91" borderId="0" applyNumberFormat="0" applyBorder="0" applyAlignment="0" applyProtection="0"/>
    <xf numFmtId="0" fontId="242" fillId="49" borderId="0" applyNumberFormat="0" applyBorder="0" applyAlignment="0" applyProtection="0"/>
    <xf numFmtId="0" fontId="243" fillId="4" borderId="0" applyNumberFormat="0" applyBorder="0" applyAlignment="0" applyProtection="0"/>
    <xf numFmtId="0" fontId="242" fillId="43" borderId="0" applyNumberFormat="0" applyBorder="0" applyAlignment="0" applyProtection="0"/>
    <xf numFmtId="37" fontId="244" fillId="0" borderId="0"/>
    <xf numFmtId="0" fontId="175" fillId="0" borderId="0"/>
    <xf numFmtId="0" fontId="75" fillId="0" borderId="0"/>
    <xf numFmtId="0" fontId="29" fillId="0" borderId="0"/>
    <xf numFmtId="0" fontId="29" fillId="0" borderId="0"/>
    <xf numFmtId="0" fontId="29" fillId="0" borderId="0"/>
    <xf numFmtId="0" fontId="76" fillId="0" borderId="0"/>
    <xf numFmtId="0" fontId="76" fillId="0" borderId="0"/>
    <xf numFmtId="0" fontId="76" fillId="0" borderId="0"/>
    <xf numFmtId="325" fontId="75" fillId="0" borderId="0"/>
    <xf numFmtId="326" fontId="29" fillId="0" borderId="0"/>
    <xf numFmtId="0" fontId="20" fillId="0" borderId="0"/>
    <xf numFmtId="0" fontId="20" fillId="0" borderId="0"/>
    <xf numFmtId="0" fontId="29" fillId="0" borderId="0"/>
    <xf numFmtId="0" fontId="29" fillId="0" borderId="0"/>
    <xf numFmtId="0" fontId="47" fillId="0" borderId="0"/>
    <xf numFmtId="0" fontId="47" fillId="0" borderId="0"/>
    <xf numFmtId="0" fontId="20" fillId="0" borderId="0"/>
    <xf numFmtId="0" fontId="20" fillId="0" borderId="0"/>
    <xf numFmtId="0" fontId="245" fillId="0" borderId="0"/>
    <xf numFmtId="315" fontId="29" fillId="0" borderId="0"/>
    <xf numFmtId="49" fontId="198" fillId="0" borderId="0">
      <alignment horizontal="left"/>
    </xf>
    <xf numFmtId="37" fontId="75" fillId="0" borderId="0"/>
    <xf numFmtId="0" fontId="29" fillId="0" borderId="0"/>
    <xf numFmtId="0" fontId="29" fillId="0" borderId="0"/>
    <xf numFmtId="0" fontId="246" fillId="0" borderId="0"/>
    <xf numFmtId="0" fontId="47" fillId="90" borderId="40" applyNumberFormat="0" applyFont="0" applyAlignment="0" applyProtection="0"/>
    <xf numFmtId="0" fontId="47" fillId="90" borderId="40" applyNumberFormat="0" applyFont="0" applyAlignment="0" applyProtection="0"/>
    <xf numFmtId="0" fontId="47" fillId="90" borderId="40" applyNumberFormat="0" applyFont="0" applyAlignment="0" applyProtection="0"/>
    <xf numFmtId="0" fontId="47" fillId="90" borderId="40" applyNumberFormat="0" applyFont="0" applyAlignment="0" applyProtection="0"/>
    <xf numFmtId="0" fontId="123" fillId="115" borderId="60" applyNumberFormat="0" applyFont="0" applyAlignment="0" applyProtection="0"/>
    <xf numFmtId="0" fontId="123" fillId="115" borderId="60" applyNumberFormat="0" applyFont="0" applyAlignment="0" applyProtection="0"/>
    <xf numFmtId="0" fontId="47" fillId="90" borderId="40" applyNumberFormat="0" applyFont="0" applyAlignment="0" applyProtection="0"/>
    <xf numFmtId="0" fontId="247" fillId="0" borderId="43"/>
    <xf numFmtId="0" fontId="29" fillId="115" borderId="60" applyNumberFormat="0" applyFont="0" applyAlignment="0" applyProtection="0"/>
    <xf numFmtId="0" fontId="29" fillId="115" borderId="60" applyNumberFormat="0" applyFont="0" applyAlignment="0" applyProtection="0"/>
    <xf numFmtId="0" fontId="124" fillId="8" borderId="8" applyNumberFormat="0" applyFont="0" applyAlignment="0" applyProtection="0"/>
    <xf numFmtId="0" fontId="29" fillId="115" borderId="60" applyNumberFormat="0" applyFont="0" applyAlignment="0" applyProtection="0"/>
    <xf numFmtId="0" fontId="29" fillId="115" borderId="60" applyNumberFormat="0" applyFont="0" applyAlignment="0" applyProtection="0"/>
    <xf numFmtId="325" fontId="75" fillId="0" borderId="0"/>
    <xf numFmtId="38" fontId="85" fillId="0" borderId="45" applyFont="0" applyFill="0" applyBorder="0" applyAlignment="0" applyProtection="0"/>
    <xf numFmtId="0" fontId="47" fillId="0" borderId="0" applyNumberFormat="0" applyFill="0" applyBorder="0" applyAlignment="0" applyProtection="0"/>
    <xf numFmtId="0" fontId="170" fillId="0" borderId="0" applyNumberFormat="0" applyFill="0" applyBorder="0" applyAlignment="0" applyProtection="0"/>
    <xf numFmtId="327" fontId="169" fillId="0" borderId="0" applyNumberFormat="0" applyFill="0" applyBorder="0" applyAlignment="0" applyProtection="0"/>
    <xf numFmtId="0" fontId="248" fillId="0" borderId="0" applyNumberFormat="0" applyFill="0" applyBorder="0" applyAlignment="0" applyProtection="0"/>
    <xf numFmtId="0" fontId="47" fillId="0" borderId="0" applyNumberFormat="0" applyFill="0" applyBorder="0" applyAlignment="0" applyProtection="0"/>
    <xf numFmtId="40" fontId="249" fillId="0" borderId="0" applyFont="0" applyFill="0" applyBorder="0" applyAlignment="0" applyProtection="0"/>
    <xf numFmtId="38" fontId="249" fillId="0" borderId="0" applyFont="0" applyFill="0" applyBorder="0" applyAlignment="0" applyProtection="0"/>
    <xf numFmtId="172" fontId="29" fillId="0" borderId="0" applyFont="0" applyFill="0" applyBorder="0" applyAlignment="0" applyProtection="0"/>
    <xf numFmtId="4" fontId="76" fillId="0" borderId="0" applyFont="0" applyFill="0" applyBorder="0" applyAlignment="0" applyProtection="0"/>
    <xf numFmtId="0" fontId="35" fillId="38" borderId="26" applyNumberFormat="0" applyBorder="0" applyAlignment="0" applyProtection="0">
      <alignment horizontal="center"/>
    </xf>
    <xf numFmtId="0" fontId="29" fillId="0" borderId="0"/>
    <xf numFmtId="0" fontId="159" fillId="0" borderId="0"/>
    <xf numFmtId="271" fontId="250" fillId="0" borderId="0">
      <alignment vertical="center"/>
    </xf>
    <xf numFmtId="328" fontId="76" fillId="0" borderId="56" applyFill="0" applyBorder="0" applyProtection="0">
      <alignment horizontal="center"/>
      <protection locked="0"/>
    </xf>
    <xf numFmtId="0" fontId="145" fillId="101" borderId="31" applyNumberFormat="0" applyAlignment="0" applyProtection="0"/>
    <xf numFmtId="0" fontId="145" fillId="101" borderId="31" applyNumberFormat="0" applyAlignment="0" applyProtection="0"/>
    <xf numFmtId="0" fontId="145" fillId="101" borderId="31" applyNumberFormat="0" applyAlignment="0" applyProtection="0"/>
    <xf numFmtId="0" fontId="145" fillId="101" borderId="31" applyNumberFormat="0" applyAlignment="0" applyProtection="0"/>
    <xf numFmtId="0" fontId="145" fillId="59" borderId="31" applyNumberFormat="0" applyAlignment="0" applyProtection="0"/>
    <xf numFmtId="0" fontId="145" fillId="59" borderId="31" applyNumberFormat="0" applyAlignment="0" applyProtection="0"/>
    <xf numFmtId="0" fontId="145" fillId="101" borderId="31" applyNumberFormat="0" applyAlignment="0" applyProtection="0"/>
    <xf numFmtId="40" fontId="251" fillId="107" borderId="0">
      <alignment horizontal="right"/>
    </xf>
    <xf numFmtId="0" fontId="252" fillId="107" borderId="0">
      <alignment horizontal="right"/>
    </xf>
    <xf numFmtId="0" fontId="253" fillId="107" borderId="45"/>
    <xf numFmtId="0" fontId="254" fillId="0" borderId="0" applyBorder="0">
      <alignment horizontal="centerContinuous"/>
    </xf>
    <xf numFmtId="0" fontId="255" fillId="0" borderId="0" applyBorder="0">
      <alignment horizontal="centerContinuous"/>
    </xf>
    <xf numFmtId="329" fontId="256" fillId="0" borderId="0" applyFont="0" applyFill="0" applyBorder="0" applyAlignment="0" applyProtection="0"/>
    <xf numFmtId="330" fontId="256" fillId="0" borderId="0" applyFont="0" applyFill="0" applyBorder="0" applyAlignment="0" applyProtection="0"/>
    <xf numFmtId="14" fontId="139" fillId="0" borderId="0">
      <alignment horizontal="center" wrapText="1"/>
      <protection locked="0"/>
    </xf>
    <xf numFmtId="0" fontId="76" fillId="0" borderId="0"/>
    <xf numFmtId="277" fontId="29" fillId="0" borderId="0" applyFont="0" applyFill="0" applyBorder="0" applyAlignment="0" applyProtection="0"/>
    <xf numFmtId="331"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applyFont="0" applyFill="0" applyBorder="0" applyAlignment="0" applyProtection="0"/>
    <xf numFmtId="325" fontId="75" fillId="0" borderId="0" applyFont="0" applyFill="0" applyBorder="0" applyAlignment="0" applyProtection="0"/>
    <xf numFmtId="1" fontId="158" fillId="0" borderId="61" applyNumberFormat="0" applyFont="0" applyFill="0" applyAlignment="0" applyProtection="0">
      <alignment horizontal="center"/>
    </xf>
    <xf numFmtId="9" fontId="21" fillId="0" borderId="0" applyFont="0" applyFill="0" applyBorder="0" applyAlignment="0" applyProtection="0"/>
    <xf numFmtId="9" fontId="21" fillId="0" borderId="0" applyFont="0" applyFill="0" applyBorder="0" applyAlignment="0" applyProtection="0"/>
    <xf numFmtId="178" fontId="29" fillId="0" borderId="0" applyFill="0" applyBorder="0" applyProtection="0">
      <alignment horizontal="right" shrinkToFit="1"/>
    </xf>
    <xf numFmtId="332" fontId="29" fillId="0" borderId="0">
      <alignment horizontal="center"/>
    </xf>
    <xf numFmtId="273" fontId="164" fillId="0" borderId="0" applyFill="0" applyBorder="0" applyAlignment="0"/>
    <xf numFmtId="274" fontId="164" fillId="0" borderId="0" applyFill="0" applyBorder="0" applyAlignment="0"/>
    <xf numFmtId="273" fontId="164" fillId="0" borderId="0" applyFill="0" applyBorder="0" applyAlignment="0"/>
    <xf numFmtId="278" fontId="164" fillId="0" borderId="0" applyFill="0" applyBorder="0" applyAlignment="0"/>
    <xf numFmtId="274" fontId="164" fillId="0" borderId="0" applyFill="0" applyBorder="0" applyAlignment="0"/>
    <xf numFmtId="0" fontId="29" fillId="0" borderId="0"/>
    <xf numFmtId="189" fontId="78" fillId="0" borderId="0" applyFill="0" applyBorder="0">
      <alignment vertical="top"/>
    </xf>
    <xf numFmtId="37" fontId="75" fillId="0" borderId="0" applyFill="0" applyBorder="0">
      <alignment vertical="top"/>
    </xf>
    <xf numFmtId="164" fontId="135" fillId="0" borderId="0"/>
    <xf numFmtId="183" fontId="114" fillId="0" borderId="43">
      <alignment vertical="center"/>
    </xf>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57" fillId="0" borderId="0" applyFont="0" applyFill="0" applyBorder="0" applyAlignment="0" applyProtection="0"/>
    <xf numFmtId="0" fontId="75" fillId="0" borderId="0" applyNumberFormat="0" applyFont="0" applyFill="0" applyBorder="0" applyAlignment="0" applyProtection="0">
      <alignment horizontal="left"/>
    </xf>
    <xf numFmtId="15" fontId="75" fillId="0" borderId="0" applyFont="0" applyFill="0" applyBorder="0" applyAlignment="0" applyProtection="0"/>
    <xf numFmtId="4" fontId="75" fillId="0" borderId="0" applyFont="0" applyFill="0" applyBorder="0" applyAlignment="0" applyProtection="0"/>
    <xf numFmtId="0" fontId="70" fillId="0" borderId="36">
      <alignment horizontal="center"/>
    </xf>
    <xf numFmtId="3" fontId="75" fillId="0" borderId="0" applyFont="0" applyFill="0" applyBorder="0" applyAlignment="0" applyProtection="0"/>
    <xf numFmtId="0" fontId="75" fillId="116" borderId="0" applyNumberFormat="0" applyFont="0" applyBorder="0" applyAlignment="0" applyProtection="0"/>
    <xf numFmtId="0" fontId="69" fillId="0" borderId="0">
      <alignment horizontal="right" shrinkToFit="1"/>
    </xf>
    <xf numFmtId="333" fontId="200" fillId="0" borderId="0" applyFill="0" applyBorder="0" applyProtection="0">
      <alignment horizontal="centerContinuous"/>
      <protection locked="0"/>
    </xf>
    <xf numFmtId="37" fontId="258" fillId="0" borderId="0"/>
    <xf numFmtId="38" fontId="29" fillId="0" borderId="0" applyFill="0" applyBorder="0">
      <alignment horizontal="center" vertical="top"/>
    </xf>
    <xf numFmtId="0" fontId="259" fillId="0" borderId="62"/>
    <xf numFmtId="0" fontId="260" fillId="0" borderId="0">
      <alignment horizontal="center"/>
    </xf>
    <xf numFmtId="0" fontId="261" fillId="0" borderId="37" applyNumberFormat="0" applyBorder="0" applyAlignment="0" applyProtection="0">
      <alignment horizontal="center" vertical="top"/>
      <protection locked="0"/>
    </xf>
    <xf numFmtId="38" fontId="262" fillId="0" borderId="0" applyFont="0" applyFill="0" applyBorder="0" applyAlignment="0" applyProtection="0"/>
    <xf numFmtId="334" fontId="263" fillId="117" borderId="0">
      <alignment horizontal="right"/>
    </xf>
    <xf numFmtId="335" fontId="82" fillId="0" borderId="63"/>
    <xf numFmtId="301" fontId="29" fillId="0" borderId="0" applyNumberFormat="0" applyFill="0" applyBorder="0" applyAlignment="0" applyProtection="0">
      <alignment horizontal="left"/>
    </xf>
    <xf numFmtId="0" fontId="43" fillId="44" borderId="26" applyFont="0" applyFill="0" applyBorder="0">
      <alignment horizontal="center" vertical="center" shrinkToFit="1"/>
    </xf>
    <xf numFmtId="0" fontId="120" fillId="118" borderId="39" applyNumberFormat="0" applyBorder="0" applyProtection="0">
      <alignment horizontal="left" wrapText="1"/>
    </xf>
    <xf numFmtId="0" fontId="120" fillId="119" borderId="0">
      <alignment horizontal="left" wrapText="1"/>
    </xf>
    <xf numFmtId="0" fontId="85" fillId="119" borderId="0" applyNumberFormat="0" applyProtection="0">
      <alignment horizontal="left" wrapText="1"/>
    </xf>
    <xf numFmtId="336" fontId="120" fillId="0" borderId="0"/>
    <xf numFmtId="0" fontId="264" fillId="0" borderId="0"/>
    <xf numFmtId="4" fontId="265" fillId="43" borderId="64" applyNumberFormat="0" applyProtection="0">
      <alignment vertical="center"/>
    </xf>
    <xf numFmtId="4" fontId="82" fillId="109" borderId="31" applyNumberFormat="0" applyProtection="0">
      <alignment vertical="center"/>
    </xf>
    <xf numFmtId="4" fontId="82" fillId="109" borderId="31" applyNumberFormat="0" applyProtection="0">
      <alignment vertical="center"/>
    </xf>
    <xf numFmtId="4" fontId="47" fillId="43" borderId="40" applyNumberFormat="0" applyProtection="0">
      <alignment vertical="center"/>
    </xf>
    <xf numFmtId="4" fontId="47" fillId="43" borderId="40" applyNumberFormat="0" applyProtection="0">
      <alignment vertical="center"/>
    </xf>
    <xf numFmtId="4" fontId="266" fillId="109" borderId="64" applyNumberFormat="0" applyProtection="0">
      <alignment vertical="center"/>
    </xf>
    <xf numFmtId="4" fontId="267" fillId="109" borderId="40" applyNumberFormat="0" applyProtection="0">
      <alignment vertical="center"/>
    </xf>
    <xf numFmtId="4" fontId="267" fillId="109" borderId="40" applyNumberFormat="0" applyProtection="0">
      <alignment vertical="center"/>
    </xf>
    <xf numFmtId="4" fontId="265" fillId="109" borderId="64" applyNumberFormat="0" applyProtection="0">
      <alignment horizontal="left" vertical="center" indent="1"/>
    </xf>
    <xf numFmtId="4" fontId="82" fillId="109" borderId="31" applyNumberFormat="0" applyProtection="0">
      <alignment horizontal="left" vertical="center" indent="1"/>
    </xf>
    <xf numFmtId="4" fontId="82" fillId="109" borderId="31" applyNumberFormat="0" applyProtection="0">
      <alignment horizontal="left" vertical="center" indent="1"/>
    </xf>
    <xf numFmtId="4" fontId="47" fillId="109" borderId="40" applyNumberFormat="0" applyProtection="0">
      <alignment horizontal="left" vertical="center" indent="1"/>
    </xf>
    <xf numFmtId="4" fontId="47" fillId="109" borderId="40" applyNumberFormat="0" applyProtection="0">
      <alignment horizontal="left" vertical="center" indent="1"/>
    </xf>
    <xf numFmtId="0" fontId="265" fillId="109" borderId="64" applyNumberFormat="0" applyProtection="0">
      <alignment horizontal="left" vertical="top" indent="1"/>
    </xf>
    <xf numFmtId="4" fontId="82" fillId="109" borderId="31" applyNumberFormat="0" applyProtection="0">
      <alignment horizontal="left" vertical="center" indent="1"/>
    </xf>
    <xf numFmtId="4" fontId="82" fillId="109" borderId="31" applyNumberFormat="0" applyProtection="0">
      <alignment horizontal="left" vertical="center" indent="1"/>
    </xf>
    <xf numFmtId="0" fontId="268" fillId="43" borderId="64" applyNumberFormat="0" applyProtection="0">
      <alignment horizontal="left" vertical="top" indent="1"/>
    </xf>
    <xf numFmtId="0" fontId="268" fillId="43" borderId="64" applyNumberFormat="0" applyProtection="0">
      <alignment horizontal="left" vertical="top" indent="1"/>
    </xf>
    <xf numFmtId="4" fontId="268" fillId="56" borderId="0" applyNumberFormat="0" applyProtection="0">
      <alignment horizontal="left"/>
    </xf>
    <xf numFmtId="4" fontId="268" fillId="56" borderId="0" applyNumberFormat="0" applyProtection="0">
      <alignment horizontal="left" vertical="top" wrapText="1"/>
    </xf>
    <xf numFmtId="0" fontId="29" fillId="120" borderId="31" applyNumberFormat="0" applyProtection="0">
      <alignment horizontal="left" vertical="center" indent="1"/>
    </xf>
    <xf numFmtId="0" fontId="29" fillId="120" borderId="31" applyNumberFormat="0" applyProtection="0">
      <alignment horizontal="left" vertical="center" indent="1"/>
    </xf>
    <xf numFmtId="4" fontId="47" fillId="69" borderId="40" applyNumberFormat="0" applyProtection="0">
      <alignment horizontal="left" vertical="center" indent="1"/>
    </xf>
    <xf numFmtId="4" fontId="47" fillId="69" borderId="40" applyNumberFormat="0" applyProtection="0">
      <alignment horizontal="left" vertical="center" indent="1"/>
    </xf>
    <xf numFmtId="4" fontId="82" fillId="48" borderId="64" applyNumberFormat="0" applyProtection="0">
      <alignment horizontal="right" vertical="center"/>
    </xf>
    <xf numFmtId="4" fontId="47" fillId="48" borderId="40" applyNumberFormat="0" applyProtection="0">
      <alignment horizontal="right" vertical="center"/>
    </xf>
    <xf numFmtId="4" fontId="47" fillId="48" borderId="40" applyNumberFormat="0" applyProtection="0">
      <alignment horizontal="right" vertical="center"/>
    </xf>
    <xf numFmtId="4" fontId="47" fillId="48" borderId="40" applyNumberFormat="0" applyProtection="0">
      <alignment horizontal="right" vertical="center"/>
    </xf>
    <xf numFmtId="4" fontId="47" fillId="48" borderId="40" applyNumberFormat="0" applyProtection="0">
      <alignment horizontal="right" vertical="center"/>
    </xf>
    <xf numFmtId="4" fontId="47" fillId="48" borderId="40" applyNumberFormat="0" applyProtection="0">
      <alignment horizontal="right" vertical="center"/>
    </xf>
    <xf numFmtId="4" fontId="82" fillId="61" borderId="64" applyNumberFormat="0" applyProtection="0">
      <alignment horizontal="right" vertical="center"/>
    </xf>
    <xf numFmtId="4" fontId="47" fillId="114" borderId="40" applyNumberFormat="0" applyProtection="0">
      <alignment horizontal="right" vertical="center"/>
    </xf>
    <xf numFmtId="4" fontId="47" fillId="114" borderId="40" applyNumberFormat="0" applyProtection="0">
      <alignment horizontal="right" vertical="center"/>
    </xf>
    <xf numFmtId="4" fontId="47" fillId="114" borderId="40" applyNumberFormat="0" applyProtection="0">
      <alignment horizontal="right" vertical="center"/>
    </xf>
    <xf numFmtId="4" fontId="47" fillId="114" borderId="40" applyNumberFormat="0" applyProtection="0">
      <alignment horizontal="right" vertical="center"/>
    </xf>
    <xf numFmtId="4" fontId="47" fillId="114" borderId="40" applyNumberFormat="0" applyProtection="0">
      <alignment horizontal="right" vertical="center"/>
    </xf>
    <xf numFmtId="4" fontId="82" fillId="81" borderId="64" applyNumberFormat="0" applyProtection="0">
      <alignment horizontal="right" vertical="center"/>
    </xf>
    <xf numFmtId="4" fontId="47" fillId="81" borderId="65" applyNumberFormat="0" applyProtection="0">
      <alignment horizontal="right" vertical="center"/>
    </xf>
    <xf numFmtId="4" fontId="47" fillId="81" borderId="65" applyNumberFormat="0" applyProtection="0">
      <alignment horizontal="right" vertical="center"/>
    </xf>
    <xf numFmtId="4" fontId="47" fillId="81" borderId="65" applyNumberFormat="0" applyProtection="0">
      <alignment horizontal="right" vertical="center"/>
    </xf>
    <xf numFmtId="4" fontId="47" fillId="81" borderId="65" applyNumberFormat="0" applyProtection="0">
      <alignment horizontal="right" vertical="center"/>
    </xf>
    <xf numFmtId="4" fontId="82" fillId="65" borderId="64" applyNumberFormat="0" applyProtection="0">
      <alignment horizontal="right" vertical="center"/>
    </xf>
    <xf numFmtId="4" fontId="47" fillId="65" borderId="40" applyNumberFormat="0" applyProtection="0">
      <alignment horizontal="right" vertical="center"/>
    </xf>
    <xf numFmtId="4" fontId="47" fillId="65" borderId="40" applyNumberFormat="0" applyProtection="0">
      <alignment horizontal="right" vertical="center"/>
    </xf>
    <xf numFmtId="4" fontId="47" fillId="65" borderId="40" applyNumberFormat="0" applyProtection="0">
      <alignment horizontal="right" vertical="center"/>
    </xf>
    <xf numFmtId="4" fontId="47" fillId="65" borderId="40" applyNumberFormat="0" applyProtection="0">
      <alignment horizontal="right" vertical="center"/>
    </xf>
    <xf numFmtId="4" fontId="47" fillId="65" borderId="40" applyNumberFormat="0" applyProtection="0">
      <alignment horizontal="right" vertical="center"/>
    </xf>
    <xf numFmtId="4" fontId="82" fillId="70" borderId="64" applyNumberFormat="0" applyProtection="0">
      <alignment horizontal="right" vertical="center"/>
    </xf>
    <xf numFmtId="4" fontId="47" fillId="70" borderId="40" applyNumberFormat="0" applyProtection="0">
      <alignment horizontal="right" vertical="center"/>
    </xf>
    <xf numFmtId="4" fontId="47" fillId="70" borderId="40" applyNumberFormat="0" applyProtection="0">
      <alignment horizontal="right" vertical="center"/>
    </xf>
    <xf numFmtId="4" fontId="47" fillId="70" borderId="40" applyNumberFormat="0" applyProtection="0">
      <alignment horizontal="right" vertical="center"/>
    </xf>
    <xf numFmtId="4" fontId="47" fillId="70" borderId="40" applyNumberFormat="0" applyProtection="0">
      <alignment horizontal="right" vertical="center"/>
    </xf>
    <xf numFmtId="4" fontId="47" fillId="70" borderId="40" applyNumberFormat="0" applyProtection="0">
      <alignment horizontal="right" vertical="center"/>
    </xf>
    <xf numFmtId="4" fontId="82" fillId="94" borderId="64" applyNumberFormat="0" applyProtection="0">
      <alignment horizontal="right" vertical="center"/>
    </xf>
    <xf numFmtId="4" fontId="47" fillId="94" borderId="40" applyNumberFormat="0" applyProtection="0">
      <alignment horizontal="right" vertical="center"/>
    </xf>
    <xf numFmtId="4" fontId="47" fillId="94" borderId="40" applyNumberFormat="0" applyProtection="0">
      <alignment horizontal="right" vertical="center"/>
    </xf>
    <xf numFmtId="4" fontId="47" fillId="94" borderId="40" applyNumberFormat="0" applyProtection="0">
      <alignment horizontal="right" vertical="center"/>
    </xf>
    <xf numFmtId="4" fontId="47" fillId="94" borderId="40" applyNumberFormat="0" applyProtection="0">
      <alignment horizontal="right" vertical="center"/>
    </xf>
    <xf numFmtId="4" fontId="47" fillId="94" borderId="40" applyNumberFormat="0" applyProtection="0">
      <alignment horizontal="right" vertical="center"/>
    </xf>
    <xf numFmtId="4" fontId="82" fillId="57" borderId="64" applyNumberFormat="0" applyProtection="0">
      <alignment horizontal="right" vertical="center"/>
    </xf>
    <xf numFmtId="4" fontId="47" fillId="57" borderId="40" applyNumberFormat="0" applyProtection="0">
      <alignment horizontal="right" vertical="center"/>
    </xf>
    <xf numFmtId="4" fontId="47" fillId="57" borderId="40" applyNumberFormat="0" applyProtection="0">
      <alignment horizontal="right" vertical="center"/>
    </xf>
    <xf numFmtId="4" fontId="47" fillId="57" borderId="40" applyNumberFormat="0" applyProtection="0">
      <alignment horizontal="right" vertical="center"/>
    </xf>
    <xf numFmtId="4" fontId="47" fillId="57" borderId="40" applyNumberFormat="0" applyProtection="0">
      <alignment horizontal="right" vertical="center"/>
    </xf>
    <xf numFmtId="4" fontId="47" fillId="57" borderId="40" applyNumberFormat="0" applyProtection="0">
      <alignment horizontal="right" vertical="center"/>
    </xf>
    <xf numFmtId="4" fontId="82" fillId="49" borderId="64" applyNumberFormat="0" applyProtection="0">
      <alignment horizontal="right" vertical="center"/>
    </xf>
    <xf numFmtId="4" fontId="47" fillId="49" borderId="40" applyNumberFormat="0" applyProtection="0">
      <alignment horizontal="right" vertical="center"/>
    </xf>
    <xf numFmtId="4" fontId="47" fillId="49" borderId="40" applyNumberFormat="0" applyProtection="0">
      <alignment horizontal="right" vertical="center"/>
    </xf>
    <xf numFmtId="4" fontId="47" fillId="49" borderId="40" applyNumberFormat="0" applyProtection="0">
      <alignment horizontal="right" vertical="center"/>
    </xf>
    <xf numFmtId="4" fontId="47" fillId="49" borderId="40" applyNumberFormat="0" applyProtection="0">
      <alignment horizontal="right" vertical="center"/>
    </xf>
    <xf numFmtId="4" fontId="47" fillId="49" borderId="40" applyNumberFormat="0" applyProtection="0">
      <alignment horizontal="right" vertical="center"/>
    </xf>
    <xf numFmtId="4" fontId="82" fillId="62" borderId="64" applyNumberFormat="0" applyProtection="0">
      <alignment horizontal="right" vertical="center"/>
    </xf>
    <xf numFmtId="4" fontId="47" fillId="62" borderId="40" applyNumberFormat="0" applyProtection="0">
      <alignment horizontal="right" vertical="center"/>
    </xf>
    <xf numFmtId="4" fontId="47" fillId="62" borderId="40" applyNumberFormat="0" applyProtection="0">
      <alignment horizontal="right" vertical="center"/>
    </xf>
    <xf numFmtId="4" fontId="47" fillId="62" borderId="40" applyNumberFormat="0" applyProtection="0">
      <alignment horizontal="right" vertical="center"/>
    </xf>
    <xf numFmtId="4" fontId="47" fillId="62" borderId="40" applyNumberFormat="0" applyProtection="0">
      <alignment horizontal="right" vertical="center"/>
    </xf>
    <xf numFmtId="4" fontId="47" fillId="62" borderId="40" applyNumberFormat="0" applyProtection="0">
      <alignment horizontal="right" vertical="center"/>
    </xf>
    <xf numFmtId="4" fontId="109" fillId="121" borderId="0" applyNumberFormat="0" applyProtection="0">
      <alignment horizontal="left" vertical="center" indent="1"/>
    </xf>
    <xf numFmtId="4" fontId="265" fillId="122" borderId="31" applyNumberFormat="0" applyProtection="0">
      <alignment horizontal="left" vertical="center" indent="1"/>
    </xf>
    <xf numFmtId="4" fontId="265" fillId="122" borderId="31" applyNumberFormat="0" applyProtection="0">
      <alignment horizontal="left" vertical="center" indent="1"/>
    </xf>
    <xf numFmtId="4" fontId="47" fillId="123" borderId="65" applyNumberFormat="0" applyProtection="0">
      <alignment horizontal="left" vertical="center" indent="1"/>
    </xf>
    <xf numFmtId="4" fontId="47" fillId="123" borderId="65" applyNumberFormat="0" applyProtection="0">
      <alignment horizontal="left" vertical="center" indent="1"/>
    </xf>
    <xf numFmtId="4" fontId="265" fillId="123" borderId="66" applyNumberFormat="0" applyProtection="0">
      <alignment horizontal="left" vertical="center" indent="1"/>
    </xf>
    <xf numFmtId="4" fontId="47" fillId="123" borderId="65" applyNumberFormat="0" applyProtection="0">
      <alignment horizontal="left" vertical="center" indent="1"/>
    </xf>
    <xf numFmtId="4" fontId="47" fillId="123" borderId="65" applyNumberFormat="0" applyProtection="0">
      <alignment horizontal="left" vertical="center" indent="1"/>
    </xf>
    <xf numFmtId="4" fontId="109" fillId="56" borderId="0" applyNumberFormat="0" applyProtection="0">
      <alignment horizontal="left" vertical="center" indent="1"/>
    </xf>
    <xf numFmtId="4" fontId="82" fillId="124" borderId="67" applyNumberFormat="0" applyProtection="0">
      <alignment horizontal="left" vertical="center" indent="1"/>
    </xf>
    <xf numFmtId="4" fontId="82" fillId="124" borderId="67" applyNumberFormat="0" applyProtection="0">
      <alignment horizontal="left" vertical="center" indent="1"/>
    </xf>
    <xf numFmtId="4" fontId="29" fillId="64" borderId="65" applyNumberFormat="0" applyProtection="0">
      <alignment horizontal="left" vertical="center" indent="1"/>
    </xf>
    <xf numFmtId="4" fontId="29" fillId="64" borderId="65" applyNumberFormat="0" applyProtection="0">
      <alignment horizontal="left" vertical="center" indent="1"/>
    </xf>
    <xf numFmtId="4" fontId="82" fillId="45" borderId="0" applyNumberFormat="0" applyProtection="0">
      <alignment horizontal="left" vertical="center" indent="1"/>
    </xf>
    <xf numFmtId="4" fontId="29" fillId="64" borderId="65" applyNumberFormat="0" applyProtection="0">
      <alignment horizontal="left" vertical="center" indent="1"/>
    </xf>
    <xf numFmtId="4" fontId="29" fillId="64" borderId="65" applyNumberFormat="0" applyProtection="0">
      <alignment horizontal="left" vertical="center" indent="1"/>
    </xf>
    <xf numFmtId="4" fontId="269" fillId="37" borderId="0" applyNumberFormat="0" applyProtection="0">
      <alignment horizontal="left" vertical="center" indent="1"/>
    </xf>
    <xf numFmtId="4" fontId="29" fillId="64" borderId="65" applyNumberFormat="0" applyProtection="0">
      <alignment horizontal="left" vertical="center" indent="1"/>
    </xf>
    <xf numFmtId="4" fontId="29" fillId="64" borderId="65" applyNumberFormat="0" applyProtection="0">
      <alignment horizontal="left" vertical="center" indent="1"/>
    </xf>
    <xf numFmtId="4" fontId="29" fillId="64" borderId="65" applyNumberFormat="0" applyProtection="0">
      <alignment horizontal="left" vertical="center" indent="1"/>
    </xf>
    <xf numFmtId="4" fontId="29" fillId="64" borderId="65" applyNumberFormat="0" applyProtection="0">
      <alignment horizontal="left" vertical="center" indent="1"/>
    </xf>
    <xf numFmtId="4" fontId="82" fillId="47" borderId="64" applyNumberFormat="0" applyProtection="0">
      <alignment horizontal="right" vertical="center"/>
    </xf>
    <xf numFmtId="4" fontId="47" fillId="47" borderId="40" applyNumberFormat="0" applyProtection="0">
      <alignment horizontal="right" vertical="center"/>
    </xf>
    <xf numFmtId="4" fontId="47" fillId="47" borderId="40" applyNumberFormat="0" applyProtection="0">
      <alignment horizontal="right" vertical="center"/>
    </xf>
    <xf numFmtId="4" fontId="47" fillId="47" borderId="40" applyNumberFormat="0" applyProtection="0">
      <alignment horizontal="right" vertical="center"/>
    </xf>
    <xf numFmtId="4" fontId="47" fillId="47" borderId="40" applyNumberFormat="0" applyProtection="0">
      <alignment horizontal="right" vertical="center"/>
    </xf>
    <xf numFmtId="4" fontId="109" fillId="56" borderId="0" applyNumberFormat="0" applyProtection="0">
      <alignment horizontal="left" vertical="center" indent="1"/>
    </xf>
    <xf numFmtId="4" fontId="82" fillId="124" borderId="31" applyNumberFormat="0" applyProtection="0">
      <alignment horizontal="left" vertical="center" indent="1"/>
    </xf>
    <xf numFmtId="4" fontId="82" fillId="124" borderId="31" applyNumberFormat="0" applyProtection="0">
      <alignment horizontal="left" vertical="center" indent="1"/>
    </xf>
    <xf numFmtId="4" fontId="47" fillId="45" borderId="65" applyNumberFormat="0" applyProtection="0">
      <alignment horizontal="left" vertical="center" indent="1"/>
    </xf>
    <xf numFmtId="4" fontId="47" fillId="45" borderId="65" applyNumberFormat="0" applyProtection="0">
      <alignment horizontal="left" vertical="center" indent="1"/>
    </xf>
    <xf numFmtId="4" fontId="82" fillId="45" borderId="0" applyNumberFormat="0" applyProtection="0">
      <alignment horizontal="left" vertical="center" indent="1"/>
    </xf>
    <xf numFmtId="4" fontId="47" fillId="45" borderId="65" applyNumberFormat="0" applyProtection="0">
      <alignment horizontal="left" vertical="center" indent="1"/>
    </xf>
    <xf numFmtId="4" fontId="47" fillId="45" borderId="65" applyNumberFormat="0" applyProtection="0">
      <alignment horizontal="left" vertical="center" indent="1"/>
    </xf>
    <xf numFmtId="4" fontId="268" fillId="56" borderId="0" applyNumberFormat="0" applyProtection="0">
      <alignment horizontal="left" vertical="center"/>
    </xf>
    <xf numFmtId="4" fontId="82" fillId="125" borderId="31" applyNumberFormat="0" applyProtection="0">
      <alignment horizontal="left" vertical="center" indent="1"/>
    </xf>
    <xf numFmtId="4" fontId="82" fillId="125" borderId="31" applyNumberFormat="0" applyProtection="0">
      <alignment horizontal="left" vertical="center" indent="1"/>
    </xf>
    <xf numFmtId="4" fontId="47" fillId="47" borderId="65" applyNumberFormat="0" applyProtection="0">
      <alignment horizontal="left" vertical="center" indent="1"/>
    </xf>
    <xf numFmtId="4" fontId="47" fillId="47" borderId="65" applyNumberFormat="0" applyProtection="0">
      <alignment horizontal="left" vertical="center" indent="1"/>
    </xf>
    <xf numFmtId="4" fontId="82" fillId="126" borderId="0" applyNumberFormat="0" applyProtection="0">
      <alignment horizontal="left" vertical="center" indent="1"/>
    </xf>
    <xf numFmtId="4" fontId="47" fillId="47" borderId="65" applyNumberFormat="0" applyProtection="0">
      <alignment horizontal="left" vertical="center" indent="1"/>
    </xf>
    <xf numFmtId="4" fontId="47" fillId="47" borderId="65" applyNumberFormat="0" applyProtection="0">
      <alignment horizontal="left" vertical="center" indent="1"/>
    </xf>
    <xf numFmtId="0" fontId="29" fillId="37" borderId="64" applyNumberFormat="0" applyProtection="0">
      <alignment horizontal="left" vertical="center" indent="1"/>
    </xf>
    <xf numFmtId="0" fontId="29" fillId="37" borderId="64" applyNumberFormat="0" applyProtection="0">
      <alignment horizontal="left" vertical="center" indent="1"/>
    </xf>
    <xf numFmtId="0" fontId="29" fillId="125" borderId="31" applyNumberFormat="0" applyProtection="0">
      <alignment horizontal="left" vertical="center" indent="1"/>
    </xf>
    <xf numFmtId="0" fontId="29" fillId="125" borderId="31" applyNumberFormat="0" applyProtection="0">
      <alignment horizontal="left" vertical="center" indent="1"/>
    </xf>
    <xf numFmtId="0" fontId="47" fillId="59" borderId="40" applyNumberFormat="0" applyProtection="0">
      <alignment horizontal="left" vertical="center" indent="1"/>
    </xf>
    <xf numFmtId="0" fontId="47" fillId="59" borderId="40" applyNumberFormat="0" applyProtection="0">
      <alignment horizontal="left" vertical="center" indent="1"/>
    </xf>
    <xf numFmtId="0" fontId="29" fillId="37" borderId="64" applyNumberFormat="0" applyProtection="0">
      <alignment horizontal="left" vertical="top" indent="1"/>
    </xf>
    <xf numFmtId="0" fontId="29" fillId="37" borderId="64" applyNumberFormat="0" applyProtection="0">
      <alignment horizontal="left" vertical="top" indent="1"/>
    </xf>
    <xf numFmtId="0" fontId="47" fillId="64" borderId="64" applyNumberFormat="0" applyProtection="0">
      <alignment horizontal="left" vertical="top" indent="1"/>
    </xf>
    <xf numFmtId="0" fontId="47" fillId="64" borderId="64" applyNumberFormat="0" applyProtection="0">
      <alignment horizontal="left" vertical="top" indent="1"/>
    </xf>
    <xf numFmtId="0" fontId="47" fillId="64" borderId="64" applyNumberFormat="0" applyProtection="0">
      <alignment horizontal="left" vertical="top" indent="1"/>
    </xf>
    <xf numFmtId="0" fontId="29" fillId="126" borderId="64" applyNumberFormat="0" applyProtection="0">
      <alignment horizontal="left" vertical="center" indent="1"/>
    </xf>
    <xf numFmtId="0" fontId="29" fillId="126" borderId="64" applyNumberFormat="0" applyProtection="0">
      <alignment horizontal="left" vertical="center" indent="1"/>
    </xf>
    <xf numFmtId="0" fontId="29" fillId="39" borderId="31" applyNumberFormat="0" applyProtection="0">
      <alignment horizontal="left" vertical="center" indent="1"/>
    </xf>
    <xf numFmtId="0" fontId="29" fillId="39" borderId="31" applyNumberFormat="0" applyProtection="0">
      <alignment horizontal="left" vertical="center" indent="1"/>
    </xf>
    <xf numFmtId="0" fontId="47" fillId="127" borderId="40" applyNumberFormat="0" applyProtection="0">
      <alignment horizontal="left" vertical="center" indent="1"/>
    </xf>
    <xf numFmtId="0" fontId="47" fillId="127" borderId="40" applyNumberFormat="0" applyProtection="0">
      <alignment horizontal="left" vertical="center" indent="1"/>
    </xf>
    <xf numFmtId="0" fontId="29" fillId="126" borderId="64" applyNumberFormat="0" applyProtection="0">
      <alignment horizontal="left" vertical="top" indent="1"/>
    </xf>
    <xf numFmtId="0" fontId="29" fillId="126" borderId="64" applyNumberFormat="0" applyProtection="0">
      <alignment horizontal="left" vertical="top" indent="1"/>
    </xf>
    <xf numFmtId="0" fontId="47" fillId="47" borderId="64" applyNumberFormat="0" applyProtection="0">
      <alignment horizontal="left" vertical="top" indent="1"/>
    </xf>
    <xf numFmtId="0" fontId="47" fillId="47" borderId="64" applyNumberFormat="0" applyProtection="0">
      <alignment horizontal="left" vertical="top" indent="1"/>
    </xf>
    <xf numFmtId="0" fontId="47" fillId="47" borderId="64" applyNumberFormat="0" applyProtection="0">
      <alignment horizontal="left" vertical="top" indent="1"/>
    </xf>
    <xf numFmtId="0" fontId="29" fillId="95" borderId="64" applyNumberFormat="0" applyProtection="0">
      <alignment horizontal="left" vertical="center" indent="1"/>
    </xf>
    <xf numFmtId="0" fontId="29" fillId="95" borderId="64" applyNumberFormat="0" applyProtection="0">
      <alignment horizontal="left" vertical="center" indent="1"/>
    </xf>
    <xf numFmtId="0" fontId="29" fillId="38" borderId="31" applyNumberFormat="0" applyProtection="0">
      <alignment horizontal="left" vertical="center" indent="1"/>
    </xf>
    <xf numFmtId="0" fontId="29" fillId="38" borderId="31" applyNumberFormat="0" applyProtection="0">
      <alignment horizontal="left" vertical="center" indent="1"/>
    </xf>
    <xf numFmtId="0" fontId="47" fillId="60" borderId="40" applyNumberFormat="0" applyProtection="0">
      <alignment horizontal="left" vertical="center" indent="1"/>
    </xf>
    <xf numFmtId="0" fontId="47" fillId="60" borderId="40" applyNumberFormat="0" applyProtection="0">
      <alignment horizontal="left" vertical="center" indent="1"/>
    </xf>
    <xf numFmtId="0" fontId="29" fillId="95" borderId="64" applyNumberFormat="0" applyProtection="0">
      <alignment horizontal="left" vertical="top" indent="1"/>
    </xf>
    <xf numFmtId="0" fontId="29" fillId="95" borderId="64" applyNumberFormat="0" applyProtection="0">
      <alignment horizontal="left" vertical="top" indent="1"/>
    </xf>
    <xf numFmtId="0" fontId="47" fillId="60" borderId="64" applyNumberFormat="0" applyProtection="0">
      <alignment horizontal="left" vertical="top" indent="1"/>
    </xf>
    <xf numFmtId="0" fontId="47" fillId="60" borderId="64" applyNumberFormat="0" applyProtection="0">
      <alignment horizontal="left" vertical="top" indent="1"/>
    </xf>
    <xf numFmtId="0" fontId="47" fillId="60" borderId="64" applyNumberFormat="0" applyProtection="0">
      <alignment horizontal="left" vertical="top" indent="1"/>
    </xf>
    <xf numFmtId="0" fontId="29" fillId="128" borderId="64" applyNumberFormat="0" applyProtection="0">
      <alignment horizontal="left" vertical="center" indent="1"/>
    </xf>
    <xf numFmtId="0" fontId="29" fillId="128" borderId="64" applyNumberFormat="0" applyProtection="0">
      <alignment horizontal="left" vertical="center" indent="1"/>
    </xf>
    <xf numFmtId="0" fontId="29" fillId="120" borderId="31" applyNumberFormat="0" applyProtection="0">
      <alignment horizontal="left" vertical="center" indent="1"/>
    </xf>
    <xf numFmtId="0" fontId="29" fillId="120" borderId="31" applyNumberFormat="0" applyProtection="0">
      <alignment horizontal="left" vertical="center" indent="1"/>
    </xf>
    <xf numFmtId="0" fontId="47" fillId="45" borderId="40" applyNumberFormat="0" applyProtection="0">
      <alignment horizontal="left" vertical="center" indent="1"/>
    </xf>
    <xf numFmtId="0" fontId="47" fillId="45" borderId="40" applyNumberFormat="0" applyProtection="0">
      <alignment horizontal="left" vertical="center" indent="1"/>
    </xf>
    <xf numFmtId="0" fontId="29" fillId="128" borderId="64" applyNumberFormat="0" applyProtection="0">
      <alignment horizontal="left" vertical="top" indent="1"/>
    </xf>
    <xf numFmtId="0" fontId="29" fillId="128" borderId="64" applyNumberFormat="0" applyProtection="0">
      <alignment horizontal="left" vertical="top" indent="1"/>
    </xf>
    <xf numFmtId="0" fontId="47" fillId="45" borderId="64" applyNumberFormat="0" applyProtection="0">
      <alignment horizontal="left" vertical="top" indent="1"/>
    </xf>
    <xf numFmtId="0" fontId="47" fillId="45" borderId="64" applyNumberFormat="0" applyProtection="0">
      <alignment horizontal="left" vertical="top" indent="1"/>
    </xf>
    <xf numFmtId="0" fontId="47" fillId="45" borderId="64" applyNumberFormat="0" applyProtection="0">
      <alignment horizontal="left" vertical="top" indent="1"/>
    </xf>
    <xf numFmtId="0" fontId="47" fillId="56" borderId="68" applyNumberFormat="0">
      <protection locked="0"/>
    </xf>
    <xf numFmtId="0" fontId="47" fillId="56" borderId="68" applyNumberFormat="0">
      <protection locked="0"/>
    </xf>
    <xf numFmtId="0" fontId="170" fillId="64" borderId="69" applyBorder="0"/>
    <xf numFmtId="0" fontId="170" fillId="64" borderId="69" applyBorder="0"/>
    <xf numFmtId="0" fontId="170" fillId="64" borderId="69" applyBorder="0"/>
    <xf numFmtId="0" fontId="170" fillId="64" borderId="69" applyBorder="0"/>
    <xf numFmtId="4" fontId="82" fillId="41" borderId="64" applyNumberFormat="0" applyProtection="0">
      <alignment vertical="center"/>
    </xf>
    <xf numFmtId="4" fontId="109" fillId="115" borderId="64" applyNumberFormat="0" applyProtection="0">
      <alignment vertical="center"/>
    </xf>
    <xf numFmtId="4" fontId="109" fillId="115" borderId="64" applyNumberFormat="0" applyProtection="0">
      <alignment vertical="center"/>
    </xf>
    <xf numFmtId="4" fontId="270" fillId="41" borderId="64" applyNumberFormat="0" applyProtection="0">
      <alignment vertical="center"/>
    </xf>
    <xf numFmtId="4" fontId="267" fillId="41" borderId="26" applyNumberFormat="0" applyProtection="0">
      <alignment vertical="center"/>
    </xf>
    <xf numFmtId="4" fontId="82" fillId="41" borderId="64" applyNumberFormat="0" applyProtection="0">
      <alignment horizontal="left" vertical="center" indent="1"/>
    </xf>
    <xf numFmtId="4" fontId="109" fillId="59" borderId="64" applyNumberFormat="0" applyProtection="0">
      <alignment horizontal="left" vertical="center" indent="1"/>
    </xf>
    <xf numFmtId="4" fontId="109" fillId="59" borderId="64" applyNumberFormat="0" applyProtection="0">
      <alignment horizontal="left" vertical="center" indent="1"/>
    </xf>
    <xf numFmtId="0" fontId="82" fillId="41" borderId="64" applyNumberFormat="0" applyProtection="0">
      <alignment horizontal="left" vertical="top" indent="1"/>
    </xf>
    <xf numFmtId="0" fontId="109" fillId="115" borderId="64" applyNumberFormat="0" applyProtection="0">
      <alignment horizontal="left" vertical="top" indent="1"/>
    </xf>
    <xf numFmtId="0" fontId="109" fillId="115" borderId="64" applyNumberFormat="0" applyProtection="0">
      <alignment horizontal="left" vertical="top" indent="1"/>
    </xf>
    <xf numFmtId="4" fontId="82" fillId="45" borderId="64" applyNumberFormat="0" applyProtection="0">
      <alignment horizontal="right" vertical="center"/>
    </xf>
    <xf numFmtId="4" fontId="82" fillId="124" borderId="31" applyNumberFormat="0" applyProtection="0">
      <alignment horizontal="right" vertical="center"/>
    </xf>
    <xf numFmtId="4" fontId="82" fillId="124" borderId="31" applyNumberFormat="0" applyProtection="0">
      <alignment horizontal="right" vertical="center"/>
    </xf>
    <xf numFmtId="4" fontId="47" fillId="0" borderId="40" applyNumberFormat="0" applyProtection="0">
      <alignment horizontal="right" vertical="center"/>
    </xf>
    <xf numFmtId="4" fontId="47" fillId="0" borderId="40" applyNumberFormat="0" applyProtection="0">
      <alignment horizontal="right" vertical="center"/>
    </xf>
    <xf numFmtId="4" fontId="29" fillId="59" borderId="64" applyNumberFormat="0" applyProtection="0">
      <alignment horizontal="right" vertical="center"/>
    </xf>
    <xf numFmtId="4" fontId="267" fillId="107" borderId="40" applyNumberFormat="0" applyProtection="0">
      <alignment horizontal="right" vertical="center"/>
    </xf>
    <xf numFmtId="4" fontId="267" fillId="107" borderId="40" applyNumberFormat="0" applyProtection="0">
      <alignment horizontal="right" vertical="center"/>
    </xf>
    <xf numFmtId="4" fontId="82" fillId="47" borderId="64" applyNumberFormat="0" applyProtection="0">
      <alignment horizontal="left" vertical="center" indent="1"/>
    </xf>
    <xf numFmtId="0" fontId="29" fillId="120" borderId="31" applyNumberFormat="0" applyProtection="0">
      <alignment horizontal="left" vertical="center" indent="1"/>
    </xf>
    <xf numFmtId="0" fontId="29" fillId="120" borderId="31" applyNumberFormat="0" applyProtection="0">
      <alignment horizontal="left" vertical="center" indent="1"/>
    </xf>
    <xf numFmtId="4" fontId="47" fillId="69" borderId="40" applyNumberFormat="0" applyProtection="0">
      <alignment horizontal="left" vertical="center" indent="1"/>
    </xf>
    <xf numFmtId="4" fontId="47" fillId="69" borderId="40" applyNumberFormat="0" applyProtection="0">
      <alignment horizontal="left" vertical="center" indent="1"/>
    </xf>
    <xf numFmtId="0" fontId="82" fillId="126" borderId="64" applyNumberFormat="0" applyProtection="0">
      <alignment horizontal="center" vertical="top"/>
    </xf>
    <xf numFmtId="0" fontId="82" fillId="126" borderId="64" applyNumberFormat="0" applyProtection="0">
      <alignment horizontal="center" vertical="top" wrapText="1"/>
    </xf>
    <xf numFmtId="0" fontId="29" fillId="120" borderId="31" applyNumberFormat="0" applyProtection="0">
      <alignment horizontal="left" vertical="center" indent="1"/>
    </xf>
    <xf numFmtId="0" fontId="29" fillId="120" borderId="31" applyNumberFormat="0" applyProtection="0">
      <alignment horizontal="left" vertical="center" indent="1"/>
    </xf>
    <xf numFmtId="0" fontId="109" fillId="47" borderId="64" applyNumberFormat="0" applyProtection="0">
      <alignment horizontal="left" vertical="top" indent="1"/>
    </xf>
    <xf numFmtId="0" fontId="82" fillId="126" borderId="64" applyNumberFormat="0" applyProtection="0">
      <alignment horizontal="left" vertical="top" indent="1"/>
    </xf>
    <xf numFmtId="0" fontId="109" fillId="47" borderId="64" applyNumberFormat="0" applyProtection="0">
      <alignment horizontal="left" vertical="top" indent="1"/>
    </xf>
    <xf numFmtId="4" fontId="30" fillId="56" borderId="0" applyNumberFormat="0" applyProtection="0">
      <alignment horizontal="left" vertical="center"/>
    </xf>
    <xf numFmtId="0" fontId="271" fillId="0" borderId="0"/>
    <xf numFmtId="4" fontId="272" fillId="110" borderId="65" applyNumberFormat="0" applyProtection="0">
      <alignment horizontal="left" vertical="center" indent="1"/>
    </xf>
    <xf numFmtId="4" fontId="272" fillId="110" borderId="65" applyNumberFormat="0" applyProtection="0">
      <alignment horizontal="left" vertical="center" indent="1"/>
    </xf>
    <xf numFmtId="4" fontId="273" fillId="110" borderId="0" applyNumberFormat="0" applyProtection="0">
      <alignment horizontal="left" vertical="center" indent="1"/>
    </xf>
    <xf numFmtId="4" fontId="272" fillId="110" borderId="65" applyNumberFormat="0" applyProtection="0">
      <alignment horizontal="left" vertical="center" indent="1"/>
    </xf>
    <xf numFmtId="4" fontId="272" fillId="110" borderId="65" applyNumberFormat="0" applyProtection="0">
      <alignment horizontal="left" vertical="center" indent="1"/>
    </xf>
    <xf numFmtId="0" fontId="47" fillId="129" borderId="26"/>
    <xf numFmtId="0" fontId="47" fillId="129" borderId="26"/>
    <xf numFmtId="4" fontId="164" fillId="45" borderId="64" applyNumberFormat="0" applyProtection="0">
      <alignment horizontal="right" vertical="center"/>
    </xf>
    <xf numFmtId="4" fontId="202" fillId="56" borderId="40" applyNumberFormat="0" applyProtection="0">
      <alignment horizontal="right" vertical="center"/>
    </xf>
    <xf numFmtId="4" fontId="202" fillId="56" borderId="40" applyNumberFormat="0" applyProtection="0">
      <alignment horizontal="right" vertical="center"/>
    </xf>
    <xf numFmtId="4" fontId="202" fillId="56" borderId="40" applyNumberFormat="0" applyProtection="0">
      <alignment horizontal="right" vertical="center"/>
    </xf>
    <xf numFmtId="4" fontId="202" fillId="56" borderId="40" applyNumberFormat="0" applyProtection="0">
      <alignment horizontal="right" vertical="center"/>
    </xf>
    <xf numFmtId="0" fontId="29" fillId="115" borderId="0" applyNumberFormat="0" applyFont="0" applyBorder="0" applyAlignment="0" applyProtection="0"/>
    <xf numFmtId="0" fontId="29" fillId="56" borderId="0" applyNumberFormat="0" applyFont="0" applyBorder="0" applyAlignment="0" applyProtection="0"/>
    <xf numFmtId="0" fontId="29" fillId="59" borderId="0" applyNumberFormat="0" applyFont="0" applyBorder="0" applyAlignment="0" applyProtection="0"/>
    <xf numFmtId="0" fontId="29" fillId="0" borderId="0" applyNumberFormat="0" applyFont="0" applyFill="0" applyBorder="0" applyAlignment="0" applyProtection="0"/>
    <xf numFmtId="0" fontId="29" fillId="59" borderId="0" applyNumberFormat="0" applyFont="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74" fillId="130" borderId="0" applyNumberFormat="0" applyBorder="0" applyAlignment="0" applyProtection="0"/>
    <xf numFmtId="0" fontId="275" fillId="3" borderId="0" applyNumberFormat="0" applyBorder="0" applyAlignment="0" applyProtection="0"/>
    <xf numFmtId="0" fontId="150" fillId="48" borderId="0" applyNumberFormat="0" applyBorder="0" applyAlignment="0" applyProtection="0"/>
    <xf numFmtId="0" fontId="30" fillId="103" borderId="0"/>
    <xf numFmtId="0" fontId="276" fillId="38" borderId="0"/>
    <xf numFmtId="0" fontId="277" fillId="103" borderId="0">
      <alignment vertical="center"/>
    </xf>
    <xf numFmtId="0" fontId="278" fillId="0" borderId="0" applyNumberFormat="0" applyFill="0" applyBorder="0" applyProtection="0">
      <alignment horizontal="left" vertical="center"/>
    </xf>
    <xf numFmtId="204" fontId="161" fillId="107" borderId="70">
      <protection locked="0"/>
    </xf>
    <xf numFmtId="204" fontId="161" fillId="107" borderId="70">
      <protection locked="0"/>
    </xf>
    <xf numFmtId="204" fontId="276" fillId="38" borderId="71"/>
    <xf numFmtId="204" fontId="276" fillId="38" borderId="71"/>
    <xf numFmtId="204" fontId="276" fillId="38" borderId="60"/>
    <xf numFmtId="204" fontId="276" fillId="38" borderId="60"/>
    <xf numFmtId="3" fontId="161" fillId="103" borderId="72"/>
    <xf numFmtId="204" fontId="279" fillId="103" borderId="73"/>
    <xf numFmtId="204" fontId="279" fillId="103" borderId="73"/>
    <xf numFmtId="204" fontId="279" fillId="38" borderId="74"/>
    <xf numFmtId="0" fontId="280" fillId="131" borderId="0"/>
    <xf numFmtId="49" fontId="281" fillId="131" borderId="0"/>
    <xf numFmtId="49" fontId="282" fillId="131" borderId="75"/>
    <xf numFmtId="49" fontId="282" fillId="131" borderId="0"/>
    <xf numFmtId="0" fontId="280" fillId="107" borderId="75">
      <protection locked="0"/>
    </xf>
    <xf numFmtId="0" fontId="280" fillId="131" borderId="0"/>
    <xf numFmtId="0" fontId="283" fillId="132" borderId="0"/>
    <xf numFmtId="0" fontId="283" fillId="133" borderId="0"/>
    <xf numFmtId="0" fontId="283" fillId="134" borderId="0"/>
    <xf numFmtId="0" fontId="76" fillId="111" borderId="26"/>
    <xf numFmtId="0" fontId="284" fillId="0" borderId="0" applyNumberFormat="0" applyFill="0" applyBorder="0" applyAlignment="0" applyProtection="0"/>
    <xf numFmtId="38" fontId="29" fillId="0" borderId="0"/>
    <xf numFmtId="40" fontId="85" fillId="0" borderId="0" applyFont="0" applyFill="0" applyBorder="0" applyAlignment="0" applyProtection="0"/>
    <xf numFmtId="337" fontId="29" fillId="0" borderId="0" applyFont="0" applyFill="0" applyBorder="0" applyAlignment="0" applyProtection="0"/>
    <xf numFmtId="0" fontId="30" fillId="103" borderId="76">
      <alignment horizontal="right"/>
    </xf>
    <xf numFmtId="0" fontId="276" fillId="38" borderId="76">
      <alignment horizontal="left"/>
    </xf>
    <xf numFmtId="204" fontId="30" fillId="103" borderId="77"/>
    <xf numFmtId="204" fontId="276" fillId="38" borderId="78"/>
    <xf numFmtId="1" fontId="85" fillId="0" borderId="0" applyBorder="0">
      <alignment horizontal="left" vertical="top" wrapText="1"/>
    </xf>
    <xf numFmtId="0" fontId="78" fillId="0" borderId="0"/>
    <xf numFmtId="0" fontId="20" fillId="0" borderId="0"/>
    <xf numFmtId="0" fontId="47" fillId="0" borderId="0"/>
    <xf numFmtId="0" fontId="29" fillId="0" borderId="0"/>
    <xf numFmtId="0" fontId="29" fillId="0" borderId="0"/>
    <xf numFmtId="0" fontId="47" fillId="135" borderId="0"/>
    <xf numFmtId="0" fontId="47" fillId="135" borderId="0"/>
    <xf numFmtId="248" fontId="75" fillId="0" borderId="0">
      <alignment horizontal="center"/>
    </xf>
    <xf numFmtId="0" fontId="29" fillId="0" borderId="79"/>
    <xf numFmtId="0" fontId="29" fillId="0" borderId="0"/>
    <xf numFmtId="0" fontId="29" fillId="0" borderId="79"/>
    <xf numFmtId="0" fontId="29" fillId="0" borderId="0"/>
    <xf numFmtId="0" fontId="29" fillId="0" borderId="0"/>
    <xf numFmtId="248" fontId="75" fillId="0" borderId="0">
      <alignment horizontal="center"/>
    </xf>
    <xf numFmtId="248" fontId="75" fillId="0" borderId="0">
      <alignment horizontal="center"/>
    </xf>
    <xf numFmtId="0" fontId="20" fillId="0" borderId="0"/>
    <xf numFmtId="0" fontId="29" fillId="0" borderId="0"/>
    <xf numFmtId="0" fontId="29" fillId="0" borderId="0"/>
    <xf numFmtId="0" fontId="285" fillId="0" borderId="0"/>
    <xf numFmtId="0" fontId="29" fillId="0" borderId="0"/>
    <xf numFmtId="0" fontId="29" fillId="0" borderId="0"/>
    <xf numFmtId="0" fontId="285" fillId="0" borderId="0"/>
    <xf numFmtId="0" fontId="29" fillId="0" borderId="0"/>
    <xf numFmtId="0" fontId="20" fillId="0" borderId="0"/>
    <xf numFmtId="0" fontId="20" fillId="0" borderId="0"/>
    <xf numFmtId="0" fontId="20" fillId="0" borderId="0"/>
    <xf numFmtId="0" fontId="20" fillId="0" borderId="0"/>
    <xf numFmtId="0" fontId="20" fillId="0" borderId="0"/>
    <xf numFmtId="0" fontId="47" fillId="135" borderId="0"/>
    <xf numFmtId="0" fontId="20" fillId="0" borderId="0"/>
    <xf numFmtId="0" fontId="29" fillId="0" borderId="0"/>
    <xf numFmtId="0" fontId="20" fillId="0" borderId="0"/>
    <xf numFmtId="0" fontId="47" fillId="135" borderId="0"/>
    <xf numFmtId="0" fontId="20" fillId="0" borderId="0"/>
    <xf numFmtId="0" fontId="20" fillId="0" borderId="0"/>
    <xf numFmtId="0" fontId="20" fillId="0" borderId="0"/>
    <xf numFmtId="0" fontId="29" fillId="0" borderId="0"/>
    <xf numFmtId="0" fontId="20" fillId="0" borderId="0"/>
    <xf numFmtId="0" fontId="20" fillId="0" borderId="0"/>
    <xf numFmtId="0" fontId="29" fillId="0" borderId="0"/>
    <xf numFmtId="0" fontId="20" fillId="0" borderId="0"/>
    <xf numFmtId="0" fontId="29" fillId="0" borderId="0"/>
    <xf numFmtId="0" fontId="29" fillId="0" borderId="0"/>
    <xf numFmtId="221" fontId="29" fillId="0" borderId="0" applyFont="0" applyFill="0" applyBorder="0" applyAlignment="0" applyProtection="0"/>
    <xf numFmtId="0" fontId="96" fillId="0" borderId="0"/>
    <xf numFmtId="0" fontId="37" fillId="0" borderId="0">
      <alignment vertical="top"/>
    </xf>
    <xf numFmtId="0" fontId="286" fillId="0" borderId="26">
      <alignment horizontal="center"/>
    </xf>
    <xf numFmtId="0" fontId="29" fillId="0" borderId="0"/>
    <xf numFmtId="0" fontId="29" fillId="0" borderId="0"/>
    <xf numFmtId="0" fontId="286" fillId="0" borderId="0">
      <alignment horizontal="center" vertical="center"/>
    </xf>
    <xf numFmtId="0" fontId="287" fillId="136" borderId="0" applyNumberFormat="0" applyFill="0">
      <alignment horizontal="left" vertical="center"/>
    </xf>
    <xf numFmtId="0" fontId="288" fillId="0" borderId="80"/>
    <xf numFmtId="0" fontId="29" fillId="0" borderId="0"/>
    <xf numFmtId="280" fontId="75" fillId="0" borderId="0" applyFill="0" applyBorder="0" applyProtection="0">
      <alignment horizontal="centerContinuous"/>
    </xf>
    <xf numFmtId="40" fontId="289" fillId="0" borderId="0" applyBorder="0">
      <alignment horizontal="right"/>
    </xf>
    <xf numFmtId="338" fontId="29" fillId="0" borderId="0"/>
    <xf numFmtId="178" fontId="218" fillId="0" borderId="0"/>
    <xf numFmtId="40" fontId="290" fillId="0" borderId="0">
      <alignment horizontal="right"/>
    </xf>
    <xf numFmtId="40" fontId="291" fillId="0" borderId="0">
      <alignment horizontal="right"/>
    </xf>
    <xf numFmtId="40" fontId="292" fillId="0" borderId="0">
      <alignment horizontal="right"/>
    </xf>
    <xf numFmtId="0" fontId="293" fillId="0" borderId="0" applyFill="0" applyBorder="0" applyProtection="0">
      <alignment horizontal="left" vertical="center"/>
      <protection locked="0"/>
    </xf>
    <xf numFmtId="190" fontId="294" fillId="0" borderId="0" applyFill="0" applyBorder="0" applyProtection="0">
      <alignment horizontal="right"/>
      <protection locked="0"/>
    </xf>
    <xf numFmtId="190" fontId="293" fillId="0" borderId="0" applyFill="0" applyBorder="0" applyProtection="0">
      <alignment horizontal="right"/>
      <protection locked="0"/>
    </xf>
    <xf numFmtId="280" fontId="75" fillId="0" borderId="0" applyNumberFormat="0" applyFill="0" applyBorder="0" applyProtection="0">
      <alignment horizontal="centerContinuous"/>
    </xf>
    <xf numFmtId="280" fontId="75" fillId="0" borderId="0" applyNumberFormat="0">
      <alignment horizontal="left"/>
    </xf>
    <xf numFmtId="37" fontId="295" fillId="0" borderId="0" applyNumberFormat="0" applyFill="0" applyBorder="0" applyAlignment="0" applyProtection="0">
      <alignment horizontal="centerContinuous"/>
    </xf>
    <xf numFmtId="280" fontId="75" fillId="0" borderId="0" applyNumberFormat="0" applyFill="0" applyBorder="0" applyAlignment="0" applyProtection="0"/>
    <xf numFmtId="37" fontId="47" fillId="0" borderId="22" applyNumberFormat="0" applyFill="0" applyProtection="0">
      <alignment horizontal="centerContinuous"/>
    </xf>
    <xf numFmtId="280" fontId="75" fillId="0" borderId="0" applyFill="0" applyBorder="0" applyProtection="0">
      <alignment horizontal="centerContinuous"/>
    </xf>
    <xf numFmtId="0" fontId="296" fillId="109" borderId="26">
      <alignment vertical="center"/>
    </xf>
    <xf numFmtId="49" fontId="29" fillId="0" borderId="0"/>
    <xf numFmtId="49" fontId="82" fillId="0" borderId="0" applyFill="0" applyBorder="0" applyAlignment="0"/>
    <xf numFmtId="339" fontId="82" fillId="0" borderId="0" applyFill="0" applyBorder="0" applyAlignment="0"/>
    <xf numFmtId="340" fontId="82" fillId="0" borderId="0" applyFill="0" applyBorder="0" applyAlignment="0"/>
    <xf numFmtId="172" fontId="29" fillId="0" borderId="0" applyFont="0" applyFill="0" applyBorder="0" applyAlignment="0" applyProtection="0"/>
    <xf numFmtId="341" fontId="208" fillId="0" borderId="0" applyFont="0" applyFill="0" applyBorder="0" applyAlignment="0" applyProtection="0"/>
    <xf numFmtId="0" fontId="208" fillId="0" borderId="0" applyNumberFormat="0" applyFill="0" applyBorder="0" applyAlignment="0" applyProtection="0"/>
    <xf numFmtId="0" fontId="297" fillId="0" borderId="0" applyNumberFormat="0" applyFill="0" applyBorder="0" applyAlignment="0" applyProtection="0"/>
    <xf numFmtId="0" fontId="284" fillId="0" borderId="0" applyNumberFormat="0" applyFill="0" applyBorder="0" applyAlignment="0" applyProtection="0"/>
    <xf numFmtId="0" fontId="298" fillId="0" borderId="0" applyNumberFormat="0" applyFill="0" applyBorder="0" applyAlignment="0" applyProtection="0"/>
    <xf numFmtId="0" fontId="120" fillId="118" borderId="81" applyNumberFormat="0" applyBorder="0" applyProtection="0">
      <alignment horizontal="left" vertical="center"/>
    </xf>
    <xf numFmtId="342" fontId="29" fillId="0" borderId="0">
      <alignment horizontal="center"/>
    </xf>
    <xf numFmtId="0" fontId="299" fillId="0" borderId="0">
      <alignment horizontal="center"/>
    </xf>
    <xf numFmtId="0" fontId="300" fillId="0" borderId="0" applyNumberFormat="0" applyFill="0" applyBorder="0" applyAlignment="0" applyProtection="0"/>
    <xf numFmtId="0" fontId="43" fillId="0" borderId="0" applyNumberFormat="0" applyFill="0" applyBorder="0" applyAlignment="0" applyProtection="0"/>
    <xf numFmtId="3" fontId="29" fillId="99" borderId="0" applyFill="0">
      <alignment horizontal="right"/>
    </xf>
    <xf numFmtId="0" fontId="184" fillId="0" borderId="82" applyNumberFormat="0" applyFill="0" applyAlignment="0" applyProtection="0"/>
    <xf numFmtId="0" fontId="184" fillId="0" borderId="82" applyNumberFormat="0" applyFill="0" applyAlignment="0" applyProtection="0"/>
    <xf numFmtId="0" fontId="184" fillId="0" borderId="82" applyNumberFormat="0" applyFill="0" applyAlignment="0" applyProtection="0"/>
    <xf numFmtId="0" fontId="184" fillId="0" borderId="82" applyNumberFormat="0" applyFill="0" applyAlignment="0" applyProtection="0"/>
    <xf numFmtId="0" fontId="184" fillId="0" borderId="44" applyNumberFormat="0" applyFill="0" applyAlignment="0" applyProtection="0"/>
    <xf numFmtId="0" fontId="184" fillId="0" borderId="44" applyNumberFormat="0" applyFill="0" applyAlignment="0" applyProtection="0"/>
    <xf numFmtId="0" fontId="184" fillId="0" borderId="82" applyNumberFormat="0" applyFill="0" applyAlignment="0" applyProtection="0"/>
    <xf numFmtId="329" fontId="29" fillId="0" borderId="0" applyFont="0" applyFill="0" applyBorder="0" applyAlignment="0" applyProtection="0"/>
    <xf numFmtId="330" fontId="29" fillId="0" borderId="0" applyFont="0" applyFill="0" applyBorder="0" applyAlignment="0" applyProtection="0"/>
    <xf numFmtId="172" fontId="29" fillId="0" borderId="0" applyFont="0" applyFill="0" applyBorder="0" applyAlignment="0" applyProtection="0"/>
    <xf numFmtId="174" fontId="29" fillId="0" borderId="0" applyFont="0" applyFill="0" applyBorder="0" applyAlignment="0" applyProtection="0"/>
    <xf numFmtId="343" fontId="101" fillId="0" borderId="0" applyFont="0" applyFill="0" applyBorder="0" applyAlignment="0" applyProtection="0"/>
    <xf numFmtId="343" fontId="99" fillId="0" borderId="0" applyFont="0" applyFill="0" applyBorder="0" applyAlignment="0" applyProtection="0"/>
    <xf numFmtId="343" fontId="101" fillId="0" borderId="0" applyFont="0" applyFill="0" applyBorder="0" applyAlignment="0" applyProtection="0"/>
    <xf numFmtId="0" fontId="210" fillId="0" borderId="51" applyNumberFormat="0" applyFill="0" applyAlignment="0" applyProtection="0"/>
    <xf numFmtId="0" fontId="301" fillId="0" borderId="1" applyNumberFormat="0" applyFill="0" applyAlignment="0" applyProtection="0"/>
    <xf numFmtId="0" fontId="211" fillId="0" borderId="51" applyNumberFormat="0" applyFill="0" applyAlignment="0" applyProtection="0"/>
    <xf numFmtId="0" fontId="212" fillId="0" borderId="83" applyNumberFormat="0" applyFill="0" applyAlignment="0" applyProtection="0"/>
    <xf numFmtId="0" fontId="302" fillId="0" borderId="2" applyNumberFormat="0" applyFill="0" applyAlignment="0" applyProtection="0"/>
    <xf numFmtId="0" fontId="213" fillId="0" borderId="53" applyNumberFormat="0" applyFill="0" applyAlignment="0" applyProtection="0"/>
    <xf numFmtId="0" fontId="214" fillId="0" borderId="84" applyNumberFormat="0" applyFill="0" applyAlignment="0" applyProtection="0"/>
    <xf numFmtId="0" fontId="303" fillId="0" borderId="3" applyNumberFormat="0" applyFill="0" applyAlignment="0" applyProtection="0"/>
    <xf numFmtId="0" fontId="215" fillId="0" borderId="55" applyNumberFormat="0" applyFill="0" applyAlignment="0" applyProtection="0"/>
    <xf numFmtId="0" fontId="214" fillId="0" borderId="0" applyNumberFormat="0" applyFill="0" applyBorder="0" applyAlignment="0" applyProtection="0"/>
    <xf numFmtId="0" fontId="303" fillId="0" borderId="0" applyNumberFormat="0" applyFill="0" applyBorder="0" applyAlignment="0" applyProtection="0"/>
    <xf numFmtId="0" fontId="215" fillId="0" borderId="0" applyNumberFormat="0" applyFill="0" applyBorder="0" applyAlignment="0" applyProtection="0"/>
    <xf numFmtId="0" fontId="284" fillId="0" borderId="0" applyNumberFormat="0" applyFill="0" applyBorder="0" applyAlignment="0" applyProtection="0"/>
    <xf numFmtId="0" fontId="298" fillId="0" borderId="0" applyNumberFormat="0" applyFill="0" applyBorder="0" applyAlignment="0" applyProtection="0"/>
    <xf numFmtId="344" fontId="304" fillId="0" borderId="0">
      <alignment horizontal="left" vertical="center"/>
    </xf>
    <xf numFmtId="0" fontId="132" fillId="0" borderId="0">
      <alignment vertical="center"/>
    </xf>
    <xf numFmtId="344" fontId="305" fillId="0" borderId="0">
      <alignment horizontal="left" vertical="center"/>
    </xf>
    <xf numFmtId="345" fontId="306" fillId="0" borderId="0">
      <alignment horizontal="left" vertical="center"/>
    </xf>
    <xf numFmtId="0" fontId="29" fillId="0" borderId="0"/>
    <xf numFmtId="280" fontId="75" fillId="0" borderId="0" applyNumberFormat="0" applyFill="0" applyBorder="0" applyAlignment="0" applyProtection="0"/>
    <xf numFmtId="0" fontId="29" fillId="0" borderId="0"/>
    <xf numFmtId="346" fontId="307" fillId="0" borderId="0" applyFont="0" applyFill="0" applyBorder="0" applyAlignment="0" applyProtection="0"/>
    <xf numFmtId="347" fontId="203" fillId="0" borderId="0" applyFont="0" applyFill="0" applyBorder="0" applyAlignment="0" applyProtection="0"/>
    <xf numFmtId="348" fontId="203" fillId="0" borderId="0" applyFont="0" applyFill="0" applyBorder="0" applyAlignment="0" applyProtection="0"/>
    <xf numFmtId="349" fontId="203" fillId="0" borderId="0" applyFont="0" applyFill="0" applyBorder="0" applyAlignment="0" applyProtection="0"/>
    <xf numFmtId="38" fontId="75" fillId="0" borderId="0" applyFont="0" applyFill="0" applyBorder="0" applyAlignment="0" applyProtection="0"/>
    <xf numFmtId="0" fontId="308" fillId="109" borderId="24" applyNumberFormat="0">
      <alignment horizontal="center" vertical="center" wrapText="1"/>
    </xf>
    <xf numFmtId="350" fontId="75" fillId="0" borderId="0" applyFont="0" applyFill="0" applyBorder="0" applyAlignment="0" applyProtection="0"/>
    <xf numFmtId="168" fontId="29" fillId="0" borderId="0" applyFont="0" applyFill="0" applyBorder="0" applyAlignment="0" applyProtection="0"/>
    <xf numFmtId="351" fontId="29" fillId="0" borderId="0" applyFont="0" applyFill="0" applyBorder="0" applyAlignment="0" applyProtection="0"/>
    <xf numFmtId="3" fontId="186" fillId="0" borderId="26" applyFill="0" applyBorder="0">
      <alignment horizontal="right" shrinkToFit="1"/>
    </xf>
    <xf numFmtId="352" fontId="47" fillId="0" borderId="0" applyFill="0" applyBorder="0">
      <alignment horizontal="right"/>
    </xf>
    <xf numFmtId="0" fontId="309" fillId="0" borderId="85" applyNumberFormat="0" applyFill="0" applyAlignment="0" applyProtection="0"/>
    <xf numFmtId="0" fontId="310" fillId="0" borderId="6" applyNumberFormat="0" applyFill="0" applyAlignment="0" applyProtection="0"/>
    <xf numFmtId="0" fontId="237" fillId="0" borderId="58" applyNumberFormat="0" applyFill="0" applyAlignment="0" applyProtection="0"/>
    <xf numFmtId="0" fontId="29" fillId="0" borderId="0">
      <alignment horizontal="center" textRotation="180"/>
    </xf>
    <xf numFmtId="172" fontId="29" fillId="0" borderId="0" applyFont="0" applyFill="0" applyBorder="0" applyAlignment="0" applyProtection="0"/>
    <xf numFmtId="174" fontId="29" fillId="0" borderId="0" applyFont="0" applyFill="0" applyBorder="0" applyAlignment="0" applyProtection="0"/>
    <xf numFmtId="353" fontId="29" fillId="0" borderId="0" applyFont="0" applyFill="0" applyBorder="0" applyAlignment="0" applyProtection="0"/>
    <xf numFmtId="354" fontId="29" fillId="0" borderId="0"/>
    <xf numFmtId="355" fontId="29" fillId="0" borderId="0" applyFont="0" applyFill="0" applyBorder="0" applyAlignment="0" applyProtection="0"/>
    <xf numFmtId="356" fontId="29" fillId="0" borderId="0" applyFont="0" applyFill="0" applyBorder="0" applyAlignment="0" applyProtection="0"/>
    <xf numFmtId="0" fontId="309"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85" fillId="118" borderId="0" applyNumberFormat="0" applyBorder="0" applyProtection="0">
      <alignment horizontal="left"/>
    </xf>
    <xf numFmtId="0" fontId="314" fillId="0" borderId="0" applyNumberFormat="0" applyFont="0" applyFill="0" applyBorder="0" applyProtection="0">
      <alignment horizontal="center" vertical="center" wrapText="1"/>
    </xf>
    <xf numFmtId="0" fontId="76" fillId="0" borderId="0" applyNumberFormat="0" applyFont="0" applyFill="0" applyBorder="0" applyProtection="0">
      <alignment horizontal="center" vertical="top" wrapText="1"/>
    </xf>
    <xf numFmtId="357" fontId="158" fillId="0" borderId="86" applyNumberFormat="0" applyFont="0" applyFill="0" applyBorder="0" applyProtection="0">
      <alignment horizontal="left" vertical="top" wrapText="1"/>
    </xf>
    <xf numFmtId="0" fontId="167" fillId="102" borderId="87" applyNumberFormat="0" applyAlignment="0" applyProtection="0"/>
    <xf numFmtId="0" fontId="315" fillId="7" borderId="7" applyNumberFormat="0" applyAlignment="0" applyProtection="0"/>
    <xf numFmtId="0" fontId="167" fillId="102" borderId="41" applyNumberFormat="0" applyAlignment="0" applyProtection="0"/>
    <xf numFmtId="49" fontId="316" fillId="137" borderId="88">
      <alignment horizontal="center" vertical="center" wrapText="1"/>
    </xf>
    <xf numFmtId="0" fontId="89" fillId="0" borderId="0"/>
    <xf numFmtId="0" fontId="317" fillId="0" borderId="0"/>
    <xf numFmtId="172" fontId="78" fillId="0" borderId="0" applyFont="0" applyFill="0" applyBorder="0" applyAlignment="0" applyProtection="0"/>
    <xf numFmtId="174" fontId="78" fillId="0" borderId="0" applyFont="0" applyFill="0" applyBorder="0" applyAlignment="0" applyProtection="0"/>
    <xf numFmtId="210" fontId="29" fillId="0" borderId="0" applyFont="0" applyFill="0" applyBorder="0" applyAlignment="0" applyProtection="0"/>
    <xf numFmtId="0" fontId="92" fillId="0" borderId="0" applyFont="0" applyFill="0" applyBorder="0" applyAlignment="0" applyProtection="0"/>
    <xf numFmtId="315" fontId="2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43" fontId="29"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0" fontId="26" fillId="0" borderId="0" applyNumberFormat="0" applyFill="0" applyBorder="0" applyAlignment="0" applyProtection="0">
      <alignment vertical="top"/>
      <protection locked="0"/>
    </xf>
    <xf numFmtId="358" fontId="75" fillId="0" borderId="0" applyFont="0" applyFill="0" applyBorder="0" applyAlignment="0" applyProtection="0"/>
    <xf numFmtId="359" fontId="75" fillId="0" borderId="0" applyFont="0" applyFill="0" applyBorder="0" applyAlignment="0" applyProtection="0"/>
    <xf numFmtId="360" fontId="75" fillId="0" borderId="0" applyFont="0" applyFill="0" applyBorder="0" applyAlignment="0" applyProtection="0"/>
    <xf numFmtId="361" fontId="75" fillId="0" borderId="0" applyFont="0" applyFill="0" applyBorder="0" applyAlignment="0" applyProtection="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99" borderId="0" applyFill="0" applyBorder="0">
      <alignment horizontal="left" shrinkToFit="1"/>
    </xf>
    <xf numFmtId="0" fontId="18" fillId="0" borderId="0"/>
    <xf numFmtId="4" fontId="47" fillId="140" borderId="40" applyNumberFormat="0" applyProtection="0">
      <alignment horizontal="left" vertical="center" indent="1"/>
    </xf>
    <xf numFmtId="4" fontId="47" fillId="140" borderId="40" applyNumberFormat="0" applyProtection="0">
      <alignment horizontal="left" vertical="center" indent="1"/>
    </xf>
    <xf numFmtId="9" fontId="47" fillId="0" borderId="0" applyFont="0" applyFill="0" applyBorder="0" applyAlignment="0" applyProtection="0"/>
    <xf numFmtId="9" fontId="18" fillId="0" borderId="0" applyFont="0" applyFill="0" applyBorder="0" applyAlignment="0" applyProtection="0"/>
    <xf numFmtId="0" fontId="47" fillId="140" borderId="90" applyNumberFormat="0" applyProtection="0">
      <alignment horizontal="left" vertical="center" indent="1"/>
    </xf>
    <xf numFmtId="0" fontId="29" fillId="0" borderId="0"/>
    <xf numFmtId="0" fontId="29" fillId="0" borderId="0"/>
    <xf numFmtId="0" fontId="96" fillId="0" borderId="0"/>
    <xf numFmtId="0" fontId="29" fillId="0" borderId="0" applyNumberFormat="0" applyFill="0" applyBorder="0" applyAlignment="0" applyProtection="0"/>
    <xf numFmtId="0" fontId="29" fillId="0" borderId="0"/>
    <xf numFmtId="0" fontId="29" fillId="0" borderId="0"/>
    <xf numFmtId="0" fontId="96" fillId="0" borderId="0"/>
    <xf numFmtId="0" fontId="96" fillId="0" borderId="0"/>
    <xf numFmtId="0" fontId="96" fillId="0" borderId="0"/>
    <xf numFmtId="172" fontId="29" fillId="0" borderId="0" applyFont="0" applyFill="0" applyBorder="0" applyAlignment="0" applyProtection="0"/>
    <xf numFmtId="0" fontId="29" fillId="0" borderId="0" applyFont="0" applyFill="0" applyBorder="0" applyAlignment="0" applyProtection="0"/>
    <xf numFmtId="0" fontId="17" fillId="0" borderId="0"/>
    <xf numFmtId="0" fontId="47" fillId="0" borderId="0"/>
    <xf numFmtId="0" fontId="47" fillId="146" borderId="93" applyNumberFormat="0" applyProtection="0">
      <alignment horizontal="left" vertical="center" indent="1"/>
    </xf>
    <xf numFmtId="4" fontId="47" fillId="146" borderId="40" applyNumberFormat="0" applyProtection="0">
      <alignment horizontal="left" vertical="center" indent="1"/>
    </xf>
    <xf numFmtId="4" fontId="47" fillId="146" borderId="40" applyNumberFormat="0" applyProtection="0">
      <alignment horizontal="left" vertical="center" indent="1"/>
    </xf>
    <xf numFmtId="4" fontId="47" fillId="147" borderId="40" applyNumberFormat="0" applyProtection="0">
      <alignment horizontal="left" vertical="center" indent="1"/>
    </xf>
    <xf numFmtId="4" fontId="47" fillId="142" borderId="40" applyNumberFormat="0" applyProtection="0">
      <alignment horizontal="right" vertical="center" indent="1"/>
    </xf>
    <xf numFmtId="4" fontId="47" fillId="0" borderId="93" applyNumberFormat="0" applyProtection="0">
      <alignment horizontal="right" vertical="center" indent="1"/>
    </xf>
    <xf numFmtId="4" fontId="47" fillId="147" borderId="95" applyNumberFormat="0" applyProtection="0">
      <alignment horizontal="right" vertical="center" indent="1"/>
    </xf>
    <xf numFmtId="0" fontId="47" fillId="148" borderId="93" applyNumberFormat="0" applyProtection="0">
      <alignment horizontal="left" vertical="center" indent="1"/>
    </xf>
    <xf numFmtId="0" fontId="47" fillId="147" borderId="93" applyNumberFormat="0" applyProtection="0">
      <alignment horizontal="left" vertical="center" indent="1"/>
    </xf>
    <xf numFmtId="0" fontId="125" fillId="75"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80" borderId="0" applyNumberFormat="0" applyBorder="0" applyAlignment="0" applyProtection="0"/>
    <xf numFmtId="0" fontId="125" fillId="80" borderId="0" applyNumberFormat="0" applyBorder="0" applyAlignment="0" applyProtection="0"/>
    <xf numFmtId="0" fontId="125" fillId="80" borderId="0" applyNumberFormat="0" applyBorder="0" applyAlignment="0" applyProtection="0"/>
    <xf numFmtId="0" fontId="125" fillId="80" borderId="0" applyNumberFormat="0" applyBorder="0" applyAlignment="0" applyProtection="0"/>
    <xf numFmtId="0" fontId="125" fillId="80" borderId="0" applyNumberFormat="0" applyBorder="0" applyAlignment="0" applyProtection="0"/>
    <xf numFmtId="0" fontId="125" fillId="80" borderId="0" applyNumberFormat="0" applyBorder="0" applyAlignment="0" applyProtection="0"/>
    <xf numFmtId="0" fontId="125" fillId="80" borderId="0" applyNumberFormat="0" applyBorder="0" applyAlignment="0" applyProtection="0"/>
    <xf numFmtId="0" fontId="125" fillId="80" borderId="0" applyNumberFormat="0" applyBorder="0" applyAlignment="0" applyProtection="0"/>
    <xf numFmtId="0" fontId="125" fillId="80" borderId="0" applyNumberFormat="0" applyBorder="0" applyAlignment="0" applyProtection="0"/>
    <xf numFmtId="0" fontId="125" fillId="80" borderId="0" applyNumberFormat="0" applyBorder="0" applyAlignment="0" applyProtection="0"/>
    <xf numFmtId="0" fontId="125" fillId="85" borderId="0" applyNumberFormat="0" applyBorder="0" applyAlignment="0" applyProtection="0"/>
    <xf numFmtId="0" fontId="125" fillId="85" borderId="0" applyNumberFormat="0" applyBorder="0" applyAlignment="0" applyProtection="0"/>
    <xf numFmtId="0" fontId="125" fillId="85" borderId="0" applyNumberFormat="0" applyBorder="0" applyAlignment="0" applyProtection="0"/>
    <xf numFmtId="0" fontId="125" fillId="85" borderId="0" applyNumberFormat="0" applyBorder="0" applyAlignment="0" applyProtection="0"/>
    <xf numFmtId="0" fontId="125" fillId="85" borderId="0" applyNumberFormat="0" applyBorder="0" applyAlignment="0" applyProtection="0"/>
    <xf numFmtId="0" fontId="125" fillId="85" borderId="0" applyNumberFormat="0" applyBorder="0" applyAlignment="0" applyProtection="0"/>
    <xf numFmtId="0" fontId="125" fillId="85" borderId="0" applyNumberFormat="0" applyBorder="0" applyAlignment="0" applyProtection="0"/>
    <xf numFmtId="0" fontId="125" fillId="85" borderId="0" applyNumberFormat="0" applyBorder="0" applyAlignment="0" applyProtection="0"/>
    <xf numFmtId="0" fontId="125" fillId="85" borderId="0" applyNumberFormat="0" applyBorder="0" applyAlignment="0" applyProtection="0"/>
    <xf numFmtId="0" fontId="125" fillId="85" borderId="0" applyNumberFormat="0" applyBorder="0" applyAlignment="0" applyProtection="0"/>
    <xf numFmtId="0" fontId="125" fillId="87" borderId="0" applyNumberFormat="0" applyBorder="0" applyAlignment="0" applyProtection="0"/>
    <xf numFmtId="0" fontId="125" fillId="87" borderId="0" applyNumberFormat="0" applyBorder="0" applyAlignment="0" applyProtection="0"/>
    <xf numFmtId="0" fontId="125" fillId="87" borderId="0" applyNumberFormat="0" applyBorder="0" applyAlignment="0" applyProtection="0"/>
    <xf numFmtId="0" fontId="125" fillId="87" borderId="0" applyNumberFormat="0" applyBorder="0" applyAlignment="0" applyProtection="0"/>
    <xf numFmtId="0" fontId="125" fillId="87" borderId="0" applyNumberFormat="0" applyBorder="0" applyAlignment="0" applyProtection="0"/>
    <xf numFmtId="0" fontId="125" fillId="87" borderId="0" applyNumberFormat="0" applyBorder="0" applyAlignment="0" applyProtection="0"/>
    <xf numFmtId="0" fontId="125" fillId="87" borderId="0" applyNumberFormat="0" applyBorder="0" applyAlignment="0" applyProtection="0"/>
    <xf numFmtId="0" fontId="125" fillId="87" borderId="0" applyNumberFormat="0" applyBorder="0" applyAlignment="0" applyProtection="0"/>
    <xf numFmtId="0" fontId="125" fillId="87" borderId="0" applyNumberFormat="0" applyBorder="0" applyAlignment="0" applyProtection="0"/>
    <xf numFmtId="0" fontId="125" fillId="87"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93" borderId="0" applyNumberFormat="0" applyBorder="0" applyAlignment="0" applyProtection="0"/>
    <xf numFmtId="0" fontId="125" fillId="93" borderId="0" applyNumberFormat="0" applyBorder="0" applyAlignment="0" applyProtection="0"/>
    <xf numFmtId="0" fontId="125" fillId="93" borderId="0" applyNumberFormat="0" applyBorder="0" applyAlignment="0" applyProtection="0"/>
    <xf numFmtId="0" fontId="125" fillId="93" borderId="0" applyNumberFormat="0" applyBorder="0" applyAlignment="0" applyProtection="0"/>
    <xf numFmtId="0" fontId="125" fillId="93" borderId="0" applyNumberFormat="0" applyBorder="0" applyAlignment="0" applyProtection="0"/>
    <xf numFmtId="0" fontId="125" fillId="93" borderId="0" applyNumberFormat="0" applyBorder="0" applyAlignment="0" applyProtection="0"/>
    <xf numFmtId="0" fontId="125" fillId="93" borderId="0" applyNumberFormat="0" applyBorder="0" applyAlignment="0" applyProtection="0"/>
    <xf numFmtId="0" fontId="125" fillId="93" borderId="0" applyNumberFormat="0" applyBorder="0" applyAlignment="0" applyProtection="0"/>
    <xf numFmtId="0" fontId="125" fillId="93" borderId="0" applyNumberFormat="0" applyBorder="0" applyAlignment="0" applyProtection="0"/>
    <xf numFmtId="0" fontId="125" fillId="93" borderId="0" applyNumberFormat="0" applyBorder="0" applyAlignment="0" applyProtection="0"/>
    <xf numFmtId="0" fontId="145" fillId="101" borderId="31" applyNumberFormat="0" applyAlignment="0" applyProtection="0"/>
    <xf numFmtId="0" fontId="145" fillId="101" borderId="31" applyNumberFormat="0" applyAlignment="0" applyProtection="0"/>
    <xf numFmtId="0" fontId="145" fillId="101" borderId="31" applyNumberFormat="0" applyAlignment="0" applyProtection="0"/>
    <xf numFmtId="0" fontId="145" fillId="101" borderId="31" applyNumberFormat="0" applyAlignment="0" applyProtection="0"/>
    <xf numFmtId="0" fontId="145" fillId="101" borderId="31" applyNumberFormat="0" applyAlignment="0" applyProtection="0"/>
    <xf numFmtId="0" fontId="145" fillId="101" borderId="31" applyNumberFormat="0" applyAlignment="0" applyProtection="0"/>
    <xf numFmtId="0" fontId="145" fillId="101" borderId="31" applyNumberFormat="0" applyAlignment="0" applyProtection="0"/>
    <xf numFmtId="0" fontId="145" fillId="101" borderId="31" applyNumberFormat="0" applyAlignment="0" applyProtection="0"/>
    <xf numFmtId="0" fontId="145" fillId="101" borderId="31" applyNumberFormat="0" applyAlignment="0" applyProtection="0"/>
    <xf numFmtId="0" fontId="145" fillId="101" borderId="31" applyNumberFormat="0" applyAlignment="0" applyProtection="0"/>
    <xf numFmtId="0" fontId="165" fillId="101" borderId="40" applyNumberFormat="0" applyAlignment="0" applyProtection="0"/>
    <xf numFmtId="0" fontId="165" fillId="101" borderId="40" applyNumberFormat="0" applyAlignment="0" applyProtection="0"/>
    <xf numFmtId="0" fontId="165" fillId="101" borderId="40" applyNumberFormat="0" applyAlignment="0" applyProtection="0"/>
    <xf numFmtId="0" fontId="165" fillId="101" borderId="40" applyNumberFormat="0" applyAlignment="0" applyProtection="0"/>
    <xf numFmtId="0" fontId="165" fillId="101" borderId="40" applyNumberFormat="0" applyAlignment="0" applyProtection="0"/>
    <xf numFmtId="0" fontId="165" fillId="101" borderId="40" applyNumberFormat="0" applyAlignment="0" applyProtection="0"/>
    <xf numFmtId="0" fontId="165" fillId="101" borderId="40" applyNumberFormat="0" applyAlignment="0" applyProtection="0"/>
    <xf numFmtId="0" fontId="165" fillId="101" borderId="40" applyNumberFormat="0" applyAlignment="0" applyProtection="0"/>
    <xf numFmtId="0" fontId="165" fillId="101" borderId="40" applyNumberFormat="0" applyAlignment="0" applyProtection="0"/>
    <xf numFmtId="0" fontId="165" fillId="101" borderId="40" applyNumberFormat="0" applyAlignment="0" applyProtection="0"/>
    <xf numFmtId="0" fontId="226" fillId="91" borderId="40" applyNumberFormat="0" applyAlignment="0" applyProtection="0"/>
    <xf numFmtId="0" fontId="226" fillId="91" borderId="40" applyNumberFormat="0" applyAlignment="0" applyProtection="0"/>
    <xf numFmtId="0" fontId="226" fillId="91" borderId="40" applyNumberFormat="0" applyAlignment="0" applyProtection="0"/>
    <xf numFmtId="0" fontId="226" fillId="91" borderId="40" applyNumberFormat="0" applyAlignment="0" applyProtection="0"/>
    <xf numFmtId="0" fontId="226" fillId="91" borderId="40" applyNumberFormat="0" applyAlignment="0" applyProtection="0"/>
    <xf numFmtId="0" fontId="226" fillId="91" borderId="40" applyNumberFormat="0" applyAlignment="0" applyProtection="0"/>
    <xf numFmtId="0" fontId="226" fillId="91" borderId="40" applyNumberFormat="0" applyAlignment="0" applyProtection="0"/>
    <xf numFmtId="0" fontId="226" fillId="91" borderId="40" applyNumberFormat="0" applyAlignment="0" applyProtection="0"/>
    <xf numFmtId="0" fontId="226" fillId="91" borderId="40" applyNumberFormat="0" applyAlignment="0" applyProtection="0"/>
    <xf numFmtId="0" fontId="226" fillId="91" borderId="40" applyNumberFormat="0" applyAlignment="0" applyProtection="0"/>
    <xf numFmtId="0" fontId="184" fillId="0" borderId="82" applyNumberFormat="0" applyFill="0" applyAlignment="0" applyProtection="0"/>
    <xf numFmtId="0" fontId="184" fillId="0" borderId="82" applyNumberFormat="0" applyFill="0" applyAlignment="0" applyProtection="0"/>
    <xf numFmtId="0" fontId="184" fillId="0" borderId="82" applyNumberFormat="0" applyFill="0" applyAlignment="0" applyProtection="0"/>
    <xf numFmtId="0" fontId="184" fillId="0" borderId="82" applyNumberFormat="0" applyFill="0" applyAlignment="0" applyProtection="0"/>
    <xf numFmtId="0" fontId="184" fillId="0" borderId="82" applyNumberFormat="0" applyFill="0" applyAlignment="0" applyProtection="0"/>
    <xf numFmtId="0" fontId="184" fillId="0" borderId="82" applyNumberFormat="0" applyFill="0" applyAlignment="0" applyProtection="0"/>
    <xf numFmtId="0" fontId="184" fillId="0" borderId="82" applyNumberFormat="0" applyFill="0" applyAlignment="0" applyProtection="0"/>
    <xf numFmtId="0" fontId="184" fillId="0" borderId="82" applyNumberFormat="0" applyFill="0" applyAlignment="0" applyProtection="0"/>
    <xf numFmtId="0" fontId="184" fillId="0" borderId="82" applyNumberFormat="0" applyFill="0" applyAlignment="0" applyProtection="0"/>
    <xf numFmtId="0" fontId="184" fillId="0" borderId="82" applyNumberFormat="0" applyFill="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204" fillId="91" borderId="0" applyNumberFormat="0" applyBorder="0" applyAlignment="0" applyProtection="0"/>
    <xf numFmtId="0" fontId="204" fillId="91" borderId="0" applyNumberFormat="0" applyBorder="0" applyAlignment="0" applyProtection="0"/>
    <xf numFmtId="0" fontId="204" fillId="91" borderId="0" applyNumberFormat="0" applyBorder="0" applyAlignment="0" applyProtection="0"/>
    <xf numFmtId="0" fontId="204" fillId="91" borderId="0" applyNumberFormat="0" applyBorder="0" applyAlignment="0" applyProtection="0"/>
    <xf numFmtId="0" fontId="204" fillId="91" borderId="0" applyNumberFormat="0" applyBorder="0" applyAlignment="0" applyProtection="0"/>
    <xf numFmtId="0" fontId="204" fillId="91" borderId="0" applyNumberFormat="0" applyBorder="0" applyAlignment="0" applyProtection="0"/>
    <xf numFmtId="0" fontId="204" fillId="91" borderId="0" applyNumberFormat="0" applyBorder="0" applyAlignment="0" applyProtection="0"/>
    <xf numFmtId="0" fontId="204" fillId="91" borderId="0" applyNumberFormat="0" applyBorder="0" applyAlignment="0" applyProtection="0"/>
    <xf numFmtId="0" fontId="204" fillId="91" borderId="0" applyNumberFormat="0" applyBorder="0" applyAlignment="0" applyProtection="0"/>
    <xf numFmtId="0" fontId="204" fillId="91" borderId="0" applyNumberFormat="0" applyBorder="0" applyAlignment="0" applyProtection="0"/>
    <xf numFmtId="0" fontId="47" fillId="90" borderId="40" applyNumberFormat="0" applyFont="0" applyAlignment="0" applyProtection="0"/>
    <xf numFmtId="0" fontId="47" fillId="90" borderId="40" applyNumberFormat="0" applyFont="0" applyAlignment="0" applyProtection="0"/>
    <xf numFmtId="0" fontId="47" fillId="90" borderId="40" applyNumberFormat="0" applyFont="0" applyAlignment="0" applyProtection="0"/>
    <xf numFmtId="0" fontId="47" fillId="90" borderId="40" applyNumberFormat="0" applyFont="0" applyAlignment="0" applyProtection="0"/>
    <xf numFmtId="0" fontId="47" fillId="90" borderId="40" applyNumberFormat="0" applyFont="0" applyAlignment="0" applyProtection="0"/>
    <xf numFmtId="0" fontId="47" fillId="90" borderId="40" applyNumberFormat="0" applyFont="0" applyAlignment="0" applyProtection="0"/>
    <xf numFmtId="0" fontId="47" fillId="90" borderId="40" applyNumberFormat="0" applyFont="0" applyAlignment="0" applyProtection="0"/>
    <xf numFmtId="0" fontId="47" fillId="90" borderId="40" applyNumberFormat="0" applyFont="0" applyAlignment="0" applyProtection="0"/>
    <xf numFmtId="0" fontId="47" fillId="90" borderId="40" applyNumberFormat="0" applyFont="0" applyAlignment="0" applyProtection="0"/>
    <xf numFmtId="0" fontId="47" fillId="90" borderId="40" applyNumberFormat="0" applyFont="0" applyAlignment="0" applyProtection="0"/>
    <xf numFmtId="0" fontId="149" fillId="90" borderId="0" applyNumberFormat="0" applyBorder="0" applyAlignment="0" applyProtection="0"/>
    <xf numFmtId="0" fontId="149" fillId="90" borderId="0" applyNumberFormat="0" applyBorder="0" applyAlignment="0" applyProtection="0"/>
    <xf numFmtId="0" fontId="149" fillId="90" borderId="0" applyNumberFormat="0" applyBorder="0" applyAlignment="0" applyProtection="0"/>
    <xf numFmtId="0" fontId="149" fillId="90" borderId="0" applyNumberFormat="0" applyBorder="0" applyAlignment="0" applyProtection="0"/>
    <xf numFmtId="0" fontId="149" fillId="90" borderId="0" applyNumberFormat="0" applyBorder="0" applyAlignment="0" applyProtection="0"/>
    <xf numFmtId="0" fontId="149" fillId="90" borderId="0" applyNumberFormat="0" applyBorder="0" applyAlignment="0" applyProtection="0"/>
    <xf numFmtId="0" fontId="149" fillId="90" borderId="0" applyNumberFormat="0" applyBorder="0" applyAlignment="0" applyProtection="0"/>
    <xf numFmtId="0" fontId="149" fillId="90" borderId="0" applyNumberFormat="0" applyBorder="0" applyAlignment="0" applyProtection="0"/>
    <xf numFmtId="0" fontId="149" fillId="90" borderId="0" applyNumberFormat="0" applyBorder="0" applyAlignment="0" applyProtection="0"/>
    <xf numFmtId="0" fontId="149" fillId="90" borderId="0" applyNumberFormat="0" applyBorder="0" applyAlignment="0" applyProtection="0"/>
    <xf numFmtId="0" fontId="47" fillId="0" borderId="0"/>
    <xf numFmtId="0" fontId="47" fillId="0" borderId="0"/>
    <xf numFmtId="0" fontId="210" fillId="0" borderId="50" applyNumberFormat="0" applyFill="0" applyAlignment="0" applyProtection="0"/>
    <xf numFmtId="0" fontId="210" fillId="0" borderId="50" applyNumberFormat="0" applyFill="0" applyAlignment="0" applyProtection="0"/>
    <xf numFmtId="0" fontId="210" fillId="0" borderId="50" applyNumberFormat="0" applyFill="0" applyAlignment="0" applyProtection="0"/>
    <xf numFmtId="0" fontId="210" fillId="0" borderId="50" applyNumberFormat="0" applyFill="0" applyAlignment="0" applyProtection="0"/>
    <xf numFmtId="0" fontId="210" fillId="0" borderId="50" applyNumberFormat="0" applyFill="0" applyAlignment="0" applyProtection="0"/>
    <xf numFmtId="0" fontId="210" fillId="0" borderId="50" applyNumberFormat="0" applyFill="0" applyAlignment="0" applyProtection="0"/>
    <xf numFmtId="0" fontId="210" fillId="0" borderId="50" applyNumberFormat="0" applyFill="0" applyAlignment="0" applyProtection="0"/>
    <xf numFmtId="0" fontId="210" fillId="0" borderId="50" applyNumberFormat="0" applyFill="0" applyAlignment="0" applyProtection="0"/>
    <xf numFmtId="0" fontId="210" fillId="0" borderId="50" applyNumberFormat="0" applyFill="0" applyAlignment="0" applyProtection="0"/>
    <xf numFmtId="0" fontId="210" fillId="0" borderId="50" applyNumberFormat="0" applyFill="0" applyAlignment="0" applyProtection="0"/>
    <xf numFmtId="0" fontId="212" fillId="0" borderId="52" applyNumberFormat="0" applyFill="0" applyAlignment="0" applyProtection="0"/>
    <xf numFmtId="0" fontId="212" fillId="0" borderId="52" applyNumberFormat="0" applyFill="0" applyAlignment="0" applyProtection="0"/>
    <xf numFmtId="0" fontId="212" fillId="0" borderId="52" applyNumberFormat="0" applyFill="0" applyAlignment="0" applyProtection="0"/>
    <xf numFmtId="0" fontId="212" fillId="0" borderId="52" applyNumberFormat="0" applyFill="0" applyAlignment="0" applyProtection="0"/>
    <xf numFmtId="0" fontId="212" fillId="0" borderId="52" applyNumberFormat="0" applyFill="0" applyAlignment="0" applyProtection="0"/>
    <xf numFmtId="0" fontId="212" fillId="0" borderId="52" applyNumberFormat="0" applyFill="0" applyAlignment="0" applyProtection="0"/>
    <xf numFmtId="0" fontId="212" fillId="0" borderId="52" applyNumberFormat="0" applyFill="0" applyAlignment="0" applyProtection="0"/>
    <xf numFmtId="0" fontId="212" fillId="0" borderId="52" applyNumberFormat="0" applyFill="0" applyAlignment="0" applyProtection="0"/>
    <xf numFmtId="0" fontId="212" fillId="0" borderId="52" applyNumberFormat="0" applyFill="0" applyAlignment="0" applyProtection="0"/>
    <xf numFmtId="0" fontId="212" fillId="0" borderId="52"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04" fillId="0" borderId="57" applyNumberFormat="0" applyFill="0" applyAlignment="0" applyProtection="0"/>
    <xf numFmtId="0" fontId="204" fillId="0" borderId="57" applyNumberFormat="0" applyFill="0" applyAlignment="0" applyProtection="0"/>
    <xf numFmtId="0" fontId="204" fillId="0" borderId="57" applyNumberFormat="0" applyFill="0" applyAlignment="0" applyProtection="0"/>
    <xf numFmtId="0" fontId="204" fillId="0" borderId="57" applyNumberFormat="0" applyFill="0" applyAlignment="0" applyProtection="0"/>
    <xf numFmtId="0" fontId="204" fillId="0" borderId="57" applyNumberFormat="0" applyFill="0" applyAlignment="0" applyProtection="0"/>
    <xf numFmtId="0" fontId="204" fillId="0" borderId="57" applyNumberFormat="0" applyFill="0" applyAlignment="0" applyProtection="0"/>
    <xf numFmtId="0" fontId="204" fillId="0" borderId="57" applyNumberFormat="0" applyFill="0" applyAlignment="0" applyProtection="0"/>
    <xf numFmtId="0" fontId="204" fillId="0" borderId="57" applyNumberFormat="0" applyFill="0" applyAlignment="0" applyProtection="0"/>
    <xf numFmtId="0" fontId="204" fillId="0" borderId="57" applyNumberFormat="0" applyFill="0" applyAlignment="0" applyProtection="0"/>
    <xf numFmtId="0" fontId="204" fillId="0" borderId="57" applyNumberFormat="0" applyFill="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167" fillId="87" borderId="41" applyNumberFormat="0" applyAlignment="0" applyProtection="0"/>
    <xf numFmtId="0" fontId="167" fillId="87" borderId="41" applyNumberFormat="0" applyAlignment="0" applyProtection="0"/>
    <xf numFmtId="0" fontId="167" fillId="87" borderId="41" applyNumberFormat="0" applyAlignment="0" applyProtection="0"/>
    <xf numFmtId="0" fontId="167" fillId="87" borderId="41" applyNumberFormat="0" applyAlignment="0" applyProtection="0"/>
    <xf numFmtId="0" fontId="167" fillId="87" borderId="41" applyNumberFormat="0" applyAlignment="0" applyProtection="0"/>
    <xf numFmtId="0" fontId="167" fillId="87" borderId="41" applyNumberFormat="0" applyAlignment="0" applyProtection="0"/>
    <xf numFmtId="0" fontId="167" fillId="87" borderId="41" applyNumberFormat="0" applyAlignment="0" applyProtection="0"/>
    <xf numFmtId="0" fontId="167" fillId="87" borderId="41" applyNumberFormat="0" applyAlignment="0" applyProtection="0"/>
    <xf numFmtId="0" fontId="167" fillId="87" borderId="41" applyNumberFormat="0" applyAlignment="0" applyProtection="0"/>
    <xf numFmtId="0" fontId="167" fillId="87" borderId="41" applyNumberFormat="0" applyAlignment="0" applyProtection="0"/>
    <xf numFmtId="0" fontId="321" fillId="0" borderId="0"/>
    <xf numFmtId="0" fontId="16" fillId="0" borderId="0"/>
    <xf numFmtId="171" fontId="16" fillId="0" borderId="0" applyFont="0" applyFill="0" applyBorder="0" applyAlignment="0" applyProtection="0"/>
    <xf numFmtId="0" fontId="323" fillId="0" borderId="0"/>
    <xf numFmtId="43" fontId="29" fillId="0" borderId="0" applyFont="0" applyFill="0" applyBorder="0" applyAlignment="0" applyProtection="0"/>
    <xf numFmtId="0" fontId="15" fillId="0" borderId="0"/>
    <xf numFmtId="171" fontId="15" fillId="0" borderId="0" applyFont="0" applyFill="0" applyBorder="0" applyAlignment="0" applyProtection="0"/>
    <xf numFmtId="0" fontId="208" fillId="0" borderId="97" applyNumberFormat="0" applyAlignment="0" applyProtection="0">
      <alignment horizontal="left" vertical="center"/>
    </xf>
    <xf numFmtId="0" fontId="29" fillId="0" borderId="36"/>
    <xf numFmtId="0" fontId="70" fillId="0" borderId="36">
      <alignment horizontal="center"/>
    </xf>
    <xf numFmtId="3" fontId="29" fillId="0" borderId="0" applyFill="0" applyBorder="0" applyProtection="0">
      <protection locked="0"/>
    </xf>
    <xf numFmtId="4" fontId="29" fillId="0" borderId="0" applyFill="0" applyBorder="0" applyProtection="0">
      <protection locked="0"/>
    </xf>
    <xf numFmtId="0" fontId="14" fillId="0" borderId="0"/>
    <xf numFmtId="0" fontId="13" fillId="0" borderId="0"/>
    <xf numFmtId="0" fontId="12" fillId="0" borderId="0"/>
    <xf numFmtId="171" fontId="12" fillId="0" borderId="0" applyFont="0" applyFill="0" applyBorder="0" applyAlignment="0" applyProtection="0"/>
    <xf numFmtId="0" fontId="29" fillId="0" borderId="0"/>
    <xf numFmtId="0" fontId="96" fillId="0" borderId="0"/>
    <xf numFmtId="0" fontId="29" fillId="0" borderId="0" applyNumberFormat="0" applyFill="0" applyBorder="0" applyAlignment="0" applyProtection="0"/>
    <xf numFmtId="0" fontId="96" fillId="0" borderId="0"/>
    <xf numFmtId="0" fontId="329" fillId="0" borderId="0"/>
    <xf numFmtId="0" fontId="329" fillId="0" borderId="0"/>
    <xf numFmtId="0" fontId="329" fillId="0" borderId="0"/>
    <xf numFmtId="0" fontId="329" fillId="0" borderId="0"/>
    <xf numFmtId="0" fontId="329" fillId="0" borderId="0"/>
    <xf numFmtId="0" fontId="329" fillId="0" borderId="0"/>
    <xf numFmtId="0" fontId="96" fillId="0" borderId="0"/>
    <xf numFmtId="0" fontId="96" fillId="0" borderId="0"/>
    <xf numFmtId="0" fontId="29" fillId="0" borderId="0"/>
    <xf numFmtId="0" fontId="96" fillId="0" borderId="0"/>
    <xf numFmtId="0" fontId="96" fillId="0" borderId="0"/>
    <xf numFmtId="0" fontId="329" fillId="0" borderId="0"/>
    <xf numFmtId="0" fontId="329" fillId="0" borderId="0"/>
    <xf numFmtId="0" fontId="29" fillId="0" borderId="0"/>
    <xf numFmtId="0" fontId="29" fillId="0" borderId="0"/>
    <xf numFmtId="0" fontId="96" fillId="0" borderId="0"/>
    <xf numFmtId="0" fontId="29" fillId="0" borderId="0"/>
    <xf numFmtId="0" fontId="29" fillId="0" borderId="0"/>
    <xf numFmtId="0" fontId="29" fillId="0" borderId="0"/>
    <xf numFmtId="0" fontId="29" fillId="0" borderId="0"/>
    <xf numFmtId="0" fontId="29"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329" fillId="0" borderId="0"/>
    <xf numFmtId="0" fontId="329" fillId="0" borderId="0"/>
    <xf numFmtId="0" fontId="329" fillId="0" borderId="0"/>
    <xf numFmtId="0" fontId="329" fillId="0" borderId="0"/>
    <xf numFmtId="0" fontId="29" fillId="0" borderId="0"/>
    <xf numFmtId="0" fontId="29" fillId="0" borderId="0"/>
    <xf numFmtId="0" fontId="29" fillId="0" borderId="0"/>
    <xf numFmtId="0" fontId="29" fillId="0" borderId="0"/>
    <xf numFmtId="0" fontId="96" fillId="0" borderId="0"/>
    <xf numFmtId="0" fontId="329" fillId="0" borderId="0"/>
    <xf numFmtId="0" fontId="329" fillId="0" borderId="0"/>
    <xf numFmtId="0" fontId="29" fillId="0" borderId="0"/>
    <xf numFmtId="0" fontId="29" fillId="0" borderId="0"/>
    <xf numFmtId="0" fontId="175" fillId="0" borderId="0">
      <alignment vertical="center"/>
    </xf>
    <xf numFmtId="0" fontId="175" fillId="0" borderId="0">
      <alignment vertical="center"/>
    </xf>
    <xf numFmtId="0" fontId="96" fillId="0" borderId="0"/>
    <xf numFmtId="0" fontId="29" fillId="0" borderId="0"/>
    <xf numFmtId="0" fontId="29" fillId="0" borderId="0"/>
    <xf numFmtId="0" fontId="96" fillId="0" borderId="0"/>
    <xf numFmtId="0" fontId="96" fillId="0" borderId="0"/>
    <xf numFmtId="0" fontId="96" fillId="0" borderId="0"/>
    <xf numFmtId="0" fontId="29" fillId="0" borderId="0"/>
    <xf numFmtId="0" fontId="29" fillId="0" borderId="0"/>
    <xf numFmtId="0" fontId="29" fillId="0" borderId="0"/>
    <xf numFmtId="0" fontId="29" fillId="0" borderId="0"/>
    <xf numFmtId="0" fontId="329" fillId="0" borderId="0"/>
    <xf numFmtId="0" fontId="329" fillId="0" borderId="0"/>
    <xf numFmtId="0" fontId="96" fillId="0" borderId="0"/>
    <xf numFmtId="0" fontId="29" fillId="0" borderId="0"/>
    <xf numFmtId="0" fontId="78" fillId="0" borderId="0"/>
    <xf numFmtId="0" fontId="29" fillId="0" borderId="0"/>
    <xf numFmtId="0" fontId="29" fillId="0" borderId="0"/>
    <xf numFmtId="0" fontId="96" fillId="0" borderId="0"/>
    <xf numFmtId="0" fontId="329" fillId="0" borderId="0"/>
    <xf numFmtId="0" fontId="329" fillId="0" borderId="0"/>
    <xf numFmtId="0" fontId="96" fillId="0" borderId="0"/>
    <xf numFmtId="0" fontId="96" fillId="0" borderId="0"/>
    <xf numFmtId="0" fontId="29" fillId="0" borderId="0"/>
    <xf numFmtId="0" fontId="329" fillId="0" borderId="0"/>
    <xf numFmtId="0" fontId="329" fillId="0" borderId="0"/>
    <xf numFmtId="0" fontId="78" fillId="0" borderId="0"/>
    <xf numFmtId="0" fontId="103" fillId="0" borderId="0"/>
    <xf numFmtId="0" fontId="29" fillId="0" borderId="0"/>
    <xf numFmtId="0" fontId="29" fillId="0" borderId="0"/>
    <xf numFmtId="0" fontId="96" fillId="0" borderId="0"/>
    <xf numFmtId="0" fontId="96" fillId="0" borderId="0"/>
    <xf numFmtId="0" fontId="96" fillId="0" borderId="0"/>
    <xf numFmtId="0" fontId="96" fillId="0" borderId="0"/>
    <xf numFmtId="0" fontId="96" fillId="0" borderId="0"/>
    <xf numFmtId="0" fontId="96" fillId="0" borderId="0"/>
    <xf numFmtId="0" fontId="29" fillId="0" borderId="0"/>
    <xf numFmtId="0" fontId="96" fillId="0" borderId="0"/>
    <xf numFmtId="0" fontId="96" fillId="0" borderId="0"/>
    <xf numFmtId="0" fontId="29" fillId="0" borderId="0"/>
    <xf numFmtId="0" fontId="29" fillId="0" borderId="0"/>
    <xf numFmtId="0" fontId="78" fillId="0" borderId="0"/>
    <xf numFmtId="0" fontId="78" fillId="0" borderId="0"/>
    <xf numFmtId="351" fontId="29" fillId="0" borderId="0"/>
    <xf numFmtId="351" fontId="29" fillId="0" borderId="0"/>
    <xf numFmtId="0" fontId="47" fillId="0" borderId="0"/>
    <xf numFmtId="49" fontId="47" fillId="0" borderId="0"/>
    <xf numFmtId="0" fontId="47" fillId="0" borderId="0">
      <alignment horizontal="center"/>
    </xf>
    <xf numFmtId="0" fontId="47" fillId="0" borderId="0"/>
    <xf numFmtId="0" fontId="47" fillId="0" borderId="0"/>
    <xf numFmtId="0" fontId="47" fillId="0" borderId="0"/>
    <xf numFmtId="171" fontId="12" fillId="0" borderId="0" applyFont="0" applyFill="0" applyBorder="0" applyAlignment="0" applyProtection="0"/>
    <xf numFmtId="0" fontId="21" fillId="0" borderId="0"/>
    <xf numFmtId="0" fontId="11" fillId="0" borderId="0"/>
    <xf numFmtId="171" fontId="11" fillId="0" borderId="0" applyFont="0" applyFill="0" applyBorder="0" applyAlignment="0" applyProtection="0"/>
    <xf numFmtId="0" fontId="10" fillId="0" borderId="0"/>
    <xf numFmtId="171" fontId="10" fillId="0" borderId="0" applyFont="0" applyFill="0" applyBorder="0" applyAlignment="0" applyProtection="0"/>
    <xf numFmtId="0" fontId="21" fillId="0" borderId="0"/>
    <xf numFmtId="9" fontId="21" fillId="0" borderId="0" applyFont="0" applyFill="0" applyBorder="0" applyAlignment="0" applyProtection="0"/>
    <xf numFmtId="171" fontId="47"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171" fontId="8" fillId="0" borderId="0" applyFont="0" applyFill="0" applyBorder="0" applyAlignment="0" applyProtection="0"/>
    <xf numFmtId="171" fontId="8" fillId="0" borderId="0" applyFont="0" applyFill="0" applyBorder="0" applyAlignment="0" applyProtection="0"/>
    <xf numFmtId="0" fontId="7" fillId="0" borderId="0"/>
    <xf numFmtId="9" fontId="7" fillId="0" borderId="0" applyFont="0" applyFill="0" applyBorder="0" applyAlignment="0" applyProtection="0"/>
    <xf numFmtId="4" fontId="267" fillId="107" borderId="106" applyNumberFormat="0" applyProtection="0">
      <alignment horizontal="right" vertical="center"/>
    </xf>
    <xf numFmtId="0" fontId="47" fillId="64" borderId="130" applyNumberFormat="0" applyProtection="0">
      <alignment horizontal="left" vertical="top" indent="1"/>
    </xf>
    <xf numFmtId="4" fontId="267" fillId="109" borderId="127" applyNumberFormat="0" applyProtection="0">
      <alignment vertical="center"/>
    </xf>
    <xf numFmtId="0" fontId="145" fillId="101" borderId="126" applyNumberFormat="0" applyAlignment="0" applyProtection="0"/>
    <xf numFmtId="204" fontId="276" fillId="38" borderId="136"/>
    <xf numFmtId="0" fontId="226" fillId="91" borderId="127" applyNumberFormat="0" applyAlignment="0" applyProtection="0"/>
    <xf numFmtId="4" fontId="265" fillId="43" borderId="130" applyNumberFormat="0" applyProtection="0">
      <alignment vertical="center"/>
    </xf>
    <xf numFmtId="0" fontId="157" fillId="59" borderId="122" applyNumberFormat="0" applyAlignment="0" applyProtection="0"/>
    <xf numFmtId="0" fontId="157" fillId="59" borderId="122" applyNumberFormat="0" applyAlignment="0" applyProtection="0"/>
    <xf numFmtId="0" fontId="184" fillId="0" borderId="139" applyNumberFormat="0" applyFill="0" applyAlignment="0" applyProtection="0"/>
    <xf numFmtId="0" fontId="47" fillId="56" borderId="119" applyNumberFormat="0">
      <protection locked="0"/>
    </xf>
    <xf numFmtId="0" fontId="47" fillId="56" borderId="119" applyNumberFormat="0">
      <protection locked="0"/>
    </xf>
    <xf numFmtId="0" fontId="145" fillId="101" borderId="126" applyNumberFormat="0" applyAlignment="0" applyProtection="0"/>
    <xf numFmtId="0" fontId="184" fillId="0" borderId="139" applyNumberFormat="0" applyFill="0" applyAlignment="0" applyProtection="0"/>
    <xf numFmtId="0" fontId="184" fillId="0" borderId="128" applyNumberFormat="0" applyFill="0" applyAlignment="0" applyProtection="0"/>
    <xf numFmtId="0" fontId="184" fillId="0" borderId="128" applyNumberFormat="0" applyFill="0" applyAlignment="0" applyProtection="0"/>
    <xf numFmtId="0" fontId="184" fillId="0" borderId="139" applyNumberFormat="0" applyFill="0" applyAlignment="0" applyProtection="0"/>
    <xf numFmtId="4" fontId="82" fillId="49" borderId="130" applyNumberFormat="0" applyProtection="0">
      <alignment horizontal="right" vertical="center"/>
    </xf>
    <xf numFmtId="4" fontId="47" fillId="57" borderId="127" applyNumberFormat="0" applyProtection="0">
      <alignment horizontal="right" vertical="center"/>
    </xf>
    <xf numFmtId="4" fontId="47" fillId="57" borderId="127" applyNumberFormat="0" applyProtection="0">
      <alignment horizontal="right" vertical="center"/>
    </xf>
    <xf numFmtId="4" fontId="47" fillId="57" borderId="127" applyNumberFormat="0" applyProtection="0">
      <alignment horizontal="right" vertical="center"/>
    </xf>
    <xf numFmtId="4" fontId="47" fillId="57" borderId="127" applyNumberFormat="0" applyProtection="0">
      <alignment horizontal="right" vertical="center"/>
    </xf>
    <xf numFmtId="4" fontId="47" fillId="94" borderId="127" applyNumberFormat="0" applyProtection="0">
      <alignment horizontal="right" vertical="center"/>
    </xf>
    <xf numFmtId="4" fontId="47" fillId="94" borderId="127" applyNumberFormat="0" applyProtection="0">
      <alignment horizontal="right" vertical="center"/>
    </xf>
    <xf numFmtId="4" fontId="82" fillId="94" borderId="130" applyNumberFormat="0" applyProtection="0">
      <alignment horizontal="right" vertical="center"/>
    </xf>
    <xf numFmtId="4" fontId="47" fillId="70" borderId="127" applyNumberFormat="0" applyProtection="0">
      <alignment horizontal="right" vertical="center"/>
    </xf>
    <xf numFmtId="4" fontId="47" fillId="70" borderId="127" applyNumberFormat="0" applyProtection="0">
      <alignment horizontal="right" vertical="center"/>
    </xf>
    <xf numFmtId="4" fontId="47" fillId="48" borderId="127" applyNumberFormat="0" applyProtection="0">
      <alignment horizontal="right" vertical="center"/>
    </xf>
    <xf numFmtId="4" fontId="47" fillId="69" borderId="127" applyNumberFormat="0" applyProtection="0">
      <alignment horizontal="left" vertical="center" indent="1"/>
    </xf>
    <xf numFmtId="4" fontId="47" fillId="69" borderId="127" applyNumberFormat="0" applyProtection="0">
      <alignment horizontal="left" vertical="center" indent="1"/>
    </xf>
    <xf numFmtId="0" fontId="29" fillId="120" borderId="126" applyNumberFormat="0" applyProtection="0">
      <alignment horizontal="left" vertical="center" indent="1"/>
    </xf>
    <xf numFmtId="0" fontId="29" fillId="120" borderId="126" applyNumberFormat="0" applyProtection="0">
      <alignment horizontal="left" vertical="center" indent="1"/>
    </xf>
    <xf numFmtId="4" fontId="82" fillId="109" borderId="126" applyNumberFormat="0" applyProtection="0">
      <alignment horizontal="left" vertical="center" indent="1"/>
    </xf>
    <xf numFmtId="0" fontId="265" fillId="109" borderId="130" applyNumberFormat="0" applyProtection="0">
      <alignment horizontal="left" vertical="top" indent="1"/>
    </xf>
    <xf numFmtId="4" fontId="266" fillId="109" borderId="130" applyNumberFormat="0" applyProtection="0">
      <alignment vertical="center"/>
    </xf>
    <xf numFmtId="4" fontId="47" fillId="43" borderId="127" applyNumberFormat="0" applyProtection="0">
      <alignment vertical="center"/>
    </xf>
    <xf numFmtId="4" fontId="47" fillId="43" borderId="127" applyNumberFormat="0" applyProtection="0">
      <alignment vertical="center"/>
    </xf>
    <xf numFmtId="0" fontId="145" fillId="59" borderId="126" applyNumberFormat="0" applyAlignment="0" applyProtection="0"/>
    <xf numFmtId="0" fontId="29" fillId="115" borderId="129" applyNumberFormat="0" applyFont="0" applyAlignment="0" applyProtection="0"/>
    <xf numFmtId="0" fontId="47" fillId="90" borderId="127" applyNumberFormat="0" applyFont="0" applyAlignment="0" applyProtection="0"/>
    <xf numFmtId="0" fontId="123" fillId="115" borderId="129" applyNumberFormat="0" applyFont="0" applyAlignment="0" applyProtection="0"/>
    <xf numFmtId="4" fontId="29" fillId="64" borderId="131" applyNumberFormat="0" applyProtection="0">
      <alignment horizontal="left" vertical="center" indent="1"/>
    </xf>
    <xf numFmtId="0" fontId="29" fillId="37" borderId="122" applyNumberFormat="0">
      <alignment horizontal="left" vertical="center"/>
    </xf>
    <xf numFmtId="0" fontId="47" fillId="90" borderId="127" applyNumberFormat="0" applyFont="0" applyAlignment="0" applyProtection="0"/>
    <xf numFmtId="0" fontId="29" fillId="120" borderId="126" applyNumberFormat="0" applyProtection="0">
      <alignment horizontal="left" vertical="center" indent="1"/>
    </xf>
    <xf numFmtId="4" fontId="47" fillId="45" borderId="131" applyNumberFormat="0" applyProtection="0">
      <alignment horizontal="left" vertical="center" indent="1"/>
    </xf>
    <xf numFmtId="204" fontId="161" fillId="107" borderId="135">
      <protection locked="0"/>
    </xf>
    <xf numFmtId="0" fontId="226" fillId="91" borderId="106" applyNumberFormat="0" applyAlignment="0" applyProtection="0"/>
    <xf numFmtId="0" fontId="268" fillId="43" borderId="109" applyNumberFormat="0" applyProtection="0">
      <alignment horizontal="left" vertical="top" indent="1"/>
    </xf>
    <xf numFmtId="0" fontId="29" fillId="120" borderId="105" applyNumberFormat="0" applyProtection="0">
      <alignment horizontal="left" vertical="center" indent="1"/>
    </xf>
    <xf numFmtId="0" fontId="29" fillId="126" borderId="130" applyNumberFormat="0" applyProtection="0">
      <alignment horizontal="left" vertical="top" indent="1"/>
    </xf>
    <xf numFmtId="4" fontId="82" fillId="125" borderId="126" applyNumberFormat="0" applyProtection="0">
      <alignment horizontal="left" vertical="center" indent="1"/>
    </xf>
    <xf numFmtId="4" fontId="47" fillId="62" borderId="127" applyNumberFormat="0" applyProtection="0">
      <alignment horizontal="right" vertical="center"/>
    </xf>
    <xf numFmtId="4" fontId="47" fillId="45" borderId="131" applyNumberFormat="0" applyProtection="0">
      <alignment horizontal="left" vertical="center" indent="1"/>
    </xf>
    <xf numFmtId="0" fontId="184" fillId="0" borderId="139" applyNumberFormat="0" applyFill="0" applyAlignment="0" applyProtection="0"/>
    <xf numFmtId="0" fontId="145" fillId="101" borderId="126" applyNumberFormat="0" applyAlignment="0" applyProtection="0"/>
    <xf numFmtId="4" fontId="29" fillId="64" borderId="131" applyNumberFormat="0" applyProtection="0">
      <alignment horizontal="left" vertical="center" indent="1"/>
    </xf>
    <xf numFmtId="4" fontId="29" fillId="64" borderId="131" applyNumberFormat="0" applyProtection="0">
      <alignment horizontal="left" vertical="center" indent="1"/>
    </xf>
    <xf numFmtId="4" fontId="47" fillId="123" borderId="131" applyNumberFormat="0" applyProtection="0">
      <alignment horizontal="left" vertical="center" indent="1"/>
    </xf>
    <xf numFmtId="4" fontId="265" fillId="123" borderId="132" applyNumberFormat="0" applyProtection="0">
      <alignment horizontal="left" vertical="center" indent="1"/>
    </xf>
    <xf numFmtId="0" fontId="29" fillId="120" borderId="126" applyNumberFormat="0" applyProtection="0">
      <alignment horizontal="left" vertical="center" indent="1"/>
    </xf>
    <xf numFmtId="0" fontId="29" fillId="125" borderId="126" applyNumberFormat="0" applyProtection="0">
      <alignment horizontal="left" vertical="center" indent="1"/>
    </xf>
    <xf numFmtId="4" fontId="47" fillId="45" borderId="131" applyNumberFormat="0" applyProtection="0">
      <alignment horizontal="left" vertical="center" indent="1"/>
    </xf>
    <xf numFmtId="4" fontId="47" fillId="45" borderId="131" applyNumberFormat="0" applyProtection="0">
      <alignment horizontal="left" vertical="center" indent="1"/>
    </xf>
    <xf numFmtId="4" fontId="47" fillId="47" borderId="127" applyNumberFormat="0" applyProtection="0">
      <alignment horizontal="right" vertical="center"/>
    </xf>
    <xf numFmtId="4" fontId="47" fillId="47" borderId="127" applyNumberFormat="0" applyProtection="0">
      <alignment horizontal="right" vertical="center"/>
    </xf>
    <xf numFmtId="4" fontId="29" fillId="64" borderId="131" applyNumberFormat="0" applyProtection="0">
      <alignment horizontal="left" vertical="center" indent="1"/>
    </xf>
    <xf numFmtId="4" fontId="47" fillId="109" borderId="127" applyNumberFormat="0" applyProtection="0">
      <alignment horizontal="left" vertical="center" indent="1"/>
    </xf>
    <xf numFmtId="4" fontId="82" fillId="109" borderId="126" applyNumberFormat="0" applyProtection="0">
      <alignment horizontal="left" vertical="center" indent="1"/>
    </xf>
    <xf numFmtId="4" fontId="265" fillId="109" borderId="130" applyNumberFormat="0" applyProtection="0">
      <alignment horizontal="left" vertical="center" indent="1"/>
    </xf>
    <xf numFmtId="4" fontId="267" fillId="109" borderId="127" applyNumberFormat="0" applyProtection="0">
      <alignment vertical="center"/>
    </xf>
    <xf numFmtId="0" fontId="155" fillId="56" borderId="122" applyNumberFormat="0" applyAlignment="0" applyProtection="0"/>
    <xf numFmtId="0" fontId="155" fillId="56" borderId="122" applyNumberFormat="0" applyAlignment="0" applyProtection="0"/>
    <xf numFmtId="0" fontId="143" fillId="56" borderId="125" applyNumberFormat="0" applyAlignment="0" applyProtection="0"/>
    <xf numFmtId="0" fontId="143" fillId="56" borderId="125" applyNumberFormat="0" applyAlignment="0" applyProtection="0"/>
    <xf numFmtId="3" fontId="133" fillId="42" borderId="123" applyBorder="0">
      <protection locked="0"/>
    </xf>
    <xf numFmtId="0" fontId="226" fillId="91" borderId="127" applyNumberFormat="0" applyAlignment="0" applyProtection="0"/>
    <xf numFmtId="0" fontId="47" fillId="90" borderId="127" applyNumberFormat="0" applyFont="0" applyAlignment="0" applyProtection="0"/>
    <xf numFmtId="4" fontId="82" fillId="48" borderId="130" applyNumberFormat="0" applyProtection="0">
      <alignment horizontal="right" vertical="center"/>
    </xf>
    <xf numFmtId="0" fontId="47" fillId="90" borderId="127" applyNumberFormat="0" applyFont="0" applyAlignment="0" applyProtection="0"/>
    <xf numFmtId="0" fontId="47" fillId="64" borderId="130" applyNumberFormat="0" applyProtection="0">
      <alignment horizontal="left" vertical="top" indent="1"/>
    </xf>
    <xf numFmtId="0" fontId="29" fillId="38" borderId="126" applyNumberFormat="0" applyProtection="0">
      <alignment horizontal="left" vertical="center" indent="1"/>
    </xf>
    <xf numFmtId="0" fontId="82" fillId="126" borderId="130" applyNumberFormat="0" applyProtection="0">
      <alignment horizontal="center" vertical="top"/>
    </xf>
    <xf numFmtId="0" fontId="82" fillId="126" borderId="130" applyNumberFormat="0" applyProtection="0">
      <alignment horizontal="left" vertical="top" indent="1"/>
    </xf>
    <xf numFmtId="0" fontId="145" fillId="101" borderId="126" applyNumberFormat="0" applyAlignment="0" applyProtection="0"/>
    <xf numFmtId="0" fontId="145" fillId="101" borderId="126" applyNumberFormat="0" applyAlignment="0" applyProtection="0"/>
    <xf numFmtId="0" fontId="145" fillId="101" borderId="126" applyNumberFormat="0" applyAlignment="0" applyProtection="0"/>
    <xf numFmtId="0" fontId="145" fillId="101" borderId="126" applyNumberFormat="0" applyAlignment="0" applyProtection="0"/>
    <xf numFmtId="4" fontId="47" fillId="69" borderId="127" applyNumberFormat="0" applyProtection="0">
      <alignment horizontal="left" vertical="center" indent="1"/>
    </xf>
    <xf numFmtId="0" fontId="226" fillId="91" borderId="127" applyNumberFormat="0" applyAlignment="0" applyProtection="0"/>
    <xf numFmtId="0" fontId="226" fillId="91" borderId="127" applyNumberFormat="0" applyAlignment="0" applyProtection="0"/>
    <xf numFmtId="0" fontId="47" fillId="90" borderId="127" applyNumberFormat="0" applyFont="0" applyAlignment="0" applyProtection="0"/>
    <xf numFmtId="0" fontId="29" fillId="128" borderId="130" applyNumberFormat="0" applyProtection="0">
      <alignment horizontal="left" vertical="center" indent="1"/>
    </xf>
    <xf numFmtId="0" fontId="47" fillId="90" borderId="127" applyNumberFormat="0" applyFont="0" applyAlignment="0" applyProtection="0"/>
    <xf numFmtId="0" fontId="29" fillId="37" borderId="130" applyNumberFormat="0" applyProtection="0">
      <alignment horizontal="left" vertical="top" indent="1"/>
    </xf>
    <xf numFmtId="0" fontId="82" fillId="126" borderId="130" applyNumberFormat="0" applyProtection="0">
      <alignment horizontal="center" vertical="top" wrapText="1"/>
    </xf>
    <xf numFmtId="0" fontId="29" fillId="120" borderId="126" applyNumberFormat="0" applyProtection="0">
      <alignment horizontal="left" vertical="center" indent="1"/>
    </xf>
    <xf numFmtId="4" fontId="47" fillId="0" borderId="127" applyNumberFormat="0" applyProtection="0">
      <alignment horizontal="right" vertical="center"/>
    </xf>
    <xf numFmtId="4" fontId="82" fillId="124" borderId="126" applyNumberFormat="0" applyProtection="0">
      <alignment horizontal="right" vertical="center"/>
    </xf>
    <xf numFmtId="0" fontId="184" fillId="0" borderId="139" applyNumberFormat="0" applyFill="0" applyAlignment="0" applyProtection="0"/>
    <xf numFmtId="4" fontId="47" fillId="47" borderId="127" applyNumberFormat="0" applyProtection="0">
      <alignment horizontal="right" vertical="center"/>
    </xf>
    <xf numFmtId="4" fontId="82" fillId="47" borderId="130" applyNumberFormat="0" applyProtection="0">
      <alignment horizontal="right" vertical="center"/>
    </xf>
    <xf numFmtId="4" fontId="47" fillId="123" borderId="131" applyNumberFormat="0" applyProtection="0">
      <alignment horizontal="left" vertical="center" indent="1"/>
    </xf>
    <xf numFmtId="4" fontId="82" fillId="65" borderId="130" applyNumberFormat="0" applyProtection="0">
      <alignment horizontal="right" vertical="center"/>
    </xf>
    <xf numFmtId="0" fontId="182" fillId="54" borderId="122" applyNumberFormat="0" applyAlignment="0" applyProtection="0"/>
    <xf numFmtId="0" fontId="226" fillId="91" borderId="127" applyNumberFormat="0" applyAlignment="0" applyProtection="0"/>
    <xf numFmtId="0" fontId="226" fillId="91" borderId="127" applyNumberFormat="0" applyAlignment="0" applyProtection="0"/>
    <xf numFmtId="4" fontId="47" fillId="69" borderId="127" applyNumberFormat="0" applyProtection="0">
      <alignment horizontal="left" vertical="center" indent="1"/>
    </xf>
    <xf numFmtId="4" fontId="47" fillId="0" borderId="127" applyNumberFormat="0" applyProtection="0">
      <alignment horizontal="right" vertical="center"/>
    </xf>
    <xf numFmtId="4" fontId="82" fillId="124" borderId="126" applyNumberFormat="0" applyProtection="0">
      <alignment horizontal="right" vertical="center"/>
    </xf>
    <xf numFmtId="4" fontId="82" fillId="45" borderId="130" applyNumberFormat="0" applyProtection="0">
      <alignment horizontal="right" vertical="center"/>
    </xf>
    <xf numFmtId="0" fontId="29" fillId="37" borderId="130" applyNumberFormat="0" applyProtection="0">
      <alignment horizontal="left" vertical="top" indent="1"/>
    </xf>
    <xf numFmtId="4" fontId="47" fillId="47" borderId="131" applyNumberFormat="0" applyProtection="0">
      <alignment horizontal="left" vertical="center" indent="1"/>
    </xf>
    <xf numFmtId="4" fontId="47" fillId="47" borderId="131" applyNumberFormat="0" applyProtection="0">
      <alignment horizontal="left" vertical="center" indent="1"/>
    </xf>
    <xf numFmtId="4" fontId="47" fillId="47" borderId="131" applyNumberFormat="0" applyProtection="0">
      <alignment horizontal="left" vertical="center" indent="1"/>
    </xf>
    <xf numFmtId="0" fontId="47" fillId="90" borderId="127" applyNumberFormat="0" applyFont="0" applyAlignment="0" applyProtection="0"/>
    <xf numFmtId="0" fontId="184" fillId="0" borderId="128" applyNumberFormat="0" applyFill="0" applyAlignment="0" applyProtection="0"/>
    <xf numFmtId="0" fontId="184" fillId="0" borderId="128" applyNumberFormat="0" applyFill="0" applyAlignment="0" applyProtection="0"/>
    <xf numFmtId="0" fontId="182" fillId="49" borderId="122" applyNumberFormat="0" applyAlignment="0" applyProtection="0"/>
    <xf numFmtId="0" fontId="182" fillId="49" borderId="122" applyNumberFormat="0" applyAlignment="0" applyProtection="0"/>
    <xf numFmtId="0" fontId="165" fillId="101" borderId="127" applyNumberFormat="0" applyAlignment="0" applyProtection="0"/>
    <xf numFmtId="0" fontId="157" fillId="59" borderId="122" applyNumberFormat="0" applyAlignment="0" applyProtection="0"/>
    <xf numFmtId="0" fontId="157" fillId="59" borderId="122" applyNumberFormat="0" applyAlignment="0" applyProtection="0"/>
    <xf numFmtId="0" fontId="165" fillId="101" borderId="127" applyNumberFormat="0" applyAlignment="0" applyProtection="0"/>
    <xf numFmtId="0" fontId="165" fillId="101" borderId="127" applyNumberFormat="0" applyAlignment="0" applyProtection="0"/>
    <xf numFmtId="204" fontId="276" fillId="38" borderId="129"/>
    <xf numFmtId="0" fontId="47" fillId="90" borderId="127" applyNumberFormat="0" applyFont="0" applyAlignment="0" applyProtection="0"/>
    <xf numFmtId="0" fontId="47" fillId="90" borderId="127" applyNumberFormat="0" applyFont="0" applyAlignment="0" applyProtection="0"/>
    <xf numFmtId="0" fontId="226" fillId="91" borderId="127" applyNumberFormat="0" applyAlignment="0" applyProtection="0"/>
    <xf numFmtId="0" fontId="226" fillId="91" borderId="127" applyNumberFormat="0" applyAlignment="0" applyProtection="0"/>
    <xf numFmtId="0" fontId="47" fillId="56" borderId="133" applyNumberFormat="0">
      <protection locked="0"/>
    </xf>
    <xf numFmtId="4" fontId="82" fillId="124" borderId="126" applyNumberFormat="0" applyProtection="0">
      <alignment horizontal="left" vertical="center" indent="1"/>
    </xf>
    <xf numFmtId="4" fontId="29" fillId="64" borderId="131" applyNumberFormat="0" applyProtection="0">
      <alignment horizontal="left" vertical="center" indent="1"/>
    </xf>
    <xf numFmtId="4" fontId="265" fillId="123" borderId="118" applyNumberFormat="0" applyProtection="0">
      <alignment horizontal="left" vertical="center" indent="1"/>
    </xf>
    <xf numFmtId="0" fontId="47" fillId="90" borderId="127" applyNumberFormat="0" applyFont="0" applyAlignment="0" applyProtection="0"/>
    <xf numFmtId="0" fontId="47" fillId="90" borderId="127" applyNumberFormat="0" applyFont="0" applyAlignment="0" applyProtection="0"/>
    <xf numFmtId="0" fontId="47" fillId="90" borderId="127" applyNumberFormat="0" applyFont="0" applyAlignment="0" applyProtection="0"/>
    <xf numFmtId="0" fontId="47" fillId="90" borderId="127" applyNumberFormat="0" applyFont="0" applyAlignment="0" applyProtection="0"/>
    <xf numFmtId="0" fontId="184" fillId="0" borderId="139" applyNumberFormat="0" applyFill="0" applyAlignment="0" applyProtection="0"/>
    <xf numFmtId="0" fontId="184" fillId="0" borderId="139" applyNumberFormat="0" applyFill="0" applyAlignment="0" applyProtection="0"/>
    <xf numFmtId="0" fontId="184" fillId="0" borderId="139" applyNumberFormat="0" applyFill="0" applyAlignment="0" applyProtection="0"/>
    <xf numFmtId="0" fontId="184" fillId="0" borderId="139" applyNumberFormat="0" applyFill="0" applyAlignment="0" applyProtection="0"/>
    <xf numFmtId="0" fontId="226" fillId="91" borderId="127" applyNumberFormat="0" applyAlignment="0" applyProtection="0"/>
    <xf numFmtId="0" fontId="226" fillId="91" borderId="127" applyNumberFormat="0" applyAlignment="0" applyProtection="0"/>
    <xf numFmtId="0" fontId="165" fillId="101" borderId="127" applyNumberFormat="0" applyAlignment="0" applyProtection="0"/>
    <xf numFmtId="0" fontId="165" fillId="101" borderId="127" applyNumberFormat="0" applyAlignment="0" applyProtection="0"/>
    <xf numFmtId="0" fontId="165" fillId="101" borderId="127" applyNumberFormat="0" applyAlignment="0" applyProtection="0"/>
    <xf numFmtId="0" fontId="165" fillId="101" borderId="127" applyNumberFormat="0" applyAlignment="0" applyProtection="0"/>
    <xf numFmtId="0" fontId="165" fillId="101" borderId="127" applyNumberFormat="0" applyAlignment="0" applyProtection="0"/>
    <xf numFmtId="0" fontId="165" fillId="101" borderId="127" applyNumberFormat="0" applyAlignment="0" applyProtection="0"/>
    <xf numFmtId="0" fontId="165" fillId="101" borderId="127" applyNumberFormat="0" applyAlignment="0" applyProtection="0"/>
    <xf numFmtId="0" fontId="165" fillId="101" borderId="127" applyNumberFormat="0" applyAlignment="0" applyProtection="0"/>
    <xf numFmtId="0" fontId="165" fillId="101" borderId="127" applyNumberFormat="0" applyAlignment="0" applyProtection="0"/>
    <xf numFmtId="0" fontId="165" fillId="101" borderId="127" applyNumberFormat="0" applyAlignment="0" applyProtection="0"/>
    <xf numFmtId="0" fontId="145" fillId="101" borderId="126" applyNumberFormat="0" applyAlignment="0" applyProtection="0"/>
    <xf numFmtId="0" fontId="145" fillId="101" borderId="126" applyNumberFormat="0" applyAlignment="0" applyProtection="0"/>
    <xf numFmtId="0" fontId="145" fillId="101" borderId="126" applyNumberFormat="0" applyAlignment="0" applyProtection="0"/>
    <xf numFmtId="0" fontId="145" fillId="101" borderId="126" applyNumberFormat="0" applyAlignment="0" applyProtection="0"/>
    <xf numFmtId="0" fontId="145" fillId="101" borderId="126" applyNumberFormat="0" applyAlignment="0" applyProtection="0"/>
    <xf numFmtId="0" fontId="145" fillId="101" borderId="126" applyNumberFormat="0" applyAlignment="0" applyProtection="0"/>
    <xf numFmtId="4" fontId="47" fillId="142" borderId="127" applyNumberFormat="0" applyProtection="0">
      <alignment horizontal="right" vertical="center" indent="1"/>
    </xf>
    <xf numFmtId="4" fontId="47" fillId="147" borderId="127" applyNumberFormat="0" applyProtection="0">
      <alignment horizontal="left" vertical="center" indent="1"/>
    </xf>
    <xf numFmtId="4" fontId="47" fillId="146" borderId="127" applyNumberFormat="0" applyProtection="0">
      <alignment horizontal="left" vertical="center" indent="1"/>
    </xf>
    <xf numFmtId="4" fontId="47" fillId="146" borderId="127" applyNumberFormat="0" applyProtection="0">
      <alignment horizontal="left" vertical="center" indent="1"/>
    </xf>
    <xf numFmtId="4" fontId="47" fillId="140" borderId="127" applyNumberFormat="0" applyProtection="0">
      <alignment horizontal="left" vertical="center" indent="1"/>
    </xf>
    <xf numFmtId="0" fontId="184" fillId="0" borderId="139" applyNumberFormat="0" applyFill="0" applyAlignment="0" applyProtection="0"/>
    <xf numFmtId="204" fontId="276" fillId="38" borderId="136"/>
    <xf numFmtId="204" fontId="161" fillId="107" borderId="135">
      <protection locked="0"/>
    </xf>
    <xf numFmtId="4" fontId="202" fillId="56" borderId="127" applyNumberFormat="0" applyProtection="0">
      <alignment horizontal="right" vertical="center"/>
    </xf>
    <xf numFmtId="4" fontId="202" fillId="56" borderId="127" applyNumberFormat="0" applyProtection="0">
      <alignment horizontal="right" vertical="center"/>
    </xf>
    <xf numFmtId="4" fontId="202" fillId="56" borderId="127" applyNumberFormat="0" applyProtection="0">
      <alignment horizontal="right" vertical="center"/>
    </xf>
    <xf numFmtId="4" fontId="202" fillId="56" borderId="127" applyNumberFormat="0" applyProtection="0">
      <alignment horizontal="right" vertical="center"/>
    </xf>
    <xf numFmtId="4" fontId="164" fillId="45" borderId="130" applyNumberFormat="0" applyProtection="0">
      <alignment horizontal="right" vertical="center"/>
    </xf>
    <xf numFmtId="4" fontId="272" fillId="110" borderId="131" applyNumberFormat="0" applyProtection="0">
      <alignment horizontal="left" vertical="center" indent="1"/>
    </xf>
    <xf numFmtId="4" fontId="272" fillId="110" borderId="131" applyNumberFormat="0" applyProtection="0">
      <alignment horizontal="left" vertical="center" indent="1"/>
    </xf>
    <xf numFmtId="4" fontId="272" fillId="110" borderId="131" applyNumberFormat="0" applyProtection="0">
      <alignment horizontal="left" vertical="center" indent="1"/>
    </xf>
    <xf numFmtId="4" fontId="272" fillId="110" borderId="131" applyNumberFormat="0" applyProtection="0">
      <alignment horizontal="left" vertical="center" indent="1"/>
    </xf>
    <xf numFmtId="0" fontId="109" fillId="47" borderId="130" applyNumberFormat="0" applyProtection="0">
      <alignment horizontal="left" vertical="top" indent="1"/>
    </xf>
    <xf numFmtId="0" fontId="109" fillId="47" borderId="130" applyNumberFormat="0" applyProtection="0">
      <alignment horizontal="left" vertical="top" indent="1"/>
    </xf>
    <xf numFmtId="0" fontId="29" fillId="120" borderId="126" applyNumberFormat="0" applyProtection="0">
      <alignment horizontal="left" vertical="center" indent="1"/>
    </xf>
    <xf numFmtId="0" fontId="29" fillId="120" borderId="126" applyNumberFormat="0" applyProtection="0">
      <alignment horizontal="left" vertical="center" indent="1"/>
    </xf>
    <xf numFmtId="0" fontId="29" fillId="120" borderId="126" applyNumberFormat="0" applyProtection="0">
      <alignment horizontal="left" vertical="center" indent="1"/>
    </xf>
    <xf numFmtId="4" fontId="82" fillId="47" borderId="130" applyNumberFormat="0" applyProtection="0">
      <alignment horizontal="left" vertical="center" indent="1"/>
    </xf>
    <xf numFmtId="4" fontId="267" fillId="107" borderId="127" applyNumberFormat="0" applyProtection="0">
      <alignment horizontal="right" vertical="center"/>
    </xf>
    <xf numFmtId="4" fontId="267" fillId="107" borderId="127" applyNumberFormat="0" applyProtection="0">
      <alignment horizontal="right" vertical="center"/>
    </xf>
    <xf numFmtId="4" fontId="29" fillId="59" borderId="130" applyNumberFormat="0" applyProtection="0">
      <alignment horizontal="right" vertical="center"/>
    </xf>
    <xf numFmtId="4" fontId="82" fillId="41" borderId="130" applyNumberFormat="0" applyProtection="0">
      <alignment horizontal="left" vertical="center" indent="1"/>
    </xf>
    <xf numFmtId="4" fontId="270" fillId="41" borderId="130" applyNumberFormat="0" applyProtection="0">
      <alignment vertical="center"/>
    </xf>
    <xf numFmtId="4" fontId="109" fillId="115" borderId="130" applyNumberFormat="0" applyProtection="0">
      <alignment vertical="center"/>
    </xf>
    <xf numFmtId="4" fontId="109" fillId="115" borderId="130" applyNumberFormat="0" applyProtection="0">
      <alignment vertical="center"/>
    </xf>
    <xf numFmtId="0" fontId="47" fillId="56" borderId="133" applyNumberFormat="0">
      <protection locked="0"/>
    </xf>
    <xf numFmtId="0" fontId="47" fillId="45" borderId="130" applyNumberFormat="0" applyProtection="0">
      <alignment horizontal="left" vertical="top" indent="1"/>
    </xf>
    <xf numFmtId="0" fontId="47" fillId="45" borderId="130" applyNumberFormat="0" applyProtection="0">
      <alignment horizontal="left" vertical="top" indent="1"/>
    </xf>
    <xf numFmtId="0" fontId="29" fillId="128" borderId="130" applyNumberFormat="0" applyProtection="0">
      <alignment horizontal="left" vertical="top" indent="1"/>
    </xf>
    <xf numFmtId="0" fontId="47" fillId="45" borderId="127" applyNumberFormat="0" applyProtection="0">
      <alignment horizontal="left" vertical="center" indent="1"/>
    </xf>
    <xf numFmtId="0" fontId="47" fillId="45" borderId="127" applyNumberFormat="0" applyProtection="0">
      <alignment horizontal="left" vertical="center" indent="1"/>
    </xf>
    <xf numFmtId="0" fontId="29" fillId="128" borderId="130" applyNumberFormat="0" applyProtection="0">
      <alignment horizontal="left" vertical="center" indent="1"/>
    </xf>
    <xf numFmtId="0" fontId="47" fillId="60" borderId="130" applyNumberFormat="0" applyProtection="0">
      <alignment horizontal="left" vertical="top" indent="1"/>
    </xf>
    <xf numFmtId="0" fontId="47" fillId="47" borderId="130" applyNumberFormat="0" applyProtection="0">
      <alignment horizontal="left" vertical="top" indent="1"/>
    </xf>
    <xf numFmtId="0" fontId="47" fillId="47" borderId="130" applyNumberFormat="0" applyProtection="0">
      <alignment horizontal="left" vertical="top" indent="1"/>
    </xf>
    <xf numFmtId="0" fontId="47" fillId="47" borderId="130" applyNumberFormat="0" applyProtection="0">
      <alignment horizontal="left" vertical="top" indent="1"/>
    </xf>
    <xf numFmtId="0" fontId="29" fillId="126" borderId="130" applyNumberFormat="0" applyProtection="0">
      <alignment horizontal="left" vertical="center" indent="1"/>
    </xf>
    <xf numFmtId="0" fontId="29" fillId="126" borderId="130" applyNumberFormat="0" applyProtection="0">
      <alignment horizontal="left" vertical="center" indent="1"/>
    </xf>
    <xf numFmtId="0" fontId="47" fillId="59" borderId="127" applyNumberFormat="0" applyProtection="0">
      <alignment horizontal="left" vertical="center" indent="1"/>
    </xf>
    <xf numFmtId="0" fontId="47" fillId="59" borderId="127" applyNumberFormat="0" applyProtection="0">
      <alignment horizontal="left" vertical="center" indent="1"/>
    </xf>
    <xf numFmtId="4" fontId="82" fillId="124" borderId="126" applyNumberFormat="0" applyProtection="0">
      <alignment horizontal="left" vertical="center" indent="1"/>
    </xf>
    <xf numFmtId="4" fontId="47" fillId="47" borderId="127" applyNumberFormat="0" applyProtection="0">
      <alignment horizontal="right" vertical="center"/>
    </xf>
    <xf numFmtId="4" fontId="47" fillId="123" borderId="131" applyNumberFormat="0" applyProtection="0">
      <alignment horizontal="left" vertical="center" indent="1"/>
    </xf>
    <xf numFmtId="4" fontId="47" fillId="123" borderId="131" applyNumberFormat="0" applyProtection="0">
      <alignment horizontal="left" vertical="center" indent="1"/>
    </xf>
    <xf numFmtId="4" fontId="265" fillId="122" borderId="126" applyNumberFormat="0" applyProtection="0">
      <alignment horizontal="left" vertical="center" indent="1"/>
    </xf>
    <xf numFmtId="4" fontId="265" fillId="122" borderId="126" applyNumberFormat="0" applyProtection="0">
      <alignment horizontal="left" vertical="center" indent="1"/>
    </xf>
    <xf numFmtId="4" fontId="47" fillId="62" borderId="127" applyNumberFormat="0" applyProtection="0">
      <alignment horizontal="right" vertical="center"/>
    </xf>
    <xf numFmtId="4" fontId="47" fillId="62" borderId="127" applyNumberFormat="0" applyProtection="0">
      <alignment horizontal="right" vertical="center"/>
    </xf>
    <xf numFmtId="4" fontId="47" fillId="62" borderId="127" applyNumberFormat="0" applyProtection="0">
      <alignment horizontal="right" vertical="center"/>
    </xf>
    <xf numFmtId="4" fontId="47" fillId="62" borderId="127" applyNumberFormat="0" applyProtection="0">
      <alignment horizontal="right" vertical="center"/>
    </xf>
    <xf numFmtId="4" fontId="82" fillId="62" borderId="130" applyNumberFormat="0" applyProtection="0">
      <alignment horizontal="right" vertical="center"/>
    </xf>
    <xf numFmtId="4" fontId="47" fillId="49" borderId="127" applyNumberFormat="0" applyProtection="0">
      <alignment horizontal="right" vertical="center"/>
    </xf>
    <xf numFmtId="4" fontId="47" fillId="49" borderId="127" applyNumberFormat="0" applyProtection="0">
      <alignment horizontal="right" vertical="center"/>
    </xf>
    <xf numFmtId="4" fontId="47" fillId="49" borderId="127" applyNumberFormat="0" applyProtection="0">
      <alignment horizontal="right" vertical="center"/>
    </xf>
    <xf numFmtId="4" fontId="47" fillId="49" borderId="127" applyNumberFormat="0" applyProtection="0">
      <alignment horizontal="right" vertical="center"/>
    </xf>
    <xf numFmtId="4" fontId="47" fillId="49" borderId="127" applyNumberFormat="0" applyProtection="0">
      <alignment horizontal="right" vertical="center"/>
    </xf>
    <xf numFmtId="4" fontId="47" fillId="57" borderId="127" applyNumberFormat="0" applyProtection="0">
      <alignment horizontal="right" vertical="center"/>
    </xf>
    <xf numFmtId="4" fontId="82" fillId="57" borderId="130" applyNumberFormat="0" applyProtection="0">
      <alignment horizontal="right" vertical="center"/>
    </xf>
    <xf numFmtId="4" fontId="47" fillId="94" borderId="127" applyNumberFormat="0" applyProtection="0">
      <alignment horizontal="right" vertical="center"/>
    </xf>
    <xf numFmtId="4" fontId="47" fillId="94" borderId="127" applyNumberFormat="0" applyProtection="0">
      <alignment horizontal="right" vertical="center"/>
    </xf>
    <xf numFmtId="4" fontId="47" fillId="94" borderId="127" applyNumberFormat="0" applyProtection="0">
      <alignment horizontal="right" vertical="center"/>
    </xf>
    <xf numFmtId="4" fontId="47" fillId="70" borderId="127" applyNumberFormat="0" applyProtection="0">
      <alignment horizontal="right" vertical="center"/>
    </xf>
    <xf numFmtId="4" fontId="47" fillId="70" borderId="127" applyNumberFormat="0" applyProtection="0">
      <alignment horizontal="right" vertical="center"/>
    </xf>
    <xf numFmtId="4" fontId="47" fillId="65" borderId="127" applyNumberFormat="0" applyProtection="0">
      <alignment horizontal="right" vertical="center"/>
    </xf>
    <xf numFmtId="4" fontId="47" fillId="81" borderId="131" applyNumberFormat="0" applyProtection="0">
      <alignment horizontal="right" vertical="center"/>
    </xf>
    <xf numFmtId="4" fontId="47" fillId="81" borderId="131" applyNumberFormat="0" applyProtection="0">
      <alignment horizontal="right" vertical="center"/>
    </xf>
    <xf numFmtId="4" fontId="47" fillId="81" borderId="131" applyNumberFormat="0" applyProtection="0">
      <alignment horizontal="right" vertical="center"/>
    </xf>
    <xf numFmtId="4" fontId="47" fillId="81" borderId="131" applyNumberFormat="0" applyProtection="0">
      <alignment horizontal="right" vertical="center"/>
    </xf>
    <xf numFmtId="4" fontId="82" fillId="81" borderId="130" applyNumberFormat="0" applyProtection="0">
      <alignment horizontal="right" vertical="center"/>
    </xf>
    <xf numFmtId="4" fontId="47" fillId="114" borderId="127" applyNumberFormat="0" applyProtection="0">
      <alignment horizontal="right" vertical="center"/>
    </xf>
    <xf numFmtId="4" fontId="47" fillId="114" borderId="127" applyNumberFormat="0" applyProtection="0">
      <alignment horizontal="right" vertical="center"/>
    </xf>
    <xf numFmtId="4" fontId="47" fillId="114" borderId="127" applyNumberFormat="0" applyProtection="0">
      <alignment horizontal="right" vertical="center"/>
    </xf>
    <xf numFmtId="4" fontId="47" fillId="114" borderId="127" applyNumberFormat="0" applyProtection="0">
      <alignment horizontal="right" vertical="center"/>
    </xf>
    <xf numFmtId="4" fontId="47" fillId="114" borderId="127" applyNumberFormat="0" applyProtection="0">
      <alignment horizontal="right" vertical="center"/>
    </xf>
    <xf numFmtId="4" fontId="82" fillId="61" borderId="130" applyNumberFormat="0" applyProtection="0">
      <alignment horizontal="right" vertical="center"/>
    </xf>
    <xf numFmtId="4" fontId="47" fillId="48" borderId="127" applyNumberFormat="0" applyProtection="0">
      <alignment horizontal="right" vertical="center"/>
    </xf>
    <xf numFmtId="4" fontId="47" fillId="48" borderId="127" applyNumberFormat="0" applyProtection="0">
      <alignment horizontal="right" vertical="center"/>
    </xf>
    <xf numFmtId="4" fontId="47" fillId="48" borderId="127" applyNumberFormat="0" applyProtection="0">
      <alignment horizontal="right" vertical="center"/>
    </xf>
    <xf numFmtId="4" fontId="47" fillId="48" borderId="127" applyNumberFormat="0" applyProtection="0">
      <alignment horizontal="right" vertical="center"/>
    </xf>
    <xf numFmtId="0" fontId="268" fillId="43" borderId="130" applyNumberFormat="0" applyProtection="0">
      <alignment horizontal="left" vertical="top" indent="1"/>
    </xf>
    <xf numFmtId="0" fontId="268" fillId="43" borderId="130" applyNumberFormat="0" applyProtection="0">
      <alignment horizontal="left" vertical="top" indent="1"/>
    </xf>
    <xf numFmtId="4" fontId="82" fillId="109" borderId="126" applyNumberFormat="0" applyProtection="0">
      <alignment horizontal="left" vertical="center" indent="1"/>
    </xf>
    <xf numFmtId="4" fontId="82" fillId="109" borderId="126" applyNumberFormat="0" applyProtection="0">
      <alignment vertical="center"/>
    </xf>
    <xf numFmtId="4" fontId="82" fillId="109" borderId="126" applyNumberFormat="0" applyProtection="0">
      <alignment vertical="center"/>
    </xf>
    <xf numFmtId="0" fontId="29" fillId="115" borderId="129" applyNumberFormat="0" applyFont="0" applyAlignment="0" applyProtection="0"/>
    <xf numFmtId="0" fontId="184" fillId="0" borderId="128" applyNumberFormat="0" applyFill="0" applyAlignment="0" applyProtection="0"/>
    <xf numFmtId="0" fontId="184" fillId="0" borderId="128" applyNumberFormat="0" applyFill="0" applyAlignment="0" applyProtection="0"/>
    <xf numFmtId="0" fontId="182" fillId="54" borderId="122" applyNumberFormat="0" applyAlignment="0" applyProtection="0"/>
    <xf numFmtId="0" fontId="182" fillId="54" borderId="122" applyNumberFormat="0" applyAlignment="0" applyProtection="0"/>
    <xf numFmtId="0" fontId="165" fillId="101" borderId="127" applyNumberFormat="0" applyAlignment="0" applyProtection="0"/>
    <xf numFmtId="0" fontId="165" fillId="101" borderId="127" applyNumberFormat="0" applyAlignment="0" applyProtection="0"/>
    <xf numFmtId="0" fontId="145" fillId="59" borderId="126" applyNumberFormat="0" applyAlignment="0" applyProtection="0"/>
    <xf numFmtId="0" fontId="145" fillId="59" borderId="126" applyNumberFormat="0" applyAlignment="0" applyProtection="0"/>
    <xf numFmtId="0" fontId="29" fillId="37" borderId="101" applyNumberFormat="0">
      <alignment horizontal="left" vertical="center"/>
    </xf>
    <xf numFmtId="164" fontId="120" fillId="0" borderId="120">
      <alignment vertical="center"/>
    </xf>
    <xf numFmtId="164" fontId="120" fillId="0" borderId="100">
      <alignment vertical="center"/>
    </xf>
    <xf numFmtId="3" fontId="133" fillId="42" borderId="102" applyBorder="0">
      <protection locked="0"/>
    </xf>
    <xf numFmtId="0" fontId="47" fillId="0" borderId="103" applyNumberFormat="0" applyFill="0" applyAlignment="0" applyProtection="0"/>
    <xf numFmtId="0" fontId="143" fillId="56" borderId="104" applyNumberFormat="0" applyAlignment="0" applyProtection="0"/>
    <xf numFmtId="0" fontId="143" fillId="56" borderId="104" applyNumberFormat="0" applyAlignment="0" applyProtection="0"/>
    <xf numFmtId="0" fontId="145" fillId="59" borderId="105" applyNumberFormat="0" applyAlignment="0" applyProtection="0"/>
    <xf numFmtId="0" fontId="145" fillId="59" borderId="105" applyNumberFormat="0" applyAlignment="0" applyProtection="0"/>
    <xf numFmtId="0" fontId="155" fillId="56" borderId="101" applyNumberFormat="0" applyAlignment="0" applyProtection="0"/>
    <xf numFmtId="0" fontId="155" fillId="56" borderId="101" applyNumberFormat="0" applyAlignment="0" applyProtection="0"/>
    <xf numFmtId="0" fontId="157" fillId="59" borderId="101" applyNumberFormat="0" applyAlignment="0" applyProtection="0"/>
    <xf numFmtId="251" fontId="139" fillId="0" borderId="100"/>
    <xf numFmtId="164" fontId="70" fillId="0" borderId="100" applyAlignment="0" applyProtection="0"/>
    <xf numFmtId="0" fontId="165" fillId="101" borderId="106" applyNumberFormat="0" applyAlignment="0" applyProtection="0"/>
    <xf numFmtId="0" fontId="165" fillId="101" borderId="106" applyNumberFormat="0" applyAlignment="0" applyProtection="0"/>
    <xf numFmtId="0" fontId="157" fillId="59" borderId="101" applyNumberFormat="0" applyAlignment="0" applyProtection="0"/>
    <xf numFmtId="0" fontId="157" fillId="59" borderId="101" applyNumberFormat="0" applyAlignment="0" applyProtection="0"/>
    <xf numFmtId="0" fontId="165" fillId="101" borderId="106" applyNumberFormat="0" applyAlignment="0" applyProtection="0"/>
    <xf numFmtId="0" fontId="184" fillId="0" borderId="107" applyNumberFormat="0" applyFill="0" applyAlignment="0" applyProtection="0"/>
    <xf numFmtId="0" fontId="184" fillId="0" borderId="107" applyNumberFormat="0" applyFill="0" applyAlignment="0" applyProtection="0"/>
    <xf numFmtId="0" fontId="226" fillId="91" borderId="106" applyNumberFormat="0" applyAlignment="0" applyProtection="0"/>
    <xf numFmtId="0" fontId="226" fillId="91" borderId="106" applyNumberFormat="0" applyAlignment="0" applyProtection="0"/>
    <xf numFmtId="0" fontId="226" fillId="91" borderId="106" applyNumberFormat="0" applyAlignment="0" applyProtection="0"/>
    <xf numFmtId="0" fontId="226" fillId="91" borderId="106" applyNumberFormat="0" applyAlignment="0" applyProtection="0"/>
    <xf numFmtId="0" fontId="182" fillId="54" borderId="101" applyNumberFormat="0" applyAlignment="0" applyProtection="0"/>
    <xf numFmtId="0" fontId="182" fillId="54" borderId="101" applyNumberFormat="0" applyAlignment="0" applyProtection="0"/>
    <xf numFmtId="0" fontId="226" fillId="91" borderId="106" applyNumberFormat="0" applyAlignment="0" applyProtection="0"/>
    <xf numFmtId="0" fontId="29" fillId="115" borderId="108" applyNumberFormat="0" applyFont="0" applyAlignment="0" applyProtection="0"/>
    <xf numFmtId="0" fontId="29" fillId="115" borderId="108" applyNumberFormat="0" applyFont="0" applyAlignment="0" applyProtection="0"/>
    <xf numFmtId="4" fontId="266" fillId="109" borderId="109" applyNumberFormat="0" applyProtection="0">
      <alignment vertical="center"/>
    </xf>
    <xf numFmtId="4" fontId="267" fillId="109" borderId="106" applyNumberFormat="0" applyProtection="0">
      <alignment vertical="center"/>
    </xf>
    <xf numFmtId="4" fontId="267" fillId="109" borderId="106" applyNumberFormat="0" applyProtection="0">
      <alignment vertical="center"/>
    </xf>
    <xf numFmtId="4" fontId="265" fillId="109" borderId="109" applyNumberFormat="0" applyProtection="0">
      <alignment horizontal="left" vertical="center" indent="1"/>
    </xf>
    <xf numFmtId="4" fontId="82" fillId="109" borderId="105" applyNumberFormat="0" applyProtection="0">
      <alignment horizontal="left" vertical="center" indent="1"/>
    </xf>
    <xf numFmtId="0" fontId="268" fillId="43" borderId="109" applyNumberFormat="0" applyProtection="0">
      <alignment horizontal="left" vertical="top" indent="1"/>
    </xf>
    <xf numFmtId="0" fontId="29" fillId="120" borderId="105" applyNumberFormat="0" applyProtection="0">
      <alignment horizontal="left" vertical="center" indent="1"/>
    </xf>
    <xf numFmtId="0" fontId="29" fillId="120" borderId="105" applyNumberFormat="0" applyProtection="0">
      <alignment horizontal="left" vertical="center" indent="1"/>
    </xf>
    <xf numFmtId="4" fontId="47" fillId="69" borderId="106" applyNumberFormat="0" applyProtection="0">
      <alignment horizontal="left" vertical="center" indent="1"/>
    </xf>
    <xf numFmtId="4" fontId="47" fillId="69" borderId="106" applyNumberFormat="0" applyProtection="0">
      <alignment horizontal="left" vertical="center" indent="1"/>
    </xf>
    <xf numFmtId="4" fontId="82" fillId="48" borderId="109" applyNumberFormat="0" applyProtection="0">
      <alignment horizontal="right" vertical="center"/>
    </xf>
    <xf numFmtId="4" fontId="47" fillId="48" borderId="106" applyNumberFormat="0" applyProtection="0">
      <alignment horizontal="right" vertical="center"/>
    </xf>
    <xf numFmtId="4" fontId="47" fillId="48" borderId="106" applyNumberFormat="0" applyProtection="0">
      <alignment horizontal="right" vertical="center"/>
    </xf>
    <xf numFmtId="4" fontId="47" fillId="48" borderId="106" applyNumberFormat="0" applyProtection="0">
      <alignment horizontal="right" vertical="center"/>
    </xf>
    <xf numFmtId="4" fontId="47" fillId="48" borderId="106" applyNumberFormat="0" applyProtection="0">
      <alignment horizontal="right" vertical="center"/>
    </xf>
    <xf numFmtId="4" fontId="47" fillId="48" borderId="106" applyNumberFormat="0" applyProtection="0">
      <alignment horizontal="right" vertical="center"/>
    </xf>
    <xf numFmtId="4" fontId="82" fillId="61" borderId="109" applyNumberFormat="0" applyProtection="0">
      <alignment horizontal="right" vertical="center"/>
    </xf>
    <xf numFmtId="4" fontId="47" fillId="114" borderId="106" applyNumberFormat="0" applyProtection="0">
      <alignment horizontal="right" vertical="center"/>
    </xf>
    <xf numFmtId="4" fontId="47" fillId="114" borderId="106" applyNumberFormat="0" applyProtection="0">
      <alignment horizontal="right" vertical="center"/>
    </xf>
    <xf numFmtId="4" fontId="47" fillId="114" borderId="106" applyNumberFormat="0" applyProtection="0">
      <alignment horizontal="right" vertical="center"/>
    </xf>
    <xf numFmtId="4" fontId="47" fillId="114" borderId="106" applyNumberFormat="0" applyProtection="0">
      <alignment horizontal="right" vertical="center"/>
    </xf>
    <xf numFmtId="4" fontId="47" fillId="81" borderId="110" applyNumberFormat="0" applyProtection="0">
      <alignment horizontal="right" vertical="center"/>
    </xf>
    <xf numFmtId="4" fontId="82" fillId="65" borderId="109" applyNumberFormat="0" applyProtection="0">
      <alignment horizontal="right" vertical="center"/>
    </xf>
    <xf numFmtId="4" fontId="47" fillId="65" borderId="106" applyNumberFormat="0" applyProtection="0">
      <alignment horizontal="right" vertical="center"/>
    </xf>
    <xf numFmtId="4" fontId="47" fillId="65" borderId="106" applyNumberFormat="0" applyProtection="0">
      <alignment horizontal="right" vertical="center"/>
    </xf>
    <xf numFmtId="4" fontId="47" fillId="65" borderId="106" applyNumberFormat="0" applyProtection="0">
      <alignment horizontal="right" vertical="center"/>
    </xf>
    <xf numFmtId="4" fontId="47" fillId="70" borderId="106" applyNumberFormat="0" applyProtection="0">
      <alignment horizontal="right" vertical="center"/>
    </xf>
    <xf numFmtId="4" fontId="47" fillId="70" borderId="106" applyNumberFormat="0" applyProtection="0">
      <alignment horizontal="right" vertical="center"/>
    </xf>
    <xf numFmtId="4" fontId="47" fillId="70" borderId="106" applyNumberFormat="0" applyProtection="0">
      <alignment horizontal="right" vertical="center"/>
    </xf>
    <xf numFmtId="4" fontId="82" fillId="94" borderId="109" applyNumberFormat="0" applyProtection="0">
      <alignment horizontal="right" vertical="center"/>
    </xf>
    <xf numFmtId="4" fontId="47" fillId="94" borderId="106" applyNumberFormat="0" applyProtection="0">
      <alignment horizontal="right" vertical="center"/>
    </xf>
    <xf numFmtId="4" fontId="47" fillId="94" borderId="106" applyNumberFormat="0" applyProtection="0">
      <alignment horizontal="right" vertical="center"/>
    </xf>
    <xf numFmtId="4" fontId="47" fillId="94" borderId="106" applyNumberFormat="0" applyProtection="0">
      <alignment horizontal="right" vertical="center"/>
    </xf>
    <xf numFmtId="4" fontId="47" fillId="94" borderId="106" applyNumberFormat="0" applyProtection="0">
      <alignment horizontal="right" vertical="center"/>
    </xf>
    <xf numFmtId="4" fontId="82" fillId="57" borderId="109" applyNumberFormat="0" applyProtection="0">
      <alignment horizontal="right" vertical="center"/>
    </xf>
    <xf numFmtId="4" fontId="47" fillId="57" borderId="106" applyNumberFormat="0" applyProtection="0">
      <alignment horizontal="right" vertical="center"/>
    </xf>
    <xf numFmtId="4" fontId="47" fillId="57" borderId="106" applyNumberFormat="0" applyProtection="0">
      <alignment horizontal="right" vertical="center"/>
    </xf>
    <xf numFmtId="4" fontId="47" fillId="57" borderId="106" applyNumberFormat="0" applyProtection="0">
      <alignment horizontal="right" vertical="center"/>
    </xf>
    <xf numFmtId="4" fontId="47" fillId="57" borderId="106" applyNumberFormat="0" applyProtection="0">
      <alignment horizontal="right" vertical="center"/>
    </xf>
    <xf numFmtId="4" fontId="47" fillId="57" borderId="106" applyNumberFormat="0" applyProtection="0">
      <alignment horizontal="right" vertical="center"/>
    </xf>
    <xf numFmtId="4" fontId="82" fillId="49" borderId="109" applyNumberFormat="0" applyProtection="0">
      <alignment horizontal="right" vertical="center"/>
    </xf>
    <xf numFmtId="4" fontId="47" fillId="49" borderId="106" applyNumberFormat="0" applyProtection="0">
      <alignment horizontal="right" vertical="center"/>
    </xf>
    <xf numFmtId="4" fontId="47" fillId="49" borderId="106" applyNumberFormat="0" applyProtection="0">
      <alignment horizontal="right" vertical="center"/>
    </xf>
    <xf numFmtId="4" fontId="47" fillId="49" borderId="106" applyNumberFormat="0" applyProtection="0">
      <alignment horizontal="right" vertical="center"/>
    </xf>
    <xf numFmtId="4" fontId="47" fillId="49" borderId="106" applyNumberFormat="0" applyProtection="0">
      <alignment horizontal="right" vertical="center"/>
    </xf>
    <xf numFmtId="4" fontId="47" fillId="49" borderId="106" applyNumberFormat="0" applyProtection="0">
      <alignment horizontal="right" vertical="center"/>
    </xf>
    <xf numFmtId="4" fontId="82" fillId="62" borderId="109" applyNumberFormat="0" applyProtection="0">
      <alignment horizontal="right" vertical="center"/>
    </xf>
    <xf numFmtId="4" fontId="47" fillId="62" borderId="106" applyNumberFormat="0" applyProtection="0">
      <alignment horizontal="right" vertical="center"/>
    </xf>
    <xf numFmtId="4" fontId="47" fillId="62" borderId="106" applyNumberFormat="0" applyProtection="0">
      <alignment horizontal="right" vertical="center"/>
    </xf>
    <xf numFmtId="4" fontId="47" fillId="62" borderId="106" applyNumberFormat="0" applyProtection="0">
      <alignment horizontal="right" vertical="center"/>
    </xf>
    <xf numFmtId="4" fontId="47" fillId="62" borderId="106" applyNumberFormat="0" applyProtection="0">
      <alignment horizontal="right" vertical="center"/>
    </xf>
    <xf numFmtId="4" fontId="47" fillId="62" borderId="106" applyNumberFormat="0" applyProtection="0">
      <alignment horizontal="right" vertical="center"/>
    </xf>
    <xf numFmtId="4" fontId="265" fillId="122" borderId="105" applyNumberFormat="0" applyProtection="0">
      <alignment horizontal="left" vertical="center" indent="1"/>
    </xf>
    <xf numFmtId="4" fontId="265" fillId="122" borderId="105" applyNumberFormat="0" applyProtection="0">
      <alignment horizontal="left" vertical="center" indent="1"/>
    </xf>
    <xf numFmtId="4" fontId="47" fillId="123" borderId="110" applyNumberFormat="0" applyProtection="0">
      <alignment horizontal="left" vertical="center" indent="1"/>
    </xf>
    <xf numFmtId="4" fontId="47" fillId="123" borderId="110" applyNumberFormat="0" applyProtection="0">
      <alignment horizontal="left" vertical="center" indent="1"/>
    </xf>
    <xf numFmtId="4" fontId="47" fillId="123" borderId="110" applyNumberFormat="0" applyProtection="0">
      <alignment horizontal="left" vertical="center" indent="1"/>
    </xf>
    <xf numFmtId="4" fontId="47" fillId="123" borderId="110" applyNumberFormat="0" applyProtection="0">
      <alignment horizontal="left" vertical="center" indent="1"/>
    </xf>
    <xf numFmtId="4" fontId="29" fillId="64" borderId="110" applyNumberFormat="0" applyProtection="0">
      <alignment horizontal="left" vertical="center" indent="1"/>
    </xf>
    <xf numFmtId="4" fontId="29" fillId="64" borderId="110" applyNumberFormat="0" applyProtection="0">
      <alignment horizontal="left" vertical="center" indent="1"/>
    </xf>
    <xf numFmtId="4" fontId="29" fillId="64" borderId="110" applyNumberFormat="0" applyProtection="0">
      <alignment horizontal="left" vertical="center" indent="1"/>
    </xf>
    <xf numFmtId="4" fontId="29" fillId="64" borderId="110" applyNumberFormat="0" applyProtection="0">
      <alignment horizontal="left" vertical="center" indent="1"/>
    </xf>
    <xf numFmtId="4" fontId="29" fillId="64" borderId="110" applyNumberFormat="0" applyProtection="0">
      <alignment horizontal="left" vertical="center" indent="1"/>
    </xf>
    <xf numFmtId="4" fontId="29" fillId="64" borderId="110" applyNumberFormat="0" applyProtection="0">
      <alignment horizontal="left" vertical="center" indent="1"/>
    </xf>
    <xf numFmtId="4" fontId="29" fillId="64" borderId="110" applyNumberFormat="0" applyProtection="0">
      <alignment horizontal="left" vertical="center" indent="1"/>
    </xf>
    <xf numFmtId="4" fontId="29" fillId="64" borderId="110" applyNumberFormat="0" applyProtection="0">
      <alignment horizontal="left" vertical="center" indent="1"/>
    </xf>
    <xf numFmtId="4" fontId="82" fillId="47" borderId="109" applyNumberFormat="0" applyProtection="0">
      <alignment horizontal="right" vertical="center"/>
    </xf>
    <xf numFmtId="4" fontId="47" fillId="47" borderId="106" applyNumberFormat="0" applyProtection="0">
      <alignment horizontal="right" vertical="center"/>
    </xf>
    <xf numFmtId="4" fontId="47" fillId="47" borderId="106" applyNumberFormat="0" applyProtection="0">
      <alignment horizontal="right" vertical="center"/>
    </xf>
    <xf numFmtId="4" fontId="82" fillId="124" borderId="105" applyNumberFormat="0" applyProtection="0">
      <alignment horizontal="left" vertical="center" indent="1"/>
    </xf>
    <xf numFmtId="4" fontId="82" fillId="124" borderId="105" applyNumberFormat="0" applyProtection="0">
      <alignment horizontal="left" vertical="center" indent="1"/>
    </xf>
    <xf numFmtId="4" fontId="47" fillId="45" borderId="110" applyNumberFormat="0" applyProtection="0">
      <alignment horizontal="left" vertical="center" indent="1"/>
    </xf>
    <xf numFmtId="4" fontId="47" fillId="45" borderId="110" applyNumberFormat="0" applyProtection="0">
      <alignment horizontal="left" vertical="center" indent="1"/>
    </xf>
    <xf numFmtId="4" fontId="47" fillId="45" borderId="110" applyNumberFormat="0" applyProtection="0">
      <alignment horizontal="left" vertical="center" indent="1"/>
    </xf>
    <xf numFmtId="4" fontId="82" fillId="125" borderId="105" applyNumberFormat="0" applyProtection="0">
      <alignment horizontal="left" vertical="center" indent="1"/>
    </xf>
    <xf numFmtId="4" fontId="82" fillId="125" borderId="105" applyNumberFormat="0" applyProtection="0">
      <alignment horizontal="left" vertical="center" indent="1"/>
    </xf>
    <xf numFmtId="4" fontId="47" fillId="47" borderId="110" applyNumberFormat="0" applyProtection="0">
      <alignment horizontal="left" vertical="center" indent="1"/>
    </xf>
    <xf numFmtId="4" fontId="47" fillId="47" borderId="110" applyNumberFormat="0" applyProtection="0">
      <alignment horizontal="left" vertical="center" indent="1"/>
    </xf>
    <xf numFmtId="4" fontId="47" fillId="47" borderId="110" applyNumberFormat="0" applyProtection="0">
      <alignment horizontal="left" vertical="center" indent="1"/>
    </xf>
    <xf numFmtId="0" fontId="47" fillId="59" borderId="106" applyNumberFormat="0" applyProtection="0">
      <alignment horizontal="left" vertical="center" indent="1"/>
    </xf>
    <xf numFmtId="0" fontId="47" fillId="59" borderId="106" applyNumberFormat="0" applyProtection="0">
      <alignment horizontal="left" vertical="center" indent="1"/>
    </xf>
    <xf numFmtId="0" fontId="29" fillId="37" borderId="109" applyNumberFormat="0" applyProtection="0">
      <alignment horizontal="left" vertical="top" indent="1"/>
    </xf>
    <xf numFmtId="0" fontId="29" fillId="37" borderId="109" applyNumberFormat="0" applyProtection="0">
      <alignment horizontal="left" vertical="top" indent="1"/>
    </xf>
    <xf numFmtId="0" fontId="47" fillId="64" borderId="109" applyNumberFormat="0" applyProtection="0">
      <alignment horizontal="left" vertical="top" indent="1"/>
    </xf>
    <xf numFmtId="0" fontId="47" fillId="64" borderId="109" applyNumberFormat="0" applyProtection="0">
      <alignment horizontal="left" vertical="top" indent="1"/>
    </xf>
    <xf numFmtId="0" fontId="47" fillId="64" borderId="109" applyNumberFormat="0" applyProtection="0">
      <alignment horizontal="left" vertical="top" indent="1"/>
    </xf>
    <xf numFmtId="0" fontId="47" fillId="127" borderId="106" applyNumberFormat="0" applyProtection="0">
      <alignment horizontal="left" vertical="center" indent="1"/>
    </xf>
    <xf numFmtId="0" fontId="29" fillId="126" borderId="109" applyNumberFormat="0" applyProtection="0">
      <alignment horizontal="left" vertical="top" indent="1"/>
    </xf>
    <xf numFmtId="0" fontId="29" fillId="126" borderId="109" applyNumberFormat="0" applyProtection="0">
      <alignment horizontal="left" vertical="top" indent="1"/>
    </xf>
    <xf numFmtId="171" fontId="6" fillId="0" borderId="0" applyFont="0" applyFill="0" applyBorder="0" applyAlignment="0" applyProtection="0"/>
    <xf numFmtId="0" fontId="47" fillId="47" borderId="109" applyNumberFormat="0" applyProtection="0">
      <alignment horizontal="left" vertical="top" indent="1"/>
    </xf>
    <xf numFmtId="0" fontId="29" fillId="95" borderId="109" applyNumberFormat="0" applyProtection="0">
      <alignment horizontal="left" vertical="center" indent="1"/>
    </xf>
    <xf numFmtId="0" fontId="29" fillId="95" borderId="109" applyNumberFormat="0" applyProtection="0">
      <alignment horizontal="left" vertical="center" indent="1"/>
    </xf>
    <xf numFmtId="0" fontId="29" fillId="38" borderId="105" applyNumberFormat="0" applyProtection="0">
      <alignment horizontal="left" vertical="center" indent="1"/>
    </xf>
    <xf numFmtId="0" fontId="29" fillId="38" borderId="105" applyNumberFormat="0" applyProtection="0">
      <alignment horizontal="left" vertical="center" indent="1"/>
    </xf>
    <xf numFmtId="0" fontId="47" fillId="60" borderId="106" applyNumberFormat="0" applyProtection="0">
      <alignment horizontal="left" vertical="center" indent="1"/>
    </xf>
    <xf numFmtId="0" fontId="47" fillId="45" borderId="106" applyNumberFormat="0" applyProtection="0">
      <alignment horizontal="left" vertical="center" indent="1"/>
    </xf>
    <xf numFmtId="0" fontId="47" fillId="45" borderId="106" applyNumberFormat="0" applyProtection="0">
      <alignment horizontal="left" vertical="center" indent="1"/>
    </xf>
    <xf numFmtId="0" fontId="47" fillId="45" borderId="109" applyNumberFormat="0" applyProtection="0">
      <alignment horizontal="left" vertical="top" indent="1"/>
    </xf>
    <xf numFmtId="0" fontId="47" fillId="45" borderId="109" applyNumberFormat="0" applyProtection="0">
      <alignment horizontal="left" vertical="top" indent="1"/>
    </xf>
    <xf numFmtId="0" fontId="170" fillId="64" borderId="111" applyBorder="0"/>
    <xf numFmtId="0" fontId="170" fillId="64" borderId="111" applyBorder="0"/>
    <xf numFmtId="0" fontId="170" fillId="64" borderId="111" applyBorder="0"/>
    <xf numFmtId="4" fontId="109" fillId="115" borderId="109" applyNumberFormat="0" applyProtection="0">
      <alignment vertical="center"/>
    </xf>
    <xf numFmtId="4" fontId="109" fillId="115" borderId="109" applyNumberFormat="0" applyProtection="0">
      <alignment vertical="center"/>
    </xf>
    <xf numFmtId="4" fontId="270" fillId="41" borderId="109" applyNumberFormat="0" applyProtection="0">
      <alignment vertical="center"/>
    </xf>
    <xf numFmtId="4" fontId="82" fillId="41" borderId="109" applyNumberFormat="0" applyProtection="0">
      <alignment horizontal="left" vertical="center" indent="1"/>
    </xf>
    <xf numFmtId="4" fontId="109" fillId="59" borderId="109" applyNumberFormat="0" applyProtection="0">
      <alignment horizontal="left" vertical="center" indent="1"/>
    </xf>
    <xf numFmtId="4" fontId="109" fillId="59" borderId="109" applyNumberFormat="0" applyProtection="0">
      <alignment horizontal="left" vertical="center" indent="1"/>
    </xf>
    <xf numFmtId="0" fontId="82" fillId="41" borderId="109" applyNumberFormat="0" applyProtection="0">
      <alignment horizontal="left" vertical="top" indent="1"/>
    </xf>
    <xf numFmtId="0" fontId="109" fillId="115" borderId="109" applyNumberFormat="0" applyProtection="0">
      <alignment horizontal="left" vertical="top" indent="1"/>
    </xf>
    <xf numFmtId="0" fontId="109" fillId="115" borderId="109" applyNumberFormat="0" applyProtection="0">
      <alignment horizontal="left" vertical="top" indent="1"/>
    </xf>
    <xf numFmtId="4" fontId="82" fillId="45" borderId="109" applyNumberFormat="0" applyProtection="0">
      <alignment horizontal="right" vertical="center"/>
    </xf>
    <xf numFmtId="4" fontId="82" fillId="124" borderId="105"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0" fontId="29" fillId="120" borderId="105" applyNumberFormat="0" applyProtection="0">
      <alignment horizontal="left" vertical="center" indent="1"/>
    </xf>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 fontId="47" fillId="69" borderId="106" applyNumberFormat="0" applyProtection="0">
      <alignment horizontal="left" vertical="center" indent="1"/>
    </xf>
    <xf numFmtId="4" fontId="47" fillId="69" borderId="106" applyNumberFormat="0" applyProtection="0">
      <alignment horizontal="left" vertical="center" indent="1"/>
    </xf>
    <xf numFmtId="171" fontId="6" fillId="0" borderId="0" applyFont="0" applyFill="0" applyBorder="0" applyAlignment="0" applyProtection="0"/>
    <xf numFmtId="4" fontId="272" fillId="110" borderId="110" applyNumberFormat="0" applyProtection="0">
      <alignment horizontal="left" vertical="center" indent="1"/>
    </xf>
    <xf numFmtId="4" fontId="272" fillId="110" borderId="110" applyNumberFormat="0" applyProtection="0">
      <alignment horizontal="left" vertical="center" indent="1"/>
    </xf>
    <xf numFmtId="4" fontId="272" fillId="110" borderId="110" applyNumberFormat="0" applyProtection="0">
      <alignment horizontal="left" vertical="center" indent="1"/>
    </xf>
    <xf numFmtId="4" fontId="272" fillId="110" borderId="110" applyNumberFormat="0" applyProtection="0">
      <alignment horizontal="left" vertical="center" indent="1"/>
    </xf>
    <xf numFmtId="4" fontId="164" fillId="45" borderId="109" applyNumberFormat="0" applyProtection="0">
      <alignment horizontal="right" vertical="center"/>
    </xf>
    <xf numFmtId="4" fontId="202" fillId="56" borderId="106" applyNumberFormat="0" applyProtection="0">
      <alignment horizontal="right" vertical="center"/>
    </xf>
    <xf numFmtId="204" fontId="161" fillId="107" borderId="112">
      <protection locked="0"/>
    </xf>
    <xf numFmtId="204" fontId="161" fillId="107" borderId="112">
      <protection locked="0"/>
    </xf>
    <xf numFmtId="204" fontId="276" fillId="38" borderId="113"/>
    <xf numFmtId="204" fontId="276" fillId="38" borderId="113"/>
    <xf numFmtId="204" fontId="276" fillId="38" borderId="108"/>
    <xf numFmtId="204" fontId="276" fillId="38" borderId="108"/>
    <xf numFmtId="204" fontId="279" fillId="103" borderId="114"/>
    <xf numFmtId="204" fontId="279" fillId="103" borderId="114"/>
    <xf numFmtId="0" fontId="29" fillId="0" borderId="115"/>
    <xf numFmtId="0" fontId="184" fillId="0" borderId="116" applyNumberFormat="0" applyFill="0" applyAlignment="0" applyProtection="0"/>
    <xf numFmtId="0" fontId="184" fillId="0" borderId="116" applyNumberFormat="0" applyFill="0" applyAlignment="0" applyProtection="0"/>
    <xf numFmtId="0" fontId="184" fillId="0" borderId="116" applyNumberFormat="0" applyFill="0" applyAlignment="0" applyProtection="0"/>
    <xf numFmtId="0" fontId="184" fillId="0" borderId="107" applyNumberFormat="0" applyFill="0" applyAlignment="0" applyProtection="0"/>
    <xf numFmtId="0" fontId="184" fillId="0" borderId="107" applyNumberFormat="0" applyFill="0" applyAlignment="0" applyProtection="0"/>
    <xf numFmtId="0" fontId="184" fillId="0" borderId="116" applyNumberFormat="0" applyFill="0" applyAlignment="0" applyProtection="0"/>
    <xf numFmtId="0" fontId="226" fillId="91" borderId="127" applyNumberFormat="0" applyAlignment="0" applyProtection="0"/>
    <xf numFmtId="4" fontId="47" fillId="140" borderId="106" applyNumberFormat="0" applyProtection="0">
      <alignment horizontal="left" vertical="center" indent="1"/>
    </xf>
    <xf numFmtId="4" fontId="47" fillId="140" borderId="106" applyNumberFormat="0" applyProtection="0">
      <alignment horizontal="left" vertical="center" indent="1"/>
    </xf>
    <xf numFmtId="4" fontId="47" fillId="146" borderId="106" applyNumberFormat="0" applyProtection="0">
      <alignment horizontal="left" vertical="center" indent="1"/>
    </xf>
    <xf numFmtId="0" fontId="6" fillId="0" borderId="0"/>
    <xf numFmtId="0" fontId="6" fillId="0" borderId="0"/>
    <xf numFmtId="0" fontId="6" fillId="0" borderId="0"/>
    <xf numFmtId="0" fontId="6" fillId="0" borderId="0"/>
    <xf numFmtId="0" fontId="145" fillId="101" borderId="105" applyNumberFormat="0" applyAlignment="0" applyProtection="0"/>
    <xf numFmtId="0" fontId="145" fillId="101" borderId="105" applyNumberFormat="0" applyAlignment="0" applyProtection="0"/>
    <xf numFmtId="0" fontId="145" fillId="101" borderId="105" applyNumberFormat="0" applyAlignment="0" applyProtection="0"/>
    <xf numFmtId="0" fontId="145" fillId="101" borderId="105" applyNumberFormat="0" applyAlignment="0" applyProtection="0"/>
    <xf numFmtId="0" fontId="145" fillId="101" borderId="105" applyNumberFormat="0" applyAlignment="0" applyProtection="0"/>
    <xf numFmtId="0" fontId="165" fillId="101" borderId="106" applyNumberFormat="0" applyAlignment="0" applyProtection="0"/>
    <xf numFmtId="0" fontId="165" fillId="101" borderId="106" applyNumberFormat="0" applyAlignment="0" applyProtection="0"/>
    <xf numFmtId="0" fontId="165" fillId="101" borderId="106" applyNumberFormat="0" applyAlignment="0" applyProtection="0"/>
    <xf numFmtId="0" fontId="165" fillId="101" borderId="106" applyNumberFormat="0" applyAlignment="0" applyProtection="0"/>
    <xf numFmtId="0" fontId="165" fillId="101" borderId="106" applyNumberFormat="0" applyAlignment="0" applyProtection="0"/>
    <xf numFmtId="0" fontId="165" fillId="101" borderId="106" applyNumberFormat="0" applyAlignment="0" applyProtection="0"/>
    <xf numFmtId="0" fontId="165" fillId="101" borderId="106" applyNumberFormat="0" applyAlignment="0" applyProtection="0"/>
    <xf numFmtId="0" fontId="165" fillId="101" borderId="106" applyNumberFormat="0" applyAlignment="0" applyProtection="0"/>
    <xf numFmtId="0" fontId="165" fillId="101" borderId="106" applyNumberFormat="0" applyAlignment="0" applyProtection="0"/>
    <xf numFmtId="0" fontId="165" fillId="101" borderId="106" applyNumberFormat="0" applyAlignment="0" applyProtection="0"/>
    <xf numFmtId="0" fontId="226" fillId="91" borderId="106" applyNumberFormat="0" applyAlignment="0" applyProtection="0"/>
    <xf numFmtId="0" fontId="226" fillId="91" borderId="106" applyNumberFormat="0" applyAlignment="0" applyProtection="0"/>
    <xf numFmtId="0" fontId="226" fillId="91" borderId="106" applyNumberFormat="0" applyAlignment="0" applyProtection="0"/>
    <xf numFmtId="0" fontId="226" fillId="91" borderId="106" applyNumberFormat="0" applyAlignment="0" applyProtection="0"/>
    <xf numFmtId="0" fontId="226" fillId="91" borderId="106" applyNumberFormat="0" applyAlignment="0" applyProtection="0"/>
    <xf numFmtId="0" fontId="226" fillId="91" borderId="106" applyNumberFormat="0" applyAlignment="0" applyProtection="0"/>
    <xf numFmtId="0" fontId="226" fillId="91" borderId="106" applyNumberFormat="0" applyAlignment="0" applyProtection="0"/>
    <xf numFmtId="0" fontId="226" fillId="91" borderId="106" applyNumberFormat="0" applyAlignment="0" applyProtection="0"/>
    <xf numFmtId="0" fontId="184" fillId="0" borderId="116" applyNumberFormat="0" applyFill="0" applyAlignment="0" applyProtection="0"/>
    <xf numFmtId="0" fontId="184" fillId="0" borderId="116" applyNumberFormat="0" applyFill="0" applyAlignment="0" applyProtection="0"/>
    <xf numFmtId="0" fontId="184" fillId="0" borderId="116" applyNumberFormat="0" applyFill="0" applyAlignment="0" applyProtection="0"/>
    <xf numFmtId="0" fontId="184" fillId="0" borderId="116" applyNumberFormat="0" applyFill="0" applyAlignment="0" applyProtection="0"/>
    <xf numFmtId="0" fontId="184" fillId="0" borderId="116" applyNumberFormat="0" applyFill="0" applyAlignment="0" applyProtection="0"/>
    <xf numFmtId="0" fontId="47" fillId="90" borderId="106" applyNumberFormat="0" applyFont="0" applyAlignment="0" applyProtection="0"/>
    <xf numFmtId="0" fontId="47" fillId="90" borderId="106" applyNumberFormat="0" applyFont="0" applyAlignment="0" applyProtection="0"/>
    <xf numFmtId="0" fontId="47" fillId="90" borderId="106" applyNumberFormat="0" applyFont="0" applyAlignment="0" applyProtection="0"/>
    <xf numFmtId="0" fontId="47" fillId="90" borderId="106" applyNumberFormat="0" applyFont="0" applyAlignment="0" applyProtection="0"/>
    <xf numFmtId="0" fontId="47" fillId="90" borderId="106" applyNumberFormat="0" applyFont="0" applyAlignment="0" applyProtection="0"/>
    <xf numFmtId="0" fontId="47" fillId="90" borderId="106" applyNumberFormat="0" applyFont="0" applyAlignment="0" applyProtection="0"/>
    <xf numFmtId="0" fontId="208" fillId="0" borderId="117" applyNumberFormat="0" applyAlignment="0" applyProtection="0">
      <alignment horizontal="left" vertical="center"/>
    </xf>
    <xf numFmtId="251" fontId="139" fillId="0" borderId="120"/>
    <xf numFmtId="4" fontId="265" fillId="123" borderId="98" applyNumberFormat="0" applyProtection="0">
      <alignment horizontal="left" vertical="center" indent="1"/>
    </xf>
    <xf numFmtId="4" fontId="82" fillId="109" borderId="105" applyNumberFormat="0" applyProtection="0">
      <alignment horizontal="left" vertical="center" indent="1"/>
    </xf>
    <xf numFmtId="4" fontId="47" fillId="47" borderId="106" applyNumberFormat="0" applyProtection="0">
      <alignment horizontal="right" vertical="center"/>
    </xf>
    <xf numFmtId="4" fontId="47" fillId="47" borderId="106" applyNumberFormat="0" applyProtection="0">
      <alignment horizontal="right" vertical="center"/>
    </xf>
    <xf numFmtId="4" fontId="47" fillId="45" borderId="110" applyNumberFormat="0" applyProtection="0">
      <alignment horizontal="left" vertical="center" indent="1"/>
    </xf>
    <xf numFmtId="0" fontId="29" fillId="128" borderId="109" applyNumberFormat="0" applyProtection="0">
      <alignment horizontal="left" vertical="top" indent="1"/>
    </xf>
    <xf numFmtId="0" fontId="170" fillId="64" borderId="111" applyBorder="0"/>
    <xf numFmtId="4" fontId="82" fillId="41" borderId="109" applyNumberFormat="0" applyProtection="0">
      <alignment vertical="center"/>
    </xf>
    <xf numFmtId="0" fontId="226" fillId="91" borderId="106" applyNumberFormat="0" applyAlignment="0" applyProtection="0"/>
    <xf numFmtId="0" fontId="184" fillId="0" borderId="116" applyNumberFormat="0" applyFill="0" applyAlignment="0" applyProtection="0"/>
    <xf numFmtId="0" fontId="184" fillId="0" borderId="116" applyNumberFormat="0" applyFill="0" applyAlignment="0" applyProtection="0"/>
    <xf numFmtId="0" fontId="208" fillId="0" borderId="121" applyNumberFormat="0" applyAlignment="0" applyProtection="0">
      <alignment horizontal="left" vertical="center"/>
    </xf>
    <xf numFmtId="0" fontId="47" fillId="90" borderId="106" applyNumberFormat="0" applyFont="0" applyAlignment="0" applyProtection="0"/>
    <xf numFmtId="0" fontId="47" fillId="90" borderId="106" applyNumberFormat="0" applyFont="0" applyAlignment="0" applyProtection="0"/>
    <xf numFmtId="0" fontId="47" fillId="90" borderId="106" applyNumberFormat="0" applyFont="0" applyAlignment="0" applyProtection="0"/>
    <xf numFmtId="0" fontId="47" fillId="90" borderId="106" applyNumberFormat="0" applyFont="0" applyAlignment="0" applyProtection="0"/>
    <xf numFmtId="0" fontId="47" fillId="56" borderId="99" applyNumberFormat="0">
      <protection locked="0"/>
    </xf>
    <xf numFmtId="0" fontId="47" fillId="56" borderId="99" applyNumberFormat="0">
      <protection locked="0"/>
    </xf>
    <xf numFmtId="0" fontId="182" fillId="54" borderId="101" applyNumberFormat="0" applyAlignment="0" applyProtection="0"/>
    <xf numFmtId="0" fontId="182" fillId="54" borderId="101" applyNumberFormat="0" applyAlignment="0" applyProtection="0"/>
    <xf numFmtId="0" fontId="184" fillId="0" borderId="107" applyNumberFormat="0" applyFill="0" applyAlignment="0" applyProtection="0"/>
    <xf numFmtId="0" fontId="184" fillId="0" borderId="107" applyNumberFormat="0" applyFill="0" applyAlignment="0" applyProtection="0"/>
    <xf numFmtId="0" fontId="47" fillId="60" borderId="130" applyNumberFormat="0" applyProtection="0">
      <alignment horizontal="left" vertical="top" indent="1"/>
    </xf>
    <xf numFmtId="0" fontId="47" fillId="90" borderId="106" applyNumberFormat="0" applyFont="0" applyAlignment="0" applyProtection="0"/>
    <xf numFmtId="0" fontId="47" fillId="90" borderId="106" applyNumberFormat="0" applyFont="0" applyAlignment="0" applyProtection="0"/>
    <xf numFmtId="0" fontId="123" fillId="115" borderId="108" applyNumberFormat="0" applyFont="0" applyAlignment="0" applyProtection="0"/>
    <xf numFmtId="0" fontId="123" fillId="115" borderId="108" applyNumberFormat="0" applyFont="0" applyAlignment="0" applyProtection="0"/>
    <xf numFmtId="0" fontId="47" fillId="90" borderId="106" applyNumberFormat="0" applyFont="0" applyAlignment="0" applyProtection="0"/>
    <xf numFmtId="4" fontId="47" fillId="47" borderId="110" applyNumberFormat="0" applyProtection="0">
      <alignment horizontal="left" vertical="center" indent="1"/>
    </xf>
    <xf numFmtId="0" fontId="29" fillId="37" borderId="109" applyNumberFormat="0" applyProtection="0">
      <alignment horizontal="left" vertical="center" indent="1"/>
    </xf>
    <xf numFmtId="0" fontId="29" fillId="37" borderId="109" applyNumberFormat="0" applyProtection="0">
      <alignment horizontal="left" vertical="center" indent="1"/>
    </xf>
    <xf numFmtId="0" fontId="29" fillId="125" borderId="105" applyNumberFormat="0" applyProtection="0">
      <alignment horizontal="left" vertical="center" indent="1"/>
    </xf>
    <xf numFmtId="0" fontId="29" fillId="125" borderId="105" applyNumberFormat="0" applyProtection="0">
      <alignment horizontal="left" vertical="center" indent="1"/>
    </xf>
    <xf numFmtId="0" fontId="29" fillId="126" borderId="109" applyNumberFormat="0" applyProtection="0">
      <alignment horizontal="left" vertical="center" indent="1"/>
    </xf>
    <xf numFmtId="0" fontId="29" fillId="126" borderId="109" applyNumberFormat="0" applyProtection="0">
      <alignment horizontal="left" vertical="center" indent="1"/>
    </xf>
    <xf numFmtId="0" fontId="29" fillId="39" borderId="105" applyNumberFormat="0" applyProtection="0">
      <alignment horizontal="left" vertical="center" indent="1"/>
    </xf>
    <xf numFmtId="0" fontId="29" fillId="39" borderId="105" applyNumberFormat="0" applyProtection="0">
      <alignment horizontal="left" vertical="center" indent="1"/>
    </xf>
    <xf numFmtId="0" fontId="47" fillId="127" borderId="106" applyNumberFormat="0" applyProtection="0">
      <alignment horizontal="left" vertical="center" indent="1"/>
    </xf>
    <xf numFmtId="4" fontId="29" fillId="59" borderId="109" applyNumberFormat="0" applyProtection="0">
      <alignment horizontal="right" vertical="center"/>
    </xf>
    <xf numFmtId="0" fontId="6" fillId="0" borderId="0"/>
    <xf numFmtId="4" fontId="267" fillId="107" borderId="106" applyNumberFormat="0" applyProtection="0">
      <alignment horizontal="right" vertical="center"/>
    </xf>
    <xf numFmtId="0" fontId="29" fillId="120" borderId="105" applyNumberFormat="0" applyProtection="0">
      <alignment horizontal="left" vertical="center" indent="1"/>
    </xf>
    <xf numFmtId="0" fontId="109" fillId="47" borderId="109" applyNumberFormat="0" applyProtection="0">
      <alignment horizontal="left" vertical="top" indent="1"/>
    </xf>
    <xf numFmtId="0" fontId="82" fillId="126" borderId="109" applyNumberFormat="0" applyProtection="0">
      <alignment horizontal="left" vertical="top" indent="1"/>
    </xf>
    <xf numFmtId="0" fontId="109" fillId="47" borderId="109" applyNumberFormat="0" applyProtection="0">
      <alignment horizontal="left" vertical="top" indent="1"/>
    </xf>
    <xf numFmtId="0" fontId="6" fillId="0" borderId="0"/>
    <xf numFmtId="0" fontId="184" fillId="0" borderId="116" applyNumberFormat="0" applyFill="0" applyAlignment="0" applyProtection="0"/>
    <xf numFmtId="0" fontId="184" fillId="0" borderId="116"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60" borderId="106" applyNumberFormat="0" applyProtection="0">
      <alignment horizontal="left" vertical="center" indent="1"/>
    </xf>
    <xf numFmtId="0" fontId="29" fillId="95" borderId="109" applyNumberFormat="0" applyProtection="0">
      <alignment horizontal="left" vertical="top" indent="1"/>
    </xf>
    <xf numFmtId="4" fontId="47" fillId="94" borderId="106" applyNumberFormat="0" applyProtection="0">
      <alignment horizontal="right" vertical="center"/>
    </xf>
    <xf numFmtId="0" fontId="29" fillId="0" borderId="115"/>
    <xf numFmtId="4" fontId="29" fillId="64" borderId="131" applyNumberFormat="0" applyProtection="0">
      <alignment horizontal="left" vertical="center" indent="1"/>
    </xf>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0" fontId="82" fillId="126" borderId="109" applyNumberFormat="0" applyProtection="0">
      <alignment horizontal="center" vertical="top"/>
    </xf>
    <xf numFmtId="0" fontId="82" fillId="126" borderId="109" applyNumberFormat="0" applyProtection="0">
      <alignment horizontal="center" vertical="top" wrapText="1"/>
    </xf>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 fontId="82" fillId="47" borderId="109"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 fontId="82" fillId="124" borderId="105" applyNumberFormat="0" applyProtection="0">
      <alignment horizontal="right" vertical="center"/>
    </xf>
    <xf numFmtId="0" fontId="6" fillId="0" borderId="0"/>
    <xf numFmtId="0" fontId="29" fillId="128" borderId="109" applyNumberFormat="0" applyProtection="0">
      <alignment horizontal="left" vertical="top" indent="1"/>
    </xf>
    <xf numFmtId="4" fontId="47" fillId="109" borderId="127" applyNumberFormat="0" applyProtection="0">
      <alignment horizontal="left" vertical="center" indent="1"/>
    </xf>
    <xf numFmtId="0" fontId="47" fillId="90" borderId="106" applyNumberFormat="0" applyFont="0" applyAlignment="0" applyProtection="0"/>
    <xf numFmtId="0" fontId="47" fillId="90" borderId="106" applyNumberFormat="0" applyFont="0" applyAlignment="0" applyProtection="0"/>
    <xf numFmtId="0" fontId="29" fillId="115" borderId="108" applyNumberFormat="0" applyFont="0" applyAlignment="0" applyProtection="0"/>
    <xf numFmtId="0" fontId="29" fillId="115" borderId="108" applyNumberFormat="0" applyFont="0" applyAlignment="0" applyProtection="0"/>
    <xf numFmtId="0" fontId="226" fillId="91" borderId="127" applyNumberFormat="0" applyAlignment="0" applyProtection="0"/>
    <xf numFmtId="0" fontId="145" fillId="101" borderId="105" applyNumberFormat="0" applyAlignment="0" applyProtection="0"/>
    <xf numFmtId="0" fontId="145" fillId="101" borderId="105" applyNumberFormat="0" applyAlignment="0" applyProtection="0"/>
    <xf numFmtId="0" fontId="145" fillId="101" borderId="105" applyNumberFormat="0" applyAlignment="0" applyProtection="0"/>
    <xf numFmtId="0" fontId="145" fillId="101" borderId="105" applyNumberFormat="0" applyAlignment="0" applyProtection="0"/>
    <xf numFmtId="0" fontId="145" fillId="59" borderId="105" applyNumberFormat="0" applyAlignment="0" applyProtection="0"/>
    <xf numFmtId="0" fontId="145" fillId="59" borderId="105" applyNumberFormat="0" applyAlignment="0" applyProtection="0"/>
    <xf numFmtId="0" fontId="145" fillId="101" borderId="105" applyNumberFormat="0" applyAlignment="0" applyProtection="0"/>
    <xf numFmtId="4" fontId="265" fillId="43" borderId="109" applyNumberFormat="0" applyProtection="0">
      <alignment vertical="center"/>
    </xf>
    <xf numFmtId="4" fontId="82" fillId="109" borderId="105" applyNumberFormat="0" applyProtection="0">
      <alignment vertical="center"/>
    </xf>
    <xf numFmtId="4" fontId="82" fillId="109" borderId="105" applyNumberFormat="0" applyProtection="0">
      <alignment vertical="center"/>
    </xf>
    <xf numFmtId="4" fontId="47" fillId="43" borderId="106" applyNumberFormat="0" applyProtection="0">
      <alignment vertical="center"/>
    </xf>
    <xf numFmtId="4" fontId="47" fillId="43" borderId="106" applyNumberFormat="0" applyProtection="0">
      <alignment vertical="center"/>
    </xf>
    <xf numFmtId="4" fontId="82" fillId="109" borderId="105" applyNumberFormat="0" applyProtection="0">
      <alignment horizontal="left" vertical="center" indent="1"/>
    </xf>
    <xf numFmtId="4" fontId="47" fillId="109" borderId="106" applyNumberFormat="0" applyProtection="0">
      <alignment horizontal="left" vertical="center" indent="1"/>
    </xf>
    <xf numFmtId="4" fontId="47" fillId="109" borderId="106" applyNumberFormat="0" applyProtection="0">
      <alignment horizontal="left" vertical="center" indent="1"/>
    </xf>
    <xf numFmtId="0" fontId="265" fillId="109" borderId="109" applyNumberFormat="0" applyProtection="0">
      <alignment horizontal="left" vertical="top" indent="1"/>
    </xf>
    <xf numFmtId="4" fontId="82" fillId="109" borderId="105" applyNumberFormat="0" applyProtection="0">
      <alignment horizontal="left" vertical="center" indent="1"/>
    </xf>
    <xf numFmtId="4" fontId="47" fillId="114" borderId="106" applyNumberFormat="0" applyProtection="0">
      <alignment horizontal="right" vertical="center"/>
    </xf>
    <xf numFmtId="4" fontId="82" fillId="81" borderId="109" applyNumberFormat="0" applyProtection="0">
      <alignment horizontal="right" vertical="center"/>
    </xf>
    <xf numFmtId="4" fontId="47" fillId="81" borderId="110" applyNumberFormat="0" applyProtection="0">
      <alignment horizontal="right" vertical="center"/>
    </xf>
    <xf numFmtId="4" fontId="47" fillId="81" borderId="110" applyNumberFormat="0" applyProtection="0">
      <alignment horizontal="right" vertical="center"/>
    </xf>
    <xf numFmtId="4" fontId="47" fillId="81" borderId="110" applyNumberFormat="0" applyProtection="0">
      <alignment horizontal="right" vertical="center"/>
    </xf>
    <xf numFmtId="4" fontId="47" fillId="65" borderId="106" applyNumberFormat="0" applyProtection="0">
      <alignment horizontal="right" vertical="center"/>
    </xf>
    <xf numFmtId="4" fontId="47" fillId="65" borderId="106" applyNumberFormat="0" applyProtection="0">
      <alignment horizontal="right" vertical="center"/>
    </xf>
    <xf numFmtId="4" fontId="82" fillId="70" borderId="109" applyNumberFormat="0" applyProtection="0">
      <alignment horizontal="right" vertical="center"/>
    </xf>
    <xf numFmtId="4" fontId="47" fillId="70" borderId="106" applyNumberFormat="0" applyProtection="0">
      <alignment horizontal="right" vertical="center"/>
    </xf>
    <xf numFmtId="4" fontId="47" fillId="70" borderId="106" applyNumberFormat="0" applyProtection="0">
      <alignment horizontal="right" vertical="center"/>
    </xf>
    <xf numFmtId="4" fontId="202" fillId="56" borderId="106" applyNumberFormat="0" applyProtection="0">
      <alignment horizontal="right" vertical="center"/>
    </xf>
    <xf numFmtId="4" fontId="202" fillId="56" borderId="106" applyNumberFormat="0" applyProtection="0">
      <alignment horizontal="right" vertical="center"/>
    </xf>
    <xf numFmtId="4" fontId="202" fillId="56" borderId="106" applyNumberFormat="0" applyProtection="0">
      <alignment horizontal="right" vertical="center"/>
    </xf>
    <xf numFmtId="4" fontId="47" fillId="146" borderId="106" applyNumberFormat="0" applyProtection="0">
      <alignment horizontal="left" vertical="center" indent="1"/>
    </xf>
    <xf numFmtId="4" fontId="47" fillId="147" borderId="106" applyNumberFormat="0" applyProtection="0">
      <alignment horizontal="left" vertical="center" indent="1"/>
    </xf>
    <xf numFmtId="4" fontId="47" fillId="142" borderId="106" applyNumberFormat="0" applyProtection="0">
      <alignment horizontal="right" vertical="center" indent="1"/>
    </xf>
    <xf numFmtId="0" fontId="145" fillId="101" borderId="105" applyNumberFormat="0" applyAlignment="0" applyProtection="0"/>
    <xf numFmtId="0" fontId="145" fillId="101" borderId="105" applyNumberFormat="0" applyAlignment="0" applyProtection="0"/>
    <xf numFmtId="0" fontId="145" fillId="101" borderId="105" applyNumberFormat="0" applyAlignment="0" applyProtection="0"/>
    <xf numFmtId="0" fontId="145" fillId="101" borderId="105" applyNumberFormat="0" applyAlignment="0" applyProtection="0"/>
    <xf numFmtId="0" fontId="145" fillId="101" borderId="105" applyNumberFormat="0" applyAlignment="0" applyProtection="0"/>
    <xf numFmtId="0" fontId="29" fillId="120" borderId="105" applyNumberFormat="0" applyProtection="0">
      <alignment horizontal="left" vertical="center" indent="1"/>
    </xf>
    <xf numFmtId="0" fontId="29" fillId="120" borderId="105" applyNumberFormat="0" applyProtection="0">
      <alignment horizontal="left" vertical="center" indent="1"/>
    </xf>
    <xf numFmtId="0" fontId="29" fillId="95" borderId="109" applyNumberFormat="0" applyProtection="0">
      <alignment horizontal="left" vertical="top" indent="1"/>
    </xf>
    <xf numFmtId="0" fontId="47" fillId="60" borderId="109" applyNumberFormat="0" applyProtection="0">
      <alignment horizontal="left" vertical="top" indent="1"/>
    </xf>
    <xf numFmtId="0" fontId="184" fillId="0" borderId="116" applyNumberFormat="0" applyFill="0" applyAlignment="0" applyProtection="0"/>
    <xf numFmtId="0" fontId="47" fillId="60" borderId="109" applyNumberFormat="0" applyProtection="0">
      <alignment horizontal="left" vertical="top" indent="1"/>
    </xf>
    <xf numFmtId="0" fontId="47" fillId="60" borderId="109" applyNumberFormat="0" applyProtection="0">
      <alignment horizontal="left" vertical="top" indent="1"/>
    </xf>
    <xf numFmtId="0" fontId="29" fillId="128" borderId="109" applyNumberFormat="0" applyProtection="0">
      <alignment horizontal="left" vertical="center" indent="1"/>
    </xf>
    <xf numFmtId="0" fontId="47" fillId="45" borderId="109" applyNumberFormat="0" applyProtection="0">
      <alignment horizontal="left" vertical="top" indent="1"/>
    </xf>
    <xf numFmtId="0" fontId="29" fillId="128" borderId="109" applyNumberFormat="0" applyProtection="0">
      <alignment horizontal="left" vertical="center" indent="1"/>
    </xf>
    <xf numFmtId="0" fontId="29" fillId="120" borderId="105" applyNumberFormat="0" applyProtection="0">
      <alignment horizontal="left" vertical="center" indent="1"/>
    </xf>
    <xf numFmtId="0" fontId="21" fillId="0" borderId="0"/>
    <xf numFmtId="0" fontId="6" fillId="0" borderId="0"/>
    <xf numFmtId="171" fontId="6" fillId="0" borderId="0" applyFont="0" applyFill="0" applyBorder="0" applyAlignment="0" applyProtection="0"/>
    <xf numFmtId="0" fontId="21" fillId="0" borderId="0"/>
    <xf numFmtId="0" fontId="47" fillId="47" borderId="109" applyNumberFormat="0" applyProtection="0">
      <alignment horizontal="left" vertical="top" indent="1"/>
    </xf>
    <xf numFmtId="0" fontId="6" fillId="0" borderId="0"/>
    <xf numFmtId="171" fontId="6" fillId="0" borderId="0" applyFont="0" applyFill="0" applyBorder="0" applyAlignment="0" applyProtection="0"/>
    <xf numFmtId="0" fontId="184" fillId="0" borderId="116" applyNumberFormat="0" applyFill="0" applyAlignment="0" applyProtection="0"/>
    <xf numFmtId="0" fontId="6" fillId="0" borderId="0"/>
    <xf numFmtId="0" fontId="6" fillId="0" borderId="0"/>
    <xf numFmtId="0" fontId="6" fillId="0" borderId="0"/>
    <xf numFmtId="171" fontId="6" fillId="0" borderId="0" applyFont="0" applyFill="0" applyBorder="0" applyAlignment="0" applyProtection="0"/>
    <xf numFmtId="164" fontId="70" fillId="0" borderId="120" applyAlignment="0" applyProtection="0"/>
    <xf numFmtId="0" fontId="157" fillId="59" borderId="101" applyNumberFormat="0" applyAlignment="0" applyProtection="0"/>
    <xf numFmtId="0" fontId="208" fillId="0" borderId="140" applyNumberFormat="0" applyAlignment="0" applyProtection="0">
      <alignment horizontal="left" vertical="center"/>
    </xf>
    <xf numFmtId="0" fontId="165" fillId="101" borderId="106" applyNumberFormat="0" applyAlignment="0" applyProtection="0"/>
    <xf numFmtId="0" fontId="165" fillId="101" borderId="106" applyNumberFormat="0" applyAlignment="0" applyProtection="0"/>
    <xf numFmtId="0" fontId="182" fillId="49" borderId="101" applyNumberFormat="0" applyAlignment="0" applyProtection="0"/>
    <xf numFmtId="0" fontId="182" fillId="49" borderId="101" applyNumberFormat="0" applyAlignment="0" applyProtection="0"/>
    <xf numFmtId="171" fontId="6" fillId="0" borderId="0" applyFont="0" applyFill="0" applyBorder="0" applyAlignment="0" applyProtection="0"/>
    <xf numFmtId="0" fontId="6" fillId="0" borderId="0"/>
    <xf numFmtId="171" fontId="6" fillId="0" borderId="0" applyFont="0" applyFill="0" applyBorder="0" applyAlignment="0" applyProtection="0"/>
    <xf numFmtId="0" fontId="6" fillId="0" borderId="0"/>
    <xf numFmtId="171" fontId="6" fillId="0" borderId="0" applyFont="0" applyFill="0" applyBorder="0" applyAlignment="0" applyProtection="0"/>
    <xf numFmtId="0" fontId="47" fillId="47" borderId="109" applyNumberFormat="0" applyProtection="0">
      <alignment horizontal="left" vertical="top" indent="1"/>
    </xf>
    <xf numFmtId="0" fontId="6" fillId="0" borderId="0"/>
    <xf numFmtId="9" fontId="6" fillId="0" borderId="0" applyFont="0" applyFill="0" applyBorder="0" applyAlignment="0" applyProtection="0"/>
    <xf numFmtId="0" fontId="6" fillId="0" borderId="0"/>
    <xf numFmtId="171" fontId="6" fillId="0" borderId="0" applyFont="0" applyFill="0" applyBorder="0" applyAlignment="0" applyProtection="0"/>
    <xf numFmtId="171" fontId="6" fillId="0" borderId="0" applyFont="0" applyFill="0" applyBorder="0" applyAlignment="0" applyProtection="0"/>
    <xf numFmtId="0" fontId="6" fillId="0" borderId="0"/>
    <xf numFmtId="9" fontId="6" fillId="0" borderId="0" applyFont="0" applyFill="0" applyBorder="0" applyAlignment="0" applyProtection="0"/>
    <xf numFmtId="204" fontId="279" fillId="103" borderId="137"/>
    <xf numFmtId="0" fontId="226" fillId="91" borderId="127" applyNumberFormat="0" applyAlignment="0" applyProtection="0"/>
    <xf numFmtId="0" fontId="47" fillId="45" borderId="130" applyNumberFormat="0" applyProtection="0">
      <alignment horizontal="left" vertical="top" indent="1"/>
    </xf>
    <xf numFmtId="204" fontId="279" fillId="103" borderId="137"/>
    <xf numFmtId="0" fontId="184" fillId="0" borderId="139" applyNumberFormat="0" applyFill="0" applyAlignment="0" applyProtection="0"/>
    <xf numFmtId="4" fontId="82" fillId="109" borderId="126" applyNumberFormat="0" applyProtection="0">
      <alignment horizontal="left" vertical="center" indent="1"/>
    </xf>
    <xf numFmtId="0" fontId="226" fillId="91" borderId="127" applyNumberFormat="0" applyAlignment="0" applyProtection="0"/>
    <xf numFmtId="0" fontId="47" fillId="90" borderId="127" applyNumberFormat="0" applyFont="0" applyAlignment="0" applyProtection="0"/>
    <xf numFmtId="0" fontId="47" fillId="90" borderId="127" applyNumberFormat="0" applyFont="0" applyAlignment="0" applyProtection="0"/>
    <xf numFmtId="0" fontId="123" fillId="115" borderId="129" applyNumberFormat="0" applyFont="0" applyAlignment="0" applyProtection="0"/>
    <xf numFmtId="0" fontId="29" fillId="115" borderId="129" applyNumberFormat="0" applyFont="0" applyAlignment="0" applyProtection="0"/>
    <xf numFmtId="0" fontId="29" fillId="115" borderId="129" applyNumberFormat="0" applyFont="0" applyAlignment="0" applyProtection="0"/>
    <xf numFmtId="0" fontId="145" fillId="59" borderId="126" applyNumberFormat="0" applyAlignment="0" applyProtection="0"/>
    <xf numFmtId="0" fontId="145" fillId="101" borderId="126" applyNumberFormat="0" applyAlignment="0" applyProtection="0"/>
    <xf numFmtId="4" fontId="82" fillId="125" borderId="126" applyNumberFormat="0" applyProtection="0">
      <alignment horizontal="left" vertical="center" indent="1"/>
    </xf>
    <xf numFmtId="4" fontId="47" fillId="47" borderId="131" applyNumberFormat="0" applyProtection="0">
      <alignment horizontal="left" vertical="center" indent="1"/>
    </xf>
    <xf numFmtId="0" fontId="29" fillId="37" borderId="130" applyNumberFormat="0" applyProtection="0">
      <alignment horizontal="left" vertical="center" indent="1"/>
    </xf>
    <xf numFmtId="0" fontId="29" fillId="37" borderId="130" applyNumberFormat="0" applyProtection="0">
      <alignment horizontal="left" vertical="center" indent="1"/>
    </xf>
    <xf numFmtId="0" fontId="29" fillId="125" borderId="126" applyNumberFormat="0" applyProtection="0">
      <alignment horizontal="left" vertical="center" indent="1"/>
    </xf>
    <xf numFmtId="0" fontId="29" fillId="39" borderId="126" applyNumberFormat="0" applyProtection="0">
      <alignment horizontal="left" vertical="center" indent="1"/>
    </xf>
    <xf numFmtId="0" fontId="29" fillId="39" borderId="126" applyNumberFormat="0" applyProtection="0">
      <alignment horizontal="left" vertical="center" indent="1"/>
    </xf>
    <xf numFmtId="0" fontId="47" fillId="127" borderId="127" applyNumberFormat="0" applyProtection="0">
      <alignment horizontal="left" vertical="center" indent="1"/>
    </xf>
    <xf numFmtId="0" fontId="47" fillId="127" borderId="127" applyNumberFormat="0" applyProtection="0">
      <alignment horizontal="left" vertical="center" indent="1"/>
    </xf>
    <xf numFmtId="0" fontId="29" fillId="126" borderId="130" applyNumberFormat="0" applyProtection="0">
      <alignment horizontal="left" vertical="top" indent="1"/>
    </xf>
    <xf numFmtId="0" fontId="170" fillId="64" borderId="134" applyBorder="0"/>
    <xf numFmtId="0" fontId="170" fillId="64" borderId="134" applyBorder="0"/>
    <xf numFmtId="0" fontId="170" fillId="64" borderId="134" applyBorder="0"/>
    <xf numFmtId="0" fontId="170" fillId="64" borderId="134" applyBorder="0"/>
    <xf numFmtId="4" fontId="82" fillId="41" borderId="130" applyNumberFormat="0" applyProtection="0">
      <alignment vertical="center"/>
    </xf>
    <xf numFmtId="4" fontId="109" fillId="59" borderId="130" applyNumberFormat="0" applyProtection="0">
      <alignment horizontal="left" vertical="center" indent="1"/>
    </xf>
    <xf numFmtId="4" fontId="109" fillId="59" borderId="130" applyNumberFormat="0" applyProtection="0">
      <alignment horizontal="left" vertical="center" indent="1"/>
    </xf>
    <xf numFmtId="0" fontId="82" fillId="41" borderId="130" applyNumberFormat="0" applyProtection="0">
      <alignment horizontal="left" vertical="top" indent="1"/>
    </xf>
    <xf numFmtId="0" fontId="109" fillId="115" borderId="130" applyNumberFormat="0" applyProtection="0">
      <alignment horizontal="left" vertical="top" indent="1"/>
    </xf>
    <xf numFmtId="0" fontId="109" fillId="115" borderId="130" applyNumberFormat="0" applyProtection="0">
      <alignment horizontal="left" vertical="top" indent="1"/>
    </xf>
    <xf numFmtId="0" fontId="29" fillId="0" borderId="138"/>
    <xf numFmtId="0" fontId="29" fillId="95" borderId="130" applyNumberFormat="0" applyProtection="0">
      <alignment horizontal="left" vertical="center" indent="1"/>
    </xf>
    <xf numFmtId="0" fontId="29" fillId="95" borderId="130" applyNumberFormat="0" applyProtection="0">
      <alignment horizontal="left" vertical="center" indent="1"/>
    </xf>
    <xf numFmtId="0" fontId="182" fillId="54" borderId="122" applyNumberFormat="0" applyAlignment="0" applyProtection="0"/>
    <xf numFmtId="0" fontId="29" fillId="38" borderId="126" applyNumberFormat="0" applyProtection="0">
      <alignment horizontal="left" vertical="center" indent="1"/>
    </xf>
    <xf numFmtId="4" fontId="47" fillId="70" borderId="127" applyNumberFormat="0" applyProtection="0">
      <alignment horizontal="right" vertical="center"/>
    </xf>
    <xf numFmtId="0" fontId="29" fillId="0" borderId="138"/>
    <xf numFmtId="0" fontId="184" fillId="0" borderId="139" applyNumberFormat="0" applyFill="0" applyAlignment="0" applyProtection="0"/>
    <xf numFmtId="0" fontId="47" fillId="60" borderId="127" applyNumberFormat="0" applyProtection="0">
      <alignment horizontal="left" vertical="center" indent="1"/>
    </xf>
    <xf numFmtId="0" fontId="47" fillId="60" borderId="127" applyNumberFormat="0" applyProtection="0">
      <alignment horizontal="left" vertical="center" indent="1"/>
    </xf>
    <xf numFmtId="0" fontId="226" fillId="91" borderId="127" applyNumberFormat="0" applyAlignment="0" applyProtection="0"/>
    <xf numFmtId="0" fontId="29" fillId="128" borderId="130" applyNumberFormat="0" applyProtection="0">
      <alignment horizontal="left" vertical="top" indent="1"/>
    </xf>
    <xf numFmtId="0" fontId="29" fillId="95" borderId="130" applyNumberFormat="0" applyProtection="0">
      <alignment horizontal="left" vertical="top" indent="1"/>
    </xf>
    <xf numFmtId="0" fontId="29" fillId="95" borderId="130" applyNumberFormat="0" applyProtection="0">
      <alignment horizontal="left" vertical="top" indent="1"/>
    </xf>
    <xf numFmtId="4" fontId="47" fillId="65" borderId="127" applyNumberFormat="0" applyProtection="0">
      <alignment horizontal="right" vertical="center"/>
    </xf>
    <xf numFmtId="4" fontId="47" fillId="65" borderId="127" applyNumberFormat="0" applyProtection="0">
      <alignment horizontal="right" vertical="center"/>
    </xf>
    <xf numFmtId="0" fontId="184" fillId="0" borderId="139" applyNumberFormat="0" applyFill="0" applyAlignment="0" applyProtection="0"/>
    <xf numFmtId="0" fontId="47" fillId="0" borderId="124" applyNumberFormat="0" applyFill="0" applyAlignment="0" applyProtection="0"/>
    <xf numFmtId="4" fontId="47" fillId="65" borderId="127" applyNumberFormat="0" applyProtection="0">
      <alignment horizontal="right" vertical="center"/>
    </xf>
    <xf numFmtId="4" fontId="29" fillId="64" borderId="131" applyNumberFormat="0" applyProtection="0">
      <alignment horizontal="left" vertical="center" indent="1"/>
    </xf>
    <xf numFmtId="4" fontId="47" fillId="140" borderId="127" applyNumberFormat="0" applyProtection="0">
      <alignment horizontal="left" vertical="center" indent="1"/>
    </xf>
    <xf numFmtId="4" fontId="29" fillId="64" borderId="131" applyNumberFormat="0" applyProtection="0">
      <alignment horizontal="left" vertical="center" indent="1"/>
    </xf>
    <xf numFmtId="0" fontId="184" fillId="0" borderId="139" applyNumberFormat="0" applyFill="0" applyAlignment="0" applyProtection="0"/>
    <xf numFmtId="4" fontId="47" fillId="65" borderId="127" applyNumberFormat="0" applyProtection="0">
      <alignment horizontal="right" vertical="center"/>
    </xf>
    <xf numFmtId="0" fontId="47" fillId="64" borderId="130" applyNumberFormat="0" applyProtection="0">
      <alignment horizontal="left" vertical="top" indent="1"/>
    </xf>
    <xf numFmtId="0" fontId="184" fillId="0" borderId="139" applyNumberFormat="0" applyFill="0" applyAlignment="0" applyProtection="0"/>
    <xf numFmtId="4" fontId="82" fillId="70" borderId="130" applyNumberFormat="0" applyProtection="0">
      <alignment horizontal="right" vertical="center"/>
    </xf>
    <xf numFmtId="0" fontId="145" fillId="101" borderId="126" applyNumberFormat="0" applyAlignment="0" applyProtection="0"/>
    <xf numFmtId="0" fontId="47" fillId="60" borderId="130" applyNumberFormat="0" applyProtection="0">
      <alignment horizontal="left" vertical="top" indent="1"/>
    </xf>
    <xf numFmtId="204" fontId="276" fillId="38" borderId="129"/>
    <xf numFmtId="0" fontId="123" fillId="46" borderId="0" applyNumberFormat="0" applyBorder="0" applyAlignment="0" applyProtection="0"/>
    <xf numFmtId="0" fontId="123" fillId="48" borderId="0" applyNumberFormat="0" applyBorder="0" applyAlignment="0" applyProtection="0"/>
    <xf numFmtId="0" fontId="123" fillId="50" borderId="0" applyNumberFormat="0" applyBorder="0" applyAlignment="0" applyProtection="0"/>
    <xf numFmtId="0" fontId="123" fillId="52"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60" borderId="0" applyNumberFormat="0" applyBorder="0" applyAlignment="0" applyProtection="0"/>
    <xf numFmtId="0" fontId="123" fillId="61" borderId="0" applyNumberFormat="0" applyBorder="0" applyAlignment="0" applyProtection="0"/>
    <xf numFmtId="0" fontId="123" fillId="62" borderId="0" applyNumberFormat="0" applyBorder="0" applyAlignment="0" applyProtection="0"/>
    <xf numFmtId="0" fontId="123" fillId="52" borderId="0" applyNumberFormat="0" applyBorder="0" applyAlignment="0" applyProtection="0"/>
    <xf numFmtId="0" fontId="123" fillId="60" borderId="0" applyNumberFormat="0" applyBorder="0" applyAlignment="0" applyProtection="0"/>
    <xf numFmtId="0" fontId="123" fillId="65" borderId="0" applyNumberFormat="0" applyBorder="0" applyAlignment="0" applyProtection="0"/>
    <xf numFmtId="0" fontId="125" fillId="67" borderId="0" applyNumberFormat="0" applyBorder="0" applyAlignment="0" applyProtection="0"/>
    <xf numFmtId="0" fontId="125" fillId="61" borderId="0" applyNumberFormat="0" applyBorder="0" applyAlignment="0" applyProtection="0"/>
    <xf numFmtId="0" fontId="125" fillId="62" borderId="0" applyNumberFormat="0" applyBorder="0" applyAlignment="0" applyProtection="0"/>
    <xf numFmtId="0" fontId="125" fillId="68" borderId="0" applyNumberFormat="0" applyBorder="0" applyAlignment="0" applyProtection="0"/>
    <xf numFmtId="0" fontId="125" fillId="69" borderId="0" applyNumberFormat="0" applyBorder="0" applyAlignment="0" applyProtection="0"/>
    <xf numFmtId="0" fontId="125" fillId="70" borderId="0" applyNumberFormat="0" applyBorder="0" applyAlignment="0" applyProtection="0"/>
    <xf numFmtId="0" fontId="204" fillId="50" borderId="0" applyNumberFormat="0" applyBorder="0" applyAlignment="0" applyProtection="0"/>
    <xf numFmtId="0" fontId="157" fillId="59" borderId="122" applyNumberFormat="0" applyAlignment="0" applyProtection="0"/>
    <xf numFmtId="0" fontId="167" fillId="102" borderId="41" applyNumberFormat="0" applyAlignment="0" applyProtection="0"/>
    <xf numFmtId="0" fontId="237" fillId="0" borderId="58" applyNumberFormat="0" applyFill="0" applyAlignment="0" applyProtection="0"/>
    <xf numFmtId="0" fontId="215" fillId="0" borderId="0" applyNumberFormat="0" applyFill="0" applyBorder="0" applyAlignment="0" applyProtection="0"/>
    <xf numFmtId="0" fontId="125" fillId="76" borderId="0" applyNumberFormat="0" applyBorder="0" applyAlignment="0" applyProtection="0"/>
    <xf numFmtId="0" fontId="125" fillId="81" borderId="0" applyNumberFormat="0" applyBorder="0" applyAlignment="0" applyProtection="0"/>
    <xf numFmtId="0" fontId="125" fillId="57" borderId="0" applyNumberFormat="0" applyBorder="0" applyAlignment="0" applyProtection="0"/>
    <xf numFmtId="0" fontId="125" fillId="68" borderId="0" applyNumberFormat="0" applyBorder="0" applyAlignment="0" applyProtection="0"/>
    <xf numFmtId="0" fontId="125" fillId="69" borderId="0" applyNumberFormat="0" applyBorder="0" applyAlignment="0" applyProtection="0"/>
    <xf numFmtId="0" fontId="125" fillId="94" borderId="0" applyNumberFormat="0" applyBorder="0" applyAlignment="0" applyProtection="0"/>
    <xf numFmtId="0" fontId="182" fillId="54" borderId="122" applyNumberFormat="0" applyAlignment="0" applyProtection="0"/>
    <xf numFmtId="0" fontId="150" fillId="48" borderId="0" applyNumberFormat="0" applyBorder="0" applyAlignment="0" applyProtection="0"/>
    <xf numFmtId="0" fontId="29" fillId="115" borderId="129" applyNumberFormat="0" applyFont="0" applyAlignment="0" applyProtection="0"/>
    <xf numFmtId="0" fontId="145" fillId="59" borderId="126" applyNumberFormat="0" applyAlignment="0" applyProtection="0"/>
    <xf numFmtId="0" fontId="312" fillId="0" borderId="0" applyNumberFormat="0" applyFill="0" applyBorder="0" applyAlignment="0" applyProtection="0"/>
    <xf numFmtId="0" fontId="190" fillId="0" borderId="0" applyNumberFormat="0" applyFill="0" applyBorder="0" applyAlignment="0" applyProtection="0"/>
    <xf numFmtId="0" fontId="211" fillId="0" borderId="51" applyNumberFormat="0" applyFill="0" applyAlignment="0" applyProtection="0"/>
    <xf numFmtId="0" fontId="213" fillId="0" borderId="53" applyNumberFormat="0" applyFill="0" applyAlignment="0" applyProtection="0"/>
    <xf numFmtId="0" fontId="215" fillId="0" borderId="55" applyNumberFormat="0" applyFill="0" applyAlignment="0" applyProtection="0"/>
    <xf numFmtId="43" fontId="29" fillId="0" borderId="0" applyFont="0" applyFill="0" applyBorder="0" applyAlignment="0" applyProtection="0"/>
    <xf numFmtId="0" fontId="5" fillId="0" borderId="0"/>
    <xf numFmtId="9"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0" fontId="208" fillId="0" borderId="141" applyNumberFormat="0" applyAlignment="0" applyProtection="0">
      <alignment horizontal="left" vertical="center"/>
    </xf>
    <xf numFmtId="0" fontId="21" fillId="0" borderId="0"/>
    <xf numFmtId="0" fontId="4" fillId="0" borderId="0"/>
    <xf numFmtId="43" fontId="4" fillId="0" borderId="0" applyFont="0" applyFill="0" applyBorder="0" applyAlignment="0" applyProtection="0"/>
    <xf numFmtId="0" fontId="333" fillId="0" borderId="0"/>
    <xf numFmtId="0" fontId="3" fillId="0" borderId="0"/>
    <xf numFmtId="9" fontId="3" fillId="0" borderId="0" applyFont="0" applyFill="0" applyBorder="0" applyAlignment="0" applyProtection="0"/>
    <xf numFmtId="0" fontId="82" fillId="45" borderId="0" applyNumberFormat="0" applyBorder="0" applyAlignment="0" applyProtection="0"/>
    <xf numFmtId="0" fontId="82" fillId="47" borderId="0" applyNumberFormat="0" applyBorder="0" applyAlignment="0" applyProtection="0"/>
    <xf numFmtId="0" fontId="82" fillId="49" borderId="0" applyNumberFormat="0" applyBorder="0" applyAlignment="0" applyProtection="0"/>
    <xf numFmtId="0" fontId="82" fillId="51" borderId="0" applyNumberFormat="0" applyBorder="0" applyAlignment="0" applyProtection="0"/>
    <xf numFmtId="0" fontId="82" fillId="45" borderId="0" applyNumberFormat="0" applyBorder="0" applyAlignment="0" applyProtection="0"/>
    <xf numFmtId="0" fontId="82" fillId="54" borderId="0" applyNumberFormat="0" applyBorder="0" applyAlignment="0" applyProtection="0"/>
    <xf numFmtId="0" fontId="82" fillId="59" borderId="0" applyNumberFormat="0" applyBorder="0" applyAlignment="0" applyProtection="0"/>
    <xf numFmtId="0" fontId="82" fillId="47" borderId="0" applyNumberFormat="0" applyBorder="0" applyAlignment="0" applyProtection="0"/>
    <xf numFmtId="0" fontId="82" fillId="57" borderId="0" applyNumberFormat="0" applyBorder="0" applyAlignment="0" applyProtection="0"/>
    <xf numFmtId="0" fontId="82" fillId="63" borderId="0" applyNumberFormat="0" applyBorder="0" applyAlignment="0" applyProtection="0"/>
    <xf numFmtId="0" fontId="82" fillId="64" borderId="0" applyNumberFormat="0" applyBorder="0" applyAlignment="0" applyProtection="0"/>
    <xf numFmtId="0" fontId="82" fillId="54" borderId="0" applyNumberFormat="0" applyBorder="0" applyAlignment="0" applyProtection="0"/>
    <xf numFmtId="0" fontId="105" fillId="66" borderId="0" applyNumberFormat="0" applyBorder="0" applyAlignment="0" applyProtection="0"/>
    <xf numFmtId="0" fontId="105" fillId="47" borderId="0" applyNumberFormat="0" applyBorder="0" applyAlignment="0" applyProtection="0"/>
    <xf numFmtId="0" fontId="105" fillId="57" borderId="0" applyNumberFormat="0" applyBorder="0" applyAlignment="0" applyProtection="0"/>
    <xf numFmtId="0" fontId="105" fillId="63" borderId="0" applyNumberFormat="0" applyBorder="0" applyAlignment="0" applyProtection="0"/>
    <xf numFmtId="0" fontId="105" fillId="66" borderId="0" applyNumberFormat="0" applyBorder="0" applyAlignment="0" applyProtection="0"/>
    <xf numFmtId="0" fontId="105" fillId="65" borderId="0" applyNumberFormat="0" applyBorder="0" applyAlignment="0" applyProtection="0"/>
    <xf numFmtId="0" fontId="125" fillId="75" borderId="0" applyNumberFormat="0" applyBorder="0" applyAlignment="0" applyProtection="0"/>
    <xf numFmtId="0" fontId="125" fillId="80" borderId="0" applyNumberFormat="0" applyBorder="0" applyAlignment="0" applyProtection="0"/>
    <xf numFmtId="0" fontId="125" fillId="85" borderId="0" applyNumberFormat="0" applyBorder="0" applyAlignment="0" applyProtection="0"/>
    <xf numFmtId="0" fontId="125" fillId="87" borderId="0" applyNumberFormat="0" applyBorder="0" applyAlignment="0" applyProtection="0"/>
    <xf numFmtId="0" fontId="125" fillId="74" borderId="0" applyNumberFormat="0" applyBorder="0" applyAlignment="0" applyProtection="0"/>
    <xf numFmtId="0" fontId="125" fillId="93" borderId="0" applyNumberFormat="0" applyBorder="0" applyAlignment="0" applyProtection="0"/>
    <xf numFmtId="0" fontId="149" fillId="90" borderId="0" applyNumberFormat="0" applyBorder="0" applyAlignment="0" applyProtection="0"/>
    <xf numFmtId="0" fontId="85" fillId="0" borderId="0" applyNumberFormat="0" applyFill="0" applyBorder="0" applyAlignment="0" applyProtection="0"/>
    <xf numFmtId="0" fontId="167" fillId="87" borderId="41" applyNumberFormat="0" applyAlignment="0" applyProtection="0"/>
    <xf numFmtId="0" fontId="335" fillId="0" borderId="0"/>
    <xf numFmtId="0" fontId="2" fillId="0" borderId="0"/>
    <xf numFmtId="9" fontId="2" fillId="0" borderId="0" applyFont="0" applyFill="0" applyBorder="0" applyAlignment="0" applyProtection="0"/>
    <xf numFmtId="171" fontId="47" fillId="0" borderId="0" applyFont="0" applyFill="0" applyBorder="0" applyAlignment="0" applyProtection="0"/>
    <xf numFmtId="0" fontId="1" fillId="0" borderId="0"/>
    <xf numFmtId="9" fontId="1" fillId="0" borderId="0" applyFont="0" applyFill="0" applyBorder="0" applyAlignment="0" applyProtection="0"/>
  </cellStyleXfs>
  <cellXfs count="688">
    <xf numFmtId="0" fontId="0" fillId="0" borderId="0" xfId="0"/>
    <xf numFmtId="0" fontId="22" fillId="0" borderId="0" xfId="2" applyFont="1" applyBorder="1" applyAlignment="1"/>
    <xf numFmtId="0" fontId="23" fillId="0" borderId="0" xfId="2" applyFont="1" applyBorder="1" applyAlignment="1"/>
    <xf numFmtId="0" fontId="0" fillId="0" borderId="10" xfId="2" applyFont="1" applyBorder="1"/>
    <xf numFmtId="0" fontId="24" fillId="0" borderId="0" xfId="2" applyFont="1" applyBorder="1"/>
    <xf numFmtId="0" fontId="0" fillId="0" borderId="0" xfId="0" applyFont="1" applyBorder="1"/>
    <xf numFmtId="0" fontId="0" fillId="0" borderId="11" xfId="2" applyFont="1" applyBorder="1"/>
    <xf numFmtId="0" fontId="0" fillId="0" borderId="0" xfId="2" applyFont="1" applyBorder="1"/>
    <xf numFmtId="0" fontId="0" fillId="0" borderId="0" xfId="0" applyFont="1" applyFill="1" applyBorder="1"/>
    <xf numFmtId="0" fontId="24" fillId="0" borderId="0" xfId="3" applyFont="1" applyBorder="1" applyAlignment="1" applyProtection="1"/>
    <xf numFmtId="1" fontId="27" fillId="0" borderId="0" xfId="2" applyNumberFormat="1" applyFont="1" applyBorder="1" applyAlignment="1">
      <alignment horizontal="right"/>
    </xf>
    <xf numFmtId="0" fontId="29" fillId="33" borderId="0" xfId="2" applyFont="1" applyFill="1" applyBorder="1"/>
    <xf numFmtId="0" fontId="29" fillId="0" borderId="0" xfId="2" applyFont="1" applyFill="1" applyBorder="1"/>
    <xf numFmtId="0" fontId="24" fillId="0" borderId="0" xfId="4" applyFont="1" applyBorder="1" applyAlignment="1">
      <alignment vertical="center"/>
    </xf>
    <xf numFmtId="0" fontId="30" fillId="0" borderId="0" xfId="2" applyFont="1" applyBorder="1" applyAlignment="1">
      <alignment vertical="top"/>
    </xf>
    <xf numFmtId="0" fontId="29" fillId="0" borderId="0" xfId="2" applyFont="1" applyBorder="1"/>
    <xf numFmtId="0" fontId="29" fillId="0" borderId="0" xfId="4" applyFont="1" applyBorder="1"/>
    <xf numFmtId="0" fontId="30" fillId="0" borderId="0" xfId="2" applyFont="1" applyFill="1" applyBorder="1" applyAlignment="1">
      <alignment vertical="top"/>
    </xf>
    <xf numFmtId="168" fontId="31" fillId="0" borderId="0" xfId="4" applyNumberFormat="1" applyFont="1" applyBorder="1" applyAlignment="1">
      <alignment vertical="center"/>
    </xf>
    <xf numFmtId="0" fontId="32" fillId="0" borderId="0" xfId="2" applyFont="1" applyFill="1" applyBorder="1" applyAlignment="1">
      <alignment vertical="top"/>
    </xf>
    <xf numFmtId="0" fontId="33" fillId="0" borderId="0" xfId="4" applyFont="1" applyBorder="1" applyAlignment="1">
      <alignment vertical="center"/>
    </xf>
    <xf numFmtId="0" fontId="34" fillId="34" borderId="0" xfId="2" applyFont="1" applyFill="1" applyBorder="1" applyAlignment="1">
      <alignment horizontal="centerContinuous" vertical="center"/>
    </xf>
    <xf numFmtId="168" fontId="35" fillId="0" borderId="0" xfId="4" applyNumberFormat="1" applyFont="1" applyBorder="1" applyAlignment="1"/>
    <xf numFmtId="0" fontId="36" fillId="0" borderId="0" xfId="2" applyFont="1" applyFill="1" applyBorder="1" applyAlignment="1">
      <alignment horizontal="centerContinuous" vertical="center"/>
    </xf>
    <xf numFmtId="168" fontId="35" fillId="0" borderId="0" xfId="4" applyNumberFormat="1" applyFont="1" applyBorder="1" applyAlignment="1">
      <alignment vertical="center"/>
    </xf>
    <xf numFmtId="175" fontId="37" fillId="0" borderId="0" xfId="2" applyNumberFormat="1" applyFont="1" applyFill="1" applyBorder="1" applyAlignment="1">
      <alignment horizontal="right" vertical="center"/>
    </xf>
    <xf numFmtId="175" fontId="37" fillId="0" borderId="13" xfId="2" applyNumberFormat="1" applyFont="1" applyFill="1" applyBorder="1" applyAlignment="1">
      <alignment horizontal="right" vertical="center"/>
    </xf>
    <xf numFmtId="168" fontId="35" fillId="0" borderId="14" xfId="4" applyNumberFormat="1" applyFont="1" applyBorder="1" applyAlignment="1">
      <alignment vertical="center"/>
    </xf>
    <xf numFmtId="49" fontId="30" fillId="0" borderId="0" xfId="2" applyNumberFormat="1" applyFont="1" applyFill="1" applyBorder="1" applyAlignment="1">
      <alignment horizontal="right" vertical="center"/>
    </xf>
    <xf numFmtId="0" fontId="37" fillId="0" borderId="0" xfId="4" applyFont="1" applyBorder="1" applyAlignment="1">
      <alignment horizontal="left" vertical="center" indent="1"/>
    </xf>
    <xf numFmtId="0" fontId="29" fillId="0" borderId="15" xfId="2" applyFont="1" applyFill="1" applyBorder="1" applyAlignment="1">
      <alignment vertical="center"/>
    </xf>
    <xf numFmtId="0" fontId="37" fillId="0" borderId="0" xfId="4" applyFont="1" applyFill="1" applyBorder="1" applyAlignment="1">
      <alignment horizontal="left" vertical="center"/>
    </xf>
    <xf numFmtId="176" fontId="37" fillId="0" borderId="12" xfId="2" applyNumberFormat="1" applyFont="1" applyFill="1" applyBorder="1" applyAlignment="1">
      <alignment horizontal="right" vertical="center"/>
    </xf>
    <xf numFmtId="177" fontId="37" fillId="0" borderId="13" xfId="1" applyNumberFormat="1" applyFont="1" applyFill="1" applyBorder="1" applyAlignment="1">
      <alignment horizontal="right" vertical="center"/>
    </xf>
    <xf numFmtId="176" fontId="29" fillId="0" borderId="0" xfId="2" applyNumberFormat="1" applyFont="1" applyBorder="1"/>
    <xf numFmtId="0" fontId="30" fillId="0" borderId="0" xfId="4" applyFont="1" applyBorder="1"/>
    <xf numFmtId="0" fontId="37" fillId="0" borderId="0" xfId="4" applyFont="1" applyBorder="1" applyAlignment="1">
      <alignment vertical="center"/>
    </xf>
    <xf numFmtId="0" fontId="39" fillId="0" borderId="0" xfId="2" applyFont="1" applyBorder="1" applyAlignment="1">
      <alignment horizontal="justify" vertical="top" wrapText="1"/>
    </xf>
    <xf numFmtId="0" fontId="21" fillId="0" borderId="0" xfId="5" applyFont="1" applyBorder="1"/>
    <xf numFmtId="0" fontId="32" fillId="0" borderId="0" xfId="2" applyFont="1" applyBorder="1" applyAlignment="1">
      <alignment vertical="top"/>
    </xf>
    <xf numFmtId="0" fontId="30" fillId="0" borderId="0" xfId="2" applyFont="1" applyBorder="1" applyAlignment="1">
      <alignment vertical="center"/>
    </xf>
    <xf numFmtId="168" fontId="30" fillId="0" borderId="0" xfId="2" applyNumberFormat="1" applyFont="1" applyBorder="1" applyAlignment="1">
      <alignment horizontal="center" vertical="center"/>
    </xf>
    <xf numFmtId="168" fontId="39" fillId="0" borderId="0" xfId="2" applyNumberFormat="1" applyFont="1" applyBorder="1" applyAlignment="1"/>
    <xf numFmtId="175" fontId="37" fillId="35" borderId="0" xfId="2" applyNumberFormat="1" applyFont="1" applyFill="1" applyBorder="1" applyAlignment="1">
      <alignment horizontal="right" vertical="center"/>
    </xf>
    <xf numFmtId="0" fontId="29" fillId="0" borderId="0" xfId="2" applyFont="1" applyBorder="1" applyAlignment="1">
      <alignment vertical="center"/>
    </xf>
    <xf numFmtId="168" fontId="39" fillId="0" borderId="14" xfId="2" applyNumberFormat="1" applyFont="1" applyBorder="1" applyAlignment="1">
      <alignment vertical="center"/>
    </xf>
    <xf numFmtId="168" fontId="30" fillId="0" borderId="14" xfId="2" applyNumberFormat="1" applyFont="1" applyBorder="1" applyAlignment="1">
      <alignment horizontal="center" vertical="center"/>
    </xf>
    <xf numFmtId="175" fontId="37" fillId="35" borderId="14" xfId="2" applyNumberFormat="1" applyFont="1" applyFill="1" applyBorder="1" applyAlignment="1">
      <alignment horizontal="right" vertical="center"/>
    </xf>
    <xf numFmtId="175" fontId="37" fillId="0" borderId="14" xfId="2" applyNumberFormat="1" applyFont="1" applyFill="1" applyBorder="1" applyAlignment="1">
      <alignment horizontal="right" vertical="center"/>
    </xf>
    <xf numFmtId="49" fontId="30" fillId="0" borderId="14" xfId="2" applyNumberFormat="1" applyFont="1" applyFill="1" applyBorder="1" applyAlignment="1">
      <alignment horizontal="right" vertical="center"/>
    </xf>
    <xf numFmtId="0" fontId="37" fillId="0" borderId="0" xfId="2" applyFont="1" applyBorder="1" applyAlignment="1">
      <alignment vertical="center"/>
    </xf>
    <xf numFmtId="168" fontId="39" fillId="0" borderId="0" xfId="2" applyNumberFormat="1" applyFont="1" applyBorder="1" applyAlignment="1">
      <alignment vertical="center"/>
    </xf>
    <xf numFmtId="0" fontId="37" fillId="0" borderId="0" xfId="2" applyFont="1" applyBorder="1" applyAlignment="1">
      <alignment horizontal="left" vertical="center" indent="1"/>
    </xf>
    <xf numFmtId="176" fontId="37" fillId="35" borderId="0" xfId="2" applyNumberFormat="1" applyFont="1" applyFill="1" applyBorder="1" applyAlignment="1">
      <alignment horizontal="right" vertical="center"/>
    </xf>
    <xf numFmtId="176" fontId="37" fillId="0" borderId="0" xfId="2" applyNumberFormat="1" applyFont="1" applyFill="1" applyBorder="1" applyAlignment="1">
      <alignment horizontal="right" vertical="center"/>
    </xf>
    <xf numFmtId="0" fontId="37" fillId="0" borderId="0" xfId="2" applyFont="1" applyBorder="1" applyAlignment="1">
      <alignment horizontal="left" vertical="center" indent="2"/>
    </xf>
    <xf numFmtId="0" fontId="43" fillId="0" borderId="0" xfId="2" applyFont="1" applyBorder="1" applyAlignment="1">
      <alignment vertical="center"/>
    </xf>
    <xf numFmtId="0" fontId="43" fillId="0" borderId="0" xfId="2" applyFont="1" applyBorder="1"/>
    <xf numFmtId="0" fontId="37" fillId="0" borderId="0" xfId="2" applyFont="1" applyBorder="1"/>
    <xf numFmtId="0" fontId="44" fillId="0" borderId="0" xfId="2" applyFont="1" applyBorder="1" applyAlignment="1">
      <alignment horizontal="left" vertical="center"/>
    </xf>
    <xf numFmtId="176" fontId="44" fillId="0" borderId="0" xfId="2" applyNumberFormat="1" applyFont="1" applyFill="1" applyBorder="1" applyAlignment="1">
      <alignment horizontal="right" vertical="center"/>
    </xf>
    <xf numFmtId="0" fontId="37" fillId="0" borderId="14" xfId="2" applyFont="1" applyBorder="1" applyAlignment="1">
      <alignment vertical="center"/>
    </xf>
    <xf numFmtId="0" fontId="34" fillId="0" borderId="0" xfId="2" applyFont="1" applyFill="1" applyBorder="1" applyAlignment="1">
      <alignment horizontal="centerContinuous" vertical="center"/>
    </xf>
    <xf numFmtId="176" fontId="52" fillId="35" borderId="0" xfId="2" applyNumberFormat="1" applyFont="1" applyFill="1" applyBorder="1" applyAlignment="1">
      <alignment horizontal="right" vertical="center"/>
    </xf>
    <xf numFmtId="176" fontId="52" fillId="0" borderId="0" xfId="2" applyNumberFormat="1" applyFont="1" applyFill="1" applyBorder="1" applyAlignment="1">
      <alignment horizontal="right" vertical="center"/>
    </xf>
    <xf numFmtId="175" fontId="37" fillId="0" borderId="13" xfId="2" applyNumberFormat="1" applyFont="1" applyFill="1" applyBorder="1" applyAlignment="1">
      <alignment horizontal="center" vertical="center"/>
    </xf>
    <xf numFmtId="0" fontId="24" fillId="0" borderId="0" xfId="2" applyFont="1" applyBorder="1" applyAlignment="1">
      <alignment vertical="center"/>
    </xf>
    <xf numFmtId="168" fontId="31" fillId="0" borderId="0" xfId="2" applyNumberFormat="1" applyFont="1" applyBorder="1" applyAlignment="1">
      <alignment vertical="center"/>
    </xf>
    <xf numFmtId="0" fontId="29" fillId="0" borderId="15" xfId="2" applyFont="1" applyBorder="1" applyAlignment="1">
      <alignment horizontal="left" vertical="center" indent="1"/>
    </xf>
    <xf numFmtId="0" fontId="52" fillId="0" borderId="0" xfId="2" applyFont="1" applyBorder="1" applyAlignment="1">
      <alignment horizontal="left" vertical="center"/>
    </xf>
    <xf numFmtId="177" fontId="52" fillId="0" borderId="13" xfId="1" applyNumberFormat="1" applyFont="1" applyFill="1" applyBorder="1" applyAlignment="1">
      <alignment horizontal="right" vertical="center"/>
    </xf>
    <xf numFmtId="0" fontId="37" fillId="0" borderId="0" xfId="2" applyFont="1" applyBorder="1" applyAlignment="1">
      <alignment horizontal="left" vertical="center"/>
    </xf>
    <xf numFmtId="176" fontId="52" fillId="0" borderId="12" xfId="2" applyNumberFormat="1" applyFont="1" applyFill="1" applyBorder="1" applyAlignment="1">
      <alignment horizontal="right" vertical="center"/>
    </xf>
    <xf numFmtId="0" fontId="54" fillId="0" borderId="0" xfId="2" applyFont="1" applyBorder="1" applyAlignment="1">
      <alignment horizontal="left" vertical="center"/>
    </xf>
    <xf numFmtId="176" fontId="54" fillId="0" borderId="0" xfId="2" applyNumberFormat="1" applyFont="1" applyFill="1" applyBorder="1" applyAlignment="1">
      <alignment horizontal="right" vertical="center"/>
    </xf>
    <xf numFmtId="178" fontId="54" fillId="35" borderId="0" xfId="1" applyNumberFormat="1" applyFont="1" applyFill="1" applyBorder="1" applyAlignment="1">
      <alignment horizontal="right" vertical="center"/>
    </xf>
    <xf numFmtId="178" fontId="54" fillId="0" borderId="0" xfId="1" applyNumberFormat="1" applyFont="1" applyFill="1" applyBorder="1" applyAlignment="1">
      <alignment horizontal="right" vertical="center"/>
    </xf>
    <xf numFmtId="0" fontId="52" fillId="0" borderId="0" xfId="2" applyFont="1" applyFill="1" applyBorder="1" applyAlignment="1">
      <alignment horizontal="right" vertical="center"/>
    </xf>
    <xf numFmtId="180" fontId="52" fillId="35" borderId="0" xfId="2" applyNumberFormat="1" applyFont="1" applyFill="1" applyBorder="1" applyAlignment="1">
      <alignment horizontal="right" vertical="center"/>
    </xf>
    <xf numFmtId="180" fontId="52" fillId="0" borderId="0" xfId="2" applyNumberFormat="1" applyFont="1" applyFill="1" applyBorder="1" applyAlignment="1">
      <alignment horizontal="right" vertical="center"/>
    </xf>
    <xf numFmtId="0" fontId="37" fillId="0" borderId="14" xfId="2" applyFont="1" applyFill="1" applyBorder="1" applyAlignment="1">
      <alignment vertical="center"/>
    </xf>
    <xf numFmtId="0" fontId="55" fillId="0" borderId="0" xfId="4" applyFont="1" applyBorder="1" applyAlignment="1">
      <alignment vertical="center"/>
    </xf>
    <xf numFmtId="0" fontId="52" fillId="0" borderId="0" xfId="4" applyFont="1" applyFill="1" applyBorder="1" applyAlignment="1">
      <alignment horizontal="left" vertical="center" indent="1"/>
    </xf>
    <xf numFmtId="0" fontId="37" fillId="0" borderId="0" xfId="4" applyFont="1" applyFill="1" applyBorder="1" applyAlignment="1">
      <alignment horizontal="left" vertical="center" indent="1"/>
    </xf>
    <xf numFmtId="185" fontId="37" fillId="0" borderId="0" xfId="4" applyNumberFormat="1" applyFont="1" applyBorder="1" applyAlignment="1">
      <alignment vertical="center"/>
    </xf>
    <xf numFmtId="0" fontId="39" fillId="0" borderId="0" xfId="4" applyFont="1" applyFill="1" applyBorder="1" applyAlignment="1">
      <alignment horizontal="left" vertical="top" wrapText="1"/>
    </xf>
    <xf numFmtId="186" fontId="39" fillId="0" borderId="0" xfId="4" applyNumberFormat="1" applyFont="1" applyFill="1" applyBorder="1" applyAlignment="1">
      <alignment horizontal="left" vertical="top" wrapText="1"/>
    </xf>
    <xf numFmtId="49" fontId="34" fillId="34" borderId="0" xfId="2" quotePrefix="1" applyNumberFormat="1" applyFont="1" applyFill="1" applyBorder="1" applyAlignment="1">
      <alignment horizontal="center" vertical="center"/>
    </xf>
    <xf numFmtId="49" fontId="34" fillId="0" borderId="0" xfId="2" quotePrefix="1" applyNumberFormat="1" applyFont="1" applyFill="1" applyBorder="1" applyAlignment="1">
      <alignment horizontal="center" vertical="center"/>
    </xf>
    <xf numFmtId="187" fontId="37" fillId="35" borderId="0" xfId="2" applyNumberFormat="1" applyFont="1" applyFill="1" applyBorder="1" applyAlignment="1">
      <alignment horizontal="right" vertical="center" indent="1"/>
    </xf>
    <xf numFmtId="187" fontId="37" fillId="0" borderId="0" xfId="2" applyNumberFormat="1" applyFont="1" applyFill="1" applyBorder="1" applyAlignment="1">
      <alignment horizontal="right" vertical="center" indent="1"/>
    </xf>
    <xf numFmtId="177" fontId="37" fillId="0" borderId="0" xfId="1" applyNumberFormat="1" applyFont="1" applyFill="1" applyBorder="1" applyAlignment="1">
      <alignment horizontal="right" vertical="center"/>
    </xf>
    <xf numFmtId="187" fontId="52" fillId="0" borderId="0" xfId="2" applyNumberFormat="1" applyFont="1" applyFill="1" applyBorder="1" applyAlignment="1">
      <alignment horizontal="right" vertical="center" indent="1"/>
    </xf>
    <xf numFmtId="0" fontId="56" fillId="0" borderId="0" xfId="2" applyFont="1" applyBorder="1"/>
    <xf numFmtId="0" fontId="30" fillId="0" borderId="0" xfId="2" applyFont="1" applyBorder="1"/>
    <xf numFmtId="188" fontId="37" fillId="0" borderId="0" xfId="2" applyNumberFormat="1" applyFont="1" applyFill="1" applyBorder="1" applyAlignment="1">
      <alignment horizontal="right" vertical="center" indent="1"/>
    </xf>
    <xf numFmtId="0" fontId="29" fillId="0" borderId="0" xfId="2" applyFont="1" applyBorder="1"/>
    <xf numFmtId="188" fontId="37" fillId="35" borderId="0" xfId="2" applyNumberFormat="1" applyFont="1" applyFill="1" applyBorder="1" applyAlignment="1">
      <alignment horizontal="right" vertical="center" indent="1"/>
    </xf>
    <xf numFmtId="176" fontId="37" fillId="35" borderId="0" xfId="2" applyNumberFormat="1" applyFont="1" applyFill="1" applyBorder="1" applyAlignment="1">
      <alignment horizontal="right" vertical="center" indent="1"/>
    </xf>
    <xf numFmtId="176" fontId="37" fillId="0" borderId="0" xfId="2" applyNumberFormat="1" applyFont="1" applyFill="1" applyBorder="1" applyAlignment="1">
      <alignment horizontal="right" vertical="center" indent="1"/>
    </xf>
    <xf numFmtId="0" fontId="29" fillId="0" borderId="0" xfId="2" applyNumberFormat="1" applyFont="1" applyBorder="1"/>
    <xf numFmtId="0" fontId="29" fillId="0" borderId="14" xfId="2" applyFont="1" applyBorder="1" applyAlignment="1">
      <alignment vertical="center"/>
    </xf>
    <xf numFmtId="0" fontId="29" fillId="0" borderId="14" xfId="2" applyFont="1" applyFill="1" applyBorder="1" applyAlignment="1">
      <alignment vertical="center"/>
    </xf>
    <xf numFmtId="0" fontId="57" fillId="0" borderId="0" xfId="2" applyFont="1" applyFill="1" applyBorder="1" applyAlignment="1">
      <alignment vertical="top"/>
    </xf>
    <xf numFmtId="0" fontId="59" fillId="0" borderId="0" xfId="2" applyFont="1" applyBorder="1" applyAlignment="1">
      <alignment vertical="center"/>
    </xf>
    <xf numFmtId="0" fontId="37" fillId="0" borderId="0" xfId="2" quotePrefix="1" applyFont="1" applyBorder="1" applyAlignment="1">
      <alignment horizontal="left" vertical="center"/>
    </xf>
    <xf numFmtId="0" fontId="44" fillId="0" borderId="0" xfId="2" quotePrefix="1" applyFont="1" applyBorder="1" applyAlignment="1">
      <alignment horizontal="left" vertical="center"/>
    </xf>
    <xf numFmtId="0" fontId="52" fillId="0" borderId="0" xfId="2" quotePrefix="1" applyFont="1" applyBorder="1" applyAlignment="1">
      <alignment horizontal="left" vertical="center"/>
    </xf>
    <xf numFmtId="0" fontId="47" fillId="0" borderId="0" xfId="2" applyFont="1" applyBorder="1" applyAlignment="1">
      <alignment vertical="top" wrapText="1"/>
    </xf>
    <xf numFmtId="0" fontId="39" fillId="0" borderId="0" xfId="4" quotePrefix="1" applyFont="1" applyFill="1" applyBorder="1" applyAlignment="1">
      <alignment vertical="top" wrapText="1"/>
    </xf>
    <xf numFmtId="0" fontId="60" fillId="0" borderId="0" xfId="2" applyFont="1" applyBorder="1" applyAlignment="1">
      <alignment vertical="center"/>
    </xf>
    <xf numFmtId="0" fontId="62" fillId="0" borderId="0" xfId="4" quotePrefix="1" applyFont="1" applyFill="1" applyBorder="1" applyAlignment="1">
      <alignment vertical="top" wrapText="1"/>
    </xf>
    <xf numFmtId="168" fontId="60" fillId="0" borderId="0" xfId="2" applyNumberFormat="1" applyFont="1" applyBorder="1" applyAlignment="1">
      <alignment horizontal="center" vertical="center"/>
    </xf>
    <xf numFmtId="0" fontId="63" fillId="0" borderId="0" xfId="2" applyFont="1" applyBorder="1" applyAlignment="1">
      <alignment vertical="center"/>
    </xf>
    <xf numFmtId="0" fontId="65" fillId="0" borderId="0" xfId="2" applyFont="1" applyBorder="1" applyAlignment="1">
      <alignment vertical="center"/>
    </xf>
    <xf numFmtId="0" fontId="39" fillId="0" borderId="0" xfId="2" applyFont="1" applyBorder="1" applyAlignment="1">
      <alignment vertical="top" wrapText="1"/>
    </xf>
    <xf numFmtId="0" fontId="30" fillId="0" borderId="0" xfId="2" applyFont="1" applyFill="1" applyBorder="1" applyAlignment="1">
      <alignment vertical="center"/>
    </xf>
    <xf numFmtId="175" fontId="37" fillId="35" borderId="0" xfId="2" applyNumberFormat="1" applyFont="1" applyFill="1" applyBorder="1" applyAlignment="1">
      <alignment horizontal="center" vertical="center" wrapText="1"/>
    </xf>
    <xf numFmtId="175" fontId="37" fillId="0" borderId="0" xfId="2" applyNumberFormat="1" applyFont="1" applyFill="1" applyBorder="1" applyAlignment="1">
      <alignment horizontal="center" vertical="center" wrapText="1"/>
    </xf>
    <xf numFmtId="168" fontId="30" fillId="0" borderId="14" xfId="2" applyNumberFormat="1" applyFont="1" applyFill="1" applyBorder="1" applyAlignment="1">
      <alignment horizontal="center" vertical="center"/>
    </xf>
    <xf numFmtId="0" fontId="29" fillId="0" borderId="0" xfId="2" applyFont="1" applyFill="1" applyBorder="1" applyAlignment="1">
      <alignment vertical="center"/>
    </xf>
    <xf numFmtId="0" fontId="29" fillId="0" borderId="15" xfId="2" applyFont="1" applyBorder="1" applyAlignment="1">
      <alignment vertical="center"/>
    </xf>
    <xf numFmtId="190" fontId="0" fillId="0" borderId="0" xfId="0" applyNumberFormat="1"/>
    <xf numFmtId="190" fontId="44" fillId="0" borderId="0" xfId="2" applyNumberFormat="1" applyFont="1" applyFill="1" applyBorder="1" applyAlignment="1">
      <alignment horizontal="right" vertical="center"/>
    </xf>
    <xf numFmtId="190" fontId="44" fillId="0" borderId="12" xfId="2" applyNumberFormat="1" applyFont="1" applyFill="1" applyBorder="1" applyAlignment="1">
      <alignment horizontal="right" vertical="center"/>
    </xf>
    <xf numFmtId="190" fontId="52" fillId="0" borderId="0" xfId="2" applyNumberFormat="1" applyFont="1" applyFill="1" applyBorder="1" applyAlignment="1">
      <alignment horizontal="right" vertical="center"/>
    </xf>
    <xf numFmtId="190" fontId="37" fillId="0" borderId="0" xfId="2" applyNumberFormat="1" applyFont="1" applyFill="1" applyBorder="1" applyAlignment="1">
      <alignment horizontal="right" vertical="center"/>
    </xf>
    <xf numFmtId="190" fontId="37" fillId="0" borderId="12" xfId="2" applyNumberFormat="1" applyFont="1" applyFill="1" applyBorder="1" applyAlignment="1">
      <alignment horizontal="right" vertical="center"/>
    </xf>
    <xf numFmtId="4" fontId="37" fillId="0" borderId="0" xfId="2" applyNumberFormat="1" applyFont="1" applyFill="1" applyBorder="1" applyAlignment="1">
      <alignment horizontal="right" vertical="center"/>
    </xf>
    <xf numFmtId="0" fontId="0" fillId="0" borderId="0" xfId="0" applyNumberFormat="1"/>
    <xf numFmtId="190" fontId="67" fillId="0" borderId="0" xfId="0" applyNumberFormat="1" applyFont="1"/>
    <xf numFmtId="0" fontId="37" fillId="0" borderId="0" xfId="2" applyNumberFormat="1" applyFont="1" applyFill="1" applyBorder="1" applyAlignment="1">
      <alignment horizontal="right" vertical="center"/>
    </xf>
    <xf numFmtId="0" fontId="67" fillId="0" borderId="0" xfId="0" applyFont="1"/>
    <xf numFmtId="191" fontId="67" fillId="0" borderId="0" xfId="0" applyNumberFormat="1" applyFont="1"/>
    <xf numFmtId="176" fontId="29" fillId="0" borderId="14" xfId="2" applyNumberFormat="1" applyFont="1" applyBorder="1" applyAlignment="1">
      <alignment vertical="center"/>
    </xf>
    <xf numFmtId="176" fontId="29" fillId="0" borderId="14" xfId="2" applyNumberFormat="1" applyFont="1" applyFill="1" applyBorder="1" applyAlignment="1">
      <alignment vertical="center"/>
    </xf>
    <xf numFmtId="0" fontId="0" fillId="0" borderId="0" xfId="0" applyFill="1"/>
    <xf numFmtId="49" fontId="30" fillId="36" borderId="0" xfId="2" applyNumberFormat="1" applyFont="1" applyFill="1" applyBorder="1" applyAlignment="1">
      <alignment horizontal="right" vertical="center"/>
    </xf>
    <xf numFmtId="0" fontId="29" fillId="36" borderId="15" xfId="2" applyFont="1" applyFill="1" applyBorder="1" applyAlignment="1">
      <alignment vertical="center"/>
    </xf>
    <xf numFmtId="0" fontId="26" fillId="0" borderId="0" xfId="3" quotePrefix="1" applyBorder="1" applyAlignment="1" applyProtection="1"/>
    <xf numFmtId="0" fontId="36" fillId="0" borderId="14" xfId="2" applyFont="1" applyFill="1" applyBorder="1" applyAlignment="1">
      <alignment horizontal="centerContinuous" vertical="center"/>
    </xf>
    <xf numFmtId="0" fontId="30" fillId="0" borderId="14" xfId="2" applyFont="1" applyBorder="1" applyAlignment="1">
      <alignment vertical="center"/>
    </xf>
    <xf numFmtId="0" fontId="30" fillId="0" borderId="14" xfId="2" applyFont="1" applyFill="1" applyBorder="1" applyAlignment="1">
      <alignment vertical="center"/>
    </xf>
    <xf numFmtId="169" fontId="44" fillId="0" borderId="0" xfId="2" applyNumberFormat="1" applyFont="1" applyBorder="1" applyAlignment="1">
      <alignment horizontal="left" vertical="center"/>
    </xf>
    <xf numFmtId="169" fontId="44" fillId="0" borderId="0" xfId="2" applyNumberFormat="1" applyFont="1" applyFill="1" applyBorder="1" applyAlignment="1">
      <alignment horizontal="right" vertical="center"/>
    </xf>
    <xf numFmtId="169" fontId="0" fillId="0" borderId="0" xfId="0" applyNumberFormat="1"/>
    <xf numFmtId="3" fontId="0" fillId="0" borderId="0" xfId="0" applyNumberFormat="1"/>
    <xf numFmtId="169" fontId="37" fillId="0" borderId="0" xfId="2" quotePrefix="1" applyNumberFormat="1" applyFont="1" applyBorder="1" applyAlignment="1">
      <alignment horizontal="left" vertical="center"/>
    </xf>
    <xf numFmtId="169" fontId="37" fillId="0" borderId="0" xfId="2" applyNumberFormat="1" applyFont="1" applyFill="1" applyBorder="1" applyAlignment="1">
      <alignment horizontal="right" vertical="center"/>
    </xf>
    <xf numFmtId="169" fontId="67" fillId="0" borderId="0" xfId="0" applyNumberFormat="1" applyFont="1"/>
    <xf numFmtId="169" fontId="37" fillId="0" borderId="0" xfId="2" applyNumberFormat="1" applyFont="1" applyBorder="1" applyAlignment="1">
      <alignment horizontal="left" vertical="center" wrapText="1"/>
    </xf>
    <xf numFmtId="0" fontId="21" fillId="0" borderId="0" xfId="0" applyFont="1"/>
    <xf numFmtId="0" fontId="47" fillId="0" borderId="0" xfId="2" applyFont="1" applyFill="1" applyBorder="1" applyAlignment="1">
      <alignment horizontal="left" vertical="top" wrapText="1"/>
    </xf>
    <xf numFmtId="175" fontId="37" fillId="36" borderId="0" xfId="2" applyNumberFormat="1" applyFont="1" applyFill="1" applyBorder="1" applyAlignment="1">
      <alignment horizontal="right" vertical="center"/>
    </xf>
    <xf numFmtId="175" fontId="37" fillId="36" borderId="13" xfId="2" applyNumberFormat="1" applyFont="1" applyFill="1" applyBorder="1" applyAlignment="1">
      <alignment horizontal="right" vertical="center"/>
    </xf>
    <xf numFmtId="177" fontId="37" fillId="0" borderId="0" xfId="2" applyNumberFormat="1" applyFont="1" applyFill="1" applyBorder="1" applyAlignment="1">
      <alignment horizontal="right" vertical="center"/>
    </xf>
    <xf numFmtId="0" fontId="43" fillId="0" borderId="0" xfId="2" applyFont="1" applyBorder="1" applyAlignment="1">
      <alignment horizontal="left" vertical="center" indent="1"/>
    </xf>
    <xf numFmtId="187" fontId="43" fillId="35" borderId="0" xfId="2" applyNumberFormat="1" applyFont="1" applyFill="1" applyBorder="1" applyAlignment="1">
      <alignment horizontal="right" vertical="center" indent="1"/>
    </xf>
    <xf numFmtId="187" fontId="43" fillId="0" borderId="0" xfId="2" applyNumberFormat="1" applyFont="1" applyFill="1" applyBorder="1" applyAlignment="1">
      <alignment horizontal="right" vertical="center" indent="1"/>
    </xf>
    <xf numFmtId="187" fontId="43" fillId="138" borderId="0" xfId="2" applyNumberFormat="1" applyFont="1" applyFill="1" applyBorder="1" applyAlignment="1">
      <alignment horizontal="right" vertical="center" indent="1"/>
    </xf>
    <xf numFmtId="177" fontId="43" fillId="0" borderId="0" xfId="2" applyNumberFormat="1" applyFont="1" applyFill="1" applyBorder="1" applyAlignment="1">
      <alignment horizontal="right" vertical="center"/>
    </xf>
    <xf numFmtId="187" fontId="37" fillId="138" borderId="0" xfId="2" applyNumberFormat="1" applyFont="1" applyFill="1" applyBorder="1" applyAlignment="1">
      <alignment horizontal="right" vertical="center" indent="1"/>
    </xf>
    <xf numFmtId="0" fontId="52" fillId="0" borderId="14" xfId="4" applyFont="1" applyFill="1" applyBorder="1" applyAlignment="1">
      <alignment horizontal="left" vertical="center"/>
    </xf>
    <xf numFmtId="0" fontId="52" fillId="36" borderId="14" xfId="4" applyFont="1" applyFill="1" applyBorder="1" applyAlignment="1">
      <alignment horizontal="left" vertical="center"/>
    </xf>
    <xf numFmtId="0" fontId="37" fillId="36" borderId="0" xfId="4" applyFont="1" applyFill="1" applyBorder="1" applyAlignment="1">
      <alignment horizontal="left" vertical="center" indent="1"/>
    </xf>
    <xf numFmtId="187" fontId="44" fillId="35" borderId="0" xfId="2" applyNumberFormat="1" applyFont="1" applyFill="1" applyBorder="1" applyAlignment="1">
      <alignment horizontal="right" vertical="center" indent="1"/>
    </xf>
    <xf numFmtId="187" fontId="44" fillId="0" borderId="0" xfId="2" applyNumberFormat="1" applyFont="1" applyFill="1" applyBorder="1" applyAlignment="1">
      <alignment horizontal="right" vertical="center" indent="1"/>
    </xf>
    <xf numFmtId="187" fontId="44" fillId="138" borderId="0" xfId="2" applyNumberFormat="1" applyFont="1" applyFill="1" applyBorder="1" applyAlignment="1">
      <alignment horizontal="right" vertical="center" indent="1"/>
    </xf>
    <xf numFmtId="177" fontId="44" fillId="0" borderId="0" xfId="1" applyNumberFormat="1" applyFont="1" applyFill="1" applyBorder="1" applyAlignment="1">
      <alignment horizontal="right" vertical="center"/>
    </xf>
    <xf numFmtId="0" fontId="44" fillId="0" borderId="0" xfId="2" applyFont="1" applyFill="1" applyBorder="1" applyAlignment="1">
      <alignment horizontal="left" vertical="center"/>
    </xf>
    <xf numFmtId="0" fontId="44" fillId="36" borderId="0" xfId="2" applyFont="1" applyFill="1" applyBorder="1" applyAlignment="1">
      <alignment horizontal="left" vertical="center"/>
    </xf>
    <xf numFmtId="0" fontId="37" fillId="0" borderId="0" xfId="2" applyFont="1" applyFill="1" applyBorder="1" applyAlignment="1">
      <alignment horizontal="left" vertical="center" indent="1"/>
    </xf>
    <xf numFmtId="0" fontId="39" fillId="0" borderId="0" xfId="2" applyFont="1" applyFill="1" applyBorder="1" applyAlignment="1">
      <alignment vertical="top" wrapText="1"/>
    </xf>
    <xf numFmtId="0" fontId="34" fillId="144" borderId="0" xfId="2" applyFont="1" applyFill="1" applyBorder="1" applyAlignment="1">
      <alignment horizontal="centerContinuous" vertical="center"/>
    </xf>
    <xf numFmtId="0" fontId="36" fillId="36" borderId="0" xfId="2" applyFont="1" applyFill="1" applyBorder="1" applyAlignment="1">
      <alignment horizontal="centerContinuous" vertical="center"/>
    </xf>
    <xf numFmtId="0" fontId="30" fillId="36" borderId="0" xfId="2" applyFont="1" applyFill="1" applyBorder="1" applyAlignment="1">
      <alignment vertical="top"/>
    </xf>
    <xf numFmtId="0" fontId="24" fillId="36" borderId="0" xfId="2" applyFont="1" applyFill="1" applyBorder="1" applyAlignment="1">
      <alignment vertical="center"/>
    </xf>
    <xf numFmtId="0" fontId="0" fillId="36" borderId="0" xfId="0" applyFill="1"/>
    <xf numFmtId="0" fontId="57" fillId="36" borderId="0" xfId="2" applyFont="1" applyFill="1" applyBorder="1" applyAlignment="1">
      <alignment vertical="top"/>
    </xf>
    <xf numFmtId="0" fontId="32" fillId="36" borderId="0" xfId="2" applyFont="1" applyFill="1" applyBorder="1" applyAlignment="1">
      <alignment vertical="top"/>
    </xf>
    <xf numFmtId="176" fontId="44" fillId="36" borderId="0" xfId="2" applyNumberFormat="1" applyFont="1" applyFill="1" applyBorder="1" applyAlignment="1">
      <alignment horizontal="right" vertical="center"/>
    </xf>
    <xf numFmtId="0" fontId="29" fillId="36" borderId="0" xfId="0" applyFont="1" applyFill="1"/>
    <xf numFmtId="168" fontId="39" fillId="36" borderId="0" xfId="2" applyNumberFormat="1" applyFont="1" applyFill="1" applyBorder="1" applyAlignment="1">
      <alignment vertical="center"/>
    </xf>
    <xf numFmtId="49" fontId="30" fillId="142" borderId="0" xfId="2" applyNumberFormat="1" applyFont="1" applyFill="1" applyBorder="1" applyAlignment="1">
      <alignment horizontal="right" vertical="center"/>
    </xf>
    <xf numFmtId="168" fontId="30" fillId="36" borderId="14" xfId="2" applyNumberFormat="1" applyFont="1" applyFill="1" applyBorder="1" applyAlignment="1">
      <alignment horizontal="center" vertical="center"/>
    </xf>
    <xf numFmtId="168" fontId="30" fillId="36" borderId="0" xfId="2" applyNumberFormat="1" applyFont="1" applyFill="1" applyBorder="1" applyAlignment="1">
      <alignment horizontal="center" vertical="center"/>
    </xf>
    <xf numFmtId="0" fontId="29" fillId="36" borderId="15" xfId="2" applyFont="1" applyFill="1" applyBorder="1" applyAlignment="1">
      <alignment horizontal="left" vertical="center" indent="1"/>
    </xf>
    <xf numFmtId="0" fontId="29" fillId="142" borderId="15" xfId="2" applyFont="1" applyFill="1" applyBorder="1" applyAlignment="1">
      <alignment vertical="center"/>
    </xf>
    <xf numFmtId="0" fontId="29" fillId="36" borderId="0" xfId="2" applyFont="1" applyFill="1" applyBorder="1" applyAlignment="1">
      <alignment vertical="center"/>
    </xf>
    <xf numFmtId="169" fontId="29" fillId="142" borderId="0" xfId="0" applyNumberFormat="1" applyFont="1" applyFill="1"/>
    <xf numFmtId="169" fontId="29" fillId="36" borderId="0" xfId="0" applyNumberFormat="1" applyFont="1" applyFill="1"/>
    <xf numFmtId="0" fontId="39" fillId="0" borderId="0" xfId="4" applyFont="1" applyBorder="1" applyAlignment="1">
      <alignment vertical="top" wrapText="1"/>
    </xf>
    <xf numFmtId="168" fontId="43" fillId="0" borderId="0" xfId="4" applyNumberFormat="1" applyFont="1" applyBorder="1" applyAlignment="1">
      <alignment vertical="center"/>
    </xf>
    <xf numFmtId="0" fontId="43" fillId="0" borderId="0" xfId="2" applyFont="1" applyBorder="1" applyAlignment="1">
      <alignment horizontal="left" vertical="center"/>
    </xf>
    <xf numFmtId="187" fontId="43" fillId="0" borderId="13" xfId="2" applyNumberFormat="1" applyFont="1" applyFill="1" applyBorder="1" applyAlignment="1">
      <alignment horizontal="right" vertical="center" indent="1"/>
    </xf>
    <xf numFmtId="187" fontId="37" fillId="0" borderId="13" xfId="2" applyNumberFormat="1" applyFont="1" applyFill="1" applyBorder="1" applyAlignment="1">
      <alignment horizontal="right" vertical="center" indent="1"/>
    </xf>
    <xf numFmtId="187" fontId="44" fillId="0" borderId="13" xfId="2" applyNumberFormat="1" applyFont="1" applyFill="1" applyBorder="1" applyAlignment="1">
      <alignment horizontal="right" vertical="center" indent="1"/>
    </xf>
    <xf numFmtId="0" fontId="58" fillId="0" borderId="0" xfId="2" applyFont="1" applyBorder="1"/>
    <xf numFmtId="168" fontId="43" fillId="0" borderId="14" xfId="4" applyNumberFormat="1" applyFont="1" applyBorder="1" applyAlignment="1">
      <alignment vertical="center"/>
    </xf>
    <xf numFmtId="187" fontId="44" fillId="35" borderId="14" xfId="2" applyNumberFormat="1" applyFont="1" applyFill="1" applyBorder="1" applyAlignment="1">
      <alignment horizontal="right" vertical="center" indent="1"/>
    </xf>
    <xf numFmtId="187" fontId="44" fillId="0" borderId="14" xfId="2" applyNumberFormat="1" applyFont="1" applyFill="1" applyBorder="1" applyAlignment="1">
      <alignment horizontal="right" vertical="center" indent="1"/>
    </xf>
    <xf numFmtId="187" fontId="44" fillId="0" borderId="92" xfId="2" applyNumberFormat="1" applyFont="1" applyFill="1" applyBorder="1" applyAlignment="1">
      <alignment horizontal="right" vertical="center" indent="1"/>
    </xf>
    <xf numFmtId="188" fontId="37" fillId="0" borderId="13" xfId="2" applyNumberFormat="1" applyFont="1" applyFill="1" applyBorder="1" applyAlignment="1">
      <alignment horizontal="right" vertical="center" indent="1"/>
    </xf>
    <xf numFmtId="9" fontId="37" fillId="35" borderId="0" xfId="1" applyFont="1" applyFill="1" applyBorder="1" applyAlignment="1">
      <alignment horizontal="right" vertical="center" indent="1"/>
    </xf>
    <xf numFmtId="9" fontId="37" fillId="0" borderId="0" xfId="1" applyFont="1" applyFill="1" applyBorder="1" applyAlignment="1">
      <alignment horizontal="right" vertical="center" indent="1"/>
    </xf>
    <xf numFmtId="176" fontId="37" fillId="0" borderId="0" xfId="4" applyNumberFormat="1" applyFont="1" applyFill="1" applyBorder="1" applyAlignment="1">
      <alignment horizontal="right" vertical="center"/>
    </xf>
    <xf numFmtId="169" fontId="58" fillId="142" borderId="0" xfId="0" applyNumberFormat="1" applyFont="1" applyFill="1"/>
    <xf numFmtId="169" fontId="58" fillId="36" borderId="0" xfId="0" applyNumberFormat="1" applyFont="1" applyFill="1"/>
    <xf numFmtId="187" fontId="37" fillId="0" borderId="91" xfId="2" applyNumberFormat="1" applyFont="1" applyFill="1" applyBorder="1" applyAlignment="1">
      <alignment horizontal="right" vertical="center" indent="1"/>
    </xf>
    <xf numFmtId="187" fontId="43" fillId="0" borderId="91" xfId="2" applyNumberFormat="1" applyFont="1" applyFill="1" applyBorder="1" applyAlignment="1">
      <alignment horizontal="right" vertical="center" indent="1"/>
    </xf>
    <xf numFmtId="0" fontId="52" fillId="0" borderId="94" xfId="4" applyFont="1" applyFill="1" applyBorder="1" applyAlignment="1">
      <alignment horizontal="left" vertical="center"/>
    </xf>
    <xf numFmtId="0" fontId="37" fillId="0" borderId="91" xfId="4" applyFont="1" applyBorder="1" applyAlignment="1">
      <alignment horizontal="left" vertical="center" indent="1"/>
    </xf>
    <xf numFmtId="187" fontId="52" fillId="0" borderId="91" xfId="2" applyNumberFormat="1" applyFont="1" applyFill="1" applyBorder="1" applyAlignment="1">
      <alignment horizontal="right" vertical="center" indent="1"/>
    </xf>
    <xf numFmtId="187" fontId="44" fillId="0" borderId="91" xfId="2" applyNumberFormat="1" applyFont="1" applyFill="1" applyBorder="1" applyAlignment="1">
      <alignment horizontal="right" vertical="center" indent="1"/>
    </xf>
    <xf numFmtId="0" fontId="44" fillId="0" borderId="91" xfId="2" applyFont="1" applyBorder="1" applyAlignment="1">
      <alignment horizontal="left" vertical="center"/>
    </xf>
    <xf numFmtId="188" fontId="37" fillId="0" borderId="91" xfId="2" applyNumberFormat="1" applyFont="1" applyFill="1" applyBorder="1" applyAlignment="1">
      <alignment horizontal="right" vertical="center" indent="1"/>
    </xf>
    <xf numFmtId="0" fontId="37" fillId="0" borderId="14" xfId="4" applyFont="1" applyFill="1" applyBorder="1" applyAlignment="1">
      <alignment horizontal="left" vertical="center"/>
    </xf>
    <xf numFmtId="0" fontId="35" fillId="0" borderId="0" xfId="4" applyFont="1" applyFill="1" applyBorder="1" applyAlignment="1">
      <alignment horizontal="left" vertical="center"/>
    </xf>
    <xf numFmtId="178" fontId="35" fillId="0" borderId="12" xfId="1" applyNumberFormat="1" applyFont="1" applyFill="1" applyBorder="1" applyAlignment="1">
      <alignment horizontal="right" vertical="center"/>
    </xf>
    <xf numFmtId="176" fontId="37" fillId="0" borderId="14" xfId="2" applyNumberFormat="1" applyFont="1" applyFill="1" applyBorder="1" applyAlignment="1">
      <alignment horizontal="right" vertical="center"/>
    </xf>
    <xf numFmtId="0" fontId="37" fillId="0" borderId="14" xfId="4" applyFont="1" applyBorder="1" applyAlignment="1">
      <alignment vertical="center"/>
    </xf>
    <xf numFmtId="180" fontId="37" fillId="0" borderId="12" xfId="2" applyNumberFormat="1" applyFont="1" applyFill="1" applyBorder="1" applyAlignment="1">
      <alignment horizontal="right" vertical="center"/>
    </xf>
    <xf numFmtId="180" fontId="0" fillId="0" borderId="0" xfId="0" applyNumberFormat="1" applyFont="1" applyBorder="1"/>
    <xf numFmtId="208" fontId="37" fillId="35" borderId="0" xfId="2" quotePrefix="1" applyNumberFormat="1" applyFont="1" applyFill="1" applyBorder="1" applyAlignment="1">
      <alignment horizontal="right" vertical="center" indent="1"/>
    </xf>
    <xf numFmtId="187" fontId="0" fillId="0" borderId="0" xfId="0" applyNumberFormat="1" applyFont="1" applyBorder="1"/>
    <xf numFmtId="187" fontId="37" fillId="36" borderId="91" xfId="2" applyNumberFormat="1" applyFont="1" applyFill="1" applyBorder="1" applyAlignment="1">
      <alignment horizontal="right" vertical="center" indent="1"/>
    </xf>
    <xf numFmtId="189" fontId="29" fillId="0" borderId="0" xfId="2" applyNumberFormat="1" applyFont="1" applyBorder="1"/>
    <xf numFmtId="176" fontId="29" fillId="0" borderId="0" xfId="2" applyNumberFormat="1" applyFont="1" applyFill="1" applyBorder="1"/>
    <xf numFmtId="0" fontId="37" fillId="0" borderId="14" xfId="4" applyFont="1" applyFill="1" applyBorder="1" applyAlignment="1">
      <alignment vertical="center"/>
    </xf>
    <xf numFmtId="0" fontId="29" fillId="36" borderId="14" xfId="2" applyFont="1" applyFill="1" applyBorder="1" applyAlignment="1">
      <alignment horizontal="left" vertical="center" indent="1"/>
    </xf>
    <xf numFmtId="0" fontId="29" fillId="36" borderId="14" xfId="2" applyFont="1" applyFill="1" applyBorder="1" applyAlignment="1">
      <alignment vertical="center"/>
    </xf>
    <xf numFmtId="0" fontId="29" fillId="142" borderId="14" xfId="2" applyFont="1" applyFill="1" applyBorder="1" applyAlignment="1">
      <alignment vertical="center"/>
    </xf>
    <xf numFmtId="0" fontId="29" fillId="36" borderId="0" xfId="0" applyFont="1" applyFill="1" applyBorder="1"/>
    <xf numFmtId="188" fontId="37" fillId="138" borderId="0" xfId="2" applyNumberFormat="1" applyFont="1" applyFill="1" applyBorder="1" applyAlignment="1">
      <alignment horizontal="right" vertical="center" indent="1"/>
    </xf>
    <xf numFmtId="176" fontId="37" fillId="138" borderId="0" xfId="2" applyNumberFormat="1" applyFont="1" applyFill="1" applyBorder="1" applyAlignment="1">
      <alignment horizontal="right" vertical="center" indent="1"/>
    </xf>
    <xf numFmtId="0" fontId="0" fillId="139" borderId="0" xfId="0" applyFill="1"/>
    <xf numFmtId="187" fontId="29" fillId="0" borderId="0" xfId="2" applyNumberFormat="1" applyFont="1" applyBorder="1" applyAlignment="1">
      <alignment vertical="center"/>
    </xf>
    <xf numFmtId="208" fontId="37" fillId="0" borderId="0" xfId="2" quotePrefix="1" applyNumberFormat="1" applyFont="1" applyFill="1" applyBorder="1" applyAlignment="1">
      <alignment horizontal="right" vertical="center" indent="1"/>
    </xf>
    <xf numFmtId="178" fontId="35" fillId="0" borderId="0" xfId="1" applyNumberFormat="1" applyFont="1" applyFill="1" applyBorder="1" applyAlignment="1">
      <alignment horizontal="right" vertical="center"/>
    </xf>
    <xf numFmtId="0" fontId="21" fillId="0" borderId="0" xfId="3676" applyFont="1" applyBorder="1"/>
    <xf numFmtId="0" fontId="39" fillId="0" borderId="0" xfId="4" applyFont="1" applyBorder="1" applyAlignment="1">
      <alignment horizontal="justify" vertical="top" wrapText="1"/>
    </xf>
    <xf numFmtId="0" fontId="37" fillId="0" borderId="0" xfId="4" applyFont="1" applyBorder="1" applyAlignment="1">
      <alignment horizontal="left" vertical="center"/>
    </xf>
    <xf numFmtId="0" fontId="29" fillId="0" borderId="0" xfId="4" applyFont="1" applyBorder="1" applyAlignment="1">
      <alignment vertical="center"/>
    </xf>
    <xf numFmtId="0" fontId="63" fillId="0" borderId="0" xfId="4" applyFont="1" applyBorder="1" applyAlignment="1">
      <alignment vertical="center"/>
    </xf>
    <xf numFmtId="0" fontId="62" fillId="0" borderId="0" xfId="4" applyFont="1" applyBorder="1" applyAlignment="1">
      <alignment vertical="top" wrapText="1"/>
    </xf>
    <xf numFmtId="0" fontId="39" fillId="0" borderId="0" xfId="4" quotePrefix="1" applyFont="1" applyBorder="1" applyAlignment="1">
      <alignment horizontal="justify" vertical="top" wrapText="1"/>
    </xf>
    <xf numFmtId="0" fontId="66" fillId="0" borderId="0" xfId="4" applyFont="1" applyBorder="1" applyAlignment="1">
      <alignment horizontal="justify" vertical="top" wrapText="1"/>
    </xf>
    <xf numFmtId="0" fontId="66" fillId="0" borderId="0" xfId="4" applyFont="1" applyBorder="1" applyAlignment="1">
      <alignment horizontal="justify" vertical="top"/>
    </xf>
    <xf numFmtId="0" fontId="64" fillId="0" borderId="14" xfId="4" applyFont="1" applyFill="1" applyBorder="1" applyAlignment="1">
      <alignment vertical="center"/>
    </xf>
    <xf numFmtId="0" fontId="64" fillId="0" borderId="14" xfId="4" applyFont="1" applyBorder="1" applyAlignment="1">
      <alignment vertical="center"/>
    </xf>
    <xf numFmtId="0" fontId="59" fillId="0" borderId="0" xfId="4" applyFont="1" applyBorder="1" applyAlignment="1">
      <alignment vertical="center"/>
    </xf>
    <xf numFmtId="180" fontId="52" fillId="138" borderId="0" xfId="4" applyNumberFormat="1" applyFont="1" applyFill="1" applyBorder="1" applyAlignment="1">
      <alignment horizontal="right" vertical="center"/>
    </xf>
    <xf numFmtId="176" fontId="56" fillId="0" borderId="0" xfId="4" applyNumberFormat="1" applyFont="1" applyBorder="1" applyAlignment="1">
      <alignment vertical="center"/>
    </xf>
    <xf numFmtId="180" fontId="52" fillId="35" borderId="0" xfId="4" applyNumberFormat="1" applyFont="1" applyFill="1" applyBorder="1" applyAlignment="1">
      <alignment horizontal="right" vertical="center"/>
    </xf>
    <xf numFmtId="180" fontId="56" fillId="0" borderId="0" xfId="4" applyNumberFormat="1" applyFont="1" applyBorder="1" applyAlignment="1">
      <alignment vertical="center"/>
    </xf>
    <xf numFmtId="0" fontId="52" fillId="0" borderId="0" xfId="4" quotePrefix="1" applyFont="1" applyBorder="1" applyAlignment="1">
      <alignment horizontal="left" vertical="center"/>
    </xf>
    <xf numFmtId="0" fontId="65" fillId="0" borderId="0" xfId="4" applyFont="1" applyBorder="1" applyAlignment="1">
      <alignment vertical="center"/>
    </xf>
    <xf numFmtId="176" fontId="37" fillId="138" borderId="0" xfId="4" applyNumberFormat="1" applyFont="1" applyFill="1" applyBorder="1" applyAlignment="1">
      <alignment horizontal="right" vertical="center"/>
    </xf>
    <xf numFmtId="176" fontId="29" fillId="0" borderId="0" xfId="4" applyNumberFormat="1" applyFont="1" applyBorder="1" applyAlignment="1">
      <alignment vertical="center"/>
    </xf>
    <xf numFmtId="176" fontId="37" fillId="35" borderId="0" xfId="4" applyNumberFormat="1" applyFont="1" applyFill="1" applyBorder="1" applyAlignment="1">
      <alignment horizontal="right" vertical="center"/>
    </xf>
    <xf numFmtId="0" fontId="59" fillId="0" borderId="0" xfId="4" applyFont="1" applyFill="1" applyBorder="1" applyAlignment="1">
      <alignment vertical="center"/>
    </xf>
    <xf numFmtId="176" fontId="52" fillId="138" borderId="0" xfId="4" applyNumberFormat="1" applyFont="1" applyFill="1" applyBorder="1" applyAlignment="1">
      <alignment horizontal="right" vertical="center"/>
    </xf>
    <xf numFmtId="176" fontId="52" fillId="35" borderId="0" xfId="4" applyNumberFormat="1" applyFont="1" applyFill="1" applyBorder="1" applyAlignment="1">
      <alignment horizontal="right" vertical="center"/>
    </xf>
    <xf numFmtId="0" fontId="56" fillId="0" borderId="0" xfId="4" applyFont="1" applyBorder="1" applyAlignment="1">
      <alignment vertical="center"/>
    </xf>
    <xf numFmtId="0" fontId="64" fillId="0" borderId="0" xfId="4" applyFont="1" applyBorder="1" applyAlignment="1">
      <alignment vertical="center"/>
    </xf>
    <xf numFmtId="168" fontId="30" fillId="0" borderId="0" xfId="4" applyNumberFormat="1" applyFont="1" applyBorder="1" applyAlignment="1">
      <alignment horizontal="center" vertical="center"/>
    </xf>
    <xf numFmtId="49" fontId="61" fillId="36" borderId="0" xfId="4" applyNumberFormat="1" applyFont="1" applyFill="1" applyBorder="1" applyAlignment="1">
      <alignment horizontal="right" vertical="center"/>
    </xf>
    <xf numFmtId="49" fontId="61" fillId="0" borderId="0" xfId="4" applyNumberFormat="1" applyFont="1" applyFill="1" applyBorder="1" applyAlignment="1">
      <alignment horizontal="right" vertical="center"/>
    </xf>
    <xf numFmtId="168" fontId="61" fillId="0" borderId="14" xfId="4" applyNumberFormat="1" applyFont="1" applyBorder="1" applyAlignment="1">
      <alignment horizontal="center" vertical="center"/>
    </xf>
    <xf numFmtId="168" fontId="62" fillId="0" borderId="0" xfId="4" applyNumberFormat="1" applyFont="1" applyBorder="1" applyAlignment="1">
      <alignment vertical="center"/>
    </xf>
    <xf numFmtId="168" fontId="60" fillId="0" borderId="0" xfId="4" applyNumberFormat="1" applyFont="1" applyBorder="1" applyAlignment="1">
      <alignment horizontal="center" vertical="center"/>
    </xf>
    <xf numFmtId="175" fontId="37" fillId="138" borderId="0" xfId="4" applyNumberFormat="1" applyFont="1" applyFill="1" applyBorder="1" applyAlignment="1">
      <alignment horizontal="center" vertical="center"/>
    </xf>
    <xf numFmtId="175" fontId="37" fillId="35" borderId="0" xfId="4" applyNumberFormat="1" applyFont="1" applyFill="1" applyBorder="1" applyAlignment="1">
      <alignment horizontal="center" vertical="center"/>
    </xf>
    <xf numFmtId="0" fontId="30" fillId="0" borderId="0" xfId="4" applyFont="1" applyBorder="1" applyAlignment="1">
      <alignment vertical="center"/>
    </xf>
    <xf numFmtId="0" fontId="36" fillId="0" borderId="0" xfId="4" applyFont="1" applyFill="1" applyBorder="1" applyAlignment="1">
      <alignment horizontal="center" vertical="center"/>
    </xf>
    <xf numFmtId="168" fontId="62" fillId="0" borderId="0" xfId="4" applyNumberFormat="1" applyFont="1" applyBorder="1" applyAlignment="1"/>
    <xf numFmtId="0" fontId="60" fillId="0" borderId="0" xfId="4" applyFont="1" applyBorder="1" applyAlignment="1">
      <alignment vertical="center"/>
    </xf>
    <xf numFmtId="0" fontId="61" fillId="0" borderId="0" xfId="4" applyFont="1" applyBorder="1" applyAlignment="1">
      <alignment vertical="center"/>
    </xf>
    <xf numFmtId="0" fontId="29" fillId="0" borderId="0" xfId="4" applyFont="1" applyBorder="1" applyAlignment="1">
      <alignment wrapText="1"/>
    </xf>
    <xf numFmtId="0" fontId="47" fillId="0" borderId="0" xfId="4" applyFont="1" applyBorder="1" applyAlignment="1">
      <alignment vertical="top" wrapText="1"/>
    </xf>
    <xf numFmtId="176" fontId="29" fillId="0" borderId="0" xfId="4" applyNumberFormat="1" applyFont="1" applyBorder="1"/>
    <xf numFmtId="0" fontId="29" fillId="0" borderId="14" xfId="4" applyFont="1" applyFill="1" applyBorder="1" applyAlignment="1">
      <alignment vertical="center"/>
    </xf>
    <xf numFmtId="0" fontId="29" fillId="0" borderId="14" xfId="4" applyFont="1" applyBorder="1" applyAlignment="1">
      <alignment vertical="center"/>
    </xf>
    <xf numFmtId="176" fontId="44" fillId="35" borderId="0" xfId="4" applyNumberFormat="1" applyFont="1" applyFill="1" applyBorder="1" applyAlignment="1">
      <alignment horizontal="right" vertical="center"/>
    </xf>
    <xf numFmtId="0" fontId="44" fillId="0" borderId="0" xfId="4" quotePrefix="1" applyFont="1" applyBorder="1" applyAlignment="1">
      <alignment horizontal="left" vertical="center"/>
    </xf>
    <xf numFmtId="176" fontId="44" fillId="0" borderId="0" xfId="4" applyNumberFormat="1" applyFont="1" applyFill="1" applyBorder="1" applyAlignment="1">
      <alignment horizontal="right" vertical="center"/>
    </xf>
    <xf numFmtId="176" fontId="52" fillId="0" borderId="0" xfId="4" applyNumberFormat="1" applyFont="1" applyFill="1" applyBorder="1" applyAlignment="1">
      <alignment horizontal="right" vertical="center"/>
    </xf>
    <xf numFmtId="176" fontId="58" fillId="0" borderId="0" xfId="4" applyNumberFormat="1" applyFont="1" applyBorder="1" applyAlignment="1">
      <alignment vertical="center"/>
    </xf>
    <xf numFmtId="0" fontId="44" fillId="0" borderId="0" xfId="4" applyFont="1" applyBorder="1" applyAlignment="1">
      <alignment horizontal="left" vertical="center"/>
    </xf>
    <xf numFmtId="49" fontId="30" fillId="36" borderId="0" xfId="4" applyNumberFormat="1" applyFont="1" applyFill="1" applyBorder="1" applyAlignment="1">
      <alignment horizontal="right" vertical="center"/>
    </xf>
    <xf numFmtId="168" fontId="30" fillId="0" borderId="14" xfId="4" applyNumberFormat="1" applyFont="1" applyBorder="1" applyAlignment="1">
      <alignment horizontal="center" vertical="center"/>
    </xf>
    <xf numFmtId="49" fontId="30" fillId="0" borderId="0" xfId="4" applyNumberFormat="1" applyFont="1" applyFill="1" applyBorder="1" applyAlignment="1">
      <alignment horizontal="right" vertical="center"/>
    </xf>
    <xf numFmtId="168" fontId="39" fillId="0" borderId="0" xfId="4" applyNumberFormat="1" applyFont="1" applyBorder="1" applyAlignment="1">
      <alignment vertical="center"/>
    </xf>
    <xf numFmtId="168" fontId="39" fillId="0" borderId="0" xfId="4" applyNumberFormat="1" applyFont="1" applyBorder="1" applyAlignment="1"/>
    <xf numFmtId="0" fontId="32" fillId="0" borderId="0" xfId="4" applyFont="1" applyBorder="1" applyAlignment="1">
      <alignment vertical="top"/>
    </xf>
    <xf numFmtId="0" fontId="32" fillId="0" borderId="0" xfId="4" applyFont="1" applyFill="1" applyBorder="1" applyAlignment="1">
      <alignment vertical="top"/>
    </xf>
    <xf numFmtId="0" fontId="30" fillId="0" borderId="0" xfId="4" applyFont="1" applyBorder="1" applyAlignment="1">
      <alignment vertical="top"/>
    </xf>
    <xf numFmtId="0" fontId="30" fillId="0" borderId="0" xfId="4" applyFont="1" applyFill="1" applyBorder="1" applyAlignment="1">
      <alignment vertical="top"/>
    </xf>
    <xf numFmtId="0" fontId="57" fillId="0" borderId="0" xfId="4" applyFont="1" applyFill="1" applyBorder="1" applyAlignment="1">
      <alignment vertical="top"/>
    </xf>
    <xf numFmtId="176" fontId="30" fillId="0" borderId="0" xfId="4" applyNumberFormat="1" applyFont="1" applyBorder="1" applyAlignment="1">
      <alignment vertical="top"/>
    </xf>
    <xf numFmtId="0" fontId="37" fillId="0" borderId="0" xfId="2" applyNumberFormat="1" applyFont="1" applyFill="1" applyBorder="1" applyAlignment="1">
      <alignment horizontal="right" vertical="center" indent="1"/>
    </xf>
    <xf numFmtId="169" fontId="37" fillId="0" borderId="0" xfId="2" quotePrefix="1" applyNumberFormat="1" applyFont="1" applyBorder="1" applyAlignment="1">
      <alignment horizontal="left" vertical="center" wrapText="1"/>
    </xf>
    <xf numFmtId="169" fontId="44" fillId="0" borderId="0" xfId="2" applyNumberFormat="1" applyFont="1" applyBorder="1" applyAlignment="1">
      <alignment horizontal="left" vertical="center" wrapText="1"/>
    </xf>
    <xf numFmtId="0" fontId="0" fillId="0" borderId="0" xfId="0" applyNumberFormat="1" applyFont="1" applyBorder="1"/>
    <xf numFmtId="178" fontId="29" fillId="0" borderId="0" xfId="1" applyNumberFormat="1" applyFont="1" applyBorder="1"/>
    <xf numFmtId="187" fontId="44" fillId="36" borderId="91" xfId="2" applyNumberFormat="1" applyFont="1" applyFill="1" applyBorder="1" applyAlignment="1">
      <alignment horizontal="right" vertical="center" indent="1"/>
    </xf>
    <xf numFmtId="177" fontId="44" fillId="36" borderId="96" xfId="1" applyNumberFormat="1" applyFont="1" applyFill="1" applyBorder="1" applyAlignment="1">
      <alignment horizontal="right" vertical="center"/>
    </xf>
    <xf numFmtId="176" fontId="320" fillId="35" borderId="0" xfId="2" applyNumberFormat="1" applyFont="1" applyFill="1" applyBorder="1" applyAlignment="1">
      <alignment horizontal="right" vertical="center"/>
    </xf>
    <xf numFmtId="176" fontId="320" fillId="0" borderId="0" xfId="2" applyNumberFormat="1" applyFont="1" applyFill="1" applyBorder="1" applyAlignment="1">
      <alignment horizontal="right" vertical="center"/>
    </xf>
    <xf numFmtId="176" fontId="330" fillId="0" borderId="0" xfId="2" applyNumberFormat="1" applyFont="1" applyBorder="1"/>
    <xf numFmtId="49" fontId="34" fillId="34" borderId="0" xfId="2" applyNumberFormat="1" applyFont="1" applyFill="1" applyBorder="1" applyAlignment="1">
      <alignment horizontal="center" vertical="center"/>
    </xf>
    <xf numFmtId="208" fontId="37" fillId="0" borderId="0" xfId="2" applyNumberFormat="1" applyFont="1" applyFill="1" applyBorder="1" applyAlignment="1">
      <alignment horizontal="right" vertical="center" indent="1"/>
    </xf>
    <xf numFmtId="0" fontId="30" fillId="0" borderId="0" xfId="4" applyNumberFormat="1" applyFont="1" applyBorder="1" applyAlignment="1">
      <alignment horizontal="center" vertical="center"/>
    </xf>
    <xf numFmtId="0" fontId="36" fillId="36" borderId="0" xfId="2" applyFont="1" applyFill="1" applyBorder="1" applyAlignment="1">
      <alignment horizontal="center" vertical="center"/>
    </xf>
    <xf numFmtId="175" fontId="37" fillId="0" borderId="0" xfId="4" applyNumberFormat="1" applyFont="1" applyFill="1" applyBorder="1" applyAlignment="1">
      <alignment horizontal="center" vertical="center"/>
    </xf>
    <xf numFmtId="0" fontId="30" fillId="0" borderId="0" xfId="4" applyFont="1" applyFill="1" applyBorder="1" applyAlignment="1">
      <alignment horizontal="center" vertical="center"/>
    </xf>
    <xf numFmtId="176" fontId="44" fillId="36" borderId="0" xfId="4" applyNumberFormat="1" applyFont="1" applyFill="1" applyBorder="1" applyAlignment="1">
      <alignment horizontal="right" vertical="center"/>
    </xf>
    <xf numFmtId="0" fontId="32" fillId="36" borderId="0" xfId="4" applyFont="1" applyFill="1" applyBorder="1" applyAlignment="1">
      <alignment vertical="top"/>
    </xf>
    <xf numFmtId="0" fontId="30" fillId="36" borderId="0" xfId="4" applyFont="1" applyFill="1" applyBorder="1" applyAlignment="1">
      <alignment vertical="center"/>
    </xf>
    <xf numFmtId="0" fontId="29" fillId="36" borderId="0" xfId="4" applyFont="1" applyFill="1" applyBorder="1" applyAlignment="1">
      <alignment vertical="center"/>
    </xf>
    <xf numFmtId="176" fontId="58" fillId="36" borderId="0" xfId="4" applyNumberFormat="1" applyFont="1" applyFill="1" applyBorder="1" applyAlignment="1">
      <alignment vertical="center"/>
    </xf>
    <xf numFmtId="176" fontId="29" fillId="36" borderId="0" xfId="4" applyNumberFormat="1" applyFont="1" applyFill="1" applyBorder="1" applyAlignment="1">
      <alignment vertical="center"/>
    </xf>
    <xf numFmtId="176" fontId="30" fillId="36" borderId="0" xfId="4" applyNumberFormat="1" applyFont="1" applyFill="1" applyBorder="1" applyAlignment="1">
      <alignment vertical="center"/>
    </xf>
    <xf numFmtId="176" fontId="56" fillId="36" borderId="0" xfId="4" applyNumberFormat="1" applyFont="1" applyFill="1" applyBorder="1" applyAlignment="1">
      <alignment vertical="center"/>
    </xf>
    <xf numFmtId="168" fontId="30" fillId="36" borderId="14" xfId="4" applyNumberFormat="1" applyFont="1" applyFill="1" applyBorder="1" applyAlignment="1">
      <alignment horizontal="center" vertical="center"/>
    </xf>
    <xf numFmtId="176" fontId="29" fillId="36" borderId="14" xfId="4" applyNumberFormat="1" applyFont="1" applyFill="1" applyBorder="1" applyAlignment="1">
      <alignment vertical="center"/>
    </xf>
    <xf numFmtId="0" fontId="37" fillId="0" borderId="13" xfId="2" applyNumberFormat="1" applyFont="1" applyFill="1" applyBorder="1" applyAlignment="1">
      <alignment horizontal="center" vertical="center"/>
    </xf>
    <xf numFmtId="0" fontId="37" fillId="35" borderId="0" xfId="2" applyNumberFormat="1" applyFont="1" applyFill="1" applyBorder="1" applyAlignment="1">
      <alignment horizontal="center" vertical="center"/>
    </xf>
    <xf numFmtId="0" fontId="37" fillId="0" borderId="0" xfId="2" applyNumberFormat="1" applyFont="1" applyFill="1" applyBorder="1" applyAlignment="1">
      <alignment horizontal="center" vertical="center"/>
    </xf>
    <xf numFmtId="0" fontId="37" fillId="35" borderId="0" xfId="4" applyNumberFormat="1" applyFont="1" applyFill="1" applyBorder="1" applyAlignment="1">
      <alignment horizontal="center" vertical="center"/>
    </xf>
    <xf numFmtId="0" fontId="30" fillId="36" borderId="0" xfId="4" applyNumberFormat="1" applyFont="1" applyFill="1" applyBorder="1" applyAlignment="1">
      <alignment horizontal="center" vertical="center"/>
    </xf>
    <xf numFmtId="0" fontId="37" fillId="36" borderId="0" xfId="2" applyNumberFormat="1" applyFont="1" applyFill="1" applyBorder="1" applyAlignment="1">
      <alignment horizontal="center" vertical="center"/>
    </xf>
    <xf numFmtId="0" fontId="37" fillId="36" borderId="13" xfId="2" applyNumberFormat="1" applyFont="1" applyFill="1" applyBorder="1" applyAlignment="1">
      <alignment horizontal="center" vertical="center"/>
    </xf>
    <xf numFmtId="3" fontId="29" fillId="0" borderId="0" xfId="4" applyNumberFormat="1" applyFont="1" applyBorder="1"/>
    <xf numFmtId="0" fontId="324" fillId="0" borderId="0" xfId="3689" applyFont="1"/>
    <xf numFmtId="0" fontId="7" fillId="0" borderId="0" xfId="3689"/>
    <xf numFmtId="0" fontId="325" fillId="0" borderId="0" xfId="3689" quotePrefix="1" applyFont="1"/>
    <xf numFmtId="4" fontId="257" fillId="0" borderId="0" xfId="3689" applyNumberFormat="1" applyFont="1"/>
    <xf numFmtId="0" fontId="7" fillId="0" borderId="0" xfId="3689" applyFont="1"/>
    <xf numFmtId="0" fontId="319" fillId="0" borderId="0" xfId="3689" applyFont="1" applyFill="1"/>
    <xf numFmtId="0" fontId="7" fillId="0" borderId="0" xfId="3689" applyFont="1" applyFill="1"/>
    <xf numFmtId="3" fontId="7" fillId="0" borderId="0" xfId="3689" applyNumberFormat="1"/>
    <xf numFmtId="10" fontId="0" fillId="0" borderId="0" xfId="3690" applyNumberFormat="1" applyFont="1"/>
    <xf numFmtId="3" fontId="319" fillId="0" borderId="0" xfId="3689" applyNumberFormat="1" applyFont="1" applyFill="1"/>
    <xf numFmtId="3" fontId="319" fillId="0" borderId="0" xfId="3689" applyNumberFormat="1" applyFont="1"/>
    <xf numFmtId="0" fontId="327" fillId="0" borderId="0" xfId="3689" applyFont="1" applyFill="1"/>
    <xf numFmtId="3" fontId="327" fillId="0" borderId="0" xfId="3689" applyNumberFormat="1" applyFont="1"/>
    <xf numFmtId="190" fontId="327" fillId="0" borderId="0" xfId="3689" applyNumberFormat="1" applyFont="1"/>
    <xf numFmtId="2" fontId="327" fillId="0" borderId="0" xfId="3689" applyNumberFormat="1" applyFont="1"/>
    <xf numFmtId="0" fontId="327" fillId="0" borderId="0" xfId="3689" applyFont="1"/>
    <xf numFmtId="4" fontId="327" fillId="0" borderId="0" xfId="3689" applyNumberFormat="1" applyFont="1"/>
    <xf numFmtId="4" fontId="328" fillId="0" borderId="0" xfId="3689" applyNumberFormat="1" applyFont="1"/>
    <xf numFmtId="2" fontId="7" fillId="0" borderId="0" xfId="3689" applyNumberFormat="1"/>
    <xf numFmtId="0" fontId="326" fillId="0" borderId="0" xfId="3689" applyFont="1" applyAlignment="1">
      <alignment vertical="top" wrapText="1"/>
    </xf>
    <xf numFmtId="263" fontId="29" fillId="36" borderId="0" xfId="0" applyNumberFormat="1" applyFont="1" applyFill="1"/>
    <xf numFmtId="17" fontId="34" fillId="34" borderId="0" xfId="2" applyNumberFormat="1" applyFont="1" applyFill="1" applyBorder="1" applyAlignment="1">
      <alignment horizontal="center" vertical="center"/>
    </xf>
    <xf numFmtId="0" fontId="29" fillId="36" borderId="0" xfId="2" applyFont="1" applyFill="1" applyBorder="1"/>
    <xf numFmtId="187" fontId="44" fillId="138" borderId="14" xfId="2" applyNumberFormat="1" applyFont="1" applyFill="1" applyBorder="1" applyAlignment="1">
      <alignment horizontal="right" vertical="center" indent="1"/>
    </xf>
    <xf numFmtId="9" fontId="37" fillId="138" borderId="0" xfId="1" applyFont="1" applyFill="1" applyBorder="1" applyAlignment="1">
      <alignment horizontal="right" vertical="center" indent="1"/>
    </xf>
    <xf numFmtId="0" fontId="0" fillId="36" borderId="0" xfId="0" applyFont="1" applyFill="1" applyBorder="1"/>
    <xf numFmtId="187" fontId="43" fillId="36" borderId="0" xfId="2" applyNumberFormat="1" applyFont="1" applyFill="1" applyBorder="1" applyAlignment="1">
      <alignment horizontal="right" vertical="center" indent="1"/>
    </xf>
    <xf numFmtId="187" fontId="37" fillId="36" borderId="0" xfId="2" applyNumberFormat="1" applyFont="1" applyFill="1" applyBorder="1" applyAlignment="1">
      <alignment horizontal="right" vertical="center" indent="1"/>
    </xf>
    <xf numFmtId="187" fontId="44" fillId="36" borderId="0" xfId="2" applyNumberFormat="1" applyFont="1" applyFill="1" applyBorder="1" applyAlignment="1">
      <alignment horizontal="right" vertical="center" indent="1"/>
    </xf>
    <xf numFmtId="187" fontId="44" fillId="36" borderId="14" xfId="2" applyNumberFormat="1" applyFont="1" applyFill="1" applyBorder="1" applyAlignment="1">
      <alignment horizontal="right" vertical="center" indent="1"/>
    </xf>
    <xf numFmtId="188" fontId="37" fillId="36" borderId="0" xfId="2" applyNumberFormat="1" applyFont="1" applyFill="1" applyBorder="1" applyAlignment="1">
      <alignment horizontal="right" vertical="center" indent="1"/>
    </xf>
    <xf numFmtId="176" fontId="37" fillId="36" borderId="0" xfId="2" applyNumberFormat="1" applyFont="1" applyFill="1" applyBorder="1" applyAlignment="1">
      <alignment horizontal="right" vertical="center" indent="1"/>
    </xf>
    <xf numFmtId="9" fontId="37" fillId="36" borderId="0" xfId="1" applyFont="1" applyFill="1" applyBorder="1" applyAlignment="1">
      <alignment horizontal="right" vertical="center" indent="1"/>
    </xf>
    <xf numFmtId="187" fontId="37" fillId="36" borderId="13" xfId="2" applyNumberFormat="1" applyFont="1" applyFill="1" applyBorder="1" applyAlignment="1">
      <alignment horizontal="right" vertical="center" indent="1"/>
    </xf>
    <xf numFmtId="17" fontId="34" fillId="34" borderId="0" xfId="2" quotePrefix="1" applyNumberFormat="1" applyFont="1" applyFill="1" applyBorder="1" applyAlignment="1">
      <alignment horizontal="center" vertical="center"/>
    </xf>
    <xf numFmtId="17" fontId="34" fillId="138" borderId="0" xfId="2" quotePrefix="1" applyNumberFormat="1" applyFont="1" applyFill="1" applyBorder="1" applyAlignment="1">
      <alignment horizontal="center" vertical="center"/>
    </xf>
    <xf numFmtId="177" fontId="43" fillId="0" borderId="0" xfId="1" applyNumberFormat="1" applyFont="1" applyFill="1" applyBorder="1" applyAlignment="1">
      <alignment horizontal="right" vertical="center"/>
    </xf>
    <xf numFmtId="177" fontId="44" fillId="0" borderId="14" xfId="1" applyNumberFormat="1" applyFont="1" applyFill="1" applyBorder="1" applyAlignment="1">
      <alignment horizontal="right" vertical="center"/>
    </xf>
    <xf numFmtId="178" fontId="29" fillId="36" borderId="0" xfId="1" applyNumberFormat="1" applyFont="1" applyFill="1"/>
    <xf numFmtId="0" fontId="34" fillId="34" borderId="0" xfId="2" applyFont="1" applyFill="1" applyBorder="1" applyAlignment="1">
      <alignment horizontal="centerContinuous" vertical="center"/>
    </xf>
    <xf numFmtId="0" fontId="29" fillId="0" borderId="0" xfId="2" applyFont="1" applyBorder="1"/>
    <xf numFmtId="177" fontId="37" fillId="0" borderId="13" xfId="1" applyNumberFormat="1" applyFont="1" applyFill="1" applyBorder="1" applyAlignment="1">
      <alignment horizontal="right" vertical="center"/>
    </xf>
    <xf numFmtId="0" fontId="37" fillId="0" borderId="0" xfId="4" applyFont="1" applyBorder="1" applyAlignment="1">
      <alignment vertical="center"/>
    </xf>
    <xf numFmtId="0" fontId="37" fillId="0" borderId="0" xfId="2" applyFont="1" applyBorder="1" applyAlignment="1">
      <alignment horizontal="left" vertical="center" indent="1"/>
    </xf>
    <xf numFmtId="176" fontId="37" fillId="35" borderId="0" xfId="2" applyNumberFormat="1" applyFont="1" applyFill="1" applyBorder="1" applyAlignment="1">
      <alignment horizontal="right" vertical="center"/>
    </xf>
    <xf numFmtId="176" fontId="37" fillId="0" borderId="0" xfId="2" applyNumberFormat="1" applyFont="1" applyFill="1" applyBorder="1" applyAlignment="1">
      <alignment horizontal="right" vertical="center"/>
    </xf>
    <xf numFmtId="0" fontId="24" fillId="0" borderId="0" xfId="2" applyFont="1" applyBorder="1" applyAlignment="1">
      <alignment vertical="center"/>
    </xf>
    <xf numFmtId="0" fontId="37" fillId="0" borderId="0" xfId="2" applyFont="1" applyBorder="1" applyAlignment="1">
      <alignment horizontal="left" vertical="center"/>
    </xf>
    <xf numFmtId="0" fontId="37" fillId="0" borderId="0" xfId="4" applyFont="1" applyFill="1" applyBorder="1" applyAlignment="1">
      <alignment horizontal="left" vertical="center" indent="2"/>
    </xf>
    <xf numFmtId="185" fontId="37" fillId="0" borderId="0" xfId="4" applyNumberFormat="1" applyFont="1" applyBorder="1" applyAlignment="1">
      <alignment vertical="center"/>
    </xf>
    <xf numFmtId="177" fontId="37" fillId="0" borderId="0" xfId="1" applyNumberFormat="1" applyFont="1" applyFill="1" applyBorder="1" applyAlignment="1">
      <alignment horizontal="right" vertical="center"/>
    </xf>
    <xf numFmtId="187" fontId="43" fillId="138" borderId="0" xfId="2" applyNumberFormat="1" applyFont="1" applyFill="1" applyBorder="1" applyAlignment="1">
      <alignment horizontal="right" vertical="center" indent="1"/>
    </xf>
    <xf numFmtId="187" fontId="37" fillId="138" borderId="0" xfId="2" applyNumberFormat="1" applyFont="1" applyFill="1" applyBorder="1" applyAlignment="1">
      <alignment horizontal="right" vertical="center" indent="1"/>
    </xf>
    <xf numFmtId="0" fontId="43" fillId="0" borderId="0" xfId="2" applyFont="1" applyBorder="1" applyAlignment="1">
      <alignment horizontal="left" vertical="center"/>
    </xf>
    <xf numFmtId="177" fontId="37" fillId="36" borderId="96" xfId="1" applyNumberFormat="1" applyFont="1" applyFill="1" applyBorder="1" applyAlignment="1">
      <alignment horizontal="right" vertical="center"/>
    </xf>
    <xf numFmtId="0" fontId="37" fillId="0" borderId="0" xfId="4" quotePrefix="1" applyFont="1" applyBorder="1" applyAlignment="1">
      <alignment horizontal="left" vertical="center"/>
    </xf>
    <xf numFmtId="176" fontId="29" fillId="0" borderId="0" xfId="4" applyNumberFormat="1" applyFont="1" applyBorder="1" applyAlignment="1">
      <alignment vertical="center"/>
    </xf>
    <xf numFmtId="176" fontId="30" fillId="0" borderId="0" xfId="4" applyNumberFormat="1" applyFont="1" applyBorder="1" applyAlignment="1">
      <alignment vertical="center"/>
    </xf>
    <xf numFmtId="177" fontId="43" fillId="0" borderId="0" xfId="1" applyNumberFormat="1" applyFont="1" applyFill="1" applyBorder="1" applyAlignment="1">
      <alignment horizontal="right" vertical="center"/>
    </xf>
    <xf numFmtId="175" fontId="37" fillId="0" borderId="12" xfId="2" applyNumberFormat="1" applyFont="1" applyFill="1" applyBorder="1" applyAlignment="1">
      <alignment horizontal="center" vertical="center"/>
    </xf>
    <xf numFmtId="175" fontId="37" fillId="0" borderId="0" xfId="2" applyNumberFormat="1" applyFont="1" applyFill="1" applyBorder="1" applyAlignment="1">
      <alignment horizontal="center" vertical="center"/>
    </xf>
    <xf numFmtId="0" fontId="29" fillId="0" borderId="120" xfId="2" applyFont="1" applyFill="1" applyBorder="1" applyAlignment="1">
      <alignment vertical="center"/>
    </xf>
    <xf numFmtId="0" fontId="29" fillId="36" borderId="0" xfId="2" applyFont="1" applyFill="1" applyBorder="1" applyAlignment="1">
      <alignment horizontal="centerContinuous" vertical="center"/>
    </xf>
    <xf numFmtId="176" fontId="29" fillId="36" borderId="0" xfId="2" applyNumberFormat="1" applyFont="1" applyFill="1" applyBorder="1"/>
    <xf numFmtId="176" fontId="38" fillId="36" borderId="0" xfId="2" applyNumberFormat="1" applyFont="1" applyFill="1" applyBorder="1"/>
    <xf numFmtId="0" fontId="37" fillId="36" borderId="0" xfId="4" applyFont="1" applyFill="1" applyBorder="1" applyAlignment="1">
      <alignment horizontal="left" vertical="center"/>
    </xf>
    <xf numFmtId="176" fontId="37" fillId="36" borderId="0" xfId="2" applyNumberFormat="1" applyFont="1" applyFill="1" applyBorder="1" applyAlignment="1">
      <alignment horizontal="right" vertical="center"/>
    </xf>
    <xf numFmtId="0" fontId="37" fillId="36" borderId="0" xfId="4" applyFont="1" applyFill="1" applyBorder="1" applyAlignment="1">
      <alignment vertical="center"/>
    </xf>
    <xf numFmtId="0" fontId="29" fillId="0" borderId="120" xfId="4" applyFont="1" applyBorder="1" applyAlignment="1">
      <alignment horizontal="left" vertical="center" indent="1"/>
    </xf>
    <xf numFmtId="175" fontId="37" fillId="36" borderId="0" xfId="4" applyNumberFormat="1" applyFont="1" applyFill="1" applyBorder="1" applyAlignment="1">
      <alignment horizontal="center" vertical="center"/>
    </xf>
    <xf numFmtId="176" fontId="44" fillId="138" borderId="0" xfId="4" applyNumberFormat="1" applyFont="1" applyFill="1" applyBorder="1" applyAlignment="1">
      <alignment horizontal="right" vertical="center"/>
    </xf>
    <xf numFmtId="175" fontId="37" fillId="35" borderId="0" xfId="2" applyNumberFormat="1" applyFont="1" applyFill="1" applyBorder="1" applyAlignment="1">
      <alignment horizontal="center" vertical="center"/>
    </xf>
    <xf numFmtId="0" fontId="36" fillId="0" borderId="0" xfId="2" applyFont="1" applyFill="1" applyBorder="1" applyAlignment="1">
      <alignment horizontal="center" vertical="center"/>
    </xf>
    <xf numFmtId="178" fontId="37" fillId="0" borderId="0" xfId="1" applyNumberFormat="1" applyFont="1" applyFill="1" applyBorder="1" applyAlignment="1">
      <alignment horizontal="left" vertical="center"/>
    </xf>
    <xf numFmtId="178" fontId="52" fillId="0" borderId="0" xfId="1" applyNumberFormat="1" applyFont="1" applyFill="1" applyBorder="1" applyAlignment="1">
      <alignment horizontal="left" vertical="center" indent="1"/>
    </xf>
    <xf numFmtId="178" fontId="37" fillId="0" borderId="0" xfId="1" applyNumberFormat="1" applyFont="1" applyFill="1" applyBorder="1" applyAlignment="1">
      <alignment horizontal="left" vertical="center" indent="1"/>
    </xf>
    <xf numFmtId="0" fontId="29" fillId="0" borderId="0" xfId="4" applyFont="1" applyBorder="1"/>
    <xf numFmtId="185" fontId="29" fillId="36" borderId="0" xfId="0" applyNumberFormat="1" applyFont="1" applyFill="1"/>
    <xf numFmtId="0" fontId="39" fillId="36" borderId="0" xfId="2" quotePrefix="1" applyFont="1" applyFill="1" applyBorder="1" applyAlignment="1">
      <alignment vertical="top" wrapText="1"/>
    </xf>
    <xf numFmtId="0" fontId="39" fillId="0" borderId="0" xfId="4" applyFont="1" applyFill="1" applyBorder="1" applyAlignment="1">
      <alignment horizontal="left" vertical="top" wrapText="1"/>
    </xf>
    <xf numFmtId="284" fontId="29" fillId="0" borderId="0" xfId="2" applyNumberFormat="1" applyFont="1" applyBorder="1"/>
    <xf numFmtId="0" fontId="5" fillId="0" borderId="0" xfId="4455"/>
    <xf numFmtId="3" fontId="37" fillId="143" borderId="0" xfId="2" applyNumberFormat="1" applyFont="1" applyFill="1" applyBorder="1" applyAlignment="1">
      <alignment horizontal="right" vertical="center"/>
    </xf>
    <xf numFmtId="3" fontId="37" fillId="35" borderId="0" xfId="2" applyNumberFormat="1" applyFont="1" applyFill="1" applyBorder="1" applyAlignment="1">
      <alignment horizontal="right" vertical="center"/>
    </xf>
    <xf numFmtId="177" fontId="37" fillId="0" borderId="13" xfId="3682" applyNumberFormat="1" applyFont="1" applyFill="1" applyBorder="1" applyAlignment="1">
      <alignment horizontal="right" vertical="center"/>
    </xf>
    <xf numFmtId="3" fontId="52" fillId="35" borderId="0" xfId="2" applyNumberFormat="1" applyFont="1" applyFill="1" applyBorder="1" applyAlignment="1">
      <alignment horizontal="right" vertical="center"/>
    </xf>
    <xf numFmtId="177" fontId="52" fillId="0" borderId="13" xfId="3682" applyNumberFormat="1" applyFont="1" applyFill="1" applyBorder="1" applyAlignment="1">
      <alignment horizontal="right" vertical="center"/>
    </xf>
    <xf numFmtId="3" fontId="52" fillId="143" borderId="0" xfId="2" applyNumberFormat="1" applyFont="1" applyFill="1" applyBorder="1" applyAlignment="1">
      <alignment horizontal="right" vertical="center"/>
    </xf>
    <xf numFmtId="0" fontId="319" fillId="150" borderId="0" xfId="4455" applyFont="1" applyFill="1"/>
    <xf numFmtId="0" fontId="5" fillId="150" borderId="0" xfId="4455" applyFill="1"/>
    <xf numFmtId="0" fontId="319" fillId="0" borderId="0" xfId="4455" applyFont="1"/>
    <xf numFmtId="0" fontId="332" fillId="0" borderId="0" xfId="4455" applyFont="1"/>
    <xf numFmtId="0" fontId="332" fillId="0" borderId="14" xfId="4455" applyFont="1" applyBorder="1"/>
    <xf numFmtId="0" fontId="5" fillId="0" borderId="14" xfId="4455" applyBorder="1"/>
    <xf numFmtId="0" fontId="5" fillId="0" borderId="19" xfId="4455" applyBorder="1"/>
    <xf numFmtId="3" fontId="5" fillId="139" borderId="19" xfId="4455" applyNumberFormat="1" applyFill="1" applyBorder="1"/>
    <xf numFmtId="3" fontId="5" fillId="0" borderId="19" xfId="4455" applyNumberFormat="1" applyBorder="1"/>
    <xf numFmtId="3" fontId="5" fillId="0" borderId="142" xfId="4455" applyNumberFormat="1" applyBorder="1"/>
    <xf numFmtId="0" fontId="5" fillId="0" borderId="142" xfId="4455" applyBorder="1"/>
    <xf numFmtId="0" fontId="5" fillId="0" borderId="0" xfId="4455" applyFill="1" applyBorder="1"/>
    <xf numFmtId="3" fontId="319" fillId="139" borderId="0" xfId="4455" applyNumberFormat="1" applyFont="1" applyFill="1"/>
    <xf numFmtId="3" fontId="319" fillId="0" borderId="0" xfId="4455" applyNumberFormat="1" applyFont="1"/>
    <xf numFmtId="178" fontId="37" fillId="0" borderId="13" xfId="1" applyNumberFormat="1" applyFont="1" applyFill="1" applyBorder="1" applyAlignment="1">
      <alignment horizontal="right" vertical="center"/>
    </xf>
    <xf numFmtId="0" fontId="28" fillId="138" borderId="0" xfId="2" applyFont="1" applyFill="1" applyBorder="1" applyAlignment="1">
      <alignment vertical="center"/>
    </xf>
    <xf numFmtId="0" fontId="29" fillId="138" borderId="0" xfId="2" applyFont="1" applyFill="1" applyBorder="1"/>
    <xf numFmtId="0" fontId="34" fillId="144" borderId="0" xfId="2" applyFont="1" applyFill="1" applyBorder="1" applyAlignment="1">
      <alignment horizontal="center" vertical="center"/>
    </xf>
    <xf numFmtId="0" fontId="39" fillId="0" borderId="0" xfId="2" quotePrefix="1" applyFont="1" applyFill="1" applyBorder="1" applyAlignment="1">
      <alignment vertical="top" wrapText="1"/>
    </xf>
    <xf numFmtId="0" fontId="29" fillId="0" borderId="120" xfId="2" applyFont="1" applyBorder="1" applyAlignment="1">
      <alignment horizontal="left" vertical="center" indent="1"/>
    </xf>
    <xf numFmtId="0" fontId="39" fillId="0" borderId="0" xfId="4" quotePrefix="1" applyFont="1" applyBorder="1" applyAlignment="1">
      <alignment vertical="top" wrapText="1"/>
    </xf>
    <xf numFmtId="0" fontId="29" fillId="36" borderId="120" xfId="2" applyFont="1" applyFill="1" applyBorder="1" applyAlignment="1">
      <alignment vertical="center"/>
    </xf>
    <xf numFmtId="0" fontId="320" fillId="36" borderId="0" xfId="0" applyFont="1" applyFill="1" applyBorder="1" applyAlignment="1">
      <alignment horizontal="left"/>
    </xf>
    <xf numFmtId="0" fontId="44" fillId="36" borderId="0" xfId="0" applyFont="1" applyFill="1" applyBorder="1" applyAlignment="1"/>
    <xf numFmtId="0" fontId="44" fillId="36" borderId="0" xfId="0" quotePrefix="1" applyFont="1" applyFill="1" applyBorder="1" applyAlignment="1"/>
    <xf numFmtId="0" fontId="39" fillId="0" borderId="0" xfId="4" applyFont="1" applyFill="1" applyBorder="1" applyAlignment="1">
      <alignment vertical="top"/>
    </xf>
    <xf numFmtId="0" fontId="39" fillId="0" borderId="0" xfId="4" quotePrefix="1" applyFont="1" applyFill="1" applyBorder="1" applyAlignment="1">
      <alignment vertical="top"/>
    </xf>
    <xf numFmtId="0" fontId="39" fillId="0" borderId="0" xfId="2" quotePrefix="1" applyFont="1" applyFill="1" applyBorder="1" applyAlignment="1">
      <alignment vertical="top"/>
    </xf>
    <xf numFmtId="0" fontId="29" fillId="0" borderId="0" xfId="2" applyFont="1" applyBorder="1" applyAlignment="1"/>
    <xf numFmtId="0" fontId="29" fillId="0" borderId="0" xfId="2" applyFont="1" applyFill="1" applyBorder="1" applyAlignment="1"/>
    <xf numFmtId="0" fontId="39" fillId="0" borderId="0" xfId="2" quotePrefix="1" applyFont="1" applyBorder="1" applyAlignment="1">
      <alignment vertical="top"/>
    </xf>
    <xf numFmtId="0" fontId="64" fillId="0" borderId="120" xfId="4" applyFont="1" applyBorder="1" applyAlignment="1">
      <alignment horizontal="left" vertical="center"/>
    </xf>
    <xf numFmtId="0" fontId="29" fillId="36" borderId="0" xfId="0" applyFont="1" applyFill="1" applyAlignment="1"/>
    <xf numFmtId="0" fontId="29" fillId="36" borderId="0" xfId="0" applyFont="1" applyFill="1" applyBorder="1" applyAlignment="1"/>
    <xf numFmtId="176" fontId="37" fillId="0" borderId="0" xfId="2" applyNumberFormat="1" applyFont="1" applyFill="1" applyBorder="1" applyAlignment="1">
      <alignment horizontal="left" vertical="center"/>
    </xf>
    <xf numFmtId="0" fontId="34" fillId="144" borderId="0" xfId="2" applyFont="1" applyFill="1" applyBorder="1" applyAlignment="1">
      <alignment horizontal="center" vertical="center"/>
    </xf>
    <xf numFmtId="17" fontId="322" fillId="149" borderId="76" xfId="3689" applyNumberFormat="1" applyFont="1" applyFill="1" applyBorder="1" applyAlignment="1">
      <alignment horizontal="center"/>
    </xf>
    <xf numFmtId="0" fontId="322" fillId="149" borderId="0" xfId="3689" applyFont="1" applyFill="1" applyBorder="1" applyAlignment="1">
      <alignment horizontal="center"/>
    </xf>
    <xf numFmtId="0" fontId="322" fillId="149" borderId="45" xfId="3689" applyFont="1" applyFill="1" applyBorder="1" applyAlignment="1">
      <alignment horizontal="center"/>
    </xf>
    <xf numFmtId="0" fontId="322" fillId="0" borderId="76" xfId="3689" applyFont="1" applyFill="1" applyBorder="1" applyAlignment="1">
      <alignment horizontal="center"/>
    </xf>
    <xf numFmtId="0" fontId="322" fillId="0" borderId="0" xfId="3689" applyFont="1" applyFill="1" applyBorder="1" applyAlignment="1">
      <alignment horizontal="center"/>
    </xf>
    <xf numFmtId="0" fontId="322" fillId="0" borderId="45" xfId="3689" applyFont="1" applyFill="1" applyBorder="1" applyAlignment="1">
      <alignment horizontal="center"/>
    </xf>
    <xf numFmtId="190" fontId="7" fillId="0" borderId="76" xfId="3689" applyNumberFormat="1" applyBorder="1"/>
    <xf numFmtId="190" fontId="7" fillId="0" borderId="0" xfId="3689" applyNumberFormat="1" applyBorder="1"/>
    <xf numFmtId="4" fontId="319" fillId="0" borderId="45" xfId="3689" applyNumberFormat="1" applyFont="1" applyBorder="1"/>
    <xf numFmtId="190" fontId="7" fillId="0" borderId="76" xfId="3689" applyNumberFormat="1" applyFont="1" applyBorder="1"/>
    <xf numFmtId="190" fontId="7" fillId="0" borderId="0" xfId="3689" applyNumberFormat="1" applyFont="1" applyFill="1" applyBorder="1"/>
    <xf numFmtId="3" fontId="7" fillId="0" borderId="45" xfId="3689" applyNumberFormat="1" applyFont="1" applyBorder="1"/>
    <xf numFmtId="3" fontId="7" fillId="141" borderId="76" xfId="3689" applyNumberFormat="1" applyFont="1" applyFill="1" applyBorder="1"/>
    <xf numFmtId="3" fontId="7" fillId="141" borderId="0" xfId="3689" applyNumberFormat="1" applyFont="1" applyFill="1" applyBorder="1"/>
    <xf numFmtId="3" fontId="7" fillId="141" borderId="45" xfId="3689" applyNumberFormat="1" applyFont="1" applyFill="1" applyBorder="1"/>
    <xf numFmtId="3" fontId="7" fillId="141" borderId="76" xfId="3689" applyNumberFormat="1" applyFill="1" applyBorder="1"/>
    <xf numFmtId="3" fontId="7" fillId="141" borderId="0" xfId="3689" applyNumberFormat="1" applyFill="1" applyBorder="1"/>
    <xf numFmtId="190" fontId="319" fillId="0" borderId="145" xfId="3689" applyNumberFormat="1" applyFont="1" applyFill="1" applyBorder="1"/>
    <xf numFmtId="190" fontId="319" fillId="0" borderId="14" xfId="3689" applyNumberFormat="1" applyFont="1" applyFill="1" applyBorder="1"/>
    <xf numFmtId="190" fontId="319" fillId="0" borderId="38" xfId="3689" applyNumberFormat="1" applyFont="1" applyFill="1" applyBorder="1"/>
    <xf numFmtId="190" fontId="7" fillId="0" borderId="76" xfId="3689" applyNumberFormat="1" applyFill="1" applyBorder="1"/>
    <xf numFmtId="190" fontId="7" fillId="0" borderId="0" xfId="3689" applyNumberFormat="1" applyFill="1" applyBorder="1"/>
    <xf numFmtId="4" fontId="319" fillId="0" borderId="38" xfId="3689" applyNumberFormat="1" applyFont="1" applyBorder="1"/>
    <xf numFmtId="0" fontId="325" fillId="0" borderId="143" xfId="3689" applyFont="1" applyBorder="1"/>
    <xf numFmtId="0" fontId="322" fillId="145" borderId="76" xfId="3689" applyFont="1" applyFill="1" applyBorder="1" applyAlignment="1">
      <alignment horizontal="left"/>
    </xf>
    <xf numFmtId="0" fontId="322" fillId="145" borderId="0" xfId="3689" applyFont="1" applyFill="1" applyBorder="1" applyAlignment="1">
      <alignment horizontal="center"/>
    </xf>
    <xf numFmtId="0" fontId="322" fillId="145" borderId="45" xfId="3689" applyFont="1" applyFill="1" applyBorder="1" applyAlignment="1">
      <alignment horizontal="center"/>
    </xf>
    <xf numFmtId="0" fontId="7" fillId="0" borderId="76" xfId="3689" applyFill="1" applyBorder="1"/>
    <xf numFmtId="0" fontId="7" fillId="0" borderId="76" xfId="3689" applyBorder="1"/>
    <xf numFmtId="190" fontId="319" fillId="0" borderId="45" xfId="3689" applyNumberFormat="1" applyFont="1" applyBorder="1"/>
    <xf numFmtId="190" fontId="7" fillId="0" borderId="0" xfId="3689" applyNumberFormat="1" applyFont="1" applyBorder="1"/>
    <xf numFmtId="0" fontId="7" fillId="141" borderId="76" xfId="3689" applyFill="1" applyBorder="1"/>
    <xf numFmtId="190" fontId="7" fillId="141" borderId="0" xfId="3689" applyNumberFormat="1" applyFont="1" applyFill="1" applyBorder="1"/>
    <xf numFmtId="190" fontId="7" fillId="141" borderId="45" xfId="3689" applyNumberFormat="1" applyFont="1" applyFill="1" applyBorder="1"/>
    <xf numFmtId="0" fontId="7" fillId="141" borderId="76" xfId="3689" applyFont="1" applyFill="1" applyBorder="1"/>
    <xf numFmtId="190" fontId="7" fillId="141" borderId="0" xfId="3689" applyNumberFormat="1" applyFill="1" applyBorder="1"/>
    <xf numFmtId="0" fontId="319" fillId="0" borderId="145" xfId="3689" applyFont="1" applyFill="1" applyBorder="1"/>
    <xf numFmtId="0" fontId="7" fillId="0" borderId="0" xfId="3689" applyBorder="1"/>
    <xf numFmtId="0" fontId="7" fillId="0" borderId="45" xfId="3689" applyBorder="1"/>
    <xf numFmtId="0" fontId="7" fillId="0" borderId="43" xfId="3689" applyBorder="1"/>
    <xf numFmtId="0" fontId="7" fillId="0" borderId="43" xfId="3689" applyFill="1" applyBorder="1"/>
    <xf numFmtId="4" fontId="7" fillId="0" borderId="43" xfId="3689" applyNumberFormat="1" applyBorder="1"/>
    <xf numFmtId="4" fontId="257" fillId="0" borderId="43" xfId="3689" applyNumberFormat="1" applyFont="1" applyBorder="1"/>
    <xf numFmtId="4" fontId="257" fillId="141" borderId="43" xfId="3689" applyNumberFormat="1" applyFont="1" applyFill="1" applyBorder="1"/>
    <xf numFmtId="0" fontId="7" fillId="0" borderId="43" xfId="3689" applyFont="1" applyBorder="1"/>
    <xf numFmtId="0" fontId="7" fillId="0" borderId="76" xfId="3689" applyFont="1" applyBorder="1"/>
    <xf numFmtId="0" fontId="7" fillId="0" borderId="145" xfId="3689" applyBorder="1"/>
    <xf numFmtId="190" fontId="7" fillId="0" borderId="14" xfId="3689" applyNumberFormat="1" applyFont="1" applyBorder="1"/>
    <xf numFmtId="190" fontId="7" fillId="0" borderId="14" xfId="3689" applyNumberFormat="1" applyFont="1" applyFill="1" applyBorder="1"/>
    <xf numFmtId="190" fontId="7" fillId="0" borderId="14" xfId="3689" applyNumberFormat="1" applyBorder="1"/>
    <xf numFmtId="190" fontId="319" fillId="0" borderId="38" xfId="3689" applyNumberFormat="1" applyFont="1" applyBorder="1"/>
    <xf numFmtId="4" fontId="257" fillId="0" borderId="39" xfId="3689" applyNumberFormat="1" applyFont="1" applyBorder="1"/>
    <xf numFmtId="190" fontId="7" fillId="0" borderId="145" xfId="3689" applyNumberFormat="1" applyFill="1" applyBorder="1"/>
    <xf numFmtId="3" fontId="7" fillId="0" borderId="14" xfId="3689" applyNumberFormat="1" applyFont="1" applyFill="1" applyBorder="1"/>
    <xf numFmtId="190" fontId="7" fillId="0" borderId="145" xfId="3689" applyNumberFormat="1" applyFont="1" applyBorder="1"/>
    <xf numFmtId="0" fontId="7" fillId="0" borderId="39" xfId="3689" applyFont="1" applyBorder="1"/>
    <xf numFmtId="3" fontId="7" fillId="0" borderId="145" xfId="3689" applyNumberFormat="1" applyFont="1" applyBorder="1"/>
    <xf numFmtId="177" fontId="37" fillId="0" borderId="92" xfId="1" applyNumberFormat="1" applyFont="1" applyFill="1" applyBorder="1" applyAlignment="1">
      <alignment horizontal="right" vertical="center"/>
    </xf>
    <xf numFmtId="176" fontId="37" fillId="35" borderId="0" xfId="2" applyNumberFormat="1" applyFont="1" applyFill="1" applyBorder="1" applyAlignment="1" applyProtection="1">
      <alignment horizontal="right" vertical="center"/>
      <protection locked="0"/>
    </xf>
    <xf numFmtId="0" fontId="30" fillId="0" borderId="0" xfId="2" applyFont="1" applyBorder="1" applyAlignment="1" applyProtection="1">
      <alignment vertical="top"/>
    </xf>
    <xf numFmtId="0" fontId="24" fillId="0" borderId="0" xfId="4" applyFont="1" applyBorder="1" applyAlignment="1" applyProtection="1">
      <alignment vertical="center"/>
    </xf>
    <xf numFmtId="0" fontId="21" fillId="0" borderId="0" xfId="5" applyFont="1" applyProtection="1"/>
    <xf numFmtId="0" fontId="40" fillId="0" borderId="0" xfId="2" applyFont="1" applyFill="1" applyBorder="1" applyAlignment="1" applyProtection="1">
      <alignment vertical="top"/>
    </xf>
    <xf numFmtId="0" fontId="40" fillId="0" borderId="0" xfId="2" applyFont="1" applyAlignment="1" applyProtection="1">
      <alignment vertical="top"/>
    </xf>
    <xf numFmtId="0" fontId="32" fillId="0" borderId="0" xfId="2" applyFont="1" applyBorder="1" applyAlignment="1" applyProtection="1">
      <alignment vertical="top"/>
    </xf>
    <xf numFmtId="168" fontId="31" fillId="0" borderId="0" xfId="4" applyNumberFormat="1" applyFont="1" applyBorder="1" applyAlignment="1" applyProtection="1">
      <alignment vertical="center"/>
    </xf>
    <xf numFmtId="0" fontId="30" fillId="0" borderId="0" xfId="2" applyFont="1" applyBorder="1" applyAlignment="1" applyProtection="1">
      <alignment vertical="center"/>
    </xf>
    <xf numFmtId="0" fontId="41" fillId="0" borderId="0" xfId="2" applyFont="1" applyAlignment="1" applyProtection="1">
      <alignment vertical="center"/>
    </xf>
    <xf numFmtId="0" fontId="34" fillId="34" borderId="0" xfId="2" applyNumberFormat="1" applyFont="1" applyFill="1" applyBorder="1" applyAlignment="1" applyProtection="1">
      <alignment horizontal="centerContinuous" vertical="center"/>
    </xf>
    <xf numFmtId="0" fontId="34" fillId="34" borderId="0" xfId="2" applyFont="1" applyFill="1" applyBorder="1" applyAlignment="1" applyProtection="1">
      <alignment horizontal="centerContinuous" vertical="center" wrapText="1"/>
    </xf>
    <xf numFmtId="0" fontId="34" fillId="34" borderId="0" xfId="2" applyFont="1" applyFill="1" applyBorder="1" applyAlignment="1" applyProtection="1">
      <alignment horizontal="centerContinuous" vertical="center"/>
    </xf>
    <xf numFmtId="168" fontId="30" fillId="0" borderId="0" xfId="2" applyNumberFormat="1" applyFont="1" applyBorder="1" applyAlignment="1" applyProtection="1">
      <alignment horizontal="center" vertical="center"/>
    </xf>
    <xf numFmtId="168" fontId="39" fillId="0" borderId="0" xfId="2" applyNumberFormat="1" applyFont="1" applyBorder="1" applyAlignment="1" applyProtection="1"/>
    <xf numFmtId="168" fontId="42" fillId="0" borderId="0" xfId="2" applyNumberFormat="1" applyFont="1" applyFill="1" applyBorder="1" applyAlignment="1" applyProtection="1">
      <alignment vertical="center"/>
    </xf>
    <xf numFmtId="0" fontId="43" fillId="0" borderId="0" xfId="5" applyFont="1" applyProtection="1"/>
    <xf numFmtId="0" fontId="37" fillId="0" borderId="0" xfId="2" applyNumberFormat="1" applyFont="1" applyFill="1" applyBorder="1" applyAlignment="1" applyProtection="1">
      <alignment horizontal="center" vertical="center"/>
    </xf>
    <xf numFmtId="0" fontId="37" fillId="0" borderId="0" xfId="5" applyNumberFormat="1" applyFont="1" applyFill="1" applyAlignment="1" applyProtection="1">
      <alignment horizontal="center"/>
    </xf>
    <xf numFmtId="0" fontId="37" fillId="35" borderId="0" xfId="2" applyNumberFormat="1" applyFont="1" applyFill="1" applyBorder="1" applyAlignment="1" applyProtection="1">
      <alignment horizontal="center" vertical="center"/>
    </xf>
    <xf numFmtId="0" fontId="37" fillId="36" borderId="0" xfId="5" applyNumberFormat="1" applyFont="1" applyFill="1" applyAlignment="1" applyProtection="1">
      <alignment horizontal="center"/>
    </xf>
    <xf numFmtId="0" fontId="37" fillId="0" borderId="13" xfId="2" applyNumberFormat="1" applyFont="1" applyFill="1" applyBorder="1" applyAlignment="1" applyProtection="1">
      <alignment horizontal="center" vertical="center"/>
    </xf>
    <xf numFmtId="0" fontId="37" fillId="0" borderId="0" xfId="5" applyFont="1" applyProtection="1"/>
    <xf numFmtId="168" fontId="43" fillId="0" borderId="0" xfId="2" applyNumberFormat="1" applyFont="1" applyAlignment="1" applyProtection="1">
      <alignment horizontal="center" vertical="center"/>
    </xf>
    <xf numFmtId="168" fontId="40" fillId="0" borderId="0" xfId="2" applyNumberFormat="1" applyFont="1" applyAlignment="1" applyProtection="1">
      <alignment horizontal="center" vertical="center"/>
    </xf>
    <xf numFmtId="0" fontId="29" fillId="0" borderId="0" xfId="2" applyFont="1" applyBorder="1" applyAlignment="1" applyProtection="1">
      <alignment vertical="center"/>
    </xf>
    <xf numFmtId="168" fontId="39" fillId="0" borderId="14" xfId="2" applyNumberFormat="1" applyFont="1" applyBorder="1" applyAlignment="1" applyProtection="1">
      <alignment vertical="center"/>
    </xf>
    <xf numFmtId="168" fontId="30" fillId="0" borderId="14" xfId="2" applyNumberFormat="1" applyFont="1" applyBorder="1" applyAlignment="1" applyProtection="1">
      <alignment horizontal="center" vertical="center"/>
    </xf>
    <xf numFmtId="175" fontId="37" fillId="0" borderId="14" xfId="2" applyNumberFormat="1" applyFont="1" applyFill="1" applyBorder="1" applyAlignment="1" applyProtection="1">
      <alignment horizontal="right" vertical="center"/>
    </xf>
    <xf numFmtId="181" fontId="37" fillId="0" borderId="14" xfId="5" applyNumberFormat="1" applyFont="1" applyFill="1" applyBorder="1" applyAlignment="1" applyProtection="1">
      <alignment horizontal="right"/>
    </xf>
    <xf numFmtId="175" fontId="37" fillId="35" borderId="14" xfId="2" applyNumberFormat="1" applyFont="1" applyFill="1" applyBorder="1" applyAlignment="1" applyProtection="1">
      <alignment horizontal="right" vertical="center"/>
    </xf>
    <xf numFmtId="181" fontId="37" fillId="36" borderId="14" xfId="5" applyNumberFormat="1" applyFont="1" applyFill="1" applyBorder="1" applyAlignment="1" applyProtection="1">
      <alignment horizontal="right"/>
    </xf>
    <xf numFmtId="49" fontId="30" fillId="0" borderId="14" xfId="2" applyNumberFormat="1" applyFont="1" applyFill="1" applyBorder="1" applyAlignment="1" applyProtection="1">
      <alignment horizontal="right" vertical="center"/>
    </xf>
    <xf numFmtId="0" fontId="37" fillId="0" borderId="0" xfId="2" applyFont="1" applyBorder="1" applyAlignment="1" applyProtection="1">
      <alignment vertical="center"/>
    </xf>
    <xf numFmtId="168" fontId="39" fillId="0" borderId="0" xfId="2" applyNumberFormat="1" applyFont="1" applyBorder="1" applyAlignment="1" applyProtection="1">
      <alignment vertical="center"/>
    </xf>
    <xf numFmtId="175" fontId="37" fillId="0" borderId="0" xfId="2" applyNumberFormat="1" applyFont="1" applyFill="1" applyBorder="1" applyAlignment="1" applyProtection="1">
      <alignment horizontal="right" vertical="center"/>
    </xf>
    <xf numFmtId="181" fontId="37" fillId="0" borderId="0" xfId="5" applyNumberFormat="1" applyFont="1" applyFill="1" applyAlignment="1" applyProtection="1">
      <alignment horizontal="right"/>
    </xf>
    <xf numFmtId="175" fontId="37" fillId="35" borderId="0" xfId="2" applyNumberFormat="1" applyFont="1" applyFill="1" applyBorder="1" applyAlignment="1" applyProtection="1">
      <alignment horizontal="right" vertical="center"/>
    </xf>
    <xf numFmtId="181" fontId="37" fillId="36" borderId="0" xfId="5" applyNumberFormat="1" applyFont="1" applyFill="1" applyAlignment="1" applyProtection="1">
      <alignment horizontal="right"/>
    </xf>
    <xf numFmtId="0" fontId="29" fillId="0" borderId="0" xfId="2" applyFont="1" applyBorder="1" applyProtection="1"/>
    <xf numFmtId="0" fontId="37" fillId="0" borderId="0" xfId="2" applyFont="1" applyBorder="1" applyAlignment="1" applyProtection="1">
      <alignment horizontal="left" vertical="center" indent="1"/>
    </xf>
    <xf numFmtId="181" fontId="37" fillId="36" borderId="0" xfId="5" applyNumberFormat="1" applyFont="1" applyFill="1" applyProtection="1"/>
    <xf numFmtId="176" fontId="37" fillId="0" borderId="0" xfId="2" applyNumberFormat="1" applyFont="1" applyFill="1" applyBorder="1" applyAlignment="1" applyProtection="1">
      <alignment horizontal="right" vertical="center"/>
    </xf>
    <xf numFmtId="176" fontId="37" fillId="35" borderId="0" xfId="2" applyNumberFormat="1" applyFont="1" applyFill="1" applyBorder="1" applyAlignment="1" applyProtection="1">
      <alignment horizontal="right" vertical="center"/>
    </xf>
    <xf numFmtId="177" fontId="37" fillId="0" borderId="13" xfId="1" applyNumberFormat="1" applyFont="1" applyFill="1" applyBorder="1" applyAlignment="1" applyProtection="1">
      <alignment horizontal="right" vertical="center"/>
    </xf>
    <xf numFmtId="0" fontId="37" fillId="0" borderId="0" xfId="2" applyFont="1" applyBorder="1" applyAlignment="1" applyProtection="1">
      <alignment horizontal="left" vertical="center" indent="2"/>
    </xf>
    <xf numFmtId="0" fontId="37" fillId="0" borderId="0" xfId="2" applyFont="1" applyBorder="1" applyAlignment="1" applyProtection="1">
      <alignment horizontal="left" vertical="center" indent="4"/>
    </xf>
    <xf numFmtId="0" fontId="43" fillId="0" borderId="0" xfId="2" applyFont="1" applyBorder="1" applyAlignment="1" applyProtection="1">
      <alignment vertical="center"/>
    </xf>
    <xf numFmtId="0" fontId="43" fillId="0" borderId="0" xfId="2" applyFont="1" applyBorder="1" applyProtection="1"/>
    <xf numFmtId="182" fontId="37" fillId="0" borderId="0" xfId="2" applyNumberFormat="1" applyFont="1" applyFill="1" applyBorder="1" applyAlignment="1" applyProtection="1">
      <alignment horizontal="right" vertical="center"/>
    </xf>
    <xf numFmtId="178" fontId="37" fillId="0" borderId="0" xfId="1" applyNumberFormat="1" applyFont="1" applyFill="1" applyAlignment="1" applyProtection="1">
      <alignment horizontal="right"/>
    </xf>
    <xf numFmtId="182" fontId="37" fillId="35" borderId="0" xfId="2" applyNumberFormat="1" applyFont="1" applyFill="1" applyBorder="1" applyAlignment="1" applyProtection="1">
      <alignment horizontal="right" vertical="center"/>
    </xf>
    <xf numFmtId="178" fontId="37" fillId="36" borderId="0" xfId="1" applyNumberFormat="1" applyFont="1" applyFill="1" applyAlignment="1" applyProtection="1">
      <alignment horizontal="right"/>
    </xf>
    <xf numFmtId="179" fontId="35" fillId="0" borderId="13" xfId="1" applyNumberFormat="1" applyFont="1" applyFill="1" applyBorder="1" applyAlignment="1" applyProtection="1">
      <alignment horizontal="right" vertical="center"/>
    </xf>
    <xf numFmtId="0" fontId="37" fillId="0" borderId="0" xfId="2" applyFont="1" applyBorder="1" applyProtection="1"/>
    <xf numFmtId="0" fontId="37" fillId="36" borderId="0" xfId="5" applyFont="1" applyFill="1" applyAlignment="1" applyProtection="1">
      <alignment horizontal="right"/>
    </xf>
    <xf numFmtId="0" fontId="41" fillId="0" borderId="0" xfId="2" applyFont="1" applyProtection="1"/>
    <xf numFmtId="0" fontId="44" fillId="0" borderId="0" xfId="2" applyFont="1" applyBorder="1" applyAlignment="1" applyProtection="1">
      <alignment horizontal="left" vertical="center"/>
    </xf>
    <xf numFmtId="181" fontId="45" fillId="36" borderId="0" xfId="5" applyNumberFormat="1" applyFont="1" applyFill="1" applyAlignment="1" applyProtection="1">
      <alignment horizontal="right"/>
    </xf>
    <xf numFmtId="176" fontId="44" fillId="0" borderId="0" xfId="2" applyNumberFormat="1" applyFont="1" applyFill="1" applyBorder="1" applyAlignment="1" applyProtection="1">
      <alignment horizontal="right" vertical="center"/>
    </xf>
    <xf numFmtId="181" fontId="45" fillId="0" borderId="0" xfId="5" applyNumberFormat="1" applyFont="1" applyFill="1" applyAlignment="1" applyProtection="1">
      <alignment horizontal="right"/>
    </xf>
    <xf numFmtId="176" fontId="44" fillId="35" borderId="0" xfId="2" applyNumberFormat="1" applyFont="1" applyFill="1" applyBorder="1" applyAlignment="1" applyProtection="1">
      <alignment horizontal="right" vertical="center"/>
    </xf>
    <xf numFmtId="181" fontId="37" fillId="36" borderId="12" xfId="5" applyNumberFormat="1" applyFont="1" applyFill="1" applyBorder="1" applyAlignment="1" applyProtection="1">
      <alignment horizontal="right"/>
    </xf>
    <xf numFmtId="177" fontId="44" fillId="0" borderId="13" xfId="1" applyNumberFormat="1" applyFont="1" applyFill="1" applyBorder="1" applyAlignment="1" applyProtection="1">
      <alignment horizontal="right" vertical="center"/>
    </xf>
    <xf numFmtId="0" fontId="46" fillId="0" borderId="0" xfId="2" applyFont="1" applyAlignment="1" applyProtection="1">
      <alignment vertical="center"/>
    </xf>
    <xf numFmtId="0" fontId="37" fillId="0" borderId="14" xfId="2" applyFont="1" applyBorder="1" applyAlignment="1" applyProtection="1">
      <alignment vertical="center"/>
    </xf>
    <xf numFmtId="181" fontId="45" fillId="36" borderId="14" xfId="5" applyNumberFormat="1" applyFont="1" applyFill="1" applyBorder="1" applyAlignment="1" applyProtection="1">
      <alignment horizontal="right"/>
    </xf>
    <xf numFmtId="0" fontId="48" fillId="0" borderId="0" xfId="2" applyFont="1" applyAlignment="1" applyProtection="1">
      <alignment vertical="center"/>
    </xf>
    <xf numFmtId="0" fontId="49" fillId="0" borderId="0" xfId="2" applyFont="1" applyAlignment="1" applyProtection="1">
      <alignment vertical="center"/>
    </xf>
    <xf numFmtId="0" fontId="21" fillId="0" borderId="0" xfId="5" applyFont="1" applyBorder="1" applyProtection="1"/>
    <xf numFmtId="0" fontId="41" fillId="0" borderId="0" xfId="2" applyFont="1" applyBorder="1" applyProtection="1"/>
    <xf numFmtId="0" fontId="50" fillId="0" borderId="0" xfId="2" applyFont="1" applyFill="1" applyBorder="1" applyProtection="1"/>
    <xf numFmtId="0" fontId="41" fillId="0" borderId="0" xfId="2" applyFont="1" applyFill="1" applyBorder="1" applyProtection="1"/>
    <xf numFmtId="0" fontId="41" fillId="0" borderId="0" xfId="2" applyFont="1" applyFill="1" applyProtection="1"/>
    <xf numFmtId="176" fontId="41" fillId="0" borderId="0" xfId="2" applyNumberFormat="1" applyFont="1" applyFill="1" applyBorder="1" applyProtection="1"/>
    <xf numFmtId="9" fontId="43" fillId="0" borderId="0" xfId="1" applyFont="1" applyBorder="1" applyProtection="1"/>
    <xf numFmtId="0" fontId="34" fillId="0" borderId="0" xfId="2" applyFont="1" applyFill="1" applyBorder="1" applyAlignment="1" applyProtection="1">
      <alignment horizontal="centerContinuous" vertical="center"/>
    </xf>
    <xf numFmtId="0" fontId="34" fillId="34" borderId="0" xfId="2" applyFont="1" applyFill="1" applyBorder="1" applyAlignment="1" applyProtection="1">
      <alignment horizontal="center" vertical="center"/>
    </xf>
    <xf numFmtId="181" fontId="37" fillId="0" borderId="14" xfId="5" applyNumberFormat="1" applyFont="1" applyFill="1" applyBorder="1" applyProtection="1"/>
    <xf numFmtId="181" fontId="37" fillId="0" borderId="0" xfId="5" applyNumberFormat="1" applyFont="1" applyFill="1" applyProtection="1"/>
    <xf numFmtId="0" fontId="51" fillId="0" borderId="0" xfId="2" applyFont="1" applyProtection="1"/>
    <xf numFmtId="0" fontId="52" fillId="36" borderId="0" xfId="2" applyFont="1" applyFill="1" applyBorder="1" applyAlignment="1" applyProtection="1">
      <alignment horizontal="left" vertical="center" indent="1"/>
    </xf>
    <xf numFmtId="0" fontId="53" fillId="36" borderId="0" xfId="5" applyFont="1" applyFill="1" applyAlignment="1" applyProtection="1">
      <alignment horizontal="right"/>
    </xf>
    <xf numFmtId="177" fontId="52" fillId="0" borderId="13" xfId="1" applyNumberFormat="1" applyFont="1" applyFill="1" applyBorder="1" applyAlignment="1" applyProtection="1">
      <alignment horizontal="right" vertical="center"/>
    </xf>
    <xf numFmtId="0" fontId="53" fillId="0" borderId="0" xfId="5" applyFont="1" applyProtection="1"/>
    <xf numFmtId="0" fontId="53" fillId="0" borderId="0" xfId="2" applyFont="1" applyProtection="1"/>
    <xf numFmtId="0" fontId="37" fillId="36" borderId="0" xfId="2" applyFont="1" applyFill="1" applyBorder="1" applyAlignment="1" applyProtection="1">
      <alignment horizontal="left" vertical="center" indent="2"/>
    </xf>
    <xf numFmtId="0" fontId="37" fillId="0" borderId="0" xfId="2" applyFont="1" applyProtection="1"/>
    <xf numFmtId="178" fontId="53" fillId="0" borderId="0" xfId="1" applyNumberFormat="1" applyFont="1" applyProtection="1"/>
    <xf numFmtId="0" fontId="37" fillId="36" borderId="0" xfId="2" applyFont="1" applyFill="1" applyBorder="1" applyAlignment="1" applyProtection="1">
      <alignment horizontal="left" vertical="center" indent="1"/>
    </xf>
    <xf numFmtId="176" fontId="53" fillId="36" borderId="0" xfId="5" applyNumberFormat="1" applyFont="1" applyFill="1" applyAlignment="1" applyProtection="1">
      <alignment horizontal="right"/>
    </xf>
    <xf numFmtId="178" fontId="41" fillId="0" borderId="0" xfId="1" applyNumberFormat="1" applyFont="1" applyAlignment="1" applyProtection="1">
      <alignment vertical="center"/>
    </xf>
    <xf numFmtId="184" fontId="52" fillId="36" borderId="0" xfId="5" applyNumberFormat="1" applyFont="1" applyFill="1" applyAlignment="1" applyProtection="1">
      <alignment horizontal="right"/>
    </xf>
    <xf numFmtId="181" fontId="52" fillId="36" borderId="0" xfId="5" applyNumberFormat="1" applyFont="1" applyFill="1" applyAlignment="1" applyProtection="1">
      <alignment horizontal="right"/>
    </xf>
    <xf numFmtId="179" fontId="54" fillId="0" borderId="13" xfId="1" applyNumberFormat="1" applyFont="1" applyFill="1" applyBorder="1" applyAlignment="1" applyProtection="1">
      <alignment horizontal="right" vertical="center"/>
    </xf>
    <xf numFmtId="0" fontId="39" fillId="0" borderId="0" xfId="4" applyFont="1" applyFill="1" applyBorder="1" applyAlignment="1" applyProtection="1">
      <alignment horizontal="justify" vertical="top" wrapText="1"/>
    </xf>
    <xf numFmtId="0" fontId="39" fillId="0" borderId="0" xfId="2" quotePrefix="1" applyFont="1" applyFill="1" applyBorder="1" applyAlignment="1" applyProtection="1">
      <alignment horizontal="left" vertical="top" wrapText="1"/>
    </xf>
    <xf numFmtId="0" fontId="39" fillId="0" borderId="0" xfId="2" applyFont="1" applyFill="1" applyBorder="1" applyAlignment="1" applyProtection="1">
      <alignment horizontal="left" vertical="top" wrapText="1"/>
    </xf>
    <xf numFmtId="0" fontId="47" fillId="0" borderId="0" xfId="2" applyFont="1" applyFill="1" applyBorder="1" applyAlignment="1" applyProtection="1">
      <alignment vertical="top" wrapText="1"/>
    </xf>
    <xf numFmtId="176" fontId="29" fillId="0" borderId="0" xfId="4" applyNumberFormat="1" applyFont="1" applyFill="1" applyBorder="1" applyAlignment="1">
      <alignment vertical="center"/>
    </xf>
    <xf numFmtId="169" fontId="37" fillId="36" borderId="0" xfId="2" applyNumberFormat="1" applyFont="1" applyFill="1" applyBorder="1" applyAlignment="1">
      <alignment horizontal="right" vertical="center"/>
    </xf>
    <xf numFmtId="0" fontId="52" fillId="0" borderId="0" xfId="2" applyFont="1" applyFill="1" applyBorder="1" applyAlignment="1" applyProtection="1">
      <alignment horizontal="right" vertical="top"/>
    </xf>
    <xf numFmtId="0" fontId="53" fillId="0" borderId="0" xfId="5" applyFont="1" applyFill="1" applyAlignment="1" applyProtection="1">
      <alignment horizontal="right" vertical="top"/>
    </xf>
    <xf numFmtId="0" fontId="53" fillId="36" borderId="0" xfId="5" applyFont="1" applyFill="1" applyAlignment="1" applyProtection="1">
      <alignment horizontal="right" vertical="top"/>
    </xf>
    <xf numFmtId="362" fontId="52" fillId="35" borderId="0" xfId="2" applyNumberFormat="1" applyFont="1" applyFill="1" applyBorder="1" applyAlignment="1" applyProtection="1">
      <alignment horizontal="right" vertical="top"/>
    </xf>
    <xf numFmtId="362" fontId="52" fillId="0" borderId="0" xfId="2" applyNumberFormat="1" applyFont="1" applyFill="1" applyBorder="1" applyAlignment="1" applyProtection="1">
      <alignment horizontal="right" vertical="top"/>
    </xf>
    <xf numFmtId="0" fontId="37" fillId="0" borderId="0" xfId="2" applyFont="1" applyFill="1" applyBorder="1" applyAlignment="1" applyProtection="1">
      <alignment horizontal="right" vertical="top"/>
    </xf>
    <xf numFmtId="0" fontId="37" fillId="0" borderId="0" xfId="5" applyFont="1" applyFill="1" applyAlignment="1" applyProtection="1">
      <alignment horizontal="right" vertical="top"/>
    </xf>
    <xf numFmtId="0" fontId="37" fillId="36" borderId="0" xfId="5" applyFont="1" applyFill="1" applyAlignment="1" applyProtection="1">
      <alignment horizontal="right" vertical="top"/>
    </xf>
    <xf numFmtId="0" fontId="37" fillId="35" borderId="0" xfId="2" applyFont="1" applyFill="1" applyBorder="1" applyAlignment="1" applyProtection="1">
      <alignment horizontal="right" vertical="top"/>
    </xf>
    <xf numFmtId="362" fontId="37" fillId="0" borderId="0" xfId="2" applyNumberFormat="1" applyFont="1" applyFill="1" applyBorder="1" applyAlignment="1" applyProtection="1">
      <alignment horizontal="right" vertical="top"/>
    </xf>
    <xf numFmtId="0" fontId="52" fillId="35" borderId="0" xfId="2" applyFont="1" applyFill="1" applyBorder="1" applyAlignment="1" applyProtection="1">
      <alignment horizontal="right" vertical="top"/>
    </xf>
    <xf numFmtId="182" fontId="37" fillId="0" borderId="0" xfId="2" applyNumberFormat="1" applyFont="1" applyFill="1" applyBorder="1" applyAlignment="1" applyProtection="1">
      <alignment horizontal="right" vertical="top"/>
    </xf>
    <xf numFmtId="178" fontId="37" fillId="0" borderId="0" xfId="1" applyNumberFormat="1" applyFont="1" applyFill="1" applyAlignment="1" applyProtection="1">
      <alignment horizontal="right" vertical="top"/>
    </xf>
    <xf numFmtId="178" fontId="37" fillId="36" borderId="0" xfId="1" applyNumberFormat="1" applyFont="1" applyFill="1" applyAlignment="1" applyProtection="1">
      <alignment horizontal="right" vertical="top"/>
    </xf>
    <xf numFmtId="182" fontId="37" fillId="35" borderId="0" xfId="2" applyNumberFormat="1" applyFont="1" applyFill="1" applyBorder="1" applyAlignment="1" applyProtection="1">
      <alignment horizontal="right" vertical="top"/>
    </xf>
    <xf numFmtId="3" fontId="52" fillId="0" borderId="0" xfId="2" applyNumberFormat="1" applyFont="1" applyFill="1" applyBorder="1" applyAlignment="1" applyProtection="1">
      <alignment horizontal="right" vertical="top"/>
    </xf>
    <xf numFmtId="3" fontId="53" fillId="0" borderId="0" xfId="5" applyNumberFormat="1" applyFont="1" applyFill="1" applyAlignment="1" applyProtection="1">
      <alignment horizontal="right" vertical="top"/>
    </xf>
    <xf numFmtId="3" fontId="53" fillId="36" borderId="0" xfId="5" applyNumberFormat="1" applyFont="1" applyFill="1" applyAlignment="1" applyProtection="1">
      <alignment horizontal="right" vertical="top"/>
    </xf>
    <xf numFmtId="3" fontId="52" fillId="35" borderId="0" xfId="2" applyNumberFormat="1" applyFont="1" applyFill="1" applyBorder="1" applyAlignment="1" applyProtection="1">
      <alignment horizontal="right" vertical="top"/>
    </xf>
    <xf numFmtId="183" fontId="52" fillId="0" borderId="0" xfId="1" applyNumberFormat="1" applyFont="1" applyFill="1" applyBorder="1" applyAlignment="1" applyProtection="1">
      <alignment horizontal="right" vertical="top"/>
    </xf>
    <xf numFmtId="184" fontId="52" fillId="0" borderId="0" xfId="5" applyNumberFormat="1" applyFont="1" applyFill="1" applyAlignment="1" applyProtection="1">
      <alignment horizontal="right" vertical="top"/>
    </xf>
    <xf numFmtId="184" fontId="52" fillId="36" borderId="0" xfId="5" applyNumberFormat="1" applyFont="1" applyFill="1" applyAlignment="1" applyProtection="1">
      <alignment horizontal="right" vertical="top"/>
    </xf>
    <xf numFmtId="183" fontId="52" fillId="35" borderId="0" xfId="1" applyNumberFormat="1" applyFont="1" applyFill="1" applyBorder="1" applyAlignment="1" applyProtection="1">
      <alignment horizontal="right" vertical="top"/>
    </xf>
    <xf numFmtId="183" fontId="37" fillId="0" borderId="0" xfId="1" applyNumberFormat="1" applyFont="1" applyFill="1" applyBorder="1" applyAlignment="1" applyProtection="1">
      <alignment horizontal="right" vertical="top"/>
    </xf>
    <xf numFmtId="183" fontId="37" fillId="35" borderId="0" xfId="1" applyNumberFormat="1" applyFont="1" applyFill="1" applyBorder="1" applyAlignment="1" applyProtection="1">
      <alignment horizontal="right" vertical="top"/>
    </xf>
    <xf numFmtId="362" fontId="37" fillId="35" borderId="0" xfId="2" applyNumberFormat="1" applyFont="1" applyFill="1" applyBorder="1" applyAlignment="1" applyProtection="1">
      <alignment horizontal="right" vertical="top"/>
    </xf>
    <xf numFmtId="362" fontId="41" fillId="0" borderId="0" xfId="2" applyNumberFormat="1" applyFont="1" applyAlignment="1" applyProtection="1">
      <alignment vertical="center"/>
    </xf>
    <xf numFmtId="9" fontId="53" fillId="0" borderId="0" xfId="1" applyFont="1" applyProtection="1"/>
    <xf numFmtId="177" fontId="44" fillId="36" borderId="0" xfId="1" applyNumberFormat="1" applyFont="1" applyFill="1" applyBorder="1" applyAlignment="1">
      <alignment horizontal="right" vertical="center"/>
    </xf>
    <xf numFmtId="2" fontId="37" fillId="0" borderId="0" xfId="2" applyNumberFormat="1" applyFont="1" applyBorder="1" applyAlignment="1">
      <alignment horizontal="left" vertical="center"/>
    </xf>
    <xf numFmtId="9" fontId="44" fillId="138" borderId="0" xfId="1" applyFont="1" applyFill="1" applyBorder="1" applyAlignment="1">
      <alignment horizontal="right" vertical="center"/>
    </xf>
    <xf numFmtId="177" fontId="54" fillId="0" borderId="13" xfId="1" applyNumberFormat="1" applyFont="1" applyFill="1" applyBorder="1" applyAlignment="1">
      <alignment horizontal="right" vertical="center"/>
    </xf>
    <xf numFmtId="0" fontId="39" fillId="0" borderId="0" xfId="4" applyFont="1" applyBorder="1" applyAlignment="1">
      <alignment horizontal="left" vertical="top" wrapText="1"/>
    </xf>
    <xf numFmtId="0" fontId="29" fillId="36" borderId="120" xfId="4" applyFont="1" applyFill="1" applyBorder="1" applyAlignment="1">
      <alignment vertical="center"/>
    </xf>
    <xf numFmtId="0" fontId="64" fillId="36" borderId="120" xfId="4" applyFont="1" applyFill="1" applyBorder="1" applyAlignment="1">
      <alignment vertical="center"/>
    </xf>
    <xf numFmtId="0" fontId="64" fillId="0" borderId="120" xfId="4" applyFont="1" applyFill="1" applyBorder="1" applyAlignment="1">
      <alignment vertical="center"/>
    </xf>
    <xf numFmtId="0" fontId="39" fillId="0" borderId="0" xfId="4" applyFont="1" applyBorder="1" applyAlignment="1">
      <alignment horizontal="left" vertical="top" wrapText="1"/>
    </xf>
    <xf numFmtId="0" fontId="34" fillId="34" borderId="0" xfId="4" applyFont="1" applyFill="1" applyBorder="1" applyAlignment="1">
      <alignment horizontal="center" vertical="center"/>
    </xf>
    <xf numFmtId="0" fontId="37" fillId="0" borderId="0" xfId="4" quotePrefix="1" applyFont="1" applyBorder="1" applyAlignment="1">
      <alignment horizontal="left" vertical="top" wrapText="1"/>
    </xf>
    <xf numFmtId="0" fontId="39" fillId="36" borderId="0" xfId="4" applyFont="1" applyFill="1" applyBorder="1" applyAlignment="1">
      <alignment horizontal="left" vertical="top" wrapText="1"/>
    </xf>
    <xf numFmtId="2" fontId="25" fillId="0" borderId="0" xfId="2" applyNumberFormat="1" applyFont="1" applyFill="1" applyBorder="1" applyAlignment="1">
      <alignment horizontal="left"/>
    </xf>
    <xf numFmtId="2" fontId="25" fillId="0" borderId="89" xfId="2" applyNumberFormat="1" applyFont="1" applyFill="1" applyBorder="1" applyAlignment="1">
      <alignment horizontal="left"/>
    </xf>
    <xf numFmtId="0" fontId="74" fillId="33" borderId="0" xfId="2" applyFont="1" applyFill="1" applyBorder="1" applyAlignment="1">
      <alignment horizontal="left" vertical="top" wrapText="1"/>
    </xf>
    <xf numFmtId="0" fontId="39" fillId="0" borderId="0" xfId="2" applyFont="1" applyFill="1" applyBorder="1" applyAlignment="1">
      <alignment horizontal="left" vertical="top" wrapText="1"/>
    </xf>
    <xf numFmtId="0" fontId="39" fillId="36" borderId="0" xfId="0" applyFont="1" applyFill="1" applyAlignment="1">
      <alignment horizontal="left" vertical="top" wrapText="1"/>
    </xf>
    <xf numFmtId="0" fontId="39" fillId="36" borderId="0" xfId="2" applyFont="1" applyFill="1" applyBorder="1" applyAlignment="1">
      <alignment horizontal="left" vertical="top" wrapText="1"/>
    </xf>
    <xf numFmtId="0" fontId="39" fillId="0" borderId="0" xfId="4" applyFont="1" applyFill="1" applyBorder="1" applyAlignment="1">
      <alignment horizontal="left" vertical="top" wrapText="1"/>
    </xf>
    <xf numFmtId="0" fontId="39" fillId="0" borderId="0" xfId="4" quotePrefix="1" applyFont="1" applyBorder="1" applyAlignment="1">
      <alignment horizontal="left" vertical="top" wrapText="1"/>
    </xf>
    <xf numFmtId="0" fontId="39" fillId="0" borderId="0" xfId="4" applyFont="1" applyBorder="1" applyAlignment="1">
      <alignment horizontal="left" vertical="top" wrapText="1"/>
    </xf>
    <xf numFmtId="0" fontId="39" fillId="0" borderId="0" xfId="2" applyFont="1" applyFill="1" applyBorder="1" applyAlignment="1" applyProtection="1">
      <alignment horizontal="left" vertical="top" wrapText="1"/>
    </xf>
    <xf numFmtId="0" fontId="39" fillId="0" borderId="0" xfId="4" quotePrefix="1" applyFont="1" applyFill="1" applyBorder="1" applyAlignment="1" applyProtection="1">
      <alignment horizontal="left" vertical="top" wrapText="1"/>
    </xf>
    <xf numFmtId="0" fontId="39" fillId="0" borderId="0" xfId="2" quotePrefix="1" applyFont="1" applyFill="1" applyBorder="1" applyAlignment="1" applyProtection="1">
      <alignment horizontal="left" vertical="top" wrapText="1"/>
    </xf>
    <xf numFmtId="0" fontId="39" fillId="0" borderId="0" xfId="2" applyFont="1" applyBorder="1" applyAlignment="1">
      <alignment horizontal="left" vertical="top"/>
    </xf>
    <xf numFmtId="0" fontId="39" fillId="0" borderId="0" xfId="4" applyFont="1" applyFill="1" applyBorder="1" applyAlignment="1">
      <alignment horizontal="justify" vertical="justify" wrapText="1"/>
    </xf>
    <xf numFmtId="0" fontId="34" fillId="34" borderId="0" xfId="2" applyFont="1" applyFill="1" applyBorder="1" applyAlignment="1">
      <alignment horizontal="center" vertical="center"/>
    </xf>
    <xf numFmtId="0" fontId="39" fillId="0" borderId="0" xfId="2" quotePrefix="1" applyFont="1" applyFill="1" applyBorder="1" applyAlignment="1">
      <alignment horizontal="left" vertical="top" wrapText="1"/>
    </xf>
    <xf numFmtId="0" fontId="47" fillId="0" borderId="0" xfId="2" quotePrefix="1" applyFont="1" applyFill="1" applyBorder="1" applyAlignment="1">
      <alignment horizontal="left" vertical="top" wrapText="1"/>
    </xf>
    <xf numFmtId="0" fontId="47" fillId="0" borderId="0" xfId="2" applyFont="1" applyFill="1" applyBorder="1" applyAlignment="1">
      <alignment horizontal="left" vertical="top" wrapText="1"/>
    </xf>
    <xf numFmtId="0" fontId="47" fillId="139" borderId="0" xfId="2" quotePrefix="1" applyFont="1" applyFill="1" applyBorder="1" applyAlignment="1">
      <alignment horizontal="left" vertical="top" wrapText="1"/>
    </xf>
    <xf numFmtId="0" fontId="47" fillId="139" borderId="0" xfId="2" applyFont="1" applyFill="1" applyBorder="1" applyAlignment="1">
      <alignment horizontal="left" vertical="top" wrapText="1"/>
    </xf>
    <xf numFmtId="0" fontId="47" fillId="0" borderId="0" xfId="2" applyFont="1" applyBorder="1" applyAlignment="1">
      <alignment horizontal="left" vertical="top" wrapText="1"/>
    </xf>
    <xf numFmtId="0" fontId="30" fillId="0" borderId="14" xfId="2" applyFont="1" applyBorder="1" applyAlignment="1">
      <alignment horizontal="right" vertical="center"/>
    </xf>
    <xf numFmtId="175" fontId="43" fillId="35" borderId="0" xfId="2" applyNumberFormat="1" applyFont="1" applyFill="1" applyBorder="1" applyAlignment="1">
      <alignment horizontal="center" vertical="center" wrapText="1"/>
    </xf>
    <xf numFmtId="0" fontId="30" fillId="0" borderId="19" xfId="2" applyFont="1" applyBorder="1" applyAlignment="1">
      <alignment horizontal="right" vertical="center"/>
    </xf>
    <xf numFmtId="0" fontId="39" fillId="36" borderId="0" xfId="2" quotePrefix="1" applyFont="1" applyFill="1" applyBorder="1" applyAlignment="1">
      <alignment horizontal="left" vertical="top" wrapText="1"/>
    </xf>
    <xf numFmtId="0" fontId="34" fillId="144" borderId="0" xfId="2" applyFont="1" applyFill="1" applyBorder="1" applyAlignment="1">
      <alignment horizontal="center" vertical="center"/>
    </xf>
    <xf numFmtId="0" fontId="334" fillId="0" borderId="120" xfId="3689" applyFont="1" applyBorder="1" applyAlignment="1">
      <alignment horizontal="center"/>
    </xf>
    <xf numFmtId="0" fontId="334" fillId="0" borderId="144" xfId="3689" applyFont="1" applyBorder="1" applyAlignment="1">
      <alignment horizontal="center"/>
    </xf>
    <xf numFmtId="0" fontId="318" fillId="0" borderId="143" xfId="3689" applyFont="1" applyBorder="1" applyAlignment="1">
      <alignment horizontal="center"/>
    </xf>
    <xf numFmtId="0" fontId="318" fillId="0" borderId="120" xfId="3689" applyFont="1" applyBorder="1" applyAlignment="1">
      <alignment horizontal="center"/>
    </xf>
    <xf numFmtId="0" fontId="318" fillId="0" borderId="144" xfId="3689" applyFont="1" applyBorder="1" applyAlignment="1">
      <alignment horizontal="center"/>
    </xf>
  </cellXfs>
  <cellStyles count="4499">
    <cellStyle name="_x0001_" xfId="6"/>
    <cellStyle name="-" xfId="7"/>
    <cellStyle name=" 1" xfId="8"/>
    <cellStyle name=" _x0007_LÓ_x0018_ÄþÍN^NuNVþˆHÁ_x0001__x0018_(n" xfId="9"/>
    <cellStyle name=" _x0007_LÓ_x0018_ÄþÍN^NuNVþˆHÁ_x0001__x0018_(n 2" xfId="10"/>
    <cellStyle name="_x000a_386grabber=M" xfId="11"/>
    <cellStyle name="_x000a_shell=progma" xfId="12"/>
    <cellStyle name="$" xfId="13"/>
    <cellStyle name="$ &amp; ¢" xfId="14"/>
    <cellStyle name="$ 1 decimal" xfId="15"/>
    <cellStyle name="$ 2 decimals" xfId="16"/>
    <cellStyle name="$ in Millions" xfId="17"/>
    <cellStyle name="$_360networks CapTable v05" xfId="18"/>
    <cellStyle name="$_Allion Model 7 26 09 v1" xfId="19"/>
    <cellStyle name="$_ami_model_FINAL" xfId="20"/>
    <cellStyle name="$_Biomed 06-07 7.6.09" xfId="21"/>
    <cellStyle name="$_Capitalizations Tables of Distressed Telecom Companies.v1.3" xfId="22"/>
    <cellStyle name="$_Capitalizations Tables of Distressed Telecom Companies.v1.3_Allion Model 7 26 09 v1" xfId="23"/>
    <cellStyle name="$_Capitalizations Tables of Distressed Telecom Companies.v1.3_Biomed 06-07 7.6.09" xfId="24"/>
    <cellStyle name="$_Capitalizations Tables of Distressed Telecom Companies.v1.7" xfId="25"/>
    <cellStyle name="$_Capitalizations Tables of Distressed Telecom Companies.v1.7_Allion Model 7 26 09 v1" xfId="26"/>
    <cellStyle name="$_Capitalizations Tables of Distressed Telecom Companies.v1.7_Biomed 06-07 7.6.09" xfId="27"/>
    <cellStyle name="$_Capitalizations Tables of Distressed Telecom Companies.v1.8" xfId="28"/>
    <cellStyle name="$_Capitalizations Tables of Distressed Telecom Companies.v1.8_Allion Model 7 26 09 v1" xfId="29"/>
    <cellStyle name="$_Capitalizations Tables of Distressed Telecom Companies.v1.8_Biomed 06-07 7.6.09" xfId="30"/>
    <cellStyle name="$_Capitalizations Tables of Distressed Telecom Companies.v1.9" xfId="31"/>
    <cellStyle name="$_Capitalizations Tables of Distressed Telecom Companies.v1.9_Allion Model 7 26 09 v1" xfId="32"/>
    <cellStyle name="$_Capitalizations Tables of Distressed Telecom Companies.v1.9_Biomed 06-07 7.6.09" xfId="33"/>
    <cellStyle name="$_Capitalizations Tables of Distressed Telecom Companies.v2.0" xfId="34"/>
    <cellStyle name="$_Capitalizations Tables of Distressed Telecom Companies.v2.0_Allion Model 7 26 09 v1" xfId="35"/>
    <cellStyle name="$_Capitalizations Tables of Distressed Telecom Companies.v2.0_Biomed 06-07 7.6.09" xfId="36"/>
    <cellStyle name="$_Dex Rollup LBO Model v27" xfId="37"/>
    <cellStyle name="$_Formatted Tables - Wireline (CLEC) Recs  PricesJuly15v4" xfId="38"/>
    <cellStyle name="$_Formatted Tables - Wireline (CLEC) Recs  PricesJuly15v4_Allion Model 7 26 09 v1" xfId="39"/>
    <cellStyle name="$_Formatted Tables - Wireline (CLEC) Recs  PricesJuly15v4_Biomed 06-07 7.6.09" xfId="40"/>
    <cellStyle name="$_Gaming Companies Profiles v10" xfId="41"/>
    <cellStyle name="$_Gaming Companies Profiles v10_Allion Model 7 26 09 v1" xfId="42"/>
    <cellStyle name="$_Gaming Companies Profiles v10_Biomed 06-07 7.6.09" xfId="43"/>
    <cellStyle name="$_Internet Comps 4Q04 v2" xfId="44"/>
    <cellStyle name="$_Kranson Model v31 (Final-Lenders)" xfId="45"/>
    <cellStyle name="$_Kranson Model v32 (Final - Lenders)" xfId="46"/>
    <cellStyle name="$_Merger Model v4" xfId="47"/>
    <cellStyle name="$0" xfId="48"/>
    <cellStyle name="$0.0" xfId="49"/>
    <cellStyle name="$0.00" xfId="50"/>
    <cellStyle name="$0.95" xfId="51"/>
    <cellStyle name="$0.99" xfId="52"/>
    <cellStyle name="$000's" xfId="53"/>
    <cellStyle name="$000's Bold" xfId="54"/>
    <cellStyle name="$000's Bold DUnderline" xfId="55"/>
    <cellStyle name="$000's Bold_1q_securities" xfId="56"/>
    <cellStyle name="$000's_1q_securities" xfId="57"/>
    <cellStyle name="$m" xfId="58"/>
    <cellStyle name="$sign" xfId="59"/>
    <cellStyle name="%" xfId="2"/>
    <cellStyle name="% [2]" xfId="60"/>
    <cellStyle name="% 2" xfId="4"/>
    <cellStyle name="% 3" xfId="61"/>
    <cellStyle name="% 4" xfId="62"/>
    <cellStyle name="% Growth" xfId="63"/>
    <cellStyle name="%.00" xfId="64"/>
    <cellStyle name="%_09B_CR" xfId="65"/>
    <cellStyle name="%_09B_CR 2" xfId="66"/>
    <cellStyle name="%_09B_CR_0112_08_v2" xfId="67"/>
    <cellStyle name="%_09B_CR_0112_08_v2 2" xfId="68"/>
    <cellStyle name="%_09B_CR_0112_08_v2_20091016_NT_Reporting_Model_2009_2010_Phased" xfId="69"/>
    <cellStyle name="%_09B_CR_0112_08_v2_Budget 2010 Model_ZH" xfId="70"/>
    <cellStyle name="%_09B_CR_0112_08_v2_NT Budget 2010 phased" xfId="71"/>
    <cellStyle name="%_09B_CR_0112_08_v2_NT Budget 2010 phased 2" xfId="72"/>
    <cellStyle name="%_09B_CR_20091016_NT_Reporting_Model_2009_2010_Phased" xfId="73"/>
    <cellStyle name="%_09B_CR_Budget 2010 Model_ZH" xfId="74"/>
    <cellStyle name="%_09B_CR_NT Budget 2010 phased" xfId="75"/>
    <cellStyle name="%_09B_CR_NT Budget 2010 phased 2" xfId="76"/>
    <cellStyle name="%_20081203_Budget_2009_TO2_Model" xfId="77"/>
    <cellStyle name="%_20081203_QFC3_Budget_3rd_TEF B09 model Germany" xfId="78"/>
    <cellStyle name="%_2009 BP Reporting Interco Template Final" xfId="79"/>
    <cellStyle name="%_2009 BP Reporting Interco Template Final 2" xfId="80"/>
    <cellStyle name="%_20090119_MSII_structure" xfId="81"/>
    <cellStyle name="%_20090122_MSII_structure_update" xfId="82"/>
    <cellStyle name="%_20090525_QFCII_TO2_Model_MB_V0" xfId="83"/>
    <cellStyle name="%_20090525_QFCII_TO2_Model_V0" xfId="84"/>
    <cellStyle name="%_20091016_Budget_2010_TO2_Model_v0" xfId="85"/>
    <cellStyle name="%_2009xxxx_QFCII_TO2_Model" xfId="86"/>
    <cellStyle name="%_2009xxxx_QFCII_TO2_Model_MB_V0" xfId="87"/>
    <cellStyle name="%_2010 Budget Cex Targets Template" xfId="88"/>
    <cellStyle name="%_2010 Budget Cex Targets Template 2" xfId="89"/>
    <cellStyle name="%_Accessess" xfId="90"/>
    <cellStyle name="%_Accessess 2" xfId="91"/>
    <cellStyle name="%_Actual 2006" xfId="92"/>
    <cellStyle name="%_Actual 2007" xfId="93"/>
    <cellStyle name="%_Agenda Budget-Piano" xfId="94"/>
    <cellStyle name="%_Aggregato LAO_Agosto4" xfId="95"/>
    <cellStyle name="%_analisi fisso" xfId="96"/>
    <cellStyle name="%_Argentina novembre 2004 x Emanuela_1" xfId="97"/>
    <cellStyle name="%_Base Dati IAS" xfId="98"/>
    <cellStyle name="%_Base Dati Valori Actual" xfId="99"/>
    <cellStyle name="%_Base Dati Valori Forecast FY" xfId="100"/>
    <cellStyle name="%_Base Dati Valori Full Year" xfId="101"/>
    <cellStyle name="%_Base Dati Valori Piano" xfId="102"/>
    <cellStyle name="%_Base Dati Valori Year" xfId="103"/>
    <cellStyle name="%_Base Dati Valori YTD" xfId="104"/>
    <cellStyle name="%_Base dati YTD" xfId="105"/>
    <cellStyle name="%_Base Dati YTD_Piano_Operations_08 vs 06_15Dec_3" xfId="106"/>
    <cellStyle name="%_BB ARPU analysis March" xfId="107"/>
    <cellStyle name="%_BOL 2005 MENSILE Wireline IAS (x Emanuela)" xfId="108"/>
    <cellStyle name="%_BOL Wireline Metrix Abril 05" xfId="109"/>
    <cellStyle name="%_Bolivia_Metrix__WL_Budget_May_05" xfId="110"/>
    <cellStyle name="%_Bolivia_Metrix_WL_2004_May_05" xfId="111"/>
    <cellStyle name="%_Book1" xfId="112"/>
    <cellStyle name="%_Book1 2" xfId="113"/>
    <cellStyle name="%_Book4" xfId="114"/>
    <cellStyle name="%_Book4 2" xfId="115"/>
    <cellStyle name="%_BS 2002" xfId="116"/>
    <cellStyle name="%_BS Forecast 2002" xfId="117"/>
    <cellStyle name="%_BS Full Year 2001" xfId="118"/>
    <cellStyle name="%_BU Balance Sheets" xfId="119"/>
    <cellStyle name="%_BU Cash flow" xfId="120"/>
    <cellStyle name="%_Budget" xfId="121"/>
    <cellStyle name="%_Budget 2010 Model 0112_09 v1" xfId="122"/>
    <cellStyle name="%_Budget 2010 Model 0112_09 v1 2" xfId="123"/>
    <cellStyle name="%_Budget 2010 Model 0911_09 v1" xfId="124"/>
    <cellStyle name="%_Budget 2010 Model 0911_09 v1 2" xfId="125"/>
    <cellStyle name="%_Budget 2010 Model 1111_09 v1" xfId="126"/>
    <cellStyle name="%_Budget 2010 Model 1111_09 v1 2" xfId="127"/>
    <cellStyle name="%_Budget 2010 Model 1910_09 v1" xfId="128"/>
    <cellStyle name="%_Budget 2010 Model 1910_09 v1 2" xfId="129"/>
    <cellStyle name="%_BUDGET E PIANO IAS 2005_2007_Bolivia_1503_1" xfId="130"/>
    <cellStyle name="%_budget med+debt repayment" xfId="131"/>
    <cellStyle name="%_BUDGET2004-SINTESI-30.9.2003=comitatoinvestimenti" xfId="132"/>
    <cellStyle name="%_BUSINESS REVIEW-TIS-24.2.2004" xfId="133"/>
    <cellStyle name="%_Capex approv_track 1002" xfId="134"/>
    <cellStyle name="%_Cartel1" xfId="135"/>
    <cellStyle name="%_Cartel1_1" xfId="136"/>
    <cellStyle name="%_Cartel1_1_2 - Data Book BU Plan 04_06-Financial Results-Nuovo" xfId="137"/>
    <cellStyle name="%_Cartel1_1_2 - Financial Results - BU Internet &amp; Media" xfId="138"/>
    <cellStyle name="%_Cartel1_1_3a - Consolidation Area Analysis" xfId="139"/>
    <cellStyle name="%_Cartel1_1_5 - Budget Investimenti Plan 04-06. TV_4_SENT" xfId="140"/>
    <cellStyle name="%_Cartel1_1_5 - Budget Investimenti Plan 04-06. TV_4_SENT1" xfId="141"/>
    <cellStyle name="%_Cartel1_1_7 - Data Book BU Plan 04_06-IM-KPI Metrics" xfId="142"/>
    <cellStyle name="%_Cartel1_1_Aggregato LAO_Agosto4" xfId="143"/>
    <cellStyle name="%_Cartel1_1_Allegati Short Letter nov '05" xfId="144"/>
    <cellStyle name="%_Cartel1_1_Allegati Short Letter nov '05 (3)" xfId="145"/>
    <cellStyle name="%_Cartel1_1_Allegati Short Letter nov '05 (4)" xfId="146"/>
    <cellStyle name="%_Cartel1_1_Back up Ti Day" xfId="147"/>
    <cellStyle name="%_Cartel1_1_Backup presentazione bdg III versione" xfId="148"/>
    <cellStyle name="%_Cartel1_1_Base Dati Valori Actual" xfId="149"/>
    <cellStyle name="%_Cartel1_1_Base Dati Valori Bdg" xfId="150"/>
    <cellStyle name="%_Cartel1_1_Base Dati Valori Forecast FY" xfId="151"/>
    <cellStyle name="%_Cartel1_1_Base Dati Valori Full Year" xfId="152"/>
    <cellStyle name="%_Cartel1_1_Base Dati Valori Year" xfId="153"/>
    <cellStyle name="%_Cartel1_1_Base Dati Valori YTD" xfId="154"/>
    <cellStyle name="%_Cartel1_1_Base Dati Valori YTD_Allegati Short Letter nov '05" xfId="155"/>
    <cellStyle name="%_Cartel1_1_Base Dati Valori YTD_Allegati Short Letter nov '05 (3)" xfId="156"/>
    <cellStyle name="%_Cartel1_1_Base Dati Valori YTD_Allegati Short Letter nov '05 (4)" xfId="157"/>
    <cellStyle name="%_Cartel1_1_Base Dati Valori YTD_Back up Ti Day" xfId="158"/>
    <cellStyle name="%_Cartel1_1_Base Dati Valori YTD_Backup presentazione bdg III versione" xfId="159"/>
    <cellStyle name="%_Cartel1_1_Base Dati Valori YTD_Base Dati Valori Bdg" xfId="160"/>
    <cellStyle name="%_Cartel1_1_Base Dati Valori YTD_Book1" xfId="161"/>
    <cellStyle name="%_Cartel1_1_Base Dati Valori YTD_Book2" xfId="162"/>
    <cellStyle name="%_Cartel1_1_Base Dati Valori YTD_Break-Up IT GAAP Euro 1" xfId="163"/>
    <cellStyle name="%_Cartel1_1_Base Dati Valori YTD_Break-Up IT GAAP Euro 2" xfId="164"/>
    <cellStyle name="%_Cartel1_1_Base Dati Valori YTD_Budget &amp; Piano IAS_draft" xfId="165"/>
    <cellStyle name="%_Cartel1_1_Base Dati Valori YTD_Budget 2006_24 ottobre" xfId="166"/>
    <cellStyle name="%_Cartel1_1_Base Dati Valori YTD_Budget 2006_27 ottobre" xfId="167"/>
    <cellStyle name="%_Cartel1_1_Base Dati Valori YTD_Capex" xfId="168"/>
    <cellStyle name="%_Cartel1_1_Base Dati Valori YTD_Cartel1" xfId="169"/>
    <cellStyle name="%_Cartel1_1_Base Dati Valori YTD_Cartel1 (2)" xfId="170"/>
    <cellStyle name="%_Cartel1_1_Base Dati Valori YTD_Cartel1 (3)" xfId="171"/>
    <cellStyle name="%_Cartel1_1_Base Dati Valori YTD_Cartel1 (4)" xfId="172"/>
    <cellStyle name="%_Cartel1_1_Base Dati Valori YTD_Cartel15" xfId="173"/>
    <cellStyle name="%_Cartel1_1_Base Dati Valori YTD_Cartel2" xfId="174"/>
    <cellStyle name="%_Cartel1_1_Base Dati Valori YTD_Cartel32" xfId="175"/>
    <cellStyle name="%_Cartel1_1_Base Dati Valori YTD_Cash Costs " xfId="176"/>
    <cellStyle name="%_Cartel1_1_Base Dati Valori YTD_Change vs LY" xfId="177"/>
    <cellStyle name="%_Cartel1_1_Base Dati Valori YTD_Commenti IAS 2004_2007newPER REPORT_vs1" xfId="178"/>
    <cellStyle name="%_Cartel1_1_Base Dati Valori YTD_Copia di ITZ e BRA new" xfId="179"/>
    <cellStyle name="%_Cartel1_1_Base Dati Valori YTD_COPIADILAVORO2004" xfId="180"/>
    <cellStyle name="%_Cartel1_1_Base Dati Valori YTD_ebit_month" xfId="181"/>
    <cellStyle name="%_Cartel1_1_Base Dati Valori YTD_EBITDA ANALYSIS DEC ytd_month" xfId="182"/>
    <cellStyle name="%_Cartel1_1_Base Dati Valori YTD_Econommico Agosto 2005" xfId="183"/>
    <cellStyle name="%_Cartel1_1_Base Dati Valori YTD_Efficiency per presentazione 19nov" xfId="184"/>
    <cellStyle name="%_Cartel1_1_Base Dati Valori YTD_Euros Data Book Consolidado" xfId="185"/>
    <cellStyle name="%_Cartel1_1_Base Dati Valori YTD_Expenses" xfId="186"/>
    <cellStyle name="%_Cartel1_1_Base Dati Valori YTD_FCF di Budget 2006_spa2" xfId="187"/>
    <cellStyle name="%_Cartel1_1_Base Dati Valori YTD_Financial  Disposal 005-20071" xfId="188"/>
    <cellStyle name="%_Cartel1_1_Base Dati Valori YTD_Financial  Disposal closing sep e FCST3" xfId="189"/>
    <cellStyle name="%_Cartel1_1_Base Dati Valori YTD_Financial  Disposal closing sep e FCST3 per q" xfId="190"/>
    <cellStyle name="%_Cartel1_1_Base Dati Valori YTD_Financial TdB TIM Group" xfId="191"/>
    <cellStyle name="%_Cartel1_1_Base Dati Valori YTD_Financial TdB TIM Group_28" xfId="192"/>
    <cellStyle name="%_Cartel1_1_Base Dati Valori YTD_Financial TdB TIM Group_vs 15" xfId="193"/>
    <cellStyle name="%_Cartel1_1_Base Dati Valori YTD_Flash EBIT" xfId="194"/>
    <cellStyle name="%_Cartel1_1_Base Dati Valori YTD_FLASH EBIT 1110" xfId="195"/>
    <cellStyle name="%_Cartel1_1_Base Dati Valori YTD_Gestionale  BU IOP 03 04_ 23 04" xfId="196"/>
    <cellStyle name="%_Cartel1_1_Base Dati Valori YTD_Gestionale Dic '05_ con IV Q_2" xfId="197"/>
    <cellStyle name="%_Cartel1_1_Base Dati Valori YTD_Gestionale Dic '05_ con IV Q_2 NEW" xfId="198"/>
    <cellStyle name="%_Cartel1_1_Base Dati Valori YTD_Gestionale Nov '05_2" xfId="199"/>
    <cellStyle name="%_Cartel1_1_Base Dati Valori YTD_grafico per sl (3)" xfId="200"/>
    <cellStyle name="%_Cartel1_1_Base Dati Valori YTD_Graficos MComittee_BReview" xfId="201"/>
    <cellStyle name="%_Cartel1_1_Base Dati Valori YTD_Grecia disposal _last CBEP (3)" xfId="202"/>
    <cellStyle name="%_Cartel1_1_Base Dati Valori YTD_ias analysis" xfId="203"/>
    <cellStyle name="%_Cartel1_1_Base Dati Valori YTD_Ias Analysis Gruppo e Italia" xfId="204"/>
    <cellStyle name="%_Cartel1_1_Base Dati Valori YTD_Impatto Disposal GPP" xfId="205"/>
    <cellStyle name="%_Cartel1_1_Base Dati Valori YTD_Impatto Disposal TI Media" xfId="206"/>
    <cellStyle name="%_Cartel1_1_Base Dati Valori YTD_Input" xfId="207"/>
    <cellStyle name="%_Cartel1_1_Base Dati Valori YTD_IS Detail" xfId="208"/>
    <cellStyle name="%_Cartel1_1_Base Dati Valori YTD_IT-GAAP-Proposta TdB TIM Brasil" xfId="209"/>
    <cellStyle name="%_Cartel1_1_Base Dati Valori YTD_KPI Brasile Dicembre_2" xfId="210"/>
    <cellStyle name="%_Cartel1_1_Base Dati Valori YTD_Main Results 00-08 (2)" xfId="211"/>
    <cellStyle name="%_Cartel1_1_Base Dati Valori YTD_Main Results 2005 TI Group 7 oct" xfId="212"/>
    <cellStyle name="%_Cartel1_1_Base Dati Valori YTD_Main Results_Febbraio - Preview_IQ" xfId="213"/>
    <cellStyle name="%_Cartel1_1_Base Dati Valori YTD_Master Piano_Gestionale_PE_perBdg" xfId="214"/>
    <cellStyle name="%_Cartel1_1_Base Dati Valori YTD_Megabase 2005" xfId="215"/>
    <cellStyle name="%_Cartel1_1_Base Dati Valori YTD_Mobile - MR Budget 2006" xfId="216"/>
    <cellStyle name="%_Cartel1_1_Base Dati Valori YTD_NFP 2" xfId="217"/>
    <cellStyle name="%_Cartel1_1_Base Dati Valori YTD_Operating WC - back up" xfId="218"/>
    <cellStyle name="%_Cartel1_1_Base Dati Valori YTD_Operations_modellino 04.11" xfId="219"/>
    <cellStyle name="%_Cartel1_1_Base Dati Valori YTD_Operations_modellino 07 11_def" xfId="220"/>
    <cellStyle name="%_Cartel1_1_Base Dati Valori YTD_Report 12 Preclosing" xfId="221"/>
    <cellStyle name="%_Cartel1_1_Base Dati Valori YTD_Report11_VP" xfId="222"/>
    <cellStyle name="%_Cartel1_1_Base Dati Valori YTD_Riepilogo Target IT Gaap vs IAS" xfId="223"/>
    <cellStyle name="%_Cartel1_1_Base Dati Valori YTD_Tavole IAS 2003-2004-2005" xfId="224"/>
    <cellStyle name="%_Cartel1_1_Base Dati Valori YTD_Tavole per BR Operations" xfId="225"/>
    <cellStyle name="%_Cartel1_1_Base Dati Valori YTD_TdB_Law_Eco_Fin_Feb4" xfId="226"/>
    <cellStyle name="%_Cartel1_1_Base Dati Valori YTD_TdB_Law_Eco_Fin_Feb7" xfId="227"/>
    <cellStyle name="%_Cartel1_1_Base Dati Valori YTD_TdB_Law_Eco_Fin_Feb9" xfId="228"/>
    <cellStyle name="%_Cartel1_1_Base Dati Valori YTD_TdB_Law_Eco_Fin_For2" xfId="229"/>
    <cellStyle name="%_Cartel1_1_Base Dati Valori YTD_TdB_LAW_gest_febbr 04_2403" xfId="230"/>
    <cellStyle name="%_Cartel1_1_Base Dati Valori YTD_TdB_LAW_gest_MARZO '04 14 05" xfId="231"/>
    <cellStyle name="%_Cartel1_1_Base Dati Valori YTD_TdB_LAW_gest_MARZO 04 OLD STRUTT_2604" xfId="232"/>
    <cellStyle name="%_Cartel1_1_Base Dati Valori YTD_TdbGroup-Dicembrev24" xfId="233"/>
    <cellStyle name="%_Cartel1_1_Base Dati Valori YTD_Tnc" xfId="234"/>
    <cellStyle name="%_Cartel1_1_Base dati YTD" xfId="235"/>
    <cellStyle name="%_Cartel1_1_bbned" xfId="236"/>
    <cellStyle name="%_Cartel1_1_BDV_PL_SEGM" xfId="237"/>
    <cellStyle name="%_Cartel1_1_Book1" xfId="238"/>
    <cellStyle name="%_Cartel1_1_Book2" xfId="239"/>
    <cellStyle name="%_Cartel1_1_Book3" xfId="240"/>
    <cellStyle name="%_Cartel1_1_Break Up Results" xfId="241"/>
    <cellStyle name="%_Cartel1_1_BROper_StrutturaTdB" xfId="242"/>
    <cellStyle name="%_Cartel1_1_BS Forecast 2002" xfId="243"/>
    <cellStyle name="%_Cartel1_1_BS Full Year 2001" xfId="244"/>
    <cellStyle name="%_Cartel1_1_BU 3FCST 2005 infragruppo economico" xfId="245"/>
    <cellStyle name="%_Cartel1_1_BU Crediti diversi operativi delta mensili" xfId="246"/>
    <cellStyle name="%_Cartel1_1_BU Debiti commerciali delta mensili" xfId="247"/>
    <cellStyle name="%_Cartel1_1_BU Debiti diversi operativi delta mensili" xfId="248"/>
    <cellStyle name="%_Cartel1_1_BU F.do rischi operativi delta mensili" xfId="249"/>
    <cellStyle name="%_Cartel1_1_BU Rimanenze magazzino nette" xfId="250"/>
    <cellStyle name="%_Cartel1_1_Budget &amp; Piano 2005-2007 - solo IAS (01 aprile)" xfId="251"/>
    <cellStyle name="%_Cartel1_1_Budget &amp; Piano 2005-2007 Definitivo" xfId="252"/>
    <cellStyle name="%_Cartel1_1_Budget &amp; Piano IAS" xfId="253"/>
    <cellStyle name="%_Cartel1_1_Budget &amp; Piano IAS_draft" xfId="254"/>
    <cellStyle name="%_Cartel1_1_Budget 2006_24 ottobre" xfId="255"/>
    <cellStyle name="%_Cartel1_1_Budget 2006_27 ottobre" xfId="256"/>
    <cellStyle name="%_Cartel1_1_Buffetti - Data Book BU Plan 04_06-Financial Results-Nuovo" xfId="257"/>
    <cellStyle name="%_Cartel1_1_Business Review aprile 2005" xfId="258"/>
    <cellStyle name="%_Cartel1_1_by Q" xfId="259"/>
    <cellStyle name="%_Cartel1_1_c a" xfId="260"/>
    <cellStyle name="%_Cartel1_1_C_GR_WS_MOB" xfId="261"/>
    <cellStyle name="%_Cartel1_1_Capex" xfId="262"/>
    <cellStyle name="%_Cartel1_1_Cartel1" xfId="263"/>
    <cellStyle name="%_Cartel1_1_Cartel1 (16)" xfId="264"/>
    <cellStyle name="%_Cartel1_1_Cartel1 (17)" xfId="265"/>
    <cellStyle name="%_Cartel1_1_Cartel1 (2)" xfId="266"/>
    <cellStyle name="%_Cartel1_1_Cartel1 (3)" xfId="267"/>
    <cellStyle name="%_Cartel1_1_Cartel1 (4)" xfId="268"/>
    <cellStyle name="%_Cartel1_1_Cartel1 (5)" xfId="269"/>
    <cellStyle name="%_Cartel1_1_Cartel1 (7)" xfId="270"/>
    <cellStyle name="%_Cartel1_1_Cartel1_1" xfId="271"/>
    <cellStyle name="%_Cartel1_1_Cartel1_FLASH MARZO Margini post it tilab" xfId="272"/>
    <cellStyle name="%_Cartel1_1_Cash Costs " xfId="273"/>
    <cellStyle name="%_Cartel1_1_Cash out_ fcst 1_2004" xfId="274"/>
    <cellStyle name="%_Cartel1_1_ccn" xfId="275"/>
    <cellStyle name="%_Cartel1_1_CF Forecast 2002" xfId="276"/>
    <cellStyle name="%_Cartel1_1_Commenti IAS 2004_2007newPER REPORT_vs1" xfId="277"/>
    <cellStyle name="%_Cartel1_1_Copia di ITZ e BRA new" xfId="278"/>
    <cellStyle name="%_Cartel1_1_COPIADILAVORO2004" xfId="279"/>
    <cellStyle name="%_Cartel1_1_Copy of 2 - Financial Results - BU Wireline" xfId="280"/>
    <cellStyle name="%_Cartel1_1_D_INP_IAS" xfId="281"/>
    <cellStyle name="%_Cartel1_1_Data Book_ITM_Marzo_2003_6" xfId="282"/>
    <cellStyle name="%_Cartel1_1_Databook_Full Year_LAW14 appoggio" xfId="283"/>
    <cellStyle name="%_Cartel1_1_Databook_Full Year_LAW14appoggio" xfId="284"/>
    <cellStyle name="%_Cartel1_1_Dati gestionali_ III_fcst_WITT" xfId="285"/>
    <cellStyle name="%_Cartel1_1_Efficiency ITG_dec_vers06_03_03" xfId="286"/>
    <cellStyle name="%_Cartel1_1_estratto costi giugno da TDB Apix" xfId="287"/>
    <cellStyle name="%_Cartel1_1_Expenses" xfId="288"/>
    <cellStyle name="%_Cartel1_1_Financial TdB TIM Group" xfId="289"/>
    <cellStyle name="%_Cartel1_1_Financial TdB TIM Group_28" xfId="290"/>
    <cellStyle name="%_Cartel1_1_Financial TdB TIM Group_vs 15" xfId="291"/>
    <cellStyle name="%_Cartel1_1_Format gestionale Corporate - 260105 v2 invio" xfId="292"/>
    <cellStyle name="%_Cartel1_1_Format gestionale Corporate - BDG05 mensilizzato_IAStin it_versione finale_060505_invio" xfId="293"/>
    <cellStyle name="%_Cartel1_1_Format gestionale Corporate - video e ADSL" xfId="294"/>
    <cellStyle name="%_Cartel1_1_Funzioni_2 fcst 2005" xfId="295"/>
    <cellStyle name="%_Cartel1_1_Funzioni_BDG 05 e PS 06-07+Intrenet" xfId="296"/>
    <cellStyle name="%_Cartel1_1_Grecia disposal _last CBEP (3)" xfId="297"/>
    <cellStyle name="%_Cartel1_1_Gruppo_BDG_Budget e Piano_2005_Ufficiale_2" xfId="298"/>
    <cellStyle name="%_Cartel1_1_Gruppo_Totale_Dicembre_uff3" xfId="299"/>
    <cellStyle name="%_Cartel1_1_headcount" xfId="300"/>
    <cellStyle name="%_Cartel1_1_I Forecast Flash LAW6" xfId="301"/>
    <cellStyle name="%_Cartel1_1_ias analysis" xfId="302"/>
    <cellStyle name="%_Cartel1_1_Ias Analysis Gruppo e Italia" xfId="303"/>
    <cellStyle name="%_Cartel1_1_IAS Nuova struttura Wireline_fin" xfId="304"/>
    <cellStyle name="%_Cartel1_1_Invio FCF BU-W mar 05-dic 05 (2)" xfId="305"/>
    <cellStyle name="%_Cartel1_1_Lao x-rate Bdg 2004" xfId="306"/>
    <cellStyle name="%_Cartel1_1_LAO_Forecast_6" xfId="307"/>
    <cellStyle name="%_Cartel1_1_LAW_Forecast_6" xfId="308"/>
    <cellStyle name="%_Cartel1_1_Market_ BDG_e PIANO_2005_con proforma_Ufficiale_2" xfId="309"/>
    <cellStyle name="%_Cartel1_1_Market_ Dicembre_2002_uff_3" xfId="310"/>
    <cellStyle name="%_Cartel1_1_Master Piano_DataBook_PE4bis" xfId="311"/>
    <cellStyle name="%_Cartel1_1_Master Piano_DataBook_PE5 per Bdg" xfId="312"/>
    <cellStyle name="%_Cartel1_1_Master Piano_Gestionale_PE_perBdg" xfId="313"/>
    <cellStyle name="%_Cartel1_1_MasterPiano_DataBook_LAO per Bdg" xfId="314"/>
    <cellStyle name="%_Cartel1_1_MasterPiano_DataBook_LAO2bis bis" xfId="315"/>
    <cellStyle name="%_Cartel1_1_MasterPiano_DataBook_LAO48" xfId="316"/>
    <cellStyle name="%_Cartel1_1_MasterPiano_LA" xfId="317"/>
    <cellStyle name="%_Cartel1_1_MasterPiano_LA2" xfId="318"/>
    <cellStyle name="%_Cartel1_1_operating free cash flow_BU_actual dec04_revirene (2)" xfId="319"/>
    <cellStyle name="%_Cartel1_1_OUTLOOK VS 2001" xfId="320"/>
    <cellStyle name="%_Cartel1_1_P&amp;L Forecast 2002" xfId="321"/>
    <cellStyle name="%_Cartel1_1_PATRIMONIALE consuntivi" xfId="322"/>
    <cellStyle name="%_Cartel1_1_Piano 2003-2005_LAWFullappoggio" xfId="323"/>
    <cellStyle name="%_Cartel1_1_Piano_LAO_newproforma24" xfId="324"/>
    <cellStyle name="%_Cartel1_1_Quarter_Gruppo Totale" xfId="325"/>
    <cellStyle name="%_Cartel1_1_Quarter_Market" xfId="326"/>
    <cellStyle name="%_Cartel1_1_Report patrimoniale FCST 05" xfId="327"/>
    <cellStyle name="%_Cartel1_1_Report patrimoniale FCST 05 mensilizzato" xfId="328"/>
    <cellStyle name="%_Cartel1_1_Riepilogo Target IT Gaap vs IAS" xfId="329"/>
    <cellStyle name="%_Cartel1_1_Schemi_Growth_Main_PL_BS_CF_Discontinued_26_04" xfId="330"/>
    <cellStyle name="%_Cartel1_1_Sintesi analisi free cash flow_1005" xfId="331"/>
    <cellStyle name="%_Cartel1_1_sintesi costi TDB-BUW-mag05 bis" xfId="332"/>
    <cellStyle name="%_Cartel1_1_Tavole IAS 2003-2004-2005" xfId="333"/>
    <cellStyle name="%_Cartel1_1_Tdb RR BU W III FCST 05 MENS_INVIO_4_10" xfId="334"/>
    <cellStyle name="%_Cartel1_1_TDB SUBS IAS_EAP" xfId="335"/>
    <cellStyle name="%_Cartel1_1_TDB SUBS_II fc" xfId="336"/>
    <cellStyle name="%_Cartel1_1_TdB_LAO_Settembre 2003_Ufficiale" xfId="337"/>
    <cellStyle name="%_Cartel1_1_TdB_Law_Eco_Fin_Feb4" xfId="338"/>
    <cellStyle name="%_Cartel1_1_TdB_Law_Eco_Fin_Feb7" xfId="339"/>
    <cellStyle name="%_Cartel1_1_TdB_Law_Eco_Fin_Feb9" xfId="340"/>
    <cellStyle name="%_Cartel1_1_TdB_Law_Eco_Fin_For2" xfId="341"/>
    <cellStyle name="%_Cartel1_1_TdB_LAW_gest_MARZO '04 14 05" xfId="342"/>
    <cellStyle name="%_Cartel1_1_TDB-BBB-ott05" xfId="343"/>
    <cellStyle name="%_Cartel1_1_TDB-BUW-OP-ott05" xfId="344"/>
    <cellStyle name="%_Cartel1_1_TIWS_IT Fuse per EAP fcst3" xfId="345"/>
    <cellStyle name="%_Cartel1_1_Versione ufficiale 19-5-05" xfId="346"/>
    <cellStyle name="%_Cartel1_1_WIP REPORT_2_FORECAST_2005" xfId="347"/>
    <cellStyle name="%_Cartel1_1_WIP REPORT_Budget_Piano_2005_2007" xfId="348"/>
    <cellStyle name="%_Cartel1_Agenda Budget-Piano" xfId="349"/>
    <cellStyle name="%_Cartel1_Aggregato LAO_Agosto4" xfId="350"/>
    <cellStyle name="%_Cartel1_Analisi vs 2001" xfId="351"/>
    <cellStyle name="%_Cartel1_Base Dati Valori Bdg" xfId="352"/>
    <cellStyle name="%_Cartel1_Base Dati Valori Bdg 02" xfId="353"/>
    <cellStyle name="%_Cartel1_Base Dati Valori Last Month" xfId="354"/>
    <cellStyle name="%_Cartel1_Base Dati Valori Piano" xfId="355"/>
    <cellStyle name="%_Cartel1_Base Dati Valori YTD" xfId="356"/>
    <cellStyle name="%_Cartel1_Bdg 2003 - Debts" xfId="357"/>
    <cellStyle name="%_Cartel1_BS 2001" xfId="358"/>
    <cellStyle name="%_Cartel1_BS 2002" xfId="359"/>
    <cellStyle name="%_Cartel1_BU Balance Sheets" xfId="360"/>
    <cellStyle name="%_Cartel1_BU Cash flow" xfId="361"/>
    <cellStyle name="%_Cartel1_BU P&amp;L" xfId="362"/>
    <cellStyle name="%_Cartel1_Capex" xfId="363"/>
    <cellStyle name="%_Cartel1_CF 2002" xfId="364"/>
    <cellStyle name="%_Cartel1_Copy of TDB_LAW_marzo_04_2104" xfId="365"/>
    <cellStyle name="%_Cartel1_Data Book Plan Company brasil - antiga (não usar)" xfId="366"/>
    <cellStyle name="%_Cartel1_Data Book Plan Mobile (antiga)" xfId="367"/>
    <cellStyle name="%_Cartel1_Data Book Plan Mobile (antiga)_1" xfId="368"/>
    <cellStyle name="%_Cartel1_Data Book Plan Mobile Max" xfId="369"/>
    <cellStyle name="%_Cartel1_Data Book_IT Group_Feb_2003_4" xfId="370"/>
    <cellStyle name="%_Cartel1_Data Book_IT Group_Feb_2003_8" xfId="371"/>
    <cellStyle name="%_Cartel1_Data Book_IT Market_Feb_2003_11" xfId="372"/>
    <cellStyle name="%_Cartel1_Data Book_IT Market_Feb_2003_3" xfId="373"/>
    <cellStyle name="%_Cartel1_Data Book_IT Market_Feb_2003_4" xfId="374"/>
    <cellStyle name="%_Cartel1_Data Book_IT Market_Feb_2003_9" xfId="375"/>
    <cellStyle name="%_Cartel1_Data Book_ITM_Feb_03_Cash Flow_1" xfId="376"/>
    <cellStyle name="%_Cartel1_Data Book_ITM_Feb_03_Cash Flow_5" xfId="377"/>
    <cellStyle name="%_Cartel1_Data Book_ITM_Feb_03_Cash Flow_6" xfId="378"/>
    <cellStyle name="%_Cartel1_Data Book_LAW_23_con EVA" xfId="379"/>
    <cellStyle name="%_Cartel1_Data Book_PE_sett7" xfId="380"/>
    <cellStyle name="%_Cartel1_Data Book_PE_sett8" xfId="381"/>
    <cellStyle name="%_Cartel1_Databook_Full Year_LAW14 appoggio" xfId="382"/>
    <cellStyle name="%_Cartel1_Databook_Full Year_LAW14appoggio" xfId="383"/>
    <cellStyle name="%_Cartel1_effetto cambio new plan vs old 10" xfId="384"/>
    <cellStyle name="%_Cartel1_Efficiency ITG_dec_vers06_03_03" xfId="385"/>
    <cellStyle name="%_Cartel1_Exchange Rate Impact 2001" xfId="386"/>
    <cellStyle name="%_Cartel1_Exchange Rate Impact Plan new vs old" xfId="387"/>
    <cellStyle name="%_Cartel1_Expenses" xfId="388"/>
    <cellStyle name="%_Cartel1_Gruppo_BDG_Budget e Piano_2005_Ufficiale_2" xfId="389"/>
    <cellStyle name="%_Cartel1_Gruppo_Totale_Dicembre_uff3" xfId="390"/>
    <cellStyle name="%_Cartel1_I Forecast Flash LAW" xfId="391"/>
    <cellStyle name="%_Cartel1_I Forecast Flash LAW2" xfId="392"/>
    <cellStyle name="%_Cartel1_Isyde_EcoFin__LAW3_new" xfId="393"/>
    <cellStyle name="%_Cartel1_LAO_Forecast_6" xfId="394"/>
    <cellStyle name="%_Cartel1_LAW_Forecast_6" xfId="395"/>
    <cellStyle name="%_Cartel1_legende" xfId="396"/>
    <cellStyle name="%_Cartel1_Main Result by Subs" xfId="397"/>
    <cellStyle name="%_Cartel1_Main Results" xfId="398"/>
    <cellStyle name="%_Cartel1_Market_ BDG_e PIANO_2005_con proforma_Ufficiale_2" xfId="399"/>
    <cellStyle name="%_Cartel1_Market_ Dicembre_2002_uff_3" xfId="400"/>
    <cellStyle name="%_Cartel1_Master per febbraio_4" xfId="401"/>
    <cellStyle name="%_Cartel1_Master per febbraio_5" xfId="402"/>
    <cellStyle name="%_Cartel1_Master per febbraio_7" xfId="403"/>
    <cellStyle name="%_Cartel1_Master Piano_DataBook_PE4bis" xfId="404"/>
    <cellStyle name="%_Cartel1_Master Piano_DataBook_PE5 per Bdg" xfId="405"/>
    <cellStyle name="%_Cartel1_Master Piano_Gestionale_PE_perBdg" xfId="406"/>
    <cellStyle name="%_Cartel1_Master Piano_Report_PE new16" xfId="407"/>
    <cellStyle name="%_Cartel1_Master Piano_Report_PE new20" xfId="408"/>
    <cellStyle name="%_Cartel1_Master Piano_Report_PE new24" xfId="409"/>
    <cellStyle name="%_Cartel1_Master Piano_Report_PE14" xfId="410"/>
    <cellStyle name="%_Cartel1_Master Piano_Report_PE15" xfId="411"/>
    <cellStyle name="%_Cartel1_Master Piano_Report_PE16" xfId="412"/>
    <cellStyle name="%_Cartel1_Master Piano_Report_PE19" xfId="413"/>
    <cellStyle name="%_Cartel1_MasterPiano_DataBook_LAO per Bdg" xfId="414"/>
    <cellStyle name="%_Cartel1_MasterPiano_DataBook_LAO2bis bis" xfId="415"/>
    <cellStyle name="%_Cartel1_MasterPiano_DataBook_LAO33" xfId="416"/>
    <cellStyle name="%_Cartel1_MasterPiano_DataBook_LAO43" xfId="417"/>
    <cellStyle name="%_Cartel1_MasterPiano_DataBook_LAO44" xfId="418"/>
    <cellStyle name="%_Cartel1_MasterPiano_DataBook_LAO55" xfId="419"/>
    <cellStyle name="%_Cartel1_OUTLOOK VS 2001" xfId="420"/>
    <cellStyle name="%_Cartel1_Piano 03_05_EcoFin_Riclass._LAW11" xfId="421"/>
    <cellStyle name="%_Cartel1_Piano 03_05_EcoFin_Riclass._LAW19" xfId="422"/>
    <cellStyle name="%_Cartel1_Piano 03_05_EcoFin_Riclass_LAW30" xfId="423"/>
    <cellStyle name="%_Cartel1_Piano 03_05_EcoFin_Riclass_LAW31" xfId="424"/>
    <cellStyle name="%_Cartel1_Piano 03_05_EcoFin_Riclass_LAW33" xfId="425"/>
    <cellStyle name="%_Cartel1_Piano 03_05_EcoFin_Riclass_LAW34" xfId="426"/>
    <cellStyle name="%_Cartel1_Piano 2003-2005_LAW8" xfId="427"/>
    <cellStyle name="%_Cartel1_Piano 2003-2005_LAWFullappoggio" xfId="428"/>
    <cellStyle name="%_Cartel1_Piano_LAO_newproforma_31" xfId="429"/>
    <cellStyle name="%_Cartel1_Piano_LAO_newproforma10" xfId="430"/>
    <cellStyle name="%_Cartel1_Piano_LAO_newproforma16" xfId="431"/>
    <cellStyle name="%_Cartel1_prova change" xfId="432"/>
    <cellStyle name="%_Cartel1_prova new structure" xfId="433"/>
    <cellStyle name="%_Cartel1_Quarter trend" xfId="434"/>
    <cellStyle name="%_Cartel1_Schema costi Gruppo_december CDA1" xfId="435"/>
    <cellStyle name="%_Cartel1_TdB_LAO_feb2003_4" xfId="436"/>
    <cellStyle name="%_Cartel1_TdB_LAO_marzo_vers3" xfId="437"/>
    <cellStyle name="%_Cartel1_TDB_LAW_Aprile 04_21-05_1" xfId="438"/>
    <cellStyle name="%_Cartel1_TdB_Law_Eco_Fin_Agosto 2003_Ufficiale" xfId="439"/>
    <cellStyle name="%_Cartel1_TdB_Law_Eco_Fin_Feb1" xfId="440"/>
    <cellStyle name="%_Cartel1_TdB_Law_Eco_Fin_Feb12" xfId="441"/>
    <cellStyle name="%_Cartel1_TdB_Law_Eco_Fin_Feb14" xfId="442"/>
    <cellStyle name="%_Cartel1_TdB_Law_Eco_Fin_Feb3" xfId="443"/>
    <cellStyle name="%_Cartel1_TdB_Law_Eco_Fin_Feb7" xfId="444"/>
    <cellStyle name="%_Cartel1_TdB_Law_Eco_Fin_Febbraio 2004_2403" xfId="445"/>
    <cellStyle name="%_Cartel1_TdB_Law_Eco_Fin_For2" xfId="446"/>
    <cellStyle name="%_Cartel1_TdB_Law_Eco_Fin_mar_03" xfId="447"/>
    <cellStyle name="%_Cartel1_TdB_LAW_gest_MARZO '04 14 05" xfId="448"/>
    <cellStyle name="%_Cartel1_TDB_LAW_marzo_04 0305" xfId="449"/>
    <cellStyle name="%_Cartel1_TDB_LAW_marzo_04 05 magg_21.48" xfId="450"/>
    <cellStyle name="%_Cartel1_TDB_LAW_marzo_'04_12 may" xfId="451"/>
    <cellStyle name="%_Cartel1_TDB_LAW_marzo_'04_18 may" xfId="452"/>
    <cellStyle name="%_Cartel1_TDB_LAW_marzo_04_2604" xfId="453"/>
    <cellStyle name="%_Cartel1_TDB_LAW-x maggio 04" xfId="454"/>
    <cellStyle name="%_Cartel1_TDB_LAW-x maggio 04_0806" xfId="455"/>
    <cellStyle name="%_Cartel2" xfId="456"/>
    <cellStyle name="%_Cash Cost" xfId="457"/>
    <cellStyle name="%_Cash Cost Aprile1" xfId="458"/>
    <cellStyle name="%_Cash Cost Aprile1_Aggregato LAO_Agosto4" xfId="459"/>
    <cellStyle name="%_Cash Cost Aprile1_Analisi vs 2001" xfId="460"/>
    <cellStyle name="%_Cash Cost Aprile1_Base Dati Valori Bdg" xfId="461"/>
    <cellStyle name="%_Cash Cost Aprile1_Base Dati Valori Bdg 02" xfId="462"/>
    <cellStyle name="%_Cash Cost Aprile1_Base Dati Valori Last Month" xfId="463"/>
    <cellStyle name="%_Cash Cost Aprile1_Base Dati Valori Piano" xfId="464"/>
    <cellStyle name="%_Cash Cost Aprile1_Base Dati Valori YTD" xfId="465"/>
    <cellStyle name="%_Cash Cost Aprile1_BS 2001" xfId="466"/>
    <cellStyle name="%_Cash Cost Aprile1_BU Balance Sheets" xfId="467"/>
    <cellStyle name="%_Cash Cost Aprile1_BU Cash flow" xfId="468"/>
    <cellStyle name="%_Cash Cost Aprile1_BU P&amp;L" xfId="469"/>
    <cellStyle name="%_Cash Cost Aprile1_Capex" xfId="470"/>
    <cellStyle name="%_Cash Cost Aprile1_Copy of TDB_LAW_marzo_04_2104" xfId="471"/>
    <cellStyle name="%_Cash Cost Aprile1_Data Book_IT Group_Feb_2003_4" xfId="472"/>
    <cellStyle name="%_Cash Cost Aprile1_Data Book_IT Group_Feb_2003_8" xfId="473"/>
    <cellStyle name="%_Cash Cost Aprile1_Data Book_IT Market_Feb_2003_11" xfId="474"/>
    <cellStyle name="%_Cash Cost Aprile1_Data Book_IT Market_Feb_2003_3" xfId="475"/>
    <cellStyle name="%_Cash Cost Aprile1_Data Book_IT Market_Feb_2003_4" xfId="476"/>
    <cellStyle name="%_Cash Cost Aprile1_Data Book_IT Market_Feb_2003_9" xfId="477"/>
    <cellStyle name="%_Cash Cost Aprile1_Data Book_ITM_Feb_03_Cash Flow_1" xfId="478"/>
    <cellStyle name="%_Cash Cost Aprile1_Data Book_ITM_Feb_03_Cash Flow_5" xfId="479"/>
    <cellStyle name="%_Cash Cost Aprile1_Data Book_ITM_Feb_03_Cash Flow_6" xfId="480"/>
    <cellStyle name="%_Cash Cost Aprile1_Data Book_LAW_23_con EVA" xfId="481"/>
    <cellStyle name="%_Cash Cost Aprile1_Data Book_PE_sett7" xfId="482"/>
    <cellStyle name="%_Cash Cost Aprile1_Data Book_PE_sett8" xfId="483"/>
    <cellStyle name="%_Cash Cost Aprile1_Databook_Full Year_LAW14 appoggio" xfId="484"/>
    <cellStyle name="%_Cash Cost Aprile1_Databook_Full Year_LAW14appoggio" xfId="485"/>
    <cellStyle name="%_Cash Cost Aprile1_effetto cambio new plan vs old 10" xfId="486"/>
    <cellStyle name="%_Cash Cost Aprile1_Efficiency ITG_dec_vers06_03_03" xfId="487"/>
    <cellStyle name="%_Cash Cost Aprile1_Exchange Rate Impact 2001" xfId="488"/>
    <cellStyle name="%_Cash Cost Aprile1_Exchange Rate Impact Plan new vs old" xfId="489"/>
    <cellStyle name="%_Cash Cost Aprile1_Expenses" xfId="490"/>
    <cellStyle name="%_Cash Cost Aprile1_Gruppo_BDG_Budget e Piano_2005_Ufficiale_2" xfId="491"/>
    <cellStyle name="%_Cash Cost Aprile1_Gruppo_Totale_Dicembre_uff3" xfId="492"/>
    <cellStyle name="%_Cash Cost Aprile1_I Forecast Flash LAW" xfId="493"/>
    <cellStyle name="%_Cash Cost Aprile1_I Forecast Flash LAW2" xfId="494"/>
    <cellStyle name="%_Cash Cost Aprile1_Isyde_EcoFin__LAW3_new" xfId="495"/>
    <cellStyle name="%_Cash Cost Aprile1_LAO_Forecast_6" xfId="496"/>
    <cellStyle name="%_Cash Cost Aprile1_LAW_Forecast_6" xfId="497"/>
    <cellStyle name="%_Cash Cost Aprile1_Main Result by Subs" xfId="498"/>
    <cellStyle name="%_Cash Cost Aprile1_Main Results" xfId="499"/>
    <cellStyle name="%_Cash Cost Aprile1_Market_ BDG_e PIANO_2005_con proforma_Ufficiale_2" xfId="500"/>
    <cellStyle name="%_Cash Cost Aprile1_Market_ Dicembre_2002_uff_3" xfId="501"/>
    <cellStyle name="%_Cash Cost Aprile1_Master per febbraio_4" xfId="502"/>
    <cellStyle name="%_Cash Cost Aprile1_Master per febbraio_5" xfId="503"/>
    <cellStyle name="%_Cash Cost Aprile1_Master per febbraio_7" xfId="504"/>
    <cellStyle name="%_Cash Cost Aprile1_Master Piano_DataBook_PE4bis" xfId="505"/>
    <cellStyle name="%_Cash Cost Aprile1_Master Piano_DataBook_PE5 per Bdg" xfId="506"/>
    <cellStyle name="%_Cash Cost Aprile1_Master Piano_Gestionale_PE_perBdg" xfId="507"/>
    <cellStyle name="%_Cash Cost Aprile1_Master Piano_Report_PE new16" xfId="508"/>
    <cellStyle name="%_Cash Cost Aprile1_Master Piano_Report_PE new20" xfId="509"/>
    <cellStyle name="%_Cash Cost Aprile1_Master Piano_Report_PE new24" xfId="510"/>
    <cellStyle name="%_Cash Cost Aprile1_Master Piano_Report_PE14" xfId="511"/>
    <cellStyle name="%_Cash Cost Aprile1_Master Piano_Report_PE15" xfId="512"/>
    <cellStyle name="%_Cash Cost Aprile1_Master Piano_Report_PE16" xfId="513"/>
    <cellStyle name="%_Cash Cost Aprile1_Master Piano_Report_PE19" xfId="514"/>
    <cellStyle name="%_Cash Cost Aprile1_MasterPiano_DataBook_LAO per Bdg" xfId="515"/>
    <cellStyle name="%_Cash Cost Aprile1_MasterPiano_DataBook_LAO2bis bis" xfId="516"/>
    <cellStyle name="%_Cash Cost Aprile1_MasterPiano_DataBook_LAO33" xfId="517"/>
    <cellStyle name="%_Cash Cost Aprile1_MasterPiano_DataBook_LAO43" xfId="518"/>
    <cellStyle name="%_Cash Cost Aprile1_MasterPiano_DataBook_LAO44" xfId="519"/>
    <cellStyle name="%_Cash Cost Aprile1_MasterPiano_DataBook_LAO55" xfId="520"/>
    <cellStyle name="%_Cash Cost Aprile1_OUTLOOK VS 2001" xfId="521"/>
    <cellStyle name="%_Cash Cost Aprile1_Piano 03_05_EcoFin_Riclass._LAW11" xfId="522"/>
    <cellStyle name="%_Cash Cost Aprile1_Piano 03_05_EcoFin_Riclass._LAW19" xfId="523"/>
    <cellStyle name="%_Cash Cost Aprile1_Piano 03_05_EcoFin_Riclass_LAW30" xfId="524"/>
    <cellStyle name="%_Cash Cost Aprile1_Piano 03_05_EcoFin_Riclass_LAW31" xfId="525"/>
    <cellStyle name="%_Cash Cost Aprile1_Piano 03_05_EcoFin_Riclass_LAW33" xfId="526"/>
    <cellStyle name="%_Cash Cost Aprile1_Piano 03_05_EcoFin_Riclass_LAW34" xfId="527"/>
    <cellStyle name="%_Cash Cost Aprile1_Piano 2003-2005_LAW8" xfId="528"/>
    <cellStyle name="%_Cash Cost Aprile1_Piano 2003-2005_LAWFullappoggio" xfId="529"/>
    <cellStyle name="%_Cash Cost Aprile1_Piano_LAO_newproforma_31" xfId="530"/>
    <cellStyle name="%_Cash Cost Aprile1_Piano_LAO_newproforma10" xfId="531"/>
    <cellStyle name="%_Cash Cost Aprile1_Piano_LAO_newproforma16" xfId="532"/>
    <cellStyle name="%_Cash Cost Aprile1_prova change" xfId="533"/>
    <cellStyle name="%_Cash Cost Aprile1_prova new structure" xfId="534"/>
    <cellStyle name="%_Cash Cost Aprile1_Quarter trend" xfId="535"/>
    <cellStyle name="%_Cash Cost Aprile1_TdB_LAO_feb2003_4" xfId="536"/>
    <cellStyle name="%_Cash Cost Aprile1_TdB_LAO_marzo_vers3" xfId="537"/>
    <cellStyle name="%_Cash Cost Aprile1_TDB_LAW_Aprile 04_21-05_1" xfId="538"/>
    <cellStyle name="%_Cash Cost Aprile1_TdB_Law_Eco_Fin_Agosto 2003_Ufficiale" xfId="539"/>
    <cellStyle name="%_Cash Cost Aprile1_TdB_Law_Eco_Fin_Feb1" xfId="540"/>
    <cellStyle name="%_Cash Cost Aprile1_TdB_Law_Eco_Fin_Feb12" xfId="541"/>
    <cellStyle name="%_Cash Cost Aprile1_TdB_Law_Eco_Fin_Feb14" xfId="542"/>
    <cellStyle name="%_Cash Cost Aprile1_TdB_Law_Eco_Fin_Feb3" xfId="543"/>
    <cellStyle name="%_Cash Cost Aprile1_TdB_Law_Eco_Fin_Feb7" xfId="544"/>
    <cellStyle name="%_Cash Cost Aprile1_TdB_Law_Eco_Fin_Febbraio 2004_2403" xfId="545"/>
    <cellStyle name="%_Cash Cost Aprile1_TdB_Law_Eco_Fin_For2" xfId="546"/>
    <cellStyle name="%_Cash Cost Aprile1_TdB_Law_Eco_Fin_mar_03" xfId="547"/>
    <cellStyle name="%_Cash Cost Aprile1_TdB_LAW_gest_MARZO '04 14 05" xfId="548"/>
    <cellStyle name="%_Cash Cost Aprile1_TDB_LAW_marzo_04 0305" xfId="549"/>
    <cellStyle name="%_Cash Cost Aprile1_TDB_LAW_marzo_04 05 magg_21.48" xfId="550"/>
    <cellStyle name="%_Cash Cost Aprile1_TDB_LAW_marzo_'04_12 may" xfId="551"/>
    <cellStyle name="%_Cash Cost Aprile1_TDB_LAW_marzo_'04_18 may" xfId="552"/>
    <cellStyle name="%_Cash Cost Aprile1_TDB_LAW_marzo_04_2604" xfId="553"/>
    <cellStyle name="%_Cash Cost Aprile1_TDB_LAW-x maggio 04" xfId="554"/>
    <cellStyle name="%_Cash Cost Aprile1_TDB_LAW-x maggio 04_0806" xfId="555"/>
    <cellStyle name="%_Cash Costs" xfId="556"/>
    <cellStyle name="%_Cash Costs " xfId="557"/>
    <cellStyle name="%_Cash Costs_Agenda Budget-Piano" xfId="558"/>
    <cellStyle name="%_Cash Costs_Aggregato LAO_Agosto4" xfId="559"/>
    <cellStyle name="%_Cash Costs_Base Dati Valori Actual" xfId="560"/>
    <cellStyle name="%_Cash Costs_Base Dati Valori Bdg" xfId="561"/>
    <cellStyle name="%_Cash Costs_Base Dati Valori Full Year" xfId="562"/>
    <cellStyle name="%_Cash Costs_Base Dati Valori Year" xfId="563"/>
    <cellStyle name="%_Cash Costs_Base Dati Valori YTD" xfId="564"/>
    <cellStyle name="%_Cash Costs_Base Dati Valori YTD_Back up Ti Day" xfId="565"/>
    <cellStyle name="%_Cash Costs_Base Dati Valori YTD_Backup presentazione bdg III versione" xfId="566"/>
    <cellStyle name="%_Cash Costs_Base Dati Valori YTD_Base Dati Valori Bdg" xfId="567"/>
    <cellStyle name="%_Cash Costs_Base Dati Valori YTD_Budget &amp; Piano IAS_draft" xfId="568"/>
    <cellStyle name="%_Cash Costs_Base Dati Valori YTD_Capex" xfId="569"/>
    <cellStyle name="%_Cash Costs_Base Dati Valori YTD_Cartel1 (2)" xfId="570"/>
    <cellStyle name="%_Cash Costs_Base Dati Valori YTD_Cartel1 (3)" xfId="571"/>
    <cellStyle name="%_Cash Costs_Base Dati Valori YTD_Cartel1 (4)" xfId="572"/>
    <cellStyle name="%_Cash Costs_Base Dati Valori YTD_Cash Costs " xfId="573"/>
    <cellStyle name="%_Cash Costs_Base Dati Valori YTD_Commenti IAS 2004_2007newPER REPORT_vs1" xfId="574"/>
    <cellStyle name="%_Cash Costs_Base Dati Valori YTD_Copia di ITZ e BRA new" xfId="575"/>
    <cellStyle name="%_Cash Costs_Base Dati Valori YTD_COPIADILAVORO2004" xfId="576"/>
    <cellStyle name="%_Cash Costs_Base Dati Valori YTD_Expenses" xfId="577"/>
    <cellStyle name="%_Cash Costs_Base Dati Valori YTD_Financial TdB TIM Group" xfId="578"/>
    <cellStyle name="%_Cash Costs_Base Dati Valori YTD_Financial TdB TIM Group_28" xfId="579"/>
    <cellStyle name="%_Cash Costs_Base Dati Valori YTD_Financial TdB TIM Group_vs 15" xfId="580"/>
    <cellStyle name="%_Cash Costs_Base Dati Valori YTD_Grecia disposal _last CBEP (3)" xfId="581"/>
    <cellStyle name="%_Cash Costs_Base Dati Valori YTD_ias analysis" xfId="582"/>
    <cellStyle name="%_Cash Costs_Base Dati Valori YTD_Ias Analysis Gruppo e Italia" xfId="583"/>
    <cellStyle name="%_Cash Costs_Base Dati Valori YTD_Master Piano_Gestionale_PE_perBdg" xfId="584"/>
    <cellStyle name="%_Cash Costs_Base Dati Valori YTD_Riepilogo Target IT Gaap vs IAS" xfId="585"/>
    <cellStyle name="%_Cash Costs_Base Dati Valori YTD_Tavole IAS 2003-2004-2005" xfId="586"/>
    <cellStyle name="%_Cash Costs_Base Dati Valori YTD_TdB_Law_Eco_Fin_Feb4" xfId="587"/>
    <cellStyle name="%_Cash Costs_Base Dati Valori YTD_TdB_Law_Eco_Fin_Feb7" xfId="588"/>
    <cellStyle name="%_Cash Costs_Base Dati Valori YTD_TdB_Law_Eco_Fin_Feb9" xfId="589"/>
    <cellStyle name="%_Cash Costs_Base Dati Valori YTD_TdB_Law_Eco_Fin_For2" xfId="590"/>
    <cellStyle name="%_Cash Costs_Base Dati Valori YTD_TdB_LAW_gest_MARZO '04 14 05" xfId="591"/>
    <cellStyle name="%_Cash Costs_Base dati YTD" xfId="592"/>
    <cellStyle name="%_Cash Costs_BS Forecast 2002" xfId="593"/>
    <cellStyle name="%_Cash Costs_BS Full Year 2001" xfId="594"/>
    <cellStyle name="%_Cash Costs_Capex" xfId="595"/>
    <cellStyle name="%_Cash Costs_Cartel2" xfId="596"/>
    <cellStyle name="%_Cash Costs_Cash Costs " xfId="597"/>
    <cellStyle name="%_Cash Costs_CF Forecast 2002" xfId="598"/>
    <cellStyle name="%_Cash Costs_Chile e Bolivia Marzo '04" xfId="599"/>
    <cellStyle name="%_Cash Costs_Chile e Bolivia Mobile" xfId="600"/>
    <cellStyle name="%_Cash Costs_Chile e Bolivia Mobile 2" xfId="601"/>
    <cellStyle name="%_Cash Costs_Data Book_ITM_Marzo_2003_6" xfId="602"/>
    <cellStyle name="%_Cash Costs_Databook_Full Year_LAW14 appoggio" xfId="603"/>
    <cellStyle name="%_Cash Costs_Databook_Full Year_LAW14appoggio" xfId="604"/>
    <cellStyle name="%_Cash Costs_Efficiency ITG_dec_vers06_03_03" xfId="605"/>
    <cellStyle name="%_Cash Costs_Expenses" xfId="606"/>
    <cellStyle name="%_Cash Costs_Gruppo_BDG_Budget e Piano_2005_Ufficiale_2" xfId="607"/>
    <cellStyle name="%_Cash Costs_Gruppo_Totale_Dicembre_uff3" xfId="608"/>
    <cellStyle name="%_Cash Costs_I Forecast Flash LAW6" xfId="609"/>
    <cellStyle name="%_Cash Costs_Lao x-rate Bdg 2004" xfId="610"/>
    <cellStyle name="%_Cash Costs_LAO_Forecast_6" xfId="611"/>
    <cellStyle name="%_Cash Costs_LAW_Forecast_6" xfId="612"/>
    <cellStyle name="%_Cash Costs_legende" xfId="613"/>
    <cellStyle name="%_Cash Costs_Market_ BDG_e PIANO_2005_con proforma_Ufficiale_2" xfId="614"/>
    <cellStyle name="%_Cash Costs_Market_ Dicembre_2002_uff_3" xfId="615"/>
    <cellStyle name="%_Cash Costs_Master Piano_DataBook_PE4bis" xfId="616"/>
    <cellStyle name="%_Cash Costs_Master Piano_DataBook_PE5 per Bdg" xfId="617"/>
    <cellStyle name="%_Cash Costs_Master Piano_Gestionale_PE_perBdg" xfId="618"/>
    <cellStyle name="%_Cash Costs_MasterPiano_DataBook_LAO per Bdg" xfId="619"/>
    <cellStyle name="%_Cash Costs_MasterPiano_DataBook_LAO2bis bis" xfId="620"/>
    <cellStyle name="%_Cash Costs_MasterPiano_DataBook_LAO48" xfId="621"/>
    <cellStyle name="%_Cash Costs_MasterPiano_LA" xfId="622"/>
    <cellStyle name="%_Cash Costs_MasterPiano_LA2" xfId="623"/>
    <cellStyle name="%_Cash Costs_OUTLOOK VS 2001" xfId="624"/>
    <cellStyle name="%_Cash Costs_P&amp;L Forecast 2002" xfId="625"/>
    <cellStyle name="%_Cash Costs_Piano 2003-2005_LAWFullappoggio" xfId="626"/>
    <cellStyle name="%_Cash Costs_Piano_LAO_newproforma24" xfId="627"/>
    <cellStyle name="%_Cash Costs_Quarter_Gruppo Totale" xfId="628"/>
    <cellStyle name="%_Cash Costs_Quarter_Market" xfId="629"/>
    <cellStyle name="%_Cash Costs_Schema costi Gruppo_december CDA1" xfId="630"/>
    <cellStyle name="%_Cash Costs_Scocca per Perimetri 2002" xfId="631"/>
    <cellStyle name="%_Cash Costs_TdB_LAO_Settembre 2003_Ufficiale" xfId="632"/>
    <cellStyle name="%_Cash Costs_TdB_Law_Eco_Fin_Feb4" xfId="633"/>
    <cellStyle name="%_Cash Costs_TdB_Law_Eco_Fin_Feb7" xfId="634"/>
    <cellStyle name="%_Cash Costs_TdB_Law_Eco_Fin_Feb9" xfId="635"/>
    <cellStyle name="%_Cash Costs_TdB_Law_Eco_Fin_For2" xfId="636"/>
    <cellStyle name="%_Cash Costs_TdB_LAW_gest_MARZO '04 14 05" xfId="637"/>
    <cellStyle name="%_Cash Costs_x wireline  marzo" xfId="638"/>
    <cellStyle name="%_CF 2002" xfId="639"/>
    <cellStyle name="%_CF Forecast 2002" xfId="640"/>
    <cellStyle name="%_cf_output" xfId="641"/>
    <cellStyle name="%_Chile e Bolivia Marzo '04" xfId="642"/>
    <cellStyle name="%_Chile e Bolivia Mobile" xfId="643"/>
    <cellStyle name="%_Chile e Bolivia Mobile 2" xfId="644"/>
    <cellStyle name="%_Copy of 2009 BP Reporting Template v5" xfId="645"/>
    <cellStyle name="%_Copy of 2009 BP Reporting Template v5 2" xfId="646"/>
    <cellStyle name="%_Copy of 2009 BP Reporting Template v5_20091016_NT_Reporting_Model_2009_2010_Phased" xfId="647"/>
    <cellStyle name="%_Copy of 2009 BP Reporting Template v5_Budget 2010 Model_ZH" xfId="648"/>
    <cellStyle name="%_Copy of 2009 BP Reporting Template v5_NT Budget 2010 phased" xfId="649"/>
    <cellStyle name="%_Copy of 2009 BP Reporting Template v5_NT Budget 2010 phased 2" xfId="650"/>
    <cellStyle name="%_Customers" xfId="651"/>
    <cellStyle name="%_Customers_Traffic_Consolidation" xfId="652"/>
    <cellStyle name="%_Customers_Traffic_Consolidation 2" xfId="653"/>
    <cellStyle name="%_Customers_Traffic_Consolidation_20091016_NT_Reporting_Model_2009_2010_Phased" xfId="654"/>
    <cellStyle name="%_Customers_Traffic_Consolidation_Budget 2010 Model_ZH" xfId="655"/>
    <cellStyle name="%_Customers_Traffic_Consolidation_NT Budget 2010 phased" xfId="656"/>
    <cellStyle name="%_Customers_Traffic_Consolidation_NT Budget 2010 phased 2" xfId="657"/>
    <cellStyle name="%_CZ Business Model - bus plan_2005_v1" xfId="658"/>
    <cellStyle name="%_CZ Business Model - bus plan_2005_v1 2" xfId="659"/>
    <cellStyle name="%_CZ Business Model - bus plan_2005_v1_sent" xfId="660"/>
    <cellStyle name="%_CZ Business Model - bus plan_2005_v1_sent 2" xfId="661"/>
    <cellStyle name="%_CZ Business Model - bus plan_2005_v1_sent_20091016_NT_Reporting_Model_2009_2010_Phased" xfId="662"/>
    <cellStyle name="%_CZ Business Model - bus plan_2005_v1_sent_Budget 2010 Model_ZH" xfId="663"/>
    <cellStyle name="%_CZ Business Model - bus plan_2005_v1_sent_NT Budget 2010 phased" xfId="664"/>
    <cellStyle name="%_CZ Business Model - bus plan_2005_v1_sent_NT Budget 2010 phased 2" xfId="665"/>
    <cellStyle name="%_CZ Business Model - bus plan_Empty" xfId="666"/>
    <cellStyle name="%_CZ Business Model - bus plan_Empty 2" xfId="667"/>
    <cellStyle name="%_CZ Business Model - bus plan_Empty_20091016_NT_Reporting_Model_2009_2010_Phased" xfId="668"/>
    <cellStyle name="%_CZ Business Model - bus plan_Empty_Budget 2010 Model_ZH" xfId="669"/>
    <cellStyle name="%_CZ Business Model - bus plan_Empty_NT Budget 2010 phased" xfId="670"/>
    <cellStyle name="%_CZ Business Model - bus plan_Empty_NT Budget 2010 phased 2" xfId="671"/>
    <cellStyle name="%_Data Book BU IOP_Febbraio18" xfId="672"/>
    <cellStyle name="%_Data Book BU IOP_Febbraio18_Aggregato LAO_Agosto4" xfId="673"/>
    <cellStyle name="%_Data Book BU IOP_Febbraio18_Back up Ti Day" xfId="674"/>
    <cellStyle name="%_Data Book BU IOP_Febbraio18_Backup presentazione bdg III versione" xfId="675"/>
    <cellStyle name="%_Data Book BU IOP_Febbraio18_Base Dati Valori Actual" xfId="676"/>
    <cellStyle name="%_Data Book BU IOP_Febbraio18_Base Dati Valori Bdg" xfId="677"/>
    <cellStyle name="%_Data Book BU IOP_Febbraio18_Base Dati Valori Full Year" xfId="678"/>
    <cellStyle name="%_Data Book BU IOP_Febbraio18_Base Dati Valori Year" xfId="679"/>
    <cellStyle name="%_Data Book BU IOP_Febbraio18_Base Dati Valori YTD" xfId="680"/>
    <cellStyle name="%_Data Book BU IOP_Febbraio18_Base Dati Valori YTD_Back up Ti Day" xfId="681"/>
    <cellStyle name="%_Data Book BU IOP_Febbraio18_Base Dati Valori YTD_Backup presentazione bdg III versione" xfId="682"/>
    <cellStyle name="%_Data Book BU IOP_Febbraio18_Base Dati Valori YTD_Base Dati Valori Bdg" xfId="683"/>
    <cellStyle name="%_Data Book BU IOP_Febbraio18_Base Dati Valori YTD_Budget &amp; Piano IAS_draft" xfId="684"/>
    <cellStyle name="%_Data Book BU IOP_Febbraio18_Base Dati Valori YTD_Capex" xfId="685"/>
    <cellStyle name="%_Data Book BU IOP_Febbraio18_Base Dati Valori YTD_Cartel1 (2)" xfId="686"/>
    <cellStyle name="%_Data Book BU IOP_Febbraio18_Base Dati Valori YTD_Cartel1 (3)" xfId="687"/>
    <cellStyle name="%_Data Book BU IOP_Febbraio18_Base Dati Valori YTD_Cartel1 (4)" xfId="688"/>
    <cellStyle name="%_Data Book BU IOP_Febbraio18_Base Dati Valori YTD_Cash Costs " xfId="689"/>
    <cellStyle name="%_Data Book BU IOP_Febbraio18_Base Dati Valori YTD_Commenti IAS 2004_2007newPER REPORT_vs1" xfId="690"/>
    <cellStyle name="%_Data Book BU IOP_Febbraio18_Base Dati Valori YTD_Copia di ITZ e BRA new" xfId="691"/>
    <cellStyle name="%_Data Book BU IOP_Febbraio18_Base Dati Valori YTD_COPIADILAVORO2004" xfId="692"/>
    <cellStyle name="%_Data Book BU IOP_Febbraio18_Base Dati Valori YTD_Expenses" xfId="693"/>
    <cellStyle name="%_Data Book BU IOP_Febbraio18_Base Dati Valori YTD_Financial TdB TIM Group" xfId="694"/>
    <cellStyle name="%_Data Book BU IOP_Febbraio18_Base Dati Valori YTD_Financial TdB TIM Group_28" xfId="695"/>
    <cellStyle name="%_Data Book BU IOP_Febbraio18_Base Dati Valori YTD_Financial TdB TIM Group_vs 15" xfId="696"/>
    <cellStyle name="%_Data Book BU IOP_Febbraio18_Base Dati Valori YTD_Grecia disposal _last CBEP (3)" xfId="697"/>
    <cellStyle name="%_Data Book BU IOP_Febbraio18_Base Dati Valori YTD_ias analysis" xfId="698"/>
    <cellStyle name="%_Data Book BU IOP_Febbraio18_Base Dati Valori YTD_Ias Analysis Gruppo e Italia" xfId="699"/>
    <cellStyle name="%_Data Book BU IOP_Febbraio18_Base Dati Valori YTD_Master Piano_Gestionale_PE_perBdg" xfId="700"/>
    <cellStyle name="%_Data Book BU IOP_Febbraio18_Base Dati Valori YTD_Riepilogo Target IT Gaap vs IAS" xfId="701"/>
    <cellStyle name="%_Data Book BU IOP_Febbraio18_Base Dati Valori YTD_Tavole IAS 2003-2004-2005" xfId="702"/>
    <cellStyle name="%_Data Book BU IOP_Febbraio18_Base Dati Valori YTD_TdB_Law_Eco_Fin_Feb4" xfId="703"/>
    <cellStyle name="%_Data Book BU IOP_Febbraio18_Base Dati Valori YTD_TdB_Law_Eco_Fin_Feb7" xfId="704"/>
    <cellStyle name="%_Data Book BU IOP_Febbraio18_Base Dati Valori YTD_TdB_Law_Eco_Fin_Feb9" xfId="705"/>
    <cellStyle name="%_Data Book BU IOP_Febbraio18_Base Dati Valori YTD_TdB_Law_Eco_Fin_For2" xfId="706"/>
    <cellStyle name="%_Data Book BU IOP_Febbraio18_Base Dati Valori YTD_TdB_LAW_gest_MARZO '04 14 05" xfId="707"/>
    <cellStyle name="%_Data Book BU IOP_Febbraio18_Base dati YTD" xfId="708"/>
    <cellStyle name="%_Data Book BU IOP_Febbraio18_bbned" xfId="709"/>
    <cellStyle name="%_Data Book BU IOP_Febbraio18_Break Up Results" xfId="710"/>
    <cellStyle name="%_Data Book BU IOP_Febbraio18_BS Forecast 2002" xfId="711"/>
    <cellStyle name="%_Data Book BU IOP_Febbraio18_BS Full Year 2001" xfId="712"/>
    <cellStyle name="%_Data Book BU IOP_Febbraio18_BU Crediti diversi operativi delta mensili" xfId="713"/>
    <cellStyle name="%_Data Book BU IOP_Febbraio18_BU Debiti commerciali delta mensili" xfId="714"/>
    <cellStyle name="%_Data Book BU IOP_Febbraio18_BU Debiti diversi operativi delta mensili" xfId="715"/>
    <cellStyle name="%_Data Book BU IOP_Febbraio18_BU F.do rischi operativi delta mensili" xfId="716"/>
    <cellStyle name="%_Data Book BU IOP_Febbraio18_BU Rimanenze magazzino nette" xfId="717"/>
    <cellStyle name="%_Data Book BU IOP_Febbraio18_Budget &amp; Piano 2005-2007 - solo IAS (01 aprile)" xfId="718"/>
    <cellStyle name="%_Data Book BU IOP_Febbraio18_Budget &amp; Piano 2005-2007 Definitivo" xfId="719"/>
    <cellStyle name="%_Data Book BU IOP_Febbraio18_Budget &amp; Piano IAS_draft" xfId="720"/>
    <cellStyle name="%_Data Book BU IOP_Febbraio18_by Q" xfId="721"/>
    <cellStyle name="%_Data Book BU IOP_Febbraio18_c a" xfId="722"/>
    <cellStyle name="%_Data Book BU IOP_Febbraio18_Capex" xfId="723"/>
    <cellStyle name="%_Data Book BU IOP_Febbraio18_Cartel1 (2)" xfId="724"/>
    <cellStyle name="%_Data Book BU IOP_Febbraio18_Cartel1 (3)" xfId="725"/>
    <cellStyle name="%_Data Book BU IOP_Febbraio18_Cartel1 (4)" xfId="726"/>
    <cellStyle name="%_Data Book BU IOP_Febbraio18_Cash Costs " xfId="727"/>
    <cellStyle name="%_Data Book BU IOP_Febbraio18_Cash out_ fcst 1_2004" xfId="728"/>
    <cellStyle name="%_Data Book BU IOP_Febbraio18_ccn" xfId="729"/>
    <cellStyle name="%_Data Book BU IOP_Febbraio18_CF Forecast 2002" xfId="730"/>
    <cellStyle name="%_Data Book BU IOP_Febbraio18_Commenti IAS 2004_2007newPER REPORT_vs1" xfId="731"/>
    <cellStyle name="%_Data Book BU IOP_Febbraio18_Copia di ITZ e BRA new" xfId="732"/>
    <cellStyle name="%_Data Book BU IOP_Febbraio18_COPIADILAVORO2004" xfId="733"/>
    <cellStyle name="%_Data Book BU IOP_Febbraio18_Copy of 2 - Financial Results - BU Wireline" xfId="734"/>
    <cellStyle name="%_Data Book BU IOP_Febbraio18_D_INP_IAS" xfId="735"/>
    <cellStyle name="%_Data Book BU IOP_Febbraio18_Data Book_ITM_Marzo_2003_6" xfId="736"/>
    <cellStyle name="%_Data Book BU IOP_Febbraio18_Databook_Full Year_LAW14 appoggio" xfId="737"/>
    <cellStyle name="%_Data Book BU IOP_Febbraio18_Databook_Full Year_LAW14appoggio" xfId="738"/>
    <cellStyle name="%_Data Book BU IOP_Febbraio18_Dati gestionali_ III_fcst_WITT" xfId="739"/>
    <cellStyle name="%_Data Book BU IOP_Febbraio18_Efficiency ITG_dec_vers06_03_03" xfId="740"/>
    <cellStyle name="%_Data Book BU IOP_Febbraio18_estratto costi giugno da TDB Apix" xfId="741"/>
    <cellStyle name="%_Data Book BU IOP_Febbraio18_Expenses" xfId="742"/>
    <cellStyle name="%_Data Book BU IOP_Febbraio18_Financial TdB TIM Group" xfId="743"/>
    <cellStyle name="%_Data Book BU IOP_Febbraio18_Financial TdB TIM Group_28" xfId="744"/>
    <cellStyle name="%_Data Book BU IOP_Febbraio18_Financial TdB TIM Group_vs 15" xfId="745"/>
    <cellStyle name="%_Data Book BU IOP_Febbraio18_Format gestionale Corporate - 260105 v2 invio" xfId="746"/>
    <cellStyle name="%_Data Book BU IOP_Febbraio18_Format gestionale Corporate - BDG05 mensilizzato_IAStin it_versione finale_060505_invio" xfId="747"/>
    <cellStyle name="%_Data Book BU IOP_Febbraio18_Format gestionale Corporate - video e ADSL" xfId="748"/>
    <cellStyle name="%_Data Book BU IOP_Febbraio18_Funzioni_2 fcst 2005" xfId="749"/>
    <cellStyle name="%_Data Book BU IOP_Febbraio18_Funzioni_BDG 05 e PS 06-07+Intrenet" xfId="750"/>
    <cellStyle name="%_Data Book BU IOP_Febbraio18_Grecia disposal _last CBEP (3)" xfId="751"/>
    <cellStyle name="%_Data Book BU IOP_Febbraio18_Gruppo_BDG_Budget e Piano_2005_Ufficiale_2" xfId="752"/>
    <cellStyle name="%_Data Book BU IOP_Febbraio18_Gruppo_Totale_Dicembre_uff3" xfId="753"/>
    <cellStyle name="%_Data Book BU IOP_Febbraio18_headcount" xfId="754"/>
    <cellStyle name="%_Data Book BU IOP_Febbraio18_I Forecast Flash LAW6" xfId="755"/>
    <cellStyle name="%_Data Book BU IOP_Febbraio18_ias analysis" xfId="756"/>
    <cellStyle name="%_Data Book BU IOP_Febbraio18_Ias Analysis Gruppo e Italia" xfId="757"/>
    <cellStyle name="%_Data Book BU IOP_Febbraio18_IAS Nuova struttura Wireline_fin" xfId="758"/>
    <cellStyle name="%_Data Book BU IOP_Febbraio18_Invio FCF BU-W mar 05-dic 05 (2)" xfId="759"/>
    <cellStyle name="%_Data Book BU IOP_Febbraio18_Lao x-rate Bdg 2004" xfId="760"/>
    <cellStyle name="%_Data Book BU IOP_Febbraio18_LAO_Forecast_6" xfId="761"/>
    <cellStyle name="%_Data Book BU IOP_Febbraio18_LAW_Forecast_6" xfId="762"/>
    <cellStyle name="%_Data Book BU IOP_Febbraio18_Market_ BDG_e PIANO_2005_con proforma_Ufficiale_2" xfId="763"/>
    <cellStyle name="%_Data Book BU IOP_Febbraio18_Market_ Dicembre_2002_uff_3" xfId="764"/>
    <cellStyle name="%_Data Book BU IOP_Febbraio18_Master Piano_DataBook_PE4bis" xfId="765"/>
    <cellStyle name="%_Data Book BU IOP_Febbraio18_Master Piano_DataBook_PE5 per Bdg" xfId="766"/>
    <cellStyle name="%_Data Book BU IOP_Febbraio18_Master Piano_Gestionale_PE_perBdg" xfId="767"/>
    <cellStyle name="%_Data Book BU IOP_Febbraio18_MasterPiano_DataBook_LAO per Bdg" xfId="768"/>
    <cellStyle name="%_Data Book BU IOP_Febbraio18_MasterPiano_DataBook_LAO2bis bis" xfId="769"/>
    <cellStyle name="%_Data Book BU IOP_Febbraio18_MasterPiano_DataBook_LAO48" xfId="770"/>
    <cellStyle name="%_Data Book BU IOP_Febbraio18_MasterPiano_LA" xfId="771"/>
    <cellStyle name="%_Data Book BU IOP_Febbraio18_MasterPiano_LA2" xfId="772"/>
    <cellStyle name="%_Data Book BU IOP_Febbraio18_operating free cash flow_BU_actual dec04_revirene (2)" xfId="773"/>
    <cellStyle name="%_Data Book BU IOP_Febbraio18_OUTLOOK VS 2001" xfId="774"/>
    <cellStyle name="%_Data Book BU IOP_Febbraio18_P&amp;L Forecast 2002" xfId="775"/>
    <cellStyle name="%_Data Book BU IOP_Febbraio18_PATRIMONIALE consuntivi" xfId="776"/>
    <cellStyle name="%_Data Book BU IOP_Febbraio18_Piano 2003-2005_LAWFullappoggio" xfId="777"/>
    <cellStyle name="%_Data Book BU IOP_Febbraio18_Piano_LAO_newproforma24" xfId="778"/>
    <cellStyle name="%_Data Book BU IOP_Febbraio18_Quarter_Gruppo Totale" xfId="779"/>
    <cellStyle name="%_Data Book BU IOP_Febbraio18_Quarter_Market" xfId="780"/>
    <cellStyle name="%_Data Book BU IOP_Febbraio18_Report patrimoniale FCST 05" xfId="781"/>
    <cellStyle name="%_Data Book BU IOP_Febbraio18_Report patrimoniale FCST 05 mensilizzato" xfId="782"/>
    <cellStyle name="%_Data Book BU IOP_Febbraio18_Riepilogo Target IT Gaap vs IAS" xfId="783"/>
    <cellStyle name="%_Data Book BU IOP_Febbraio18_Schemi_Growth_Main_PL_BS_CF_Discontinued_26_04" xfId="784"/>
    <cellStyle name="%_Data Book BU IOP_Febbraio18_Sintesi analisi free cash flow_1005" xfId="785"/>
    <cellStyle name="%_Data Book BU IOP_Febbraio18_sintesi costi TDB-BUW-mag05 bis" xfId="786"/>
    <cellStyle name="%_Data Book BU IOP_Febbraio18_Tavole IAS 2003-2004-2005" xfId="787"/>
    <cellStyle name="%_Data Book BU IOP_Febbraio18_Tdb RR BU W III FCST 05 MENS_INVIO_4_10" xfId="788"/>
    <cellStyle name="%_Data Book BU IOP_Febbraio18_TDB SUBS IAS_EAP" xfId="789"/>
    <cellStyle name="%_Data Book BU IOP_Febbraio18_TDB SUBS_II fc" xfId="790"/>
    <cellStyle name="%_Data Book BU IOP_Febbraio18_TdB_LAO_Settembre 2003_Ufficiale" xfId="791"/>
    <cellStyle name="%_Data Book BU IOP_Febbraio18_TdB_Law_Eco_Fin_Feb4" xfId="792"/>
    <cellStyle name="%_Data Book BU IOP_Febbraio18_TdB_Law_Eco_Fin_Feb7" xfId="793"/>
    <cellStyle name="%_Data Book BU IOP_Febbraio18_TdB_Law_Eco_Fin_Feb9" xfId="794"/>
    <cellStyle name="%_Data Book BU IOP_Febbraio18_TdB_Law_Eco_Fin_For2" xfId="795"/>
    <cellStyle name="%_Data Book BU IOP_Febbraio18_TdB_LAW_gest_MARZO '04 14 05" xfId="796"/>
    <cellStyle name="%_Data Book BU IOP_Febbraio18_TDB-BBB-ott05" xfId="797"/>
    <cellStyle name="%_Data Book BU IOP_Febbraio18_TDB-BUW-OP-ott05" xfId="798"/>
    <cellStyle name="%_Data Book BU IOP_Febbraio18_TIWS_IT Fuse per EAP fcst3" xfId="799"/>
    <cellStyle name="%_Data Book BU IOP_Febbraio18_Versione ufficiale 19-5-05" xfId="800"/>
    <cellStyle name="%_Data Book BU IOP_Febbraio18_WIP REPORT_2_FORECAST_2005" xfId="801"/>
    <cellStyle name="%_Data Book BU IOP_Febbraio18_WIP REPORT_Budget_Piano_2005_2007" xfId="802"/>
    <cellStyle name="%_Data Book BU IOP_Febbraio2" xfId="803"/>
    <cellStyle name="%_Data Book BU IOP_Febbraio2_Agenda Budget-Piano" xfId="804"/>
    <cellStyle name="%_Data Book BU IOP_Febbraio2_Aggregato LAO_Agosto4" xfId="805"/>
    <cellStyle name="%_Data Book BU IOP_Febbraio2_Base Dati Valori Actual" xfId="806"/>
    <cellStyle name="%_Data Book BU IOP_Febbraio2_Base Dati Valori Bdg" xfId="807"/>
    <cellStyle name="%_Data Book BU IOP_Febbraio2_Base Dati Valori Full Year" xfId="808"/>
    <cellStyle name="%_Data Book BU IOP_Febbraio2_Base Dati Valori Year" xfId="809"/>
    <cellStyle name="%_Data Book BU IOP_Febbraio2_Base Dati Valori YTD" xfId="810"/>
    <cellStyle name="%_Data Book BU IOP_Febbraio2_Base Dati Valori YTD_Back up Ti Day" xfId="811"/>
    <cellStyle name="%_Data Book BU IOP_Febbraio2_Base Dati Valori YTD_Backup presentazione bdg III versione" xfId="812"/>
    <cellStyle name="%_Data Book BU IOP_Febbraio2_Base Dati Valori YTD_Base Dati Valori Bdg" xfId="813"/>
    <cellStyle name="%_Data Book BU IOP_Febbraio2_Base Dati Valori YTD_Budget &amp; Piano IAS_draft" xfId="814"/>
    <cellStyle name="%_Data Book BU IOP_Febbraio2_Base Dati Valori YTD_Capex" xfId="815"/>
    <cellStyle name="%_Data Book BU IOP_Febbraio2_Base Dati Valori YTD_Cartel1 (2)" xfId="816"/>
    <cellStyle name="%_Data Book BU IOP_Febbraio2_Base Dati Valori YTD_Cartel1 (3)" xfId="817"/>
    <cellStyle name="%_Data Book BU IOP_Febbraio2_Base Dati Valori YTD_Cartel1 (4)" xfId="818"/>
    <cellStyle name="%_Data Book BU IOP_Febbraio2_Base Dati Valori YTD_Cash Costs " xfId="819"/>
    <cellStyle name="%_Data Book BU IOP_Febbraio2_Base Dati Valori YTD_Commenti IAS 2004_2007newPER REPORT_vs1" xfId="820"/>
    <cellStyle name="%_Data Book BU IOP_Febbraio2_Base Dati Valori YTD_Copia di ITZ e BRA new" xfId="821"/>
    <cellStyle name="%_Data Book BU IOP_Febbraio2_Base Dati Valori YTD_COPIADILAVORO2004" xfId="822"/>
    <cellStyle name="%_Data Book BU IOP_Febbraio2_Base Dati Valori YTD_Expenses" xfId="823"/>
    <cellStyle name="%_Data Book BU IOP_Febbraio2_Base Dati Valori YTD_Financial TdB TIM Group" xfId="824"/>
    <cellStyle name="%_Data Book BU IOP_Febbraio2_Base Dati Valori YTD_Financial TdB TIM Group_28" xfId="825"/>
    <cellStyle name="%_Data Book BU IOP_Febbraio2_Base Dati Valori YTD_Financial TdB TIM Group_vs 15" xfId="826"/>
    <cellStyle name="%_Data Book BU IOP_Febbraio2_Base Dati Valori YTD_Grecia disposal _last CBEP (3)" xfId="827"/>
    <cellStyle name="%_Data Book BU IOP_Febbraio2_Base Dati Valori YTD_ias analysis" xfId="828"/>
    <cellStyle name="%_Data Book BU IOP_Febbraio2_Base Dati Valori YTD_Ias Analysis Gruppo e Italia" xfId="829"/>
    <cellStyle name="%_Data Book BU IOP_Febbraio2_Base Dati Valori YTD_Master Piano_Gestionale_PE_perBdg" xfId="830"/>
    <cellStyle name="%_Data Book BU IOP_Febbraio2_Base Dati Valori YTD_Riepilogo Target IT Gaap vs IAS" xfId="831"/>
    <cellStyle name="%_Data Book BU IOP_Febbraio2_Base Dati Valori YTD_Tavole IAS 2003-2004-2005" xfId="832"/>
    <cellStyle name="%_Data Book BU IOP_Febbraio2_Base Dati Valori YTD_TdB_Law_Eco_Fin_Feb4" xfId="833"/>
    <cellStyle name="%_Data Book BU IOP_Febbraio2_Base Dati Valori YTD_TdB_Law_Eco_Fin_Feb7" xfId="834"/>
    <cellStyle name="%_Data Book BU IOP_Febbraio2_Base Dati Valori YTD_TdB_Law_Eco_Fin_Feb9" xfId="835"/>
    <cellStyle name="%_Data Book BU IOP_Febbraio2_Base Dati Valori YTD_TdB_Law_Eco_Fin_For2" xfId="836"/>
    <cellStyle name="%_Data Book BU IOP_Febbraio2_Base Dati Valori YTD_TdB_LAW_gest_MARZO '04 14 05" xfId="837"/>
    <cellStyle name="%_Data Book BU IOP_Febbraio2_Base dati YTD" xfId="838"/>
    <cellStyle name="%_Data Book BU IOP_Febbraio2_BS Forecast 2002" xfId="839"/>
    <cellStyle name="%_Data Book BU IOP_Febbraio2_BS Full Year 2001" xfId="840"/>
    <cellStyle name="%_Data Book BU IOP_Febbraio2_Capex" xfId="841"/>
    <cellStyle name="%_Data Book BU IOP_Febbraio2_Cartel2" xfId="842"/>
    <cellStyle name="%_Data Book BU IOP_Febbraio2_Cash Costs " xfId="843"/>
    <cellStyle name="%_Data Book BU IOP_Febbraio2_CF Forecast 2002" xfId="844"/>
    <cellStyle name="%_Data Book BU IOP_Febbraio2_Chile e Bolivia Marzo '04" xfId="845"/>
    <cellStyle name="%_Data Book BU IOP_Febbraio2_Chile e Bolivia Mobile" xfId="846"/>
    <cellStyle name="%_Data Book BU IOP_Febbraio2_Chile e Bolivia Mobile 2" xfId="847"/>
    <cellStyle name="%_Data Book BU IOP_Febbraio2_Data Book_ITM_Marzo_2003_6" xfId="848"/>
    <cellStyle name="%_Data Book BU IOP_Febbraio2_Databook_Full Year_LAW14 appoggio" xfId="849"/>
    <cellStyle name="%_Data Book BU IOP_Febbraio2_Databook_Full Year_LAW14appoggio" xfId="850"/>
    <cellStyle name="%_Data Book BU IOP_Febbraio2_Efficiency ITG_dec_vers06_03_03" xfId="851"/>
    <cellStyle name="%_Data Book BU IOP_Febbraio2_Expenses" xfId="852"/>
    <cellStyle name="%_Data Book BU IOP_Febbraio2_Gruppo_BDG_Budget e Piano_2005_Ufficiale_2" xfId="853"/>
    <cellStyle name="%_Data Book BU IOP_Febbraio2_Gruppo_Totale_Dicembre_uff3" xfId="854"/>
    <cellStyle name="%_Data Book BU IOP_Febbraio2_I Forecast Flash LAW6" xfId="855"/>
    <cellStyle name="%_Data Book BU IOP_Febbraio2_Lao x-rate Bdg 2004" xfId="856"/>
    <cellStyle name="%_Data Book BU IOP_Febbraio2_LAO_Forecast_6" xfId="857"/>
    <cellStyle name="%_Data Book BU IOP_Febbraio2_LAW_Forecast_6" xfId="858"/>
    <cellStyle name="%_Data Book BU IOP_Febbraio2_legende" xfId="859"/>
    <cellStyle name="%_Data Book BU IOP_Febbraio2_Market_ BDG_e PIANO_2005_con proforma_Ufficiale_2" xfId="860"/>
    <cellStyle name="%_Data Book BU IOP_Febbraio2_Market_ Dicembre_2002_uff_3" xfId="861"/>
    <cellStyle name="%_Data Book BU IOP_Febbraio2_Master Piano_DataBook_PE4bis" xfId="862"/>
    <cellStyle name="%_Data Book BU IOP_Febbraio2_Master Piano_DataBook_PE5 per Bdg" xfId="863"/>
    <cellStyle name="%_Data Book BU IOP_Febbraio2_Master Piano_Gestionale_PE_perBdg" xfId="864"/>
    <cellStyle name="%_Data Book BU IOP_Febbraio2_MasterPiano_DataBook_LAO per Bdg" xfId="865"/>
    <cellStyle name="%_Data Book BU IOP_Febbraio2_MasterPiano_DataBook_LAO2bis bis" xfId="866"/>
    <cellStyle name="%_Data Book BU IOP_Febbraio2_MasterPiano_DataBook_LAO48" xfId="867"/>
    <cellStyle name="%_Data Book BU IOP_Febbraio2_MasterPiano_LA" xfId="868"/>
    <cellStyle name="%_Data Book BU IOP_Febbraio2_MasterPiano_LA2" xfId="869"/>
    <cellStyle name="%_Data Book BU IOP_Febbraio2_OUTLOOK VS 2001" xfId="870"/>
    <cellStyle name="%_Data Book BU IOP_Febbraio2_P&amp;L Forecast 2002" xfId="871"/>
    <cellStyle name="%_Data Book BU IOP_Febbraio2_Piano 2003-2005_LAWFullappoggio" xfId="872"/>
    <cellStyle name="%_Data Book BU IOP_Febbraio2_Piano_LAO_newproforma24" xfId="873"/>
    <cellStyle name="%_Data Book BU IOP_Febbraio2_Quarter_Gruppo Totale" xfId="874"/>
    <cellStyle name="%_Data Book BU IOP_Febbraio2_Quarter_Market" xfId="875"/>
    <cellStyle name="%_Data Book BU IOP_Febbraio2_Schema costi Gruppo_december CDA1" xfId="876"/>
    <cellStyle name="%_Data Book BU IOP_Febbraio2_Scocca per Perimetri 2002" xfId="877"/>
    <cellStyle name="%_Data Book BU IOP_Febbraio2_TdB_LAO_Settembre 2003_Ufficiale" xfId="878"/>
    <cellStyle name="%_Data Book BU IOP_Febbraio2_TdB_Law_Eco_Fin_Feb4" xfId="879"/>
    <cellStyle name="%_Data Book BU IOP_Febbraio2_TdB_Law_Eco_Fin_Feb7" xfId="880"/>
    <cellStyle name="%_Data Book BU IOP_Febbraio2_TdB_Law_Eco_Fin_Feb9" xfId="881"/>
    <cellStyle name="%_Data Book BU IOP_Febbraio2_TdB_Law_Eco_Fin_For2" xfId="882"/>
    <cellStyle name="%_Data Book BU IOP_Febbraio2_TdB_LAW_gest_MARZO '04 14 05" xfId="883"/>
    <cellStyle name="%_Data Book BU IOP_Febbraio2_x wireline  marzo" xfId="884"/>
    <cellStyle name="%_Data Book BU IOP_Febbraio3" xfId="885"/>
    <cellStyle name="%_Data Book BU IOP_Febbraio3_Agenda Budget-Piano" xfId="886"/>
    <cellStyle name="%_Data Book BU IOP_Febbraio3_Aggregato LAO_Agosto4" xfId="887"/>
    <cellStyle name="%_Data Book BU IOP_Febbraio3_Base Dati Valori Actual" xfId="888"/>
    <cellStyle name="%_Data Book BU IOP_Febbraio3_Base Dati Valori Bdg" xfId="889"/>
    <cellStyle name="%_Data Book BU IOP_Febbraio3_Base Dati Valori Full Year" xfId="890"/>
    <cellStyle name="%_Data Book BU IOP_Febbraio3_Base Dati Valori Year" xfId="891"/>
    <cellStyle name="%_Data Book BU IOP_Febbraio3_Base Dati Valori YTD" xfId="892"/>
    <cellStyle name="%_Data Book BU IOP_Febbraio3_Base Dati Valori YTD_Back up Ti Day" xfId="893"/>
    <cellStyle name="%_Data Book BU IOP_Febbraio3_Base Dati Valori YTD_Backup presentazione bdg III versione" xfId="894"/>
    <cellStyle name="%_Data Book BU IOP_Febbraio3_Base Dati Valori YTD_Base Dati Valori Bdg" xfId="895"/>
    <cellStyle name="%_Data Book BU IOP_Febbraio3_Base Dati Valori YTD_Budget &amp; Piano IAS_draft" xfId="896"/>
    <cellStyle name="%_Data Book BU IOP_Febbraio3_Base Dati Valori YTD_Capex" xfId="897"/>
    <cellStyle name="%_Data Book BU IOP_Febbraio3_Base Dati Valori YTD_Cartel1 (2)" xfId="898"/>
    <cellStyle name="%_Data Book BU IOP_Febbraio3_Base Dati Valori YTD_Cartel1 (3)" xfId="899"/>
    <cellStyle name="%_Data Book BU IOP_Febbraio3_Base Dati Valori YTD_Cartel1 (4)" xfId="900"/>
    <cellStyle name="%_Data Book BU IOP_Febbraio3_Base Dati Valori YTD_Cash Costs " xfId="901"/>
    <cellStyle name="%_Data Book BU IOP_Febbraio3_Base Dati Valori YTD_Commenti IAS 2004_2007newPER REPORT_vs1" xfId="902"/>
    <cellStyle name="%_Data Book BU IOP_Febbraio3_Base Dati Valori YTD_Copia di ITZ e BRA new" xfId="903"/>
    <cellStyle name="%_Data Book BU IOP_Febbraio3_Base Dati Valori YTD_COPIADILAVORO2004" xfId="904"/>
    <cellStyle name="%_Data Book BU IOP_Febbraio3_Base Dati Valori YTD_Expenses" xfId="905"/>
    <cellStyle name="%_Data Book BU IOP_Febbraio3_Base Dati Valori YTD_Financial TdB TIM Group" xfId="906"/>
    <cellStyle name="%_Data Book BU IOP_Febbraio3_Base Dati Valori YTD_Financial TdB TIM Group_28" xfId="907"/>
    <cellStyle name="%_Data Book BU IOP_Febbraio3_Base Dati Valori YTD_Financial TdB TIM Group_vs 15" xfId="908"/>
    <cellStyle name="%_Data Book BU IOP_Febbraio3_Base Dati Valori YTD_Grecia disposal _last CBEP (3)" xfId="909"/>
    <cellStyle name="%_Data Book BU IOP_Febbraio3_Base Dati Valori YTD_ias analysis" xfId="910"/>
    <cellStyle name="%_Data Book BU IOP_Febbraio3_Base Dati Valori YTD_Ias Analysis Gruppo e Italia" xfId="911"/>
    <cellStyle name="%_Data Book BU IOP_Febbraio3_Base Dati Valori YTD_Master Piano_Gestionale_PE_perBdg" xfId="912"/>
    <cellStyle name="%_Data Book BU IOP_Febbraio3_Base Dati Valori YTD_Riepilogo Target IT Gaap vs IAS" xfId="913"/>
    <cellStyle name="%_Data Book BU IOP_Febbraio3_Base Dati Valori YTD_Tavole IAS 2003-2004-2005" xfId="914"/>
    <cellStyle name="%_Data Book BU IOP_Febbraio3_Base Dati Valori YTD_TdB_Law_Eco_Fin_Feb4" xfId="915"/>
    <cellStyle name="%_Data Book BU IOP_Febbraio3_Base Dati Valori YTD_TdB_Law_Eco_Fin_Feb7" xfId="916"/>
    <cellStyle name="%_Data Book BU IOP_Febbraio3_Base Dati Valori YTD_TdB_Law_Eco_Fin_Feb9" xfId="917"/>
    <cellStyle name="%_Data Book BU IOP_Febbraio3_Base Dati Valori YTD_TdB_Law_Eco_Fin_For2" xfId="918"/>
    <cellStyle name="%_Data Book BU IOP_Febbraio3_Base Dati Valori YTD_TdB_LAW_gest_MARZO '04 14 05" xfId="919"/>
    <cellStyle name="%_Data Book BU IOP_Febbraio3_Base dati YTD" xfId="920"/>
    <cellStyle name="%_Data Book BU IOP_Febbraio3_BS Forecast 2002" xfId="921"/>
    <cellStyle name="%_Data Book BU IOP_Febbraio3_BS Full Year 2001" xfId="922"/>
    <cellStyle name="%_Data Book BU IOP_Febbraio3_Capex" xfId="923"/>
    <cellStyle name="%_Data Book BU IOP_Febbraio3_Cartel2" xfId="924"/>
    <cellStyle name="%_Data Book BU IOP_Febbraio3_Cash Costs " xfId="925"/>
    <cellStyle name="%_Data Book BU IOP_Febbraio3_CF Forecast 2002" xfId="926"/>
    <cellStyle name="%_Data Book BU IOP_Febbraio3_Chile e Bolivia Marzo '04" xfId="927"/>
    <cellStyle name="%_Data Book BU IOP_Febbraio3_Chile e Bolivia Mobile" xfId="928"/>
    <cellStyle name="%_Data Book BU IOP_Febbraio3_Chile e Bolivia Mobile 2" xfId="929"/>
    <cellStyle name="%_Data Book BU IOP_Febbraio3_Data Book_ITM_Marzo_2003_6" xfId="930"/>
    <cellStyle name="%_Data Book BU IOP_Febbraio3_Databook_Full Year_LAW14 appoggio" xfId="931"/>
    <cellStyle name="%_Data Book BU IOP_Febbraio3_Databook_Full Year_LAW14appoggio" xfId="932"/>
    <cellStyle name="%_Data Book BU IOP_Febbraio3_Efficiency ITG_dec_vers06_03_03" xfId="933"/>
    <cellStyle name="%_Data Book BU IOP_Febbraio3_Expenses" xfId="934"/>
    <cellStyle name="%_Data Book BU IOP_Febbraio3_Gruppo_BDG_Budget e Piano_2005_Ufficiale_2" xfId="935"/>
    <cellStyle name="%_Data Book BU IOP_Febbraio3_Gruppo_Totale_Dicembre_uff3" xfId="936"/>
    <cellStyle name="%_Data Book BU IOP_Febbraio3_I Forecast Flash LAW6" xfId="937"/>
    <cellStyle name="%_Data Book BU IOP_Febbraio3_Lao x-rate Bdg 2004" xfId="938"/>
    <cellStyle name="%_Data Book BU IOP_Febbraio3_LAO_Forecast_6" xfId="939"/>
    <cellStyle name="%_Data Book BU IOP_Febbraio3_LAW_Forecast_6" xfId="940"/>
    <cellStyle name="%_Data Book BU IOP_Febbraio3_legende" xfId="941"/>
    <cellStyle name="%_Data Book BU IOP_Febbraio3_Market_ BDG_e PIANO_2005_con proforma_Ufficiale_2" xfId="942"/>
    <cellStyle name="%_Data Book BU IOP_Febbraio3_Market_ Dicembre_2002_uff_3" xfId="943"/>
    <cellStyle name="%_Data Book BU IOP_Febbraio3_Master Piano_DataBook_PE4bis" xfId="944"/>
    <cellStyle name="%_Data Book BU IOP_Febbraio3_Master Piano_DataBook_PE5 per Bdg" xfId="945"/>
    <cellStyle name="%_Data Book BU IOP_Febbraio3_Master Piano_Gestionale_PE_perBdg" xfId="946"/>
    <cellStyle name="%_Data Book BU IOP_Febbraio3_MasterPiano_DataBook_LAO per Bdg" xfId="947"/>
    <cellStyle name="%_Data Book BU IOP_Febbraio3_MasterPiano_DataBook_LAO2bis bis" xfId="948"/>
    <cellStyle name="%_Data Book BU IOP_Febbraio3_MasterPiano_DataBook_LAO48" xfId="949"/>
    <cellStyle name="%_Data Book BU IOP_Febbraio3_MasterPiano_LA" xfId="950"/>
    <cellStyle name="%_Data Book BU IOP_Febbraio3_MasterPiano_LA2" xfId="951"/>
    <cellStyle name="%_Data Book BU IOP_Febbraio3_OUTLOOK VS 2001" xfId="952"/>
    <cellStyle name="%_Data Book BU IOP_Febbraio3_P&amp;L Forecast 2002" xfId="953"/>
    <cellStyle name="%_Data Book BU IOP_Febbraio3_Piano 2003-2005_LAWFullappoggio" xfId="954"/>
    <cellStyle name="%_Data Book BU IOP_Febbraio3_Piano_LAO_newproforma24" xfId="955"/>
    <cellStyle name="%_Data Book BU IOP_Febbraio3_Quarter_Gruppo Totale" xfId="956"/>
    <cellStyle name="%_Data Book BU IOP_Febbraio3_Quarter_Market" xfId="957"/>
    <cellStyle name="%_Data Book BU IOP_Febbraio3_Schema costi Gruppo_december CDA1" xfId="958"/>
    <cellStyle name="%_Data Book BU IOP_Febbraio3_Scocca per Perimetri 2002" xfId="959"/>
    <cellStyle name="%_Data Book BU IOP_Febbraio3_TdB_LAO_Settembre 2003_Ufficiale" xfId="960"/>
    <cellStyle name="%_Data Book BU IOP_Febbraio3_TdB_Law_Eco_Fin_Feb4" xfId="961"/>
    <cellStyle name="%_Data Book BU IOP_Febbraio3_TdB_Law_Eco_Fin_Feb7" xfId="962"/>
    <cellStyle name="%_Data Book BU IOP_Febbraio3_TdB_Law_Eco_Fin_Feb9" xfId="963"/>
    <cellStyle name="%_Data Book BU IOP_Febbraio3_TdB_Law_Eco_Fin_For2" xfId="964"/>
    <cellStyle name="%_Data Book BU IOP_Febbraio3_TdB_LAW_gest_MARZO '04 14 05" xfId="965"/>
    <cellStyle name="%_Data Book BU IOP_Febbraio3_x wireline  marzo" xfId="966"/>
    <cellStyle name="%_Data Book_ITM_Marzo_2003_6" xfId="967"/>
    <cellStyle name="%_Databook_Full Year_LAW14 appoggio" xfId="968"/>
    <cellStyle name="%_Databook_Full Year_LAW14appoggio" xfId="969"/>
    <cellStyle name="%_Effetto cambio_DW" xfId="970"/>
    <cellStyle name="%_Effetto cambio_DW_Agenda Budget-Piano" xfId="971"/>
    <cellStyle name="%_Effetto cambio_DW_Aggregato LAO_Agosto4" xfId="972"/>
    <cellStyle name="%_Effetto cambio_DW_Analisi vs 2001" xfId="973"/>
    <cellStyle name="%_Effetto cambio_DW_Base Dati Valori Bdg" xfId="974"/>
    <cellStyle name="%_Effetto cambio_DW_Base Dati Valori Bdg 02" xfId="975"/>
    <cellStyle name="%_Effetto cambio_DW_Base Dati Valori Last Month" xfId="976"/>
    <cellStyle name="%_Effetto cambio_DW_Base Dati Valori Piano" xfId="977"/>
    <cellStyle name="%_Effetto cambio_DW_Base Dati Valori YTD" xfId="978"/>
    <cellStyle name="%_Effetto cambio_DW_Bdg 2003 - Debts" xfId="979"/>
    <cellStyle name="%_Effetto cambio_DW_BS 2001" xfId="980"/>
    <cellStyle name="%_Effetto cambio_DW_BU Balance Sheets" xfId="981"/>
    <cellStyle name="%_Effetto cambio_DW_BU Cash flow" xfId="982"/>
    <cellStyle name="%_Effetto cambio_DW_BU P&amp;L" xfId="983"/>
    <cellStyle name="%_Effetto cambio_DW_Capex" xfId="984"/>
    <cellStyle name="%_Effetto cambio_DW_Copy of TDB_LAW_marzo_04_2104" xfId="985"/>
    <cellStyle name="%_Effetto cambio_DW_Data Book Plan Mobile (antiga)" xfId="986"/>
    <cellStyle name="%_Effetto cambio_DW_Data Book Plan Mobile (antiga)_1" xfId="987"/>
    <cellStyle name="%_Effetto cambio_DW_Data Book Plan Mobile Max" xfId="988"/>
    <cellStyle name="%_Effetto cambio_DW_Data Book_IT Group_Feb_2003_4" xfId="989"/>
    <cellStyle name="%_Effetto cambio_DW_Data Book_IT Group_Feb_2003_8" xfId="990"/>
    <cellStyle name="%_Effetto cambio_DW_Data Book_IT Market_Feb_2003_11" xfId="991"/>
    <cellStyle name="%_Effetto cambio_DW_Data Book_IT Market_Feb_2003_3" xfId="992"/>
    <cellStyle name="%_Effetto cambio_DW_Data Book_IT Market_Feb_2003_4" xfId="993"/>
    <cellStyle name="%_Effetto cambio_DW_Data Book_IT Market_Feb_2003_9" xfId="994"/>
    <cellStyle name="%_Effetto cambio_DW_Data Book_ITM_Feb_03_Cash Flow_1" xfId="995"/>
    <cellStyle name="%_Effetto cambio_DW_Data Book_ITM_Feb_03_Cash Flow_5" xfId="996"/>
    <cellStyle name="%_Effetto cambio_DW_Data Book_ITM_Feb_03_Cash Flow_6" xfId="997"/>
    <cellStyle name="%_Effetto cambio_DW_Data Book_LAW_23_con EVA" xfId="998"/>
    <cellStyle name="%_Effetto cambio_DW_Data Book_PE_sett7" xfId="999"/>
    <cellStyle name="%_Effetto cambio_DW_Data Book_PE_sett8" xfId="1000"/>
    <cellStyle name="%_Effetto cambio_DW_Databook_Full Year_LAW14 appoggio" xfId="1001"/>
    <cellStyle name="%_Effetto cambio_DW_Databook_Full Year_LAW14appoggio" xfId="1002"/>
    <cellStyle name="%_Effetto cambio_DW_effetto cambio new plan vs old 10" xfId="1003"/>
    <cellStyle name="%_Effetto cambio_DW_Efficiency ITG_dec_vers06_03_03" xfId="1004"/>
    <cellStyle name="%_Effetto cambio_DW_Exchange Rate Impact 2001" xfId="1005"/>
    <cellStyle name="%_Effetto cambio_DW_Exchange Rate Impact Plan new vs old" xfId="1006"/>
    <cellStyle name="%_Effetto cambio_DW_Expenses" xfId="1007"/>
    <cellStyle name="%_Effetto cambio_DW_Gruppo_BDG_Budget e Piano_2005_Ufficiale_2" xfId="1008"/>
    <cellStyle name="%_Effetto cambio_DW_Gruppo_Totale_Dicembre_uff3" xfId="1009"/>
    <cellStyle name="%_Effetto cambio_DW_I Forecast Flash LAW" xfId="1010"/>
    <cellStyle name="%_Effetto cambio_DW_I Forecast Flash LAW2" xfId="1011"/>
    <cellStyle name="%_Effetto cambio_DW_Isyde_EcoFin__LAW3_new" xfId="1012"/>
    <cellStyle name="%_Effetto cambio_DW_LAO_Forecast_6" xfId="1013"/>
    <cellStyle name="%_Effetto cambio_DW_LAW_Forecast_6" xfId="1014"/>
    <cellStyle name="%_Effetto cambio_DW_legende" xfId="1015"/>
    <cellStyle name="%_Effetto cambio_DW_Main Result by Subs" xfId="1016"/>
    <cellStyle name="%_Effetto cambio_DW_Main Results" xfId="1017"/>
    <cellStyle name="%_Effetto cambio_DW_Market_ BDG_e PIANO_2005_con proforma_Ufficiale_2" xfId="1018"/>
    <cellStyle name="%_Effetto cambio_DW_Market_ Dicembre_2002_uff_3" xfId="1019"/>
    <cellStyle name="%_Effetto cambio_DW_Master per febbraio_4" xfId="1020"/>
    <cellStyle name="%_Effetto cambio_DW_Master per febbraio_5" xfId="1021"/>
    <cellStyle name="%_Effetto cambio_DW_Master per febbraio_7" xfId="1022"/>
    <cellStyle name="%_Effetto cambio_DW_Master Piano_DataBook_PE4bis" xfId="1023"/>
    <cellStyle name="%_Effetto cambio_DW_Master Piano_DataBook_PE5 per Bdg" xfId="1024"/>
    <cellStyle name="%_Effetto cambio_DW_Master Piano_Gestionale_PE_perBdg" xfId="1025"/>
    <cellStyle name="%_Effetto cambio_DW_Master Piano_Report_PE new16" xfId="1026"/>
    <cellStyle name="%_Effetto cambio_DW_Master Piano_Report_PE new20" xfId="1027"/>
    <cellStyle name="%_Effetto cambio_DW_Master Piano_Report_PE new24" xfId="1028"/>
    <cellStyle name="%_Effetto cambio_DW_Master Piano_Report_PE14" xfId="1029"/>
    <cellStyle name="%_Effetto cambio_DW_Master Piano_Report_PE15" xfId="1030"/>
    <cellStyle name="%_Effetto cambio_DW_Master Piano_Report_PE16" xfId="1031"/>
    <cellStyle name="%_Effetto cambio_DW_Master Piano_Report_PE19" xfId="1032"/>
    <cellStyle name="%_Effetto cambio_DW_MasterPiano_DataBook_LAO per Bdg" xfId="1033"/>
    <cellStyle name="%_Effetto cambio_DW_MasterPiano_DataBook_LAO2bis bis" xfId="1034"/>
    <cellStyle name="%_Effetto cambio_DW_MasterPiano_DataBook_LAO33" xfId="1035"/>
    <cellStyle name="%_Effetto cambio_DW_MasterPiano_DataBook_LAO43" xfId="1036"/>
    <cellStyle name="%_Effetto cambio_DW_MasterPiano_DataBook_LAO44" xfId="1037"/>
    <cellStyle name="%_Effetto cambio_DW_MasterPiano_DataBook_LAO55" xfId="1038"/>
    <cellStyle name="%_Effetto cambio_DW_OUTLOOK VS 2001" xfId="1039"/>
    <cellStyle name="%_Effetto cambio_DW_Piano 03_05_EcoFin_Riclass._LAW11" xfId="1040"/>
    <cellStyle name="%_Effetto cambio_DW_Piano 03_05_EcoFin_Riclass._LAW19" xfId="1041"/>
    <cellStyle name="%_Effetto cambio_DW_Piano 03_05_EcoFin_Riclass_LAW30" xfId="1042"/>
    <cellStyle name="%_Effetto cambio_DW_Piano 03_05_EcoFin_Riclass_LAW31" xfId="1043"/>
    <cellStyle name="%_Effetto cambio_DW_Piano 03_05_EcoFin_Riclass_LAW33" xfId="1044"/>
    <cellStyle name="%_Effetto cambio_DW_Piano 03_05_EcoFin_Riclass_LAW34" xfId="1045"/>
    <cellStyle name="%_Effetto cambio_DW_Piano 2003-2005_LAW8" xfId="1046"/>
    <cellStyle name="%_Effetto cambio_DW_Piano 2003-2005_LAWFullappoggio" xfId="1047"/>
    <cellStyle name="%_Effetto cambio_DW_Piano_LAO_newproforma_31" xfId="1048"/>
    <cellStyle name="%_Effetto cambio_DW_Piano_LAO_newproforma10" xfId="1049"/>
    <cellStyle name="%_Effetto cambio_DW_Piano_LAO_newproforma16" xfId="1050"/>
    <cellStyle name="%_Effetto cambio_DW_prova change" xfId="1051"/>
    <cellStyle name="%_Effetto cambio_DW_prova new structure" xfId="1052"/>
    <cellStyle name="%_Effetto cambio_DW_Quarter trend" xfId="1053"/>
    <cellStyle name="%_Effetto cambio_DW_TdB_LAO_feb2003_4" xfId="1054"/>
    <cellStyle name="%_Effetto cambio_DW_TdB_LAO_marzo_vers3" xfId="1055"/>
    <cellStyle name="%_Effetto cambio_DW_TDB_LAW_Aprile 04_21-05_1" xfId="1056"/>
    <cellStyle name="%_Effetto cambio_DW_TdB_Law_Eco_Fin_Agosto 2003_Ufficiale" xfId="1057"/>
    <cellStyle name="%_Effetto cambio_DW_TdB_Law_Eco_Fin_Feb1" xfId="1058"/>
    <cellStyle name="%_Effetto cambio_DW_TdB_Law_Eco_Fin_Feb12" xfId="1059"/>
    <cellStyle name="%_Effetto cambio_DW_TdB_Law_Eco_Fin_Feb14" xfId="1060"/>
    <cellStyle name="%_Effetto cambio_DW_TdB_Law_Eco_Fin_Feb3" xfId="1061"/>
    <cellStyle name="%_Effetto cambio_DW_TdB_Law_Eco_Fin_Feb7" xfId="1062"/>
    <cellStyle name="%_Effetto cambio_DW_TdB_Law_Eco_Fin_Febbraio 2004_2403" xfId="1063"/>
    <cellStyle name="%_Effetto cambio_DW_TdB_Law_Eco_Fin_For2" xfId="1064"/>
    <cellStyle name="%_Effetto cambio_DW_TdB_Law_Eco_Fin_mar_03" xfId="1065"/>
    <cellStyle name="%_Effetto cambio_DW_TdB_LAW_gest_MARZO '04 14 05" xfId="1066"/>
    <cellStyle name="%_Effetto cambio_DW_TDB_LAW_marzo_04 0305" xfId="1067"/>
    <cellStyle name="%_Effetto cambio_DW_TDB_LAW_marzo_04 05 magg_21.48" xfId="1068"/>
    <cellStyle name="%_Effetto cambio_DW_TDB_LAW_marzo_'04_12 may" xfId="1069"/>
    <cellStyle name="%_Effetto cambio_DW_TDB_LAW_marzo_'04_18 may" xfId="1070"/>
    <cellStyle name="%_Effetto cambio_DW_TDB_LAW_marzo_04_2604" xfId="1071"/>
    <cellStyle name="%_Effetto cambio_DW_TDB_LAW-x maggio 04" xfId="1072"/>
    <cellStyle name="%_Effetto cambio_DW_TDB_LAW-x maggio 04_0806" xfId="1073"/>
    <cellStyle name="%_EFFICIENCY" xfId="1074"/>
    <cellStyle name="%_Efficiency IOP Maggio" xfId="1075"/>
    <cellStyle name="%_Efficiency IOP Maggio_Aggregato LAO_Agosto4" xfId="1076"/>
    <cellStyle name="%_Efficiency IOP Maggio_Base Dati Valori Bdg" xfId="1077"/>
    <cellStyle name="%_Efficiency IOP Maggio_BS 2001" xfId="1078"/>
    <cellStyle name="%_Efficiency IOP Maggio_BU Balance Sheets" xfId="1079"/>
    <cellStyle name="%_Efficiency IOP Maggio_BU Cash flow" xfId="1080"/>
    <cellStyle name="%_Efficiency IOP Maggio_BU P&amp;L" xfId="1081"/>
    <cellStyle name="%_Efficiency IOP Maggio_Data Book_ITM_Marzo_2003_6" xfId="1082"/>
    <cellStyle name="%_Efficiency IOP Maggio_Data Book_LAO_sett15_2" xfId="1083"/>
    <cellStyle name="%_Efficiency IOP Maggio_effetto cambio new plan vs old 10" xfId="1084"/>
    <cellStyle name="%_Efficiency IOP Maggio_Efficiency ITG_dec_vers06_03_03" xfId="1085"/>
    <cellStyle name="%_Efficiency IOP Maggio_Exchange Rate Impact 2001" xfId="1086"/>
    <cellStyle name="%_Efficiency IOP Maggio_Exchange Rate Impact Plan new vs old" xfId="1087"/>
    <cellStyle name="%_Efficiency IOP Maggio_Gruppo_BDG_Budget e Piano_2005_Ufficiale_2" xfId="1088"/>
    <cellStyle name="%_Efficiency IOP Maggio_Gruppo_Totale_Dicembre_uff3" xfId="1089"/>
    <cellStyle name="%_Efficiency IOP Maggio_Lao x-rate Bdg 2004" xfId="1090"/>
    <cellStyle name="%_Efficiency IOP Maggio_LAO_Forecast_6" xfId="1091"/>
    <cellStyle name="%_Efficiency IOP Maggio_LAW_Forecast_6" xfId="1092"/>
    <cellStyle name="%_Efficiency IOP Maggio_Main Result by Subs" xfId="1093"/>
    <cellStyle name="%_Efficiency IOP Maggio_Main Results" xfId="1094"/>
    <cellStyle name="%_Efficiency IOP Maggio_Market_ BDG_e PIANO_2005_con proforma_Ufficiale_2" xfId="1095"/>
    <cellStyle name="%_Efficiency IOP Maggio_Market_ Dicembre_2002_uff_3" xfId="1096"/>
    <cellStyle name="%_Efficiency IOP Maggio_MasterPiano_DataBook_LAO48" xfId="1097"/>
    <cellStyle name="%_Efficiency IOP Maggio_MasterPiano_DataBook_LAO52" xfId="1098"/>
    <cellStyle name="%_Efficiency IOP Maggio_MasterPiano_LA" xfId="1099"/>
    <cellStyle name="%_Efficiency IOP Maggio_MasterPiano_LA2" xfId="1100"/>
    <cellStyle name="%_Efficiency IOP Maggio_OUTLOOK VS 2001" xfId="1101"/>
    <cellStyle name="%_Efficiency IOP Maggio_Piano 03_05_EcoFin_Riclass._LAW11" xfId="1102"/>
    <cellStyle name="%_Efficiency IOP Maggio_Piano_LAO_newproforma_31" xfId="1103"/>
    <cellStyle name="%_Efficiency IOP Maggio_Piano_LAO_newproforma24" xfId="1104"/>
    <cellStyle name="%_Efficiency IOP Maggio_TdB_LAO_Settembre 2003_Ufficiale" xfId="1105"/>
    <cellStyle name="%_Efficiency IOP Maggio_TdB_Law_Eco_Fin_Feb12" xfId="1106"/>
    <cellStyle name="%_Efficiency ITG_dec_vers06_03_03" xfId="1107"/>
    <cellStyle name="%_Flash_Gennaio Vers. del 13 Febbraio_a valori" xfId="1108"/>
    <cellStyle name="%_Foglio1" xfId="1109"/>
    <cellStyle name="%_Gestionale  BU IOP 03 04_ 23 04" xfId="1110"/>
    <cellStyle name="%_Gruppo_BDG_Budget e Piano_2005_Ufficiale_2" xfId="1111"/>
    <cellStyle name="%_Gruppo_Totale_Dicembre_uff3" xfId="1112"/>
    <cellStyle name="%_I Forecast Flash LAW6" xfId="1113"/>
    <cellStyle name="%_Interface Charts" xfId="1114"/>
    <cellStyle name="%_IR Business Model - bus plan_v2.0 Sent 230508" xfId="1115"/>
    <cellStyle name="%_IR Business Model - bus plan_v2.0 Sent 230508 2" xfId="1116"/>
    <cellStyle name="%_IR Business Model - bus plan_v2.0 Sent 230508_20091016_NT_Reporting_Model_2009_2010_Phased" xfId="1117"/>
    <cellStyle name="%_IR Business Model - bus plan_v2.0 Sent 230508_Budget 2010 Model_ZH" xfId="1118"/>
    <cellStyle name="%_IR Business Model - bus plan_v2.0 Sent 230508_NT Budget 2010 phased" xfId="1119"/>
    <cellStyle name="%_IR Business Model - bus plan_v2.0 Sent 230508_NT Budget 2010 phased 2" xfId="1120"/>
    <cellStyle name="%_IT" xfId="1121"/>
    <cellStyle name="%_IT 2" xfId="1122"/>
    <cellStyle name="%_IT Staff Costs" xfId="1123"/>
    <cellStyle name="%_IT Staff Costs 2" xfId="1124"/>
    <cellStyle name="%_KPIs" xfId="1125"/>
    <cellStyle name="%_KPIs 2" xfId="1126"/>
    <cellStyle name="%_Lao x-rate Bdg 2004" xfId="1127"/>
    <cellStyle name="%_LAO_Forecast_6" xfId="1128"/>
    <cellStyle name="%_LAW_Forecast_6" xfId="1129"/>
    <cellStyle name="%_legende" xfId="1130"/>
    <cellStyle name="%_Main Result by Subs" xfId="1131"/>
    <cellStyle name="%_Main Result by Subs (2)" xfId="1132"/>
    <cellStyle name="%_Main Result by Subs (2)_Data Book_IT Group_Feb_2003_4" xfId="1133"/>
    <cellStyle name="%_Main Result by Subs (2)_Data Book_IT Group_Feb_2003_8" xfId="1134"/>
    <cellStyle name="%_Main Result by Subs (2)_Data Book_IT Market_Feb_2003_11" xfId="1135"/>
    <cellStyle name="%_Main Result by Subs (2)_Data Book_IT Market_Feb_2003_3" xfId="1136"/>
    <cellStyle name="%_Main Result by Subs (2)_Data Book_IT Market_Feb_2003_4" xfId="1137"/>
    <cellStyle name="%_Main Result by Subs (2)_Data Book_IT Market_Feb_2003_9" xfId="1138"/>
    <cellStyle name="%_Main Result by Subs (2)_Data Book_ITM_Feb_03_Cash Flow_1" xfId="1139"/>
    <cellStyle name="%_Main Result by Subs (2)_Data Book_ITM_Feb_03_Cash Flow_5" xfId="1140"/>
    <cellStyle name="%_Main Result by Subs (2)_Data Book_ITM_Feb_03_Cash Flow_6" xfId="1141"/>
    <cellStyle name="%_Main Result by Subs (2)_effetto cambio new plan vs old 10" xfId="1142"/>
    <cellStyle name="%_Main Result by Subs (2)_Efficiency ITG_dec_vers06_03_03" xfId="1143"/>
    <cellStyle name="%_Main Result by Subs (2)_Exchange Rate Impact Plan new vs old" xfId="1144"/>
    <cellStyle name="%_Main Result by Subs (2)_Gruppo_BDG_Budget e Piano_2005_Ufficiale_2" xfId="1145"/>
    <cellStyle name="%_Main Result by Subs (2)_Gruppo_Totale_Dicembre_uff3" xfId="1146"/>
    <cellStyle name="%_Main Result by Subs (2)_LAO_Forecast_6" xfId="1147"/>
    <cellStyle name="%_Main Result by Subs (2)_LAW_Forecast_6" xfId="1148"/>
    <cellStyle name="%_Main Result by Subs (2)_Market_ BDG_e PIANO_2005_con proforma_Ufficiale_2" xfId="1149"/>
    <cellStyle name="%_Main Result by Subs (2)_Market_ Dicembre_2002_uff_3" xfId="1150"/>
    <cellStyle name="%_Main Result by Subs (2)_Master per febbraio_4" xfId="1151"/>
    <cellStyle name="%_Main Result by Subs (2)_Master per febbraio_5" xfId="1152"/>
    <cellStyle name="%_Main Result by Subs (2)_Master per febbraio_7" xfId="1153"/>
    <cellStyle name="%_Main Result by Subs (2)_MasterPiano_DataBook_LAO per Bdg" xfId="1154"/>
    <cellStyle name="%_Main Result by Subs (2)_MasterPiano_DataBook_LAO2bis bis" xfId="1155"/>
    <cellStyle name="%_Main Result by Subs (2)_MasterPiano_DataBook_LAO33" xfId="1156"/>
    <cellStyle name="%_Main Result by Subs (2)_MasterPiano_DataBook_LAO43" xfId="1157"/>
    <cellStyle name="%_Main Result by Subs (2)_MasterPiano_DataBook_LAO44" xfId="1158"/>
    <cellStyle name="%_Main Result by Subs (2)_MasterPiano_DataBook_LAO55" xfId="1159"/>
    <cellStyle name="%_Main Result by Subs (2)_Piano_LAO_newproforma10" xfId="1160"/>
    <cellStyle name="%_Main Result by Subs (2)_Piano_LAO_newproforma16" xfId="1161"/>
    <cellStyle name="%_Main Result by Subs (2)_TdB_LAO_feb2003_4" xfId="1162"/>
    <cellStyle name="%_Main Result by Subs (2)_TdB_LAO_marzo_vers3" xfId="1163"/>
    <cellStyle name="%_Main Result by Subs (2)_TdB_Law_Eco_Fin_Feb12" xfId="1164"/>
    <cellStyle name="%_Mandant Total P&amp;L Retrieve_v2.0 " xfId="1165"/>
    <cellStyle name="%_Market_ BDG_e PIANO_2005_con proforma_Ufficiale_2" xfId="1166"/>
    <cellStyle name="%_Market_ Dicembre_2002_uff_3" xfId="1167"/>
    <cellStyle name="%_Master Piano_DataBook_PE4bis" xfId="1168"/>
    <cellStyle name="%_Master Piano_DataBook_PE5 per Bdg" xfId="1169"/>
    <cellStyle name="%_MasterPiano_DataBook_LAO per Bdg" xfId="1170"/>
    <cellStyle name="%_MasterPiano_DataBook_LAO2bis bis" xfId="1171"/>
    <cellStyle name="%_MasterPiano_DataBook_LAO48" xfId="1172"/>
    <cellStyle name="%_MasterPiano_LA" xfId="1173"/>
    <cellStyle name="%_MasterPiano_LA2" xfId="1174"/>
    <cellStyle name="%_Metrics Febbraio11" xfId="1175"/>
    <cellStyle name="%_Metrics Febbraio11_Agenda Budget-Piano" xfId="1176"/>
    <cellStyle name="%_Metrics Febbraio11_Aggregato LAO_Agosto4" xfId="1177"/>
    <cellStyle name="%_Metrics Febbraio11_Analisi vs 2001" xfId="1178"/>
    <cellStyle name="%_Metrics Febbraio11_Base Dati Valori Bdg" xfId="1179"/>
    <cellStyle name="%_Metrics Febbraio11_Base Dati Valori Bdg 02" xfId="1180"/>
    <cellStyle name="%_Metrics Febbraio11_Base Dati Valori Last Month" xfId="1181"/>
    <cellStyle name="%_Metrics Febbraio11_Base Dati Valori Piano" xfId="1182"/>
    <cellStyle name="%_Metrics Febbraio11_Base Dati Valori YTD" xfId="1183"/>
    <cellStyle name="%_Metrics Febbraio11_Bdg 2003 - Debts" xfId="1184"/>
    <cellStyle name="%_Metrics Febbraio11_BS 2001" xfId="1185"/>
    <cellStyle name="%_Metrics Febbraio11_BU Balance Sheets" xfId="1186"/>
    <cellStyle name="%_Metrics Febbraio11_BU Cash flow" xfId="1187"/>
    <cellStyle name="%_Metrics Febbraio11_BU P&amp;L" xfId="1188"/>
    <cellStyle name="%_Metrics Febbraio11_Capex" xfId="1189"/>
    <cellStyle name="%_Metrics Febbraio11_Copy of TDB_LAW_marzo_04_2104" xfId="1190"/>
    <cellStyle name="%_Metrics Febbraio11_Data Book Plan Mobile (antiga)" xfId="1191"/>
    <cellStyle name="%_Metrics Febbraio11_Data Book Plan Mobile (antiga)_1" xfId="1192"/>
    <cellStyle name="%_Metrics Febbraio11_Data Book Plan Mobile Max" xfId="1193"/>
    <cellStyle name="%_Metrics Febbraio11_Data Book_IT Group_Feb_2003_4" xfId="1194"/>
    <cellStyle name="%_Metrics Febbraio11_Data Book_IT Group_Feb_2003_8" xfId="1195"/>
    <cellStyle name="%_Metrics Febbraio11_Data Book_IT Market_Feb_2003_11" xfId="1196"/>
    <cellStyle name="%_Metrics Febbraio11_Data Book_IT Market_Feb_2003_3" xfId="1197"/>
    <cellStyle name="%_Metrics Febbraio11_Data Book_IT Market_Feb_2003_4" xfId="1198"/>
    <cellStyle name="%_Metrics Febbraio11_Data Book_IT Market_Feb_2003_9" xfId="1199"/>
    <cellStyle name="%_Metrics Febbraio11_Data Book_ITM_Feb_03_Cash Flow_1" xfId="1200"/>
    <cellStyle name="%_Metrics Febbraio11_Data Book_ITM_Feb_03_Cash Flow_5" xfId="1201"/>
    <cellStyle name="%_Metrics Febbraio11_Data Book_ITM_Feb_03_Cash Flow_6" xfId="1202"/>
    <cellStyle name="%_Metrics Febbraio11_Data Book_LAW_23_con EVA" xfId="1203"/>
    <cellStyle name="%_Metrics Febbraio11_Data Book_PE_sett7" xfId="1204"/>
    <cellStyle name="%_Metrics Febbraio11_Data Book_PE_sett8" xfId="1205"/>
    <cellStyle name="%_Metrics Febbraio11_Databook_Full Year_LAW14 appoggio" xfId="1206"/>
    <cellStyle name="%_Metrics Febbraio11_Databook_Full Year_LAW14appoggio" xfId="1207"/>
    <cellStyle name="%_Metrics Febbraio11_effetto cambio new plan vs old 10" xfId="1208"/>
    <cellStyle name="%_Metrics Febbraio11_Efficiency ITG_dec_vers06_03_03" xfId="1209"/>
    <cellStyle name="%_Metrics Febbraio11_Exchange Rate Impact 2001" xfId="1210"/>
    <cellStyle name="%_Metrics Febbraio11_Exchange Rate Impact Plan new vs old" xfId="1211"/>
    <cellStyle name="%_Metrics Febbraio11_Expenses" xfId="1212"/>
    <cellStyle name="%_Metrics Febbraio11_Gruppo_BDG_Budget e Piano_2005_Ufficiale_2" xfId="1213"/>
    <cellStyle name="%_Metrics Febbraio11_Gruppo_Totale_Dicembre_uff3" xfId="1214"/>
    <cellStyle name="%_Metrics Febbraio11_I Forecast Flash LAW" xfId="1215"/>
    <cellStyle name="%_Metrics Febbraio11_I Forecast Flash LAW2" xfId="1216"/>
    <cellStyle name="%_Metrics Febbraio11_Isyde_EcoFin__LAW3_new" xfId="1217"/>
    <cellStyle name="%_Metrics Febbraio11_LAO_Forecast_6" xfId="1218"/>
    <cellStyle name="%_Metrics Febbraio11_LAW_Forecast_6" xfId="1219"/>
    <cellStyle name="%_Metrics Febbraio11_legende" xfId="1220"/>
    <cellStyle name="%_Metrics Febbraio11_Main Result by Subs" xfId="1221"/>
    <cellStyle name="%_Metrics Febbraio11_Main Results" xfId="1222"/>
    <cellStyle name="%_Metrics Febbraio11_Market_ BDG_e PIANO_2005_con proforma_Ufficiale_2" xfId="1223"/>
    <cellStyle name="%_Metrics Febbraio11_Market_ Dicembre_2002_uff_3" xfId="1224"/>
    <cellStyle name="%_Metrics Febbraio11_Master per febbraio_4" xfId="1225"/>
    <cellStyle name="%_Metrics Febbraio11_Master per febbraio_5" xfId="1226"/>
    <cellStyle name="%_Metrics Febbraio11_Master per febbraio_7" xfId="1227"/>
    <cellStyle name="%_Metrics Febbraio11_Master Piano_DataBook_PE4bis" xfId="1228"/>
    <cellStyle name="%_Metrics Febbraio11_Master Piano_DataBook_PE5 per Bdg" xfId="1229"/>
    <cellStyle name="%_Metrics Febbraio11_Master Piano_Gestionale_PE_perBdg" xfId="1230"/>
    <cellStyle name="%_Metrics Febbraio11_Master Piano_Report_PE new16" xfId="1231"/>
    <cellStyle name="%_Metrics Febbraio11_Master Piano_Report_PE new20" xfId="1232"/>
    <cellStyle name="%_Metrics Febbraio11_Master Piano_Report_PE new24" xfId="1233"/>
    <cellStyle name="%_Metrics Febbraio11_Master Piano_Report_PE14" xfId="1234"/>
    <cellStyle name="%_Metrics Febbraio11_Master Piano_Report_PE15" xfId="1235"/>
    <cellStyle name="%_Metrics Febbraio11_Master Piano_Report_PE16" xfId="1236"/>
    <cellStyle name="%_Metrics Febbraio11_Master Piano_Report_PE19" xfId="1237"/>
    <cellStyle name="%_Metrics Febbraio11_MasterPiano_DataBook_LAO per Bdg" xfId="1238"/>
    <cellStyle name="%_Metrics Febbraio11_MasterPiano_DataBook_LAO2bis bis" xfId="1239"/>
    <cellStyle name="%_Metrics Febbraio11_MasterPiano_DataBook_LAO33" xfId="1240"/>
    <cellStyle name="%_Metrics Febbraio11_MasterPiano_DataBook_LAO43" xfId="1241"/>
    <cellStyle name="%_Metrics Febbraio11_MasterPiano_DataBook_LAO44" xfId="1242"/>
    <cellStyle name="%_Metrics Febbraio11_MasterPiano_DataBook_LAO55" xfId="1243"/>
    <cellStyle name="%_Metrics Febbraio11_OUTLOOK VS 2001" xfId="1244"/>
    <cellStyle name="%_Metrics Febbraio11_Piano 03_05_EcoFin_Riclass._LAW11" xfId="1245"/>
    <cellStyle name="%_Metrics Febbraio11_Piano 03_05_EcoFin_Riclass._LAW19" xfId="1246"/>
    <cellStyle name="%_Metrics Febbraio11_Piano 03_05_EcoFin_Riclass_LAW30" xfId="1247"/>
    <cellStyle name="%_Metrics Febbraio11_Piano 03_05_EcoFin_Riclass_LAW31" xfId="1248"/>
    <cellStyle name="%_Metrics Febbraio11_Piano 03_05_EcoFin_Riclass_LAW33" xfId="1249"/>
    <cellStyle name="%_Metrics Febbraio11_Piano 03_05_EcoFin_Riclass_LAW34" xfId="1250"/>
    <cellStyle name="%_Metrics Febbraio11_Piano 2003-2005_LAW8" xfId="1251"/>
    <cellStyle name="%_Metrics Febbraio11_Piano 2003-2005_LAWFullappoggio" xfId="1252"/>
    <cellStyle name="%_Metrics Febbraio11_Piano_LAO_newproforma_31" xfId="1253"/>
    <cellStyle name="%_Metrics Febbraio11_Piano_LAO_newproforma10" xfId="1254"/>
    <cellStyle name="%_Metrics Febbraio11_Piano_LAO_newproforma16" xfId="1255"/>
    <cellStyle name="%_Metrics Febbraio11_prova change" xfId="1256"/>
    <cellStyle name="%_Metrics Febbraio11_prova new structure" xfId="1257"/>
    <cellStyle name="%_Metrics Febbraio11_Quarter trend" xfId="1258"/>
    <cellStyle name="%_Metrics Febbraio11_Schema costi Gruppo_december CDA1" xfId="1259"/>
    <cellStyle name="%_Metrics Febbraio11_TdB_LAO_feb2003_4" xfId="1260"/>
    <cellStyle name="%_Metrics Febbraio11_TdB_LAO_marzo_vers3" xfId="1261"/>
    <cellStyle name="%_Metrics Febbraio11_TDB_LAW_Aprile 04_21-05_1" xfId="1262"/>
    <cellStyle name="%_Metrics Febbraio11_TdB_Law_Eco_Fin_Agosto 2003_Ufficiale" xfId="1263"/>
    <cellStyle name="%_Metrics Febbraio11_TdB_Law_Eco_Fin_Feb1" xfId="1264"/>
    <cellStyle name="%_Metrics Febbraio11_TdB_Law_Eco_Fin_Feb12" xfId="1265"/>
    <cellStyle name="%_Metrics Febbraio11_TdB_Law_Eco_Fin_Feb14" xfId="1266"/>
    <cellStyle name="%_Metrics Febbraio11_TdB_Law_Eco_Fin_Feb3" xfId="1267"/>
    <cellStyle name="%_Metrics Febbraio11_TdB_Law_Eco_Fin_Feb7" xfId="1268"/>
    <cellStyle name="%_Metrics Febbraio11_TdB_Law_Eco_Fin_Febbraio 2004_2403" xfId="1269"/>
    <cellStyle name="%_Metrics Febbraio11_TdB_Law_Eco_Fin_For2" xfId="1270"/>
    <cellStyle name="%_Metrics Febbraio11_TdB_Law_Eco_Fin_mar_03" xfId="1271"/>
    <cellStyle name="%_Metrics Febbraio11_TdB_LAW_gest_MARZO '04 14 05" xfId="1272"/>
    <cellStyle name="%_Metrics Febbraio11_TDB_LAW_marzo_04 0305" xfId="1273"/>
    <cellStyle name="%_Metrics Febbraio11_TDB_LAW_marzo_04 05 magg_21.48" xfId="1274"/>
    <cellStyle name="%_Metrics Febbraio11_TDB_LAW_marzo_'04_12 may" xfId="1275"/>
    <cellStyle name="%_Metrics Febbraio11_TDB_LAW_marzo_'04_18 may" xfId="1276"/>
    <cellStyle name="%_Metrics Febbraio11_TDB_LAW_marzo_04_2604" xfId="1277"/>
    <cellStyle name="%_Metrics Febbraio11_TDB_LAW-x maggio 04" xfId="1278"/>
    <cellStyle name="%_Metrics Febbraio11_TDB_LAW-x maggio 04_0806" xfId="1279"/>
    <cellStyle name="%_Network KPI's" xfId="1280"/>
    <cellStyle name="%_Network KPI's 2" xfId="1281"/>
    <cellStyle name="%_Network KPI's_20091016_NT_Reporting_Model_2009_2010_Phased" xfId="1282"/>
    <cellStyle name="%_Network KPI's_Budget 2010 Model_ZH" xfId="1283"/>
    <cellStyle name="%_Network KPI's_NT Budget 2010 phased" xfId="1284"/>
    <cellStyle name="%_Network KPI's_NT Budget 2010 phased 2" xfId="1285"/>
    <cellStyle name="%_Network-Capex" xfId="1286"/>
    <cellStyle name="%_Network-Capex 2" xfId="1287"/>
    <cellStyle name="%_Network-Opex" xfId="1288"/>
    <cellStyle name="%_Network-Opex 2" xfId="1289"/>
    <cellStyle name="%_NG Network extract (2)" xfId="1290"/>
    <cellStyle name="%_NG Network extract (2) (2)" xfId="1291"/>
    <cellStyle name="%_NG Network extract (2) (2) 2" xfId="1292"/>
    <cellStyle name="%_NG Network extract (2) 2" xfId="1293"/>
    <cellStyle name="%_NT Budget 2010 phased" xfId="1294"/>
    <cellStyle name="%_NT Budget 2010 phased 2" xfId="1295"/>
    <cellStyle name="%_OUTLOOK VS 2001" xfId="1296"/>
    <cellStyle name="%_P&amp;L Forecast 2002" xfId="1297"/>
    <cellStyle name="%_Piano 2003-2005_LAWFullappoggio" xfId="1298"/>
    <cellStyle name="%_Piano_LAO_newproforma24" xfId="1299"/>
    <cellStyle name="%_QFC2_UK" xfId="1300"/>
    <cellStyle name="%_QFC2_UK 2" xfId="1301"/>
    <cellStyle name="%_QFC2_UK 2 2" xfId="1302"/>
    <cellStyle name="%_QFC2_UK 3" xfId="1303"/>
    <cellStyle name="%_QFCII_CEX_CSI_v0_TK" xfId="1304"/>
    <cellStyle name="%_Quarter_Gruppo Totale" xfId="1305"/>
    <cellStyle name="%_Quarter_Market" xfId="1306"/>
    <cellStyle name="%_Revised Template v4" xfId="1307"/>
    <cellStyle name="%_Revised Template v4 2" xfId="1308"/>
    <cellStyle name="%_Schema costi Gruppo_03-05" xfId="1309"/>
    <cellStyle name="%_Schema costi Gruppo_december CDA1" xfId="1310"/>
    <cellStyle name="%_Scocca per Perimetri 2002" xfId="1311"/>
    <cellStyle name="%_SL Business Model - bus plan w updated 07_08" xfId="1312"/>
    <cellStyle name="%_SL Business Model - bus plan w updated 07_08 2" xfId="1313"/>
    <cellStyle name="%_SL Business Model - bus plan w updated 07_08_20091016_NT_Reporting_Model_2009_2010_Phased" xfId="1314"/>
    <cellStyle name="%_SL Business Model - bus plan w updated 07_08_Budget 2010 Model_ZH" xfId="1315"/>
    <cellStyle name="%_SL Business Model - bus plan w updated 07_08_NT Budget 2010 phased" xfId="1316"/>
    <cellStyle name="%_SL Business Model - bus plan w updated 07_08_NT Budget 2010 phased 2" xfId="1317"/>
    <cellStyle name="%_Summary of CEX Targets 2009 Budget request" xfId="1318"/>
    <cellStyle name="%_Summary of CEX Targets 2009 Budget request 2" xfId="1319"/>
    <cellStyle name="%_TdB_BU_may_02_new_FM_ouput19_6_0957_post_switch_strao" xfId="1320"/>
    <cellStyle name="%_TdB_BU_rel_01_val_aug_02_new_FM_my_25_9_fmok" xfId="1321"/>
    <cellStyle name="%_TdB_BU_rel_01_val_may_02_new_FM_my_output_17_6_1605" xfId="1322"/>
    <cellStyle name="%_TdB_BU_rel_01_val_oct_02_new_FM_my_LAW_old_cf" xfId="1323"/>
    <cellStyle name="%_TdB_BU_rel_01_val_SEP_02_new_FM_my_LAW" xfId="1324"/>
    <cellStyle name="%_TdB_LAO_Settembre 2003_Ufficiale" xfId="1325"/>
    <cellStyle name="%_TEF B09 model v1" xfId="1326"/>
    <cellStyle name="%_TEF B09 model v1 2" xfId="1327"/>
    <cellStyle name="%_TEF B09 model v4 MH" xfId="1328"/>
    <cellStyle name="%_TEF B09 model v4 MH 2" xfId="1329"/>
    <cellStyle name="%_TEF B09 model v6" xfId="1330"/>
    <cellStyle name="%_TEF B09 model_CR" xfId="1331"/>
    <cellStyle name="%_TEF B09 model_CR 2" xfId="1332"/>
    <cellStyle name="%_T-Europe Market Forecasting Quantitative v2" xfId="1333"/>
    <cellStyle name="%_T-Europe Market Forecasting Quantitative v2 2" xfId="1334"/>
    <cellStyle name="%_T-Europe Market Forecasting Quantitative v2_20091016_NT_Reporting_Model_2009_2010_Phased" xfId="1335"/>
    <cellStyle name="%_T-Europe Market Forecasting Quantitative v2_Budget 2010 Model_ZH" xfId="1336"/>
    <cellStyle name="%_T-Europe Market Forecasting Quantitative v2_NT Budget 2010 phased" xfId="1337"/>
    <cellStyle name="%_T-Europe Market Forecasting Quantitative v2_NT Budget 2010 phased 2" xfId="1338"/>
    <cellStyle name="%_Traffic BU IOP def valori" xfId="1339"/>
    <cellStyle name="%_Traffic BU IOP def valori_Agenda Budget-Piano" xfId="1340"/>
    <cellStyle name="%_Traffic BU IOP def valori_Aggregato LAO_Agosto4" xfId="1341"/>
    <cellStyle name="%_Traffic BU IOP def valori_Base Dati Valori Actual" xfId="1342"/>
    <cellStyle name="%_Traffic BU IOP def valori_Base Dati Valori Bdg" xfId="1343"/>
    <cellStyle name="%_Traffic BU IOP def valori_Base Dati Valori Full Year" xfId="1344"/>
    <cellStyle name="%_Traffic BU IOP def valori_Base Dati Valori Year" xfId="1345"/>
    <cellStyle name="%_Traffic BU IOP def valori_Base Dati Valori YTD" xfId="1346"/>
    <cellStyle name="%_Traffic BU IOP def valori_Base Dati Valori YTD_Back up Ti Day" xfId="1347"/>
    <cellStyle name="%_Traffic BU IOP def valori_Base Dati Valori YTD_Backup presentazione bdg III versione" xfId="1348"/>
    <cellStyle name="%_Traffic BU IOP def valori_Base Dati Valori YTD_Base Dati Valori Bdg" xfId="1349"/>
    <cellStyle name="%_Traffic BU IOP def valori_Base Dati Valori YTD_Budget &amp; Piano IAS_draft" xfId="1350"/>
    <cellStyle name="%_Traffic BU IOP def valori_Base Dati Valori YTD_Capex" xfId="1351"/>
    <cellStyle name="%_Traffic BU IOP def valori_Base Dati Valori YTD_Cartel1 (2)" xfId="1352"/>
    <cellStyle name="%_Traffic BU IOP def valori_Base Dati Valori YTD_Cartel1 (3)" xfId="1353"/>
    <cellStyle name="%_Traffic BU IOP def valori_Base Dati Valori YTD_Cartel1 (4)" xfId="1354"/>
    <cellStyle name="%_Traffic BU IOP def valori_Base Dati Valori YTD_Cash Costs " xfId="1355"/>
    <cellStyle name="%_Traffic BU IOP def valori_Base Dati Valori YTD_Commenti IAS 2004_2007newPER REPORT_vs1" xfId="1356"/>
    <cellStyle name="%_Traffic BU IOP def valori_Base Dati Valori YTD_Copia di ITZ e BRA new" xfId="1357"/>
    <cellStyle name="%_Traffic BU IOP def valori_Base Dati Valori YTD_COPIADILAVORO2004" xfId="1358"/>
    <cellStyle name="%_Traffic BU IOP def valori_Base Dati Valori YTD_Expenses" xfId="1359"/>
    <cellStyle name="%_Traffic BU IOP def valori_Base Dati Valori YTD_Financial TdB TIM Group" xfId="1360"/>
    <cellStyle name="%_Traffic BU IOP def valori_Base Dati Valori YTD_Financial TdB TIM Group_28" xfId="1361"/>
    <cellStyle name="%_Traffic BU IOP def valori_Base Dati Valori YTD_Financial TdB TIM Group_vs 15" xfId="1362"/>
    <cellStyle name="%_Traffic BU IOP def valori_Base Dati Valori YTD_Grecia disposal _last CBEP (3)" xfId="1363"/>
    <cellStyle name="%_Traffic BU IOP def valori_Base Dati Valori YTD_ias analysis" xfId="1364"/>
    <cellStyle name="%_Traffic BU IOP def valori_Base Dati Valori YTD_Ias Analysis Gruppo e Italia" xfId="1365"/>
    <cellStyle name="%_Traffic BU IOP def valori_Base Dati Valori YTD_Master Piano_Gestionale_PE_perBdg" xfId="1366"/>
    <cellStyle name="%_Traffic BU IOP def valori_Base Dati Valori YTD_Riepilogo Target IT Gaap vs IAS" xfId="1367"/>
    <cellStyle name="%_Traffic BU IOP def valori_Base Dati Valori YTD_Tavole IAS 2003-2004-2005" xfId="1368"/>
    <cellStyle name="%_Traffic BU IOP def valori_Base Dati Valori YTD_TdB_Law_Eco_Fin_Feb4" xfId="1369"/>
    <cellStyle name="%_Traffic BU IOP def valori_Base Dati Valori YTD_TdB_Law_Eco_Fin_Feb7" xfId="1370"/>
    <cellStyle name="%_Traffic BU IOP def valori_Base Dati Valori YTD_TdB_Law_Eco_Fin_Feb9" xfId="1371"/>
    <cellStyle name="%_Traffic BU IOP def valori_Base Dati Valori YTD_TdB_Law_Eco_Fin_For2" xfId="1372"/>
    <cellStyle name="%_Traffic BU IOP def valori_Base Dati Valori YTD_TdB_LAW_gest_MARZO '04 14 05" xfId="1373"/>
    <cellStyle name="%_Traffic BU IOP def valori_Base dati YTD" xfId="1374"/>
    <cellStyle name="%_Traffic BU IOP def valori_BS Forecast 2002" xfId="1375"/>
    <cellStyle name="%_Traffic BU IOP def valori_BS Full Year 2001" xfId="1376"/>
    <cellStyle name="%_Traffic BU IOP def valori_Capex" xfId="1377"/>
    <cellStyle name="%_Traffic BU IOP def valori_Cartel2" xfId="1378"/>
    <cellStyle name="%_Traffic BU IOP def valori_Cash Costs " xfId="1379"/>
    <cellStyle name="%_Traffic BU IOP def valori_CF Forecast 2002" xfId="1380"/>
    <cellStyle name="%_Traffic BU IOP def valori_Chile e Bolivia Marzo '04" xfId="1381"/>
    <cellStyle name="%_Traffic BU IOP def valori_Chile e Bolivia Mobile" xfId="1382"/>
    <cellStyle name="%_Traffic BU IOP def valori_Chile e Bolivia Mobile 2" xfId="1383"/>
    <cellStyle name="%_Traffic BU IOP def valori_Data Book_ITM_Marzo_2003_6" xfId="1384"/>
    <cellStyle name="%_Traffic BU IOP def valori_Databook_Full Year_LAW14 appoggio" xfId="1385"/>
    <cellStyle name="%_Traffic BU IOP def valori_Databook_Full Year_LAW14appoggio" xfId="1386"/>
    <cellStyle name="%_Traffic BU IOP def valori_Efficiency ITG_dec_vers06_03_03" xfId="1387"/>
    <cellStyle name="%_Traffic BU IOP def valori_Expenses" xfId="1388"/>
    <cellStyle name="%_Traffic BU IOP def valori_Gruppo_BDG_Budget e Piano_2005_Ufficiale_2" xfId="1389"/>
    <cellStyle name="%_Traffic BU IOP def valori_Gruppo_Totale_Dicembre_uff3" xfId="1390"/>
    <cellStyle name="%_Traffic BU IOP def valori_I Forecast Flash LAW6" xfId="1391"/>
    <cellStyle name="%_Traffic BU IOP def valori_Lao x-rate Bdg 2004" xfId="1392"/>
    <cellStyle name="%_Traffic BU IOP def valori_LAO_Forecast_6" xfId="1393"/>
    <cellStyle name="%_Traffic BU IOP def valori_LAW_Forecast_6" xfId="1394"/>
    <cellStyle name="%_Traffic BU IOP def valori_legende" xfId="1395"/>
    <cellStyle name="%_Traffic BU IOP def valori_Market_ BDG_e PIANO_2005_con proforma_Ufficiale_2" xfId="1396"/>
    <cellStyle name="%_Traffic BU IOP def valori_Market_ Dicembre_2002_uff_3" xfId="1397"/>
    <cellStyle name="%_Traffic BU IOP def valori_Master Piano_DataBook_PE4bis" xfId="1398"/>
    <cellStyle name="%_Traffic BU IOP def valori_Master Piano_DataBook_PE5 per Bdg" xfId="1399"/>
    <cellStyle name="%_Traffic BU IOP def valori_Master Piano_Gestionale_PE_perBdg" xfId="1400"/>
    <cellStyle name="%_Traffic BU IOP def valori_MasterPiano_DataBook_LAO per Bdg" xfId="1401"/>
    <cellStyle name="%_Traffic BU IOP def valori_MasterPiano_DataBook_LAO2bis bis" xfId="1402"/>
    <cellStyle name="%_Traffic BU IOP def valori_MasterPiano_DataBook_LAO48" xfId="1403"/>
    <cellStyle name="%_Traffic BU IOP def valori_MasterPiano_LA" xfId="1404"/>
    <cellStyle name="%_Traffic BU IOP def valori_MasterPiano_LA2" xfId="1405"/>
    <cellStyle name="%_Traffic BU IOP def valori_OUTLOOK VS 2001" xfId="1406"/>
    <cellStyle name="%_Traffic BU IOP def valori_P&amp;L Forecast 2002" xfId="1407"/>
    <cellStyle name="%_Traffic BU IOP def valori_Piano 2003-2005_LAWFullappoggio" xfId="1408"/>
    <cellStyle name="%_Traffic BU IOP def valori_Piano_LAO_newproforma24" xfId="1409"/>
    <cellStyle name="%_Traffic BU IOP def valori_Quarter_Gruppo Totale" xfId="1410"/>
    <cellStyle name="%_Traffic BU IOP def valori_Quarter_Market" xfId="1411"/>
    <cellStyle name="%_Traffic BU IOP def valori_Schema costi Gruppo_december CDA1" xfId="1412"/>
    <cellStyle name="%_Traffic BU IOP def valori_Scocca per Perimetri 2002" xfId="1413"/>
    <cellStyle name="%_Traffic BU IOP def valori_TdB_LAO_Settembre 2003_Ufficiale" xfId="1414"/>
    <cellStyle name="%_Traffic BU IOP def valori_TdB_Law_Eco_Fin_Feb4" xfId="1415"/>
    <cellStyle name="%_Traffic BU IOP def valori_TdB_Law_Eco_Fin_Feb7" xfId="1416"/>
    <cellStyle name="%_Traffic BU IOP def valori_TdB_Law_Eco_Fin_Feb9" xfId="1417"/>
    <cellStyle name="%_Traffic BU IOP def valori_TdB_Law_Eco_Fin_For2" xfId="1418"/>
    <cellStyle name="%_Traffic BU IOP def valori_TdB_LAW_gest_MARZO '04 14 05" xfId="1419"/>
    <cellStyle name="%_Traffic BU IOP def valori_x wireline  marzo" xfId="1420"/>
    <cellStyle name="%_UK Business Model - bus plan v6" xfId="1421"/>
    <cellStyle name="%_UK Business Model - bus plan v6 2" xfId="1422"/>
    <cellStyle name="%_UK Business Model - bus plan v6_20091016_NT_Reporting_Model_2009_2010_Phased" xfId="1423"/>
    <cellStyle name="%_UK Business Model - bus plan v6_Budget 2010 Model_ZH" xfId="1424"/>
    <cellStyle name="%_UK Business Model - bus plan v6_NT Budget 2010 phased" xfId="1425"/>
    <cellStyle name="%_UK Business Model - bus plan v6_NT Budget 2010 phased 2" xfId="1426"/>
    <cellStyle name="%_UK Business Model - QFC2 v2" xfId="1427"/>
    <cellStyle name="%_UK Business Model - QFC2 v2 2" xfId="1428"/>
    <cellStyle name="%_UK Business Model - QFC2 v2 3" xfId="1429"/>
    <cellStyle name="%_x wireline  marzo" xfId="1430"/>
    <cellStyle name="%0" xfId="1431"/>
    <cellStyle name="%0.0" xfId="1432"/>
    <cellStyle name="%0_June 21" xfId="1433"/>
    <cellStyle name="(Lefting)" xfId="1434"/>
    <cellStyle name="(Lefting) 2" xfId="3949"/>
    <cellStyle name="(Lefting) 3" xfId="3733"/>
    <cellStyle name="(z*¯_x000f_°(”,¯?À(¢,¯?Ð(°,¯?à(Â,¯?ð(Ô,¯?" xfId="1435"/>
    <cellStyle name="******************************************" xfId="1436"/>
    <cellStyle name="*TD" xfId="1437"/>
    <cellStyle name=",1" xfId="1438"/>
    <cellStyle name=",2" xfId="1439"/>
    <cellStyle name=";;;" xfId="1440"/>
    <cellStyle name="??" xfId="1441"/>
    <cellStyle name="?? [0.00]_??????cula" xfId="1442"/>
    <cellStyle name="?? [0]_CFB617" xfId="1443"/>
    <cellStyle name="???? [0.00]_HELPDESK" xfId="1444"/>
    <cellStyle name="???????" xfId="1445"/>
    <cellStyle name="????????????" xfId="1446"/>
    <cellStyle name="???????????? Change1.5.1" xfId="1447"/>
    <cellStyle name="???????_Centr_0" xfId="1448"/>
    <cellStyle name="?????_VERA" xfId="1449"/>
    <cellStyle name="????_currentKC GLntKC" xfId="1450"/>
    <cellStyle name="???[0]_Dialog3" xfId="1451"/>
    <cellStyle name="???_CFB617" xfId="1452"/>
    <cellStyle name="??[0]_Dialog2" xfId="1453"/>
    <cellStyle name="??_??????_???" xfId="1454"/>
    <cellStyle name="?†????ם [0.00]_Region Orders (2)???" xfId="1455"/>
    <cellStyle name="?¡????¿¿_Region Orders (2)_KOR (2" xfId="1456"/>
    <cellStyle name="?Q\?1@ 2 2" xfId="3578"/>
    <cellStyle name="?W_Pacific Region P&amp;L " xfId="1457"/>
    <cellStyle name="@" xfId="1458"/>
    <cellStyle name="[" xfId="1459"/>
    <cellStyle name="[1" xfId="1460"/>
    <cellStyle name="[1u" xfId="1461"/>
    <cellStyle name="[p" xfId="1462"/>
    <cellStyle name="_%(SignOnly)" xfId="1463"/>
    <cellStyle name="_%(SignSpaceOnly)" xfId="1464"/>
    <cellStyle name="_~5772581" xfId="1465"/>
    <cellStyle name="_~7234513" xfId="3579"/>
    <cellStyle name="_~7436767" xfId="3580"/>
    <cellStyle name="_0101" xfId="1466"/>
    <cellStyle name="_0101_1" xfId="1467"/>
    <cellStyle name="_0101_2" xfId="1468"/>
    <cellStyle name="_0101_3" xfId="1469"/>
    <cellStyle name="_0101_4" xfId="1470"/>
    <cellStyle name="_0101_5" xfId="1471"/>
    <cellStyle name="_0101_6" xfId="1472"/>
    <cellStyle name="_0101_7" xfId="1473"/>
    <cellStyle name="_0101_8" xfId="1474"/>
    <cellStyle name="_0101_9" xfId="1475"/>
    <cellStyle name="_0101_A" xfId="1476"/>
    <cellStyle name="_0101_B" xfId="1477"/>
    <cellStyle name="_0101_C" xfId="1478"/>
    <cellStyle name="_0101_D" xfId="1479"/>
    <cellStyle name="_0101_E" xfId="1480"/>
    <cellStyle name="_0101_F" xfId="1481"/>
    <cellStyle name="_0101_G" xfId="1482"/>
    <cellStyle name="_0102" xfId="1483"/>
    <cellStyle name="_0102_1" xfId="1484"/>
    <cellStyle name="_0102_2" xfId="1485"/>
    <cellStyle name="_0102_3" xfId="1486"/>
    <cellStyle name="_0102_4" xfId="1487"/>
    <cellStyle name="_0102_5" xfId="1488"/>
    <cellStyle name="_0102_6" xfId="1489"/>
    <cellStyle name="_0102_7" xfId="1490"/>
    <cellStyle name="_0102_8" xfId="1491"/>
    <cellStyle name="_0102_9" xfId="1492"/>
    <cellStyle name="_0102_A" xfId="1493"/>
    <cellStyle name="_0102_B" xfId="1494"/>
    <cellStyle name="_0102_C" xfId="1495"/>
    <cellStyle name="_0102_D" xfId="1496"/>
    <cellStyle name="_0102_E" xfId="1497"/>
    <cellStyle name="_0102_F" xfId="1498"/>
    <cellStyle name="_0201" xfId="1499"/>
    <cellStyle name="_0201_1" xfId="1500"/>
    <cellStyle name="_0201_2" xfId="1501"/>
    <cellStyle name="_0201_3" xfId="1502"/>
    <cellStyle name="_0201_4" xfId="1503"/>
    <cellStyle name="_0201_5" xfId="1504"/>
    <cellStyle name="_0201_6" xfId="1505"/>
    <cellStyle name="_0201_7" xfId="1506"/>
    <cellStyle name="_0201_8" xfId="1507"/>
    <cellStyle name="_0201_9" xfId="1508"/>
    <cellStyle name="_0201_A" xfId="1509"/>
    <cellStyle name="_0201_B" xfId="1510"/>
    <cellStyle name="_0201_C" xfId="1511"/>
    <cellStyle name="_0201_D" xfId="1512"/>
    <cellStyle name="_0201_E" xfId="1513"/>
    <cellStyle name="_0201_F" xfId="1514"/>
    <cellStyle name="_0202" xfId="1515"/>
    <cellStyle name="_0202_1" xfId="1516"/>
    <cellStyle name="_0202_2" xfId="1517"/>
    <cellStyle name="_0202_3" xfId="1518"/>
    <cellStyle name="_0202_4" xfId="1519"/>
    <cellStyle name="_0202_5" xfId="1520"/>
    <cellStyle name="_0202_6" xfId="1521"/>
    <cellStyle name="_0202_7" xfId="1522"/>
    <cellStyle name="_0202_8" xfId="1523"/>
    <cellStyle name="_0202_9" xfId="1524"/>
    <cellStyle name="_0202_A" xfId="1525"/>
    <cellStyle name="_0202_B" xfId="1526"/>
    <cellStyle name="_0202_C" xfId="1527"/>
    <cellStyle name="_0202_D" xfId="1528"/>
    <cellStyle name="_0202_E" xfId="1529"/>
    <cellStyle name="_0202_F" xfId="1530"/>
    <cellStyle name="_0301 Mali Tablo" xfId="1531"/>
    <cellStyle name="_0301 Mali Tablo_1" xfId="1532"/>
    <cellStyle name="_0301 Mali Tablo_2" xfId="1533"/>
    <cellStyle name="_0301 Mali Tablo_3" xfId="1534"/>
    <cellStyle name="_0301 Mali Tablo_4" xfId="1535"/>
    <cellStyle name="_0301 Mali Tablo_5" xfId="1536"/>
    <cellStyle name="_0301 Mali Tablo_6" xfId="1537"/>
    <cellStyle name="_0301 Mali Tablo_7" xfId="1538"/>
    <cellStyle name="_0301 Mali Tablo_8" xfId="1539"/>
    <cellStyle name="_0301 Mali Tablo_9" xfId="1540"/>
    <cellStyle name="_0301 Mali Tablo_A" xfId="1541"/>
    <cellStyle name="_0301 Mali Tablo_B" xfId="1542"/>
    <cellStyle name="_0301 Mali Tablo_C" xfId="1543"/>
    <cellStyle name="_0301 Mali Tablo_D" xfId="1544"/>
    <cellStyle name="_0301 Mali Tablo_E" xfId="1545"/>
    <cellStyle name="_0301 Mali Tablo_F" xfId="1546"/>
    <cellStyle name="_0302" xfId="1547"/>
    <cellStyle name="_0302 Mali Tablo" xfId="1548"/>
    <cellStyle name="_0302 Mali Tablo_1" xfId="1549"/>
    <cellStyle name="_0302 Mali Tablo_2" xfId="1550"/>
    <cellStyle name="_0302 Mali Tablo_3" xfId="1551"/>
    <cellStyle name="_0302 Mali Tablo_4" xfId="1552"/>
    <cellStyle name="_0302 Mali Tablo_5" xfId="1553"/>
    <cellStyle name="_0302 Mali Tablo_6" xfId="1554"/>
    <cellStyle name="_0302 Mali Tablo_7" xfId="1555"/>
    <cellStyle name="_0302 Mali Tablo_8" xfId="1556"/>
    <cellStyle name="_0302 Mali Tablo_9" xfId="1557"/>
    <cellStyle name="_0302 Mali Tablo_A" xfId="1558"/>
    <cellStyle name="_0302 Mali Tablo_B" xfId="1559"/>
    <cellStyle name="_0302 Mali Tablo_C" xfId="1560"/>
    <cellStyle name="_0302 Mali Tablo_D" xfId="1561"/>
    <cellStyle name="_0302 Mali Tablo_E" xfId="1562"/>
    <cellStyle name="_0302 Mali Tablo_F" xfId="1563"/>
    <cellStyle name="_0302_1" xfId="1564"/>
    <cellStyle name="_0302_2" xfId="1565"/>
    <cellStyle name="_0302_3" xfId="1566"/>
    <cellStyle name="_0302_4" xfId="1567"/>
    <cellStyle name="_0302_5" xfId="1568"/>
    <cellStyle name="_0302_6" xfId="1569"/>
    <cellStyle name="_0302_7" xfId="1570"/>
    <cellStyle name="_0302_8" xfId="1571"/>
    <cellStyle name="_0302_9" xfId="1572"/>
    <cellStyle name="_0302_A" xfId="1573"/>
    <cellStyle name="_0302_B" xfId="1574"/>
    <cellStyle name="_0302_C" xfId="1575"/>
    <cellStyle name="_0302_D" xfId="1576"/>
    <cellStyle name="_0302_E" xfId="1577"/>
    <cellStyle name="_0302_F" xfId="1578"/>
    <cellStyle name="_0402" xfId="1579"/>
    <cellStyle name="_0402_1" xfId="1580"/>
    <cellStyle name="_0402_2" xfId="1581"/>
    <cellStyle name="_0402_3" xfId="1582"/>
    <cellStyle name="_0402_4" xfId="1583"/>
    <cellStyle name="_0402_5" xfId="1584"/>
    <cellStyle name="_0402_6" xfId="1585"/>
    <cellStyle name="_0402_7" xfId="1586"/>
    <cellStyle name="_0402_8" xfId="1587"/>
    <cellStyle name="_0402_9" xfId="1588"/>
    <cellStyle name="_0402_A" xfId="1589"/>
    <cellStyle name="_0402_B" xfId="1590"/>
    <cellStyle name="_0402_C" xfId="1591"/>
    <cellStyle name="_0402_D" xfId="1592"/>
    <cellStyle name="_0402_E" xfId="1593"/>
    <cellStyle name="_0402_F" xfId="1594"/>
    <cellStyle name="_0502" xfId="1595"/>
    <cellStyle name="_0502_1" xfId="1596"/>
    <cellStyle name="_0502_2" xfId="1597"/>
    <cellStyle name="_0502_3" xfId="1598"/>
    <cellStyle name="_0502_4" xfId="1599"/>
    <cellStyle name="_0502_5" xfId="1600"/>
    <cellStyle name="_0502_6" xfId="1601"/>
    <cellStyle name="_0502_7" xfId="1602"/>
    <cellStyle name="_0502_8" xfId="1603"/>
    <cellStyle name="_0502_9" xfId="1604"/>
    <cellStyle name="_0502_A" xfId="1605"/>
    <cellStyle name="_0502_B" xfId="1606"/>
    <cellStyle name="_0502_C" xfId="1607"/>
    <cellStyle name="_0502_D" xfId="1608"/>
    <cellStyle name="_0502_E" xfId="1609"/>
    <cellStyle name="_0502_F" xfId="1610"/>
    <cellStyle name="_0601" xfId="1611"/>
    <cellStyle name="_0601_1" xfId="1612"/>
    <cellStyle name="_0601_2" xfId="1613"/>
    <cellStyle name="_0601_3" xfId="1614"/>
    <cellStyle name="_0601_4" xfId="1615"/>
    <cellStyle name="_0601_5" xfId="1616"/>
    <cellStyle name="_0601_6" xfId="1617"/>
    <cellStyle name="_0601_7" xfId="1618"/>
    <cellStyle name="_0601_8" xfId="1619"/>
    <cellStyle name="_0601_9" xfId="1620"/>
    <cellStyle name="_0601_A" xfId="1621"/>
    <cellStyle name="_0601_B" xfId="1622"/>
    <cellStyle name="_0601_C" xfId="1623"/>
    <cellStyle name="_0601_D" xfId="1624"/>
    <cellStyle name="_0601_E" xfId="1625"/>
    <cellStyle name="_0601_F" xfId="1626"/>
    <cellStyle name="_0602" xfId="1627"/>
    <cellStyle name="_0602 GV" xfId="1628"/>
    <cellStyle name="_0602 GV_1" xfId="1629"/>
    <cellStyle name="_0602 GV_2" xfId="1630"/>
    <cellStyle name="_0602 GV_3" xfId="1631"/>
    <cellStyle name="_0602 GV_4" xfId="1632"/>
    <cellStyle name="_0602 GV_4_0902 GV" xfId="1633"/>
    <cellStyle name="_0602 GV_4_KOC ALLIANZ HAYAT 31.12.2002 Monthly PL" xfId="1634"/>
    <cellStyle name="_0602 GV_4_Mali Tablolar(26-03-03) " xfId="1635"/>
    <cellStyle name="_0602 GV_5" xfId="1636"/>
    <cellStyle name="_0602 GV_5_0902 GV" xfId="1637"/>
    <cellStyle name="_0602 GV_5_KOC ALLIANZ HAYAT 31.12.2002 Monthly PL" xfId="1638"/>
    <cellStyle name="_0602 GV_5_Mali Tablolar(26-03-03) " xfId="1639"/>
    <cellStyle name="_0602 GV_6" xfId="1640"/>
    <cellStyle name="_0602 GV_6_0902 GV" xfId="1641"/>
    <cellStyle name="_0602 GV_6_KOC ALLIANZ HAYAT 31.12.2002 Monthly PL" xfId="1642"/>
    <cellStyle name="_0602 GV_6_Mali Tablolar(26-03-03) " xfId="1643"/>
    <cellStyle name="_0602 GV_7" xfId="1644"/>
    <cellStyle name="_0602 GV_7_0902 GV" xfId="1645"/>
    <cellStyle name="_0602 GV_7_KOC ALLIANZ HAYAT 31.12.2002 Monthly PL" xfId="1646"/>
    <cellStyle name="_0602 GV_7_Mali Tablolar(26-03-03) " xfId="1647"/>
    <cellStyle name="_0602 GV_8" xfId="1648"/>
    <cellStyle name="_0602 GV_8_0902 GV" xfId="1649"/>
    <cellStyle name="_0602 GV_8_KOC ALLIANZ HAYAT 31.12.2002 Monthly PL" xfId="1650"/>
    <cellStyle name="_0602 GV_8_Mali Tablolar(26-03-03) " xfId="1651"/>
    <cellStyle name="_0602 GV_9" xfId="1652"/>
    <cellStyle name="_0602 GV_9_0902 GV" xfId="1653"/>
    <cellStyle name="_0602 GV_9_KOC ALLIANZ HAYAT 31.12.2002 Monthly PL" xfId="1654"/>
    <cellStyle name="_0602 GV_9_Mali Tablolar(26-03-03) " xfId="1655"/>
    <cellStyle name="_0602 GV_A" xfId="1656"/>
    <cellStyle name="_0602 GV_A_0902 GV" xfId="1657"/>
    <cellStyle name="_0602 GV_A_KOC ALLIANZ HAYAT 31.12.2002 Monthly PL" xfId="1658"/>
    <cellStyle name="_0602 GV_A_Mali Tablolar(26-03-03) " xfId="1659"/>
    <cellStyle name="_0602 GV_B" xfId="1660"/>
    <cellStyle name="_0602 GV_B_0902 GV" xfId="1661"/>
    <cellStyle name="_0602 GV_B_KOC ALLIANZ HAYAT 31.12.2002 Monthly PL" xfId="1662"/>
    <cellStyle name="_0602 GV_B_Mali Tablolar(26-03-03) " xfId="1663"/>
    <cellStyle name="_0602 GV_C" xfId="1664"/>
    <cellStyle name="_0602 GV_C_0902 GV" xfId="1665"/>
    <cellStyle name="_0602 GV_C_KOC ALLIANZ HAYAT 31.12.2002 Monthly PL" xfId="1666"/>
    <cellStyle name="_0602 GV_C_Mali Tablolar(26-03-03) " xfId="1667"/>
    <cellStyle name="_0602 GV_D" xfId="1668"/>
    <cellStyle name="_0602 GV_D_0902 GV" xfId="1669"/>
    <cellStyle name="_0602 GV_D_KOC ALLIANZ HAYAT 31.12.2002 Monthly PL" xfId="1670"/>
    <cellStyle name="_0602 GV_D_Mali Tablolar(26-03-03) " xfId="1671"/>
    <cellStyle name="_0602 GV_E" xfId="1672"/>
    <cellStyle name="_0602 GV_E_0902 GV" xfId="1673"/>
    <cellStyle name="_0602 GV_E_KOC ALLIANZ HAYAT 31.12.2002 Monthly PL" xfId="1674"/>
    <cellStyle name="_0602 GV_E_Mali Tablolar(26-03-03) " xfId="1675"/>
    <cellStyle name="_0602 GV_F" xfId="1676"/>
    <cellStyle name="_0602 GV_G" xfId="1677"/>
    <cellStyle name="_0602_1" xfId="1678"/>
    <cellStyle name="_0602_2" xfId="1679"/>
    <cellStyle name="_0602_3" xfId="1680"/>
    <cellStyle name="_0602_4" xfId="1681"/>
    <cellStyle name="_0602_5" xfId="1682"/>
    <cellStyle name="_0602_6" xfId="1683"/>
    <cellStyle name="_0602_7" xfId="1684"/>
    <cellStyle name="_0602_8" xfId="1685"/>
    <cellStyle name="_0602_9" xfId="1686"/>
    <cellStyle name="_0602_A" xfId="1687"/>
    <cellStyle name="_0602_B" xfId="1688"/>
    <cellStyle name="_0602_C" xfId="1689"/>
    <cellStyle name="_0602_D" xfId="1690"/>
    <cellStyle name="_0602_E" xfId="1691"/>
    <cellStyle name="_0602_F" xfId="1692"/>
    <cellStyle name="_0700910_Actuals Details" xfId="3581"/>
    <cellStyle name="_0702" xfId="1693"/>
    <cellStyle name="_0702_1" xfId="1694"/>
    <cellStyle name="_0702_2" xfId="1695"/>
    <cellStyle name="_0702_3" xfId="1696"/>
    <cellStyle name="_0702_4" xfId="1697"/>
    <cellStyle name="_0702_5" xfId="1698"/>
    <cellStyle name="_0702_6" xfId="1699"/>
    <cellStyle name="_0702_7" xfId="1700"/>
    <cellStyle name="_0702_8" xfId="1701"/>
    <cellStyle name="_0702_9" xfId="1702"/>
    <cellStyle name="_0702_A" xfId="1703"/>
    <cellStyle name="_0702_B" xfId="1704"/>
    <cellStyle name="_0702_C" xfId="1705"/>
    <cellStyle name="_0702_D" xfId="1706"/>
    <cellStyle name="_0702_E" xfId="1707"/>
    <cellStyle name="_0702_F" xfId="1708"/>
    <cellStyle name="_0802" xfId="1709"/>
    <cellStyle name="_0802_1" xfId="1710"/>
    <cellStyle name="_0802_2" xfId="1711"/>
    <cellStyle name="_0802_3" xfId="1712"/>
    <cellStyle name="_0802_4" xfId="1713"/>
    <cellStyle name="_0802_5" xfId="1714"/>
    <cellStyle name="_0802_6" xfId="1715"/>
    <cellStyle name="_0802_7" xfId="1716"/>
    <cellStyle name="_0802_8" xfId="1717"/>
    <cellStyle name="_0802_9" xfId="1718"/>
    <cellStyle name="_0802_A" xfId="1719"/>
    <cellStyle name="_0802_B" xfId="1720"/>
    <cellStyle name="_0802_C" xfId="1721"/>
    <cellStyle name="_0802_D" xfId="1722"/>
    <cellStyle name="_0802_E" xfId="1723"/>
    <cellStyle name="_0802_F" xfId="1724"/>
    <cellStyle name="_0802_TDE_GuV_1.DL" xfId="1725"/>
    <cellStyle name="_08-02-13 Capex NQ FC QI v1.0" xfId="3582"/>
    <cellStyle name="_08-02-13 Capex NQ FC QI v1.0_Test_Obligo-Booking-Exp_neue Version" xfId="3583"/>
    <cellStyle name="_080220_AKTUELLE CAPEX PLANUNG_Übergabe Controlling_2" xfId="3584"/>
    <cellStyle name="_080220_AKTUELLE CAPEX PLANUNG_Übergabe Controlling_2_Test_Obligo-Booking-Exp_neue Version" xfId="3585"/>
    <cellStyle name="_0902 GV" xfId="1726"/>
    <cellStyle name="_0902 GV_1" xfId="1727"/>
    <cellStyle name="_0902 GV_1_KOC ALLIANZ HAYAT 31.12.2002 Monthly PL" xfId="1728"/>
    <cellStyle name="_0902 GV_1_Mali Tablolar(26-03-03) " xfId="1729"/>
    <cellStyle name="_0902 GV_2" xfId="1730"/>
    <cellStyle name="_0902 GV_2_KOC ALLIANZ HAYAT 31.12.2002 Monthly PL" xfId="1731"/>
    <cellStyle name="_0902 GV_2_Mali Tablolar(26-03-03) " xfId="1732"/>
    <cellStyle name="_0902 GV_3" xfId="1733"/>
    <cellStyle name="_0902 GV_3_KOC ALLIANZ HAYAT 31.12.2002 Monthly PL" xfId="1734"/>
    <cellStyle name="_0902 GV_3_Mali Tablolar(26-03-03) " xfId="1735"/>
    <cellStyle name="_0902 GV_4" xfId="1736"/>
    <cellStyle name="_0902 GV_4_KOC ALLIANZ HAYAT 31.12.2002 Monthly PL" xfId="1737"/>
    <cellStyle name="_0902 GV_4_Mali Tablolar(26-03-03) " xfId="1738"/>
    <cellStyle name="_0902 GV_5" xfId="1739"/>
    <cellStyle name="_0902 GV_5_KOC ALLIANZ HAYAT 31.12.2002 Monthly PL" xfId="1740"/>
    <cellStyle name="_0902 GV_5_Mali Tablolar(26-03-03) " xfId="1741"/>
    <cellStyle name="_0902 GV_6" xfId="1742"/>
    <cellStyle name="_0902 GV_6_KOC ALLIANZ HAYAT 31.12.2002 Monthly PL" xfId="1743"/>
    <cellStyle name="_0902 GV_6_Mali Tablolar(26-03-03) " xfId="1744"/>
    <cellStyle name="_0902 GV_7" xfId="1745"/>
    <cellStyle name="_0902 GV_7_KOC ALLIANZ HAYAT 31.12.2002 Monthly PL" xfId="1746"/>
    <cellStyle name="_0902 GV_7_Mali Tablolar(26-03-03) " xfId="1747"/>
    <cellStyle name="_0902 GV_8" xfId="1748"/>
    <cellStyle name="_0902 GV_8_KOC ALLIANZ HAYAT 31.12.2002 Monthly PL" xfId="1749"/>
    <cellStyle name="_0902 GV_8_Mali Tablolar(26-03-03) " xfId="1750"/>
    <cellStyle name="_0902 GV_9" xfId="1751"/>
    <cellStyle name="_0902 GV_9_KOC ALLIANZ HAYAT 31.12.2002 Monthly PL" xfId="1752"/>
    <cellStyle name="_0902 GV_9_Mali Tablolar(26-03-03) " xfId="1753"/>
    <cellStyle name="_0902 GV_A" xfId="1754"/>
    <cellStyle name="_0902 GV_A_KOC ALLIANZ HAYAT 31.12.2002 Monthly PL" xfId="1755"/>
    <cellStyle name="_0902 GV_A_Mali Tablolar(26-03-03) " xfId="1756"/>
    <cellStyle name="_0902 GV_B" xfId="1757"/>
    <cellStyle name="_0902 GV_B_KOC ALLIANZ HAYAT 31.12.2002 Monthly PL" xfId="1758"/>
    <cellStyle name="_0902 GV_B_Mali Tablolar(26-03-03) " xfId="1759"/>
    <cellStyle name="_0902 GV_C" xfId="1760"/>
    <cellStyle name="_0902 GV_C_KOC ALLIANZ HAYAT 31.12.2002 Monthly PL" xfId="1761"/>
    <cellStyle name="_0902 GV_C_Mali Tablolar(26-03-03) " xfId="1762"/>
    <cellStyle name="_0902 GV_D" xfId="1763"/>
    <cellStyle name="_0902 GV_D_KOC ALLIANZ HAYAT 31.12.2002 Monthly PL" xfId="1764"/>
    <cellStyle name="_0902 GV_D_Mali Tablolar(26-03-03) " xfId="1765"/>
    <cellStyle name="_0902 GV_E" xfId="1766"/>
    <cellStyle name="_0902 GV_E_KOC ALLIANZ HAYAT 31.12.2002 Monthly PL" xfId="1767"/>
    <cellStyle name="_0902 GV_E_Mali Tablolar(26-03-03) " xfId="1768"/>
    <cellStyle name="_0902 GV_F" xfId="1769"/>
    <cellStyle name="_0902 GV_F_KOC ALLIANZ HAYAT 31.12.2002 Monthly PL" xfId="1770"/>
    <cellStyle name="_0902 GV_F_Mali Tablolar(26-03-03) " xfId="1771"/>
    <cellStyle name="_0902 GV_KOC ALLIANZ HAYAT 31.12.2002 Monthly PL" xfId="1772"/>
    <cellStyle name="_0902 GV_Mali Tablolar(26-03-03) " xfId="1773"/>
    <cellStyle name="_10-12 98 mali tablolar" xfId="1774"/>
    <cellStyle name="_10-12 98 mali tablolar_1" xfId="1775"/>
    <cellStyle name="_10-12 98 mali tablolar_2" xfId="1776"/>
    <cellStyle name="_10-12 98 mali tablolar_3" xfId="1777"/>
    <cellStyle name="_10-12 98 mali tablolar_4" xfId="1778"/>
    <cellStyle name="_10-12 98 mali tablolar_5" xfId="1779"/>
    <cellStyle name="_10-12 98 mali tablolar_6" xfId="1780"/>
    <cellStyle name="_10-12 98 mali tablolar_7" xfId="1781"/>
    <cellStyle name="_10-12 98 mali tablolar_8" xfId="1782"/>
    <cellStyle name="_10-12 98 mali tablolar_9" xfId="1783"/>
    <cellStyle name="_10-12 98 mali tablolar_A" xfId="1784"/>
    <cellStyle name="_10-12 98 mali tablolar_B" xfId="1785"/>
    <cellStyle name="_10-12 98 mali tablolar_C" xfId="1786"/>
    <cellStyle name="_10-12 98 mali tablolar_D" xfId="1787"/>
    <cellStyle name="_10-12 98 mali tablolar_E" xfId="1788"/>
    <cellStyle name="_10-12 98 mali tablolar_F" xfId="1789"/>
    <cellStyle name="_1099" xfId="1790"/>
    <cellStyle name="_1099_1" xfId="1791"/>
    <cellStyle name="_1099_2" xfId="1792"/>
    <cellStyle name="_1099_3" xfId="1793"/>
    <cellStyle name="_1099_4" xfId="1794"/>
    <cellStyle name="_1099_5" xfId="1795"/>
    <cellStyle name="_1099_6" xfId="1796"/>
    <cellStyle name="_1099_7" xfId="1797"/>
    <cellStyle name="_1099_8" xfId="1798"/>
    <cellStyle name="_1099_9" xfId="1799"/>
    <cellStyle name="_1099_A" xfId="1800"/>
    <cellStyle name="_1099_B" xfId="1801"/>
    <cellStyle name="_1099_C" xfId="1802"/>
    <cellStyle name="_1099_D" xfId="1803"/>
    <cellStyle name="_1099_E" xfId="1804"/>
    <cellStyle name="_1099_F" xfId="1805"/>
    <cellStyle name="_1099_G" xfId="1806"/>
    <cellStyle name="_10-Loans" xfId="1807"/>
    <cellStyle name="_1100 Gün Esaslı Reeskontlu" xfId="1808"/>
    <cellStyle name="_1100 Gün Esaslı Reeskontlu_1" xfId="1809"/>
    <cellStyle name="_1100 Gün Esaslı Reeskontlu_2" xfId="1810"/>
    <cellStyle name="_1100 Gün Esaslı Reeskontlu_3" xfId="1811"/>
    <cellStyle name="_1100 Gün Esaslı Reeskontlu_4" xfId="1812"/>
    <cellStyle name="_1100 Gün Esaslı Reeskontlu_5" xfId="1813"/>
    <cellStyle name="_1100 Gün Esaslı Reeskontlu_6" xfId="1814"/>
    <cellStyle name="_1100 Gün Esaslı Reeskontlu_7" xfId="1815"/>
    <cellStyle name="_1100 Gün Esaslı Reeskontlu_8" xfId="1816"/>
    <cellStyle name="_1100 Gün Esaslı Reeskontlu_9" xfId="1817"/>
    <cellStyle name="_1100 Gün Esaslı Reeskontlu_A" xfId="1818"/>
    <cellStyle name="_1100 Gün Esaslı Reeskontlu_B" xfId="1819"/>
    <cellStyle name="_1100 Gün Esaslı Reeskontlu_C" xfId="1820"/>
    <cellStyle name="_1100 Gün Esaslı Reeskontlu_D" xfId="1821"/>
    <cellStyle name="_1100 Gün Esaslı Reeskontlu_E" xfId="1822"/>
    <cellStyle name="_1100 Gün Esaslı Reeskontlu_F" xfId="1823"/>
    <cellStyle name="_1200 Devir Öncesi" xfId="1824"/>
    <cellStyle name="_1200 Devir Öncesi_1" xfId="1825"/>
    <cellStyle name="_1200 Devir Öncesi_2" xfId="1826"/>
    <cellStyle name="_1200 Devir Öncesi_3" xfId="1827"/>
    <cellStyle name="_1200 Devir Öncesi_4" xfId="1828"/>
    <cellStyle name="_1200 Devir Öncesi_5" xfId="1829"/>
    <cellStyle name="_1200 Devir Öncesi_6" xfId="1830"/>
    <cellStyle name="_1200 Devir Öncesi_7" xfId="1831"/>
    <cellStyle name="_1200 Devir Öncesi_8" xfId="1832"/>
    <cellStyle name="_1200 Devir Öncesi_9" xfId="1833"/>
    <cellStyle name="_1200 Devir Öncesi_A" xfId="1834"/>
    <cellStyle name="_1200 Devir Öncesi_B" xfId="1835"/>
    <cellStyle name="_1200 Devir Öncesi_C" xfId="1836"/>
    <cellStyle name="_1200 Devir Öncesi_D" xfId="1837"/>
    <cellStyle name="_1200 Devir Öncesi_E" xfId="1838"/>
    <cellStyle name="_1200 Devir Öncesi_F" xfId="1839"/>
    <cellStyle name="_1202 (03-03-26)" xfId="1840"/>
    <cellStyle name="_1202 (03-03-26)_1" xfId="1841"/>
    <cellStyle name="_1202 (03-03-26)_2" xfId="1842"/>
    <cellStyle name="_1202 (03-03-26)_3" xfId="1843"/>
    <cellStyle name="_1202 (03-03-26)_4" xfId="1844"/>
    <cellStyle name="_1202 (03-03-26)_5" xfId="1845"/>
    <cellStyle name="_1202 (03-03-26)_6" xfId="1846"/>
    <cellStyle name="_1202 (03-03-26)_7" xfId="1847"/>
    <cellStyle name="_1202 (03-03-26)_8" xfId="1848"/>
    <cellStyle name="_1202 (03-03-26)_9" xfId="1849"/>
    <cellStyle name="_1202 (03-03-26)_A" xfId="1850"/>
    <cellStyle name="_1202 (03-03-26)_B" xfId="1851"/>
    <cellStyle name="_1202 (03-03-26)_C" xfId="1852"/>
    <cellStyle name="_1202 (03-03-26)_D" xfId="1853"/>
    <cellStyle name="_1202 (03-03-26)_E" xfId="1854"/>
    <cellStyle name="_1202 (03-03-26)_F" xfId="1855"/>
    <cellStyle name="_1202 (12-3-03)" xfId="1856"/>
    <cellStyle name="_1202 (12-3-03)_1" xfId="1857"/>
    <cellStyle name="_1202 (12-3-03)_2" xfId="1858"/>
    <cellStyle name="_1202 (12-3-03)_3" xfId="1859"/>
    <cellStyle name="_1202 (12-3-03)_4" xfId="1860"/>
    <cellStyle name="_1202 (12-3-03)_5" xfId="1861"/>
    <cellStyle name="_1202 (12-3-03)_6" xfId="1862"/>
    <cellStyle name="_1202 (12-3-03)_7" xfId="1863"/>
    <cellStyle name="_1202 (12-3-03)_8" xfId="1864"/>
    <cellStyle name="_1202 (12-3-03)_9" xfId="1865"/>
    <cellStyle name="_1202 (12-3-03)_A" xfId="1866"/>
    <cellStyle name="_1202 (12-3-03)_B" xfId="1867"/>
    <cellStyle name="_1202 (12-3-03)_C" xfId="1868"/>
    <cellStyle name="_1202 (12-3-03)_D" xfId="1869"/>
    <cellStyle name="_1202 (12-3-03)_E" xfId="1870"/>
    <cellStyle name="_1202 (12-3-03)_F" xfId="1871"/>
    <cellStyle name="_1202 (5-3-03)" xfId="1872"/>
    <cellStyle name="_1202 (5-3-03)_1" xfId="1873"/>
    <cellStyle name="_1202 (5-3-03)_2" xfId="1874"/>
    <cellStyle name="_1202 (5-3-03)_3" xfId="1875"/>
    <cellStyle name="_1202 (5-3-03)_4" xfId="1876"/>
    <cellStyle name="_1202 (5-3-03)_5" xfId="1877"/>
    <cellStyle name="_1202 (5-3-03)_6" xfId="1878"/>
    <cellStyle name="_1202 (5-3-03)_7" xfId="1879"/>
    <cellStyle name="_1202 (5-3-03)_8" xfId="1880"/>
    <cellStyle name="_1202 (5-3-03)_9" xfId="1881"/>
    <cellStyle name="_1202 (5-3-03)_A" xfId="1882"/>
    <cellStyle name="_1202 (5-3-03)_B" xfId="1883"/>
    <cellStyle name="_1202 (5-3-03)_C" xfId="1884"/>
    <cellStyle name="_1202 (5-3-03)_D" xfId="1885"/>
    <cellStyle name="_1202 (5-3-03)_E" xfId="1886"/>
    <cellStyle name="_1202 (5-3-03)_F" xfId="1887"/>
    <cellStyle name="_12-Key Ratios" xfId="1888"/>
    <cellStyle name="_13-SUMMARY" xfId="1889"/>
    <cellStyle name="_2000-IAS-KAV" xfId="1890"/>
    <cellStyle name="_2004-04-18 09.00 Capex_Inputsheet NDR_v0.5" xfId="3586"/>
    <cellStyle name="_2004-04-18 09.00 Capex_Inputsheet NDR_v0.5_Test_Obligo-Booking-Exp_neue Version" xfId="3587"/>
    <cellStyle name="_2007-02_Kostenstellenbericht Partnermanagement" xfId="1891"/>
    <cellStyle name="_20070917-BP&amp;Pview-TO2 Europe Business Model (Euro) final" xfId="3588"/>
    <cellStyle name="_20071002_Planung 2540 Sales Growth Szenario_TFu_v4" xfId="3589"/>
    <cellStyle name="_20071008_PMF_ML_Business Case 2540_v6_Markus" xfId="3590"/>
    <cellStyle name="_20071221_plc_Mobile_2nd Subm_004" xfId="3591"/>
    <cellStyle name="_2008_January_ IFRS Monatsabschlu_V2" xfId="3592"/>
    <cellStyle name="_2008-04-17 Capex_NDT_v0.3" xfId="3593"/>
    <cellStyle name="_2008-04-17 Capex_NDT_v0.3_Test_Obligo-Booking-Exp_neue Version" xfId="3594"/>
    <cellStyle name="_20080429 UK Business Model - bus plan v6" xfId="1892"/>
    <cellStyle name="_20080429 UK Business Model - bus plan v6 2" xfId="3595"/>
    <cellStyle name="_20080429_Factbook_Support_Teil 2" xfId="3328"/>
    <cellStyle name="_20080610_Customer Activity" xfId="3329"/>
    <cellStyle name="_20080806_Mobile BB KPI" xfId="3596"/>
    <cellStyle name="_200900807_DBM Master Budget2010_v6" xfId="3597"/>
    <cellStyle name="_20090211_BP_2009_2011_aw_2" xfId="3598"/>
    <cellStyle name="_20090211_BP_2009_2011_aw_3" xfId="3599"/>
    <cellStyle name="_20090220_Massmarket" xfId="3600"/>
    <cellStyle name="_20090406_ar_Voice vs Data 2008" xfId="3330"/>
    <cellStyle name="_20090515_TargetSetting_Segmente_MS_4th_QFC2" xfId="3601"/>
    <cellStyle name="_20090529_Market_v80_2008_2012" xfId="3602"/>
    <cellStyle name="_20090612 High level P&amp;L" xfId="3603"/>
    <cellStyle name="_20090714_DBM_BP_3rd_V0" xfId="3604"/>
    <cellStyle name="_20090721 Ex Summary_Plan09-12 DE_v2" xfId="3605"/>
    <cellStyle name="_3 year plan calcs" xfId="3606"/>
    <cellStyle name="_5 Year Projection Standalone Basis - BRU" xfId="1893"/>
    <cellStyle name="_8-Financial-Assumptions" xfId="1894"/>
    <cellStyle name="_9-Cash Flow Statement" xfId="1895"/>
    <cellStyle name="_ami_model_FINAL" xfId="1896"/>
    <cellStyle name="_Aristotle Model 025 - DuffandPhelps - SGW" xfId="1897"/>
    <cellStyle name="-_Aristotle Model 025 - DuffandPhelps - SGW" xfId="1898"/>
    <cellStyle name="-_Aristotle Model 025 - DuffandPhelps - SGW_1" xfId="1899"/>
    <cellStyle name="_bain_model" xfId="1900"/>
    <cellStyle name="_Bar tables" xfId="1901"/>
    <cellStyle name="_Bilanço Deneme" xfId="1902"/>
    <cellStyle name="_Bilanço Deneme_1" xfId="1903"/>
    <cellStyle name="_Bilanço Deneme_2" xfId="1904"/>
    <cellStyle name="_Bilanço Deneme_3" xfId="1905"/>
    <cellStyle name="_Bilanço Deneme_4" xfId="1906"/>
    <cellStyle name="_Bilanço Deneme_5" xfId="1907"/>
    <cellStyle name="_Bilanço Deneme_6" xfId="1908"/>
    <cellStyle name="_Bilanço Deneme_7" xfId="1909"/>
    <cellStyle name="_Bilanço Deneme_8" xfId="1910"/>
    <cellStyle name="_Bilanço Deneme_9" xfId="1911"/>
    <cellStyle name="_Bilanço Deneme_A" xfId="1912"/>
    <cellStyle name="_Bilanço Deneme_B" xfId="1913"/>
    <cellStyle name="_Bilanço Deneme_C" xfId="1914"/>
    <cellStyle name="_Bilanço Deneme_D" xfId="1915"/>
    <cellStyle name="_Bilanço Deneme_E" xfId="1916"/>
    <cellStyle name="_Bilanço Deneme_F" xfId="1917"/>
    <cellStyle name="_Board 12.10" xfId="3607"/>
    <cellStyle name="_Book1" xfId="1918"/>
    <cellStyle name="_Book1_1" xfId="1919"/>
    <cellStyle name="_Book3" xfId="1920"/>
    <cellStyle name="_Buffets DCF v1" xfId="1921"/>
    <cellStyle name="_Business 1st. Subm. Planungsstand V4" xfId="1922"/>
    <cellStyle name="_Business Aspiration Case Modelling bis 2018 45%Marge" xfId="1923"/>
    <cellStyle name="_Capex Budget" xfId="3608"/>
    <cellStyle name="_Capex Codes_Budget 2008_4th_Subm_Hyperion Retrieve" xfId="1924"/>
    <cellStyle name="_Capex Codes_TDE_4.DL_122007" xfId="1925"/>
    <cellStyle name="_Capex_Details2" xfId="3609"/>
    <cellStyle name="_Capex_Inputsheet AE_v0.2 Mads" xfId="3610"/>
    <cellStyle name="_Capex_Inputsheet AE_v0.2 Mads_Test_Obligo-Booking-Exp_neue Version" xfId="3611"/>
    <cellStyle name="_Capex_Inputsheet_FCQ1_ CW&amp;RE_v0.1" xfId="3612"/>
    <cellStyle name="_Capex_Inputsheet_FCQ1_ CW&amp;RE_v0.1_Test_Obligo-Booking-Exp_neue Version" xfId="3613"/>
    <cellStyle name="_Capex_Template NT_FCQ2_v14" xfId="3614"/>
    <cellStyle name="_Capex_Template NT_FCQ2_v14 2" xfId="3615"/>
    <cellStyle name="_Capex_Template NT_FCQ2_v17" xfId="3616"/>
    <cellStyle name="_Capex_Template NT_FCQ2_v17 2" xfId="3617"/>
    <cellStyle name="_CD&amp;R Model Template - 11-15-04 (Chen)" xfId="1926"/>
    <cellStyle name="_CE_HW_Physicals_Budget_2007_M-FC 9.2.2007 in works " xfId="3618"/>
    <cellStyle name="_CE_HW_Physicals_Budget_2008ff_Wasserstandsmeldung_V1.0_20080213" xfId="3619"/>
    <cellStyle name="_CE_HW_Physicals_Budget_2008ff_Wasserstandsmeldung_V1.0_20080213_Test_Obligo-Booking-Exp_neue Version" xfId="3620"/>
    <cellStyle name="_Cemen Tech VMT - 1.17.2005" xfId="1927"/>
    <cellStyle name="_channelsplit" xfId="3621"/>
    <cellStyle name="_Chart in TEF O2 Budget 2008 20_11 v2" xfId="1928"/>
    <cellStyle name="_Column1" xfId="1929"/>
    <cellStyle name="_Column2" xfId="1930"/>
    <cellStyle name="_Column3" xfId="1931"/>
    <cellStyle name="_Column4" xfId="1932"/>
    <cellStyle name="_Column5" xfId="1933"/>
    <cellStyle name="_Column6" xfId="1934"/>
    <cellStyle name="_Column7" xfId="1935"/>
    <cellStyle name="_Comma" xfId="1936"/>
    <cellStyle name="_Comma_ami_model_FINAL" xfId="1937"/>
    <cellStyle name="_Comma_Financial Summary Chart" xfId="1938"/>
    <cellStyle name="_Comma_Historical Financials" xfId="1939"/>
    <cellStyle name="_Comma_mfc_model" xfId="1940"/>
    <cellStyle name="_Comma_mfc_model_v2" xfId="1941"/>
    <cellStyle name="_Comma_plastech_dcf" xfId="1942"/>
    <cellStyle name="_Comma_Template YTD 9-30-01 Updated" xfId="1943"/>
    <cellStyle name="_Comma_toys_model" xfId="1944"/>
    <cellStyle name="_Comma_west" xfId="1945"/>
    <cellStyle name="_Comp Summary Tables" xfId="1946"/>
    <cellStyle name="_Copy of 20071008_PMF_ML_Business Case 2540_v5_Markus_v2" xfId="3622"/>
    <cellStyle name="_Cost_Center_Reporting_Partner_Management_2008" xfId="3331"/>
    <cellStyle name="_Crosman VMT-FPT" xfId="1947"/>
    <cellStyle name="_Currency" xfId="1948"/>
    <cellStyle name="_Currency_ami_model_FINAL" xfId="1949"/>
    <cellStyle name="_Currency_CBS DCF-LBO" xfId="1950"/>
    <cellStyle name="_Currency_Financial Summary Chart" xfId="1951"/>
    <cellStyle name="_Currency_GE Business Plan 2" xfId="1952"/>
    <cellStyle name="_Currency_Historical Financials" xfId="1953"/>
    <cellStyle name="_Currency_mfc_model" xfId="1954"/>
    <cellStyle name="_Currency_mfc_model_v2" xfId="1955"/>
    <cellStyle name="_Currency_plastech_dcf" xfId="1956"/>
    <cellStyle name="_Currency_solvency_model_weiss_boart" xfId="1957"/>
    <cellStyle name="_Currency_solvency_model_weiss_boart_1" xfId="1958"/>
    <cellStyle name="_Currency_solvency_model_weiss_boart_2" xfId="1959"/>
    <cellStyle name="_Currency_solvency_model_weiss_boart_3" xfId="1960"/>
    <cellStyle name="_Currency_Template YTD 9-30-01 Updated" xfId="1961"/>
    <cellStyle name="_Currency_toys_model" xfId="1962"/>
    <cellStyle name="_Currency_west" xfId="1963"/>
    <cellStyle name="_CurrencySpace" xfId="1964"/>
    <cellStyle name="_CurrencySpace_ami_model_FINAL" xfId="1965"/>
    <cellStyle name="_CurrencySpace_CBS DCF-LBO" xfId="1966"/>
    <cellStyle name="_CurrencySpace_Financial Summary Chart" xfId="1967"/>
    <cellStyle name="_CurrencySpace_Historical Financials" xfId="1968"/>
    <cellStyle name="_CurrencySpace_mfc_model" xfId="1969"/>
    <cellStyle name="_CurrencySpace_mfc_model_v2" xfId="1970"/>
    <cellStyle name="_CurrencySpace_plastech_dcf" xfId="1971"/>
    <cellStyle name="_CurrencySpace_solvency_model_weiss_boart" xfId="1972"/>
    <cellStyle name="_CurrencySpace_Template YTD 9-30-01 Updated" xfId="1973"/>
    <cellStyle name="_CurrencySpace_toys_model" xfId="1974"/>
    <cellStyle name="_CurrencySpace_west" xfId="1975"/>
    <cellStyle name="_Customer Experience Metrics for budget model" xfId="3623"/>
    <cellStyle name="_D&amp;P Buffets Model - with full BS" xfId="1976"/>
    <cellStyle name="_Data" xfId="1977"/>
    <cellStyle name="_DE Business Plan to 2012 Non Financials" xfId="3624"/>
    <cellStyle name="_Diamond Model v45 12.14.2005" xfId="1978"/>
    <cellStyle name="_DSL_T3" xfId="3625"/>
    <cellStyle name="_Euro" xfId="1979"/>
    <cellStyle name="_Factset Template (with comp. descriptions)" xfId="1980"/>
    <cellStyle name="_Factsheet" xfId="3626"/>
    <cellStyle name="_Factsheet O2_Mobile&amp;Business" xfId="3627"/>
    <cellStyle name="_Financial Summary Chart" xfId="1981"/>
    <cellStyle name="_Flash report2" xfId="1982"/>
    <cellStyle name="_Flash Template" xfId="1983"/>
    <cellStyle name="_Folie 46" xfId="3628"/>
    <cellStyle name="_Folie 47" xfId="3629"/>
    <cellStyle name="_Folie 48" xfId="3630"/>
    <cellStyle name="_Free Cash Flow" xfId="1984"/>
    <cellStyle name="_GA Partner" xfId="3332"/>
    <cellStyle name="_GA_Partner" xfId="3333"/>
    <cellStyle name="_General Financial Infov3" xfId="1985"/>
    <cellStyle name="_General Financial Infov5" xfId="1986"/>
    <cellStyle name="_Hanesbrands 3.2 scenario 6.23.2006" xfId="1987"/>
    <cellStyle name="_HC Partner Management 2008 " xfId="3334"/>
    <cellStyle name="_Header" xfId="1988"/>
    <cellStyle name="_Header 2" xfId="1989"/>
    <cellStyle name="_Heading" xfId="1990"/>
    <cellStyle name="_Heading_Kranson Model v31 (Final-Lenders)" xfId="1991"/>
    <cellStyle name="_Heading_Kranson Model v32 (Final - Lenders)" xfId="1992"/>
    <cellStyle name="_Heading_solvency_model_weiss_heartstone" xfId="1993"/>
    <cellStyle name="_Heading_Tribune Solvency Phase I model v11b" xfId="1994"/>
    <cellStyle name="_Highlight" xfId="1995"/>
    <cellStyle name="_Input Target Setting 20070925" xfId="1996"/>
    <cellStyle name="_Input_MB_v2" xfId="1997"/>
    <cellStyle name="_Input_PLC_CF_Total_V1" xfId="3631"/>
    <cellStyle name="_Interface Charts" xfId="3632"/>
    <cellStyle name="_Kar Tevzi 00" xfId="1998"/>
    <cellStyle name="_KAR ZARAR" xfId="1999"/>
    <cellStyle name="_Kar Zarar 31.12.01" xfId="2000"/>
    <cellStyle name="_KAR ZARAR_1" xfId="2001"/>
    <cellStyle name="_KAR ZARAR_2" xfId="2002"/>
    <cellStyle name="_KAR ZARAR_3" xfId="2003"/>
    <cellStyle name="_KAR ZARAR_4" xfId="2004"/>
    <cellStyle name="_KAR ZARAR_5" xfId="2005"/>
    <cellStyle name="_KAR ZARAR_6" xfId="2006"/>
    <cellStyle name="_KAR ZARAR_7" xfId="2007"/>
    <cellStyle name="_KAR ZARAR_8" xfId="2008"/>
    <cellStyle name="_KAR ZARAR_9" xfId="2009"/>
    <cellStyle name="_KAR ZARAR_A" xfId="2010"/>
    <cellStyle name="_KAR ZARAR_B" xfId="2011"/>
    <cellStyle name="_KAR ZARAR_C" xfId="2012"/>
    <cellStyle name="_KAR ZARAR_D" xfId="2013"/>
    <cellStyle name="_KAR ZARAR_E" xfId="2014"/>
    <cellStyle name="_KAR ZARAR_F" xfId="2015"/>
    <cellStyle name="_KOC ALLIANZ HAYAT 31.12.2002 Monthly PL" xfId="2016"/>
    <cellStyle name="_Kranson Model v31 (Final-Lenders)" xfId="2017"/>
    <cellStyle name="_Kranson Model v32 (Final - Lenders)" xfId="2018"/>
    <cellStyle name="_KZ 20.03.01" xfId="2019"/>
    <cellStyle name="_KZ 20.03.01_1" xfId="2020"/>
    <cellStyle name="_KZ 20.03.01_2" xfId="2021"/>
    <cellStyle name="_KZ 20.03.01_3" xfId="2022"/>
    <cellStyle name="_KZ 20.03.01_4" xfId="2023"/>
    <cellStyle name="_KZ 20.03.01_5" xfId="2024"/>
    <cellStyle name="_KZ 20.03.01_6" xfId="2025"/>
    <cellStyle name="_KZ 20.03.01_7" xfId="2026"/>
    <cellStyle name="_KZ 20.03.01_8" xfId="2027"/>
    <cellStyle name="_KZ 20.03.01_9" xfId="2028"/>
    <cellStyle name="_KZ 20.03.01_A" xfId="2029"/>
    <cellStyle name="_KZ 20.03.01_B" xfId="2030"/>
    <cellStyle name="_KZ 20.03.01_C" xfId="2031"/>
    <cellStyle name="_KZ 20.03.01_D" xfId="2032"/>
    <cellStyle name="_KZ 20.03.01_E" xfId="2033"/>
    <cellStyle name="_KZ 20.03.01_F" xfId="2034"/>
    <cellStyle name="_Mali Tablolar(26-03-03) " xfId="2035"/>
    <cellStyle name="_Mappe1" xfId="3633"/>
    <cellStyle name="_Mappe1 2" xfId="3634"/>
    <cellStyle name="_Mappe7" xfId="3635"/>
    <cellStyle name="_Mappe7_Test_Obligo-Booking-Exp_neue Version" xfId="3636"/>
    <cellStyle name="_Margin Statement BS 2007_12" xfId="2036"/>
    <cellStyle name="_Margin Statement für Karola DRM" xfId="2037"/>
    <cellStyle name="_Margin Statement Partner Management 2008" xfId="3335"/>
    <cellStyle name="_Margin Statement Partner Management 2008_Neu_lang" xfId="3336"/>
    <cellStyle name="_market_summary" xfId="2038"/>
    <cellStyle name="_mathematica_dcf_2004_12_31" xfId="2039"/>
    <cellStyle name="_mfc_model" xfId="2040"/>
    <cellStyle name="_mfc_model_v2" xfId="2041"/>
    <cellStyle name="_Mob_T3" xfId="3637"/>
    <cellStyle name="_Mobile Broadband Review für Andre ML 211008" xfId="3638"/>
    <cellStyle name="_Model for Ray Case 1xls" xfId="2042"/>
    <cellStyle name="_Model for Ray Case 2" xfId="2043"/>
    <cellStyle name="_Modell" xfId="3639"/>
    <cellStyle name="_Multiple" xfId="2044"/>
    <cellStyle name="_Multiple_ami_model_FINAL" xfId="2045"/>
    <cellStyle name="_Multiple_Financial Summary Chart" xfId="2046"/>
    <cellStyle name="_Multiple_GE Business Plan 2" xfId="2047"/>
    <cellStyle name="_Multiple_Historical Financials" xfId="2048"/>
    <cellStyle name="_Multiple_mfc_model" xfId="2049"/>
    <cellStyle name="_Multiple_mfc_model_v2" xfId="2050"/>
    <cellStyle name="_Multiple_plastech_dcf" xfId="2051"/>
    <cellStyle name="_Multiple_Template YTD 9-30-01 Updated" xfId="2052"/>
    <cellStyle name="_Multiple_toys_model" xfId="2053"/>
    <cellStyle name="_Multiple_west" xfId="2054"/>
    <cellStyle name="_MultipleSpace" xfId="2055"/>
    <cellStyle name="_MultipleSpace_ami_model_FINAL" xfId="2056"/>
    <cellStyle name="_MultipleSpace_Financial Summary Chart" xfId="2057"/>
    <cellStyle name="_MultipleSpace_GE Business Plan 2" xfId="2058"/>
    <cellStyle name="_MultipleSpace_Historical Financials" xfId="2059"/>
    <cellStyle name="_MultipleSpace_mfc_model" xfId="2060"/>
    <cellStyle name="_MultipleSpace_mfc_model_v2" xfId="2061"/>
    <cellStyle name="_MultipleSpace_plastech_dcf" xfId="2062"/>
    <cellStyle name="_MultipleSpace_Template YTD 9-30-01 Updated" xfId="2063"/>
    <cellStyle name="_MultipleSpace_toys_model" xfId="2064"/>
    <cellStyle name="_MultipleSpace_west" xfId="2065"/>
    <cellStyle name="_NDC_HW_Physicals_2008ff_20080808" xfId="3640"/>
    <cellStyle name="_NDC_HW_Physicals_2008ff_20080808 2" xfId="3641"/>
    <cellStyle name="_Network IT KPI Budget 2009" xfId="2066"/>
    <cellStyle name="_Network IT KPI Budget 2009 (4)" xfId="2067"/>
    <cellStyle name="_New Store Model 2006 06 02 v02" xfId="2068"/>
    <cellStyle name="_Non-Comm Costs Analysis v01" xfId="3642"/>
    <cellStyle name="_NT Actuals_Budget_Estimate by Projects &amp; Capex Code" xfId="3643"/>
    <cellStyle name="_NT Actuals_Budget_Estimate by Projects &amp; Capex Code_Test_Obligo-Booking-Exp_neue Version" xfId="3644"/>
    <cellStyle name="_parksite_dcf_2003_11_17" xfId="2069"/>
    <cellStyle name="_Percent" xfId="2070"/>
    <cellStyle name="_Percent_dcf" xfId="2071"/>
    <cellStyle name="_Percent_EY sanity check" xfId="2072"/>
    <cellStyle name="_Percent_GE Business Plan 2" xfId="2073"/>
    <cellStyle name="_Percent_WestCom Income Statement Buildup to Support Consolidated Financial Model 3-22-05 V.2" xfId="2074"/>
    <cellStyle name="_PercentSpace" xfId="2075"/>
    <cellStyle name="_PercentSpace_GE Business Plan 2" xfId="2076"/>
    <cellStyle name="_PERSONAL" xfId="2077"/>
    <cellStyle name="_PERSONAL_1" xfId="2078"/>
    <cellStyle name="_plastech_dcf" xfId="2079"/>
    <cellStyle name="_plc_Mobile_200705_027" xfId="3645"/>
    <cellStyle name="_plc_Mobile_200706_040_130M" xfId="3646"/>
    <cellStyle name="_Premium Partner" xfId="3647"/>
    <cellStyle name="_Project Vertical - Draft QoE  Support (2.10.04)" xfId="2080"/>
    <cellStyle name="_Project Vertical - NA PL Analysis Updated with FY03 Actual 2.5.04" xfId="2081"/>
    <cellStyle name="_projections_bru_&amp;_international" xfId="2082"/>
    <cellStyle name="_Projektcodes o2" xfId="3648"/>
    <cellStyle name="_Projektcodes o2_Test_Obligo-Booking-Exp_neue Version" xfId="3649"/>
    <cellStyle name="_QFC1 Partner Summary CA" xfId="2083"/>
    <cellStyle name="_Report notes&amp;Cash Flow-Marsa 30092004" xfId="2084"/>
    <cellStyle name="_Revised Template v4" xfId="2085"/>
    <cellStyle name="_Row1" xfId="2086"/>
    <cellStyle name="_Row2" xfId="2087"/>
    <cellStyle name="_Row3" xfId="2088"/>
    <cellStyle name="_Row4" xfId="2089"/>
    <cellStyle name="_Row5" xfId="2090"/>
    <cellStyle name="_Row6" xfId="2091"/>
    <cellStyle name="_Row7" xfId="2092"/>
    <cellStyle name="_scitor_dcf_2003_09_30" xfId="2093"/>
    <cellStyle name="_Sheet1" xfId="3650"/>
    <cellStyle name="_Sheet1_1" xfId="3651"/>
    <cellStyle name="_Sheet1_2" xfId="3652"/>
    <cellStyle name="_Sheet4" xfId="2094"/>
    <cellStyle name="_shops" xfId="3653"/>
    <cellStyle name="_Sioux-Preme VMT-FPT (8-2-05) DLF" xfId="2095"/>
    <cellStyle name="_Slide 35" xfId="3654"/>
    <cellStyle name="_Slide 37" xfId="3655"/>
    <cellStyle name="_Std Format_Board Pk_Format (2)" xfId="2096"/>
    <cellStyle name="_Stock Price Charts" xfId="2097"/>
    <cellStyle name="_SubHeading" xfId="2098"/>
    <cellStyle name="_SubHeading_Kranson Model v31 (Final-Lenders)" xfId="2099"/>
    <cellStyle name="_SubHeading_Kranson Model v32 (Final - Lenders)" xfId="2100"/>
    <cellStyle name="_SubHeading_solvency_model_weiss_heartstone" xfId="2101"/>
    <cellStyle name="_SubHeading_Tribune Solvency Phase I model v11b" xfId="2102"/>
    <cellStyle name="_Summary of CEX Targets 2009 Budget request" xfId="2103"/>
    <cellStyle name="_Tabelle1" xfId="3656"/>
    <cellStyle name="_Table" xfId="2104"/>
    <cellStyle name="_Table_Kranson Model v31 (Final-Lenders)" xfId="2105"/>
    <cellStyle name="_Table_Kranson Model v32 (Final - Lenders)" xfId="2106"/>
    <cellStyle name="_Table_Tribune Solvency Phase I model v11b" xfId="2107"/>
    <cellStyle name="_TableHead" xfId="2108"/>
    <cellStyle name="_TableHead_Kranson Model v31 (Final-Lenders)" xfId="2109"/>
    <cellStyle name="_TableHead_Kranson Model v32 (Final - Lenders)" xfId="2110"/>
    <cellStyle name="_TableHead_solvency_model_weiss_heartstone" xfId="2111"/>
    <cellStyle name="_TableHead_Tribune Solvency Phase I model v11b" xfId="2112"/>
    <cellStyle name="_TableRowHead" xfId="2113"/>
    <cellStyle name="_TableRowHead_Kranson Model v31 (Final-Lenders)" xfId="2114"/>
    <cellStyle name="_TableRowHead_Kranson Model v32 (Final - Lenders)" xfId="2115"/>
    <cellStyle name="_TableRowHead_Tribune Solvency Phase I model v11b" xfId="2116"/>
    <cellStyle name="_TableSuperHead" xfId="2117"/>
    <cellStyle name="_TableSuperHead_Kranson Model v31 (Final-Lenders)" xfId="2118"/>
    <cellStyle name="_TableSuperHead_Kranson Model v32 (Final - Lenders)" xfId="2119"/>
    <cellStyle name="_TableSuperHead_solvency_model_weiss_heartstone" xfId="2120"/>
    <cellStyle name="_TableSuperHead_Tribune Solvency Phase I model v11b" xfId="2121"/>
    <cellStyle name="_TEF Revenue Breakdown" xfId="3657"/>
    <cellStyle name="_Think Cell Interface" xfId="3658"/>
    <cellStyle name="_TO2_BP_2009_2012" xfId="3659"/>
    <cellStyle name="_Total Capex" xfId="3660"/>
    <cellStyle name="_toys_model" xfId="2122"/>
    <cellStyle name="_Tribune Solvency Phase I model v11b" xfId="2123"/>
    <cellStyle name="_TRW REPORT TABLES" xfId="2124"/>
    <cellStyle name="_Übergabe Turkcell BC 2.0_UK Model_v1" xfId="2125"/>
    <cellStyle name="_UK Business Model" xfId="2126"/>
    <cellStyle name="_Vertical - Model Adjustments (2.14.04)v21" xfId="2127"/>
    <cellStyle name="_VMT - 10.12.05" xfId="2128"/>
    <cellStyle name="_VMT - final" xfId="2129"/>
    <cellStyle name="_Vorschlag Telefonica" xfId="2130"/>
    <cellStyle name="_Waterfalls" xfId="2131"/>
    <cellStyle name="_Waterfalls by country" xfId="2132"/>
    <cellStyle name="_WD6 Call (10.03.08)" xfId="2133"/>
    <cellStyle name="_WD6 Call (10.03.08)test roland" xfId="2134"/>
    <cellStyle name="_WD7-ReportingFixedAssets_Actual__Master" xfId="3661"/>
    <cellStyle name="_WD8 Reporting-v3" xfId="3662"/>
    <cellStyle name="_WD9 Reporting Fixed Assets Fixed, Business, Partnering_neu_hp2" xfId="2135"/>
    <cellStyle name="_west" xfId="2136"/>
    <cellStyle name="_xtek_dcf2005" xfId="2137"/>
    <cellStyle name="’Ê‰Ý [0.00]_!!!GO" xfId="2138"/>
    <cellStyle name="’Ê‰Y [0.00]_laroux" xfId="2139"/>
    <cellStyle name="’Ê‰Ý_!!!GO" xfId="2140"/>
    <cellStyle name="’Ê‰Y_laroux" xfId="2141"/>
    <cellStyle name="¢ Currency [1]" xfId="2142"/>
    <cellStyle name="¢ Currency [2]" xfId="2143"/>
    <cellStyle name="¢ Currency [3]" xfId="2144"/>
    <cellStyle name="£ BP" xfId="2145"/>
    <cellStyle name="£ Currency [0]" xfId="2146"/>
    <cellStyle name="£ Currency [1]" xfId="2147"/>
    <cellStyle name="£ Currency [2]" xfId="2148"/>
    <cellStyle name="¤@¯ë_pldt" xfId="2149"/>
    <cellStyle name="¥ JY" xfId="2150"/>
    <cellStyle name="=C:\WINDOWS\SYSTEM32\COMMAND.COM" xfId="2151"/>
    <cellStyle name="=C:\WINNT\SYSTEM32\COMMAND.COM" xfId="2152"/>
    <cellStyle name="=C:\WINNT\SYSTEM32\COMMAND.COM 2" xfId="3663"/>
    <cellStyle name="=C:\WINNT35\SYSTEM32\COMMAND.COM" xfId="2153"/>
    <cellStyle name="•W€_!!!GO" xfId="2154"/>
    <cellStyle name="•W_GE 3 MINIMUM" xfId="2155"/>
    <cellStyle name="»¿¹נY [0.00]_Region Orders (2)_KOR_SP" xfId="2156"/>
    <cellStyle name="»¿¹נY_Region Orders (2)_KOR (2" xfId="2157"/>
    <cellStyle name="W_¼ÚïN" xfId="3664"/>
    <cellStyle name="0" xfId="2158"/>
    <cellStyle name="0%" xfId="2159"/>
    <cellStyle name="0,0_x000a__x000a_NA_x000a__x000a_" xfId="2160"/>
    <cellStyle name="0,0_x000d__x000a_NA_x000d__x000a_" xfId="2161"/>
    <cellStyle name="0,0_x000d__x000a_NA_x000d__x000a_ 2" xfId="3665"/>
    <cellStyle name="0,0_x000d__x000a_NA_x000d__x000a_ 3" xfId="3666"/>
    <cellStyle name="0.0" xfId="2162"/>
    <cellStyle name="0.0 x" xfId="2163"/>
    <cellStyle name="0.0%" xfId="2164"/>
    <cellStyle name="0.0_Comcast CATV Segment 11.19.03 (Sensitivity)" xfId="2165"/>
    <cellStyle name="0.00" xfId="2166"/>
    <cellStyle name="0.00%" xfId="2167"/>
    <cellStyle name="0.0n" xfId="2168"/>
    <cellStyle name="0_7+5 Performance Explanation (2)" xfId="2169"/>
    <cellStyle name="0_7+5 Performance Explanation (3)" xfId="2170"/>
    <cellStyle name="0_Business Review Feb 04 Financial Indicator" xfId="3667"/>
    <cellStyle name="0_Comcast CATV Segment 11.19.03 (Sensitivity)" xfId="2171"/>
    <cellStyle name="0_Comcast CATV Segment 11.19.03 (Sub)" xfId="2172"/>
    <cellStyle name="0_Financial Indicators Januar TI hc" xfId="3668"/>
    <cellStyle name="0_Kimono v16" xfId="2173"/>
    <cellStyle name="0000" xfId="2174"/>
    <cellStyle name="000000" xfId="2175"/>
    <cellStyle name="000's" xfId="2176"/>
    <cellStyle name="01" xfId="2177"/>
    <cellStyle name="0mitP" xfId="3669"/>
    <cellStyle name="0ohneP" xfId="3670"/>
    <cellStyle name="1" xfId="2178"/>
    <cellStyle name="-1" xfId="2180"/>
    <cellStyle name="1-" xfId="2179"/>
    <cellStyle name="1 000 Kc_CTD" xfId="2181"/>
    <cellStyle name="1," xfId="2182"/>
    <cellStyle name="1, 2" xfId="3951"/>
    <cellStyle name="1, 3" xfId="3950"/>
    <cellStyle name="1,comma" xfId="2183"/>
    <cellStyle name="1_Aristotle Model 025 - DuffandPhelps - SGW" xfId="2184"/>
    <cellStyle name="1_CD&amp;R Model Template - 11-15-04 (Chen)" xfId="2185"/>
    <cellStyle name="1_Nadpis" xfId="2186"/>
    <cellStyle name="1_New Store Model 2006 06 02 v02" xfId="2187"/>
    <cellStyle name="1_solvency_model_weiss_boart" xfId="2188"/>
    <cellStyle name="10mitP" xfId="3671"/>
    <cellStyle name="12mitP" xfId="3672"/>
    <cellStyle name="12ohneP" xfId="3673"/>
    <cellStyle name="13mitP" xfId="3674"/>
    <cellStyle name="1c1" xfId="2189"/>
    <cellStyle name="1m" xfId="2190"/>
    <cellStyle name="1p" xfId="2191"/>
    <cellStyle name="1u" xfId="2192"/>
    <cellStyle name="2" xfId="2193"/>
    <cellStyle name="2," xfId="2194"/>
    <cellStyle name="20% - Accent1" xfId="4466"/>
    <cellStyle name="20% - Accent1 2" xfId="2195"/>
    <cellStyle name="20% - Accent1 3" xfId="2196"/>
    <cellStyle name="20% - Accent2" xfId="4467"/>
    <cellStyle name="20% - Accent2 2" xfId="2197"/>
    <cellStyle name="20% - Accent2 3" xfId="2198"/>
    <cellStyle name="20% - Accent3" xfId="4468"/>
    <cellStyle name="20% - Accent3 2" xfId="2199"/>
    <cellStyle name="20% - Accent3 3" xfId="2200"/>
    <cellStyle name="20% - Accent4" xfId="4469"/>
    <cellStyle name="20% - Accent4 2" xfId="2201"/>
    <cellStyle name="20% - Accent4 3" xfId="2202"/>
    <cellStyle name="20% - Accent5" xfId="4470"/>
    <cellStyle name="20% - Accent5 2" xfId="2203"/>
    <cellStyle name="20% - Accent5 3" xfId="2204"/>
    <cellStyle name="20% - Accent6" xfId="4471"/>
    <cellStyle name="20% - Accent6 2" xfId="2205"/>
    <cellStyle name="20% - Accent6 3" xfId="2206"/>
    <cellStyle name="20% - Akzent1 2" xfId="2207"/>
    <cellStyle name="20% - Akzent1 3" xfId="2208"/>
    <cellStyle name="20% - Akzent1 4" xfId="2209"/>
    <cellStyle name="20% - Akzent2 2" xfId="2210"/>
    <cellStyle name="20% - Akzent2 3" xfId="2211"/>
    <cellStyle name="20% - Akzent2 4" xfId="2212"/>
    <cellStyle name="20% - Akzent3 2" xfId="2213"/>
    <cellStyle name="20% - Akzent3 3" xfId="2214"/>
    <cellStyle name="20% - Akzent3 4" xfId="2215"/>
    <cellStyle name="20% - Akzent4 2" xfId="2216"/>
    <cellStyle name="20% - Akzent4 3" xfId="2217"/>
    <cellStyle name="20% - Akzent4 4" xfId="2218"/>
    <cellStyle name="20% - Akzent5 2" xfId="2219"/>
    <cellStyle name="20% - Akzent5 3" xfId="2220"/>
    <cellStyle name="20% - Akzent5 4" xfId="2221"/>
    <cellStyle name="20% - Akzent6 2" xfId="2222"/>
    <cellStyle name="20% - Akzent6 3" xfId="2223"/>
    <cellStyle name="20% - Akzent6 4" xfId="2224"/>
    <cellStyle name="20% - Énfasis1" xfId="4416"/>
    <cellStyle name="20% - Énfasis2" xfId="4417"/>
    <cellStyle name="20% - Énfasis3" xfId="4418"/>
    <cellStyle name="20% - Énfasis4" xfId="4419"/>
    <cellStyle name="20% - Énfasis5" xfId="4420"/>
    <cellStyle name="20% - Énfasis6" xfId="4421"/>
    <cellStyle name="2dp" xfId="2225"/>
    <cellStyle name="2x" xfId="2226"/>
    <cellStyle name="3" xfId="2227"/>
    <cellStyle name="³" xfId="2228"/>
    <cellStyle name="³?ú" xfId="2229"/>
    <cellStyle name="³f¹ô[0]_pldt" xfId="2230"/>
    <cellStyle name="³f¹ô_pldt" xfId="2231"/>
    <cellStyle name="40% - Accent1" xfId="4472"/>
    <cellStyle name="40% - Accent1 2" xfId="2232"/>
    <cellStyle name="40% - Accent1 3" xfId="2233"/>
    <cellStyle name="40% - Accent2" xfId="4473"/>
    <cellStyle name="40% - Accent2 2" xfId="2234"/>
    <cellStyle name="40% - Accent2 3" xfId="2235"/>
    <cellStyle name="40% - Accent3" xfId="4474"/>
    <cellStyle name="40% - Accent3 2" xfId="2236"/>
    <cellStyle name="40% - Accent3 3" xfId="2237"/>
    <cellStyle name="40% - Accent4" xfId="4475"/>
    <cellStyle name="40% - Accent4 2" xfId="2238"/>
    <cellStyle name="40% - Accent4 3" xfId="2239"/>
    <cellStyle name="40% - Accent5" xfId="4476"/>
    <cellStyle name="40% - Accent5 2" xfId="2240"/>
    <cellStyle name="40% - Accent5 3" xfId="2241"/>
    <cellStyle name="40% - Accent6" xfId="4477"/>
    <cellStyle name="40% - Accent6 2" xfId="2242"/>
    <cellStyle name="40% - Accent6 3" xfId="2243"/>
    <cellStyle name="40% - Akzent1 2" xfId="2244"/>
    <cellStyle name="40% - Akzent1 3" xfId="2245"/>
    <cellStyle name="40% - Akzent1 4" xfId="2246"/>
    <cellStyle name="40% - Akzent2 2" xfId="2247"/>
    <cellStyle name="40% - Akzent2 3" xfId="2248"/>
    <cellStyle name="40% - Akzent2 4" xfId="2249"/>
    <cellStyle name="40% - Akzent3 2" xfId="2250"/>
    <cellStyle name="40% - Akzent3 3" xfId="2251"/>
    <cellStyle name="40% - Akzent3 4" xfId="2252"/>
    <cellStyle name="40% - Akzent4 2" xfId="2253"/>
    <cellStyle name="40% - Akzent4 3" xfId="2254"/>
    <cellStyle name="40% - Akzent4 4" xfId="2255"/>
    <cellStyle name="40% - Akzent5 2" xfId="2256"/>
    <cellStyle name="40% - Akzent5 3" xfId="2257"/>
    <cellStyle name="40% - Akzent5 4" xfId="2258"/>
    <cellStyle name="40% - Akzent6 2" xfId="2259"/>
    <cellStyle name="40% - Akzent6 3" xfId="2260"/>
    <cellStyle name="40% - Akzent6 4" xfId="2261"/>
    <cellStyle name="40% - Énfasis1" xfId="4422"/>
    <cellStyle name="40% - Énfasis2" xfId="4423"/>
    <cellStyle name="40% - Énfasis3" xfId="4424"/>
    <cellStyle name="40% - Énfasis4" xfId="4425"/>
    <cellStyle name="40% - Énfasis5" xfId="4426"/>
    <cellStyle name="40% - Énfasis6" xfId="4427"/>
    <cellStyle name="4dp" xfId="2262"/>
    <cellStyle name="60% - Accent1" xfId="4478"/>
    <cellStyle name="60% - Accent1 2" xfId="2263"/>
    <cellStyle name="60% - Accent1 3" xfId="2264"/>
    <cellStyle name="60% - Accent2" xfId="4479"/>
    <cellStyle name="60% - Accent2 2" xfId="2265"/>
    <cellStyle name="60% - Accent2 3" xfId="2266"/>
    <cellStyle name="60% - Accent3" xfId="4480"/>
    <cellStyle name="60% - Accent3 2" xfId="2267"/>
    <cellStyle name="60% - Accent3 3" xfId="2268"/>
    <cellStyle name="60% - Accent4" xfId="4481"/>
    <cellStyle name="60% - Accent4 2" xfId="2269"/>
    <cellStyle name="60% - Accent4 3" xfId="2270"/>
    <cellStyle name="60% - Accent5" xfId="4482"/>
    <cellStyle name="60% - Accent5 2" xfId="2271"/>
    <cellStyle name="60% - Accent5 3" xfId="2272"/>
    <cellStyle name="60% - Accent6" xfId="4483"/>
    <cellStyle name="60% - Accent6 2" xfId="2273"/>
    <cellStyle name="60% - Accent6 3" xfId="2274"/>
    <cellStyle name="60% - Akzent1 2" xfId="2275"/>
    <cellStyle name="60% - Akzent1 3" xfId="2276"/>
    <cellStyle name="60% - Akzent1 4" xfId="2277"/>
    <cellStyle name="60% - Akzent2 2" xfId="2278"/>
    <cellStyle name="60% - Akzent2 3" xfId="2279"/>
    <cellStyle name="60% - Akzent2 4" xfId="2280"/>
    <cellStyle name="60% - Akzent3 2" xfId="2281"/>
    <cellStyle name="60% - Akzent3 3" xfId="2282"/>
    <cellStyle name="60% - Akzent3 4" xfId="2283"/>
    <cellStyle name="60% - Akzent4 2" xfId="2284"/>
    <cellStyle name="60% - Akzent4 3" xfId="2285"/>
    <cellStyle name="60% - Akzent4 4" xfId="2286"/>
    <cellStyle name="60% - Akzent5 2" xfId="2287"/>
    <cellStyle name="60% - Akzent5 3" xfId="2288"/>
    <cellStyle name="60% - Akzent5 4" xfId="2289"/>
    <cellStyle name="60% - Akzent6 2" xfId="2290"/>
    <cellStyle name="60% - Akzent6 3" xfId="2291"/>
    <cellStyle name="60% - Akzent6 4" xfId="2292"/>
    <cellStyle name="60% - Énfasis1" xfId="4428"/>
    <cellStyle name="60% - Énfasis2" xfId="4429"/>
    <cellStyle name="60% - Énfasis3" xfId="4430"/>
    <cellStyle name="60% - Énfasis4" xfId="4431"/>
    <cellStyle name="60% - Énfasis5" xfId="4432"/>
    <cellStyle name="60% - Énfasis6" xfId="4433"/>
    <cellStyle name="6mal" xfId="2293"/>
    <cellStyle name="752131" xfId="2294"/>
    <cellStyle name="8 pt" xfId="2295"/>
    <cellStyle name="9" xfId="2296"/>
    <cellStyle name="99-4,5M" xfId="2297"/>
    <cellStyle name="Äåíåæíûé [0]_PERSONAL" xfId="2298"/>
    <cellStyle name="Äåíåæíûé_PERSONAL" xfId="2299"/>
    <cellStyle name="ac" xfId="2300"/>
    <cellStyle name="Accent1" xfId="4484"/>
    <cellStyle name="Accent1 - 20%" xfId="2301"/>
    <cellStyle name="Accent1 - 40%" xfId="2302"/>
    <cellStyle name="Accent1 - 60%" xfId="2303"/>
    <cellStyle name="Accent1 2" xfId="2304"/>
    <cellStyle name="Accent1 3" xfId="2305"/>
    <cellStyle name="Accent1 4" xfId="2306"/>
    <cellStyle name="Accent1 5" xfId="2307"/>
    <cellStyle name="Accent2" xfId="4485"/>
    <cellStyle name="Accent2 - 20%" xfId="2308"/>
    <cellStyle name="Accent2 - 40%" xfId="2309"/>
    <cellStyle name="Accent2 - 60%" xfId="2310"/>
    <cellStyle name="Accent2 2" xfId="2311"/>
    <cellStyle name="Accent2 3" xfId="2312"/>
    <cellStyle name="Accent2 4" xfId="2313"/>
    <cellStyle name="Accent2 5" xfId="2314"/>
    <cellStyle name="Accent3" xfId="4486"/>
    <cellStyle name="Accent3 - 20%" xfId="2315"/>
    <cellStyle name="Accent3 - 40%" xfId="2316"/>
    <cellStyle name="Accent3 - 60%" xfId="2317"/>
    <cellStyle name="Accent3 2" xfId="2318"/>
    <cellStyle name="Accent3 3" xfId="2319"/>
    <cellStyle name="Accent3 4" xfId="2320"/>
    <cellStyle name="Accent3 5" xfId="2321"/>
    <cellStyle name="Accent4" xfId="4487"/>
    <cellStyle name="Accent4 - 20%" xfId="2322"/>
    <cellStyle name="Accent4 - 40%" xfId="2323"/>
    <cellStyle name="Accent4 - 60%" xfId="2324"/>
    <cellStyle name="Accent4 2" xfId="2325"/>
    <cellStyle name="Accent4 3" xfId="2326"/>
    <cellStyle name="Accent4 4" xfId="2327"/>
    <cellStyle name="Accent4 5" xfId="2328"/>
    <cellStyle name="Accent5" xfId="4488"/>
    <cellStyle name="Accent5 - 20%" xfId="2329"/>
    <cellStyle name="Accent5 - 40%" xfId="2330"/>
    <cellStyle name="Accent5 - 60%" xfId="2331"/>
    <cellStyle name="Accent5 2" xfId="2332"/>
    <cellStyle name="Accent5 3" xfId="2333"/>
    <cellStyle name="Accent5 4" xfId="2334"/>
    <cellStyle name="Accent5 5" xfId="2335"/>
    <cellStyle name="Accent6" xfId="4489"/>
    <cellStyle name="Accent6 - 20%" xfId="2336"/>
    <cellStyle name="Accent6 - 40%" xfId="2337"/>
    <cellStyle name="Accent6 - 60%" xfId="2338"/>
    <cellStyle name="Accent6 2" xfId="2339"/>
    <cellStyle name="Accent6 3" xfId="2340"/>
    <cellStyle name="Accent6 4" xfId="2341"/>
    <cellStyle name="Accent6 5" xfId="2342"/>
    <cellStyle name="Accounting" xfId="2343"/>
    <cellStyle name="Accounting Dollar" xfId="2344"/>
    <cellStyle name="Accounting Dollar (Double)" xfId="2345"/>
    <cellStyle name="Acctg" xfId="2346"/>
    <cellStyle name="Acctg$" xfId="2347"/>
    <cellStyle name="AÇIK" xfId="2348"/>
    <cellStyle name="ACIKLAMA" xfId="2349"/>
    <cellStyle name="active" xfId="2350"/>
    <cellStyle name="Actual Date" xfId="2351"/>
    <cellStyle name="actuals" xfId="2352"/>
    <cellStyle name="actuals 2" xfId="3952"/>
    <cellStyle name="actuals 3" xfId="3766"/>
    <cellStyle name="AFE" xfId="2353"/>
    <cellStyle name="aheader" xfId="2354"/>
    <cellStyle name="Akzent1 10" xfId="3350"/>
    <cellStyle name="Akzent1 11" xfId="3351"/>
    <cellStyle name="Akzent1 12" xfId="3352"/>
    <cellStyle name="Akzent1 13" xfId="3353"/>
    <cellStyle name="Akzent1 14" xfId="3354"/>
    <cellStyle name="Akzent1 2" xfId="2355"/>
    <cellStyle name="Akzent1 3" xfId="2356"/>
    <cellStyle name="Akzent1 4" xfId="2357"/>
    <cellStyle name="Akzent1 5" xfId="3355"/>
    <cellStyle name="Akzent1 6" xfId="3356"/>
    <cellStyle name="Akzent1 7" xfId="3357"/>
    <cellStyle name="Akzent1 8" xfId="3358"/>
    <cellStyle name="Akzent1 9" xfId="3359"/>
    <cellStyle name="Akzent2 10" xfId="3360"/>
    <cellStyle name="Akzent2 11" xfId="3361"/>
    <cellStyle name="Akzent2 12" xfId="3362"/>
    <cellStyle name="Akzent2 13" xfId="3363"/>
    <cellStyle name="Akzent2 14" xfId="3364"/>
    <cellStyle name="Akzent2 2" xfId="2358"/>
    <cellStyle name="Akzent2 3" xfId="2359"/>
    <cellStyle name="Akzent2 4" xfId="2360"/>
    <cellStyle name="Akzent2 5" xfId="3365"/>
    <cellStyle name="Akzent2 6" xfId="3366"/>
    <cellStyle name="Akzent2 7" xfId="3367"/>
    <cellStyle name="Akzent2 8" xfId="3368"/>
    <cellStyle name="Akzent2 9" xfId="3369"/>
    <cellStyle name="Akzent3 10" xfId="3370"/>
    <cellStyle name="Akzent3 11" xfId="3371"/>
    <cellStyle name="Akzent3 12" xfId="3372"/>
    <cellStyle name="Akzent3 13" xfId="3373"/>
    <cellStyle name="Akzent3 14" xfId="3374"/>
    <cellStyle name="Akzent3 2" xfId="2361"/>
    <cellStyle name="Akzent3 3" xfId="2362"/>
    <cellStyle name="Akzent3 4" xfId="2363"/>
    <cellStyle name="Akzent3 5" xfId="3375"/>
    <cellStyle name="Akzent3 6" xfId="3376"/>
    <cellStyle name="Akzent3 7" xfId="3377"/>
    <cellStyle name="Akzent3 8" xfId="3378"/>
    <cellStyle name="Akzent3 9" xfId="3379"/>
    <cellStyle name="Akzent4 10" xfId="3380"/>
    <cellStyle name="Akzent4 11" xfId="3381"/>
    <cellStyle name="Akzent4 12" xfId="3382"/>
    <cellStyle name="Akzent4 13" xfId="3383"/>
    <cellStyle name="Akzent4 14" xfId="3384"/>
    <cellStyle name="Akzent4 2" xfId="2364"/>
    <cellStyle name="Akzent4 3" xfId="2365"/>
    <cellStyle name="Akzent4 4" xfId="2366"/>
    <cellStyle name="Akzent4 5" xfId="3385"/>
    <cellStyle name="Akzent4 6" xfId="3386"/>
    <cellStyle name="Akzent4 7" xfId="3387"/>
    <cellStyle name="Akzent4 8" xfId="3388"/>
    <cellStyle name="Akzent4 9" xfId="3389"/>
    <cellStyle name="Akzent5 10" xfId="3390"/>
    <cellStyle name="Akzent5 11" xfId="3391"/>
    <cellStyle name="Akzent5 12" xfId="3392"/>
    <cellStyle name="Akzent5 13" xfId="3393"/>
    <cellStyle name="Akzent5 14" xfId="3394"/>
    <cellStyle name="Akzent5 2" xfId="2367"/>
    <cellStyle name="Akzent5 3" xfId="2368"/>
    <cellStyle name="Akzent5 4" xfId="2369"/>
    <cellStyle name="Akzent5 5" xfId="3395"/>
    <cellStyle name="Akzent5 6" xfId="3396"/>
    <cellStyle name="Akzent5 7" xfId="3397"/>
    <cellStyle name="Akzent5 8" xfId="3398"/>
    <cellStyle name="Akzent5 9" xfId="3399"/>
    <cellStyle name="Akzent6 10" xfId="3400"/>
    <cellStyle name="Akzent6 11" xfId="3401"/>
    <cellStyle name="Akzent6 12" xfId="3402"/>
    <cellStyle name="Akzent6 13" xfId="3403"/>
    <cellStyle name="Akzent6 14" xfId="3404"/>
    <cellStyle name="Akzent6 2" xfId="2370"/>
    <cellStyle name="Akzent6 3" xfId="2371"/>
    <cellStyle name="Akzent6 4" xfId="2372"/>
    <cellStyle name="Akzent6 5" xfId="3405"/>
    <cellStyle name="Akzent6 6" xfId="3406"/>
    <cellStyle name="Akzent6 7" xfId="3407"/>
    <cellStyle name="Akzent6 8" xfId="3408"/>
    <cellStyle name="Akzent6 9" xfId="3409"/>
    <cellStyle name="al" xfId="2373"/>
    <cellStyle name="Andre's Title" xfId="2374"/>
    <cellStyle name="ANormal" xfId="2375"/>
    <cellStyle name="args.style" xfId="2376"/>
    <cellStyle name="Arial [WT]" xfId="2377"/>
    <cellStyle name="Arial 10" xfId="2378"/>
    <cellStyle name="Arial 12" xfId="2379"/>
    <cellStyle name="ArialNormal" xfId="2380"/>
    <cellStyle name="ArialNormal 2" xfId="3953"/>
    <cellStyle name="ArialNormal 3" xfId="4403"/>
    <cellStyle name="Assumption" xfId="2381"/>
    <cellStyle name="ÄÞ¸¶ [0]_±âÅ¸" xfId="2382"/>
    <cellStyle name="ÄÞ¸¶_±âÅ¸" xfId="2383"/>
    <cellStyle name="AUS" xfId="2384"/>
    <cellStyle name="Ausgabe 10" xfId="3410"/>
    <cellStyle name="Ausgabe 10 2" xfId="4132"/>
    <cellStyle name="Ausgabe 10 3" xfId="3703"/>
    <cellStyle name="Ausgabe 11" xfId="3411"/>
    <cellStyle name="Ausgabe 11 2" xfId="4133"/>
    <cellStyle name="Ausgabe 11 3" xfId="3850"/>
    <cellStyle name="Ausgabe 12" xfId="3412"/>
    <cellStyle name="Ausgabe 12 2" xfId="4134"/>
    <cellStyle name="Ausgabe 12 3" xfId="3746"/>
    <cellStyle name="Ausgabe 13" xfId="3413"/>
    <cellStyle name="Ausgabe 13 2" xfId="4135"/>
    <cellStyle name="Ausgabe 13 3" xfId="4413"/>
    <cellStyle name="Ausgabe 14" xfId="3414"/>
    <cellStyle name="Ausgabe 14 2" xfId="4136"/>
    <cellStyle name="Ausgabe 14 3" xfId="3849"/>
    <cellStyle name="Ausgabe 2" xfId="2385"/>
    <cellStyle name="Ausgabe 2 2" xfId="2386"/>
    <cellStyle name="Ausgabe 2 2 2" xfId="3955"/>
    <cellStyle name="Ausgabe 2 2 3" xfId="3764"/>
    <cellStyle name="Ausgabe 2 3" xfId="3954"/>
    <cellStyle name="Ausgabe 2 4" xfId="3765"/>
    <cellStyle name="Ausgabe 3" xfId="2387"/>
    <cellStyle name="Ausgabe 4" xfId="2388"/>
    <cellStyle name="Ausgabe 4 2" xfId="2389"/>
    <cellStyle name="Ausgabe 4 2 2" xfId="3957"/>
    <cellStyle name="Ausgabe 4 2 3" xfId="3947"/>
    <cellStyle name="Ausgabe 4 3" xfId="3956"/>
    <cellStyle name="Ausgabe 4 4" xfId="3948"/>
    <cellStyle name="Ausgabe 5" xfId="3415"/>
    <cellStyle name="Ausgabe 5 2" xfId="4304"/>
    <cellStyle name="Ausgabe 5 3" xfId="3848"/>
    <cellStyle name="Ausgabe 6" xfId="3416"/>
    <cellStyle name="Ausgabe 6 2" xfId="4305"/>
    <cellStyle name="Ausgabe 6 3" xfId="3847"/>
    <cellStyle name="Ausgabe 7" xfId="3417"/>
    <cellStyle name="Ausgabe 7 2" xfId="4306"/>
    <cellStyle name="Ausgabe 7 3" xfId="3694"/>
    <cellStyle name="Ausgabe 8" xfId="3418"/>
    <cellStyle name="Ausgabe 8 2" xfId="4307"/>
    <cellStyle name="Ausgabe 8 3" xfId="3846"/>
    <cellStyle name="Ausgabe 9" xfId="3419"/>
    <cellStyle name="Ausgabe 9 2" xfId="4308"/>
    <cellStyle name="Ausgabe 9 3" xfId="3845"/>
    <cellStyle name="AutoFormat-Optionen" xfId="2390"/>
    <cellStyle name="Availability" xfId="2391"/>
    <cellStyle name="b0" xfId="2392"/>
    <cellStyle name="b1" xfId="2393"/>
    <cellStyle name="b2" xfId="2394"/>
    <cellStyle name="b3" xfId="2395"/>
    <cellStyle name="b4" xfId="2396"/>
    <cellStyle name="Background" xfId="2397"/>
    <cellStyle name="Bad" xfId="4490"/>
    <cellStyle name="Bad 2" xfId="2398"/>
    <cellStyle name="Bad 3" xfId="2399"/>
    <cellStyle name="Balance Sheet" xfId="2400"/>
    <cellStyle name="balance_sheet" xfId="2401"/>
    <cellStyle name="BalanceSheet" xfId="2402"/>
    <cellStyle name="bar code" xfId="2403"/>
    <cellStyle name="Basic" xfId="2404"/>
    <cellStyle name="BASLIK" xfId="2405"/>
    <cellStyle name="BASLIKl" xfId="2406"/>
    <cellStyle name="bbot" xfId="2407"/>
    <cellStyle name="Berechnung 10" xfId="3420"/>
    <cellStyle name="Berechnung 10 2" xfId="4137"/>
    <cellStyle name="Berechnung 10 3" xfId="3844"/>
    <cellStyle name="Berechnung 11" xfId="3421"/>
    <cellStyle name="Berechnung 11 2" xfId="4138"/>
    <cellStyle name="Berechnung 11 3" xfId="3843"/>
    <cellStyle name="Berechnung 12" xfId="3422"/>
    <cellStyle name="Berechnung 12 2" xfId="4139"/>
    <cellStyle name="Berechnung 12 3" xfId="3842"/>
    <cellStyle name="Berechnung 13" xfId="3423"/>
    <cellStyle name="Berechnung 13 2" xfId="4140"/>
    <cellStyle name="Berechnung 13 3" xfId="3841"/>
    <cellStyle name="Berechnung 14" xfId="3424"/>
    <cellStyle name="Berechnung 14 2" xfId="4141"/>
    <cellStyle name="Berechnung 14 3" xfId="3840"/>
    <cellStyle name="Berechnung 2" xfId="2408"/>
    <cellStyle name="Berechnung 2 2" xfId="2409"/>
    <cellStyle name="Berechnung 2 2 2" xfId="3959"/>
    <cellStyle name="Berechnung 2 2 3" xfId="3762"/>
    <cellStyle name="Berechnung 2 3" xfId="3958"/>
    <cellStyle name="Berechnung 2 4" xfId="3763"/>
    <cellStyle name="Berechnung 3" xfId="2410"/>
    <cellStyle name="Berechnung 4" xfId="2411"/>
    <cellStyle name="Berechnung 4 2" xfId="2412"/>
    <cellStyle name="Berechnung 4 2 2" xfId="4333"/>
    <cellStyle name="Berechnung 4 2 3" xfId="3698"/>
    <cellStyle name="Berechnung 4 3" xfId="3960"/>
    <cellStyle name="Berechnung 4 4" xfId="3699"/>
    <cellStyle name="Berechnung 5" xfId="3425"/>
    <cellStyle name="Berechnung 5 2" xfId="4142"/>
    <cellStyle name="Berechnung 5 3" xfId="3839"/>
    <cellStyle name="Berechnung 6" xfId="3426"/>
    <cellStyle name="Berechnung 6 2" xfId="4143"/>
    <cellStyle name="Berechnung 6 3" xfId="3838"/>
    <cellStyle name="Berechnung 7" xfId="3427"/>
    <cellStyle name="Berechnung 7 2" xfId="4144"/>
    <cellStyle name="Berechnung 7 3" xfId="3837"/>
    <cellStyle name="Berechnung 8" xfId="3428"/>
    <cellStyle name="Berechnung 8 2" xfId="4145"/>
    <cellStyle name="Berechnung 8 3" xfId="3836"/>
    <cellStyle name="Berechnung 9" xfId="3429"/>
    <cellStyle name="Berechnung 9 2" xfId="4146"/>
    <cellStyle name="Berechnung 9 3" xfId="3835"/>
    <cellStyle name="billion" xfId="2413"/>
    <cellStyle name="Black" xfId="2414"/>
    <cellStyle name="Black Days" xfId="2415"/>
    <cellStyle name="Black Decimal" xfId="2416"/>
    <cellStyle name="Black Dollar" xfId="2417"/>
    <cellStyle name="Black Dollar 2" xfId="3961"/>
    <cellStyle name="Black Dollar 3" xfId="4167"/>
    <cellStyle name="Black EPS" xfId="2418"/>
    <cellStyle name="blau" xfId="2419"/>
    <cellStyle name="BLOQUES" xfId="2420"/>
    <cellStyle name="Blue" xfId="2421"/>
    <cellStyle name="BMU001" xfId="2422"/>
    <cellStyle name="BMU001pol" xfId="2423"/>
    <cellStyle name="BMU001T" xfId="2424"/>
    <cellStyle name="BMU002" xfId="2425"/>
    <cellStyle name="BMU002B" xfId="2426"/>
    <cellStyle name="BMU002P1" xfId="2427"/>
    <cellStyle name="BMU002P2" xfId="2428"/>
    <cellStyle name="BMU003" xfId="2429"/>
    <cellStyle name="BMU004" xfId="2430"/>
    <cellStyle name="BMU005" xfId="2431"/>
    <cellStyle name="BMU005B" xfId="2432"/>
    <cellStyle name="BMU005K" xfId="2433"/>
    <cellStyle name="BMU011" xfId="2434"/>
    <cellStyle name="bmutext" xfId="2435"/>
    <cellStyle name="BODY" xfId="2436"/>
    <cellStyle name="Border" xfId="2437"/>
    <cellStyle name="Border 2" xfId="3962"/>
    <cellStyle name="Border 3" xfId="4332"/>
    <cellStyle name="Border1" xfId="2438"/>
    <cellStyle name="Buena" xfId="4434"/>
    <cellStyle name="Ç¥ÁØ_ÀÎÀç°³¹ß¿ø" xfId="2439"/>
    <cellStyle name="C2" xfId="2440"/>
    <cellStyle name="Calc - Style1" xfId="2441"/>
    <cellStyle name="Calc - Style4" xfId="2442"/>
    <cellStyle name="CALC - Style5" xfId="2443"/>
    <cellStyle name="Calc - Style8" xfId="2444"/>
    <cellStyle name="Calc Currency (0)" xfId="2445"/>
    <cellStyle name="Calc Currency (2)" xfId="2446"/>
    <cellStyle name="Calc Percent (0)" xfId="2447"/>
    <cellStyle name="Calc Percent (1)" xfId="2448"/>
    <cellStyle name="Calc Percent (2)" xfId="2449"/>
    <cellStyle name="Calc Units (0)" xfId="2450"/>
    <cellStyle name="Calc Units (1)" xfId="2451"/>
    <cellStyle name="Calc Units (2)" xfId="2452"/>
    <cellStyle name="Calculated" xfId="2453"/>
    <cellStyle name="Calculation" xfId="4491"/>
    <cellStyle name="Calculation 2" xfId="2454"/>
    <cellStyle name="Calculation 2 2" xfId="2455"/>
    <cellStyle name="Calculation 2 2 2" xfId="3963"/>
    <cellStyle name="Calculation 2 2 3" xfId="3945"/>
    <cellStyle name="Calculation 2 3" xfId="4335"/>
    <cellStyle name="Calculation 2 4" xfId="3946"/>
    <cellStyle name="Calculation 3" xfId="2456"/>
    <cellStyle name="Calculation 3 2" xfId="2457"/>
    <cellStyle name="Calculation 3 2 2" xfId="4336"/>
    <cellStyle name="Calculation 3 2 3" xfId="3814"/>
    <cellStyle name="Calculation 3 3" xfId="3964"/>
    <cellStyle name="Calculation 3 4" xfId="3815"/>
    <cellStyle name="Calculation 4" xfId="2458"/>
    <cellStyle name="Calculation 4 2" xfId="2459"/>
    <cellStyle name="Calculation 4 2 2" xfId="3966"/>
    <cellStyle name="Calculation 4 2 3" xfId="3812"/>
    <cellStyle name="Calculation 4 3" xfId="3965"/>
    <cellStyle name="Calculation 4 4" xfId="3813"/>
    <cellStyle name="Calculation 5" xfId="2460"/>
    <cellStyle name="Calculation 5 2" xfId="3967"/>
    <cellStyle name="Calculation 5 3" xfId="3811"/>
    <cellStyle name="Cálculo" xfId="4435"/>
    <cellStyle name="CalcWi - Style5" xfId="2461"/>
    <cellStyle name="cárky [0]_CTD" xfId="2462"/>
    <cellStyle name="cárky_CTD" xfId="2463"/>
    <cellStyle name="čárky_O2CR information collection template" xfId="2464"/>
    <cellStyle name="Celda de comprobación" xfId="4436"/>
    <cellStyle name="Celda vinculada" xfId="4437"/>
    <cellStyle name="Check" xfId="2465"/>
    <cellStyle name="Check Cell" xfId="4492"/>
    <cellStyle name="Check Cell 2" xfId="2466"/>
    <cellStyle name="Check Cell 3" xfId="2467"/>
    <cellStyle name="Checksum" xfId="2468"/>
    <cellStyle name="CMBPL.XLS" xfId="2469"/>
    <cellStyle name="Co. Names" xfId="2470"/>
    <cellStyle name="Co. Names - Bold" xfId="2471"/>
    <cellStyle name="Co. Names_Tax Rates" xfId="2472"/>
    <cellStyle name="Codigo" xfId="2473"/>
    <cellStyle name="Column Heading" xfId="2474"/>
    <cellStyle name="Column_Title" xfId="2475"/>
    <cellStyle name="ColumnHeading" xfId="2476"/>
    <cellStyle name="Comma  - Style1" xfId="2477"/>
    <cellStyle name="Comma  - Style2" xfId="2478"/>
    <cellStyle name="Comma  - Style3" xfId="2479"/>
    <cellStyle name="Comma  - Style4" xfId="2480"/>
    <cellStyle name="Comma  - Style5" xfId="2481"/>
    <cellStyle name="Comma  - Style6" xfId="2482"/>
    <cellStyle name="Comma  - Style7" xfId="2483"/>
    <cellStyle name="Comma  - Style8" xfId="2484"/>
    <cellStyle name="Comma [00]" xfId="2485"/>
    <cellStyle name="Comma 2" xfId="2486"/>
    <cellStyle name="Comma 2 2" xfId="3287"/>
    <cellStyle name="Comma 2 2 2" xfId="4232"/>
    <cellStyle name="Comma 2 3" xfId="4068"/>
    <cellStyle name="Comma 3" xfId="2487"/>
    <cellStyle name="Comma 4" xfId="3564"/>
    <cellStyle name="Comma 4 2" xfId="4322"/>
    <cellStyle name="Comma 5" xfId="3566"/>
    <cellStyle name="Comma 6" xfId="3675"/>
    <cellStyle name="Comma 6 2" xfId="4339"/>
    <cellStyle name="Comma 7" xfId="3683"/>
    <cellStyle name="Comma 8" xfId="3687"/>
    <cellStyle name="Comma 8 2" xfId="4348"/>
    <cellStyle name="Comma 9" xfId="4462"/>
    <cellStyle name="Comma0" xfId="2488"/>
    <cellStyle name="Comma0 - Biçem2" xfId="2489"/>
    <cellStyle name="Comma0 - Modelo1" xfId="2490"/>
    <cellStyle name="Comma0 - Style1" xfId="2491"/>
    <cellStyle name="Comma1 - Modelo2" xfId="2492"/>
    <cellStyle name="Comma1 - Style2" xfId="2493"/>
    <cellStyle name="Copied" xfId="2494"/>
    <cellStyle name="COST1" xfId="2495"/>
    <cellStyle name="Currenci [0]_194750-002_BINV_2" xfId="2496"/>
    <cellStyle name="Currency $" xfId="2497"/>
    <cellStyle name="Currency [00]" xfId="2498"/>
    <cellStyle name="Currency MTL" xfId="2499"/>
    <cellStyle name="Currency T$" xfId="2500"/>
    <cellStyle name="Currency0" xfId="2501"/>
    <cellStyle name="Current_Inactive" xfId="2502"/>
    <cellStyle name="custom" xfId="2503"/>
    <cellStyle name="dataheader" xfId="2504"/>
    <cellStyle name="Date" xfId="2505"/>
    <cellStyle name="Date Short" xfId="2506"/>
    <cellStyle name="Date_10-12 98 mali tablolar" xfId="2507"/>
    <cellStyle name="DATUM" xfId="2508"/>
    <cellStyle name="Day" xfId="2509"/>
    <cellStyle name="Decimal" xfId="2510"/>
    <cellStyle name="DELTA" xfId="2511"/>
    <cellStyle name="Dezimal +000" xfId="2512"/>
    <cellStyle name="Dezimal 00" xfId="2513"/>
    <cellStyle name="Dezimal 000" xfId="2514"/>
    <cellStyle name="Dezimal 10" xfId="4457"/>
    <cellStyle name="Dezimal 11" xfId="4496"/>
    <cellStyle name="Dezimal 2" xfId="2515"/>
    <cellStyle name="Dezimal 2 2" xfId="2516"/>
    <cellStyle name="Dezimal 2 2 10" xfId="4096"/>
    <cellStyle name="Dezimal 2 2 2" xfId="2517"/>
    <cellStyle name="Dezimal 2 2 2 2" xfId="2518"/>
    <cellStyle name="Dezimal 2 2 2 2 2" xfId="3288"/>
    <cellStyle name="Dezimal 2 2 2 2 2 2" xfId="4233"/>
    <cellStyle name="Dezimal 2 2 2 2 3" xfId="4098"/>
    <cellStyle name="Dezimal 2 2 2 3" xfId="3289"/>
    <cellStyle name="Dezimal 2 2 2 3 2" xfId="4234"/>
    <cellStyle name="Dezimal 2 2 2 4" xfId="4097"/>
    <cellStyle name="Dezimal 2 2 3" xfId="2519"/>
    <cellStyle name="Dezimal 2 2 3 2" xfId="3290"/>
    <cellStyle name="Dezimal 2 2 3 2 2" xfId="4235"/>
    <cellStyle name="Dezimal 2 2 3 3" xfId="4099"/>
    <cellStyle name="Dezimal 2 2 4" xfId="3291"/>
    <cellStyle name="Dezimal 2 2 4 2" xfId="4236"/>
    <cellStyle name="Dezimal 2 2 5" xfId="3568"/>
    <cellStyle name="Dezimal 2 2 5 2" xfId="4326"/>
    <cellStyle name="Dezimal 2 2 6" xfId="3577"/>
    <cellStyle name="Dezimal 2 2 6 2" xfId="4331"/>
    <cellStyle name="Dezimal 2 2 7" xfId="3678"/>
    <cellStyle name="Dezimal 2 2 7 2" xfId="4341"/>
    <cellStyle name="Dezimal 2 2 8" xfId="3680"/>
    <cellStyle name="Dezimal 2 2 8 2" xfId="4343"/>
    <cellStyle name="Dezimal 2 2 9" xfId="3688"/>
    <cellStyle name="Dezimal 2 2 9 2" xfId="4349"/>
    <cellStyle name="Dezimal 3" xfId="2520"/>
    <cellStyle name="Dezimal 4" xfId="2521"/>
    <cellStyle name="Dezimal 5" xfId="2522"/>
    <cellStyle name="Dezimal 5 2" xfId="3292"/>
    <cellStyle name="Dezimal 5 2 2" xfId="4237"/>
    <cellStyle name="Dezimal 5 3" xfId="4102"/>
    <cellStyle name="Dezimal 6" xfId="3293"/>
    <cellStyle name="Dezimal 7" xfId="3294"/>
    <cellStyle name="Dezimal 8" xfId="3295"/>
    <cellStyle name="Dezimal 9" xfId="4458"/>
    <cellStyle name="Dia" xfId="2523"/>
    <cellStyle name="Diseño" xfId="2524"/>
    <cellStyle name="Disp1 - Style7" xfId="2525"/>
    <cellStyle name="Disp2 - Style8" xfId="2526"/>
    <cellStyle name="Displ1 - Style2" xfId="2527"/>
    <cellStyle name="DISPL1 - Style4" xfId="2528"/>
    <cellStyle name="DISPL2 - Style5" xfId="2529"/>
    <cellStyle name="Dziesiętny [0]_laroux" xfId="3337"/>
    <cellStyle name="Dziesiętny_BIL_3" xfId="2530"/>
    <cellStyle name="Ȝ" xfId="2531"/>
    <cellStyle name="Eingabe 10" xfId="3430"/>
    <cellStyle name="Eingabe 10 2" xfId="4147"/>
    <cellStyle name="Eingabe 10 3" xfId="4124"/>
    <cellStyle name="Eingabe 11" xfId="3431"/>
    <cellStyle name="Eingabe 11 2" xfId="4148"/>
    <cellStyle name="Eingabe 11 3" xfId="3834"/>
    <cellStyle name="Eingabe 12" xfId="3432"/>
    <cellStyle name="Eingabe 12 2" xfId="4149"/>
    <cellStyle name="Eingabe 12 3" xfId="4270"/>
    <cellStyle name="Eingabe 13" xfId="3433"/>
    <cellStyle name="Eingabe 13 2" xfId="4150"/>
    <cellStyle name="Eingabe 13 3" xfId="3833"/>
    <cellStyle name="Eingabe 14" xfId="3434"/>
    <cellStyle name="Eingabe 14 2" xfId="4151"/>
    <cellStyle name="Eingabe 14 3" xfId="4353"/>
    <cellStyle name="Eingabe 2" xfId="2532"/>
    <cellStyle name="Eingabe 2 2" xfId="2533"/>
    <cellStyle name="Eingabe 2 2 2" xfId="4338"/>
    <cellStyle name="Eingabe 2 2 3" xfId="3809"/>
    <cellStyle name="Eingabe 2 3" xfId="4337"/>
    <cellStyle name="Eingabe 2 4" xfId="3810"/>
    <cellStyle name="Eingabe 3" xfId="2534"/>
    <cellStyle name="Eingabe 4" xfId="2535"/>
    <cellStyle name="Eingabe 4 2" xfId="2536"/>
    <cellStyle name="Eingabe 4 2 2" xfId="4187"/>
    <cellStyle name="Eingabe 4 2 3" xfId="3943"/>
    <cellStyle name="Eingabe 4 3" xfId="4186"/>
    <cellStyle name="Eingabe 4 4" xfId="3944"/>
    <cellStyle name="Eingabe 5" xfId="3435"/>
    <cellStyle name="Eingabe 5 2" xfId="4152"/>
    <cellStyle name="Eingabe 5 3" xfId="3767"/>
    <cellStyle name="Eingabe 6" xfId="3436"/>
    <cellStyle name="Eingabe 6 2" xfId="4153"/>
    <cellStyle name="Eingabe 6 3" xfId="3820"/>
    <cellStyle name="Eingabe 7" xfId="3437"/>
    <cellStyle name="Eingabe 7 2" xfId="3738"/>
    <cellStyle name="Eingabe 7 3" xfId="3819"/>
    <cellStyle name="Eingabe 8" xfId="3438"/>
    <cellStyle name="Eingabe 8 2" xfId="4154"/>
    <cellStyle name="Eingabe 8 3" xfId="3797"/>
    <cellStyle name="Eingabe 9" xfId="3439"/>
    <cellStyle name="Eingabe 9 2" xfId="4176"/>
    <cellStyle name="Eingabe 9 3" xfId="3796"/>
    <cellStyle name="Emphasis 1" xfId="2537"/>
    <cellStyle name="Emphasis 2" xfId="2538"/>
    <cellStyle name="Emphasis 3" xfId="2539"/>
    <cellStyle name="Encabez1" xfId="2540"/>
    <cellStyle name="Encabez2" xfId="2541"/>
    <cellStyle name="Encabezado 4" xfId="4438"/>
    <cellStyle name="Énfasis1" xfId="4439"/>
    <cellStyle name="Énfasis2" xfId="4440"/>
    <cellStyle name="Énfasis3" xfId="4441"/>
    <cellStyle name="Énfasis4" xfId="4442"/>
    <cellStyle name="Énfasis5" xfId="4443"/>
    <cellStyle name="Énfasis6" xfId="4444"/>
    <cellStyle name="Enter Currency (0)" xfId="2542"/>
    <cellStyle name="Enter Currency (2)" xfId="2543"/>
    <cellStyle name="Enter Units (0)" xfId="2544"/>
    <cellStyle name="Enter Units (1)" xfId="2545"/>
    <cellStyle name="Enter Units (2)" xfId="2546"/>
    <cellStyle name="Entered" xfId="2547"/>
    <cellStyle name="Entrada" xfId="4445"/>
    <cellStyle name="Entries" xfId="2548"/>
    <cellStyle name="Ergebnis 10" xfId="3440"/>
    <cellStyle name="Ergebnis 10 2" xfId="4155"/>
    <cellStyle name="Ergebnis 10 3" xfId="3745"/>
    <cellStyle name="Ergebnis 11" xfId="3441"/>
    <cellStyle name="Ergebnis 11 2" xfId="4177"/>
    <cellStyle name="Ergebnis 11 3" xfId="4393"/>
    <cellStyle name="Ergebnis 12" xfId="3442"/>
    <cellStyle name="Ergebnis 12 2" xfId="4178"/>
    <cellStyle name="Ergebnis 12 3" xfId="4411"/>
    <cellStyle name="Ergebnis 13" xfId="3443"/>
    <cellStyle name="Ergebnis 13 2" xfId="4214"/>
    <cellStyle name="Ergebnis 13 3" xfId="3832"/>
    <cellStyle name="Ergebnis 14" xfId="3444"/>
    <cellStyle name="Ergebnis 14 2" xfId="4215"/>
    <cellStyle name="Ergebnis 14 3" xfId="3831"/>
    <cellStyle name="Ergebnis 2" xfId="2549"/>
    <cellStyle name="Ergebnis 2 2" xfId="2550"/>
    <cellStyle name="Ergebnis 2 2 2" xfId="3969"/>
    <cellStyle name="Ergebnis 2 2 3" xfId="3807"/>
    <cellStyle name="Ergebnis 2 3" xfId="3968"/>
    <cellStyle name="Ergebnis 2 4" xfId="3808"/>
    <cellStyle name="Ergebnis 3" xfId="2551"/>
    <cellStyle name="Ergebnis 4" xfId="2552"/>
    <cellStyle name="Ergebnis 4 2" xfId="2553"/>
    <cellStyle name="Ergebnis 4 2 2" xfId="4189"/>
    <cellStyle name="Ergebnis 4 2 3" xfId="3941"/>
    <cellStyle name="Ergebnis 4 3" xfId="4188"/>
    <cellStyle name="Ergebnis 4 4" xfId="3942"/>
    <cellStyle name="Ergebnis 5" xfId="3445"/>
    <cellStyle name="Ergebnis 5 2" xfId="4156"/>
    <cellStyle name="Ergebnis 5 3" xfId="3830"/>
    <cellStyle name="Ergebnis 6" xfId="3446"/>
    <cellStyle name="Ergebnis 6 2" xfId="4313"/>
    <cellStyle name="Ergebnis 6 3" xfId="3700"/>
    <cellStyle name="Ergebnis 7" xfId="3447"/>
    <cellStyle name="Ergebnis 7 2" xfId="4157"/>
    <cellStyle name="Ergebnis 7 3" xfId="3790"/>
    <cellStyle name="Ergebnis 8" xfId="3448"/>
    <cellStyle name="Ergebnis 8 2" xfId="4158"/>
    <cellStyle name="Ergebnis 8 3" xfId="4408"/>
    <cellStyle name="Ergebnis 9" xfId="3449"/>
    <cellStyle name="Ergebnis 9 2" xfId="4159"/>
    <cellStyle name="Ergebnis 9 3" xfId="3829"/>
    <cellStyle name="Erklärender Text 2" xfId="2554"/>
    <cellStyle name="Erklärender Text 3" xfId="2555"/>
    <cellStyle name="Erklärender Text 4" xfId="2556"/>
    <cellStyle name="Ertan" xfId="2557"/>
    <cellStyle name="Estilo 1" xfId="2558"/>
    <cellStyle name="ET měna" xfId="2559"/>
    <cellStyle name="ET procenta" xfId="2560"/>
    <cellStyle name="Euro" xfId="2561"/>
    <cellStyle name="Euro 2" xfId="2562"/>
    <cellStyle name="Euro 3" xfId="2563"/>
    <cellStyle name="Euro 4" xfId="2564"/>
    <cellStyle name="Euro billion" xfId="3338"/>
    <cellStyle name="Euro million" xfId="2565"/>
    <cellStyle name="Euro thousand" xfId="2566"/>
    <cellStyle name="Euro_~8429529" xfId="2567"/>
    <cellStyle name="Explanatory Text 2" xfId="2568"/>
    <cellStyle name="Explanatory Text 3" xfId="2569"/>
    <cellStyle name="EY0dp" xfId="2570"/>
    <cellStyle name="EYColumnHeading" xfId="2571"/>
    <cellStyle name="EYnumber" xfId="2572"/>
    <cellStyle name="EYSheetHeader1" xfId="2573"/>
    <cellStyle name="EYtext" xfId="2574"/>
    <cellStyle name="F2" xfId="2575"/>
    <cellStyle name="F3" xfId="2576"/>
    <cellStyle name="F4" xfId="2577"/>
    <cellStyle name="F5" xfId="2578"/>
    <cellStyle name="F6" xfId="2579"/>
    <cellStyle name="F7" xfId="2580"/>
    <cellStyle name="F8" xfId="2581"/>
    <cellStyle name="FA" xfId="2582"/>
    <cellStyle name="FA     KST" xfId="2583"/>
    <cellStyle name="Fijo" xfId="2584"/>
    <cellStyle name="Financial_Neu2" xfId="2585"/>
    <cellStyle name="Financials" xfId="2586"/>
    <cellStyle name="Financials Bold" xfId="2587"/>
    <cellStyle name="Financials_neu" xfId="2588"/>
    <cellStyle name="Financials-Small" xfId="2589"/>
    <cellStyle name="Financiero" xfId="2590"/>
    <cellStyle name="Fixed" xfId="2591"/>
    <cellStyle name="FIYAT" xfId="2592"/>
    <cellStyle name="Flag" xfId="2593"/>
    <cellStyle name="Flash" xfId="2594"/>
    <cellStyle name="Flechas" xfId="2595"/>
    <cellStyle name="fo]_x000d__x000a_UserName=Murat Zelef_x000d__x000a_UserCompany=Bumerang_x000d__x000a__x000d__x000a_[File Paths]_x000d__x000a_WorkingDirectory=C:\EQUIS\DLWIN_x000d__x000a_DownLoader=C" xfId="2596"/>
    <cellStyle name="FontanaPh#" xfId="2597"/>
    <cellStyle name="Footnotes" xfId="2598"/>
    <cellStyle name="Formula10" xfId="2599"/>
    <cellStyle name="Formula8" xfId="2600"/>
    <cellStyle name="fraction" xfId="2601"/>
    <cellStyle name="Future_Inactive" xfId="2602"/>
    <cellStyle name="GBP" xfId="2603"/>
    <cellStyle name="GBP billion" xfId="2604"/>
    <cellStyle name="GBP million" xfId="2605"/>
    <cellStyle name="GBP thousand" xfId="2606"/>
    <cellStyle name="gelb" xfId="2607"/>
    <cellStyle name="Good 2" xfId="2608"/>
    <cellStyle name="Good 3" xfId="2609"/>
    <cellStyle name="Good 4" xfId="2610"/>
    <cellStyle name="Grey" xfId="2611"/>
    <cellStyle name="GRUP" xfId="2612"/>
    <cellStyle name="GRUP 2" xfId="2613"/>
    <cellStyle name="Gut 10" xfId="3450"/>
    <cellStyle name="Gut 11" xfId="3451"/>
    <cellStyle name="Gut 12" xfId="3452"/>
    <cellStyle name="Gut 13" xfId="3453"/>
    <cellStyle name="Gut 14" xfId="3454"/>
    <cellStyle name="Gut 2" xfId="2614"/>
    <cellStyle name="Gut 3" xfId="2615"/>
    <cellStyle name="Gut 4" xfId="2616"/>
    <cellStyle name="Gut 5" xfId="3455"/>
    <cellStyle name="Gut 6" xfId="3456"/>
    <cellStyle name="Gut 7" xfId="3457"/>
    <cellStyle name="Gut 8" xfId="3458"/>
    <cellStyle name="Gut 9" xfId="3459"/>
    <cellStyle name="hareholder's Equity" xfId="2617"/>
    <cellStyle name="HEADER" xfId="2618"/>
    <cellStyle name="Header - Style1" xfId="2619"/>
    <cellStyle name="Header1" xfId="2620"/>
    <cellStyle name="Header1 2" xfId="3569"/>
    <cellStyle name="Header1 2 2" xfId="4166"/>
    <cellStyle name="Header1 2 3" xfId="4179"/>
    <cellStyle name="Header1 2 4" xfId="4334"/>
    <cellStyle name="Header1 2 5" xfId="4459"/>
    <cellStyle name="HEADER2" xfId="2621"/>
    <cellStyle name="heading" xfId="2622"/>
    <cellStyle name="Heading 1 2" xfId="2623"/>
    <cellStyle name="Heading 1 3" xfId="2624"/>
    <cellStyle name="Heading 2 2" xfId="2625"/>
    <cellStyle name="Heading 2 3" xfId="2626"/>
    <cellStyle name="Heading 3 2" xfId="2627"/>
    <cellStyle name="Heading 3 3" xfId="2628"/>
    <cellStyle name="Heading 4 2" xfId="2629"/>
    <cellStyle name="Heading 4 3" xfId="2630"/>
    <cellStyle name="Heading1" xfId="2631"/>
    <cellStyle name="Heading2" xfId="2632"/>
    <cellStyle name="Heading3" xfId="2633"/>
    <cellStyle name="Heading4" xfId="2634"/>
    <cellStyle name="Headings" xfId="2635"/>
    <cellStyle name="Headline1" xfId="2636"/>
    <cellStyle name="Headline2" xfId="2637"/>
    <cellStyle name="Headline3" xfId="2638"/>
    <cellStyle name="hellblau" xfId="2639"/>
    <cellStyle name="hellgrau" xfId="2640"/>
    <cellStyle name="Hide - Style3" xfId="2641"/>
    <cellStyle name="Hide - Style4" xfId="2642"/>
    <cellStyle name="Highlight" xfId="2643"/>
    <cellStyle name="Hintergrund" xfId="2644"/>
    <cellStyle name="Hipervínculo_CFs consolidados_040305" xfId="3296"/>
    <cellStyle name="Horizontal" xfId="2645"/>
    <cellStyle name="Hyperlink" xfId="3" builtinId="8"/>
    <cellStyle name="Hyperlink 2" xfId="2646"/>
    <cellStyle name="Hyperlink seguido" xfId="2647"/>
    <cellStyle name="Îáû÷íûé_PERSONAL" xfId="2648"/>
    <cellStyle name="IDG&quot;5&quot;" xfId="2649"/>
    <cellStyle name="IDG&quot;8&quot;" xfId="2650"/>
    <cellStyle name="IDLEditWorkbookLocalCurrency" xfId="2651"/>
    <cellStyle name="Inact-Current" xfId="2652"/>
    <cellStyle name="Inact-Future" xfId="2653"/>
    <cellStyle name="Incorrecto" xfId="4446"/>
    <cellStyle name="Input - Style3" xfId="2654"/>
    <cellStyle name="Input - Style4" xfId="2655"/>
    <cellStyle name="Input - Style6" xfId="2656"/>
    <cellStyle name="Input - Style7" xfId="2657"/>
    <cellStyle name="INPUT - Style8" xfId="2658"/>
    <cellStyle name="Input %" xfId="2659"/>
    <cellStyle name="Input %0" xfId="2660"/>
    <cellStyle name="Input [yellow]" xfId="2661"/>
    <cellStyle name="Input +000" xfId="2662"/>
    <cellStyle name="Input 0" xfId="2663"/>
    <cellStyle name="Input 00" xfId="2664"/>
    <cellStyle name="Input 000" xfId="2665"/>
    <cellStyle name="Input 2" xfId="2666"/>
    <cellStyle name="Input 2 2" xfId="2667"/>
    <cellStyle name="Input 2 2 2" xfId="3971"/>
    <cellStyle name="Input 2 2 3" xfId="3780"/>
    <cellStyle name="Input 2 3" xfId="3970"/>
    <cellStyle name="Input 2 4" xfId="3781"/>
    <cellStyle name="Input 3" xfId="2668"/>
    <cellStyle name="Input 3 2" xfId="2669"/>
    <cellStyle name="Input 3 2 2" xfId="3973"/>
    <cellStyle name="Input 3 2 3" xfId="4358"/>
    <cellStyle name="Input 3 3" xfId="3972"/>
    <cellStyle name="Input 3 4" xfId="3696"/>
    <cellStyle name="Input 4" xfId="2670"/>
    <cellStyle name="Input 4 2" xfId="2671"/>
    <cellStyle name="Input 4 2 2" xfId="3975"/>
    <cellStyle name="Input 4 2 3" xfId="3795"/>
    <cellStyle name="Input 4 3" xfId="3974"/>
    <cellStyle name="Input 4 4" xfId="4389"/>
    <cellStyle name="Input 5" xfId="2672"/>
    <cellStyle name="Input 5 2" xfId="3976"/>
    <cellStyle name="Input 5 3" xfId="4396"/>
    <cellStyle name="Input Cells" xfId="2673"/>
    <cellStyle name="Input Link" xfId="2674"/>
    <cellStyle name="Input Other Sheet" xfId="2675"/>
    <cellStyle name="Input10" xfId="2676"/>
    <cellStyle name="Input8" xfId="2677"/>
    <cellStyle name="InputL - Style6" xfId="2678"/>
    <cellStyle name="inputpercent" xfId="2679"/>
    <cellStyle name="Inputs" xfId="2680"/>
    <cellStyle name="Ivan" xfId="2681"/>
    <cellStyle name="Ivan 2" xfId="3570"/>
    <cellStyle name="İzlenen Köprü" xfId="2682"/>
    <cellStyle name="J.P.M. input" xfId="2683"/>
    <cellStyle name="Komma [0]_PLDT" xfId="2684"/>
    <cellStyle name="Kontonr." xfId="2685"/>
    <cellStyle name="Kop1 - Style4" xfId="2686"/>
    <cellStyle name="KOP1 - Style6" xfId="2687"/>
    <cellStyle name="Kop1 - Style8" xfId="2688"/>
    <cellStyle name="Kop2 - Style3" xfId="2689"/>
    <cellStyle name="Kop2 - Style5" xfId="2690"/>
    <cellStyle name="KOP2 - Style7" xfId="2691"/>
    <cellStyle name="Köprü" xfId="2692"/>
    <cellStyle name="KPMG Heading 1" xfId="2693"/>
    <cellStyle name="KPMG Heading 2" xfId="2694"/>
    <cellStyle name="KPMG Heading 3" xfId="2695"/>
    <cellStyle name="KPMG Heading 4" xfId="2696"/>
    <cellStyle name="KPMG Normal" xfId="2697"/>
    <cellStyle name="KPMG Normal Text" xfId="2698"/>
    <cellStyle name="KST" xfId="2699"/>
    <cellStyle name="layout print" xfId="2700"/>
    <cellStyle name="left" xfId="2701"/>
    <cellStyle name="Left - Style7" xfId="2702"/>
    <cellStyle name="Lien hypertexte" xfId="2703"/>
    <cellStyle name="Line" xfId="2704"/>
    <cellStyle name="Link" xfId="2705"/>
    <cellStyle name="Link Currency (0)" xfId="2706"/>
    <cellStyle name="Link Currency (2)" xfId="2707"/>
    <cellStyle name="Link Units (0)" xfId="2708"/>
    <cellStyle name="Link Units (1)" xfId="2709"/>
    <cellStyle name="Link Units (2)" xfId="2710"/>
    <cellStyle name="Linked Cell 2" xfId="2711"/>
    <cellStyle name="Linked Cell 3" xfId="2712"/>
    <cellStyle name="Linked Cells" xfId="2713"/>
    <cellStyle name="Lynbot - Style7" xfId="2714"/>
    <cellStyle name="Lyntop - Style5" xfId="2715"/>
    <cellStyle name="Lyntop - Style6" xfId="2716"/>
    <cellStyle name="lyntop - Style8" xfId="2717"/>
    <cellStyle name="M/D" xfId="2718"/>
    <cellStyle name="Main Title" xfId="2719"/>
    <cellStyle name="MAINHEADER" xfId="2720"/>
    <cellStyle name="MARKA" xfId="2721"/>
    <cellStyle name="meny_CTD" xfId="2722"/>
    <cellStyle name="Migliaia (0)_9a operazione" xfId="2723"/>
    <cellStyle name="Migliaia [0]_Riepilogo IAS CAMBI per Contabilità 31 12 06 inviato Final" xfId="2724"/>
    <cellStyle name="Migliaia_laroux" xfId="2725"/>
    <cellStyle name="Millares [0]_10 AVERIAS MASIVAS + ANT" xfId="3297"/>
    <cellStyle name="Millares 2" xfId="4454"/>
    <cellStyle name="Millares_10 AVERIAS MASIVAS + ANT" xfId="3298"/>
    <cellStyle name="Milliers [0]_!!!GO" xfId="2726"/>
    <cellStyle name="Milliers_!!!GO" xfId="2727"/>
    <cellStyle name="million" xfId="2728"/>
    <cellStyle name="Mio." xfId="2729"/>
    <cellStyle name="MM/DD" xfId="2730"/>
    <cellStyle name="MM/YY" xfId="2731"/>
    <cellStyle name="MMM 'YY" xfId="2732"/>
    <cellStyle name="MODEL" xfId="2733"/>
    <cellStyle name="Moneda [0]_10 AVERIAS MASIVAS + ANT" xfId="3299"/>
    <cellStyle name="Moneda_10 AVERIAS MASIVAS + ANT" xfId="3300"/>
    <cellStyle name="Monétaire [0]_!!!GO" xfId="2734"/>
    <cellStyle name="Monétaire_!!!GO" xfId="2735"/>
    <cellStyle name="Monetario" xfId="2736"/>
    <cellStyle name="Month" xfId="2737"/>
    <cellStyle name="M-W" xfId="2738"/>
    <cellStyle name="Name" xfId="2739"/>
    <cellStyle name="Neutral 10" xfId="3460"/>
    <cellStyle name="Neutral 11" xfId="3461"/>
    <cellStyle name="Neutral 12" xfId="3462"/>
    <cellStyle name="Neutral 13" xfId="3463"/>
    <cellStyle name="Neutral 14" xfId="3464"/>
    <cellStyle name="Neutral 2" xfId="2740"/>
    <cellStyle name="Neutral 2 2" xfId="2741"/>
    <cellStyle name="Neutral 2 2 2" xfId="2742"/>
    <cellStyle name="Neutral 2 3" xfId="2743"/>
    <cellStyle name="Neutral 2 4" xfId="2744"/>
    <cellStyle name="Neutral 3" xfId="2745"/>
    <cellStyle name="Neutral 4" xfId="2746"/>
    <cellStyle name="Neutral 5" xfId="3465"/>
    <cellStyle name="Neutral 6" xfId="3466"/>
    <cellStyle name="Neutral 7" xfId="3467"/>
    <cellStyle name="Neutral 8" xfId="3468"/>
    <cellStyle name="Neutral 9" xfId="3469"/>
    <cellStyle name="no dec" xfId="2747"/>
    <cellStyle name="No-definido" xfId="2748"/>
    <cellStyle name="NorALL-HC" xfId="2749"/>
    <cellStyle name="Norma - Style1" xfId="2750"/>
    <cellStyle name="Norma - Style2" xfId="2751"/>
    <cellStyle name="Norma - Style3" xfId="2752"/>
    <cellStyle name="Norma - Style6" xfId="2753"/>
    <cellStyle name="Norma - Style7" xfId="2754"/>
    <cellStyle name="Norma - Style8" xfId="2755"/>
    <cellStyle name="Normal'" xfId="2756"/>
    <cellStyle name="Normal - Style1" xfId="2757"/>
    <cellStyle name="Normal 10" xfId="3562"/>
    <cellStyle name="Normal 10 2" xfId="4320"/>
    <cellStyle name="Normal 11" xfId="3563"/>
    <cellStyle name="Normal 11 2" xfId="4321"/>
    <cellStyle name="Normal 12" xfId="3565"/>
    <cellStyle name="Normal 12 2" xfId="4323"/>
    <cellStyle name="Normal 13" xfId="3567"/>
    <cellStyle name="Normal 13 2" xfId="4325"/>
    <cellStyle name="Normal 14" xfId="3575"/>
    <cellStyle name="Normal 14 2" xfId="4329"/>
    <cellStyle name="Normal 15" xfId="3576"/>
    <cellStyle name="Normal 15 2" xfId="4330"/>
    <cellStyle name="Normal 16" xfId="3677"/>
    <cellStyle name="Normal 16 2" xfId="4340"/>
    <cellStyle name="Normal 17" xfId="3686"/>
    <cellStyle name="Normal 17 2" xfId="4347"/>
    <cellStyle name="Normal 18" xfId="3689"/>
    <cellStyle name="Normal 18 2" xfId="4350"/>
    <cellStyle name="Normal 19" xfId="4455"/>
    <cellStyle name="Normal 2" xfId="5"/>
    <cellStyle name="Normal 20" xfId="4461"/>
    <cellStyle name="Normal 3" xfId="2758"/>
    <cellStyle name="Normal 3 2" xfId="2759"/>
    <cellStyle name="Normal 3 2 2" xfId="3301"/>
    <cellStyle name="Normal 3 2 2 2" xfId="4240"/>
    <cellStyle name="Normal 3 2 3" xfId="4129"/>
    <cellStyle name="Normal 3 3" xfId="3302"/>
    <cellStyle name="Normal 3 3 2" xfId="4241"/>
    <cellStyle name="Normal 3 4" xfId="3679"/>
    <cellStyle name="Normal 3 4 2" xfId="4342"/>
    <cellStyle name="Normal 3 5" xfId="4128"/>
    <cellStyle name="Normal 4" xfId="2760"/>
    <cellStyle name="Normal 4 2" xfId="2761"/>
    <cellStyle name="Normal 4 3" xfId="3676"/>
    <cellStyle name="Normal 5" xfId="2762"/>
    <cellStyle name="Normal 6" xfId="2763"/>
    <cellStyle name="Normal 7" xfId="2764"/>
    <cellStyle name="Normal 7 2" xfId="3303"/>
    <cellStyle name="Normal 7 2 2" xfId="4242"/>
    <cellStyle name="Normal 7 3" xfId="4130"/>
    <cellStyle name="Normal 8" xfId="2765"/>
    <cellStyle name="Normal 8 2" xfId="3304"/>
    <cellStyle name="Normal 8 2 2" xfId="4243"/>
    <cellStyle name="Normal 8 3" xfId="4131"/>
    <cellStyle name="Normal 9" xfId="2766"/>
    <cellStyle name="Normal Bold" xfId="2767"/>
    <cellStyle name="Normal Title Blue" xfId="2768"/>
    <cellStyle name="Normal'_dbp7 graphs (5yr)" xfId="2769"/>
    <cellStyle name="Normale_BP NEWCO febbraio" xfId="2770"/>
    <cellStyle name="normální_Bridge_SAP_MR" xfId="2771"/>
    <cellStyle name="Normalny_laroux" xfId="2772"/>
    <cellStyle name="Notas" xfId="4447"/>
    <cellStyle name="Note 2" xfId="2773"/>
    <cellStyle name="Note 2 2" xfId="2774"/>
    <cellStyle name="Note 2 2 2" xfId="4267"/>
    <cellStyle name="Note 2 2 3" xfId="3784"/>
    <cellStyle name="Note 2 3" xfId="4266"/>
    <cellStyle name="Note 2 4" xfId="3806"/>
    <cellStyle name="Note 3" xfId="2775"/>
    <cellStyle name="Note 3 2" xfId="2776"/>
    <cellStyle name="Note 3 2 2" xfId="4192"/>
    <cellStyle name="Note 3 2 3" xfId="4360"/>
    <cellStyle name="Note 3 3" xfId="4191"/>
    <cellStyle name="Note 3 4" xfId="4359"/>
    <cellStyle name="Note 4" xfId="2777"/>
    <cellStyle name="Note 4 2" xfId="2778"/>
    <cellStyle name="Note 4 2 2" xfId="4194"/>
    <cellStyle name="Note 4 2 3" xfId="3731"/>
    <cellStyle name="Note 4 3" xfId="4193"/>
    <cellStyle name="Note 4 4" xfId="4361"/>
    <cellStyle name="Note 5" xfId="2779"/>
    <cellStyle name="Note 5 2" xfId="4195"/>
    <cellStyle name="Note 5 3" xfId="3730"/>
    <cellStyle name="Notes" xfId="2780"/>
    <cellStyle name="Notiz 10" xfId="3470"/>
    <cellStyle name="Notiz 10 2" xfId="4160"/>
    <cellStyle name="Notiz 10 3" xfId="3828"/>
    <cellStyle name="Notiz 11" xfId="3471"/>
    <cellStyle name="Notiz 11 2" xfId="4161"/>
    <cellStyle name="Notiz 11 3" xfId="3818"/>
    <cellStyle name="Notiz 12" xfId="3472"/>
    <cellStyle name="Notiz 12 2" xfId="4162"/>
    <cellStyle name="Notiz 12 3" xfId="3734"/>
    <cellStyle name="Notiz 13" xfId="3473"/>
    <cellStyle name="Notiz 13 2" xfId="4163"/>
    <cellStyle name="Notiz 13 3" xfId="3827"/>
    <cellStyle name="Notiz 14" xfId="3474"/>
    <cellStyle name="Notiz 14 2" xfId="4180"/>
    <cellStyle name="Notiz 14 3" xfId="3782"/>
    <cellStyle name="Notiz 2" xfId="2781"/>
    <cellStyle name="Notiz 2 2" xfId="2782"/>
    <cellStyle name="Notiz 2 2 2" xfId="4269"/>
    <cellStyle name="Notiz 2 2 3" xfId="3940"/>
    <cellStyle name="Notiz 2 3" xfId="4268"/>
    <cellStyle name="Notiz 2 4" xfId="3729"/>
    <cellStyle name="Notiz 3" xfId="2783"/>
    <cellStyle name="Notiz 4" xfId="2784"/>
    <cellStyle name="Notiz 4 2" xfId="2785"/>
    <cellStyle name="Notiz 4 2 2" xfId="3978"/>
    <cellStyle name="Notiz 4 2 3" xfId="4363"/>
    <cellStyle name="Notiz 4 3" xfId="3977"/>
    <cellStyle name="Notiz 4 4" xfId="4362"/>
    <cellStyle name="Notiz 5" xfId="3475"/>
    <cellStyle name="Notiz 5 2" xfId="4164"/>
    <cellStyle name="Notiz 5 3" xfId="3770"/>
    <cellStyle name="Notiz 6" xfId="3476"/>
    <cellStyle name="Notiz 6 2" xfId="4181"/>
    <cellStyle name="Notiz 6 3" xfId="3817"/>
    <cellStyle name="Notiz 7" xfId="3477"/>
    <cellStyle name="Notiz 7 2" xfId="4182"/>
    <cellStyle name="Notiz 7 3" xfId="3768"/>
    <cellStyle name="Notiz 8" xfId="3478"/>
    <cellStyle name="Notiz 8 2" xfId="4165"/>
    <cellStyle name="Notiz 8 3" xfId="3826"/>
    <cellStyle name="Notiz 9" xfId="3479"/>
    <cellStyle name="Notiz 9 2" xfId="4183"/>
    <cellStyle name="Notiz 9 3" xfId="3825"/>
    <cellStyle name="Nromal" xfId="2786"/>
    <cellStyle name="Number" xfId="2787"/>
    <cellStyle name="Numbers" xfId="2788"/>
    <cellStyle name="Numbers - Bold" xfId="2789"/>
    <cellStyle name="Numbers - Bold - Italic" xfId="2790"/>
    <cellStyle name="Numbers - Large" xfId="2791"/>
    <cellStyle name="Numbers_Comps" xfId="2792"/>
    <cellStyle name="Œ…‹æØ‚è [0.00]_!!!GO" xfId="2793"/>
    <cellStyle name="Œ…‹æØ‚è_!!!GO" xfId="2794"/>
    <cellStyle name="Ôèíàíñîâûé [0]_PERSONAL" xfId="2795"/>
    <cellStyle name="Ôèíàíñîâûé_PERSONAL" xfId="2796"/>
    <cellStyle name="Old_Inactive" xfId="2797"/>
    <cellStyle name="Option" xfId="2798"/>
    <cellStyle name="OptionHeading" xfId="2799"/>
    <cellStyle name="OS" xfId="2800"/>
    <cellStyle name="Osborne" xfId="2801"/>
    <cellStyle name="Output 2" xfId="2802"/>
    <cellStyle name="Output 2 2" xfId="2803"/>
    <cellStyle name="Output 2 2 2" xfId="4272"/>
    <cellStyle name="Output 2 2 3" xfId="3777"/>
    <cellStyle name="Output 2 3" xfId="4271"/>
    <cellStyle name="Output 2 4" xfId="3778"/>
    <cellStyle name="Output 3" xfId="2804"/>
    <cellStyle name="Output 3 2" xfId="2805"/>
    <cellStyle name="Output 3 2 2" xfId="4274"/>
    <cellStyle name="Output 3 2 3" xfId="3775"/>
    <cellStyle name="Output 3 3" xfId="4273"/>
    <cellStyle name="Output 3 4" xfId="3776"/>
    <cellStyle name="Output 4" xfId="2806"/>
    <cellStyle name="Output 4 2" xfId="2807"/>
    <cellStyle name="Output 4 2 2" xfId="4276"/>
    <cellStyle name="Output 4 2 3" xfId="4364"/>
    <cellStyle name="Output 4 3" xfId="4275"/>
    <cellStyle name="Output 4 4" xfId="3728"/>
    <cellStyle name="Output 5" xfId="2808"/>
    <cellStyle name="Output 5 2" xfId="4277"/>
    <cellStyle name="Output 5 3" xfId="4365"/>
    <cellStyle name="Output Amounts" xfId="2809"/>
    <cellStyle name="Output Column Headings" xfId="2810"/>
    <cellStyle name="Output Line Items" xfId="2811"/>
    <cellStyle name="Output Report Heading" xfId="2812"/>
    <cellStyle name="Output Report Title" xfId="2813"/>
    <cellStyle name="ParaBirimi [0]_00-01.xls Grafik 1" xfId="2814"/>
    <cellStyle name="ParaBirimi_00-01.xls Grafik 1" xfId="2815"/>
    <cellStyle name="per.style" xfId="2816"/>
    <cellStyle name="Percen - Biçem1" xfId="2817"/>
    <cellStyle name="Percent [0]" xfId="2818"/>
    <cellStyle name="Percent [00]" xfId="2819"/>
    <cellStyle name="Percent [2]" xfId="2820"/>
    <cellStyle name="Percent 2" xfId="2821"/>
    <cellStyle name="Percent 3" xfId="2822"/>
    <cellStyle name="Percent 4" xfId="3325"/>
    <cellStyle name="Percent 5" xfId="3690"/>
    <cellStyle name="Percent 5 2" xfId="4351"/>
    <cellStyle name="Percentage" xfId="2823"/>
    <cellStyle name="PerShare" xfId="2824"/>
    <cellStyle name="PO BORDER" xfId="2825"/>
    <cellStyle name="Porcentaje 2" xfId="2826"/>
    <cellStyle name="Porcentaje 3" xfId="2827"/>
    <cellStyle name="Porcentual_CMP_2003_empresa_desprotegido_arb" xfId="2828"/>
    <cellStyle name="Position" xfId="2829"/>
    <cellStyle name="PrePop Currency (0)" xfId="2830"/>
    <cellStyle name="PrePop Currency (2)" xfId="2831"/>
    <cellStyle name="PrePop Units (0)" xfId="2832"/>
    <cellStyle name="PrePop Units (1)" xfId="2833"/>
    <cellStyle name="PrePop Units (2)" xfId="2834"/>
    <cellStyle name="Price" xfId="2835"/>
    <cellStyle name="Price  .00" xfId="2836"/>
    <cellStyle name="Price_QFC3_consol_v1.4" xfId="2837"/>
    <cellStyle name="pricing" xfId="2838"/>
    <cellStyle name="Prozent" xfId="1" builtinId="5"/>
    <cellStyle name="Prozent 0" xfId="2839"/>
    <cellStyle name="Prozent 2" xfId="2840"/>
    <cellStyle name="Prozent 2 2" xfId="2841"/>
    <cellStyle name="Prozent 2 3" xfId="3326"/>
    <cellStyle name="Prozent 2 3 2" xfId="4261"/>
    <cellStyle name="Prozent 2 4" xfId="3685"/>
    <cellStyle name="Prozent 2 4 2" xfId="4346"/>
    <cellStyle name="Prozent 2 5" xfId="4465"/>
    <cellStyle name="Prozent 2 6" xfId="4495"/>
    <cellStyle name="Prozent 3" xfId="2842"/>
    <cellStyle name="Prozent 3 2" xfId="2843"/>
    <cellStyle name="Prozent 4" xfId="2844"/>
    <cellStyle name="Prozent 5" xfId="3305"/>
    <cellStyle name="Prozent 5 2" xfId="3682"/>
    <cellStyle name="Prozent 5 3" xfId="4244"/>
    <cellStyle name="Prozent 6" xfId="4456"/>
    <cellStyle name="Prozent 7" xfId="4498"/>
    <cellStyle name="PSChar" xfId="2845"/>
    <cellStyle name="PSDate" xfId="2846"/>
    <cellStyle name="PSDec" xfId="2847"/>
    <cellStyle name="PSHeading" xfId="2848"/>
    <cellStyle name="PSHeading 2" xfId="3571"/>
    <cellStyle name="PSInt" xfId="2849"/>
    <cellStyle name="PSSpacer" xfId="2850"/>
    <cellStyle name="Puntero" xfId="2851"/>
    <cellStyle name="PutnamPh#" xfId="2852"/>
    <cellStyle name="pwstyle" xfId="2853"/>
    <cellStyle name="Qty" xfId="2854"/>
    <cellStyle name="RangeBelow" xfId="2855"/>
    <cellStyle name="recycled" xfId="2856"/>
    <cellStyle name="Red" xfId="2857"/>
    <cellStyle name="red negative" xfId="2858"/>
    <cellStyle name="Report_hodnoty" xfId="2859"/>
    <cellStyle name="résutat" xfId="2860"/>
    <cellStyle name="RevList" xfId="2861"/>
    <cellStyle name="Rótulo" xfId="2862"/>
    <cellStyle name="Row Heading" xfId="2863"/>
    <cellStyle name="Row Heading Bold" xfId="2864"/>
    <cellStyle name="Row Heading_TI_MD" xfId="2865"/>
    <cellStyle name="s" xfId="2866"/>
    <cellStyle name="S by Region Pg 2" xfId="2867"/>
    <cellStyle name="Salida" xfId="4448"/>
    <cellStyle name="SAPBEXaggData" xfId="2868"/>
    <cellStyle name="SAPBEXaggData 2" xfId="2869"/>
    <cellStyle name="SAPBEXaggData 2 2" xfId="2870"/>
    <cellStyle name="SAPBEXaggData 2 2 2" xfId="4280"/>
    <cellStyle name="SAPBEXaggData 2 2 3" xfId="3938"/>
    <cellStyle name="SAPBEXaggData 2 3" xfId="4279"/>
    <cellStyle name="SAPBEXaggData 2 4" xfId="3939"/>
    <cellStyle name="SAPBEXaggData 3" xfId="2871"/>
    <cellStyle name="SAPBEXaggData 3 2" xfId="2872"/>
    <cellStyle name="SAPBEXaggData 3 2 2" xfId="4282"/>
    <cellStyle name="SAPBEXaggData 3 2 3" xfId="3726"/>
    <cellStyle name="SAPBEXaggData 3 3" xfId="4281"/>
    <cellStyle name="SAPBEXaggData 3 4" xfId="3727"/>
    <cellStyle name="SAPBEXaggData 4" xfId="3347"/>
    <cellStyle name="SAPBEXaggData 5" xfId="4278"/>
    <cellStyle name="SAPBEXaggData 6" xfId="3697"/>
    <cellStyle name="SAPBEXaggDataEmph" xfId="2873"/>
    <cellStyle name="SAPBEXaggDataEmph 2" xfId="2874"/>
    <cellStyle name="SAPBEXaggDataEmph 2 2" xfId="2875"/>
    <cellStyle name="SAPBEXaggDataEmph 2 2 2" xfId="3981"/>
    <cellStyle name="SAPBEXaggDataEmph 2 2 3" xfId="3693"/>
    <cellStyle name="SAPBEXaggDataEmph 2 3" xfId="3980"/>
    <cellStyle name="SAPBEXaggDataEmph 2 4" xfId="3761"/>
    <cellStyle name="SAPBEXaggDataEmph 3" xfId="3979"/>
    <cellStyle name="SAPBEXaggDataEmph 4" xfId="3725"/>
    <cellStyle name="SAPBEXaggItem" xfId="2876"/>
    <cellStyle name="SAPBEXaggItem 2" xfId="2877"/>
    <cellStyle name="SAPBEXaggItem 2 2" xfId="2878"/>
    <cellStyle name="SAPBEXaggItem 2 2 2" xfId="4283"/>
    <cellStyle name="SAPBEXaggItem 2 2 3" xfId="4357"/>
    <cellStyle name="SAPBEXaggItem 2 3" xfId="3983"/>
    <cellStyle name="SAPBEXaggItem 2 4" xfId="3759"/>
    <cellStyle name="SAPBEXaggItem 3" xfId="2879"/>
    <cellStyle name="SAPBEXaggItem 3 2" xfId="2880"/>
    <cellStyle name="SAPBEXaggItem 3 2 2" xfId="4285"/>
    <cellStyle name="SAPBEXaggItem 3 2 3" xfId="4265"/>
    <cellStyle name="SAPBEXaggItem 3 3" xfId="4284"/>
    <cellStyle name="SAPBEXaggItem 3 4" xfId="3758"/>
    <cellStyle name="SAPBEXaggItem 4" xfId="3344"/>
    <cellStyle name="SAPBEXaggItem 4 2" xfId="4302"/>
    <cellStyle name="SAPBEXaggItem 4 3" xfId="3852"/>
    <cellStyle name="SAPBEXaggItem 5" xfId="3982"/>
    <cellStyle name="SAPBEXaggItem 6" xfId="3760"/>
    <cellStyle name="SAPBEXaggItemX" xfId="2881"/>
    <cellStyle name="SAPBEXaggItemX 2" xfId="2882"/>
    <cellStyle name="SAPBEXaggItemX 2 2" xfId="2883"/>
    <cellStyle name="SAPBEXaggItemX 2 2 2" xfId="4169"/>
    <cellStyle name="SAPBEXaggItemX 2 2 3" xfId="3937"/>
    <cellStyle name="SAPBEXaggItemX 2 3" xfId="4287"/>
    <cellStyle name="SAPBEXaggItemX 2 4" xfId="3723"/>
    <cellStyle name="SAPBEXaggItemX 3" xfId="2884"/>
    <cellStyle name="SAPBEXaggItemX 3 2" xfId="3984"/>
    <cellStyle name="SAPBEXaggItemX 3 3" xfId="3936"/>
    <cellStyle name="SAPBEXaggItemX 4" xfId="2885"/>
    <cellStyle name="SAPBEXaggItemX 4 2" xfId="3739"/>
    <cellStyle name="SAPBEXaggItemX 4 3" xfId="3935"/>
    <cellStyle name="SAPBEXaggItemX 5" xfId="4286"/>
    <cellStyle name="SAPBEXaggItemX 6" xfId="3724"/>
    <cellStyle name="SAPBEXchaText" xfId="2886"/>
    <cellStyle name="SAPBEXchaText 2" xfId="2887"/>
    <cellStyle name="SAPBEXchaText 2 2" xfId="2888"/>
    <cellStyle name="SAPBEXchaText 2 2 2" xfId="2889"/>
    <cellStyle name="SAPBEXchaText 2 2 2 2" xfId="3986"/>
    <cellStyle name="SAPBEXchaText 2 2 2 3" xfId="3721"/>
    <cellStyle name="SAPBEXchaText 2 2 3" xfId="3985"/>
    <cellStyle name="SAPBEXchaText 2 2 4" xfId="3722"/>
    <cellStyle name="SAPBEXchaText 3" xfId="2890"/>
    <cellStyle name="SAPBEXchaText 3 2" xfId="2891"/>
    <cellStyle name="SAPBEXchaText 3 2 2" xfId="3988"/>
    <cellStyle name="SAPBEXchaText 3 2 3" xfId="3719"/>
    <cellStyle name="SAPBEXchaText 3 3" xfId="3987"/>
    <cellStyle name="SAPBEXchaText 3 4" xfId="3720"/>
    <cellStyle name="SAPBEXchaText 4" xfId="3323"/>
    <cellStyle name="SAPBEXchaText 4 2" xfId="4125"/>
    <cellStyle name="SAPBEXchaText 4 3" xfId="4406"/>
    <cellStyle name="SAPBEXchaText 5" xfId="3342"/>
    <cellStyle name="SAPBEXchaText 5 2" xfId="4127"/>
    <cellStyle name="SAPBEXchaText 5 3" xfId="3854"/>
    <cellStyle name="SAPBEXexcBad7" xfId="2892"/>
    <cellStyle name="SAPBEXexcBad7 2" xfId="2893"/>
    <cellStyle name="SAPBEXexcBad7 2 2" xfId="2894"/>
    <cellStyle name="SAPBEXexcBad7 2 2 2" xfId="3991"/>
    <cellStyle name="SAPBEXexcBad7 2 2 3" xfId="3934"/>
    <cellStyle name="SAPBEXexcBad7 2 3" xfId="2895"/>
    <cellStyle name="SAPBEXexcBad7 2 3 2" xfId="3992"/>
    <cellStyle name="SAPBEXexcBad7 2 3 3" xfId="3933"/>
    <cellStyle name="SAPBEXexcBad7 2 4" xfId="3990"/>
    <cellStyle name="SAPBEXexcBad7 2 5" xfId="3718"/>
    <cellStyle name="SAPBEXexcBad7 3" xfId="2896"/>
    <cellStyle name="SAPBEXexcBad7 3 2" xfId="2897"/>
    <cellStyle name="SAPBEXexcBad7 3 2 2" xfId="3994"/>
    <cellStyle name="SAPBEXexcBad7 3 2 3" xfId="3931"/>
    <cellStyle name="SAPBEXexcBad7 3 3" xfId="3993"/>
    <cellStyle name="SAPBEXexcBad7 3 4" xfId="3932"/>
    <cellStyle name="SAPBEXexcBad7 4" xfId="3989"/>
    <cellStyle name="SAPBEXexcBad7 5" xfId="3769"/>
    <cellStyle name="SAPBEXexcBad8" xfId="2898"/>
    <cellStyle name="SAPBEXexcBad8 2" xfId="2899"/>
    <cellStyle name="SAPBEXexcBad8 2 2" xfId="2900"/>
    <cellStyle name="SAPBEXexcBad8 2 2 2" xfId="3997"/>
    <cellStyle name="SAPBEXexcBad8 2 2 3" xfId="3928"/>
    <cellStyle name="SAPBEXexcBad8 2 3" xfId="2901"/>
    <cellStyle name="SAPBEXexcBad8 2 3 2" xfId="3998"/>
    <cellStyle name="SAPBEXexcBad8 2 3 3" xfId="3927"/>
    <cellStyle name="SAPBEXexcBad8 2 4" xfId="3996"/>
    <cellStyle name="SAPBEXexcBad8 2 5" xfId="3929"/>
    <cellStyle name="SAPBEXexcBad8 3" xfId="2902"/>
    <cellStyle name="SAPBEXexcBad8 3 2" xfId="2903"/>
    <cellStyle name="SAPBEXexcBad8 3 2 2" xfId="4288"/>
    <cellStyle name="SAPBEXexcBad8 3 2 3" xfId="3925"/>
    <cellStyle name="SAPBEXexcBad8 3 3" xfId="3999"/>
    <cellStyle name="SAPBEXexcBad8 3 4" xfId="3926"/>
    <cellStyle name="SAPBEXexcBad8 4" xfId="3995"/>
    <cellStyle name="SAPBEXexcBad8 5" xfId="3930"/>
    <cellStyle name="SAPBEXexcBad9" xfId="2904"/>
    <cellStyle name="SAPBEXexcBad9 2" xfId="2905"/>
    <cellStyle name="SAPBEXexcBad9 2 2" xfId="2906"/>
    <cellStyle name="SAPBEXexcBad9 2 2 2" xfId="4291"/>
    <cellStyle name="SAPBEXexcBad9 2 2 3" xfId="3922"/>
    <cellStyle name="SAPBEXexcBad9 2 3" xfId="4290"/>
    <cellStyle name="SAPBEXexcBad9 2 4" xfId="3923"/>
    <cellStyle name="SAPBEXexcBad9 3" xfId="2907"/>
    <cellStyle name="SAPBEXexcBad9 3 2" xfId="2908"/>
    <cellStyle name="SAPBEXexcBad9 3 2 2" xfId="4000"/>
    <cellStyle name="SAPBEXexcBad9 3 2 3" xfId="3920"/>
    <cellStyle name="SAPBEXexcBad9 3 3" xfId="4292"/>
    <cellStyle name="SAPBEXexcBad9 3 4" xfId="3921"/>
    <cellStyle name="SAPBEXexcBad9 4" xfId="4289"/>
    <cellStyle name="SAPBEXexcBad9 5" xfId="3924"/>
    <cellStyle name="SAPBEXexcCritical4" xfId="2909"/>
    <cellStyle name="SAPBEXexcCritical4 2" xfId="2910"/>
    <cellStyle name="SAPBEXexcCritical4 2 2" xfId="2911"/>
    <cellStyle name="SAPBEXexcCritical4 2 2 2" xfId="4003"/>
    <cellStyle name="SAPBEXexcCritical4 2 2 3" xfId="4400"/>
    <cellStyle name="SAPBEXexcCritical4 2 3" xfId="2912"/>
    <cellStyle name="SAPBEXexcCritical4 2 3 2" xfId="4004"/>
    <cellStyle name="SAPBEXexcCritical4 2 3 3" xfId="4401"/>
    <cellStyle name="SAPBEXexcCritical4 2 4" xfId="4002"/>
    <cellStyle name="SAPBEXexcCritical4 2 5" xfId="3919"/>
    <cellStyle name="SAPBEXexcCritical4 3" xfId="2913"/>
    <cellStyle name="SAPBEXexcCritical4 3 2" xfId="2914"/>
    <cellStyle name="SAPBEXexcCritical4 3 2 2" xfId="4294"/>
    <cellStyle name="SAPBEXexcCritical4 3 2 3" xfId="4409"/>
    <cellStyle name="SAPBEXexcCritical4 3 3" xfId="4293"/>
    <cellStyle name="SAPBEXexcCritical4 3 4" xfId="4404"/>
    <cellStyle name="SAPBEXexcCritical4 4" xfId="4001"/>
    <cellStyle name="SAPBEXexcCritical4 5" xfId="3794"/>
    <cellStyle name="SAPBEXexcCritical5" xfId="2915"/>
    <cellStyle name="SAPBEXexcCritical5 2" xfId="2916"/>
    <cellStyle name="SAPBEXexcCritical5 2 2" xfId="2917"/>
    <cellStyle name="SAPBEXexcCritical5 2 2 2" xfId="4297"/>
    <cellStyle name="SAPBEXexcCritical5 2 2 3" xfId="4391"/>
    <cellStyle name="SAPBEXexcCritical5 2 3" xfId="2918"/>
    <cellStyle name="SAPBEXexcCritical5 2 3 2" xfId="4005"/>
    <cellStyle name="SAPBEXexcCritical5 2 3 3" xfId="3917"/>
    <cellStyle name="SAPBEXexcCritical5 2 4" xfId="4296"/>
    <cellStyle name="SAPBEXexcCritical5 2 5" xfId="3918"/>
    <cellStyle name="SAPBEXexcCritical5 3" xfId="2919"/>
    <cellStyle name="SAPBEXexcCritical5 3 2" xfId="2920"/>
    <cellStyle name="SAPBEXexcCritical5 3 2 2" xfId="4007"/>
    <cellStyle name="SAPBEXexcCritical5 3 2 3" xfId="3716"/>
    <cellStyle name="SAPBEXexcCritical5 3 3" xfId="4006"/>
    <cellStyle name="SAPBEXexcCritical5 3 4" xfId="3717"/>
    <cellStyle name="SAPBEXexcCritical5 4" xfId="4295"/>
    <cellStyle name="SAPBEXexcCritical5 5" xfId="4412"/>
    <cellStyle name="SAPBEXexcCritical6" xfId="2921"/>
    <cellStyle name="SAPBEXexcCritical6 2" xfId="2922"/>
    <cellStyle name="SAPBEXexcCritical6 2 2" xfId="2923"/>
    <cellStyle name="SAPBEXexcCritical6 2 2 2" xfId="4009"/>
    <cellStyle name="SAPBEXexcCritical6 2 2 3" xfId="3713"/>
    <cellStyle name="SAPBEXexcCritical6 2 3" xfId="2924"/>
    <cellStyle name="SAPBEXexcCritical6 2 3 2" xfId="4010"/>
    <cellStyle name="SAPBEXexcCritical6 2 3 3" xfId="3916"/>
    <cellStyle name="SAPBEXexcCritical6 2 4" xfId="4229"/>
    <cellStyle name="SAPBEXexcCritical6 2 5" xfId="3714"/>
    <cellStyle name="SAPBEXexcCritical6 3" xfId="2925"/>
    <cellStyle name="SAPBEXexcCritical6 3 2" xfId="2926"/>
    <cellStyle name="SAPBEXexcCritical6 3 2 2" xfId="4012"/>
    <cellStyle name="SAPBEXexcCritical6 3 2 3" xfId="3914"/>
    <cellStyle name="SAPBEXexcCritical6 3 3" xfId="4011"/>
    <cellStyle name="SAPBEXexcCritical6 3 4" xfId="3915"/>
    <cellStyle name="SAPBEXexcCritical6 4" xfId="4008"/>
    <cellStyle name="SAPBEXexcCritical6 5" xfId="3715"/>
    <cellStyle name="SAPBEXexcGood1" xfId="2927"/>
    <cellStyle name="SAPBEXexcGood1 2" xfId="2928"/>
    <cellStyle name="SAPBEXexcGood1 2 2" xfId="2929"/>
    <cellStyle name="SAPBEXexcGood1 2 2 2" xfId="4015"/>
    <cellStyle name="SAPBEXexcGood1 2 2 3" xfId="3712"/>
    <cellStyle name="SAPBEXexcGood1 2 3" xfId="2930"/>
    <cellStyle name="SAPBEXexcGood1 2 3 2" xfId="4016"/>
    <cellStyle name="SAPBEXexcGood1 2 3 3" xfId="3711"/>
    <cellStyle name="SAPBEXexcGood1 2 4" xfId="4014"/>
    <cellStyle name="SAPBEXexcGood1 2 5" xfId="3912"/>
    <cellStyle name="SAPBEXexcGood1 3" xfId="2931"/>
    <cellStyle name="SAPBEXexcGood1 3 2" xfId="2932"/>
    <cellStyle name="SAPBEXexcGood1 3 2 2" xfId="4018"/>
    <cellStyle name="SAPBEXexcGood1 3 2 3" xfId="3709"/>
    <cellStyle name="SAPBEXexcGood1 3 3" xfId="4017"/>
    <cellStyle name="SAPBEXexcGood1 3 4" xfId="3710"/>
    <cellStyle name="SAPBEXexcGood1 4" xfId="4013"/>
    <cellStyle name="SAPBEXexcGood1 5" xfId="3913"/>
    <cellStyle name="SAPBEXexcGood2" xfId="2933"/>
    <cellStyle name="SAPBEXexcGood2 2" xfId="2934"/>
    <cellStyle name="SAPBEXexcGood2 2 2" xfId="2935"/>
    <cellStyle name="SAPBEXexcGood2 2 2 2" xfId="4021"/>
    <cellStyle name="SAPBEXexcGood2 2 2 3" xfId="3910"/>
    <cellStyle name="SAPBEXexcGood2 2 3" xfId="2936"/>
    <cellStyle name="SAPBEXexcGood2 2 3 2" xfId="4022"/>
    <cellStyle name="SAPBEXexcGood2 2 3 3" xfId="3909"/>
    <cellStyle name="SAPBEXexcGood2 2 4" xfId="4020"/>
    <cellStyle name="SAPBEXexcGood2 2 5" xfId="3911"/>
    <cellStyle name="SAPBEXexcGood2 3" xfId="2937"/>
    <cellStyle name="SAPBEXexcGood2 3 2" xfId="2938"/>
    <cellStyle name="SAPBEXexcGood2 3 2 2" xfId="4024"/>
    <cellStyle name="SAPBEXexcGood2 3 2 3" xfId="3907"/>
    <cellStyle name="SAPBEXexcGood2 3 3" xfId="4023"/>
    <cellStyle name="SAPBEXexcGood2 3 4" xfId="3908"/>
    <cellStyle name="SAPBEXexcGood2 4" xfId="4019"/>
    <cellStyle name="SAPBEXexcGood2 5" xfId="3708"/>
    <cellStyle name="SAPBEXexcGood3" xfId="2939"/>
    <cellStyle name="SAPBEXexcGood3 2" xfId="2940"/>
    <cellStyle name="SAPBEXexcGood3 2 2" xfId="2941"/>
    <cellStyle name="SAPBEXexcGood3 2 2 2" xfId="4027"/>
    <cellStyle name="SAPBEXexcGood3 2 2 3" xfId="3743"/>
    <cellStyle name="SAPBEXexcGood3 2 3" xfId="2942"/>
    <cellStyle name="SAPBEXexcGood3 2 3 2" xfId="4028"/>
    <cellStyle name="SAPBEXexcGood3 2 3 3" xfId="3904"/>
    <cellStyle name="SAPBEXexcGood3 2 4" xfId="4026"/>
    <cellStyle name="SAPBEXexcGood3 2 5" xfId="3905"/>
    <cellStyle name="SAPBEXexcGood3 3" xfId="2943"/>
    <cellStyle name="SAPBEXexcGood3 3 2" xfId="2944"/>
    <cellStyle name="SAPBEXexcGood3 3 2 2" xfId="4030"/>
    <cellStyle name="SAPBEXexcGood3 3 2 3" xfId="3902"/>
    <cellStyle name="SAPBEXexcGood3 3 3" xfId="4029"/>
    <cellStyle name="SAPBEXexcGood3 3 4" xfId="3903"/>
    <cellStyle name="SAPBEXexcGood3 4" xfId="4025"/>
    <cellStyle name="SAPBEXexcGood3 5" xfId="3906"/>
    <cellStyle name="SAPBEXfilterDrill" xfId="2945"/>
    <cellStyle name="SAPBEXfilterDrill 2" xfId="2946"/>
    <cellStyle name="SAPBEXfilterDrill 2 2" xfId="2947"/>
    <cellStyle name="SAPBEXfilterDrill 2 2 2" xfId="4032"/>
    <cellStyle name="SAPBEXfilterDrill 2 2 3" xfId="3900"/>
    <cellStyle name="SAPBEXfilterDrill 2 3" xfId="4031"/>
    <cellStyle name="SAPBEXfilterDrill 2 4" xfId="3901"/>
    <cellStyle name="SAPBEXfilterDrill 3" xfId="2948"/>
    <cellStyle name="SAPBEXfilterDrill 3 2" xfId="2949"/>
    <cellStyle name="SAPBEXfilterDrill 3 2 2" xfId="4034"/>
    <cellStyle name="SAPBEXfilterDrill 3 2 3" xfId="3793"/>
    <cellStyle name="SAPBEXfilterDrill 3 3" xfId="4033"/>
    <cellStyle name="SAPBEXfilterDrill 3 4" xfId="3899"/>
    <cellStyle name="SAPBEXfilterDrill 4" xfId="2950"/>
    <cellStyle name="SAPBEXfilterDrill 4 2" xfId="2951"/>
    <cellStyle name="SAPBEXfilterDrill 4 2 2" xfId="2952"/>
    <cellStyle name="SAPBEXfilterDrill 4 2 2 2" xfId="4036"/>
    <cellStyle name="SAPBEXfilterDrill 4 2 2 3" xfId="3749"/>
    <cellStyle name="SAPBEXfilterDrill 4 2 3" xfId="4035"/>
    <cellStyle name="SAPBEXfilterDrill 4 2 4" xfId="3898"/>
    <cellStyle name="SAPBEXfilterDrill 4 3" xfId="4168"/>
    <cellStyle name="SAPBEXfilterDrill 4 4" xfId="3824"/>
    <cellStyle name="SAPBEXfilterDrill 4 5" xfId="3750"/>
    <cellStyle name="SAPBEXfilterItem" xfId="2953"/>
    <cellStyle name="SAPBEXfilterItem 2" xfId="2954"/>
    <cellStyle name="SAPBEXfilterItem 2 2" xfId="2955"/>
    <cellStyle name="SAPBEXfilterItem 3" xfId="2956"/>
    <cellStyle name="SAPBEXfilterItem 3 2" xfId="2957"/>
    <cellStyle name="SAPBEXfilterItem 3 2 2" xfId="4038"/>
    <cellStyle name="SAPBEXfilterItem 3 2 3" xfId="4407"/>
    <cellStyle name="SAPBEXfilterItem 3 3" xfId="4037"/>
    <cellStyle name="SAPBEXfilterItem 3 4" xfId="4405"/>
    <cellStyle name="SAPBEXfilterItem 4" xfId="2958"/>
    <cellStyle name="SAPBEXfilterItem 4 2" xfId="2959"/>
    <cellStyle name="SAPBEXfilterItem 4 2 2" xfId="2960"/>
    <cellStyle name="SAPBEXfilterItem 4 2 2 2" xfId="4040"/>
    <cellStyle name="SAPBEXfilterItem 4 2 2 3" xfId="3732"/>
    <cellStyle name="SAPBEXfilterItem 4 2 3" xfId="4039"/>
    <cellStyle name="SAPBEXfilterItem 4 2 4" xfId="3757"/>
    <cellStyle name="SAPBEXfilterText" xfId="2961"/>
    <cellStyle name="SAPBEXfilterText 2" xfId="2962"/>
    <cellStyle name="SAPBEXfilterText 2 2" xfId="2963"/>
    <cellStyle name="SAPBEXfilterText 2 2 2" xfId="4042"/>
    <cellStyle name="SAPBEXfilterText 2 2 3" xfId="4231"/>
    <cellStyle name="SAPBEXfilterText 2 3" xfId="4041"/>
    <cellStyle name="SAPBEXfilterText 2 4" xfId="3748"/>
    <cellStyle name="SAPBEXfilterText 3" xfId="2964"/>
    <cellStyle name="SAPBEXfilterText 3 2" xfId="2965"/>
    <cellStyle name="SAPBEXfilterText 3 2 2" xfId="4044"/>
    <cellStyle name="SAPBEXfilterText 3 2 3" xfId="3747"/>
    <cellStyle name="SAPBEXfilterText 3 3" xfId="4043"/>
    <cellStyle name="SAPBEXfilterText 3 4" xfId="3823"/>
    <cellStyle name="SAPBEXformats" xfId="2966"/>
    <cellStyle name="SAPBEXformats 2" xfId="2967"/>
    <cellStyle name="SAPBEXformats 2 2" xfId="2968"/>
    <cellStyle name="SAPBEXformats 2 2 2" xfId="4170"/>
    <cellStyle name="SAPBEXformats 2 2 3" xfId="3756"/>
    <cellStyle name="SAPBEXformats 2 3" xfId="4046"/>
    <cellStyle name="SAPBEXformats 2 4" xfId="3791"/>
    <cellStyle name="SAPBEXformats 3" xfId="2969"/>
    <cellStyle name="SAPBEXformats 3 2" xfId="2970"/>
    <cellStyle name="SAPBEXformats 3 2 2" xfId="4047"/>
    <cellStyle name="SAPBEXformats 3 2 3" xfId="3897"/>
    <cellStyle name="SAPBEXformats 3 3" xfId="4171"/>
    <cellStyle name="SAPBEXformats 3 4" xfId="3755"/>
    <cellStyle name="SAPBEXformats 4" xfId="3345"/>
    <cellStyle name="SAPBEXformats 4 2" xfId="4303"/>
    <cellStyle name="SAPBEXformats 4 3" xfId="3851"/>
    <cellStyle name="SAPBEXformats 5" xfId="4045"/>
    <cellStyle name="SAPBEXformats 6" xfId="3792"/>
    <cellStyle name="SAPBEXheaderItem" xfId="2971"/>
    <cellStyle name="SAPBEXheaderItem 2" xfId="2972"/>
    <cellStyle name="SAPBEXheaderItem 2 2" xfId="2973"/>
    <cellStyle name="SAPBEXheaderItem 2 2 2" xfId="4049"/>
    <cellStyle name="SAPBEXheaderItem 2 2 3" xfId="3822"/>
    <cellStyle name="SAPBEXheaderItem 2 3" xfId="4048"/>
    <cellStyle name="SAPBEXheaderItem 2 4" xfId="3896"/>
    <cellStyle name="SAPBEXheaderItem 3" xfId="2974"/>
    <cellStyle name="SAPBEXheaderItem 3 2" xfId="2975"/>
    <cellStyle name="SAPBEXheaderItem 3 2 2" xfId="4051"/>
    <cellStyle name="SAPBEXheaderItem 3 2 3" xfId="3754"/>
    <cellStyle name="SAPBEXheaderItem 3 3" xfId="4050"/>
    <cellStyle name="SAPBEXheaderItem 3 4" xfId="3736"/>
    <cellStyle name="SAPBEXheaderItem 4" xfId="2976"/>
    <cellStyle name="SAPBEXheaderItem 4 2" xfId="2977"/>
    <cellStyle name="SAPBEXheaderItem 4 2 2" xfId="2978"/>
    <cellStyle name="SAPBEXheaderItem 4 2 2 2" xfId="4172"/>
    <cellStyle name="SAPBEXheaderItem 4 2 2 3" xfId="3753"/>
    <cellStyle name="SAPBEXheaderItem 4 2 3" xfId="4052"/>
    <cellStyle name="SAPBEXheaderItem 4 2 4" xfId="3744"/>
    <cellStyle name="SAPBEXheaderText" xfId="2979"/>
    <cellStyle name="SAPBEXheaderText 2" xfId="2980"/>
    <cellStyle name="SAPBEXheaderText 2 2" xfId="2981"/>
    <cellStyle name="SAPBEXheaderText 2 2 2" xfId="4054"/>
    <cellStyle name="SAPBEXheaderText 2 2 3" xfId="3742"/>
    <cellStyle name="SAPBEXheaderText 2 3" xfId="4053"/>
    <cellStyle name="SAPBEXheaderText 2 4" xfId="4366"/>
    <cellStyle name="SAPBEXheaderText 3" xfId="2982"/>
    <cellStyle name="SAPBEXheaderText 3 2" xfId="2983"/>
    <cellStyle name="SAPBEXheaderText 3 2 2" xfId="4056"/>
    <cellStyle name="SAPBEXheaderText 3 2 3" xfId="3804"/>
    <cellStyle name="SAPBEXheaderText 3 3" xfId="4055"/>
    <cellStyle name="SAPBEXheaderText 3 4" xfId="3805"/>
    <cellStyle name="SAPBEXheaderText 4" xfId="2984"/>
    <cellStyle name="SAPBEXheaderText 4 2" xfId="2985"/>
    <cellStyle name="SAPBEXheaderText 4 2 2" xfId="2986"/>
    <cellStyle name="SAPBEXheaderText 4 2 2 2" xfId="4196"/>
    <cellStyle name="SAPBEXheaderText 4 2 2 3" xfId="4367"/>
    <cellStyle name="SAPBEXheaderText 4 2 3" xfId="4057"/>
    <cellStyle name="SAPBEXheaderText 4 2 4" xfId="3803"/>
    <cellStyle name="SAPBEXHLevel0" xfId="2987"/>
    <cellStyle name="SAPBEXHLevel0 2" xfId="2988"/>
    <cellStyle name="SAPBEXHLevel0 2 2" xfId="4198"/>
    <cellStyle name="SAPBEXHLevel0 2 3" xfId="4369"/>
    <cellStyle name="SAPBEXHLevel0 3" xfId="2989"/>
    <cellStyle name="SAPBEXHLevel0 3 2" xfId="2990"/>
    <cellStyle name="SAPBEXHLevel0 3 2 2" xfId="4200"/>
    <cellStyle name="SAPBEXHLevel0 3 2 3" xfId="3752"/>
    <cellStyle name="SAPBEXHLevel0 3 3" xfId="4199"/>
    <cellStyle name="SAPBEXHLevel0 3 4" xfId="4370"/>
    <cellStyle name="SAPBEXHLevel0 4" xfId="2991"/>
    <cellStyle name="SAPBEXHLevel0 4 2" xfId="2992"/>
    <cellStyle name="SAPBEXHLevel0 4 2 2" xfId="4059"/>
    <cellStyle name="SAPBEXHLevel0 4 2 3" xfId="3894"/>
    <cellStyle name="SAPBEXHLevel0 4 3" xfId="4058"/>
    <cellStyle name="SAPBEXHLevel0 4 4" xfId="3895"/>
    <cellStyle name="SAPBEXHLevel0 5" xfId="3327"/>
    <cellStyle name="SAPBEXHLevel0 6" xfId="3341"/>
    <cellStyle name="SAPBEXHLevel0 7" xfId="4197"/>
    <cellStyle name="SAPBEXHLevel0 8" xfId="4368"/>
    <cellStyle name="SAPBEXHLevel0X" xfId="2993"/>
    <cellStyle name="SAPBEXHLevel0X 2" xfId="2994"/>
    <cellStyle name="SAPBEXHLevel0X 2 2" xfId="2995"/>
    <cellStyle name="SAPBEXHLevel0X 2 2 2" xfId="4062"/>
    <cellStyle name="SAPBEXHLevel0X 2 2 3" xfId="4410"/>
    <cellStyle name="SAPBEXHLevel0X 2 3" xfId="4061"/>
    <cellStyle name="SAPBEXHLevel0X 2 4" xfId="3785"/>
    <cellStyle name="SAPBEXHLevel0X 3" xfId="2996"/>
    <cellStyle name="SAPBEXHLevel0X 3 2" xfId="4063"/>
    <cellStyle name="SAPBEXHLevel0X 3 3" xfId="3771"/>
    <cellStyle name="SAPBEXHLevel0X 4" xfId="2997"/>
    <cellStyle name="SAPBEXHLevel0X 4 2" xfId="4064"/>
    <cellStyle name="SAPBEXHLevel0X 4 3" xfId="3692"/>
    <cellStyle name="SAPBEXHLevel0X 5" xfId="4060"/>
    <cellStyle name="SAPBEXHLevel0X 6" xfId="3802"/>
    <cellStyle name="SAPBEXHLevel1" xfId="2998"/>
    <cellStyle name="SAPBEXHLevel1 2" xfId="2999"/>
    <cellStyle name="SAPBEXHLevel1 2 2" xfId="4202"/>
    <cellStyle name="SAPBEXHLevel1 2 3" xfId="3892"/>
    <cellStyle name="SAPBEXHLevel1 3" xfId="3000"/>
    <cellStyle name="SAPBEXHLevel1 3 2" xfId="3001"/>
    <cellStyle name="SAPBEXHLevel1 3 2 2" xfId="4204"/>
    <cellStyle name="SAPBEXHLevel1 3 2 3" xfId="4372"/>
    <cellStyle name="SAPBEXHLevel1 3 3" xfId="4203"/>
    <cellStyle name="SAPBEXHLevel1 3 4" xfId="4371"/>
    <cellStyle name="SAPBEXHLevel1 4" xfId="3002"/>
    <cellStyle name="SAPBEXHLevel1 4 2" xfId="3003"/>
    <cellStyle name="SAPBEXHLevel1 4 2 2" xfId="4065"/>
    <cellStyle name="SAPBEXHLevel1 4 2 3" xfId="4374"/>
    <cellStyle name="SAPBEXHLevel1 4 3" xfId="4205"/>
    <cellStyle name="SAPBEXHLevel1 4 4" xfId="4373"/>
    <cellStyle name="SAPBEXHLevel1 5" xfId="3348"/>
    <cellStyle name="SAPBEXHLevel1 6" xfId="4201"/>
    <cellStyle name="SAPBEXHLevel1 7" xfId="3893"/>
    <cellStyle name="SAPBEXHLevel1X" xfId="3004"/>
    <cellStyle name="SAPBEXHLevel1X 2" xfId="3005"/>
    <cellStyle name="SAPBEXHLevel1X 2 2" xfId="3006"/>
    <cellStyle name="SAPBEXHLevel1X 2 2 2" xfId="4069"/>
    <cellStyle name="SAPBEXHLevel1X 2 2 3" xfId="3891"/>
    <cellStyle name="SAPBEXHLevel1X 2 3" xfId="4067"/>
    <cellStyle name="SAPBEXHLevel1X 2 4" xfId="3741"/>
    <cellStyle name="SAPBEXHLevel1X 3" xfId="3007"/>
    <cellStyle name="SAPBEXHLevel1X 3 2" xfId="4324"/>
    <cellStyle name="SAPBEXHLevel1X 3 3" xfId="3890"/>
    <cellStyle name="SAPBEXHLevel1X 4" xfId="3008"/>
    <cellStyle name="SAPBEXHLevel1X 4 2" xfId="4344"/>
    <cellStyle name="SAPBEXHLevel1X 4 3" xfId="3889"/>
    <cellStyle name="SAPBEXHLevel1X 5" xfId="4066"/>
    <cellStyle name="SAPBEXHLevel1X 6" xfId="4375"/>
    <cellStyle name="SAPBEXHLevel2" xfId="3009"/>
    <cellStyle name="SAPBEXHLevel2 2" xfId="3010"/>
    <cellStyle name="SAPBEXHLevel2 2 2" xfId="4071"/>
    <cellStyle name="SAPBEXHLevel2 2 3" xfId="4388"/>
    <cellStyle name="SAPBEXHLevel2 3" xfId="3011"/>
    <cellStyle name="SAPBEXHLevel2 3 2" xfId="3012"/>
    <cellStyle name="SAPBEXHLevel2 3 2 2" xfId="4073"/>
    <cellStyle name="SAPBEXHLevel2 3 2 3" xfId="3772"/>
    <cellStyle name="SAPBEXHLevel2 3 3" xfId="4072"/>
    <cellStyle name="SAPBEXHLevel2 3 4" xfId="4390"/>
    <cellStyle name="SAPBEXHLevel2 4" xfId="3013"/>
    <cellStyle name="SAPBEXHLevel2 4 2" xfId="3014"/>
    <cellStyle name="SAPBEXHLevel2 4 2 2" xfId="4227"/>
    <cellStyle name="SAPBEXHLevel2 4 2 3" xfId="4395"/>
    <cellStyle name="SAPBEXHLevel2 4 3" xfId="4074"/>
    <cellStyle name="SAPBEXHLevel2 4 4" xfId="4394"/>
    <cellStyle name="SAPBEXHLevel2 5" xfId="3349"/>
    <cellStyle name="SAPBEXHLevel2 6" xfId="4070"/>
    <cellStyle name="SAPBEXHLevel2 7" xfId="4387"/>
    <cellStyle name="SAPBEXHLevel2X" xfId="3015"/>
    <cellStyle name="SAPBEXHLevel2X 2" xfId="3016"/>
    <cellStyle name="SAPBEXHLevel2X 2 2" xfId="3017"/>
    <cellStyle name="SAPBEXHLevel2X 2 2 2" xfId="4312"/>
    <cellStyle name="SAPBEXHLevel2X 2 2 3" xfId="4414"/>
    <cellStyle name="SAPBEXHLevel2X 2 3" xfId="4311"/>
    <cellStyle name="SAPBEXHLevel2X 2 4" xfId="4399"/>
    <cellStyle name="SAPBEXHLevel2X 3" xfId="3018"/>
    <cellStyle name="SAPBEXHLevel2X 3 2" xfId="4314"/>
    <cellStyle name="SAPBEXHLevel2X 3 3" xfId="4190"/>
    <cellStyle name="SAPBEXHLevel2X 4" xfId="3019"/>
    <cellStyle name="SAPBEXHLevel2X 4 2" xfId="4315"/>
    <cellStyle name="SAPBEXHLevel2X 4 3" xfId="3888"/>
    <cellStyle name="SAPBEXHLevel2X 5" xfId="4228"/>
    <cellStyle name="SAPBEXHLevel2X 6" xfId="4398"/>
    <cellStyle name="SAPBEXHLevel3" xfId="3020"/>
    <cellStyle name="SAPBEXHLevel3 2" xfId="3021"/>
    <cellStyle name="SAPBEXHLevel3 2 2" xfId="4318"/>
    <cellStyle name="SAPBEXHLevel3 2 3" xfId="3783"/>
    <cellStyle name="SAPBEXHLevel3 3" xfId="3022"/>
    <cellStyle name="SAPBEXHLevel3 3 2" xfId="3023"/>
    <cellStyle name="SAPBEXHLevel3 3 2 2" xfId="3740"/>
    <cellStyle name="SAPBEXHLevel3 3 2 3" xfId="3751"/>
    <cellStyle name="SAPBEXHLevel3 3 3" xfId="4319"/>
    <cellStyle name="SAPBEXHLevel3 3 4" xfId="3735"/>
    <cellStyle name="SAPBEXHLevel3 4" xfId="3024"/>
    <cellStyle name="SAPBEXHLevel3 4 2" xfId="3025"/>
    <cellStyle name="SAPBEXHLevel3 4 2 2" xfId="4076"/>
    <cellStyle name="SAPBEXHLevel3 4 2 3" xfId="3885"/>
    <cellStyle name="SAPBEXHLevel3 4 3" xfId="4075"/>
    <cellStyle name="SAPBEXHLevel3 4 4" xfId="3886"/>
    <cellStyle name="SAPBEXHLevel3 5" xfId="4316"/>
    <cellStyle name="SAPBEXHLevel3 6" xfId="3887"/>
    <cellStyle name="SAPBEXHLevel3X" xfId="3026"/>
    <cellStyle name="SAPBEXHLevel3X 2" xfId="3027"/>
    <cellStyle name="SAPBEXHLevel3X 2 2" xfId="3028"/>
    <cellStyle name="SAPBEXHLevel3X 2 2 2" xfId="4317"/>
    <cellStyle name="SAPBEXHLevel3X 2 2 3" xfId="3883"/>
    <cellStyle name="SAPBEXHLevel3X 2 3" xfId="4173"/>
    <cellStyle name="SAPBEXHLevel3X 2 4" xfId="3884"/>
    <cellStyle name="SAPBEXHLevel3X 3" xfId="3029"/>
    <cellStyle name="SAPBEXHLevel3X 3 2" xfId="4077"/>
    <cellStyle name="SAPBEXHLevel3X 3 3" xfId="3882"/>
    <cellStyle name="SAPBEXHLevel3X 4" xfId="3030"/>
    <cellStyle name="SAPBEXHLevel3X 4 2" xfId="4078"/>
    <cellStyle name="SAPBEXHLevel3X 4 3" xfId="4354"/>
    <cellStyle name="SAPBEXHLevel3X 5" xfId="4264"/>
    <cellStyle name="SAPBEXHLevel3X 6" xfId="4397"/>
    <cellStyle name="SAPBEXinputData" xfId="3031"/>
    <cellStyle name="SAPBEXinputData 2" xfId="3032"/>
    <cellStyle name="SAPBEXinputData 2 2" xfId="4185"/>
    <cellStyle name="SAPBEXinputData 2 3" xfId="3701"/>
    <cellStyle name="SAPBEXinputData 2 4" xfId="3821"/>
    <cellStyle name="SAPBEXinputData 3" xfId="4184"/>
    <cellStyle name="SAPBEXinputData 4" xfId="3702"/>
    <cellStyle name="SAPBEXinputData 5" xfId="3881"/>
    <cellStyle name="SAPBEXItemHeader" xfId="3033"/>
    <cellStyle name="SAPBEXItemHeader 2" xfId="3034"/>
    <cellStyle name="SAPBEXItemHeader 2 2" xfId="3035"/>
    <cellStyle name="SAPBEXItemHeader 2 2 2" xfId="4174"/>
    <cellStyle name="SAPBEXItemHeader 2 2 3" xfId="4378"/>
    <cellStyle name="SAPBEXItemHeader 2 3" xfId="4080"/>
    <cellStyle name="SAPBEXItemHeader 2 4" xfId="4377"/>
    <cellStyle name="SAPBEXItemHeader 3" xfId="3036"/>
    <cellStyle name="SAPBEXItemHeader 3 2" xfId="4081"/>
    <cellStyle name="SAPBEXItemHeader 3 3" xfId="4379"/>
    <cellStyle name="SAPBEXItemHeader 4" xfId="4079"/>
    <cellStyle name="SAPBEXItemHeader 5" xfId="4376"/>
    <cellStyle name="SAPBEXresData" xfId="3037"/>
    <cellStyle name="SAPBEXresData 2" xfId="3038"/>
    <cellStyle name="SAPBEXresData 2 2" xfId="4082"/>
    <cellStyle name="SAPBEXresData 2 3" xfId="3880"/>
    <cellStyle name="SAPBEXresData 3" xfId="3039"/>
    <cellStyle name="SAPBEXresData 3 2" xfId="4083"/>
    <cellStyle name="SAPBEXresData 3 3" xfId="3879"/>
    <cellStyle name="SAPBEXresData 4" xfId="4175"/>
    <cellStyle name="SAPBEXresData 5" xfId="4380"/>
    <cellStyle name="SAPBEXresDataEmph" xfId="3040"/>
    <cellStyle name="SAPBEXresDataEmph 2" xfId="3041"/>
    <cellStyle name="SAPBEXresDataEmph 3" xfId="4084"/>
    <cellStyle name="SAPBEXresDataEmph 4" xfId="3878"/>
    <cellStyle name="SAPBEXresItem" xfId="3042"/>
    <cellStyle name="SAPBEXresItem 2" xfId="3043"/>
    <cellStyle name="SAPBEXresItem 2 2" xfId="4086"/>
    <cellStyle name="SAPBEXresItem 2 3" xfId="4381"/>
    <cellStyle name="SAPBEXresItem 3" xfId="3044"/>
    <cellStyle name="SAPBEXresItem 3 2" xfId="4087"/>
    <cellStyle name="SAPBEXresItem 3 3" xfId="4382"/>
    <cellStyle name="SAPBEXresItem 4" xfId="4085"/>
    <cellStyle name="SAPBEXresItem 5" xfId="3877"/>
    <cellStyle name="SAPBEXresItemX" xfId="3045"/>
    <cellStyle name="SAPBEXresItemX 2" xfId="3046"/>
    <cellStyle name="SAPBEXresItemX 2 2" xfId="4089"/>
    <cellStyle name="SAPBEXresItemX 2 3" xfId="4384"/>
    <cellStyle name="SAPBEXresItemX 3" xfId="3047"/>
    <cellStyle name="SAPBEXresItemX 3 2" xfId="4090"/>
    <cellStyle name="SAPBEXresItemX 3 3" xfId="4385"/>
    <cellStyle name="SAPBEXresItemX 4" xfId="4088"/>
    <cellStyle name="SAPBEXresItemX 5" xfId="4383"/>
    <cellStyle name="SAPBEXstdData" xfId="3048"/>
    <cellStyle name="SAPBEXstdData 2" xfId="3049"/>
    <cellStyle name="SAPBEXstdData 2 2" xfId="3050"/>
    <cellStyle name="SAPBEXstdData 2 2 2" xfId="4092"/>
    <cellStyle name="SAPBEXstdData 2 2 3" xfId="3789"/>
    <cellStyle name="SAPBEXstdData 2 3" xfId="4262"/>
    <cellStyle name="SAPBEXstdData 2 4" xfId="3800"/>
    <cellStyle name="SAPBEXstdData 3" xfId="3051"/>
    <cellStyle name="SAPBEXstdData 3 2" xfId="3052"/>
    <cellStyle name="SAPBEXstdData 3 2 2" xfId="4094"/>
    <cellStyle name="SAPBEXstdData 3 2 3" xfId="3788"/>
    <cellStyle name="SAPBEXstdData 3 3" xfId="4093"/>
    <cellStyle name="SAPBEXstdData 3 4" xfId="3799"/>
    <cellStyle name="SAPBEXstdData 4" xfId="3346"/>
    <cellStyle name="SAPBEXstdData 5" xfId="4091"/>
    <cellStyle name="SAPBEXstdData 6" xfId="3801"/>
    <cellStyle name="SAPBEXstdDataEmph" xfId="3053"/>
    <cellStyle name="SAPBEXstdDataEmph 2" xfId="3054"/>
    <cellStyle name="SAPBEXstdDataEmph 2 2" xfId="3055"/>
    <cellStyle name="SAPBEXstdDataEmph 2 2 2" xfId="4208"/>
    <cellStyle name="SAPBEXstdDataEmph 2 2 3" xfId="3874"/>
    <cellStyle name="SAPBEXstdDataEmph 2 3" xfId="3691"/>
    <cellStyle name="SAPBEXstdDataEmph 2 4" xfId="3875"/>
    <cellStyle name="SAPBEXstdDataEmph 3" xfId="4206"/>
    <cellStyle name="SAPBEXstdDataEmph 4" xfId="3876"/>
    <cellStyle name="SAPBEXstdItem" xfId="3056"/>
    <cellStyle name="SAPBEXstdItem 2" xfId="3057"/>
    <cellStyle name="SAPBEXstdItem 2 2" xfId="3058"/>
    <cellStyle name="SAPBEXstdItem 2 2 2" xfId="4095"/>
    <cellStyle name="SAPBEXstdItem 2 2 3" xfId="3787"/>
    <cellStyle name="SAPBEXstdItem 2 3" xfId="4309"/>
    <cellStyle name="SAPBEXstdItem 2 4" xfId="3872"/>
    <cellStyle name="SAPBEXstdItem 3" xfId="3059"/>
    <cellStyle name="SAPBEXstdItem 3 2" xfId="3060"/>
    <cellStyle name="SAPBEXstdItem 3 2 2" xfId="4101"/>
    <cellStyle name="SAPBEXstdItem 3 2 3" xfId="3779"/>
    <cellStyle name="SAPBEXstdItem 3 3" xfId="4100"/>
    <cellStyle name="SAPBEXstdItem 3 4" xfId="3798"/>
    <cellStyle name="SAPBEXstdItem 4" xfId="3324"/>
    <cellStyle name="SAPBEXstdItem 4 2" xfId="4126"/>
    <cellStyle name="SAPBEXstdItem 4 3" xfId="3855"/>
    <cellStyle name="SAPBEXstdItem 5" xfId="3343"/>
    <cellStyle name="SAPBEXstdItem 5 2" xfId="4301"/>
    <cellStyle name="SAPBEXstdItem 5 3" xfId="3853"/>
    <cellStyle name="SAPBEXstdItem 6" xfId="4246"/>
    <cellStyle name="SAPBEXstdItem 7" xfId="3873"/>
    <cellStyle name="SAPBEXstdItemX" xfId="3061"/>
    <cellStyle name="SAPBEXstdItemX 2" xfId="3062"/>
    <cellStyle name="SAPBEXstdItemX 2 2" xfId="3063"/>
    <cellStyle name="SAPBEXstdItemX 2 2 2" xfId="3064"/>
    <cellStyle name="SAPBEXstdItemX 2 2 2 2" xfId="4209"/>
    <cellStyle name="SAPBEXstdItemX 2 2 2 3" xfId="3870"/>
    <cellStyle name="SAPBEXstdItemX 2 2 3" xfId="4310"/>
    <cellStyle name="SAPBEXstdItemX 2 2 4" xfId="3871"/>
    <cellStyle name="SAPBEXstdItemX 2 3" xfId="4239"/>
    <cellStyle name="SAPBEXstdItemX 2 4" xfId="3786"/>
    <cellStyle name="SAPBEXstdItemX 3" xfId="3065"/>
    <cellStyle name="SAPBEXstdItemX 3 2" xfId="4210"/>
    <cellStyle name="SAPBEXstdItemX 3 3" xfId="3869"/>
    <cellStyle name="SAPBEXstdItemX 4" xfId="3066"/>
    <cellStyle name="SAPBEXstdItemX 4 2" xfId="3067"/>
    <cellStyle name="SAPBEXstdItemX 4 2 2" xfId="4212"/>
    <cellStyle name="SAPBEXstdItemX 4 2 3" xfId="3868"/>
    <cellStyle name="SAPBEXstdItemX 4 3" xfId="4211"/>
    <cellStyle name="SAPBEXstdItemX 4 4" xfId="3774"/>
    <cellStyle name="SAPBEXstdItemX 5" xfId="4238"/>
    <cellStyle name="SAPBEXstdItemX 6" xfId="3773"/>
    <cellStyle name="SAPBEXtitle" xfId="3068"/>
    <cellStyle name="SAPBEXtitle 2" xfId="3069"/>
    <cellStyle name="SAPBEXtitle 3" xfId="3070"/>
    <cellStyle name="SAPBEXtitle 3 2" xfId="3071"/>
    <cellStyle name="SAPBEXtitle 3 2 2" xfId="4104"/>
    <cellStyle name="SAPBEXtitle 3 2 3" xfId="3866"/>
    <cellStyle name="SAPBEXtitle 3 3" xfId="4103"/>
    <cellStyle name="SAPBEXtitle 3 4" xfId="3867"/>
    <cellStyle name="SAPBEXtitle 4" xfId="3072"/>
    <cellStyle name="SAPBEXtitle 4 2" xfId="3073"/>
    <cellStyle name="SAPBEXtitle 4 2 2" xfId="3074"/>
    <cellStyle name="SAPBEXtitle 4 2 2 2" xfId="4106"/>
    <cellStyle name="SAPBEXtitle 4 2 2 3" xfId="3864"/>
    <cellStyle name="SAPBEXtitle 4 2 3" xfId="4105"/>
    <cellStyle name="SAPBEXtitle 4 2 4" xfId="3865"/>
    <cellStyle name="SAPBEXunassignedItem" xfId="3075"/>
    <cellStyle name="SAPBEXunassignedItem 2" xfId="3076"/>
    <cellStyle name="SAPBEXundefined" xfId="3077"/>
    <cellStyle name="SAPBEXundefined 2" xfId="3078"/>
    <cellStyle name="SAPBEXundefined 2 2" xfId="3079"/>
    <cellStyle name="SAPBEXundefined 2 2 2" xfId="4298"/>
    <cellStyle name="SAPBEXundefined 2 2 3" xfId="3861"/>
    <cellStyle name="SAPBEXundefined 2 3" xfId="4108"/>
    <cellStyle name="SAPBEXundefined 2 4" xfId="3862"/>
    <cellStyle name="SAPBEXundefined 3" xfId="3080"/>
    <cellStyle name="SAPBEXundefined 3 2" xfId="3081"/>
    <cellStyle name="SAPBEXundefined 3 2 2" xfId="4300"/>
    <cellStyle name="SAPBEXundefined 3 2 3" xfId="3859"/>
    <cellStyle name="SAPBEXundefined 3 3" xfId="4299"/>
    <cellStyle name="SAPBEXundefined 3 4" xfId="3860"/>
    <cellStyle name="SAPBEXundefined 4" xfId="4107"/>
    <cellStyle name="SAPBEXundefined 5" xfId="3863"/>
    <cellStyle name="SAPError" xfId="3082"/>
    <cellStyle name="SAPKey" xfId="3083"/>
    <cellStyle name="SAPLocked" xfId="3084"/>
    <cellStyle name="SAPOutput" xfId="3085"/>
    <cellStyle name="SAPSpace" xfId="3086"/>
    <cellStyle name="SAPText" xfId="3087"/>
    <cellStyle name="SAPUnLocked" xfId="3088"/>
    <cellStyle name="Schlecht 10" xfId="3480"/>
    <cellStyle name="Schlecht 11" xfId="3481"/>
    <cellStyle name="Schlecht 12" xfId="3482"/>
    <cellStyle name="Schlecht 13" xfId="3483"/>
    <cellStyle name="Schlecht 14" xfId="3484"/>
    <cellStyle name="Schlecht 2" xfId="3089"/>
    <cellStyle name="Schlecht 3" xfId="3090"/>
    <cellStyle name="Schlecht 4" xfId="3091"/>
    <cellStyle name="Schlecht 5" xfId="3485"/>
    <cellStyle name="Schlecht 6" xfId="3486"/>
    <cellStyle name="Schlecht 7" xfId="3487"/>
    <cellStyle name="Schlecht 8" xfId="3488"/>
    <cellStyle name="Schlecht 9" xfId="3489"/>
    <cellStyle name="SDEntry" xfId="3092"/>
    <cellStyle name="SDFormula" xfId="3093"/>
    <cellStyle name="SDHeader" xfId="3094"/>
    <cellStyle name="Section Title" xfId="3095"/>
    <cellStyle name="SEEntry" xfId="3096"/>
    <cellStyle name="SEEntry 2" xfId="3097"/>
    <cellStyle name="SEEntry 2 2" xfId="4110"/>
    <cellStyle name="SEEntry 2 3" xfId="3737"/>
    <cellStyle name="SEEntry 3" xfId="4109"/>
    <cellStyle name="SEEntry 4" xfId="3858"/>
    <cellStyle name="SEFormula" xfId="3098"/>
    <cellStyle name="SEFormula 2" xfId="3099"/>
    <cellStyle name="SEFormula 2 2" xfId="4112"/>
    <cellStyle name="SEFormula 2 3" xfId="3695"/>
    <cellStyle name="SEFormula 3" xfId="4111"/>
    <cellStyle name="SEFormula 4" xfId="3857"/>
    <cellStyle name="SEFormula2" xfId="3100"/>
    <cellStyle name="SEFormula2 2" xfId="3101"/>
    <cellStyle name="SEFormula2 2 2" xfId="4114"/>
    <cellStyle name="SEFormula2 2 3" xfId="4415"/>
    <cellStyle name="SEFormula2 3" xfId="4113"/>
    <cellStyle name="SEFormula2 4" xfId="3816"/>
    <cellStyle name="SEHeader" xfId="3102"/>
    <cellStyle name="SELocked" xfId="3103"/>
    <cellStyle name="SELocked 2" xfId="3104"/>
    <cellStyle name="SELocked 2 2" xfId="4116"/>
    <cellStyle name="SELocked 2 3" xfId="4355"/>
    <cellStyle name="SELocked 3" xfId="4115"/>
    <cellStyle name="SELocked 4" xfId="4352"/>
    <cellStyle name="SELockPer" xfId="3105"/>
    <cellStyle name="SEM-BPS-data" xfId="3106"/>
    <cellStyle name="SEM-BPS-head" xfId="3107"/>
    <cellStyle name="SEM-BPS-headdata" xfId="3108"/>
    <cellStyle name="SEM-BPS-headkey" xfId="3109"/>
    <cellStyle name="SEM-BPS-input-on" xfId="3110"/>
    <cellStyle name="SEM-BPS-key" xfId="3111"/>
    <cellStyle name="SEM-BPS-sub1" xfId="3112"/>
    <cellStyle name="SEM-BPS-sub2" xfId="3113"/>
    <cellStyle name="SEM-BPS-total" xfId="3114"/>
    <cellStyle name="shade" xfId="3115"/>
    <cellStyle name="Sheet Title" xfId="3116"/>
    <cellStyle name="Small" xfId="3117"/>
    <cellStyle name="Small Number" xfId="3118"/>
    <cellStyle name="Small Percentage" xfId="3119"/>
    <cellStyle name="SNEntry" xfId="3120"/>
    <cellStyle name="SNFormula" xfId="3121"/>
    <cellStyle name="SPEntry" xfId="3122"/>
    <cellStyle name="SPFormula" xfId="3123"/>
    <cellStyle name="SPOl" xfId="3124"/>
    <cellStyle name="Standaard_Blad1 (2)" xfId="3125"/>
    <cellStyle name="Standard" xfId="0" builtinId="0"/>
    <cellStyle name="Standard 10" xfId="3126"/>
    <cellStyle name="Standard 10 2" xfId="3306"/>
    <cellStyle name="Standard 10 2 2" xfId="4245"/>
    <cellStyle name="Standard 10 3" xfId="4207"/>
    <cellStyle name="Standard 11" xfId="3127"/>
    <cellStyle name="Standard 12" xfId="3307"/>
    <cellStyle name="Standard 13" xfId="3308"/>
    <cellStyle name="Standard 13 2" xfId="4247"/>
    <cellStyle name="Standard 14" xfId="3490"/>
    <cellStyle name="Standard 15" xfId="3491"/>
    <cellStyle name="Standard 16" xfId="4460"/>
    <cellStyle name="Standard 17" xfId="4463"/>
    <cellStyle name="Standard 18" xfId="4493"/>
    <cellStyle name="Standard 19" xfId="4497"/>
    <cellStyle name="Standard 2" xfId="3128"/>
    <cellStyle name="Standard 2 10" xfId="3574"/>
    <cellStyle name="Standard 2 10 2" xfId="4328"/>
    <cellStyle name="Standard 2 2" xfId="3129"/>
    <cellStyle name="Standard 2 2 2" xfId="3130"/>
    <cellStyle name="Standard 2 2 2 2" xfId="3131"/>
    <cellStyle name="STANDARD 2 2 2 3" xfId="3132"/>
    <cellStyle name="Standard 2 2 3" xfId="3340"/>
    <cellStyle name="Standard 2 3" xfId="3133"/>
    <cellStyle name="Standard 2 3 2" xfId="3134"/>
    <cellStyle name="Standard 2 3 3" xfId="3135"/>
    <cellStyle name="Standard 2 3 3 2" xfId="4117"/>
    <cellStyle name="Standard 2 3 3 3" xfId="4386"/>
    <cellStyle name="Standard 2 3 4" xfId="4230"/>
    <cellStyle name="Standard 2 3 5" xfId="4392"/>
    <cellStyle name="Standard 2 4" xfId="3136"/>
    <cellStyle name="Standard 2 5" xfId="3137"/>
    <cellStyle name="STANDARD 2 5 2" xfId="3138"/>
    <cellStyle name="STANDARD 2 6" xfId="3139"/>
    <cellStyle name="Standard 2 7" xfId="3140"/>
    <cellStyle name="Standard 2 7 2" xfId="3309"/>
    <cellStyle name="Standard 2 7 2 2" xfId="4248"/>
    <cellStyle name="Standard 2 7 3" xfId="4213"/>
    <cellStyle name="Standard 2 8" xfId="3141"/>
    <cellStyle name="Standard 2 9" xfId="3339"/>
    <cellStyle name="Standard 2 9 2" xfId="4263"/>
    <cellStyle name="Standard 2_Bilanz Sany" xfId="3142"/>
    <cellStyle name="Standard 3" xfId="3143"/>
    <cellStyle name="Standard 3 2" xfId="3144"/>
    <cellStyle name="Standard 3 3" xfId="3145"/>
    <cellStyle name="Standard 3 4" xfId="3146"/>
    <cellStyle name="Standard 3 5" xfId="3322"/>
    <cellStyle name="Standard 3 5 2" xfId="4260"/>
    <cellStyle name="Standard 3 6" xfId="3684"/>
    <cellStyle name="Standard 3 6 2" xfId="4345"/>
    <cellStyle name="Standard 3 7" xfId="4464"/>
    <cellStyle name="Standard 3 8" xfId="4494"/>
    <cellStyle name="Standard 3_Bilanz Sany" xfId="3147"/>
    <cellStyle name="Standard 4" xfId="3148"/>
    <cellStyle name="Standard 4 2" xfId="3149"/>
    <cellStyle name="Standard 4 2 2" xfId="3150"/>
    <cellStyle name="Standard 4 2 2 2" xfId="3310"/>
    <cellStyle name="Standard 4 2 2 2 2" xfId="4249"/>
    <cellStyle name="Standard 4 2 2 3" xfId="4218"/>
    <cellStyle name="Standard 4 2 3" xfId="3151"/>
    <cellStyle name="Standard 4 2 3 2" xfId="3311"/>
    <cellStyle name="Standard 4 2 3 2 2" xfId="4250"/>
    <cellStyle name="Standard 4 2 3 3" xfId="4219"/>
    <cellStyle name="Standard 4 2 4" xfId="3312"/>
    <cellStyle name="Standard 4 2 4 2" xfId="4251"/>
    <cellStyle name="Standard 4 2 5" xfId="4217"/>
    <cellStyle name="Standard 4 3" xfId="3152"/>
    <cellStyle name="Standard 4 3 2" xfId="3313"/>
    <cellStyle name="Standard 4 3 2 2" xfId="4252"/>
    <cellStyle name="Standard 4 3 3" xfId="4220"/>
    <cellStyle name="Standard 4 4" xfId="3153"/>
    <cellStyle name="Standard 4 5" xfId="3314"/>
    <cellStyle name="Standard 4 5 2" xfId="4253"/>
    <cellStyle name="Standard 4 6" xfId="4216"/>
    <cellStyle name="Standard 4_Bilanz Sany" xfId="3154"/>
    <cellStyle name="Standard 5" xfId="3155"/>
    <cellStyle name="Standard 5 2" xfId="3156"/>
    <cellStyle name="Standard 5 2 2" xfId="3315"/>
    <cellStyle name="Standard 5 2 2 2" xfId="4254"/>
    <cellStyle name="Standard 5 2 3" xfId="4221"/>
    <cellStyle name="Standard 5 3" xfId="3157"/>
    <cellStyle name="Standard 6" xfId="3158"/>
    <cellStyle name="Standard 6 2" xfId="3159"/>
    <cellStyle name="Standard 6 2 2" xfId="3160"/>
    <cellStyle name="Standard 6 2 2 2" xfId="3316"/>
    <cellStyle name="Standard 6 2 2 2 2" xfId="4255"/>
    <cellStyle name="Standard 6 2 2 3" xfId="4224"/>
    <cellStyle name="Standard 6 2 3" xfId="3317"/>
    <cellStyle name="Standard 6 2 3 2" xfId="4256"/>
    <cellStyle name="Standard 6 2 4" xfId="4223"/>
    <cellStyle name="Standard 6 3" xfId="3161"/>
    <cellStyle name="Standard 6 4" xfId="3162"/>
    <cellStyle name="Standard 6 4 2" xfId="3318"/>
    <cellStyle name="Standard 6 4 2 2" xfId="4257"/>
    <cellStyle name="Standard 6 4 3" xfId="4225"/>
    <cellStyle name="Standard 6 5" xfId="3319"/>
    <cellStyle name="Standard 6 5 2" xfId="4258"/>
    <cellStyle name="Standard 6 6" xfId="3681"/>
    <cellStyle name="Standard 6 7" xfId="4222"/>
    <cellStyle name="Standard 6_Bilanz Sany" xfId="3163"/>
    <cellStyle name="Standard 7" xfId="3164"/>
    <cellStyle name="Standard 7 2" xfId="3165"/>
    <cellStyle name="Standard 7 2 2" xfId="3320"/>
    <cellStyle name="Standard 7 2 2 2" xfId="4259"/>
    <cellStyle name="Standard 7 2 3" xfId="4226"/>
    <cellStyle name="Standard 8" xfId="3166"/>
    <cellStyle name="Standard 9" xfId="3167"/>
    <cellStyle name="Stil 1" xfId="3168"/>
    <cellStyle name="Stil 1 2" xfId="3169"/>
    <cellStyle name="Stil 2" xfId="3170"/>
    <cellStyle name="style" xfId="3171"/>
    <cellStyle name="Style 1" xfId="3172"/>
    <cellStyle name="Style 1 2" xfId="3173"/>
    <cellStyle name="style1" xfId="3174"/>
    <cellStyle name="style2" xfId="3175"/>
    <cellStyle name="SubRoutine" xfId="3176"/>
    <cellStyle name="SUBSC98" xfId="3177"/>
    <cellStyle name="Subtitle" xfId="3178"/>
    <cellStyle name="Subtotal" xfId="3179"/>
    <cellStyle name="Summary" xfId="3180"/>
    <cellStyle name="Summe" xfId="3181"/>
    <cellStyle name="Symbol  F" xfId="3182"/>
    <cellStyle name="Symbol  l" xfId="3183"/>
    <cellStyle name="Symbol  w" xfId="3184"/>
    <cellStyle name="Tabelle Text 9" xfId="3185"/>
    <cellStyle name="Tabelle Zahl 0 10" xfId="3572"/>
    <cellStyle name="Tabelle Zahl 1 10" xfId="3186"/>
    <cellStyle name="Tabelle Zahl 1 9" xfId="3187"/>
    <cellStyle name="Tabelle Zahl 2 10" xfId="3573"/>
    <cellStyle name="Table-#" xfId="3188"/>
    <cellStyle name="Table-Footnotes" xfId="3189"/>
    <cellStyle name="Table-Head-Bottom" xfId="3190"/>
    <cellStyle name="Table-Headings" xfId="3191"/>
    <cellStyle name="Table-Head-Title" xfId="3192"/>
    <cellStyle name="Table-Titles" xfId="3193"/>
    <cellStyle name="TD.KopfDaten" xfId="3194"/>
    <cellStyle name="Text" xfId="3195"/>
    <cellStyle name="Text Indent A" xfId="3196"/>
    <cellStyle name="Text Indent B" xfId="3197"/>
    <cellStyle name="Text Indent C" xfId="3198"/>
    <cellStyle name="Texto de advertencia" xfId="4449"/>
    <cellStyle name="Texto explicativo" xfId="4450"/>
    <cellStyle name="þ_x001d_ð &amp;ý&amp;†ýG_x0008__x0009_X_x000a__x0007__x0001__x0001_" xfId="3199"/>
    <cellStyle name="Thousand" xfId="3200"/>
    <cellStyle name="Title - PROJECT" xfId="3201"/>
    <cellStyle name="Title - Underline" xfId="3202"/>
    <cellStyle name="Title 2" xfId="3203"/>
    <cellStyle name="Title 3" xfId="3204"/>
    <cellStyle name="Title Heading" xfId="3205"/>
    <cellStyle name="title1" xfId="3206"/>
    <cellStyle name="title2" xfId="3207"/>
    <cellStyle name="Titles - Col. Headings" xfId="3208"/>
    <cellStyle name="Titles - Other" xfId="3209"/>
    <cellStyle name="Título" xfId="3321"/>
    <cellStyle name="Título 1" xfId="4451"/>
    <cellStyle name="Título 2" xfId="4452"/>
    <cellStyle name="Título 3" xfId="4453"/>
    <cellStyle name="Título10_SUMA" xfId="3210"/>
    <cellStyle name="Total 2" xfId="3211"/>
    <cellStyle name="Total 2 2" xfId="3212"/>
    <cellStyle name="Total 2 2 2" xfId="4118"/>
    <cellStyle name="Total 2 2 3" xfId="4402"/>
    <cellStyle name="Total 2 3" xfId="4327"/>
    <cellStyle name="Total 2 4" xfId="4356"/>
    <cellStyle name="Total 3" xfId="3213"/>
    <cellStyle name="Total 3 2" xfId="3214"/>
    <cellStyle name="Total 3 2 2" xfId="4120"/>
    <cellStyle name="Total 3 2 3" xfId="3707"/>
    <cellStyle name="Total 3 3" xfId="4119"/>
    <cellStyle name="Total 3 4" xfId="3856"/>
    <cellStyle name="Total 4" xfId="3215"/>
    <cellStyle name="Total 4 2" xfId="3216"/>
    <cellStyle name="Total 4 2 2" xfId="4122"/>
    <cellStyle name="Total 4 2 3" xfId="3705"/>
    <cellStyle name="Total 4 3" xfId="4121"/>
    <cellStyle name="Total 4 4" xfId="3706"/>
    <cellStyle name="Total 5" xfId="3217"/>
    <cellStyle name="Total 5 2" xfId="4123"/>
    <cellStyle name="Total 5 3" xfId="3704"/>
    <cellStyle name="Tusenskille [0]_PERSONAL" xfId="3218"/>
    <cellStyle name="Tusenskille_PERSONAL" xfId="3219"/>
    <cellStyle name="Tusental (0)_laroux" xfId="3220"/>
    <cellStyle name="Tusental_laroux" xfId="3221"/>
    <cellStyle name="ú" xfId="3222"/>
    <cellStyle name="ú?³" xfId="3223"/>
    <cellStyle name="ú?ú" xfId="3224"/>
    <cellStyle name="Überschrift 1 10" xfId="3492"/>
    <cellStyle name="Überschrift 1 11" xfId="3493"/>
    <cellStyle name="Überschrift 1 12" xfId="3494"/>
    <cellStyle name="Überschrift 1 13" xfId="3495"/>
    <cellStyle name="Überschrift 1 14" xfId="3496"/>
    <cellStyle name="Überschrift 1 2" xfId="3225"/>
    <cellStyle name="Überschrift 1 3" xfId="3226"/>
    <cellStyle name="Überschrift 1 4" xfId="3227"/>
    <cellStyle name="Überschrift 1 5" xfId="3497"/>
    <cellStyle name="Überschrift 1 6" xfId="3498"/>
    <cellStyle name="Überschrift 1 7" xfId="3499"/>
    <cellStyle name="Überschrift 1 8" xfId="3500"/>
    <cellStyle name="Überschrift 1 9" xfId="3501"/>
    <cellStyle name="Überschrift 2 10" xfId="3502"/>
    <cellStyle name="Überschrift 2 11" xfId="3503"/>
    <cellStyle name="Überschrift 2 12" xfId="3504"/>
    <cellStyle name="Überschrift 2 13" xfId="3505"/>
    <cellStyle name="Überschrift 2 14" xfId="3506"/>
    <cellStyle name="Überschrift 2 2" xfId="3228"/>
    <cellStyle name="Überschrift 2 3" xfId="3229"/>
    <cellStyle name="Überschrift 2 4" xfId="3230"/>
    <cellStyle name="Überschrift 2 5" xfId="3507"/>
    <cellStyle name="Überschrift 2 6" xfId="3508"/>
    <cellStyle name="Überschrift 2 7" xfId="3509"/>
    <cellStyle name="Überschrift 2 8" xfId="3510"/>
    <cellStyle name="Überschrift 2 9" xfId="3511"/>
    <cellStyle name="Überschrift 3 10" xfId="3512"/>
    <cellStyle name="Überschrift 3 11" xfId="3513"/>
    <cellStyle name="Überschrift 3 12" xfId="3514"/>
    <cellStyle name="Überschrift 3 13" xfId="3515"/>
    <cellStyle name="Überschrift 3 14" xfId="3516"/>
    <cellStyle name="Überschrift 3 2" xfId="3231"/>
    <cellStyle name="Überschrift 3 3" xfId="3232"/>
    <cellStyle name="Überschrift 3 4" xfId="3233"/>
    <cellStyle name="Überschrift 3 5" xfId="3517"/>
    <cellStyle name="Überschrift 3 6" xfId="3518"/>
    <cellStyle name="Überschrift 3 7" xfId="3519"/>
    <cellStyle name="Überschrift 3 8" xfId="3520"/>
    <cellStyle name="Überschrift 3 9" xfId="3521"/>
    <cellStyle name="Überschrift 4 10" xfId="3522"/>
    <cellStyle name="Überschrift 4 11" xfId="3523"/>
    <cellStyle name="Überschrift 4 12" xfId="3524"/>
    <cellStyle name="Überschrift 4 13" xfId="3525"/>
    <cellStyle name="Überschrift 4 14" xfId="3526"/>
    <cellStyle name="Überschrift 4 2" xfId="3234"/>
    <cellStyle name="Überschrift 4 3" xfId="3235"/>
    <cellStyle name="Überschrift 4 4" xfId="3236"/>
    <cellStyle name="Überschrift 4 5" xfId="3527"/>
    <cellStyle name="Überschrift 4 6" xfId="3528"/>
    <cellStyle name="Überschrift 4 7" xfId="3529"/>
    <cellStyle name="Überschrift 4 8" xfId="3530"/>
    <cellStyle name="Überschrift 4 9" xfId="3531"/>
    <cellStyle name="Überschrift 5" xfId="3237"/>
    <cellStyle name="Überschrift 6" xfId="3238"/>
    <cellStyle name="Überschrift1" xfId="3239"/>
    <cellStyle name="Überschrift2" xfId="3240"/>
    <cellStyle name="Überschrift3" xfId="3241"/>
    <cellStyle name="Überschrift4" xfId="3242"/>
    <cellStyle name="Unit" xfId="3243"/>
    <cellStyle name="Unsure" xfId="3244"/>
    <cellStyle name="URUNKODU" xfId="3245"/>
    <cellStyle name="USD" xfId="3246"/>
    <cellStyle name="USD billion" xfId="3247"/>
    <cellStyle name="USD million" xfId="3248"/>
    <cellStyle name="USD thousand" xfId="3249"/>
    <cellStyle name="úßú" xfId="3250"/>
    <cellStyle name="UST_BASLIK" xfId="3251"/>
    <cellStyle name="Valuta (0)_%conferiteDEBITO" xfId="3252"/>
    <cellStyle name="Valuta [0]_NEGS" xfId="3253"/>
    <cellStyle name="Valuta_laroux" xfId="3254"/>
    <cellStyle name="Variable10" xfId="3255"/>
    <cellStyle name="VerdiUnitNetPrice" xfId="3256"/>
    <cellStyle name="Verknüpfte Zelle 10" xfId="3532"/>
    <cellStyle name="Verknüpfte Zelle 11" xfId="3533"/>
    <cellStyle name="Verknüpfte Zelle 12" xfId="3534"/>
    <cellStyle name="Verknüpfte Zelle 13" xfId="3535"/>
    <cellStyle name="Verknüpfte Zelle 14" xfId="3536"/>
    <cellStyle name="Verknüpfte Zelle 2" xfId="3257"/>
    <cellStyle name="Verknüpfte Zelle 3" xfId="3258"/>
    <cellStyle name="Verknüpfte Zelle 4" xfId="3259"/>
    <cellStyle name="Verknüpfte Zelle 5" xfId="3537"/>
    <cellStyle name="Verknüpfte Zelle 6" xfId="3538"/>
    <cellStyle name="Verknüpfte Zelle 7" xfId="3539"/>
    <cellStyle name="Verknüpfte Zelle 8" xfId="3540"/>
    <cellStyle name="Verknüpfte Zelle 9" xfId="3541"/>
    <cellStyle name="Vertical" xfId="3260"/>
    <cellStyle name="Virgül [0]_~0000802" xfId="3261"/>
    <cellStyle name="Virgül_~0000802" xfId="3262"/>
    <cellStyle name="Währung 2" xfId="3263"/>
    <cellStyle name="Währung DM" xfId="3264"/>
    <cellStyle name="Walutowy [0]_laroux" xfId="3265"/>
    <cellStyle name="Walutowy_laroux" xfId="3266"/>
    <cellStyle name="Warnender Text 10" xfId="3542"/>
    <cellStyle name="Warnender Text 11" xfId="3543"/>
    <cellStyle name="Warnender Text 12" xfId="3544"/>
    <cellStyle name="Warnender Text 13" xfId="3545"/>
    <cellStyle name="Warnender Text 14" xfId="3546"/>
    <cellStyle name="Warnender Text 2" xfId="3267"/>
    <cellStyle name="Warnender Text 3" xfId="3268"/>
    <cellStyle name="Warnender Text 4" xfId="3269"/>
    <cellStyle name="Warnender Text 5" xfId="3547"/>
    <cellStyle name="Warnender Text 6" xfId="3548"/>
    <cellStyle name="Warnender Text 7" xfId="3549"/>
    <cellStyle name="Warnender Text 8" xfId="3550"/>
    <cellStyle name="Warnender Text 9" xfId="3551"/>
    <cellStyle name="Warning Text 2" xfId="3270"/>
    <cellStyle name="Warning Text 3" xfId="3271"/>
    <cellStyle name="WP Header" xfId="3272"/>
    <cellStyle name="wrap" xfId="3273"/>
    <cellStyle name="WrapCenter" xfId="3274"/>
    <cellStyle name="WrapLeft" xfId="3275"/>
    <cellStyle name="Zelle überprüfen 10" xfId="3552"/>
    <cellStyle name="Zelle überprüfen 11" xfId="3553"/>
    <cellStyle name="Zelle überprüfen 12" xfId="3554"/>
    <cellStyle name="Zelle überprüfen 13" xfId="3555"/>
    <cellStyle name="Zelle überprüfen 14" xfId="3556"/>
    <cellStyle name="Zelle überprüfen 2" xfId="3276"/>
    <cellStyle name="Zelle überprüfen 3" xfId="3277"/>
    <cellStyle name="Zelle überprüfen 4" xfId="3278"/>
    <cellStyle name="Zelle überprüfen 5" xfId="3557"/>
    <cellStyle name="Zelle überprüfen 6" xfId="3558"/>
    <cellStyle name="Zelle überprüfen 7" xfId="3559"/>
    <cellStyle name="Zelle überprüfen 8" xfId="3560"/>
    <cellStyle name="Zelle überprüfen 9" xfId="3561"/>
    <cellStyle name="zz_Head" xfId="3279"/>
    <cellStyle name="Обычный_Centr_0" xfId="3280"/>
    <cellStyle name="一般_MARKETING FORECAST FORM-1" xfId="3281"/>
    <cellStyle name="千分位[0]_Dialog3" xfId="3282"/>
    <cellStyle name="千分位_CFB617" xfId="3283"/>
    <cellStyle name="貨幣 [0]_CFB617" xfId="3284"/>
    <cellStyle name="貨幣[0]_Dialog2" xfId="3285"/>
    <cellStyle name="貨幣_CFB617" xfId="3286"/>
  </cellStyles>
  <dxfs count="0"/>
  <tableStyles count="0" defaultTableStyle="TableStyleMedium2" defaultPivotStyle="PivotStyleLight16"/>
  <colors>
    <mruColors>
      <color rgb="FF00B050"/>
      <color rgb="FF61B8CD"/>
      <color rgb="FF00C6D7"/>
      <color rgb="FFC3CFE1"/>
      <color rgb="FF103E51"/>
      <color rgb="FF7F7F7F"/>
      <color rgb="FFFFFFFF"/>
      <color rgb="FFFFECE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61" Type="http://schemas.openxmlformats.org/officeDocument/2006/relationships/externalLink" Target="externalLinks/externalLink44.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56" Type="http://schemas.openxmlformats.org/officeDocument/2006/relationships/externalLink" Target="externalLinks/externalLink39.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98880463645241E-2"/>
          <c:y val="9.2523456985630248E-2"/>
          <c:w val="0.77977305678936026"/>
          <c:h val="0.56436913575359282"/>
        </c:manualLayout>
      </c:layout>
      <c:barChart>
        <c:barDir val="col"/>
        <c:grouping val="stacked"/>
        <c:varyColors val="0"/>
        <c:ser>
          <c:idx val="0"/>
          <c:order val="0"/>
          <c:spPr>
            <a:solidFill>
              <a:srgbClr val="C3CFE1"/>
            </a:solidFill>
            <a:ln>
              <a:solidFill>
                <a:schemeClr val="bg1"/>
              </a:solidFill>
            </a:ln>
          </c:spPr>
          <c:invertIfNegative val="0"/>
          <c:dPt>
            <c:idx val="0"/>
            <c:invertIfNegative val="0"/>
            <c:bubble3D val="0"/>
            <c:spPr>
              <a:solidFill>
                <a:srgbClr val="00C6D7"/>
              </a:solidFill>
              <a:ln>
                <a:solidFill>
                  <a:schemeClr val="bg1"/>
                </a:solidFill>
              </a:ln>
            </c:spPr>
          </c:dPt>
          <c:dPt>
            <c:idx val="1"/>
            <c:invertIfNegative val="0"/>
            <c:bubble3D val="0"/>
            <c:spPr>
              <a:noFill/>
              <a:ln>
                <a:solidFill>
                  <a:schemeClr val="bg1"/>
                </a:solidFill>
              </a:ln>
            </c:spPr>
          </c:dPt>
          <c:dPt>
            <c:idx val="2"/>
            <c:invertIfNegative val="0"/>
            <c:bubble3D val="0"/>
            <c:spPr>
              <a:noFill/>
              <a:ln>
                <a:solidFill>
                  <a:schemeClr val="bg1"/>
                </a:solidFill>
              </a:ln>
            </c:spPr>
          </c:dPt>
          <c:dPt>
            <c:idx val="3"/>
            <c:invertIfNegative val="0"/>
            <c:bubble3D val="0"/>
            <c:spPr>
              <a:noFill/>
              <a:ln>
                <a:solidFill>
                  <a:schemeClr val="bg1"/>
                </a:solidFill>
              </a:ln>
            </c:spPr>
          </c:dPt>
          <c:dPt>
            <c:idx val="4"/>
            <c:invertIfNegative val="0"/>
            <c:bubble3D val="0"/>
            <c:spPr>
              <a:noFill/>
              <a:ln>
                <a:solidFill>
                  <a:schemeClr val="bg1"/>
                </a:solidFill>
              </a:ln>
            </c:spPr>
          </c:dPt>
          <c:dPt>
            <c:idx val="5"/>
            <c:invertIfNegative val="0"/>
            <c:bubble3D val="0"/>
            <c:spPr>
              <a:noFill/>
              <a:ln>
                <a:solidFill>
                  <a:schemeClr val="bg1"/>
                </a:solidFill>
              </a:ln>
            </c:spPr>
          </c:dPt>
          <c:dPt>
            <c:idx val="6"/>
            <c:invertIfNegative val="0"/>
            <c:bubble3D val="0"/>
            <c:spPr>
              <a:noFill/>
              <a:ln>
                <a:solidFill>
                  <a:schemeClr val="bg1"/>
                </a:solidFill>
              </a:ln>
            </c:spPr>
          </c:dPt>
          <c:dPt>
            <c:idx val="7"/>
            <c:invertIfNegative val="0"/>
            <c:bubble3D val="0"/>
            <c:spPr>
              <a:solidFill>
                <a:srgbClr val="00C6D7"/>
              </a:solidFill>
              <a:ln>
                <a:solidFill>
                  <a:schemeClr val="bg1"/>
                </a:solidFill>
              </a:ln>
            </c:spPr>
          </c:dPt>
          <c:dPt>
            <c:idx val="8"/>
            <c:invertIfNegative val="0"/>
            <c:bubble3D val="0"/>
            <c:spPr>
              <a:noFill/>
              <a:ln>
                <a:solidFill>
                  <a:schemeClr val="bg1"/>
                </a:solidFill>
              </a:ln>
            </c:spPr>
          </c:dPt>
          <c:dPt>
            <c:idx val="9"/>
            <c:invertIfNegative val="0"/>
            <c:bubble3D val="0"/>
            <c:spPr>
              <a:noFill/>
              <a:ln>
                <a:solidFill>
                  <a:schemeClr val="bg1"/>
                </a:solidFill>
              </a:ln>
            </c:spPr>
          </c:dPt>
          <c:dPt>
            <c:idx val="10"/>
            <c:invertIfNegative val="0"/>
            <c:bubble3D val="0"/>
            <c:spPr>
              <a:noFill/>
              <a:ln>
                <a:solidFill>
                  <a:schemeClr val="bg1"/>
                </a:solidFill>
              </a:ln>
            </c:spPr>
          </c:dPt>
          <c:dPt>
            <c:idx val="11"/>
            <c:invertIfNegative val="0"/>
            <c:bubble3D val="0"/>
            <c:spPr>
              <a:noFill/>
              <a:ln>
                <a:solidFill>
                  <a:schemeClr val="bg1"/>
                </a:solidFill>
              </a:ln>
            </c:spPr>
          </c:dPt>
          <c:dPt>
            <c:idx val="12"/>
            <c:invertIfNegative val="0"/>
            <c:bubble3D val="0"/>
            <c:spPr>
              <a:noFill/>
              <a:ln>
                <a:solidFill>
                  <a:schemeClr val="bg1"/>
                </a:solidFill>
              </a:ln>
            </c:spPr>
          </c:dPt>
          <c:dPt>
            <c:idx val="13"/>
            <c:invertIfNegative val="0"/>
            <c:bubble3D val="0"/>
            <c:spPr>
              <a:noFill/>
              <a:ln>
                <a:solidFill>
                  <a:schemeClr val="bg1"/>
                </a:solidFill>
              </a:ln>
            </c:spPr>
          </c:dPt>
          <c:dPt>
            <c:idx val="14"/>
            <c:invertIfNegative val="0"/>
            <c:bubble3D val="0"/>
            <c:spPr>
              <a:solidFill>
                <a:srgbClr val="00C6D7"/>
              </a:solidFill>
              <a:ln>
                <a:solidFill>
                  <a:schemeClr val="bg1"/>
                </a:solidFill>
              </a:ln>
            </c:spPr>
          </c:dPt>
          <c:dLbls>
            <c:dLbl>
              <c:idx val="1"/>
              <c:delete val="1"/>
            </c:dLbl>
            <c:dLbl>
              <c:idx val="2"/>
              <c:delete val="1"/>
            </c:dLbl>
            <c:dLbl>
              <c:idx val="3"/>
              <c:delete val="1"/>
            </c:dLbl>
            <c:dLbl>
              <c:idx val="4"/>
              <c:delete val="1"/>
            </c:dLbl>
            <c:dLbl>
              <c:idx val="5"/>
              <c:delete val="1"/>
            </c:dLbl>
            <c:dLbl>
              <c:idx val="6"/>
              <c:delete val="1"/>
            </c:dLbl>
            <c:dLbl>
              <c:idx val="8"/>
              <c:delete val="1"/>
            </c:dLbl>
            <c:dLbl>
              <c:idx val="9"/>
              <c:delete val="1"/>
            </c:dLbl>
            <c:dLbl>
              <c:idx val="10"/>
              <c:delete val="1"/>
            </c:dLbl>
            <c:dLbl>
              <c:idx val="11"/>
              <c:delete val="1"/>
            </c:dLbl>
            <c:dLbl>
              <c:idx val="12"/>
              <c:delete val="1"/>
            </c:dLbl>
            <c:dLbl>
              <c:idx val="13"/>
              <c:delete val="1"/>
            </c:dLbl>
            <c:dLblPos val="ctr"/>
            <c:showLegendKey val="0"/>
            <c:showVal val="1"/>
            <c:showCatName val="0"/>
            <c:showSerName val="0"/>
            <c:showPercent val="0"/>
            <c:showBubbleSize val="0"/>
            <c:showLeaderLines val="0"/>
          </c:dLbls>
          <c:cat>
            <c:strRef>
              <c:f>'CF bridge'!$B$5:$B$19</c:f>
              <c:strCache>
                <c:ptCount val="15"/>
                <c:pt idx="0">
                  <c:v>Cash and cash equivalents as of January 1, 2011</c:v>
                </c:pt>
                <c:pt idx="1">
                  <c:v>CF from oper. act. from continuing operations</c:v>
                </c:pt>
                <c:pt idx="2">
                  <c:v>CF from oper. act. from discontinued operations</c:v>
                </c:pt>
                <c:pt idx="3">
                  <c:v>CF from inv. Act. from continuing operations</c:v>
                </c:pt>
                <c:pt idx="4">
                  <c:v>CF from inv. act. from discontinued operations</c:v>
                </c:pt>
                <c:pt idx="5">
                  <c:v>CF from fin. act. from continuing operations</c:v>
                </c:pt>
                <c:pt idx="6">
                  <c:v>CF from fin. act. from discontinued operations</c:v>
                </c:pt>
                <c:pt idx="7">
                  <c:v>Cash and cash equivalents as of December 31, 2011 / January 1, 2012</c:v>
                </c:pt>
                <c:pt idx="8">
                  <c:v>CF from oper. act. from continuing operations</c:v>
                </c:pt>
                <c:pt idx="9">
                  <c:v>CF from oper. act. from discontinued operations</c:v>
                </c:pt>
                <c:pt idx="10">
                  <c:v>CF from inv. Act. from continuing operations</c:v>
                </c:pt>
                <c:pt idx="11">
                  <c:v>CF from inv. act. from discontinued operations</c:v>
                </c:pt>
                <c:pt idx="12">
                  <c:v>CF from fin. act. from continuing operations</c:v>
                </c:pt>
                <c:pt idx="13">
                  <c:v>CF from fin. act. from discontinued operations</c:v>
                </c:pt>
                <c:pt idx="14">
                  <c:v>Cash and cash equivalents as of December 31, 2012</c:v>
                </c:pt>
              </c:strCache>
            </c:strRef>
          </c:cat>
          <c:val>
            <c:numRef>
              <c:f>'CF bridge'!$C$5:$C$19</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1"/>
          <c:order val="1"/>
          <c:spPr>
            <a:solidFill>
              <a:srgbClr val="C3CFE1"/>
            </a:solidFill>
            <a:ln>
              <a:solidFill>
                <a:prstClr val="white"/>
              </a:solidFill>
            </a:ln>
          </c:spPr>
          <c:invertIfNegative val="0"/>
          <c:dPt>
            <c:idx val="2"/>
            <c:invertIfNegative val="0"/>
            <c:bubble3D val="0"/>
            <c:spPr>
              <a:solidFill>
                <a:srgbClr val="103E51"/>
              </a:solidFill>
              <a:ln>
                <a:solidFill>
                  <a:prstClr val="white"/>
                </a:solidFill>
              </a:ln>
            </c:spPr>
          </c:dPt>
          <c:dPt>
            <c:idx val="4"/>
            <c:invertIfNegative val="0"/>
            <c:bubble3D val="0"/>
            <c:spPr>
              <a:solidFill>
                <a:srgbClr val="103E51"/>
              </a:solidFill>
              <a:ln>
                <a:solidFill>
                  <a:prstClr val="white"/>
                </a:solidFill>
              </a:ln>
            </c:spPr>
          </c:dPt>
          <c:dPt>
            <c:idx val="6"/>
            <c:invertIfNegative val="0"/>
            <c:bubble3D val="0"/>
            <c:spPr>
              <a:solidFill>
                <a:srgbClr val="103E51"/>
              </a:solidFill>
              <a:ln>
                <a:solidFill>
                  <a:prstClr val="white"/>
                </a:solidFill>
              </a:ln>
            </c:spPr>
          </c:dPt>
          <c:dPt>
            <c:idx val="9"/>
            <c:invertIfNegative val="0"/>
            <c:bubble3D val="0"/>
            <c:spPr>
              <a:solidFill>
                <a:srgbClr val="103E51"/>
              </a:solidFill>
              <a:ln>
                <a:solidFill>
                  <a:prstClr val="white"/>
                </a:solidFill>
              </a:ln>
            </c:spPr>
          </c:dPt>
          <c:dPt>
            <c:idx val="11"/>
            <c:invertIfNegative val="0"/>
            <c:bubble3D val="0"/>
            <c:spPr>
              <a:solidFill>
                <a:srgbClr val="103E51"/>
              </a:solidFill>
              <a:ln>
                <a:solidFill>
                  <a:prstClr val="white"/>
                </a:solidFill>
              </a:ln>
            </c:spPr>
          </c:dPt>
          <c:dPt>
            <c:idx val="13"/>
            <c:invertIfNegative val="0"/>
            <c:bubble3D val="0"/>
            <c:spPr>
              <a:solidFill>
                <a:srgbClr val="103E51"/>
              </a:solidFill>
              <a:ln>
                <a:solidFill>
                  <a:prstClr val="white"/>
                </a:solidFill>
              </a:ln>
            </c:spPr>
          </c:dPt>
          <c:dLbls>
            <c:dLbl>
              <c:idx val="2"/>
              <c:spPr/>
              <c:txPr>
                <a:bodyPr/>
                <a:lstStyle/>
                <a:p>
                  <a:pPr>
                    <a:defRPr>
                      <a:solidFill>
                        <a:schemeClr val="bg1"/>
                      </a:solidFill>
                    </a:defRPr>
                  </a:pPr>
                  <a:endParaRPr lang="de-DE"/>
                </a:p>
              </c:txPr>
              <c:dLblPos val="ctr"/>
              <c:showLegendKey val="0"/>
              <c:showVal val="1"/>
              <c:showCatName val="0"/>
              <c:showSerName val="0"/>
              <c:showPercent val="0"/>
              <c:showBubbleSize val="0"/>
            </c:dLbl>
            <c:dLbl>
              <c:idx val="3"/>
              <c:tx>
                <c:rich>
                  <a:bodyPr/>
                  <a:lstStyle/>
                  <a:p>
                    <a:r>
                      <a:rPr lang="en-US"/>
                      <a:t> (544)</a:t>
                    </a:r>
                  </a:p>
                </c:rich>
              </c:tx>
              <c:dLblPos val="ctr"/>
              <c:showLegendKey val="0"/>
              <c:showVal val="1"/>
              <c:showCatName val="0"/>
              <c:showSerName val="0"/>
              <c:showPercent val="0"/>
              <c:showBubbleSize val="0"/>
            </c:dLbl>
            <c:dLbl>
              <c:idx val="4"/>
              <c:tx>
                <c:rich>
                  <a:bodyPr/>
                  <a:lstStyle/>
                  <a:p>
                    <a:r>
                      <a:rPr lang="en-US"/>
                      <a:t> (1)</a:t>
                    </a:r>
                  </a:p>
                </c:rich>
              </c:tx>
              <c:dLblPos val="ctr"/>
              <c:showLegendKey val="0"/>
              <c:showVal val="1"/>
              <c:showCatName val="0"/>
              <c:showSerName val="0"/>
              <c:showPercent val="0"/>
              <c:showBubbleSize val="0"/>
            </c:dLbl>
            <c:dLbl>
              <c:idx val="6"/>
              <c:tx>
                <c:rich>
                  <a:bodyPr/>
                  <a:lstStyle/>
                  <a:p>
                    <a:pPr>
                      <a:defRPr>
                        <a:solidFill>
                          <a:schemeClr val="bg1"/>
                        </a:solidFill>
                      </a:defRPr>
                    </a:pPr>
                    <a:r>
                      <a:rPr lang="en-US">
                        <a:solidFill>
                          <a:schemeClr val="bg1"/>
                        </a:solidFill>
                      </a:rPr>
                      <a:t> (271)</a:t>
                    </a:r>
                  </a:p>
                </c:rich>
              </c:tx>
              <c:spPr/>
              <c:dLblPos val="ctr"/>
              <c:showLegendKey val="0"/>
              <c:showVal val="1"/>
              <c:showCatName val="0"/>
              <c:showSerName val="0"/>
              <c:showPercent val="0"/>
              <c:showBubbleSize val="0"/>
            </c:dLbl>
            <c:dLbl>
              <c:idx val="9"/>
              <c:spPr/>
              <c:txPr>
                <a:bodyPr/>
                <a:lstStyle/>
                <a:p>
                  <a:pPr>
                    <a:defRPr>
                      <a:solidFill>
                        <a:schemeClr val="bg1"/>
                      </a:solidFill>
                    </a:defRPr>
                  </a:pPr>
                  <a:endParaRPr lang="de-DE"/>
                </a:p>
              </c:txPr>
              <c:dLblPos val="ctr"/>
              <c:showLegendKey val="0"/>
              <c:showVal val="1"/>
              <c:showCatName val="0"/>
              <c:showSerName val="0"/>
              <c:showPercent val="0"/>
              <c:showBubbleSize val="0"/>
            </c:dLbl>
            <c:dLbl>
              <c:idx val="11"/>
              <c:spPr/>
              <c:txPr>
                <a:bodyPr/>
                <a:lstStyle/>
                <a:p>
                  <a:pPr>
                    <a:defRPr>
                      <a:solidFill>
                        <a:schemeClr val="bg1"/>
                      </a:solidFill>
                    </a:defRPr>
                  </a:pPr>
                  <a:endParaRPr lang="de-DE"/>
                </a:p>
              </c:txPr>
              <c:dLblPos val="ctr"/>
              <c:showLegendKey val="0"/>
              <c:showVal val="1"/>
              <c:showCatName val="0"/>
              <c:showSerName val="0"/>
              <c:showPercent val="0"/>
              <c:showBubbleSize val="0"/>
            </c:dLbl>
            <c:dLbl>
              <c:idx val="13"/>
              <c:spPr/>
              <c:txPr>
                <a:bodyPr/>
                <a:lstStyle/>
                <a:p>
                  <a:pPr>
                    <a:defRPr>
                      <a:solidFill>
                        <a:schemeClr val="bg1"/>
                      </a:solidFill>
                    </a:defRPr>
                  </a:pPr>
                  <a:endParaRPr lang="de-DE"/>
                </a:p>
              </c:txPr>
              <c:dLblPos val="ctr"/>
              <c:showLegendKey val="0"/>
              <c:showVal val="1"/>
              <c:showCatName val="0"/>
              <c:showSerName val="0"/>
              <c:showPercent val="0"/>
              <c:showBubbleSize val="0"/>
            </c:dLbl>
            <c:dLblPos val="ctr"/>
            <c:showLegendKey val="0"/>
            <c:showVal val="1"/>
            <c:showCatName val="0"/>
            <c:showSerName val="0"/>
            <c:showPercent val="0"/>
            <c:showBubbleSize val="0"/>
            <c:showLeaderLines val="0"/>
          </c:dLbls>
          <c:cat>
            <c:strRef>
              <c:f>'CF bridge'!$B$5:$B$19</c:f>
              <c:strCache>
                <c:ptCount val="15"/>
                <c:pt idx="0">
                  <c:v>Cash and cash equivalents as of January 1, 2011</c:v>
                </c:pt>
                <c:pt idx="1">
                  <c:v>CF from oper. act. from continuing operations</c:v>
                </c:pt>
                <c:pt idx="2">
                  <c:v>CF from oper. act. from discontinued operations</c:v>
                </c:pt>
                <c:pt idx="3">
                  <c:v>CF from inv. Act. from continuing operations</c:v>
                </c:pt>
                <c:pt idx="4">
                  <c:v>CF from inv. act. from discontinued operations</c:v>
                </c:pt>
                <c:pt idx="5">
                  <c:v>CF from fin. act. from continuing operations</c:v>
                </c:pt>
                <c:pt idx="6">
                  <c:v>CF from fin. act. from discontinued operations</c:v>
                </c:pt>
                <c:pt idx="7">
                  <c:v>Cash and cash equivalents as of December 31, 2011 / January 1, 2012</c:v>
                </c:pt>
                <c:pt idx="8">
                  <c:v>CF from oper. act. from continuing operations</c:v>
                </c:pt>
                <c:pt idx="9">
                  <c:v>CF from oper. act. from discontinued operations</c:v>
                </c:pt>
                <c:pt idx="10">
                  <c:v>CF from inv. Act. from continuing operations</c:v>
                </c:pt>
                <c:pt idx="11">
                  <c:v>CF from inv. act. from discontinued operations</c:v>
                </c:pt>
                <c:pt idx="12">
                  <c:v>CF from fin. act. from continuing operations</c:v>
                </c:pt>
                <c:pt idx="13">
                  <c:v>CF from fin. act. from discontinued operations</c:v>
                </c:pt>
                <c:pt idx="14">
                  <c:v>Cash and cash equivalents as of December 31, 2012</c:v>
                </c:pt>
              </c:strCache>
            </c:strRef>
          </c:cat>
          <c:val>
            <c:numRef>
              <c:f>'CF bridge'!$D$5:$D$19</c:f>
              <c:numCache>
                <c:formatCode>_(* #.##0_);_(* \(#.##0\);_(* "-"_);_(@_)</c:formatCode>
                <c:ptCount val="15"/>
                <c:pt idx="1">
                  <c:v>0</c:v>
                </c:pt>
                <c:pt idx="2">
                  <c:v>0</c:v>
                </c:pt>
                <c:pt idx="3">
                  <c:v>0</c:v>
                </c:pt>
                <c:pt idx="4">
                  <c:v>0</c:v>
                </c:pt>
                <c:pt idx="5">
                  <c:v>0</c:v>
                </c:pt>
                <c:pt idx="6">
                  <c:v>0</c:v>
                </c:pt>
                <c:pt idx="8">
                  <c:v>0</c:v>
                </c:pt>
                <c:pt idx="9">
                  <c:v>0</c:v>
                </c:pt>
                <c:pt idx="10">
                  <c:v>0</c:v>
                </c:pt>
                <c:pt idx="11">
                  <c:v>0</c:v>
                </c:pt>
                <c:pt idx="12">
                  <c:v>0</c:v>
                </c:pt>
                <c:pt idx="13">
                  <c:v>0</c:v>
                </c:pt>
              </c:numCache>
            </c:numRef>
          </c:val>
        </c:ser>
        <c:dLbls>
          <c:showLegendKey val="0"/>
          <c:showVal val="1"/>
          <c:showCatName val="0"/>
          <c:showSerName val="0"/>
          <c:showPercent val="0"/>
          <c:showBubbleSize val="0"/>
        </c:dLbls>
        <c:gapWidth val="10"/>
        <c:overlap val="100"/>
        <c:axId val="145491840"/>
        <c:axId val="145493376"/>
      </c:barChart>
      <c:catAx>
        <c:axId val="1454918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700"/>
            </a:pPr>
            <a:endParaRPr lang="de-DE"/>
          </a:p>
        </c:txPr>
        <c:crossAx val="145493376"/>
        <c:crosses val="autoZero"/>
        <c:auto val="1"/>
        <c:lblAlgn val="ctr"/>
        <c:lblOffset val="100"/>
        <c:tickLblSkip val="1"/>
        <c:tickMarkSkip val="1"/>
        <c:noMultiLvlLbl val="0"/>
      </c:catAx>
      <c:valAx>
        <c:axId val="145493376"/>
        <c:scaling>
          <c:orientation val="minMax"/>
        </c:scaling>
        <c:delete val="0"/>
        <c:axPos val="l"/>
        <c:title>
          <c:tx>
            <c:rich>
              <a:bodyPr/>
              <a:lstStyle/>
              <a:p>
                <a:pPr>
                  <a:defRPr/>
                </a:pPr>
                <a:r>
                  <a:rPr lang="de-DE"/>
                  <a:t>Euros in millions</a:t>
                </a:r>
              </a:p>
            </c:rich>
          </c:tx>
          <c:layout>
            <c:manualLayout>
              <c:xMode val="edge"/>
              <c:yMode val="edge"/>
              <c:x val="1.2214749025022117E-2"/>
              <c:y val="0.226627849762178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de-DE"/>
          </a:p>
        </c:txPr>
        <c:crossAx val="145491840"/>
        <c:crosses val="autoZero"/>
        <c:crossBetween val="between"/>
      </c:valAx>
    </c:plotArea>
    <c:plotVisOnly val="1"/>
    <c:dispBlanksAs val="gap"/>
    <c:showDLblsOverMax val="0"/>
  </c:chart>
  <c:spPr>
    <a:noFill/>
    <a:ln w="9525">
      <a:noFill/>
    </a:ln>
  </c:spPr>
  <c:txPr>
    <a:bodyPr/>
    <a:lstStyle/>
    <a:p>
      <a:pPr>
        <a:defRPr sz="700" b="0" i="0" u="none" strike="noStrike" baseline="0">
          <a:solidFill>
            <a:srgbClr val="000000"/>
          </a:solidFill>
          <a:latin typeface="Arial" pitchFamily="34" charset="0"/>
          <a:ea typeface="Univers 45 Light"/>
          <a:cs typeface="Arial" pitchFamily="34" charset="0"/>
        </a:defRPr>
      </a:pPr>
      <a:endParaRPr lang="de-DE"/>
    </a:p>
  </c:txPr>
  <c:printSettings>
    <c:headerFooter alignWithMargins="0"/>
    <c:pageMargins b="0.98425196899999956" l="0.78740157499999996" r="0.78740157499999996" t="0.98425196899999956"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59213836884491E-2"/>
          <c:y val="0.16723549488055478"/>
          <c:w val="0.89665028618413378"/>
          <c:h val="0.5460750853242321"/>
        </c:manualLayout>
      </c:layout>
      <c:barChart>
        <c:barDir val="col"/>
        <c:grouping val="stacked"/>
        <c:varyColors val="0"/>
        <c:ser>
          <c:idx val="0"/>
          <c:order val="0"/>
          <c:invertIfNegative val="0"/>
          <c:dPt>
            <c:idx val="0"/>
            <c:invertIfNegative val="0"/>
            <c:bubble3D val="0"/>
            <c:spPr>
              <a:solidFill>
                <a:srgbClr val="00C6D7"/>
              </a:solidFill>
            </c:spPr>
          </c:dPt>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dPt>
            <c:idx val="5"/>
            <c:invertIfNegative val="0"/>
            <c:bubble3D val="0"/>
            <c:spPr>
              <a:noFill/>
            </c:spPr>
          </c:dPt>
          <c:dPt>
            <c:idx val="6"/>
            <c:invertIfNegative val="0"/>
            <c:bubble3D val="0"/>
            <c:spPr>
              <a:noFill/>
            </c:spPr>
          </c:dPt>
          <c:dPt>
            <c:idx val="7"/>
            <c:invertIfNegative val="0"/>
            <c:bubble3D val="0"/>
            <c:spPr>
              <a:solidFill>
                <a:srgbClr val="00C6D7"/>
              </a:solidFill>
            </c:spPr>
          </c:dPt>
          <c:dPt>
            <c:idx val="8"/>
            <c:invertIfNegative val="0"/>
            <c:bubble3D val="0"/>
            <c:spPr>
              <a:noFill/>
            </c:spPr>
          </c:dPt>
          <c:dPt>
            <c:idx val="9"/>
            <c:invertIfNegative val="0"/>
            <c:bubble3D val="0"/>
            <c:spPr>
              <a:solidFill>
                <a:srgbClr val="00C6D7"/>
              </a:solidFill>
            </c:spPr>
          </c:dPt>
          <c:dLbls>
            <c:dLbl>
              <c:idx val="0"/>
              <c:tx>
                <c:rich>
                  <a:bodyPr/>
                  <a:lstStyle/>
                  <a:p>
                    <a:r>
                      <a:rPr lang="en-US"/>
                      <a:t>842</a:t>
                    </a:r>
                  </a:p>
                </c:rich>
              </c:tx>
              <c:dLblPos val="ct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tx>
                <c:rich>
                  <a:bodyPr/>
                  <a:lstStyle/>
                  <a:p>
                    <a:r>
                      <a:rPr lang="en-US"/>
                      <a:t>745</a:t>
                    </a:r>
                  </a:p>
                </c:rich>
              </c:tx>
              <c:dLblPos val="ctr"/>
              <c:showLegendKey val="0"/>
              <c:showVal val="1"/>
              <c:showCatName val="0"/>
              <c:showSerName val="0"/>
              <c:showPercent val="0"/>
              <c:showBubbleSize val="0"/>
            </c:dLbl>
            <c:dLblPos val="ctr"/>
            <c:showLegendKey val="0"/>
            <c:showVal val="1"/>
            <c:showCatName val="0"/>
            <c:showSerName val="0"/>
            <c:showPercent val="0"/>
            <c:showBubbleSize val="0"/>
            <c:showLeaderLines val="0"/>
          </c:dLbls>
          <c:cat>
            <c:strRef>
              <c:f>'[44]Net Debt Bridge graphic'!$B$5:$B$12</c:f>
              <c:strCache>
                <c:ptCount val="8"/>
                <c:pt idx="0">
                  <c:v>Net financial debt as of January 1, 2013</c:v>
                </c:pt>
                <c:pt idx="1">
                  <c:v>OIBDA</c:v>
                </c:pt>
                <c:pt idx="2">
                  <c:v>CapEx</c:v>
                </c:pt>
                <c:pt idx="3">
                  <c:v>Silent factoring</c:v>
                </c:pt>
                <c:pt idx="4">
                  <c:v>Working capital 
 and other changes</c:v>
                </c:pt>
                <c:pt idx="5">
                  <c:v>Dividend</c:v>
                </c:pt>
                <c:pt idx="6">
                  <c:v>Other changes in net financial debt</c:v>
                </c:pt>
                <c:pt idx="7">
                  <c:v>Net financial debt as of September 30, 2013</c:v>
                </c:pt>
              </c:strCache>
            </c:strRef>
          </c:cat>
          <c:val>
            <c:numRef>
              <c:f>'[44]Net Debt Bridge graphic'!$C$5:$C$12</c:f>
              <c:numCache>
                <c:formatCode>General</c:formatCode>
                <c:ptCount val="8"/>
                <c:pt idx="0">
                  <c:v>842.28921928</c:v>
                </c:pt>
                <c:pt idx="1">
                  <c:v>0</c:v>
                </c:pt>
                <c:pt idx="2">
                  <c:v>0</c:v>
                </c:pt>
                <c:pt idx="3">
                  <c:v>180</c:v>
                </c:pt>
                <c:pt idx="4">
                  <c:v>180</c:v>
                </c:pt>
                <c:pt idx="5">
                  <c:v>268.98655981984996</c:v>
                </c:pt>
                <c:pt idx="6">
                  <c:v>708</c:v>
                </c:pt>
                <c:pt idx="7">
                  <c:v>745.23672290851528</c:v>
                </c:pt>
              </c:numCache>
            </c:numRef>
          </c:val>
        </c:ser>
        <c:ser>
          <c:idx val="1"/>
          <c:order val="1"/>
          <c:spPr>
            <a:solidFill>
              <a:schemeClr val="tx2">
                <a:lumMod val="40000"/>
                <a:lumOff val="60000"/>
              </a:schemeClr>
            </a:solidFill>
          </c:spPr>
          <c:invertIfNegative val="0"/>
          <c:dLbls>
            <c:dLbl>
              <c:idx val="1"/>
              <c:tx>
                <c:rich>
                  <a:bodyPr/>
                  <a:lstStyle/>
                  <a:p>
                    <a:r>
                      <a:rPr lang="en-US"/>
                      <a:t>(864)</a:t>
                    </a:r>
                  </a:p>
                </c:rich>
              </c:tx>
              <c:showLegendKey val="0"/>
              <c:showVal val="1"/>
              <c:showCatName val="0"/>
              <c:showSerName val="0"/>
              <c:showPercent val="0"/>
              <c:showBubbleSize val="0"/>
            </c:dLbl>
            <c:dLbl>
              <c:idx val="2"/>
              <c:tx>
                <c:rich>
                  <a:bodyPr/>
                  <a:lstStyle/>
                  <a:p>
                    <a:r>
                      <a:rPr lang="en-US"/>
                      <a:t> 468   </a:t>
                    </a:r>
                  </a:p>
                </c:rich>
              </c:tx>
              <c:showLegendKey val="0"/>
              <c:showVal val="1"/>
              <c:showCatName val="0"/>
              <c:showSerName val="0"/>
              <c:showPercent val="0"/>
              <c:showBubbleSize val="0"/>
            </c:dLbl>
            <c:dLbl>
              <c:idx val="3"/>
              <c:tx>
                <c:rich>
                  <a:bodyPr/>
                  <a:lstStyle/>
                  <a:p>
                    <a:r>
                      <a:rPr lang="en-US"/>
                      <a:t> (266) </a:t>
                    </a:r>
                  </a:p>
                </c:rich>
              </c:tx>
              <c:showLegendKey val="0"/>
              <c:showVal val="1"/>
              <c:showCatName val="0"/>
              <c:showSerName val="0"/>
              <c:showPercent val="0"/>
              <c:showBubbleSize val="0"/>
            </c:dLbl>
            <c:dLbl>
              <c:idx val="4"/>
              <c:tx>
                <c:rich>
                  <a:bodyPr/>
                  <a:lstStyle/>
                  <a:p>
                    <a:r>
                      <a:rPr lang="en-US"/>
                      <a:t>89</a:t>
                    </a:r>
                  </a:p>
                </c:rich>
              </c:tx>
              <c:showLegendKey val="0"/>
              <c:showVal val="1"/>
              <c:showCatName val="0"/>
              <c:showSerName val="0"/>
              <c:showPercent val="0"/>
              <c:showBubbleSize val="0"/>
            </c:dLbl>
            <c:dLbl>
              <c:idx val="5"/>
              <c:layout>
                <c:manualLayout>
                  <c:x val="2.6664533503986346E-3"/>
                  <c:y val="0"/>
                </c:manualLayout>
              </c:layout>
              <c:tx>
                <c:rich>
                  <a:bodyPr/>
                  <a:lstStyle/>
                  <a:p>
                    <a:r>
                      <a:rPr lang="en-US"/>
                      <a:t>503</a:t>
                    </a:r>
                  </a:p>
                </c:rich>
              </c:tx>
              <c:showLegendKey val="0"/>
              <c:showVal val="1"/>
              <c:showCatName val="0"/>
              <c:showSerName val="0"/>
              <c:showPercent val="0"/>
              <c:showBubbleSize val="0"/>
            </c:dLbl>
            <c:dLbl>
              <c:idx val="6"/>
              <c:tx>
                <c:rich>
                  <a:bodyPr/>
                  <a:lstStyle/>
                  <a:p>
                    <a:r>
                      <a:rPr lang="en-US"/>
                      <a:t>(64)</a:t>
                    </a:r>
                  </a:p>
                </c:rich>
              </c:tx>
              <c:showLegendKey val="0"/>
              <c:showVal val="1"/>
              <c:showCatName val="0"/>
              <c:showSerName val="0"/>
              <c:showPercent val="0"/>
              <c:showBubbleSize val="0"/>
            </c:dLbl>
            <c:showLegendKey val="0"/>
            <c:showVal val="0"/>
            <c:showCatName val="0"/>
            <c:showSerName val="0"/>
            <c:showPercent val="0"/>
            <c:showBubbleSize val="0"/>
          </c:dLbls>
          <c:cat>
            <c:strRef>
              <c:f>'[44]Net Debt Bridge graphic'!$B$5:$B$12</c:f>
              <c:strCache>
                <c:ptCount val="8"/>
                <c:pt idx="0">
                  <c:v>Net financial debt as of January 1, 2013</c:v>
                </c:pt>
                <c:pt idx="1">
                  <c:v>OIBDA</c:v>
                </c:pt>
                <c:pt idx="2">
                  <c:v>CapEx</c:v>
                </c:pt>
                <c:pt idx="3">
                  <c:v>Silent factoring</c:v>
                </c:pt>
                <c:pt idx="4">
                  <c:v>Working capital 
 and other changes</c:v>
                </c:pt>
                <c:pt idx="5">
                  <c:v>Dividend</c:v>
                </c:pt>
                <c:pt idx="6">
                  <c:v>Other changes in net financial debt</c:v>
                </c:pt>
                <c:pt idx="7">
                  <c:v>Net financial debt as of September 30, 2013</c:v>
                </c:pt>
              </c:strCache>
            </c:strRef>
          </c:cat>
          <c:val>
            <c:numRef>
              <c:f>'[44]Net Debt Bridge graphic'!$D$5:$D$12</c:f>
              <c:numCache>
                <c:formatCode>General</c:formatCode>
                <c:ptCount val="8"/>
                <c:pt idx="1">
                  <c:v>842</c:v>
                </c:pt>
                <c:pt idx="2">
                  <c:v>446</c:v>
                </c:pt>
                <c:pt idx="3">
                  <c:v>265.77486552984999</c:v>
                </c:pt>
                <c:pt idx="4">
                  <c:v>88.986559819849958</c:v>
                </c:pt>
                <c:pt idx="5">
                  <c:v>502.625</c:v>
                </c:pt>
                <c:pt idx="6">
                  <c:v>64</c:v>
                </c:pt>
              </c:numCache>
            </c:numRef>
          </c:val>
        </c:ser>
        <c:ser>
          <c:idx val="2"/>
          <c:order val="2"/>
          <c:spPr>
            <a:solidFill>
              <a:schemeClr val="tx2">
                <a:lumMod val="40000"/>
                <a:lumOff val="60000"/>
              </a:schemeClr>
            </a:solidFill>
          </c:spPr>
          <c:invertIfNegative val="0"/>
          <c:dLbls>
            <c:delete val="1"/>
          </c:dLbls>
          <c:cat>
            <c:strRef>
              <c:f>'[44]Net Debt Bridge graphic'!$B$5:$B$12</c:f>
              <c:strCache>
                <c:ptCount val="8"/>
                <c:pt idx="0">
                  <c:v>Net financial debt as of January 1, 2013</c:v>
                </c:pt>
                <c:pt idx="1">
                  <c:v>OIBDA</c:v>
                </c:pt>
                <c:pt idx="2">
                  <c:v>CapEx</c:v>
                </c:pt>
                <c:pt idx="3">
                  <c:v>Silent factoring</c:v>
                </c:pt>
                <c:pt idx="4">
                  <c:v>Working capital 
 and other changes</c:v>
                </c:pt>
                <c:pt idx="5">
                  <c:v>Dividend</c:v>
                </c:pt>
                <c:pt idx="6">
                  <c:v>Other changes in net financial debt</c:v>
                </c:pt>
                <c:pt idx="7">
                  <c:v>Net financial debt as of September 30, 2013</c:v>
                </c:pt>
              </c:strCache>
            </c:strRef>
          </c:cat>
          <c:val>
            <c:numRef>
              <c:f>'[44]Net Debt Bridge graphic'!$E$5:$E$12</c:f>
              <c:numCache>
                <c:formatCode>General</c:formatCode>
                <c:ptCount val="8"/>
                <c:pt idx="1">
                  <c:v>-22</c:v>
                </c:pt>
                <c:pt idx="2">
                  <c:v>-22</c:v>
                </c:pt>
              </c:numCache>
            </c:numRef>
          </c:val>
        </c:ser>
        <c:dLbls>
          <c:showLegendKey val="0"/>
          <c:showVal val="1"/>
          <c:showCatName val="0"/>
          <c:showSerName val="0"/>
          <c:showPercent val="0"/>
          <c:showBubbleSize val="0"/>
        </c:dLbls>
        <c:gapWidth val="36"/>
        <c:overlap val="100"/>
        <c:axId val="145549568"/>
        <c:axId val="162095104"/>
      </c:barChart>
      <c:catAx>
        <c:axId val="14554956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1"/>
            </a:pPr>
            <a:endParaRPr lang="de-DE"/>
          </a:p>
        </c:txPr>
        <c:crossAx val="162095104"/>
        <c:crosses val="autoZero"/>
        <c:auto val="1"/>
        <c:lblAlgn val="ctr"/>
        <c:lblOffset val="100"/>
        <c:tickLblSkip val="1"/>
        <c:tickMarkSkip val="1"/>
        <c:noMultiLvlLbl val="0"/>
      </c:catAx>
      <c:valAx>
        <c:axId val="162095104"/>
        <c:scaling>
          <c:orientation val="minMax"/>
        </c:scaling>
        <c:delete val="0"/>
        <c:axPos val="l"/>
        <c:majorGridlines>
          <c:spPr>
            <a:ln>
              <a:prstDash val="dash"/>
            </a:ln>
          </c:spPr>
        </c:majorGridlines>
        <c:numFmt formatCode="#,##0;\(#,##0\)" sourceLinked="0"/>
        <c:majorTickMark val="out"/>
        <c:minorTickMark val="none"/>
        <c:tickLblPos val="nextTo"/>
        <c:spPr>
          <a:ln w="3175">
            <a:solidFill>
              <a:srgbClr val="000000"/>
            </a:solidFill>
            <a:prstDash val="solid"/>
          </a:ln>
        </c:spPr>
        <c:txPr>
          <a:bodyPr rot="0" vert="horz"/>
          <a:lstStyle/>
          <a:p>
            <a:pPr>
              <a:defRPr/>
            </a:pPr>
            <a:endParaRPr lang="de-DE"/>
          </a:p>
        </c:txPr>
        <c:crossAx val="145549568"/>
        <c:crosses val="autoZero"/>
        <c:crossBetween val="between"/>
      </c:valAx>
      <c:spPr>
        <a:noFill/>
        <a:ln w="25400">
          <a:no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pitchFamily="34" charset="0"/>
          <a:ea typeface="Univers 45 Light"/>
          <a:cs typeface="Arial" pitchFamily="34" charset="0"/>
        </a:defRPr>
      </a:pPr>
      <a:endParaRPr lang="de-DE"/>
    </a:p>
  </c:txPr>
  <c:printSettings>
    <c:headerFooter alignWithMargins="0"/>
    <c:pageMargins b="0.98425196899999956" l="0.78740157499999996" r="0.78740157499999996" t="0.98425196899999956" header="0.5" footer="0.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Disclaimer!A1"/></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chart" Target="../charts/chart2.xml"/><Relationship Id="rId4" Type="http://schemas.openxmlformats.org/officeDocument/2006/relationships/hyperlink" Target="#Index!A1"/></Relationships>
</file>

<file path=xl/drawings/_rels/drawing15.xml.rels><?xml version="1.0" encoding="UTF-8" standalone="yes"?>
<Relationships xmlns="http://schemas.openxmlformats.org/package/2006/relationships"><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oneCellAnchor>
    <xdr:from>
      <xdr:col>0</xdr:col>
      <xdr:colOff>38100</xdr:colOff>
      <xdr:row>7</xdr:row>
      <xdr:rowOff>0</xdr:rowOff>
    </xdr:from>
    <xdr:ext cx="2867025" cy="349360"/>
    <xdr:sp macro="" textlink="">
      <xdr:nvSpPr>
        <xdr:cNvPr id="2" name="Rectangle 1">
          <a:hlinkClick xmlns:r="http://schemas.openxmlformats.org/officeDocument/2006/relationships" r:id="rId1"/>
        </xdr:cNvPr>
        <xdr:cNvSpPr>
          <a:spLocks noChangeArrowheads="1"/>
        </xdr:cNvSpPr>
      </xdr:nvSpPr>
      <xdr:spPr bwMode="auto">
        <a:xfrm>
          <a:off x="38100" y="510540"/>
          <a:ext cx="2867025" cy="349360"/>
        </a:xfrm>
        <a:prstGeom prst="rect">
          <a:avLst/>
        </a:prstGeom>
        <a:noFill/>
        <a:ln w="9525">
          <a:noFill/>
          <a:miter lim="800000"/>
          <a:headEnd/>
          <a:tailEnd/>
        </a:ln>
      </xdr:spPr>
      <xdr:txBody>
        <a:bodyPr wrap="square" lIns="0" tIns="46800" rIns="0" bIns="46800" anchor="ctr" upright="1">
          <a:noAutofit/>
        </a:bodyPr>
        <a:lstStyle/>
        <a:p>
          <a:pPr algn="l" rtl="1">
            <a:defRPr sz="1000"/>
          </a:pPr>
          <a:r>
            <a:rPr lang="es-ES" sz="1600" b="1" i="0" strike="noStrike">
              <a:solidFill>
                <a:srgbClr val="61B8CD"/>
              </a:solidFill>
              <a:latin typeface="Arial"/>
              <a:cs typeface="Arial"/>
            </a:rPr>
            <a:t>Disclaimer</a:t>
          </a:r>
          <a:endParaRPr lang="es-ES" sz="1600" b="1" i="0" strike="noStrike">
            <a:solidFill>
              <a:srgbClr val="FF0000"/>
            </a:solidFill>
            <a:latin typeface="Arial"/>
            <a:cs typeface="Arial"/>
          </a:endParaRPr>
        </a:p>
      </xdr:txBody>
    </xdr:sp>
    <xdr:clientData/>
  </xdr:oneCellAnchor>
  <xdr:twoCellAnchor editAs="oneCell">
    <xdr:from>
      <xdr:col>0</xdr:col>
      <xdr:colOff>438150</xdr:colOff>
      <xdr:row>0</xdr:row>
      <xdr:rowOff>0</xdr:rowOff>
    </xdr:from>
    <xdr:to>
      <xdr:col>2</xdr:col>
      <xdr:colOff>76200</xdr:colOff>
      <xdr:row>4</xdr:row>
      <xdr:rowOff>285750</xdr:rowOff>
    </xdr:to>
    <xdr:pic>
      <xdr:nvPicPr>
        <xdr:cNvPr id="4" name="Grafik 3" descr="1209_TEL_Deutschland_pos"/>
        <xdr:cNvPicPr/>
      </xdr:nvPicPr>
      <xdr:blipFill>
        <a:blip xmlns:r="http://schemas.openxmlformats.org/officeDocument/2006/relationships" r:embed="rId2" cstate="print"/>
        <a:srcRect/>
        <a:stretch>
          <a:fillRect/>
        </a:stretch>
      </xdr:blipFill>
      <xdr:spPr bwMode="auto">
        <a:xfrm>
          <a:off x="438150" y="0"/>
          <a:ext cx="3905250" cy="161925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495299</xdr:colOff>
      <xdr:row>49</xdr:row>
      <xdr:rowOff>182562</xdr:rowOff>
    </xdr:from>
    <xdr:to>
      <xdr:col>17</xdr:col>
      <xdr:colOff>95249</xdr:colOff>
      <xdr:row>50</xdr:row>
      <xdr:rowOff>76199</xdr:rowOff>
    </xdr:to>
    <xdr:sp macro="" textlink="">
      <xdr:nvSpPr>
        <xdr:cNvPr id="2" name="Rectangle 1">
          <a:hlinkClick xmlns:r="http://schemas.openxmlformats.org/officeDocument/2006/relationships" r:id="rId1"/>
        </xdr:cNvPr>
        <xdr:cNvSpPr>
          <a:spLocks noChangeArrowheads="1"/>
        </xdr:cNvSpPr>
      </xdr:nvSpPr>
      <xdr:spPr bwMode="auto">
        <a:xfrm>
          <a:off x="8724899" y="7697787"/>
          <a:ext cx="1295400" cy="207962"/>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247650</xdr:colOff>
      <xdr:row>27</xdr:row>
      <xdr:rowOff>28575</xdr:rowOff>
    </xdr:from>
    <xdr:to>
      <xdr:col>6</xdr:col>
      <xdr:colOff>652992</xdr:colOff>
      <xdr:row>28</xdr:row>
      <xdr:rowOff>85725</xdr:rowOff>
    </xdr:to>
    <xdr:sp macro="" textlink="">
      <xdr:nvSpPr>
        <xdr:cNvPr id="2" name="Rectangle 1">
          <a:hlinkClick xmlns:r="http://schemas.openxmlformats.org/officeDocument/2006/relationships" r:id="rId1"/>
        </xdr:cNvPr>
        <xdr:cNvSpPr>
          <a:spLocks noChangeArrowheads="1"/>
        </xdr:cNvSpPr>
      </xdr:nvSpPr>
      <xdr:spPr bwMode="auto">
        <a:xfrm>
          <a:off x="7581900" y="4810125"/>
          <a:ext cx="1100667" cy="219075"/>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85725</xdr:colOff>
      <xdr:row>63</xdr:row>
      <xdr:rowOff>133350</xdr:rowOff>
    </xdr:from>
    <xdr:to>
      <xdr:col>9</xdr:col>
      <xdr:colOff>56091</xdr:colOff>
      <xdr:row>64</xdr:row>
      <xdr:rowOff>142875</xdr:rowOff>
    </xdr:to>
    <xdr:sp macro="" textlink="">
      <xdr:nvSpPr>
        <xdr:cNvPr id="2" name="Rectangle 1">
          <a:hlinkClick xmlns:r="http://schemas.openxmlformats.org/officeDocument/2006/relationships" r:id="rId1"/>
        </xdr:cNvPr>
        <xdr:cNvSpPr>
          <a:spLocks noChangeArrowheads="1"/>
        </xdr:cNvSpPr>
      </xdr:nvSpPr>
      <xdr:spPr bwMode="auto">
        <a:xfrm>
          <a:off x="7581900" y="7953375"/>
          <a:ext cx="856191" cy="142875"/>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19</xdr:row>
      <xdr:rowOff>95251</xdr:rowOff>
    </xdr:from>
    <xdr:to>
      <xdr:col>9</xdr:col>
      <xdr:colOff>114299</xdr:colOff>
      <xdr:row>41</xdr:row>
      <xdr:rowOff>69161</xdr:rowOff>
    </xdr:to>
    <xdr:graphicFrame macro="">
      <xdr:nvGraphicFramePr>
        <xdr:cNvPr id="2" name="Chart 10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35</xdr:row>
      <xdr:rowOff>19050</xdr:rowOff>
    </xdr:from>
    <xdr:to>
      <xdr:col>1</xdr:col>
      <xdr:colOff>3114675</xdr:colOff>
      <xdr:row>59</xdr:row>
      <xdr:rowOff>38100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5895975"/>
          <a:ext cx="3238500" cy="3905250"/>
        </a:xfrm>
        <a:prstGeom prst="rect">
          <a:avLst/>
        </a:prstGeom>
        <a:noFill/>
        <a:ln w="1">
          <a:noFill/>
          <a:miter lim="800000"/>
          <a:headEnd/>
          <a:tailEnd type="none" w="med" len="med"/>
        </a:ln>
        <a:effectLst/>
      </xdr:spPr>
    </xdr:pic>
    <xdr:clientData/>
  </xdr:twoCellAnchor>
  <xdr:twoCellAnchor editAs="oneCell">
    <xdr:from>
      <xdr:col>2</xdr:col>
      <xdr:colOff>228600</xdr:colOff>
      <xdr:row>35</xdr:row>
      <xdr:rowOff>76200</xdr:rowOff>
    </xdr:from>
    <xdr:to>
      <xdr:col>5</xdr:col>
      <xdr:colOff>200025</xdr:colOff>
      <xdr:row>59</xdr:row>
      <xdr:rowOff>95250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3524250" y="5953125"/>
          <a:ext cx="3238500" cy="3905250"/>
        </a:xfrm>
        <a:prstGeom prst="rect">
          <a:avLst/>
        </a:prstGeom>
        <a:noFill/>
        <a:ln w="1">
          <a:noFill/>
          <a:miter lim="800000"/>
          <a:headEnd/>
          <a:tailEnd type="none" w="med" len="med"/>
        </a:ln>
        <a:effectLst/>
      </xdr:spPr>
    </xdr:pic>
    <xdr:clientData/>
  </xdr:twoCellAnchor>
  <xdr:twoCellAnchor editAs="oneCell">
    <xdr:from>
      <xdr:col>8</xdr:col>
      <xdr:colOff>0</xdr:colOff>
      <xdr:row>34</xdr:row>
      <xdr:rowOff>57150</xdr:rowOff>
    </xdr:from>
    <xdr:to>
      <xdr:col>12</xdr:col>
      <xdr:colOff>495300</xdr:colOff>
      <xdr:row>55</xdr:row>
      <xdr:rowOff>142875</xdr:rowOff>
    </xdr:to>
    <xdr:pic>
      <xdr:nvPicPr>
        <xdr:cNvPr id="4"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8629650" y="5772150"/>
          <a:ext cx="3238500" cy="3486150"/>
        </a:xfrm>
        <a:prstGeom prst="rect">
          <a:avLst/>
        </a:prstGeom>
        <a:noFill/>
        <a:ln w="1">
          <a:noFill/>
          <a:miter lim="800000"/>
          <a:headEnd/>
          <a:tailEnd type="none" w="med" len="med"/>
        </a:ln>
        <a:effectLst/>
      </xdr:spPr>
    </xdr:pic>
    <xdr:clientData/>
  </xdr:twoCellAnchor>
  <xdr:twoCellAnchor>
    <xdr:from>
      <xdr:col>10</xdr:col>
      <xdr:colOff>22225</xdr:colOff>
      <xdr:row>31</xdr:row>
      <xdr:rowOff>114300</xdr:rowOff>
    </xdr:from>
    <xdr:to>
      <xdr:col>11</xdr:col>
      <xdr:colOff>478367</xdr:colOff>
      <xdr:row>32</xdr:row>
      <xdr:rowOff>143934</xdr:rowOff>
    </xdr:to>
    <xdr:sp macro="" textlink="">
      <xdr:nvSpPr>
        <xdr:cNvPr id="5" name="Rectangle 5">
          <a:hlinkClick xmlns:r="http://schemas.openxmlformats.org/officeDocument/2006/relationships" r:id="rId4"/>
        </xdr:cNvPr>
        <xdr:cNvSpPr>
          <a:spLocks noChangeArrowheads="1"/>
        </xdr:cNvSpPr>
      </xdr:nvSpPr>
      <xdr:spPr bwMode="auto">
        <a:xfrm>
          <a:off x="10023475" y="5343525"/>
          <a:ext cx="1141942" cy="191559"/>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twoCellAnchor editAs="oneCell">
    <xdr:from>
      <xdr:col>1</xdr:col>
      <xdr:colOff>419100</xdr:colOff>
      <xdr:row>12</xdr:row>
      <xdr:rowOff>76201</xdr:rowOff>
    </xdr:from>
    <xdr:to>
      <xdr:col>10</xdr:col>
      <xdr:colOff>67437</xdr:colOff>
      <xdr:row>31</xdr:row>
      <xdr:rowOff>35434</xdr:rowOff>
    </xdr:to>
    <xdr:graphicFrame macro="">
      <xdr:nvGraphicFramePr>
        <xdr:cNvPr id="6" name="Chart 10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22225</xdr:colOff>
      <xdr:row>31</xdr:row>
      <xdr:rowOff>114300</xdr:rowOff>
    </xdr:from>
    <xdr:to>
      <xdr:col>11</xdr:col>
      <xdr:colOff>478367</xdr:colOff>
      <xdr:row>32</xdr:row>
      <xdr:rowOff>143934</xdr:rowOff>
    </xdr:to>
    <xdr:sp macro="" textlink="">
      <xdr:nvSpPr>
        <xdr:cNvPr id="7" name="Rectangle 5">
          <a:hlinkClick xmlns:r="http://schemas.openxmlformats.org/officeDocument/2006/relationships" r:id="rId4"/>
        </xdr:cNvPr>
        <xdr:cNvSpPr>
          <a:spLocks noChangeArrowheads="1"/>
        </xdr:cNvSpPr>
      </xdr:nvSpPr>
      <xdr:spPr bwMode="auto">
        <a:xfrm>
          <a:off x="10023475" y="5343525"/>
          <a:ext cx="1141942" cy="191559"/>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endParaRPr lang="es-ES" sz="1000" b="1" i="0" strike="noStrike">
            <a:solidFill>
              <a:srgbClr val="043F52"/>
            </a:solidFill>
            <a:latin typeface="Arial"/>
            <a:cs typeface="Aria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814926</xdr:colOff>
      <xdr:row>60</xdr:row>
      <xdr:rowOff>6356</xdr:rowOff>
    </xdr:from>
    <xdr:to>
      <xdr:col>10</xdr:col>
      <xdr:colOff>31759</xdr:colOff>
      <xdr:row>61</xdr:row>
      <xdr:rowOff>15881</xdr:rowOff>
    </xdr:to>
    <xdr:sp macro="" textlink="">
      <xdr:nvSpPr>
        <xdr:cNvPr id="2" name="Rectangle 1">
          <a:hlinkClick xmlns:r="http://schemas.openxmlformats.org/officeDocument/2006/relationships" r:id="rId1"/>
        </xdr:cNvPr>
        <xdr:cNvSpPr>
          <a:spLocks noChangeArrowheads="1"/>
        </xdr:cNvSpPr>
      </xdr:nvSpPr>
      <xdr:spPr bwMode="auto">
        <a:xfrm>
          <a:off x="5967951" y="7797806"/>
          <a:ext cx="1579033" cy="171450"/>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1</xdr:row>
      <xdr:rowOff>104777</xdr:rowOff>
    </xdr:from>
    <xdr:to>
      <xdr:col>12</xdr:col>
      <xdr:colOff>584200</xdr:colOff>
      <xdr:row>47</xdr:row>
      <xdr:rowOff>76201</xdr:rowOff>
    </xdr:to>
    <xdr:sp macro="" textlink="">
      <xdr:nvSpPr>
        <xdr:cNvPr id="2" name="Text Box 1"/>
        <xdr:cNvSpPr txBox="1">
          <a:spLocks noChangeArrowheads="1"/>
        </xdr:cNvSpPr>
      </xdr:nvSpPr>
      <xdr:spPr bwMode="auto">
        <a:xfrm>
          <a:off x="47625" y="269877"/>
          <a:ext cx="10594975" cy="7566024"/>
        </a:xfrm>
        <a:prstGeom prst="rect">
          <a:avLst/>
        </a:prstGeom>
        <a:solidFill>
          <a:sysClr val="window" lastClr="FFFFFF"/>
        </a:solidFill>
        <a:ln w="9525">
          <a:noFill/>
          <a:miter lim="800000"/>
          <a:headEnd/>
          <a:tailEnd/>
        </a:ln>
      </xdr:spPr>
      <xdr:txBody>
        <a:bodyPr vertOverflow="clip" wrap="square" lIns="36576" tIns="22860" rIns="36576" bIns="0" anchor="t" upright="1"/>
        <a:lstStyle/>
        <a:p>
          <a:pPr rtl="0"/>
          <a:r>
            <a:rPr lang="es-ES" sz="1200" b="0" i="0">
              <a:solidFill>
                <a:sysClr val="windowText" lastClr="000000"/>
              </a:solidFill>
              <a:latin typeface="Arial" pitchFamily="34" charset="0"/>
              <a:ea typeface="+mn-ea"/>
              <a:cs typeface="Arial" pitchFamily="34" charset="0"/>
            </a:rPr>
            <a:t>The financial information contained in this document (in general prepared under International Financial Reporting Standards (IFRS)) as adopted by the EU</a:t>
          </a:r>
          <a:r>
            <a:rPr lang="es-ES" sz="1200" b="0" i="0" baseline="0">
              <a:solidFill>
                <a:sysClr val="windowText" lastClr="000000"/>
              </a:solidFill>
              <a:latin typeface="Arial" pitchFamily="34" charset="0"/>
              <a:ea typeface="+mn-ea"/>
              <a:cs typeface="Arial" pitchFamily="34" charset="0"/>
            </a:rPr>
            <a:t> </a:t>
          </a:r>
          <a:r>
            <a:rPr lang="es-ES" sz="1200" b="0" i="0">
              <a:solidFill>
                <a:sysClr val="windowText" lastClr="000000"/>
              </a:solidFill>
              <a:latin typeface="Arial" pitchFamily="34" charset="0"/>
              <a:ea typeface="+mn-ea"/>
              <a:cs typeface="Arial" pitchFamily="34" charset="0"/>
            </a:rPr>
            <a:t>contains in respect of the results for January – September 2013 period only preliminary numbers. The financial information and opinions contained in this </a:t>
          </a:r>
        </a:p>
        <a:p>
          <a:pPr rtl="0"/>
          <a:r>
            <a:rPr lang="es-ES" sz="1200" b="0" i="0">
              <a:solidFill>
                <a:sysClr val="windowText" lastClr="000000"/>
              </a:solidFill>
              <a:latin typeface="Arial" pitchFamily="34" charset="0"/>
              <a:ea typeface="+mn-ea"/>
              <a:cs typeface="Arial" pitchFamily="34" charset="0"/>
            </a:rPr>
            <a:t>document are unaudited and are subject to change without notice. </a:t>
          </a:r>
        </a:p>
        <a:p>
          <a:pPr rtl="0"/>
          <a:r>
            <a:rPr lang="es-ES" sz="1200" b="0" i="0">
              <a:solidFill>
                <a:sysClr val="windowText" lastClr="000000"/>
              </a:solidFill>
              <a:latin typeface="Arial" pitchFamily="34" charset="0"/>
              <a:ea typeface="+mn-ea"/>
              <a:cs typeface="Arial" pitchFamily="34" charset="0"/>
            </a:rPr>
            <a:t> </a:t>
          </a:r>
        </a:p>
        <a:p>
          <a:pPr rtl="0"/>
          <a:r>
            <a:rPr lang="es-ES" sz="1200" b="0" i="0">
              <a:solidFill>
                <a:sysClr val="windowText" lastClr="000000"/>
              </a:solidFill>
              <a:latin typeface="Arial" pitchFamily="34" charset="0"/>
              <a:ea typeface="+mn-ea"/>
              <a:cs typeface="Arial" pitchFamily="34" charset="0"/>
            </a:rPr>
            <a:t>None of the Company, its subsidiaries or affiliates or by any of its officers, directors, employees, advisors, representatives or agents shall be liable whatsoever for any loss however arising, directly or indirectly, from any use of this document its content or otherwise arising in connection with this document. </a:t>
          </a:r>
        </a:p>
        <a:p>
          <a:pPr rtl="0"/>
          <a:r>
            <a:rPr lang="es-ES" sz="1200" b="0" i="0">
              <a:solidFill>
                <a:sysClr val="windowText" lastClr="000000"/>
              </a:solidFill>
              <a:latin typeface="Arial" pitchFamily="34" charset="0"/>
              <a:ea typeface="+mn-ea"/>
              <a:cs typeface="Arial" pitchFamily="34" charset="0"/>
            </a:rPr>
            <a:t> </a:t>
          </a:r>
        </a:p>
        <a:p>
          <a:pPr rtl="0"/>
          <a:r>
            <a:rPr lang="es-ES" sz="1200" b="0" i="0">
              <a:solidFill>
                <a:sysClr val="windowText" lastClr="000000"/>
              </a:solidFill>
              <a:latin typeface="Arial" pitchFamily="34" charset="0"/>
              <a:ea typeface="+mn-ea"/>
              <a:cs typeface="Arial" pitchFamily="34" charset="0"/>
            </a:rPr>
            <a:t>This document contains statements that constitute forward-looking statements and expectations about Telefónica Deutschland Holding AG (in the following “the Company” or “Telefónica Deutschland”) that reflect the current views and assumptions of Telefónica Deutschland's management with respect to future events, including financial projections and estimates and their underlying assumptions, statements regarding plans, objectives and expectations which may refer, among others, to the intent, belief or current prospects of the customer base, estimates regarding, among others, future growth in the different business lines and the global business, market share, financial results and other aspects of the activity and situation relating to the Company. Forward-looking statements are based on current plans, estimates and projections. The forward-looking statements in this document can be identified, in some instances, by the use of words such as "expects", "anticipates", "intends", "believes", and similar language or the negative thereof or by forward-looking nature of discussions of strategy, plans or intentions. Such forward-looking statements, by their nature, are not guarantees of future performance and are subject to risks and uncertainties, most of which are difficult to predict and generally beyond Telefónica Deutschland's control, and other important factors that could cause actual developments or results to materially differ from those expressed in or implied by the Company's forward-looking statements. These risks and uncertainties include those discussed or identified in fuller disclosure documents filed by Telefónica Deutschland with the relevant Securities Markets Regulators, and in particular, with the German Market Regulator (Bundesanstalt für Finanzdienstleistungsaufsicht – BaFin). The Company can offer no assurance that its expectations or targets will be achieved. </a:t>
          </a:r>
        </a:p>
        <a:p>
          <a:pPr rtl="0"/>
          <a:r>
            <a:rPr lang="es-ES" sz="1200" b="0" i="0">
              <a:solidFill>
                <a:sysClr val="windowText" lastClr="000000"/>
              </a:solidFill>
              <a:latin typeface="Arial" pitchFamily="34" charset="0"/>
              <a:ea typeface="+mn-ea"/>
              <a:cs typeface="Arial" pitchFamily="34" charset="0"/>
            </a:rPr>
            <a:t> </a:t>
          </a:r>
        </a:p>
        <a:p>
          <a:pPr rtl="0"/>
          <a:r>
            <a:rPr lang="es-ES" sz="1200" b="0" i="0">
              <a:solidFill>
                <a:sysClr val="windowText" lastClr="000000"/>
              </a:solidFill>
              <a:latin typeface="Arial" pitchFamily="34" charset="0"/>
              <a:ea typeface="+mn-ea"/>
              <a:cs typeface="Arial" pitchFamily="34" charset="0"/>
            </a:rPr>
            <a:t>Analysts and investors, and any other person or entity that may need to take decisions, or prepare or release opinions about the shares / securities issued by the Company, are cautioned not to place undue reliance on those forward-looking statements, which speak only as of the date of this document, and shall take into account that the numbers published are only preliminary. Past performance cannot be relied upon as a guide to future performance.</a:t>
          </a:r>
        </a:p>
        <a:p>
          <a:pPr rtl="0"/>
          <a:r>
            <a:rPr lang="es-ES" sz="1200" b="0" i="0">
              <a:solidFill>
                <a:sysClr val="windowText" lastClr="000000"/>
              </a:solidFill>
              <a:latin typeface="Arial" pitchFamily="34" charset="0"/>
              <a:ea typeface="+mn-ea"/>
              <a:cs typeface="Arial" pitchFamily="34" charset="0"/>
            </a:rPr>
            <a:t> </a:t>
          </a:r>
        </a:p>
        <a:p>
          <a:pPr rtl="0"/>
          <a:r>
            <a:rPr lang="es-ES" sz="1200" b="0" i="0">
              <a:solidFill>
                <a:sysClr val="windowText" lastClr="000000"/>
              </a:solidFill>
              <a:latin typeface="Arial" pitchFamily="34" charset="0"/>
              <a:ea typeface="+mn-ea"/>
              <a:cs typeface="Arial" pitchFamily="34" charset="0"/>
            </a:rPr>
            <a:t>Except as required by applicable law, Telefónica Deutschland undertakes no obligation to release publicly the results of any revisions to these forward-looking statements which may be made to reflect events and circumstances after the date of this presentation, including, without limitation, changes in Telefónica Deutschland’s business or acquisition strategy or to reflect the occurrence of unanticipated events.</a:t>
          </a:r>
        </a:p>
        <a:p>
          <a:pPr rtl="0"/>
          <a:r>
            <a:rPr lang="es-ES" sz="1200" b="0" i="0">
              <a:solidFill>
                <a:sysClr val="windowText" lastClr="000000"/>
              </a:solidFill>
              <a:latin typeface="Arial" pitchFamily="34" charset="0"/>
              <a:ea typeface="+mn-ea"/>
              <a:cs typeface="Arial" pitchFamily="34" charset="0"/>
            </a:rPr>
            <a:t> </a:t>
          </a:r>
        </a:p>
        <a:p>
          <a:pPr rtl="0"/>
          <a:r>
            <a:rPr lang="es-ES" sz="1200" b="0" i="0">
              <a:solidFill>
                <a:sysClr val="windowText" lastClr="000000"/>
              </a:solidFill>
              <a:latin typeface="Arial" pitchFamily="34" charset="0"/>
              <a:ea typeface="+mn-ea"/>
              <a:cs typeface="Arial" pitchFamily="34" charset="0"/>
            </a:rPr>
            <a:t>This document contains summarized information or information that has not been audited. In this sense, this information is subject to, and must be read in conjunction with, all other publicly available information, including if it is necessary, any fuller disclosure document published by Telefónica Deutschland.</a:t>
          </a:r>
        </a:p>
        <a:p>
          <a:pPr rtl="0"/>
          <a:r>
            <a:rPr lang="es-ES" sz="1200" b="0" i="0">
              <a:solidFill>
                <a:sysClr val="windowText" lastClr="000000"/>
              </a:solidFill>
              <a:latin typeface="Arial" pitchFamily="34" charset="0"/>
              <a:ea typeface="+mn-ea"/>
              <a:cs typeface="Arial" pitchFamily="34" charset="0"/>
            </a:rPr>
            <a:t> </a:t>
          </a:r>
        </a:p>
        <a:p>
          <a:pPr rtl="0"/>
          <a:r>
            <a:rPr lang="es-ES" sz="1200" b="0" i="0">
              <a:solidFill>
                <a:sysClr val="windowText" lastClr="000000"/>
              </a:solidFill>
              <a:latin typeface="Arial" pitchFamily="34" charset="0"/>
              <a:ea typeface="+mn-ea"/>
              <a:cs typeface="Arial" pitchFamily="34" charset="0"/>
            </a:rPr>
            <a:t>Finally, it is stated that neither this document nor any of the information contained herein constitutes an offer of purchase, subscribe, sale or exchange, nor a request for an offer of purchase, subscription, sale or exchange of shares / securities of the Company, or any advice or recommendation with respect to such shares / securities. This document or a part of it shall not form the basis of or relied upon in connection with any contract or commitment whatsoever. </a:t>
          </a:r>
        </a:p>
        <a:p>
          <a:pPr rtl="0"/>
          <a:r>
            <a:rPr lang="es-ES" sz="1200" b="0" i="0">
              <a:solidFill>
                <a:sysClr val="windowText" lastClr="000000"/>
              </a:solidFill>
              <a:latin typeface="Arial" pitchFamily="34" charset="0"/>
              <a:ea typeface="+mn-ea"/>
              <a:cs typeface="Arial" pitchFamily="34" charset="0"/>
            </a:rPr>
            <a:t> </a:t>
          </a:r>
        </a:p>
        <a:p>
          <a:pPr rtl="0"/>
          <a:r>
            <a:rPr lang="es-ES" sz="1200" b="0" i="0">
              <a:solidFill>
                <a:sysClr val="windowText" lastClr="000000"/>
              </a:solidFill>
              <a:latin typeface="Arial" pitchFamily="34" charset="0"/>
              <a:ea typeface="+mn-ea"/>
              <a:cs typeface="Arial" pitchFamily="34" charset="0"/>
            </a:rPr>
            <a:t>These written materials are especially not an offer of securities for sale in the United States, Canada, Australia, South Africa and Japan. Securities may not be offered or sold in the United States absent registration under the US Securities Act of 1933, as amended, or an exemption there from. The issuer or selling security holder has not and does not intend to register any securities under the US Securities Act of 1933, as amended, and does not intend to offer any securities in the United States. No money, securities or other consideration from any person inside the United States is being solicited and, if sent in response to the information contained in these written materials, will not be accepted.</a:t>
          </a:r>
          <a:endParaRPr lang="es-ES" sz="1200" b="1" i="0" baseline="0">
            <a:solidFill>
              <a:sysClr val="windowText" lastClr="000000"/>
            </a:solidFill>
            <a:latin typeface="Arial" pitchFamily="34" charset="0"/>
            <a:ea typeface="+mn-ea"/>
            <a:cs typeface="Arial" pitchFamily="34" charset="0"/>
          </a:endParaRPr>
        </a:p>
      </xdr:txBody>
    </xdr:sp>
    <xdr:clientData/>
  </xdr:twoCellAnchor>
  <xdr:twoCellAnchor>
    <xdr:from>
      <xdr:col>8</xdr:col>
      <xdr:colOff>793750</xdr:colOff>
      <xdr:row>50</xdr:row>
      <xdr:rowOff>39234</xdr:rowOff>
    </xdr:from>
    <xdr:to>
      <xdr:col>12</xdr:col>
      <xdr:colOff>422275</xdr:colOff>
      <xdr:row>51</xdr:row>
      <xdr:rowOff>42699</xdr:rowOff>
    </xdr:to>
    <xdr:sp macro="" textlink="">
      <xdr:nvSpPr>
        <xdr:cNvPr id="3" name="Rectangle 4">
          <a:hlinkClick xmlns:r="http://schemas.openxmlformats.org/officeDocument/2006/relationships" r:id="rId1"/>
        </xdr:cNvPr>
        <xdr:cNvSpPr>
          <a:spLocks noChangeArrowheads="1"/>
        </xdr:cNvSpPr>
      </xdr:nvSpPr>
      <xdr:spPr bwMode="auto">
        <a:xfrm>
          <a:off x="7499350" y="8135484"/>
          <a:ext cx="2981325" cy="165390"/>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twoCellAnchor>
    <xdr:from>
      <xdr:col>8</xdr:col>
      <xdr:colOff>793750</xdr:colOff>
      <xdr:row>50</xdr:row>
      <xdr:rowOff>39234</xdr:rowOff>
    </xdr:from>
    <xdr:to>
      <xdr:col>12</xdr:col>
      <xdr:colOff>422275</xdr:colOff>
      <xdr:row>51</xdr:row>
      <xdr:rowOff>42699</xdr:rowOff>
    </xdr:to>
    <xdr:sp macro="" textlink="">
      <xdr:nvSpPr>
        <xdr:cNvPr id="5" name="Rectangle 4">
          <a:hlinkClick xmlns:r="http://schemas.openxmlformats.org/officeDocument/2006/relationships" r:id="rId1"/>
        </xdr:cNvPr>
        <xdr:cNvSpPr>
          <a:spLocks noChangeArrowheads="1"/>
        </xdr:cNvSpPr>
      </xdr:nvSpPr>
      <xdr:spPr bwMode="auto">
        <a:xfrm>
          <a:off x="7499350" y="8135484"/>
          <a:ext cx="2981325" cy="165390"/>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314325</xdr:colOff>
      <xdr:row>47</xdr:row>
      <xdr:rowOff>95250</xdr:rowOff>
    </xdr:from>
    <xdr:to>
      <xdr:col>8</xdr:col>
      <xdr:colOff>719667</xdr:colOff>
      <xdr:row>48</xdr:row>
      <xdr:rowOff>142875</xdr:rowOff>
    </xdr:to>
    <xdr:sp macro="" textlink="">
      <xdr:nvSpPr>
        <xdr:cNvPr id="2" name="Rectangle 1">
          <a:hlinkClick xmlns:r="http://schemas.openxmlformats.org/officeDocument/2006/relationships" r:id="rId1"/>
        </xdr:cNvPr>
        <xdr:cNvSpPr>
          <a:spLocks noChangeArrowheads="1"/>
        </xdr:cNvSpPr>
      </xdr:nvSpPr>
      <xdr:spPr bwMode="auto">
        <a:xfrm>
          <a:off x="7734300" y="5724525"/>
          <a:ext cx="1138767" cy="219075"/>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125806</xdr:colOff>
      <xdr:row>25</xdr:row>
      <xdr:rowOff>16683</xdr:rowOff>
    </xdr:from>
    <xdr:to>
      <xdr:col>16</xdr:col>
      <xdr:colOff>1231066</xdr:colOff>
      <xdr:row>25</xdr:row>
      <xdr:rowOff>206675</xdr:rowOff>
    </xdr:to>
    <xdr:sp macro="" textlink="">
      <xdr:nvSpPr>
        <xdr:cNvPr id="2" name="Rectangle 1">
          <a:hlinkClick xmlns:r="http://schemas.openxmlformats.org/officeDocument/2006/relationships" r:id="rId1"/>
        </xdr:cNvPr>
        <xdr:cNvSpPr>
          <a:spLocks noChangeArrowheads="1"/>
        </xdr:cNvSpPr>
      </xdr:nvSpPr>
      <xdr:spPr bwMode="auto">
        <a:xfrm>
          <a:off x="6478801" y="4213075"/>
          <a:ext cx="1105260" cy="189992"/>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0</xdr:colOff>
      <xdr:row>40</xdr:row>
      <xdr:rowOff>149005</xdr:rowOff>
    </xdr:from>
    <xdr:to>
      <xdr:col>18</xdr:col>
      <xdr:colOff>124191</xdr:colOff>
      <xdr:row>42</xdr:row>
      <xdr:rowOff>80091</xdr:rowOff>
    </xdr:to>
    <xdr:sp macro="" textlink="">
      <xdr:nvSpPr>
        <xdr:cNvPr id="2" name="Rectangle 1">
          <a:hlinkClick xmlns:r="http://schemas.openxmlformats.org/officeDocument/2006/relationships" r:id="rId1"/>
        </xdr:cNvPr>
        <xdr:cNvSpPr>
          <a:spLocks noChangeArrowheads="1"/>
        </xdr:cNvSpPr>
      </xdr:nvSpPr>
      <xdr:spPr bwMode="auto">
        <a:xfrm>
          <a:off x="6452347" y="6200181"/>
          <a:ext cx="1408385" cy="585510"/>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514750</xdr:colOff>
      <xdr:row>33</xdr:row>
      <xdr:rowOff>13994</xdr:rowOff>
    </xdr:from>
    <xdr:to>
      <xdr:col>9</xdr:col>
      <xdr:colOff>643046</xdr:colOff>
      <xdr:row>34</xdr:row>
      <xdr:rowOff>26241</xdr:rowOff>
    </xdr:to>
    <xdr:sp macro="" textlink="">
      <xdr:nvSpPr>
        <xdr:cNvPr id="2" name="Rectangle 1">
          <a:hlinkClick xmlns:r="http://schemas.openxmlformats.org/officeDocument/2006/relationships" r:id="rId1"/>
        </xdr:cNvPr>
        <xdr:cNvSpPr>
          <a:spLocks noChangeArrowheads="1"/>
        </xdr:cNvSpPr>
      </xdr:nvSpPr>
      <xdr:spPr bwMode="auto">
        <a:xfrm>
          <a:off x="7829950" y="5243219"/>
          <a:ext cx="861721" cy="164647"/>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476249</xdr:colOff>
      <xdr:row>15</xdr:row>
      <xdr:rowOff>38100</xdr:rowOff>
    </xdr:from>
    <xdr:to>
      <xdr:col>8</xdr:col>
      <xdr:colOff>628650</xdr:colOff>
      <xdr:row>16</xdr:row>
      <xdr:rowOff>38100</xdr:rowOff>
    </xdr:to>
    <xdr:sp macro="" textlink="">
      <xdr:nvSpPr>
        <xdr:cNvPr id="2" name="Rectangle 1">
          <a:hlinkClick xmlns:r="http://schemas.openxmlformats.org/officeDocument/2006/relationships" r:id="rId1"/>
        </xdr:cNvPr>
        <xdr:cNvSpPr>
          <a:spLocks noChangeArrowheads="1"/>
        </xdr:cNvSpPr>
      </xdr:nvSpPr>
      <xdr:spPr bwMode="auto">
        <a:xfrm>
          <a:off x="7258049" y="2752725"/>
          <a:ext cx="933451" cy="152400"/>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1400176</xdr:colOff>
      <xdr:row>44</xdr:row>
      <xdr:rowOff>14823</xdr:rowOff>
    </xdr:from>
    <xdr:to>
      <xdr:col>8</xdr:col>
      <xdr:colOff>84668</xdr:colOff>
      <xdr:row>45</xdr:row>
      <xdr:rowOff>114300</xdr:rowOff>
    </xdr:to>
    <xdr:sp macro="" textlink="">
      <xdr:nvSpPr>
        <xdr:cNvPr id="3" name="Rectangle 2">
          <a:hlinkClick xmlns:r="http://schemas.openxmlformats.org/officeDocument/2006/relationships" r:id="rId1"/>
        </xdr:cNvPr>
        <xdr:cNvSpPr>
          <a:spLocks noChangeArrowheads="1"/>
        </xdr:cNvSpPr>
      </xdr:nvSpPr>
      <xdr:spPr bwMode="auto">
        <a:xfrm>
          <a:off x="5810251" y="7596723"/>
          <a:ext cx="1218142" cy="328077"/>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68</xdr:row>
      <xdr:rowOff>0</xdr:rowOff>
    </xdr:from>
    <xdr:to>
      <xdr:col>14</xdr:col>
      <xdr:colOff>38877</xdr:colOff>
      <xdr:row>68</xdr:row>
      <xdr:rowOff>155510</xdr:rowOff>
    </xdr:to>
    <xdr:sp macro="" textlink="">
      <xdr:nvSpPr>
        <xdr:cNvPr id="2" name="Rectangle 1">
          <a:hlinkClick xmlns:r="http://schemas.openxmlformats.org/officeDocument/2006/relationships" r:id="rId1"/>
        </xdr:cNvPr>
        <xdr:cNvSpPr>
          <a:spLocks noChangeArrowheads="1"/>
        </xdr:cNvSpPr>
      </xdr:nvSpPr>
      <xdr:spPr bwMode="auto">
        <a:xfrm>
          <a:off x="137160" y="8862060"/>
          <a:ext cx="11453637" cy="155510"/>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Controlling\030_Projekte\2008\Projekt%20RCT\RCT_&#220;bergabe\Report%20Tracking\NT\MB%20Eingabe%20neu\20081118_MB%20Eingabe_Capex_SH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W-LAN%20BC%20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W-LAN-3.1%20von%20M.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W-LAN-3.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ci-mucntex01\casework.new\Documents%20and%20Settings\BernoldH\My%20Documents\Casework\SWM01111\Xenon\CD\Financial%20Model\Xenon_v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dlas01\controlling\Reporting\Monthly%20Reporting%2099\Management%20Reporting\Management%20Report%201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GROUP.ALL\Technology\Index\Index%20trawl\Technology%20P2P%20ide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muc1kk03v3\Controlling\Documents%20and%20Settings\paff01.W2KPAFF01-01\My%20Documents\BSC\CMI_2006_Deutschlan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muc1kk03v3\Controlling\shared\NMW-C\Monatsreporting%20Controlling\2003%20Actuals\0302%20February\Reporting\BSC\send\CMI_2003_Deutschlan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020_Planung\2007\1st-Subm\UK-Modell\DBP1_DE_DE_v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goetz\Documents\Net%20Debt%20Bridge_201210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Controlling%20-%20read%20write%20all\2010\2%20Corporate\21%20Reporting\212_Subscriber\Subscriber%20File_Mas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NT\Profiles\oneilla\Temporary%20Internet%20Files\OLK11\KPI%20files\Europe%20KPI%20Feed%20Aug%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V:\Users\anne.reiner\Documents\Projekt\o2\Reports\FD\KW19\RCT%20Reports\As-is%20Reports\Standard%20Templates%20WD10%20FEB%202011%20MASTER1602.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Wholesale%20&amp;%20Strategic%20Partnerships\Strategic%20Partnerships\Project%20Partner%20Platform\Business%20Case\BC%20Lorenz\Spielcase\20050809_Business%20model%20Partner%20Platform_pro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emp\notes58953B\DOCUME~1\MARKUS~1\LOCALS~1\Temp\notesFE0FC0\Documents%20and%20Settings\johnf.MMCI\My%20Documents\Automotive\Borg%20Warner%20BWZ00111\Data\JDPower\20040820%20BW%20Engine%20Datenbank%20V8%2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scheiffa\AppData\Local\Microsoft\Windows\Temporary%20Internet%20Files\Content.Outlook\O98R9ZZS\Q3%20Financials%201%201.xlsx"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Q"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Berechnung"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Mobile"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Quarterly"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revenu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Controlling\020_Planung\2008\1st-Subm\Fixed%20Business%20&amp;%20Partner\Business\Output\Business%201st.%20Subm.%20Planungsstand%20V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mgoetz\AppData\Local\Microsoft\Windows\Temporary%20Internet%20Files\Content.Outlook\QD28140L\Revenue_Split_12-2012.xlsm"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service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KPI's\Aug%2003%20-%20P4\July%20KPI%20Measures%20U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emuc1kk03v3\Controlling\130_S&amp;M%20+%20NB&amp;PM\2006%20RGJ\04%20New%20Business%20&amp;%20Productmarketing\BA\Partnering\BA-Internet%20Access%20SY_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TEMP\Kalkulation%20NCI-EPLUS%20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V:\Users\reinera\Desktop\WD10%20Flash\FD\o2_SAP_BI_REP5009_BI_ESFU_04%20CapEx%20MS_1.0_moved_to_SOLMa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uc1af02\groups3\Controlling\2000\Budget\Budget%202000\3%20Business%20Customers\Additional%20Files\Budget%20final\Rev%20&amp;%20GM%20BCU%20Tot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TEMP\Formblatt-R&#252;ckstellungenNEU.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emp\notes58953B\DOCUME~1\MARKUS~1\LOCALS~1\Temp\notesFE0FC0\Documents%20and%20Settings\SchiekerS\My%20Documents\Project\Current%20Project\Module\T-Home%20Business%20Case\Migrationsmodell\Produktportfolio%203\200"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temp\notes201732\Q2%20Forecast_In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INDOWS\TEMP\00tracking%20Fe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temp\Summary%20Segments%20_Partner_QFC1_Final%20Su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IDORKREA\cajon\GESTORES%20TDATA\Cuadro%20de%20mando\CdM%20TDE%20Sem%2035\CdMconexionessemana3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emuc1kk03v3\Controlling\020_Planung\2007\TDe\plc-Model%20TDe%20V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020_Planung\2006_07\QFC2\plc-Modell\008_20060613_ForecastQ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schasern\AppData\Local\Microsoft\Windows\Temporary%20Internet%20Files\Content.Outlook\NOC98VP0\Mappe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INDOWS\DESKTOP\tem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MUC1AF26\group023$\010_Reporting\2008\Monthly%20Report\2008_04\Flash-Report\Flash\Flash_Kommentierung_April_1.D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paff01.W2KPAFF01-01\My%20Documents\BSC\CMI_2006_Deutschlan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Users\reinera\Desktop\WD10%20Flash\FD\Standard%20Templates%20WD10%20FEB%202011%20MASTER160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ntrolling\Priv%20Customer\Reports\physicals99produc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kumentation"/>
      <sheetName val="Excel Charts"/>
      <sheetName val="Think Cell"/>
      <sheetName val="Retrieve"/>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Kooperation"/>
      <sheetName val="Eigenes Netz"/>
      <sheetName val="Gesamtkosten"/>
      <sheetName val="Personalplanung"/>
      <sheetName val="Revenueplanung"/>
      <sheetName val="Kostenkalkulation Hotel"/>
      <sheetName val="Gesamt"/>
      <sheetName val="preselect"/>
    </sheetNames>
    <sheetDataSet>
      <sheetData sheetId="0"/>
      <sheetData sheetId="1"/>
      <sheetData sheetId="2"/>
      <sheetData sheetId="3"/>
      <sheetData sheetId="4"/>
      <sheetData sheetId="5"/>
      <sheetData sheetId="6" refreshError="1">
        <row r="5">
          <cell r="C5">
            <v>11</v>
          </cell>
        </row>
        <row r="9">
          <cell r="G9">
            <v>280</v>
          </cell>
        </row>
      </sheetData>
      <sheetData sheetId="7"/>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refreshError="1"/>
      <sheetData sheetId="1"/>
      <sheetData sheetId="2" refreshError="1"/>
      <sheetData sheetId="3" refreshError="1"/>
      <sheetData sheetId="4"/>
      <sheetData sheetId="5" refreshError="1"/>
      <sheetData sheetId="6"/>
      <sheetData sheetId="7" refreshError="1">
        <row r="5">
          <cell r="C5">
            <v>17</v>
          </cell>
        </row>
        <row r="9">
          <cell r="G9">
            <v>437.5</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sheetData sheetId="1"/>
      <sheetData sheetId="2"/>
      <sheetData sheetId="3"/>
      <sheetData sheetId="4" refreshError="1"/>
      <sheetData sheetId="5"/>
      <sheetData sheetId="6" refreshError="1"/>
      <sheetData sheetId="7" refreshError="1">
        <row r="5">
          <cell r="C5">
            <v>17</v>
          </cell>
        </row>
        <row r="9">
          <cell r="G9">
            <v>437.5</v>
          </cell>
        </row>
      </sheetData>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COVER"/>
      <sheetName val="0.2_CONTENTS"/>
      <sheetName val="0.3_SCENARIOS"/>
      <sheetName val="1_INPUT"/>
      <sheetName val="2_USAGE"/>
      <sheetName val="3_TRAFFIC"/>
      <sheetName val="4_REVENUE"/>
      <sheetName val="5_COGS_VAR"/>
      <sheetName val="6_COGS_FIX"/>
      <sheetName val="7_OPEX"/>
      <sheetName val="9_FINANCE"/>
      <sheetName val="10_BASELINE"/>
      <sheetName val="11_PROFITABILITY"/>
      <sheetName val="12_ACCOUNTS"/>
      <sheetName val="13_DSS_INPUT"/>
      <sheetName val="14_DSS_INTERFACE"/>
      <sheetName val="15_DSS_USAGE"/>
      <sheetName val="16_DSL_PRICES"/>
      <sheetName val="Anleitung DSS"/>
      <sheetName val="0_3_SCENARIOS"/>
      <sheetName val="SOP PMI Mgt &amp; Prog M AS"/>
      <sheetName val="STEUERUNG"/>
      <sheetName val="Sensitivity (HL)"/>
      <sheetName val="BS pricing"/>
      <sheetName val="Variables"/>
      <sheetName val="HR"/>
      <sheetName val="Revenues"/>
      <sheetName val="Kostenkalkulation Hotel"/>
      <sheetName val="OPEX"/>
    </sheetNames>
    <sheetDataSet>
      <sheetData sheetId="0" refreshError="1"/>
      <sheetData sheetId="1" refreshError="1"/>
      <sheetData sheetId="2" refreshError="1">
        <row r="9">
          <cell r="C9" t="str">
            <v>Freeway</v>
          </cell>
          <cell r="D9" t="str">
            <v>Dial-up</v>
          </cell>
          <cell r="E9">
            <v>56</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48</v>
          </cell>
          <cell r="V9">
            <v>48</v>
          </cell>
          <cell r="W9">
            <v>0</v>
          </cell>
          <cell r="X9">
            <v>0</v>
          </cell>
          <cell r="Y9">
            <v>0</v>
          </cell>
          <cell r="Z9">
            <v>0</v>
          </cell>
          <cell r="AA9">
            <v>0</v>
          </cell>
          <cell r="AD9">
            <v>560405</v>
          </cell>
          <cell r="AE9">
            <v>518302.50630992453</v>
          </cell>
          <cell r="AF9">
            <v>393285.30257327924</v>
          </cell>
          <cell r="AG9">
            <v>336117.46940747381</v>
          </cell>
          <cell r="AH9">
            <v>317355.43339082133</v>
          </cell>
          <cell r="AI9">
            <v>280629.91120477952</v>
          </cell>
          <cell r="AJ9">
            <v>0</v>
          </cell>
          <cell r="AK9">
            <v>0</v>
          </cell>
          <cell r="AL9">
            <v>0</v>
          </cell>
          <cell r="AM9">
            <v>0</v>
          </cell>
          <cell r="AN9">
            <v>0</v>
          </cell>
          <cell r="AO9">
            <v>0</v>
          </cell>
          <cell r="AP9">
            <v>0</v>
          </cell>
          <cell r="AQ9">
            <v>0</v>
          </cell>
          <cell r="AR9">
            <v>0</v>
          </cell>
          <cell r="AS9">
            <v>0</v>
          </cell>
          <cell r="AT9">
            <v>0</v>
          </cell>
          <cell r="AU9">
            <v>0</v>
          </cell>
          <cell r="AV9">
            <v>25</v>
          </cell>
          <cell r="AW9">
            <v>50</v>
          </cell>
          <cell r="AX9">
            <v>17.245886934251885</v>
          </cell>
          <cell r="AY9">
            <v>17.245886934251885</v>
          </cell>
          <cell r="AZ9">
            <v>16.505533544936917</v>
          </cell>
          <cell r="BA9">
            <v>15.789781068189084</v>
          </cell>
          <cell r="BB9">
            <v>15.109816215278647</v>
          </cell>
          <cell r="BC9">
            <v>14.463849605013728</v>
          </cell>
          <cell r="BD9">
            <v>7.4968736842078885</v>
          </cell>
          <cell r="BE9">
            <v>7.4968736842078885</v>
          </cell>
          <cell r="BF9">
            <v>7.3093624813775486</v>
          </cell>
          <cell r="BG9">
            <v>7.1188025268025159</v>
          </cell>
          <cell r="BH9">
            <v>6.9465159784309289</v>
          </cell>
          <cell r="BI9">
            <v>6.7920264363763465</v>
          </cell>
        </row>
        <row r="10">
          <cell r="C10" t="str">
            <v>Highway</v>
          </cell>
          <cell r="D10" t="str">
            <v>Dial-up</v>
          </cell>
          <cell r="E10">
            <v>56</v>
          </cell>
          <cell r="F10">
            <v>15.773333333333333</v>
          </cell>
          <cell r="G10">
            <v>0</v>
          </cell>
          <cell r="H10">
            <v>0</v>
          </cell>
          <cell r="I10">
            <v>0</v>
          </cell>
          <cell r="J10">
            <v>0</v>
          </cell>
          <cell r="K10">
            <v>0</v>
          </cell>
          <cell r="L10">
            <v>0</v>
          </cell>
          <cell r="M10">
            <v>0</v>
          </cell>
          <cell r="N10">
            <v>0</v>
          </cell>
          <cell r="O10">
            <v>0</v>
          </cell>
          <cell r="P10">
            <v>0</v>
          </cell>
          <cell r="Q10">
            <v>12</v>
          </cell>
          <cell r="R10">
            <v>0</v>
          </cell>
          <cell r="S10">
            <v>0</v>
          </cell>
          <cell r="T10">
            <v>0</v>
          </cell>
          <cell r="U10">
            <v>48</v>
          </cell>
          <cell r="V10">
            <v>48</v>
          </cell>
          <cell r="W10">
            <v>0</v>
          </cell>
          <cell r="X10">
            <v>0</v>
          </cell>
          <cell r="Y10">
            <v>0</v>
          </cell>
          <cell r="Z10">
            <v>0</v>
          </cell>
          <cell r="AA10">
            <v>0</v>
          </cell>
          <cell r="AD10">
            <v>190279</v>
          </cell>
          <cell r="AE10">
            <v>150886.41622548681</v>
          </cell>
          <cell r="AF10">
            <v>91011.549429284874</v>
          </cell>
          <cell r="AG10">
            <v>55154.755462714922</v>
          </cell>
          <cell r="AH10">
            <v>36259.848535467259</v>
          </cell>
          <cell r="AI10">
            <v>23684.266291251733</v>
          </cell>
          <cell r="AJ10">
            <v>0</v>
          </cell>
          <cell r="AK10">
            <v>0</v>
          </cell>
          <cell r="AL10">
            <v>0</v>
          </cell>
          <cell r="AM10">
            <v>0</v>
          </cell>
          <cell r="AN10">
            <v>0</v>
          </cell>
          <cell r="AO10">
            <v>0</v>
          </cell>
          <cell r="AP10">
            <v>0</v>
          </cell>
          <cell r="AQ10">
            <v>0</v>
          </cell>
          <cell r="AR10">
            <v>0</v>
          </cell>
          <cell r="AS10">
            <v>0</v>
          </cell>
          <cell r="AT10">
            <v>0</v>
          </cell>
          <cell r="AU10">
            <v>0</v>
          </cell>
          <cell r="AV10">
            <v>25</v>
          </cell>
          <cell r="AW10">
            <v>195.46202472917645</v>
          </cell>
          <cell r="AX10">
            <v>22.309049912142378</v>
          </cell>
          <cell r="AY10">
            <v>22.309049912142378</v>
          </cell>
          <cell r="AZ10">
            <v>21.289302554932831</v>
          </cell>
          <cell r="BA10">
            <v>20.366104829125213</v>
          </cell>
          <cell r="BB10">
            <v>19.489066989607977</v>
          </cell>
          <cell r="BC10">
            <v>18.6558810420666</v>
          </cell>
          <cell r="BD10">
            <v>9.6978560652540668</v>
          </cell>
          <cell r="BE10">
            <v>9.6978560652540668</v>
          </cell>
          <cell r="BF10">
            <v>9.427821822667168</v>
          </cell>
          <cell r="BG10">
            <v>9.1820322202434053</v>
          </cell>
          <cell r="BH10">
            <v>8.9598121723763136</v>
          </cell>
          <cell r="BI10">
            <v>8.7605472050598259</v>
          </cell>
        </row>
        <row r="11">
          <cell r="C11" t="str">
            <v>Broadway 300</v>
          </cell>
          <cell r="D11" t="str">
            <v>ADSL</v>
          </cell>
          <cell r="E11">
            <v>300</v>
          </cell>
          <cell r="F11">
            <v>49</v>
          </cell>
          <cell r="G11">
            <v>28.165600000000001</v>
          </cell>
          <cell r="H11">
            <v>514</v>
          </cell>
          <cell r="I11">
            <v>0</v>
          </cell>
          <cell r="J11">
            <v>100</v>
          </cell>
          <cell r="K11">
            <v>0</v>
          </cell>
          <cell r="L11">
            <v>0</v>
          </cell>
          <cell r="M11" t="str">
            <v>unlimited</v>
          </cell>
          <cell r="N11" t="str">
            <v>unlimited</v>
          </cell>
          <cell r="O11" t="str">
            <v>unlimited</v>
          </cell>
          <cell r="P11" t="str">
            <v>unlimited</v>
          </cell>
          <cell r="Q11">
            <v>12</v>
          </cell>
          <cell r="R11">
            <v>0</v>
          </cell>
          <cell r="S11">
            <v>0</v>
          </cell>
          <cell r="T11">
            <v>0</v>
          </cell>
          <cell r="U11">
            <v>0</v>
          </cell>
          <cell r="V11">
            <v>99</v>
          </cell>
          <cell r="W11">
            <v>0</v>
          </cell>
          <cell r="X11">
            <v>0</v>
          </cell>
          <cell r="Y11">
            <v>0</v>
          </cell>
          <cell r="Z11">
            <v>0</v>
          </cell>
          <cell r="AA11">
            <v>0</v>
          </cell>
          <cell r="AD11">
            <v>94123.752503881653</v>
          </cell>
          <cell r="AE11">
            <v>202049.03457360723</v>
          </cell>
          <cell r="AF11">
            <v>304741.14511433337</v>
          </cell>
          <cell r="AG11">
            <v>389565.02715403237</v>
          </cell>
          <cell r="AH11">
            <v>426308.43147453945</v>
          </cell>
          <cell r="AI11">
            <v>462754.20922491787</v>
          </cell>
          <cell r="AJ11">
            <v>0</v>
          </cell>
          <cell r="AK11">
            <v>0</v>
          </cell>
          <cell r="AL11">
            <v>0</v>
          </cell>
          <cell r="AM11">
            <v>0</v>
          </cell>
          <cell r="AN11">
            <v>0</v>
          </cell>
          <cell r="AO11">
            <v>0</v>
          </cell>
          <cell r="AP11">
            <v>0</v>
          </cell>
          <cell r="AQ11">
            <v>0</v>
          </cell>
          <cell r="AR11">
            <v>0</v>
          </cell>
          <cell r="AS11">
            <v>0</v>
          </cell>
          <cell r="AT11">
            <v>0</v>
          </cell>
          <cell r="AU11">
            <v>0</v>
          </cell>
          <cell r="AV11">
            <v>42.5</v>
          </cell>
          <cell r="AW11">
            <v>217.1800274768627</v>
          </cell>
          <cell r="AX11">
            <v>0</v>
          </cell>
          <cell r="AY11">
            <v>0</v>
          </cell>
          <cell r="AZ11">
            <v>0</v>
          </cell>
          <cell r="BA11">
            <v>0</v>
          </cell>
          <cell r="BB11">
            <v>0</v>
          </cell>
          <cell r="BC11">
            <v>0</v>
          </cell>
          <cell r="BD11">
            <v>0</v>
          </cell>
          <cell r="BE11">
            <v>0</v>
          </cell>
          <cell r="BF11">
            <v>0</v>
          </cell>
          <cell r="BG11">
            <v>0</v>
          </cell>
          <cell r="BH11">
            <v>0</v>
          </cell>
          <cell r="BI11">
            <v>0</v>
          </cell>
        </row>
        <row r="12">
          <cell r="C12" t="str">
            <v>Broadway 600</v>
          </cell>
          <cell r="D12" t="str">
            <v>ADSL</v>
          </cell>
          <cell r="E12">
            <v>600</v>
          </cell>
          <cell r="F12">
            <v>79</v>
          </cell>
          <cell r="G12">
            <v>44.797600000000003</v>
          </cell>
          <cell r="H12">
            <v>514</v>
          </cell>
          <cell r="I12">
            <v>0</v>
          </cell>
          <cell r="J12">
            <v>100</v>
          </cell>
          <cell r="K12">
            <v>0</v>
          </cell>
          <cell r="L12">
            <v>0</v>
          </cell>
          <cell r="M12" t="str">
            <v>unlimited</v>
          </cell>
          <cell r="N12" t="str">
            <v>unlimited</v>
          </cell>
          <cell r="O12" t="str">
            <v>unlimited</v>
          </cell>
          <cell r="P12" t="str">
            <v>unlimited</v>
          </cell>
          <cell r="Q12">
            <v>12</v>
          </cell>
          <cell r="R12">
            <v>0</v>
          </cell>
          <cell r="S12">
            <v>0</v>
          </cell>
          <cell r="T12">
            <v>0</v>
          </cell>
          <cell r="U12">
            <v>0</v>
          </cell>
          <cell r="V12">
            <v>99</v>
          </cell>
          <cell r="W12">
            <v>0</v>
          </cell>
          <cell r="X12">
            <v>0</v>
          </cell>
          <cell r="Y12">
            <v>0</v>
          </cell>
          <cell r="Z12">
            <v>0</v>
          </cell>
          <cell r="AA12">
            <v>0</v>
          </cell>
          <cell r="AD12">
            <v>25020.238007360938</v>
          </cell>
          <cell r="AE12">
            <v>53709.237038553809</v>
          </cell>
          <cell r="AF12">
            <v>89544.63067327351</v>
          </cell>
          <cell r="AG12">
            <v>113469.31535113734</v>
          </cell>
          <cell r="AH12">
            <v>130814.64836252478</v>
          </cell>
          <cell r="AI12">
            <v>141701.04950874171</v>
          </cell>
          <cell r="AJ12">
            <v>0</v>
          </cell>
          <cell r="AK12">
            <v>0</v>
          </cell>
          <cell r="AL12">
            <v>0</v>
          </cell>
          <cell r="AM12">
            <v>0</v>
          </cell>
          <cell r="AN12">
            <v>0</v>
          </cell>
          <cell r="AO12">
            <v>0</v>
          </cell>
          <cell r="AP12">
            <v>0</v>
          </cell>
          <cell r="AQ12">
            <v>0</v>
          </cell>
          <cell r="AR12">
            <v>0</v>
          </cell>
          <cell r="AS12">
            <v>0</v>
          </cell>
          <cell r="AT12">
            <v>0</v>
          </cell>
          <cell r="AU12">
            <v>0</v>
          </cell>
          <cell r="AV12">
            <v>42.5</v>
          </cell>
          <cell r="AW12">
            <v>217.1800274768627</v>
          </cell>
          <cell r="AX12">
            <v>0</v>
          </cell>
          <cell r="AY12">
            <v>0</v>
          </cell>
          <cell r="AZ12">
            <v>0</v>
          </cell>
          <cell r="BA12">
            <v>0</v>
          </cell>
          <cell r="BB12">
            <v>0</v>
          </cell>
          <cell r="BC12">
            <v>0</v>
          </cell>
          <cell r="BD12">
            <v>0</v>
          </cell>
          <cell r="BE12">
            <v>0</v>
          </cell>
          <cell r="BF12">
            <v>0</v>
          </cell>
          <cell r="BG12">
            <v>0</v>
          </cell>
          <cell r="BH12">
            <v>0</v>
          </cell>
          <cell r="BI12">
            <v>0</v>
          </cell>
        </row>
        <row r="13">
          <cell r="C13" t="str">
            <v>NEW Dial-up</v>
          </cell>
          <cell r="D13" t="str">
            <v>Dial-up</v>
          </cell>
          <cell r="E13">
            <v>56</v>
          </cell>
          <cell r="F13">
            <v>9.9</v>
          </cell>
          <cell r="G13">
            <v>1</v>
          </cell>
          <cell r="H13">
            <v>0</v>
          </cell>
          <cell r="I13">
            <v>0</v>
          </cell>
          <cell r="J13">
            <v>0</v>
          </cell>
          <cell r="K13">
            <v>0</v>
          </cell>
          <cell r="L13">
            <v>0</v>
          </cell>
          <cell r="M13">
            <v>5</v>
          </cell>
          <cell r="N13">
            <v>0</v>
          </cell>
          <cell r="O13" t="str">
            <v>unlimited</v>
          </cell>
          <cell r="P13" t="str">
            <v>unlimited</v>
          </cell>
          <cell r="Q13">
            <v>12</v>
          </cell>
          <cell r="R13">
            <v>0</v>
          </cell>
          <cell r="S13">
            <v>0</v>
          </cell>
          <cell r="T13">
            <v>0</v>
          </cell>
          <cell r="U13">
            <v>48</v>
          </cell>
          <cell r="V13">
            <v>48</v>
          </cell>
          <cell r="W13">
            <v>0</v>
          </cell>
          <cell r="X13">
            <v>0</v>
          </cell>
          <cell r="Y13">
            <v>0</v>
          </cell>
          <cell r="Z13">
            <v>0</v>
          </cell>
          <cell r="AA13">
            <v>0</v>
          </cell>
          <cell r="AD13">
            <v>0</v>
          </cell>
          <cell r="AE13">
            <v>0</v>
          </cell>
          <cell r="AF13">
            <v>64646</v>
          </cell>
          <cell r="AG13">
            <v>64646</v>
          </cell>
          <cell r="AH13">
            <v>64646</v>
          </cell>
          <cell r="AI13">
            <v>64646</v>
          </cell>
          <cell r="AJ13">
            <v>0</v>
          </cell>
          <cell r="AK13">
            <v>0</v>
          </cell>
          <cell r="AL13">
            <v>0</v>
          </cell>
          <cell r="AM13">
            <v>0</v>
          </cell>
          <cell r="AN13">
            <v>0</v>
          </cell>
          <cell r="AO13">
            <v>0</v>
          </cell>
          <cell r="AP13">
            <v>0</v>
          </cell>
          <cell r="AQ13">
            <v>0</v>
          </cell>
          <cell r="AR13">
            <v>0</v>
          </cell>
          <cell r="AS13">
            <v>0</v>
          </cell>
          <cell r="AT13">
            <v>0</v>
          </cell>
          <cell r="AU13">
            <v>0</v>
          </cell>
          <cell r="AV13">
            <v>25</v>
          </cell>
          <cell r="AW13">
            <v>195.46202472917645</v>
          </cell>
          <cell r="AX13">
            <v>0</v>
          </cell>
          <cell r="AY13">
            <v>0</v>
          </cell>
          <cell r="AZ13">
            <v>7.6634574087322438</v>
          </cell>
          <cell r="BA13">
            <v>7.3311362143995593</v>
          </cell>
          <cell r="BB13">
            <v>7.0154310797835091</v>
          </cell>
          <cell r="BC13">
            <v>6.7155112018982619</v>
          </cell>
          <cell r="BD13">
            <v>0</v>
          </cell>
          <cell r="BE13">
            <v>0</v>
          </cell>
          <cell r="BF13">
            <v>7.2548021259146713</v>
          </cell>
          <cell r="BG13">
            <v>7.0656645961933924</v>
          </cell>
          <cell r="BH13">
            <v>6.8946640717869014</v>
          </cell>
          <cell r="BI13">
            <v>6.7413277088708918</v>
          </cell>
        </row>
        <row r="14">
          <cell r="C14" t="str">
            <v>NEW BW 300k IU</v>
          </cell>
          <cell r="D14" t="str">
            <v>ADSL</v>
          </cell>
          <cell r="E14">
            <v>300</v>
          </cell>
          <cell r="F14">
            <v>35</v>
          </cell>
          <cell r="G14">
            <v>20.404</v>
          </cell>
          <cell r="H14">
            <v>514</v>
          </cell>
          <cell r="I14">
            <v>0</v>
          </cell>
          <cell r="J14">
            <v>100</v>
          </cell>
          <cell r="K14">
            <v>0</v>
          </cell>
          <cell r="L14">
            <v>0</v>
          </cell>
          <cell r="M14">
            <v>30</v>
          </cell>
          <cell r="N14">
            <v>30</v>
          </cell>
          <cell r="O14" t="str">
            <v>unlimited</v>
          </cell>
          <cell r="P14" t="str">
            <v>unlimited</v>
          </cell>
          <cell r="Q14">
            <v>12</v>
          </cell>
          <cell r="R14">
            <v>0</v>
          </cell>
          <cell r="S14">
            <v>0</v>
          </cell>
          <cell r="T14">
            <v>0</v>
          </cell>
          <cell r="U14">
            <v>0</v>
          </cell>
          <cell r="V14">
            <v>99</v>
          </cell>
          <cell r="W14">
            <v>0</v>
          </cell>
          <cell r="X14">
            <v>0</v>
          </cell>
          <cell r="Y14">
            <v>0</v>
          </cell>
          <cell r="Z14">
            <v>0</v>
          </cell>
          <cell r="AA14">
            <v>0</v>
          </cell>
          <cell r="AD14">
            <v>0</v>
          </cell>
          <cell r="AE14">
            <v>0</v>
          </cell>
          <cell r="AF14">
            <v>51048</v>
          </cell>
          <cell r="AG14">
            <v>51048</v>
          </cell>
          <cell r="AH14">
            <v>51048</v>
          </cell>
          <cell r="AI14">
            <v>51048</v>
          </cell>
          <cell r="AJ14">
            <v>0</v>
          </cell>
          <cell r="AK14">
            <v>0</v>
          </cell>
          <cell r="AL14">
            <v>0</v>
          </cell>
          <cell r="AM14">
            <v>0</v>
          </cell>
          <cell r="AN14">
            <v>0</v>
          </cell>
          <cell r="AO14">
            <v>0</v>
          </cell>
          <cell r="AP14">
            <v>0</v>
          </cell>
          <cell r="AQ14">
            <v>0</v>
          </cell>
          <cell r="AR14">
            <v>0</v>
          </cell>
          <cell r="AS14">
            <v>0</v>
          </cell>
          <cell r="AT14">
            <v>0</v>
          </cell>
          <cell r="AU14">
            <v>0</v>
          </cell>
          <cell r="AV14">
            <v>42.5</v>
          </cell>
          <cell r="AW14">
            <v>217.1800274768627</v>
          </cell>
          <cell r="AX14">
            <v>0</v>
          </cell>
          <cell r="AY14">
            <v>0</v>
          </cell>
          <cell r="AZ14">
            <v>16.728624535315983</v>
          </cell>
          <cell r="BA14">
            <v>16.003197852734743</v>
          </cell>
          <cell r="BB14">
            <v>15.314042504282567</v>
          </cell>
          <cell r="BC14">
            <v>14.659344923252997</v>
          </cell>
          <cell r="BD14">
            <v>0</v>
          </cell>
          <cell r="BE14">
            <v>0</v>
          </cell>
          <cell r="BF14">
            <v>7.4081567984816044</v>
          </cell>
          <cell r="BG14">
            <v>7.2150212101727709</v>
          </cell>
          <cell r="BH14">
            <v>7.0404060138601423</v>
          </cell>
          <cell r="BI14">
            <v>6.8838283705729433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row>
        <row r="16">
          <cell r="C16" t="str">
            <v>NEW BW 2000k</v>
          </cell>
          <cell r="D16" t="str">
            <v>ADSL</v>
          </cell>
          <cell r="E16">
            <v>2000</v>
          </cell>
          <cell r="F16">
            <v>149</v>
          </cell>
          <cell r="G16">
            <v>83.60560000000001</v>
          </cell>
          <cell r="H16">
            <v>514</v>
          </cell>
          <cell r="I16">
            <v>0</v>
          </cell>
          <cell r="J16">
            <v>100</v>
          </cell>
          <cell r="K16">
            <v>0</v>
          </cell>
          <cell r="L16">
            <v>0</v>
          </cell>
          <cell r="M16" t="e">
            <v>#VALUE!</v>
          </cell>
          <cell r="N16" t="str">
            <v>unlimited</v>
          </cell>
          <cell r="O16" t="str">
            <v>unlimited</v>
          </cell>
          <cell r="P16" t="str">
            <v>unlimited</v>
          </cell>
          <cell r="Q16">
            <v>12</v>
          </cell>
          <cell r="R16">
            <v>0</v>
          </cell>
          <cell r="S16">
            <v>0</v>
          </cell>
          <cell r="T16">
            <v>0</v>
          </cell>
          <cell r="U16">
            <v>0</v>
          </cell>
          <cell r="V16">
            <v>99</v>
          </cell>
          <cell r="W16">
            <v>0</v>
          </cell>
          <cell r="X16">
            <v>0</v>
          </cell>
          <cell r="Y16">
            <v>0</v>
          </cell>
          <cell r="Z16">
            <v>0</v>
          </cell>
          <cell r="AA16">
            <v>0</v>
          </cell>
          <cell r="AD16">
            <v>0</v>
          </cell>
          <cell r="AE16">
            <v>0</v>
          </cell>
          <cell r="AF16">
            <v>14883</v>
          </cell>
          <cell r="AG16">
            <v>14883</v>
          </cell>
          <cell r="AH16">
            <v>14883</v>
          </cell>
          <cell r="AI16">
            <v>14883</v>
          </cell>
          <cell r="AJ16">
            <v>0</v>
          </cell>
          <cell r="AK16">
            <v>0</v>
          </cell>
          <cell r="AL16">
            <v>0</v>
          </cell>
          <cell r="AM16">
            <v>0</v>
          </cell>
          <cell r="AN16">
            <v>0</v>
          </cell>
          <cell r="AO16">
            <v>0</v>
          </cell>
          <cell r="AP16">
            <v>0</v>
          </cell>
          <cell r="AQ16">
            <v>0</v>
          </cell>
          <cell r="AR16">
            <v>0</v>
          </cell>
          <cell r="AS16">
            <v>0</v>
          </cell>
          <cell r="AT16">
            <v>0</v>
          </cell>
          <cell r="AU16">
            <v>0</v>
          </cell>
          <cell r="AV16">
            <v>42.5</v>
          </cell>
          <cell r="AW16">
            <v>217.1800274768627</v>
          </cell>
          <cell r="AX16">
            <v>0</v>
          </cell>
          <cell r="AY16">
            <v>0</v>
          </cell>
          <cell r="AZ16">
            <v>0</v>
          </cell>
          <cell r="BA16">
            <v>0</v>
          </cell>
          <cell r="BB16">
            <v>0</v>
          </cell>
          <cell r="BC16">
            <v>0</v>
          </cell>
          <cell r="BD16">
            <v>0</v>
          </cell>
          <cell r="BE16">
            <v>0</v>
          </cell>
          <cell r="BF16">
            <v>0</v>
          </cell>
          <cell r="BG16">
            <v>0</v>
          </cell>
          <cell r="BH16">
            <v>0</v>
          </cell>
          <cell r="BI1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Datas"/>
      <sheetName val="Cover page"/>
      <sheetName val="Index"/>
      <sheetName val="Highlights - MIC"/>
      <sheetName val="Highlights - Budget"/>
      <sheetName val="Gross Adds"/>
      <sheetName val="Churn"/>
      <sheetName val="Market share"/>
      <sheetName val="AUPU &amp; ARPU (2)"/>
      <sheetName val="AUPU &amp; ARPU"/>
      <sheetName val="Media Screening"/>
      <sheetName val="I.5 Media Sceening"/>
      <sheetName val="Connections"/>
      <sheetName val="SAC"/>
      <sheetName val="SAC Commissions"/>
      <sheetName val="Population"/>
      <sheetName val="Dropped&amp;Blocked Calls"/>
      <sheetName val="BTS&amp;BSC"/>
      <sheetName val="BTS Unit Costs"/>
      <sheetName val="Billing"/>
      <sheetName val="REVENUE"/>
      <sheetName val="Revenue by Stream"/>
      <sheetName val="Network costs"/>
      <sheetName val="EBITDA"/>
      <sheetName val="OPEX"/>
      <sheetName val="Opex - HC (2)"/>
      <sheetName val="HC-Numbers"/>
      <sheetName val="CapEx"/>
      <sheetName val="CF"/>
      <sheetName val="Comments"/>
      <sheetName val="Comments(2)"/>
      <sheetName val="Database"/>
      <sheetName val="Sheet1"/>
      <sheetName val="Security"/>
      <sheetName val="Sheet2"/>
      <sheetName val="Sheet3"/>
      <sheetName val="Kostenkalkulation Hotel"/>
      <sheetName val="preselect"/>
      <sheetName val="Management Report 12"/>
      <sheetName val="Previsión 2008-2009"/>
      <sheetName val="Auswahl"/>
      <sheetName val="0.3_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43">
          <cell r="BD143" t="str">
            <v>N/A</v>
          </cell>
          <cell r="BF143">
            <v>25</v>
          </cell>
          <cell r="BG143">
            <v>25</v>
          </cell>
          <cell r="BH143">
            <v>25</v>
          </cell>
          <cell r="BI143">
            <v>25</v>
          </cell>
        </row>
        <row r="144">
          <cell r="BD144">
            <v>117.51558103178739</v>
          </cell>
          <cell r="BE144">
            <v>83.665900534971271</v>
          </cell>
          <cell r="BF144">
            <v>90</v>
          </cell>
          <cell r="BG144">
            <v>90</v>
          </cell>
          <cell r="BH144">
            <v>90</v>
          </cell>
          <cell r="BI144">
            <v>90</v>
          </cell>
        </row>
        <row r="145">
          <cell r="BD145">
            <v>144.33232454244128</v>
          </cell>
          <cell r="BE145">
            <v>96.843477620368773</v>
          </cell>
          <cell r="BF145">
            <v>80</v>
          </cell>
          <cell r="BG145">
            <v>80</v>
          </cell>
          <cell r="BH145">
            <v>80</v>
          </cell>
          <cell r="BI145">
            <v>80</v>
          </cell>
        </row>
        <row r="146">
          <cell r="BF146">
            <v>125</v>
          </cell>
          <cell r="BG146">
            <v>125</v>
          </cell>
          <cell r="BH146">
            <v>125</v>
          </cell>
          <cell r="BI146">
            <v>125</v>
          </cell>
        </row>
        <row r="147">
          <cell r="BD147">
            <v>412.28509852216752</v>
          </cell>
          <cell r="BE147">
            <v>367.32175431787306</v>
          </cell>
          <cell r="BF147">
            <v>450</v>
          </cell>
          <cell r="BG147">
            <v>450</v>
          </cell>
          <cell r="BH147">
            <v>450</v>
          </cell>
          <cell r="BI147">
            <v>450</v>
          </cell>
        </row>
        <row r="148">
          <cell r="AX148">
            <v>0</v>
          </cell>
          <cell r="AY148">
            <v>0</v>
          </cell>
          <cell r="AZ148">
            <v>0</v>
          </cell>
          <cell r="BA148">
            <v>0</v>
          </cell>
          <cell r="BB148">
            <v>0</v>
          </cell>
          <cell r="BC148">
            <v>0</v>
          </cell>
          <cell r="BD148">
            <v>180.93722572028238</v>
          </cell>
          <cell r="BE148">
            <v>179</v>
          </cell>
          <cell r="BF148">
            <v>184</v>
          </cell>
          <cell r="BG148">
            <v>184</v>
          </cell>
          <cell r="BH148">
            <v>184</v>
          </cell>
          <cell r="BI148">
            <v>184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GN"/>
      <sheetName val="ITU"/>
      <sheetName val="MRN"/>
      <sheetName val="ICM"/>
      <sheetName val="FIO"/>
      <sheetName val="ECS"/>
      <sheetName val="DNO"/>
      <sheetName val="DIA"/>
      <sheetName val="CCG"/>
      <sheetName val="CCC"/>
      <sheetName val="CED"/>
      <sheetName val="CMO"/>
      <sheetName val="AZL"/>
      <sheetName val="ALN"/>
      <sheetName val="Base info"/>
      <sheetName val="Performance"/>
      <sheetName val="RXO"/>
      <sheetName val="DRK"/>
      <sheetName val="BLK"/>
      <sheetName val="ZEN"/>
      <sheetName val="DCM"/>
      <sheetName val="TTG"/>
      <sheetName val="IXP"/>
      <sheetName val="CHLD"/>
      <sheetName val="Inhalt"/>
      <sheetName val="Database"/>
      <sheetName val="Daten Channel"/>
      <sheetName val="Daten High Level"/>
      <sheetName val="Plandaten"/>
      <sheetName val="Daten Produ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Economics"/>
      <sheetName val="STEUERUNG"/>
      <sheetName val="Performance"/>
      <sheetName val="FSG&amp;MSG"/>
      <sheetName val="OMC"/>
      <sheetName val="CMI_2006_Deutschland"/>
      <sheetName val="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row>
        <row r="7">
          <cell r="B7" t="str">
            <v>Telefónica Deutschland</v>
          </cell>
        </row>
        <row r="13">
          <cell r="E13">
            <v>1</v>
          </cell>
          <cell r="F13">
            <v>1</v>
          </cell>
          <cell r="G13">
            <v>1</v>
          </cell>
        </row>
        <row r="51">
          <cell r="H51">
            <v>2</v>
          </cell>
          <cell r="J51" t="str">
            <v>Feb</v>
          </cell>
        </row>
        <row r="52">
          <cell r="I52" t="str">
            <v>January</v>
          </cell>
        </row>
        <row r="53">
          <cell r="I53" t="str">
            <v>February</v>
          </cell>
        </row>
        <row r="54">
          <cell r="I54" t="str">
            <v>March</v>
          </cell>
        </row>
        <row r="55">
          <cell r="I55" t="str">
            <v>April</v>
          </cell>
        </row>
        <row r="56">
          <cell r="I56" t="str">
            <v>May</v>
          </cell>
        </row>
        <row r="57">
          <cell r="I57" t="str">
            <v>June</v>
          </cell>
        </row>
        <row r="58">
          <cell r="I58" t="str">
            <v>July</v>
          </cell>
        </row>
        <row r="59">
          <cell r="I59" t="str">
            <v>August</v>
          </cell>
        </row>
        <row r="60">
          <cell r="I60" t="str">
            <v>September</v>
          </cell>
        </row>
        <row r="61">
          <cell r="I61" t="str">
            <v>October</v>
          </cell>
        </row>
        <row r="62">
          <cell r="I62" t="str">
            <v>November</v>
          </cell>
        </row>
        <row r="63">
          <cell r="I63" t="str">
            <v>December</v>
          </cell>
        </row>
        <row r="71">
          <cell r="H71">
            <v>2</v>
          </cell>
        </row>
        <row r="72">
          <cell r="I72" t="str">
            <v>Cumulated</v>
          </cell>
        </row>
        <row r="73">
          <cell r="I73" t="str">
            <v>Monthly</v>
          </cell>
        </row>
        <row r="75">
          <cell r="H75">
            <v>2</v>
          </cell>
        </row>
        <row r="79">
          <cell r="H79">
            <v>3</v>
          </cell>
        </row>
      </sheetData>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come"/>
      <sheetName val="3rd"/>
      <sheetName val="DATA"/>
      <sheetName val="TEF"/>
      <sheetName val="Breakdw_TEF"/>
      <sheetName val="Revenues"/>
      <sheetName val="Recurrent"/>
      <sheetName val="Customers"/>
      <sheetName val="Funnel"/>
      <sheetName val="Investment"/>
      <sheetName val="Bad_debt"/>
      <sheetName val="HR"/>
      <sheetName val="Operative"/>
      <sheetName val="Variables"/>
      <sheetName val="Langu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4">
          <cell r="E14">
            <v>1</v>
          </cell>
          <cell r="G14">
            <v>1</v>
          </cell>
          <cell r="H14">
            <v>1</v>
          </cell>
        </row>
      </sheetData>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y"/>
      <sheetName val="Guidance"/>
      <sheetName val="Model Flow"/>
      <sheetName val="INPUTS"/>
      <sheetName val="Choose 2007 input"/>
      <sheetName val="Market"/>
      <sheetName val="Prepay"/>
      <sheetName val="Postpay"/>
      <sheetName val="Blended"/>
      <sheetName val="Other Mobile"/>
      <sheetName val="Broadband"/>
      <sheetName val="NRC"/>
      <sheetName val="Other Costs"/>
      <sheetName val="Fixed Assets"/>
      <sheetName val="Nwk Physicals"/>
      <sheetName val="BS Inputs"/>
      <sheetName val="Interco"/>
      <sheetName val="OPTIONAL INPUTS"/>
      <sheetName val="Interest &amp; Tax"/>
      <sheetName val="OUTPUTS"/>
      <sheetName val="Summary KPIs"/>
      <sheetName val="Fin Statements"/>
      <sheetName val="TEF Output"/>
      <sheetName val="Auswahl"/>
      <sheetName val="Variables"/>
      <sheetName val="Factsheet_I (HL)"/>
      <sheetName val="Calc - RNC 1 RACK"/>
    </sheetNames>
    <sheetDataSet>
      <sheetData sheetId="0"/>
      <sheetData sheetId="1"/>
      <sheetData sheetId="2"/>
      <sheetData sheetId="3"/>
      <sheetData sheetId="4">
        <row r="21">
          <cell r="C21">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inks"/>
      <sheetName val="Input Ana"/>
      <sheetName val="Input"/>
      <sheetName val="Input Scenario"/>
      <sheetName val="Setup Tab"/>
      <sheetName val="Assumptions"/>
      <sheetName val="Model"/>
      <sheetName val="DCF"/>
      <sheetName val="DCF-Sum"/>
      <sheetName val="DCF HAT"/>
      <sheetName val="DCF-Sum_HAT"/>
      <sheetName val="Value Bridge"/>
      <sheetName val="Sheet2"/>
      <sheetName val="WACC"/>
      <sheetName val="Additional Analysis===&gt;"/>
      <sheetName val="IRR"/>
      <sheetName val="NOL - Goodwill"/>
      <sheetName val="Sensitivity Table 1"/>
      <sheetName val="Sensitivity Table 2"/>
      <sheetName val="LBO"/>
      <sheetName val="LBO Summary"/>
      <sheetName val="Sources and Uses"/>
      <sheetName val="Financial metrics"/>
      <sheetName val="Comps"/>
      <sheetName val="Equity Value"/>
      <sheetName val="Sensitivity Table"/>
      <sheetName val="Cash Flow Test"/>
      <sheetName val="Balance Sheet Test"/>
      <sheetName val="Covenant Test"/>
      <sheetName val="Choose 2007 input"/>
    </sheetNames>
    <sheetDataSet>
      <sheetData sheetId="0" refreshError="1"/>
      <sheetData sheetId="1" refreshError="1"/>
      <sheetData sheetId="2" refreshError="1"/>
      <sheetData sheetId="3" refreshError="1"/>
      <sheetData sheetId="4" refreshError="1"/>
      <sheetData sheetId="5">
        <row r="50">
          <cell r="D50">
            <v>1</v>
          </cell>
        </row>
      </sheetData>
      <sheetData sheetId="6" refreshError="1"/>
      <sheetData sheetId="7" refreshError="1"/>
      <sheetData sheetId="8" refreshError="1"/>
      <sheetData sheetId="9" refreshError="1"/>
      <sheetData sheetId="10" refreshError="1"/>
      <sheetData sheetId="11" refreshError="1"/>
      <sheetData sheetId="12">
        <row r="1">
          <cell r="A1" t="str">
            <v>Net Debt 30.6.2012</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okumentation"/>
      <sheetName val="Steuerung"/>
      <sheetName val="Deckblatt Overview"/>
      <sheetName val="Overview_1"/>
      <sheetName val="Subs File Split Voice_Data"/>
      <sheetName val="Subs File_Channel Split"/>
      <sheetName val="Subscriber File Split HW_Sim"/>
      <sheetName val="Deckblatt Input Master"/>
      <sheetName val="Subscriber File Ergebnisbespr"/>
      <sheetName val="Subscriber File"/>
      <sheetName val="Subscriber Actuals_Forecast 5+7"/>
      <sheetName val="Subscriber Actuals_Forecast 9+3"/>
      <sheetName val="Subscriber Actuals_Budget"/>
      <sheetName val="Subscriber Actuals_Prior Year"/>
      <sheetName val="Subscriber_HY"/>
      <sheetName val="Subscriber_quart._"/>
      <sheetName val="Subscriber_quart"/>
      <sheetName val="Subscriber_quart_Detail"/>
      <sheetName val="Total Accesses"/>
      <sheetName val="Total Accesses quart"/>
      <sheetName val="Grafiken"/>
      <sheetName val="Check"/>
      <sheetName val="Input CR_K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Europe Upload"/>
      <sheetName val="Holland"/>
      <sheetName val="Italy"/>
      <sheetName val="France"/>
      <sheetName val="Spain"/>
      <sheetName val="Germany"/>
      <sheetName val="EUROPE"/>
      <sheetName val="OHD"/>
      <sheetName val="Choose 2007 input"/>
      <sheetName val="Setup Tab"/>
    </sheetNames>
    <sheetDataSet>
      <sheetData sheetId="0" refreshError="1">
        <row r="1">
          <cell r="A1" t="str">
            <v>United Kingdom</v>
          </cell>
        </row>
        <row r="2">
          <cell r="A2" t="str">
            <v>Holland</v>
          </cell>
        </row>
        <row r="3">
          <cell r="A3" t="str">
            <v>Germany</v>
          </cell>
        </row>
        <row r="4">
          <cell r="A4" t="str">
            <v>France</v>
          </cell>
        </row>
        <row r="5">
          <cell r="A5" t="str">
            <v>Italy</v>
          </cell>
        </row>
        <row r="6">
          <cell r="A6" t="str">
            <v>Spain</v>
          </cell>
        </row>
        <row r="7">
          <cell r="A7" t="str">
            <v>Ireland</v>
          </cell>
        </row>
        <row r="8">
          <cell r="A8" t="str">
            <v>Hong Kong</v>
          </cell>
        </row>
        <row r="9">
          <cell r="A9" t="str">
            <v>Malaysia</v>
          </cell>
        </row>
        <row r="10">
          <cell r="A10" t="str">
            <v>Singapore</v>
          </cell>
        </row>
        <row r="11">
          <cell r="A11" t="str">
            <v>Australia</v>
          </cell>
        </row>
        <row r="12">
          <cell r="A12" t="str">
            <v>Korea</v>
          </cell>
        </row>
        <row r="13">
          <cell r="A13" t="str">
            <v>Japan</v>
          </cell>
        </row>
        <row r="14">
          <cell r="A14" t="str">
            <v>Taiwan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Lookup"/>
    </sheetNames>
    <sheetDataSet>
      <sheetData sheetId="0" refreshError="1">
        <row r="6">
          <cell r="J6" t="str">
            <v>JAN</v>
          </cell>
        </row>
        <row r="17">
          <cell r="J1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Questions"/>
      <sheetName val="Schalter"/>
      <sheetName val="Tchibo"/>
      <sheetName val="Prepaid"/>
      <sheetName val="Postpaid"/>
      <sheetName val="Assumptions"/>
      <sheetName val="A Master"/>
      <sheetName val="Master"/>
      <sheetName val="NON P. DEP."/>
      <sheetName val="A TC"/>
      <sheetName val="P+L TC"/>
      <sheetName val="I TC"/>
      <sheetName val="A SP05"/>
      <sheetName val="P+L SP05"/>
      <sheetName val="I SP05"/>
      <sheetName val="A P1 (post)"/>
      <sheetName val="P+L P1 (post)"/>
      <sheetName val="I P1 (post)"/>
      <sheetName val="A P2 (post)"/>
      <sheetName val="P+L P2 (post)"/>
      <sheetName val="I P2 (post)"/>
      <sheetName val="A P3 (post)"/>
      <sheetName val="P+L P3 (post)"/>
      <sheetName val="I P3 (post)"/>
      <sheetName val="A P4 (pre)"/>
      <sheetName val="P+L P4 (pre)"/>
      <sheetName val="I P4 (pre)"/>
      <sheetName val="A P5 (pre)"/>
      <sheetName val="P+L P5 (pre)"/>
      <sheetName val="I P5 (pre)"/>
      <sheetName val="Calcs."/>
      <sheetName val="Input Partner alt (post)"/>
      <sheetName val="Costs Summary 10 Partner (2)"/>
      <sheetName val="Platform Entity"/>
      <sheetName val="Platform Processes"/>
      <sheetName val="Sais."/>
      <sheetName val="Tariffs"/>
      <sheetName val="P&amp;L TC"/>
      <sheetName val="Mobile"/>
      <sheetName val="Lookup"/>
      <sheetName val="Con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2">
          <cell r="A22">
            <v>38565</v>
          </cell>
          <cell r="B22">
            <v>38596</v>
          </cell>
          <cell r="C22">
            <v>38626</v>
          </cell>
          <cell r="D22">
            <v>38657</v>
          </cell>
          <cell r="E22">
            <v>38687</v>
          </cell>
          <cell r="F22">
            <v>38718</v>
          </cell>
          <cell r="G22">
            <v>38749</v>
          </cell>
          <cell r="H22">
            <v>38777</v>
          </cell>
          <cell r="I22">
            <v>38808</v>
          </cell>
          <cell r="J22">
            <v>38838</v>
          </cell>
          <cell r="K22">
            <v>38869</v>
          </cell>
          <cell r="L22">
            <v>38899</v>
          </cell>
          <cell r="M22">
            <v>38930</v>
          </cell>
          <cell r="N22">
            <v>38961</v>
          </cell>
          <cell r="O22">
            <v>38991</v>
          </cell>
          <cell r="P22">
            <v>39022</v>
          </cell>
          <cell r="Q22">
            <v>39052</v>
          </cell>
          <cell r="R22">
            <v>39083</v>
          </cell>
          <cell r="S22">
            <v>39114</v>
          </cell>
          <cell r="T22">
            <v>39142</v>
          </cell>
          <cell r="U22">
            <v>39173</v>
          </cell>
          <cell r="V22">
            <v>39203</v>
          </cell>
          <cell r="W22">
            <v>39234</v>
          </cell>
          <cell r="X22">
            <v>39264</v>
          </cell>
          <cell r="Y22">
            <v>39295</v>
          </cell>
          <cell r="Z22">
            <v>39326</v>
          </cell>
          <cell r="AA22">
            <v>39356</v>
          </cell>
          <cell r="AB22">
            <v>39387</v>
          </cell>
          <cell r="AC22">
            <v>39417</v>
          </cell>
          <cell r="AD22">
            <v>39448</v>
          </cell>
          <cell r="AE22">
            <v>39479</v>
          </cell>
          <cell r="AF22">
            <v>39508</v>
          </cell>
          <cell r="AG22">
            <v>39539</v>
          </cell>
          <cell r="AH22">
            <v>39569</v>
          </cell>
          <cell r="AI22">
            <v>39600</v>
          </cell>
          <cell r="AJ22">
            <v>39630</v>
          </cell>
          <cell r="AK22">
            <v>39661</v>
          </cell>
          <cell r="AL22">
            <v>39692</v>
          </cell>
          <cell r="AM22">
            <v>39722</v>
          </cell>
          <cell r="AN22">
            <v>39753</v>
          </cell>
          <cell r="AO22">
            <v>39783</v>
          </cell>
          <cell r="AP22">
            <v>39814</v>
          </cell>
          <cell r="AQ22">
            <v>39845</v>
          </cell>
          <cell r="AR22">
            <v>39873</v>
          </cell>
          <cell r="AS22">
            <v>39904</v>
          </cell>
          <cell r="AT22">
            <v>39934</v>
          </cell>
          <cell r="AU22">
            <v>39965</v>
          </cell>
          <cell r="AV22">
            <v>39995</v>
          </cell>
          <cell r="AW22">
            <v>40026</v>
          </cell>
          <cell r="AX22">
            <v>40057</v>
          </cell>
          <cell r="AY22">
            <v>40087</v>
          </cell>
          <cell r="AZ22">
            <v>40118</v>
          </cell>
          <cell r="BA22">
            <v>40148</v>
          </cell>
          <cell r="BB22">
            <v>40179</v>
          </cell>
          <cell r="BC22">
            <v>40210</v>
          </cell>
          <cell r="BD22">
            <v>40238</v>
          </cell>
          <cell r="BE22">
            <v>40269</v>
          </cell>
          <cell r="BF22">
            <v>40299</v>
          </cell>
          <cell r="BG22">
            <v>40330</v>
          </cell>
          <cell r="BH22">
            <v>40360</v>
          </cell>
          <cell r="BI22">
            <v>40391</v>
          </cell>
          <cell r="BJ22">
            <v>40422</v>
          </cell>
          <cell r="BK22">
            <v>40452</v>
          </cell>
          <cell r="BL22">
            <v>40483</v>
          </cell>
          <cell r="BM22">
            <v>40513</v>
          </cell>
          <cell r="BN22">
            <v>40544</v>
          </cell>
          <cell r="BO22">
            <v>40575</v>
          </cell>
          <cell r="BP22">
            <v>40603</v>
          </cell>
          <cell r="BQ22">
            <v>40634</v>
          </cell>
          <cell r="BR22">
            <v>40664</v>
          </cell>
          <cell r="BS22">
            <v>40695</v>
          </cell>
          <cell r="BT22">
            <v>40725</v>
          </cell>
          <cell r="BU22">
            <v>40756</v>
          </cell>
          <cell r="BV22">
            <v>40787</v>
          </cell>
          <cell r="BW22">
            <v>40817</v>
          </cell>
          <cell r="BX22">
            <v>40848</v>
          </cell>
          <cell r="BY22">
            <v>40878</v>
          </cell>
          <cell r="BZ22">
            <v>40909</v>
          </cell>
          <cell r="CA22">
            <v>40940</v>
          </cell>
          <cell r="CB22">
            <v>40969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lour Coding"/>
      <sheetName val="Scen. Analysis"/>
      <sheetName val="Comp. Mark. Calc."/>
      <sheetName val="Component Market"/>
      <sheetName val="Comp. Market per OEM"/>
      <sheetName val="Module System market "/>
      <sheetName val="Eng. Mark. Calc."/>
      <sheetName val="CC Distribution"/>
      <sheetName val="Database"/>
      <sheetName val="Diesel_Analysis"/>
      <sheetName val="Calculation Requirements"/>
      <sheetName val="General market Analysis"/>
      <sheetName val="Engine Models"/>
      <sheetName val="Business Model Transfer"/>
      <sheetName val="Calculation"/>
      <sheetName val="GRP Margin Setting v.5.0.0"/>
      <sheetName val="Exchange rates"/>
      <sheetName val="Mobile"/>
      <sheetName val="Input-Sheet Marketing"/>
      <sheetName val="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A9" t="str">
            <v>Region 1</v>
          </cell>
          <cell r="B9" t="str">
            <v>Group</v>
          </cell>
          <cell r="C9" t="str">
            <v>Marque</v>
          </cell>
          <cell r="D9" t="str">
            <v>Sales Model Name</v>
          </cell>
          <cell r="E9" t="str">
            <v>Engine Family</v>
          </cell>
          <cell r="F9" t="str">
            <v>Fuel Type</v>
          </cell>
          <cell r="G9" t="str">
            <v>CC</v>
          </cell>
          <cell r="H9" t="str">
            <v>Power (PS)</v>
          </cell>
          <cell r="I9" t="str">
            <v>Cyl Config</v>
          </cell>
          <cell r="J9" t="str">
            <v>Nr Cyls</v>
          </cell>
          <cell r="K9" t="str">
            <v>Type of Injection</v>
          </cell>
          <cell r="L9" t="str">
            <v>Engine Plant</v>
          </cell>
          <cell r="M9" t="str">
            <v>Engine Plant Country</v>
          </cell>
          <cell r="N9">
            <v>2002</v>
          </cell>
          <cell r="O9" t="str">
            <v>2003</v>
          </cell>
          <cell r="P9" t="str">
            <v>2004</v>
          </cell>
          <cell r="Q9" t="str">
            <v>2005</v>
          </cell>
          <cell r="R9" t="str">
            <v>2006</v>
          </cell>
          <cell r="S9" t="str">
            <v>2007</v>
          </cell>
          <cell r="T9" t="str">
            <v>2008</v>
          </cell>
          <cell r="U9">
            <v>2009</v>
          </cell>
        </row>
        <row r="10">
          <cell r="A10" t="str">
            <v>Europe</v>
          </cell>
          <cell r="B10" t="str">
            <v>FIAT GROUP</v>
          </cell>
          <cell r="C10" t="str">
            <v>ALFA ROMEO</v>
          </cell>
          <cell r="D10" t="str">
            <v>ALFA ROMEO 147/148</v>
          </cell>
          <cell r="E10" t="str">
            <v>GM Family One</v>
          </cell>
          <cell r="F10" t="str">
            <v>Gasoline</v>
          </cell>
          <cell r="G10">
            <v>1598</v>
          </cell>
          <cell r="H10">
            <v>103</v>
          </cell>
          <cell r="I10" t="str">
            <v>In-Line</v>
          </cell>
          <cell r="J10">
            <v>4</v>
          </cell>
          <cell r="K10" t="str">
            <v>MFI</v>
          </cell>
          <cell r="L10" t="str">
            <v>Bochum, Szentgotthart</v>
          </cell>
          <cell r="M10" t="str">
            <v>Germany, Hungary</v>
          </cell>
          <cell r="N10">
            <v>0</v>
          </cell>
          <cell r="O10">
            <v>0</v>
          </cell>
          <cell r="P10">
            <v>0</v>
          </cell>
          <cell r="Q10">
            <v>4411</v>
          </cell>
          <cell r="R10">
            <v>1750</v>
          </cell>
          <cell r="S10">
            <v>0</v>
          </cell>
          <cell r="T10">
            <v>0</v>
          </cell>
          <cell r="U10">
            <v>0</v>
          </cell>
        </row>
        <row r="11">
          <cell r="A11" t="str">
            <v>Europe</v>
          </cell>
          <cell r="B11" t="str">
            <v>FIAT GROUP</v>
          </cell>
          <cell r="C11" t="str">
            <v>ALFA ROMEO</v>
          </cell>
          <cell r="D11" t="str">
            <v>ALFA ROMEO 147/148</v>
          </cell>
          <cell r="E11" t="str">
            <v>Fiat Family B</v>
          </cell>
          <cell r="F11" t="str">
            <v>Gasoline</v>
          </cell>
          <cell r="G11">
            <v>1598</v>
          </cell>
          <cell r="H11">
            <v>105</v>
          </cell>
          <cell r="I11" t="str">
            <v>In-Line</v>
          </cell>
          <cell r="J11">
            <v>4</v>
          </cell>
          <cell r="K11" t="str">
            <v>MFI</v>
          </cell>
          <cell r="L11" t="str">
            <v>Pratola Serra</v>
          </cell>
          <cell r="M11" t="str">
            <v>Italy</v>
          </cell>
          <cell r="N11">
            <v>8682</v>
          </cell>
          <cell r="O11">
            <v>5997</v>
          </cell>
          <cell r="P11">
            <v>3366</v>
          </cell>
          <cell r="Q11">
            <v>2165</v>
          </cell>
          <cell r="R11">
            <v>731</v>
          </cell>
          <cell r="S11">
            <v>0</v>
          </cell>
          <cell r="T11">
            <v>0</v>
          </cell>
          <cell r="U11">
            <v>0</v>
          </cell>
        </row>
        <row r="12">
          <cell r="A12" t="str">
            <v>Europe</v>
          </cell>
          <cell r="B12" t="str">
            <v>FIAT GROUP</v>
          </cell>
          <cell r="C12" t="str">
            <v>ALFA ROMEO</v>
          </cell>
          <cell r="D12" t="str">
            <v>ALFA ROMEO 147/148</v>
          </cell>
          <cell r="E12" t="str">
            <v>Fiat Family B</v>
          </cell>
          <cell r="F12" t="str">
            <v>Gasoline</v>
          </cell>
          <cell r="G12">
            <v>1598</v>
          </cell>
          <cell r="H12">
            <v>120</v>
          </cell>
          <cell r="I12" t="str">
            <v>In-Line</v>
          </cell>
          <cell r="J12">
            <v>4</v>
          </cell>
          <cell r="K12" t="str">
            <v>MFI</v>
          </cell>
          <cell r="L12" t="str">
            <v>Pratola Serra</v>
          </cell>
          <cell r="M12" t="str">
            <v>Italy</v>
          </cell>
          <cell r="N12">
            <v>33335</v>
          </cell>
          <cell r="O12">
            <v>22755</v>
          </cell>
          <cell r="P12">
            <v>20822</v>
          </cell>
          <cell r="Q12">
            <v>15517</v>
          </cell>
          <cell r="R12">
            <v>5922</v>
          </cell>
          <cell r="S12">
            <v>0</v>
          </cell>
          <cell r="T12">
            <v>0</v>
          </cell>
          <cell r="U12">
            <v>0</v>
          </cell>
        </row>
        <row r="13">
          <cell r="A13" t="str">
            <v>Europe</v>
          </cell>
          <cell r="B13" t="str">
            <v>FIAT GROUP</v>
          </cell>
          <cell r="C13" t="str">
            <v>ALFA ROMEO</v>
          </cell>
          <cell r="D13" t="str">
            <v>ALFA ROMEO 147/148</v>
          </cell>
          <cell r="E13" t="str">
            <v>Fiat B/C Diesel</v>
          </cell>
          <cell r="F13" t="str">
            <v>Diesel</v>
          </cell>
          <cell r="G13">
            <v>1910</v>
          </cell>
          <cell r="H13">
            <v>140</v>
          </cell>
          <cell r="I13" t="str">
            <v>In-Line</v>
          </cell>
          <cell r="J13">
            <v>4</v>
          </cell>
          <cell r="K13" t="str">
            <v>DI</v>
          </cell>
          <cell r="L13" t="str">
            <v>Pratola Serra, Termoli</v>
          </cell>
          <cell r="M13" t="str">
            <v>Italy</v>
          </cell>
          <cell r="N13">
            <v>2069</v>
          </cell>
          <cell r="O13">
            <v>5681</v>
          </cell>
          <cell r="P13">
            <v>1500</v>
          </cell>
          <cell r="Q13">
            <v>1148</v>
          </cell>
          <cell r="R13">
            <v>436</v>
          </cell>
          <cell r="S13">
            <v>0</v>
          </cell>
          <cell r="T13">
            <v>0</v>
          </cell>
          <cell r="U13">
            <v>0</v>
          </cell>
        </row>
        <row r="14">
          <cell r="A14" t="str">
            <v>Europe</v>
          </cell>
          <cell r="B14" t="str">
            <v>FIAT GROUP</v>
          </cell>
          <cell r="C14" t="str">
            <v>ALFA ROMEO</v>
          </cell>
          <cell r="D14" t="str">
            <v>ALFA ROMEO 147/148</v>
          </cell>
          <cell r="E14" t="str">
            <v>Fiat B/C Diesel</v>
          </cell>
          <cell r="F14" t="str">
            <v>Diesel</v>
          </cell>
          <cell r="G14">
            <v>1910</v>
          </cell>
          <cell r="H14">
            <v>115</v>
          </cell>
          <cell r="I14" t="str">
            <v>In-Line</v>
          </cell>
          <cell r="J14">
            <v>4</v>
          </cell>
          <cell r="K14" t="str">
            <v>DI</v>
          </cell>
          <cell r="L14" t="str">
            <v>Pratola Serra</v>
          </cell>
          <cell r="M14" t="str">
            <v>Italy</v>
          </cell>
          <cell r="N14">
            <v>45492</v>
          </cell>
          <cell r="O14">
            <v>58180</v>
          </cell>
          <cell r="P14">
            <v>57992</v>
          </cell>
          <cell r="Q14">
            <v>43555</v>
          </cell>
          <cell r="R14">
            <v>16804</v>
          </cell>
          <cell r="S14">
            <v>0</v>
          </cell>
          <cell r="T14">
            <v>0</v>
          </cell>
          <cell r="U14">
            <v>0</v>
          </cell>
        </row>
        <row r="15">
          <cell r="A15" t="str">
            <v>Europe</v>
          </cell>
          <cell r="B15" t="str">
            <v>FIAT GROUP</v>
          </cell>
          <cell r="C15" t="str">
            <v>ALFA ROMEO</v>
          </cell>
          <cell r="D15" t="str">
            <v>ALFA ROMEO 147/148</v>
          </cell>
          <cell r="E15" t="str">
            <v>Fiat Family B</v>
          </cell>
          <cell r="F15" t="str">
            <v>Gasoline</v>
          </cell>
          <cell r="G15">
            <v>1969</v>
          </cell>
          <cell r="H15">
            <v>150</v>
          </cell>
          <cell r="I15" t="str">
            <v>In-Line</v>
          </cell>
          <cell r="J15">
            <v>4</v>
          </cell>
          <cell r="K15" t="str">
            <v>MFI</v>
          </cell>
          <cell r="L15" t="str">
            <v>Pratola Serra</v>
          </cell>
          <cell r="M15" t="str">
            <v>Italy</v>
          </cell>
          <cell r="N15">
            <v>15270</v>
          </cell>
          <cell r="O15">
            <v>7623</v>
          </cell>
          <cell r="P15">
            <v>3258</v>
          </cell>
          <cell r="Q15">
            <v>2438</v>
          </cell>
          <cell r="R15">
            <v>919</v>
          </cell>
          <cell r="S15">
            <v>0</v>
          </cell>
          <cell r="T15">
            <v>0</v>
          </cell>
          <cell r="U15">
            <v>0</v>
          </cell>
        </row>
        <row r="16">
          <cell r="A16" t="str">
            <v>Europe</v>
          </cell>
          <cell r="B16" t="str">
            <v>FIAT GROUP</v>
          </cell>
          <cell r="C16" t="str">
            <v>ALFA ROMEO</v>
          </cell>
          <cell r="D16" t="str">
            <v>ALFA ROMEO 147/148</v>
          </cell>
          <cell r="E16" t="str">
            <v>Fiat V6</v>
          </cell>
          <cell r="F16" t="str">
            <v>Gasoline</v>
          </cell>
          <cell r="G16">
            <v>3179</v>
          </cell>
          <cell r="H16">
            <v>250</v>
          </cell>
          <cell r="I16" t="str">
            <v>Vee Configuration</v>
          </cell>
          <cell r="J16">
            <v>6</v>
          </cell>
          <cell r="K16" t="str">
            <v>MFI</v>
          </cell>
          <cell r="L16" t="str">
            <v>Arese</v>
          </cell>
          <cell r="M16" t="str">
            <v>Italy</v>
          </cell>
          <cell r="N16">
            <v>1747</v>
          </cell>
          <cell r="O16">
            <v>1580</v>
          </cell>
          <cell r="P16">
            <v>1771</v>
          </cell>
          <cell r="Q16">
            <v>1325</v>
          </cell>
          <cell r="R16">
            <v>508</v>
          </cell>
          <cell r="S16">
            <v>0</v>
          </cell>
          <cell r="T16">
            <v>0</v>
          </cell>
          <cell r="U16">
            <v>0</v>
          </cell>
        </row>
        <row r="17">
          <cell r="A17" t="str">
            <v>Europe</v>
          </cell>
          <cell r="B17" t="str">
            <v>FIAT GROUP</v>
          </cell>
          <cell r="C17" t="str">
            <v>ALFA ROMEO</v>
          </cell>
          <cell r="D17" t="str">
            <v>ALFA ROMEO 147/148</v>
          </cell>
          <cell r="E17" t="str">
            <v>GM Family One</v>
          </cell>
          <cell r="F17" t="str">
            <v>Gasoline</v>
          </cell>
          <cell r="G17">
            <v>1598</v>
          </cell>
          <cell r="H17">
            <v>103</v>
          </cell>
          <cell r="I17" t="str">
            <v>In-Line</v>
          </cell>
          <cell r="J17">
            <v>4</v>
          </cell>
          <cell r="K17" t="str">
            <v>MFI</v>
          </cell>
          <cell r="L17" t="str">
            <v>Bochum, Szentgotthart</v>
          </cell>
          <cell r="M17" t="str">
            <v>Germany, Hungary</v>
          </cell>
          <cell r="N17">
            <v>0</v>
          </cell>
          <cell r="O17">
            <v>0</v>
          </cell>
          <cell r="P17">
            <v>0</v>
          </cell>
          <cell r="Q17">
            <v>0</v>
          </cell>
          <cell r="R17">
            <v>11719</v>
          </cell>
          <cell r="S17">
            <v>22740</v>
          </cell>
          <cell r="T17">
            <v>26917</v>
          </cell>
          <cell r="U17">
            <v>26472</v>
          </cell>
        </row>
        <row r="18">
          <cell r="A18" t="str">
            <v>Europe</v>
          </cell>
          <cell r="B18" t="str">
            <v>FIAT GROUP</v>
          </cell>
          <cell r="C18" t="str">
            <v>ALFA ROMEO</v>
          </cell>
          <cell r="D18" t="str">
            <v>ALFA ROMEO 147/148</v>
          </cell>
          <cell r="E18" t="str">
            <v>GM L-850</v>
          </cell>
          <cell r="F18" t="str">
            <v>Gasoline</v>
          </cell>
          <cell r="G18">
            <v>1800</v>
          </cell>
          <cell r="H18">
            <v>125</v>
          </cell>
          <cell r="I18" t="str">
            <v>In-Line</v>
          </cell>
          <cell r="J18">
            <v>4</v>
          </cell>
          <cell r="K18" t="str">
            <v>GDI</v>
          </cell>
          <cell r="L18" t="str">
            <v>Kaiserslautern</v>
          </cell>
          <cell r="M18" t="str">
            <v>Germany</v>
          </cell>
          <cell r="N18">
            <v>0</v>
          </cell>
          <cell r="O18">
            <v>0</v>
          </cell>
          <cell r="P18">
            <v>0</v>
          </cell>
          <cell r="Q18">
            <v>0</v>
          </cell>
          <cell r="R18">
            <v>2930</v>
          </cell>
          <cell r="S18">
            <v>5685</v>
          </cell>
          <cell r="T18">
            <v>6729</v>
          </cell>
          <cell r="U18">
            <v>6618</v>
          </cell>
        </row>
        <row r="19">
          <cell r="A19" t="str">
            <v>Europe</v>
          </cell>
          <cell r="B19" t="str">
            <v>FIAT GROUP</v>
          </cell>
          <cell r="C19" t="str">
            <v>ALFA ROMEO</v>
          </cell>
          <cell r="D19" t="str">
            <v>ALFA ROMEO 147/148</v>
          </cell>
          <cell r="E19" t="str">
            <v>Fiat B/C Diesel</v>
          </cell>
          <cell r="F19" t="str">
            <v>Diesel</v>
          </cell>
          <cell r="G19">
            <v>1910</v>
          </cell>
          <cell r="H19">
            <v>140</v>
          </cell>
          <cell r="I19" t="str">
            <v>In-Line</v>
          </cell>
          <cell r="J19">
            <v>4</v>
          </cell>
          <cell r="K19" t="str">
            <v>DI</v>
          </cell>
          <cell r="L19" t="str">
            <v>Pratola Serra, Termoli</v>
          </cell>
          <cell r="M19" t="str">
            <v>Italy</v>
          </cell>
          <cell r="N19">
            <v>0</v>
          </cell>
          <cell r="O19">
            <v>0</v>
          </cell>
          <cell r="P19">
            <v>0</v>
          </cell>
          <cell r="Q19">
            <v>0</v>
          </cell>
          <cell r="R19">
            <v>19670</v>
          </cell>
          <cell r="S19">
            <v>38171</v>
          </cell>
          <cell r="T19">
            <v>45184</v>
          </cell>
          <cell r="U19">
            <v>44436</v>
          </cell>
        </row>
        <row r="20">
          <cell r="A20" t="str">
            <v>Europe</v>
          </cell>
          <cell r="B20" t="str">
            <v>FIAT GROUP</v>
          </cell>
          <cell r="C20" t="str">
            <v>ALFA ROMEO</v>
          </cell>
          <cell r="D20" t="str">
            <v>ALFA ROMEO 147/148</v>
          </cell>
          <cell r="E20" t="str">
            <v>GM L-850</v>
          </cell>
          <cell r="F20" t="str">
            <v>Gasoline</v>
          </cell>
          <cell r="G20">
            <v>1998</v>
          </cell>
          <cell r="H20">
            <v>190</v>
          </cell>
          <cell r="I20" t="str">
            <v>In-Line</v>
          </cell>
          <cell r="J20">
            <v>4</v>
          </cell>
          <cell r="K20" t="str">
            <v>MFI/GDI</v>
          </cell>
          <cell r="L20" t="str">
            <v>Kaiserslautern</v>
          </cell>
          <cell r="M20" t="str">
            <v>Germany</v>
          </cell>
          <cell r="N20">
            <v>0</v>
          </cell>
          <cell r="O20">
            <v>0</v>
          </cell>
          <cell r="P20">
            <v>0</v>
          </cell>
          <cell r="Q20">
            <v>0</v>
          </cell>
          <cell r="R20">
            <v>2093</v>
          </cell>
          <cell r="S20">
            <v>4061</v>
          </cell>
          <cell r="T20">
            <v>4807</v>
          </cell>
          <cell r="U20">
            <v>4727</v>
          </cell>
        </row>
        <row r="21">
          <cell r="A21" t="str">
            <v>Europe</v>
          </cell>
          <cell r="B21" t="str">
            <v>FIAT GROUP</v>
          </cell>
          <cell r="C21" t="str">
            <v>ALFA ROMEO</v>
          </cell>
          <cell r="D21" t="str">
            <v>ALFA ROMEO 147/148</v>
          </cell>
          <cell r="E21" t="str">
            <v>GM L-850</v>
          </cell>
          <cell r="F21" t="str">
            <v>Gasoline</v>
          </cell>
          <cell r="G21">
            <v>2198</v>
          </cell>
          <cell r="H21">
            <v>147</v>
          </cell>
          <cell r="I21" t="str">
            <v>In-Line</v>
          </cell>
          <cell r="J21">
            <v>4</v>
          </cell>
          <cell r="K21" t="str">
            <v>MFI</v>
          </cell>
          <cell r="L21" t="str">
            <v>Kaiserslautern</v>
          </cell>
          <cell r="M21" t="str">
            <v>Germany</v>
          </cell>
          <cell r="N21">
            <v>0</v>
          </cell>
          <cell r="O21">
            <v>0</v>
          </cell>
          <cell r="P21">
            <v>0</v>
          </cell>
          <cell r="Q21">
            <v>0</v>
          </cell>
          <cell r="R21">
            <v>3767</v>
          </cell>
          <cell r="S21">
            <v>7309</v>
          </cell>
          <cell r="T21">
            <v>8652</v>
          </cell>
          <cell r="U21">
            <v>8509</v>
          </cell>
        </row>
        <row r="22">
          <cell r="A22" t="str">
            <v>Europe</v>
          </cell>
          <cell r="B22" t="str">
            <v>FIAT GROUP</v>
          </cell>
          <cell r="C22" t="str">
            <v>ALFA ROMEO</v>
          </cell>
          <cell r="D22" t="str">
            <v>ALFA ROMEO 147/148</v>
          </cell>
          <cell r="E22" t="str">
            <v>GM Global V6</v>
          </cell>
          <cell r="F22" t="str">
            <v>Gasoline</v>
          </cell>
          <cell r="G22">
            <v>2597</v>
          </cell>
          <cell r="H22">
            <v>180</v>
          </cell>
          <cell r="I22" t="str">
            <v>Vee Configuration</v>
          </cell>
          <cell r="J22">
            <v>6</v>
          </cell>
          <cell r="K22" t="str">
            <v>GDI</v>
          </cell>
          <cell r="L22" t="str">
            <v>Ohio, Port Melbourne</v>
          </cell>
          <cell r="M22" t="str">
            <v>USA, Australia</v>
          </cell>
          <cell r="N22">
            <v>0</v>
          </cell>
          <cell r="O22">
            <v>0</v>
          </cell>
          <cell r="P22">
            <v>0</v>
          </cell>
          <cell r="Q22">
            <v>0</v>
          </cell>
          <cell r="R22">
            <v>2803</v>
          </cell>
          <cell r="S22">
            <v>5441</v>
          </cell>
          <cell r="T22">
            <v>6441</v>
          </cell>
          <cell r="U22">
            <v>6334</v>
          </cell>
        </row>
        <row r="23">
          <cell r="A23" t="str">
            <v>Europe</v>
          </cell>
          <cell r="B23" t="str">
            <v>FIAT GROUP</v>
          </cell>
          <cell r="C23" t="str">
            <v>ALFA ROMEO</v>
          </cell>
          <cell r="D23" t="str">
            <v>ALFA ROMEO 155/156/157</v>
          </cell>
          <cell r="E23" t="str">
            <v>Fiat Family B</v>
          </cell>
          <cell r="F23" t="str">
            <v>Gasoline</v>
          </cell>
          <cell r="G23">
            <v>1598</v>
          </cell>
          <cell r="H23">
            <v>120</v>
          </cell>
          <cell r="I23" t="str">
            <v>In-Line</v>
          </cell>
          <cell r="J23">
            <v>4</v>
          </cell>
          <cell r="K23" t="str">
            <v>MFI</v>
          </cell>
          <cell r="L23" t="str">
            <v>Pratola Serra</v>
          </cell>
          <cell r="M23" t="str">
            <v>Italy</v>
          </cell>
          <cell r="N23">
            <v>6174</v>
          </cell>
          <cell r="O23">
            <v>5068</v>
          </cell>
          <cell r="P23">
            <v>3377</v>
          </cell>
          <cell r="Q23">
            <v>1340</v>
          </cell>
          <cell r="R23">
            <v>0</v>
          </cell>
          <cell r="S23">
            <v>0</v>
          </cell>
          <cell r="T23">
            <v>0</v>
          </cell>
          <cell r="U23">
            <v>0</v>
          </cell>
        </row>
        <row r="24">
          <cell r="A24" t="str">
            <v>Europe</v>
          </cell>
          <cell r="B24" t="str">
            <v>FIAT GROUP</v>
          </cell>
          <cell r="C24" t="str">
            <v>ALFA ROMEO</v>
          </cell>
          <cell r="D24" t="str">
            <v>ALFA ROMEO 155/156/157</v>
          </cell>
          <cell r="E24" t="str">
            <v>Fiat Family B</v>
          </cell>
          <cell r="F24" t="str">
            <v>Gasoline</v>
          </cell>
          <cell r="G24">
            <v>1747</v>
          </cell>
          <cell r="H24">
            <v>144</v>
          </cell>
          <cell r="I24" t="str">
            <v>In-Line</v>
          </cell>
          <cell r="J24">
            <v>4</v>
          </cell>
          <cell r="K24" t="str">
            <v>MFI</v>
          </cell>
          <cell r="L24" t="str">
            <v>Pratola Serra</v>
          </cell>
          <cell r="M24" t="str">
            <v>Italy</v>
          </cell>
          <cell r="N24">
            <v>7290</v>
          </cell>
          <cell r="O24">
            <v>4211</v>
          </cell>
          <cell r="P24">
            <v>2297</v>
          </cell>
          <cell r="Q24">
            <v>895</v>
          </cell>
          <cell r="R24">
            <v>0</v>
          </cell>
          <cell r="S24">
            <v>0</v>
          </cell>
          <cell r="T24">
            <v>0</v>
          </cell>
          <cell r="U24">
            <v>0</v>
          </cell>
        </row>
        <row r="25">
          <cell r="A25" t="str">
            <v>Europe</v>
          </cell>
          <cell r="B25" t="str">
            <v>FIAT GROUP</v>
          </cell>
          <cell r="C25" t="str">
            <v>ALFA ROMEO</v>
          </cell>
          <cell r="D25" t="str">
            <v>ALFA ROMEO 155/156/157</v>
          </cell>
          <cell r="E25" t="str">
            <v>Fiat B/C Diesel</v>
          </cell>
          <cell r="F25" t="str">
            <v>Diesel</v>
          </cell>
          <cell r="G25">
            <v>1910</v>
          </cell>
          <cell r="H25">
            <v>140</v>
          </cell>
          <cell r="I25" t="str">
            <v>In-Line</v>
          </cell>
          <cell r="J25">
            <v>4</v>
          </cell>
          <cell r="K25" t="str">
            <v>DI</v>
          </cell>
          <cell r="L25" t="str">
            <v>Pratola Serra, Termoli</v>
          </cell>
          <cell r="M25" t="str">
            <v>Italy</v>
          </cell>
          <cell r="N25">
            <v>0</v>
          </cell>
          <cell r="O25">
            <v>1204</v>
          </cell>
          <cell r="P25">
            <v>9833</v>
          </cell>
          <cell r="Q25">
            <v>4002</v>
          </cell>
          <cell r="R25">
            <v>0</v>
          </cell>
          <cell r="S25">
            <v>0</v>
          </cell>
          <cell r="T25">
            <v>0</v>
          </cell>
          <cell r="U25">
            <v>0</v>
          </cell>
        </row>
        <row r="26">
          <cell r="A26" t="str">
            <v>Europe</v>
          </cell>
          <cell r="B26" t="str">
            <v>FIAT GROUP</v>
          </cell>
          <cell r="C26" t="str">
            <v>ALFA ROMEO</v>
          </cell>
          <cell r="D26" t="str">
            <v>ALFA ROMEO 155/156/157</v>
          </cell>
          <cell r="E26" t="str">
            <v>Fiat B/C Diesel</v>
          </cell>
          <cell r="F26" t="str">
            <v>Diesel</v>
          </cell>
          <cell r="G26">
            <v>1910</v>
          </cell>
          <cell r="H26">
            <v>115</v>
          </cell>
          <cell r="I26" t="str">
            <v>In-Line</v>
          </cell>
          <cell r="J26">
            <v>4</v>
          </cell>
          <cell r="K26" t="str">
            <v>DI</v>
          </cell>
          <cell r="L26" t="str">
            <v>Pratola Serra</v>
          </cell>
          <cell r="M26" t="str">
            <v>Italy</v>
          </cell>
          <cell r="N26">
            <v>33025</v>
          </cell>
          <cell r="O26">
            <v>42078</v>
          </cell>
          <cell r="P26">
            <v>26331</v>
          </cell>
          <cell r="Q26">
            <v>10583</v>
          </cell>
          <cell r="R26">
            <v>0</v>
          </cell>
          <cell r="S26">
            <v>0</v>
          </cell>
          <cell r="T26">
            <v>0</v>
          </cell>
          <cell r="U26">
            <v>0</v>
          </cell>
        </row>
        <row r="27">
          <cell r="A27" t="str">
            <v>Europe</v>
          </cell>
          <cell r="B27" t="str">
            <v>FIAT GROUP</v>
          </cell>
          <cell r="C27" t="str">
            <v>ALFA ROMEO</v>
          </cell>
          <cell r="D27" t="str">
            <v>ALFA ROMEO 155/156/157</v>
          </cell>
          <cell r="E27" t="str">
            <v>Fiat Family B</v>
          </cell>
          <cell r="F27" t="str">
            <v>Gasoline</v>
          </cell>
          <cell r="G27">
            <v>1969</v>
          </cell>
          <cell r="H27">
            <v>165</v>
          </cell>
          <cell r="I27" t="str">
            <v>In-Line</v>
          </cell>
          <cell r="J27">
            <v>4</v>
          </cell>
          <cell r="K27" t="str">
            <v>GDI</v>
          </cell>
          <cell r="L27" t="str">
            <v>Pratola Serra</v>
          </cell>
          <cell r="M27" t="str">
            <v>Italy</v>
          </cell>
          <cell r="N27">
            <v>8599</v>
          </cell>
          <cell r="O27">
            <v>7026</v>
          </cell>
          <cell r="P27">
            <v>3912</v>
          </cell>
          <cell r="Q27">
            <v>1523</v>
          </cell>
          <cell r="R27">
            <v>0</v>
          </cell>
          <cell r="S27">
            <v>0</v>
          </cell>
          <cell r="T27">
            <v>0</v>
          </cell>
          <cell r="U27">
            <v>0</v>
          </cell>
        </row>
        <row r="28">
          <cell r="A28" t="str">
            <v>Europe</v>
          </cell>
          <cell r="B28" t="str">
            <v>FIAT GROUP</v>
          </cell>
          <cell r="C28" t="str">
            <v>ALFA ROMEO</v>
          </cell>
          <cell r="D28" t="str">
            <v>ALFA ROMEO 155/156/157</v>
          </cell>
          <cell r="E28" t="str">
            <v>Fiat B/C Diesel</v>
          </cell>
          <cell r="F28" t="str">
            <v>Diesel</v>
          </cell>
          <cell r="G28">
            <v>2387</v>
          </cell>
          <cell r="H28">
            <v>175</v>
          </cell>
          <cell r="I28" t="str">
            <v>In-Line</v>
          </cell>
          <cell r="J28">
            <v>5</v>
          </cell>
          <cell r="K28" t="str">
            <v>DI</v>
          </cell>
          <cell r="L28" t="str">
            <v>Pratola Serra, Termoli</v>
          </cell>
          <cell r="M28" t="str">
            <v>Italy</v>
          </cell>
          <cell r="N28">
            <v>510</v>
          </cell>
          <cell r="O28">
            <v>4218</v>
          </cell>
          <cell r="P28">
            <v>7322</v>
          </cell>
          <cell r="Q28">
            <v>2854</v>
          </cell>
          <cell r="R28">
            <v>0</v>
          </cell>
          <cell r="S28">
            <v>0</v>
          </cell>
          <cell r="T28">
            <v>0</v>
          </cell>
          <cell r="U28">
            <v>0</v>
          </cell>
        </row>
        <row r="29">
          <cell r="A29" t="str">
            <v>Europe</v>
          </cell>
          <cell r="B29" t="str">
            <v>FIAT GROUP</v>
          </cell>
          <cell r="C29" t="str">
            <v>ALFA ROMEO</v>
          </cell>
          <cell r="D29" t="str">
            <v>ALFA ROMEO 155/156/157</v>
          </cell>
          <cell r="E29" t="str">
            <v>Fiat B/C Diesel</v>
          </cell>
          <cell r="F29" t="str">
            <v>Diesel</v>
          </cell>
          <cell r="G29">
            <v>2387</v>
          </cell>
          <cell r="H29">
            <v>150</v>
          </cell>
          <cell r="I29" t="str">
            <v>In-Line</v>
          </cell>
          <cell r="J29">
            <v>5</v>
          </cell>
          <cell r="K29" t="str">
            <v>DI</v>
          </cell>
          <cell r="L29" t="str">
            <v>Pratola Serra</v>
          </cell>
          <cell r="M29" t="str">
            <v>Italy</v>
          </cell>
          <cell r="N29">
            <v>6987</v>
          </cell>
          <cell r="O29">
            <v>1117</v>
          </cell>
          <cell r="P29">
            <v>0</v>
          </cell>
          <cell r="Q29">
            <v>0</v>
          </cell>
          <cell r="R29">
            <v>0</v>
          </cell>
          <cell r="S29">
            <v>0</v>
          </cell>
          <cell r="T29">
            <v>0</v>
          </cell>
          <cell r="U29">
            <v>0</v>
          </cell>
        </row>
        <row r="30">
          <cell r="A30" t="str">
            <v>Europe</v>
          </cell>
          <cell r="B30" t="str">
            <v>FIAT GROUP</v>
          </cell>
          <cell r="C30" t="str">
            <v>ALFA ROMEO</v>
          </cell>
          <cell r="D30" t="str">
            <v>ALFA ROMEO 155/156/157</v>
          </cell>
          <cell r="E30" t="str">
            <v>Fiat V6</v>
          </cell>
          <cell r="F30" t="str">
            <v>Gasoline</v>
          </cell>
          <cell r="G30">
            <v>2492</v>
          </cell>
          <cell r="H30">
            <v>192</v>
          </cell>
          <cell r="I30" t="str">
            <v>Vee Configuration</v>
          </cell>
          <cell r="J30">
            <v>6</v>
          </cell>
          <cell r="K30" t="str">
            <v>MFI</v>
          </cell>
          <cell r="L30" t="str">
            <v>Arese</v>
          </cell>
          <cell r="M30" t="str">
            <v>Italy</v>
          </cell>
          <cell r="N30">
            <v>4648</v>
          </cell>
          <cell r="O30">
            <v>1583</v>
          </cell>
          <cell r="P30">
            <v>1583</v>
          </cell>
          <cell r="Q30">
            <v>720</v>
          </cell>
          <cell r="R30">
            <v>0</v>
          </cell>
          <cell r="S30">
            <v>0</v>
          </cell>
          <cell r="T30">
            <v>0</v>
          </cell>
          <cell r="U30">
            <v>0</v>
          </cell>
        </row>
        <row r="31">
          <cell r="A31" t="str">
            <v>Europe</v>
          </cell>
          <cell r="B31" t="str">
            <v>FIAT GROUP</v>
          </cell>
          <cell r="C31" t="str">
            <v>ALFA ROMEO</v>
          </cell>
          <cell r="D31" t="str">
            <v>ALFA ROMEO 155/156/157</v>
          </cell>
          <cell r="E31" t="str">
            <v>Fiat V6</v>
          </cell>
          <cell r="F31" t="str">
            <v>Gasoline</v>
          </cell>
          <cell r="G31">
            <v>3179</v>
          </cell>
          <cell r="H31">
            <v>250</v>
          </cell>
          <cell r="I31" t="str">
            <v>Vee Configuration</v>
          </cell>
          <cell r="J31">
            <v>6</v>
          </cell>
          <cell r="K31" t="str">
            <v>MFI</v>
          </cell>
          <cell r="L31" t="str">
            <v>Arese</v>
          </cell>
          <cell r="M31" t="str">
            <v>Italy</v>
          </cell>
          <cell r="N31">
            <v>2548</v>
          </cell>
          <cell r="O31">
            <v>1783</v>
          </cell>
          <cell r="P31">
            <v>957</v>
          </cell>
          <cell r="Q31">
            <v>481</v>
          </cell>
          <cell r="R31">
            <v>0</v>
          </cell>
          <cell r="S31">
            <v>0</v>
          </cell>
          <cell r="T31">
            <v>0</v>
          </cell>
          <cell r="U31">
            <v>0</v>
          </cell>
        </row>
        <row r="32">
          <cell r="A32" t="str">
            <v>Europe</v>
          </cell>
          <cell r="B32" t="str">
            <v>FIAT GROUP</v>
          </cell>
          <cell r="C32" t="str">
            <v>ALFA ROMEO</v>
          </cell>
          <cell r="D32" t="str">
            <v>ALFA ROMEO 155/156/157</v>
          </cell>
          <cell r="E32" t="str">
            <v>Fiat Family B</v>
          </cell>
          <cell r="F32" t="str">
            <v>Gasoline</v>
          </cell>
          <cell r="G32">
            <v>1598</v>
          </cell>
          <cell r="H32">
            <v>120</v>
          </cell>
          <cell r="I32" t="str">
            <v>In-Line</v>
          </cell>
          <cell r="J32">
            <v>4</v>
          </cell>
          <cell r="K32" t="str">
            <v>MFI</v>
          </cell>
          <cell r="L32" t="str">
            <v>Pratola Serra</v>
          </cell>
          <cell r="M32" t="str">
            <v>Italy</v>
          </cell>
          <cell r="N32">
            <v>0</v>
          </cell>
          <cell r="O32">
            <v>0</v>
          </cell>
          <cell r="P32">
            <v>0</v>
          </cell>
          <cell r="Q32">
            <v>2950</v>
          </cell>
          <cell r="R32">
            <v>9624</v>
          </cell>
          <cell r="S32">
            <v>8947</v>
          </cell>
          <cell r="T32">
            <v>7892</v>
          </cell>
          <cell r="U32">
            <v>7468</v>
          </cell>
        </row>
        <row r="33">
          <cell r="A33" t="str">
            <v>Europe</v>
          </cell>
          <cell r="B33" t="str">
            <v>FIAT GROUP</v>
          </cell>
          <cell r="C33" t="str">
            <v>ALFA ROMEO</v>
          </cell>
          <cell r="D33" t="str">
            <v>ALFA ROMEO 155/156/157</v>
          </cell>
          <cell r="E33" t="str">
            <v>GM L-850</v>
          </cell>
          <cell r="F33" t="str">
            <v>Gasoline</v>
          </cell>
          <cell r="G33">
            <v>1800</v>
          </cell>
          <cell r="H33">
            <v>125</v>
          </cell>
          <cell r="I33" t="str">
            <v>In-Line</v>
          </cell>
          <cell r="J33">
            <v>4</v>
          </cell>
          <cell r="K33" t="str">
            <v>GDI</v>
          </cell>
          <cell r="L33" t="str">
            <v>Kaiserslautern</v>
          </cell>
          <cell r="M33" t="str">
            <v>Germany</v>
          </cell>
          <cell r="N33">
            <v>0</v>
          </cell>
          <cell r="O33">
            <v>0</v>
          </cell>
          <cell r="P33">
            <v>0</v>
          </cell>
          <cell r="Q33">
            <v>2374</v>
          </cell>
          <cell r="R33">
            <v>6888</v>
          </cell>
          <cell r="S33">
            <v>6041</v>
          </cell>
          <cell r="T33">
            <v>5044</v>
          </cell>
          <cell r="U33">
            <v>4668</v>
          </cell>
        </row>
        <row r="34">
          <cell r="A34" t="str">
            <v>Europe</v>
          </cell>
          <cell r="B34" t="str">
            <v>FIAT GROUP</v>
          </cell>
          <cell r="C34" t="str">
            <v>ALFA ROMEO</v>
          </cell>
          <cell r="D34" t="str">
            <v>ALFA ROMEO 155/156/157</v>
          </cell>
          <cell r="E34" t="str">
            <v>Fiat B/C Diesel</v>
          </cell>
          <cell r="F34" t="str">
            <v>Diesel</v>
          </cell>
          <cell r="G34">
            <v>1910</v>
          </cell>
          <cell r="H34">
            <v>140</v>
          </cell>
          <cell r="I34" t="str">
            <v>In-Line</v>
          </cell>
          <cell r="J34">
            <v>4</v>
          </cell>
          <cell r="K34" t="str">
            <v>DI</v>
          </cell>
          <cell r="L34" t="str">
            <v>Pratola Serra, Termoli</v>
          </cell>
          <cell r="M34" t="str">
            <v>Italy</v>
          </cell>
          <cell r="N34">
            <v>0</v>
          </cell>
          <cell r="O34">
            <v>0</v>
          </cell>
          <cell r="P34">
            <v>0</v>
          </cell>
          <cell r="Q34">
            <v>3981</v>
          </cell>
          <cell r="R34">
            <v>11739</v>
          </cell>
          <cell r="S34">
            <v>10516</v>
          </cell>
          <cell r="T34">
            <v>8990</v>
          </cell>
          <cell r="U34">
            <v>8402</v>
          </cell>
        </row>
        <row r="35">
          <cell r="A35" t="str">
            <v>Europe</v>
          </cell>
          <cell r="B35" t="str">
            <v>FIAT GROUP</v>
          </cell>
          <cell r="C35" t="str">
            <v>ALFA ROMEO</v>
          </cell>
          <cell r="D35" t="str">
            <v>ALFA ROMEO 155/156/157</v>
          </cell>
          <cell r="E35" t="str">
            <v>GM L-850</v>
          </cell>
          <cell r="F35" t="str">
            <v>Gasoline</v>
          </cell>
          <cell r="G35">
            <v>2198</v>
          </cell>
          <cell r="H35">
            <v>147</v>
          </cell>
          <cell r="I35" t="str">
            <v>In-Line</v>
          </cell>
          <cell r="J35">
            <v>4</v>
          </cell>
          <cell r="K35" t="str">
            <v>MFI</v>
          </cell>
          <cell r="L35" t="str">
            <v>Kaiserslautern</v>
          </cell>
          <cell r="M35" t="str">
            <v>Germany</v>
          </cell>
          <cell r="N35">
            <v>0</v>
          </cell>
          <cell r="O35">
            <v>0</v>
          </cell>
          <cell r="P35">
            <v>0</v>
          </cell>
          <cell r="Q35">
            <v>4287</v>
          </cell>
          <cell r="R35">
            <v>12904</v>
          </cell>
          <cell r="S35">
            <v>11290</v>
          </cell>
          <cell r="T35">
            <v>10083</v>
          </cell>
          <cell r="U35">
            <v>9615</v>
          </cell>
        </row>
        <row r="36">
          <cell r="A36" t="str">
            <v>Europe</v>
          </cell>
          <cell r="B36" t="str">
            <v>FIAT GROUP</v>
          </cell>
          <cell r="C36" t="str">
            <v>ALFA ROMEO</v>
          </cell>
          <cell r="D36" t="str">
            <v>ALFA ROMEO 155/156/157</v>
          </cell>
          <cell r="E36" t="str">
            <v>GM HFV6</v>
          </cell>
          <cell r="F36" t="str">
            <v>Gasoline</v>
          </cell>
          <cell r="G36">
            <v>2800</v>
          </cell>
          <cell r="H36">
            <v>280</v>
          </cell>
          <cell r="I36" t="str">
            <v>Vee Configuration</v>
          </cell>
          <cell r="J36">
            <v>6</v>
          </cell>
          <cell r="K36" t="str">
            <v>MFI</v>
          </cell>
          <cell r="L36" t="str">
            <v>Melbourne</v>
          </cell>
          <cell r="M36" t="str">
            <v>Australia</v>
          </cell>
          <cell r="N36">
            <v>0</v>
          </cell>
          <cell r="O36">
            <v>0</v>
          </cell>
          <cell r="P36">
            <v>0</v>
          </cell>
          <cell r="Q36">
            <v>964</v>
          </cell>
          <cell r="R36">
            <v>3234</v>
          </cell>
          <cell r="S36">
            <v>3317</v>
          </cell>
          <cell r="T36">
            <v>3234</v>
          </cell>
          <cell r="U36">
            <v>3176</v>
          </cell>
        </row>
        <row r="37">
          <cell r="A37" t="str">
            <v>Europe</v>
          </cell>
          <cell r="B37" t="str">
            <v>FIAT GROUP</v>
          </cell>
          <cell r="C37" t="str">
            <v>ALFA ROMEO</v>
          </cell>
          <cell r="D37" t="str">
            <v>ALFA ROMEO 155/156/157</v>
          </cell>
          <cell r="E37" t="str">
            <v>GM Isuzu 6D</v>
          </cell>
          <cell r="F37" t="str">
            <v>Diesel</v>
          </cell>
          <cell r="G37">
            <v>2962</v>
          </cell>
          <cell r="H37">
            <v>177</v>
          </cell>
          <cell r="I37" t="str">
            <v>Vee Configuration</v>
          </cell>
          <cell r="J37">
            <v>6</v>
          </cell>
          <cell r="K37" t="str">
            <v>DI</v>
          </cell>
          <cell r="L37" t="str">
            <v>Fujisawa</v>
          </cell>
          <cell r="M37" t="str">
            <v>Japan</v>
          </cell>
          <cell r="N37">
            <v>0</v>
          </cell>
          <cell r="O37">
            <v>0</v>
          </cell>
          <cell r="P37">
            <v>0</v>
          </cell>
          <cell r="Q37">
            <v>14532</v>
          </cell>
          <cell r="R37">
            <v>47880</v>
          </cell>
          <cell r="S37">
            <v>45808</v>
          </cell>
          <cell r="T37">
            <v>41921</v>
          </cell>
          <cell r="U37">
            <v>40236</v>
          </cell>
        </row>
        <row r="38">
          <cell r="A38" t="str">
            <v>Europe</v>
          </cell>
          <cell r="B38" t="str">
            <v>FIAT GROUP</v>
          </cell>
          <cell r="C38" t="str">
            <v>ALFA ROMEO</v>
          </cell>
          <cell r="D38" t="str">
            <v>ALFA ROMEO 155/156/157</v>
          </cell>
          <cell r="E38" t="str">
            <v>GM Global V6</v>
          </cell>
          <cell r="F38" t="str">
            <v>Gasoline</v>
          </cell>
          <cell r="G38">
            <v>3175</v>
          </cell>
          <cell r="H38">
            <v>218</v>
          </cell>
          <cell r="I38" t="str">
            <v>Vee Configuration</v>
          </cell>
          <cell r="J38">
            <v>6</v>
          </cell>
          <cell r="K38" t="str">
            <v>MFI</v>
          </cell>
          <cell r="L38" t="str">
            <v>Ohio, Port Melbourne</v>
          </cell>
          <cell r="M38" t="str">
            <v>USA, Australia</v>
          </cell>
          <cell r="N38">
            <v>0</v>
          </cell>
          <cell r="O38">
            <v>0</v>
          </cell>
          <cell r="P38">
            <v>0</v>
          </cell>
          <cell r="Q38">
            <v>1938</v>
          </cell>
          <cell r="R38">
            <v>5632</v>
          </cell>
          <cell r="S38">
            <v>4945</v>
          </cell>
          <cell r="T38">
            <v>4134</v>
          </cell>
          <cell r="U38">
            <v>3827</v>
          </cell>
        </row>
        <row r="39">
          <cell r="A39" t="str">
            <v>Europe</v>
          </cell>
          <cell r="B39" t="str">
            <v>FIAT GROUP</v>
          </cell>
          <cell r="C39" t="str">
            <v>ALFA ROMEO</v>
          </cell>
          <cell r="D39" t="str">
            <v>ALFA ROMEO 164/166/167</v>
          </cell>
          <cell r="E39" t="str">
            <v>Fiat Family B</v>
          </cell>
          <cell r="F39" t="str">
            <v>Gasoline</v>
          </cell>
          <cell r="G39">
            <v>1969</v>
          </cell>
          <cell r="H39">
            <v>155</v>
          </cell>
          <cell r="I39" t="str">
            <v>In-Line</v>
          </cell>
          <cell r="J39">
            <v>4</v>
          </cell>
          <cell r="K39" t="str">
            <v>MFI</v>
          </cell>
          <cell r="L39" t="str">
            <v>Pratola Serra</v>
          </cell>
          <cell r="M39" t="str">
            <v>Italy</v>
          </cell>
          <cell r="N39">
            <v>976</v>
          </cell>
          <cell r="O39">
            <v>103</v>
          </cell>
          <cell r="P39">
            <v>0</v>
          </cell>
          <cell r="Q39">
            <v>0</v>
          </cell>
          <cell r="R39">
            <v>0</v>
          </cell>
          <cell r="S39">
            <v>0</v>
          </cell>
          <cell r="T39">
            <v>0</v>
          </cell>
          <cell r="U39">
            <v>0</v>
          </cell>
        </row>
        <row r="40">
          <cell r="A40" t="str">
            <v>Europe</v>
          </cell>
          <cell r="B40" t="str">
            <v>FIAT GROUP</v>
          </cell>
          <cell r="C40" t="str">
            <v>ALFA ROMEO</v>
          </cell>
          <cell r="D40" t="str">
            <v>ALFA ROMEO 164/166/167</v>
          </cell>
          <cell r="E40" t="str">
            <v>Fiat Family B</v>
          </cell>
          <cell r="F40" t="str">
            <v>Gasoline</v>
          </cell>
          <cell r="G40">
            <v>1969</v>
          </cell>
          <cell r="H40">
            <v>165</v>
          </cell>
          <cell r="I40" t="str">
            <v>In-Line</v>
          </cell>
          <cell r="J40">
            <v>4</v>
          </cell>
          <cell r="K40" t="str">
            <v>GDI</v>
          </cell>
          <cell r="L40" t="str">
            <v>Pratola Serra</v>
          </cell>
          <cell r="M40" t="str">
            <v>Italy</v>
          </cell>
          <cell r="N40">
            <v>0</v>
          </cell>
          <cell r="O40">
            <v>412</v>
          </cell>
          <cell r="P40">
            <v>457</v>
          </cell>
          <cell r="Q40">
            <v>560</v>
          </cell>
          <cell r="R40">
            <v>597</v>
          </cell>
          <cell r="S40">
            <v>532</v>
          </cell>
          <cell r="T40">
            <v>447</v>
          </cell>
          <cell r="U40">
            <v>367</v>
          </cell>
        </row>
        <row r="41">
          <cell r="A41" t="str">
            <v>Europe</v>
          </cell>
          <cell r="B41" t="str">
            <v>FIAT GROUP</v>
          </cell>
          <cell r="C41" t="str">
            <v>ALFA ROMEO</v>
          </cell>
          <cell r="D41" t="str">
            <v>ALFA ROMEO 164/166/167</v>
          </cell>
          <cell r="E41" t="str">
            <v>Fiat B/C Diesel</v>
          </cell>
          <cell r="F41" t="str">
            <v>Diesel</v>
          </cell>
          <cell r="G41">
            <v>2387</v>
          </cell>
          <cell r="H41">
            <v>175</v>
          </cell>
          <cell r="I41" t="str">
            <v>In-Line</v>
          </cell>
          <cell r="J41">
            <v>5</v>
          </cell>
          <cell r="K41" t="str">
            <v>DI</v>
          </cell>
          <cell r="L41" t="str">
            <v>Pratola Serra, Termoli</v>
          </cell>
          <cell r="M41" t="str">
            <v>Italy</v>
          </cell>
          <cell r="N41">
            <v>0</v>
          </cell>
          <cell r="O41">
            <v>412</v>
          </cell>
          <cell r="P41">
            <v>738</v>
          </cell>
          <cell r="Q41">
            <v>807</v>
          </cell>
          <cell r="R41">
            <v>771</v>
          </cell>
          <cell r="S41">
            <v>698</v>
          </cell>
          <cell r="T41">
            <v>603</v>
          </cell>
          <cell r="U41">
            <v>507</v>
          </cell>
        </row>
        <row r="42">
          <cell r="A42" t="str">
            <v>Europe</v>
          </cell>
          <cell r="B42" t="str">
            <v>FIAT GROUP</v>
          </cell>
          <cell r="C42" t="str">
            <v>ALFA ROMEO</v>
          </cell>
          <cell r="D42" t="str">
            <v>ALFA ROMEO 164/166/167</v>
          </cell>
          <cell r="E42" t="str">
            <v>Fiat B/C Diesel</v>
          </cell>
          <cell r="F42" t="str">
            <v>Diesel</v>
          </cell>
          <cell r="G42">
            <v>2387</v>
          </cell>
          <cell r="H42">
            <v>140</v>
          </cell>
          <cell r="I42" t="str">
            <v>In-Line</v>
          </cell>
          <cell r="J42">
            <v>5</v>
          </cell>
          <cell r="K42" t="str">
            <v>DI</v>
          </cell>
          <cell r="L42" t="str">
            <v>Pratola Serra</v>
          </cell>
          <cell r="M42" t="str">
            <v>Italy</v>
          </cell>
          <cell r="N42">
            <v>5516</v>
          </cell>
          <cell r="O42">
            <v>2870</v>
          </cell>
          <cell r="P42">
            <v>2219</v>
          </cell>
          <cell r="Q42">
            <v>1846</v>
          </cell>
          <cell r="R42">
            <v>1336</v>
          </cell>
          <cell r="S42">
            <v>837</v>
          </cell>
          <cell r="T42">
            <v>420</v>
          </cell>
          <cell r="U42">
            <v>108</v>
          </cell>
        </row>
        <row r="43">
          <cell r="A43" t="str">
            <v>Europe</v>
          </cell>
          <cell r="B43" t="str">
            <v>FIAT GROUP</v>
          </cell>
          <cell r="C43" t="str">
            <v>ALFA ROMEO</v>
          </cell>
          <cell r="D43" t="str">
            <v>ALFA ROMEO 164/166/167</v>
          </cell>
          <cell r="E43" t="str">
            <v>Fiat B/C Diesel</v>
          </cell>
          <cell r="F43" t="str">
            <v>Diesel</v>
          </cell>
          <cell r="G43">
            <v>2387</v>
          </cell>
          <cell r="H43">
            <v>150</v>
          </cell>
          <cell r="I43" t="str">
            <v>In-Line</v>
          </cell>
          <cell r="J43">
            <v>5</v>
          </cell>
          <cell r="K43" t="str">
            <v>DI</v>
          </cell>
          <cell r="L43" t="str">
            <v>Pratola Serra</v>
          </cell>
          <cell r="M43" t="str">
            <v>Italy</v>
          </cell>
          <cell r="N43">
            <v>0</v>
          </cell>
          <cell r="O43">
            <v>2537</v>
          </cell>
          <cell r="P43">
            <v>4193</v>
          </cell>
          <cell r="Q43">
            <v>4291</v>
          </cell>
          <cell r="R43">
            <v>4031</v>
          </cell>
          <cell r="S43">
            <v>3580</v>
          </cell>
          <cell r="T43">
            <v>3045</v>
          </cell>
          <cell r="U43">
            <v>2518</v>
          </cell>
        </row>
        <row r="44">
          <cell r="A44" t="str">
            <v>Europe</v>
          </cell>
          <cell r="B44" t="str">
            <v>FIAT GROUP</v>
          </cell>
          <cell r="C44" t="str">
            <v>ALFA ROMEO</v>
          </cell>
          <cell r="D44" t="str">
            <v>ALFA ROMEO 164/166/167</v>
          </cell>
          <cell r="E44" t="str">
            <v>Fiat V6</v>
          </cell>
          <cell r="F44" t="str">
            <v>Gasoline</v>
          </cell>
          <cell r="G44">
            <v>2492</v>
          </cell>
          <cell r="H44">
            <v>188</v>
          </cell>
          <cell r="I44" t="str">
            <v>Vee Configuration</v>
          </cell>
          <cell r="J44">
            <v>6</v>
          </cell>
          <cell r="K44" t="str">
            <v>MFI</v>
          </cell>
          <cell r="L44" t="str">
            <v>Arese</v>
          </cell>
          <cell r="M44" t="str">
            <v>Italy</v>
          </cell>
          <cell r="N44">
            <v>460</v>
          </cell>
          <cell r="O44">
            <v>152</v>
          </cell>
          <cell r="P44">
            <v>126</v>
          </cell>
          <cell r="Q44">
            <v>142</v>
          </cell>
          <cell r="R44">
            <v>145</v>
          </cell>
          <cell r="S44">
            <v>138</v>
          </cell>
          <cell r="T44">
            <v>126</v>
          </cell>
          <cell r="U44">
            <v>111</v>
          </cell>
        </row>
        <row r="45">
          <cell r="A45" t="str">
            <v>Europe</v>
          </cell>
          <cell r="B45" t="str">
            <v>FIAT GROUP</v>
          </cell>
          <cell r="C45" t="str">
            <v>ALFA ROMEO</v>
          </cell>
          <cell r="D45" t="str">
            <v>ALFA ROMEO 164/166/167</v>
          </cell>
          <cell r="E45" t="str">
            <v>Fiat V6</v>
          </cell>
          <cell r="F45" t="str">
            <v>Gasoline</v>
          </cell>
          <cell r="G45">
            <v>2492</v>
          </cell>
          <cell r="H45">
            <v>270</v>
          </cell>
          <cell r="I45" t="str">
            <v>Vee Configuration</v>
          </cell>
          <cell r="J45">
            <v>6</v>
          </cell>
          <cell r="K45" t="str">
            <v>MFI</v>
          </cell>
          <cell r="L45" t="str">
            <v>Arese</v>
          </cell>
          <cell r="M45" t="str">
            <v>Italy</v>
          </cell>
          <cell r="N45">
            <v>17</v>
          </cell>
          <cell r="O45">
            <v>50</v>
          </cell>
          <cell r="P45">
            <v>98</v>
          </cell>
          <cell r="Q45">
            <v>150</v>
          </cell>
          <cell r="R45">
            <v>188</v>
          </cell>
          <cell r="S45">
            <v>207</v>
          </cell>
          <cell r="T45">
            <v>210</v>
          </cell>
          <cell r="U45">
            <v>201</v>
          </cell>
        </row>
        <row r="46">
          <cell r="A46" t="str">
            <v>Europe</v>
          </cell>
          <cell r="B46" t="str">
            <v>FIAT GROUP</v>
          </cell>
          <cell r="C46" t="str">
            <v>ALFA ROMEO</v>
          </cell>
          <cell r="D46" t="str">
            <v>ALFA ROMEO 164/166/167</v>
          </cell>
          <cell r="E46" t="str">
            <v>Fiat V6</v>
          </cell>
          <cell r="F46" t="str">
            <v>Gasoline</v>
          </cell>
          <cell r="G46">
            <v>2959</v>
          </cell>
          <cell r="H46">
            <v>220</v>
          </cell>
          <cell r="I46" t="str">
            <v>Vee Configuration</v>
          </cell>
          <cell r="J46">
            <v>6</v>
          </cell>
          <cell r="K46" t="str">
            <v>MFI</v>
          </cell>
          <cell r="L46" t="str">
            <v>Arese</v>
          </cell>
          <cell r="M46" t="str">
            <v>Italy</v>
          </cell>
          <cell r="N46">
            <v>107</v>
          </cell>
          <cell r="O46">
            <v>69</v>
          </cell>
          <cell r="P46">
            <v>92</v>
          </cell>
          <cell r="Q46">
            <v>98</v>
          </cell>
          <cell r="R46">
            <v>97</v>
          </cell>
          <cell r="S46">
            <v>90</v>
          </cell>
          <cell r="T46">
            <v>80</v>
          </cell>
          <cell r="U46">
            <v>69</v>
          </cell>
        </row>
        <row r="47">
          <cell r="A47" t="str">
            <v>Europe</v>
          </cell>
          <cell r="B47" t="str">
            <v>FIAT GROUP</v>
          </cell>
          <cell r="C47" t="str">
            <v>ALFA ROMEO</v>
          </cell>
          <cell r="D47" t="str">
            <v>ALFA ROMEO 164/166/167</v>
          </cell>
          <cell r="E47" t="str">
            <v>Fiat V6</v>
          </cell>
          <cell r="F47" t="str">
            <v>Gasoline</v>
          </cell>
          <cell r="G47">
            <v>2959</v>
          </cell>
          <cell r="H47">
            <v>228</v>
          </cell>
          <cell r="I47" t="str">
            <v>Vee Configuration</v>
          </cell>
          <cell r="J47">
            <v>6</v>
          </cell>
          <cell r="K47" t="str">
            <v>MFI</v>
          </cell>
          <cell r="L47" t="str">
            <v>Arese</v>
          </cell>
          <cell r="M47" t="str">
            <v>Italy</v>
          </cell>
          <cell r="N47">
            <v>1089</v>
          </cell>
          <cell r="O47">
            <v>386</v>
          </cell>
          <cell r="P47">
            <v>409</v>
          </cell>
          <cell r="Q47">
            <v>404</v>
          </cell>
          <cell r="R47">
            <v>374</v>
          </cell>
          <cell r="S47">
            <v>327</v>
          </cell>
          <cell r="T47">
            <v>275</v>
          </cell>
          <cell r="U47">
            <v>223</v>
          </cell>
        </row>
        <row r="48">
          <cell r="A48" t="str">
            <v>Europe</v>
          </cell>
          <cell r="B48" t="str">
            <v>FIAT GROUP</v>
          </cell>
          <cell r="C48" t="str">
            <v>ALFA ROMEO</v>
          </cell>
          <cell r="D48" t="str">
            <v>ALFA ROMEO 164/166/167</v>
          </cell>
          <cell r="E48" t="str">
            <v>Fiat V6</v>
          </cell>
          <cell r="F48" t="str">
            <v>Gasoline</v>
          </cell>
          <cell r="G48">
            <v>3179</v>
          </cell>
          <cell r="H48">
            <v>250</v>
          </cell>
          <cell r="I48" t="str">
            <v>Vee Configuration</v>
          </cell>
          <cell r="J48">
            <v>6</v>
          </cell>
          <cell r="K48" t="str">
            <v>MFI</v>
          </cell>
          <cell r="L48" t="str">
            <v>Arese</v>
          </cell>
          <cell r="M48" t="str">
            <v>Italy</v>
          </cell>
          <cell r="N48">
            <v>0</v>
          </cell>
          <cell r="O48">
            <v>89</v>
          </cell>
          <cell r="P48">
            <v>120</v>
          </cell>
          <cell r="Q48">
            <v>168</v>
          </cell>
          <cell r="R48">
            <v>199</v>
          </cell>
          <cell r="S48">
            <v>214</v>
          </cell>
          <cell r="T48">
            <v>214</v>
          </cell>
          <cell r="U48">
            <v>202</v>
          </cell>
        </row>
        <row r="49">
          <cell r="A49" t="str">
            <v>Europe</v>
          </cell>
          <cell r="B49" t="str">
            <v>FIAT GROUP</v>
          </cell>
          <cell r="C49" t="str">
            <v>ALFA ROMEO</v>
          </cell>
          <cell r="D49" t="str">
            <v>ALFA ROMEO COUPE</v>
          </cell>
          <cell r="E49" t="str">
            <v>Fiat Family B</v>
          </cell>
          <cell r="F49" t="str">
            <v>Gasoline</v>
          </cell>
          <cell r="G49">
            <v>1969</v>
          </cell>
          <cell r="H49">
            <v>155</v>
          </cell>
          <cell r="I49" t="str">
            <v>In-Line</v>
          </cell>
          <cell r="J49">
            <v>4</v>
          </cell>
          <cell r="K49" t="str">
            <v>MFI</v>
          </cell>
          <cell r="L49" t="str">
            <v>Pratola Serra</v>
          </cell>
          <cell r="M49" t="str">
            <v>Italy</v>
          </cell>
          <cell r="N49">
            <v>733</v>
          </cell>
          <cell r="O49">
            <v>0</v>
          </cell>
          <cell r="P49">
            <v>0</v>
          </cell>
          <cell r="Q49">
            <v>0</v>
          </cell>
          <cell r="R49">
            <v>0</v>
          </cell>
          <cell r="S49">
            <v>0</v>
          </cell>
          <cell r="T49">
            <v>0</v>
          </cell>
          <cell r="U49">
            <v>0</v>
          </cell>
        </row>
        <row r="50">
          <cell r="A50" t="str">
            <v>Europe</v>
          </cell>
          <cell r="B50" t="str">
            <v>FIAT GROUP</v>
          </cell>
          <cell r="C50" t="str">
            <v>ALFA ROMEO</v>
          </cell>
          <cell r="D50" t="str">
            <v>ALFA ROMEO COUPE</v>
          </cell>
          <cell r="E50" t="str">
            <v>Fiat Family B</v>
          </cell>
          <cell r="F50" t="str">
            <v>Gasoline</v>
          </cell>
          <cell r="G50">
            <v>1969</v>
          </cell>
          <cell r="H50">
            <v>165</v>
          </cell>
          <cell r="I50" t="str">
            <v>In-Line</v>
          </cell>
          <cell r="J50">
            <v>4</v>
          </cell>
          <cell r="K50" t="str">
            <v>GDI</v>
          </cell>
          <cell r="L50" t="str">
            <v>Pratola Serra</v>
          </cell>
          <cell r="M50" t="str">
            <v>Italy</v>
          </cell>
          <cell r="N50">
            <v>40</v>
          </cell>
          <cell r="O50">
            <v>1041</v>
          </cell>
          <cell r="P50">
            <v>803</v>
          </cell>
          <cell r="Q50">
            <v>100</v>
          </cell>
          <cell r="R50">
            <v>0</v>
          </cell>
          <cell r="S50">
            <v>0</v>
          </cell>
          <cell r="T50">
            <v>0</v>
          </cell>
          <cell r="U50">
            <v>0</v>
          </cell>
        </row>
        <row r="51">
          <cell r="A51" t="str">
            <v>Europe</v>
          </cell>
          <cell r="B51" t="str">
            <v>FIAT GROUP</v>
          </cell>
          <cell r="C51" t="str">
            <v>ALFA ROMEO</v>
          </cell>
          <cell r="D51" t="str">
            <v>ALFA ROMEO COUPE</v>
          </cell>
          <cell r="E51" t="str">
            <v>Fiat V6</v>
          </cell>
          <cell r="F51" t="str">
            <v>Gasoline</v>
          </cell>
          <cell r="G51">
            <v>2959</v>
          </cell>
          <cell r="H51">
            <v>220</v>
          </cell>
          <cell r="I51" t="str">
            <v>Vee Configuration</v>
          </cell>
          <cell r="J51">
            <v>6</v>
          </cell>
          <cell r="K51" t="str">
            <v>MFI</v>
          </cell>
          <cell r="L51" t="str">
            <v>Arese</v>
          </cell>
          <cell r="M51" t="str">
            <v>Italy</v>
          </cell>
          <cell r="N51">
            <v>185</v>
          </cell>
          <cell r="O51">
            <v>125</v>
          </cell>
          <cell r="P51">
            <v>214</v>
          </cell>
          <cell r="Q51">
            <v>25</v>
          </cell>
          <cell r="R51">
            <v>0</v>
          </cell>
          <cell r="S51">
            <v>0</v>
          </cell>
          <cell r="T51">
            <v>0</v>
          </cell>
          <cell r="U51">
            <v>0</v>
          </cell>
        </row>
        <row r="52">
          <cell r="A52" t="str">
            <v>Europe</v>
          </cell>
          <cell r="B52" t="str">
            <v>FIAT GROUP</v>
          </cell>
          <cell r="C52" t="str">
            <v>ALFA ROMEO</v>
          </cell>
          <cell r="D52" t="str">
            <v>ALFA ROMEO COUPE</v>
          </cell>
          <cell r="E52" t="str">
            <v>Fiat V6</v>
          </cell>
          <cell r="F52" t="str">
            <v>Gasoline</v>
          </cell>
          <cell r="G52">
            <v>3179</v>
          </cell>
          <cell r="H52">
            <v>240</v>
          </cell>
          <cell r="I52" t="str">
            <v>Vee Configuration</v>
          </cell>
          <cell r="J52">
            <v>6</v>
          </cell>
          <cell r="K52" t="str">
            <v>MFI</v>
          </cell>
          <cell r="L52" t="str">
            <v>Arese</v>
          </cell>
          <cell r="M52" t="str">
            <v>Italy</v>
          </cell>
          <cell r="N52">
            <v>17</v>
          </cell>
          <cell r="O52">
            <v>312</v>
          </cell>
          <cell r="P52">
            <v>451</v>
          </cell>
          <cell r="Q52">
            <v>26</v>
          </cell>
          <cell r="R52">
            <v>0</v>
          </cell>
          <cell r="S52">
            <v>0</v>
          </cell>
          <cell r="T52">
            <v>0</v>
          </cell>
          <cell r="U52">
            <v>0</v>
          </cell>
        </row>
        <row r="53">
          <cell r="A53" t="str">
            <v>Europe</v>
          </cell>
          <cell r="B53" t="str">
            <v>FIAT GROUP</v>
          </cell>
          <cell r="C53" t="str">
            <v>ALFA ROMEO</v>
          </cell>
          <cell r="D53" t="str">
            <v>ALFA ROMEO COUPE</v>
          </cell>
          <cell r="E53" t="str">
            <v>Fiat Family B</v>
          </cell>
          <cell r="F53" t="str">
            <v>Gasoline</v>
          </cell>
          <cell r="G53">
            <v>1969</v>
          </cell>
          <cell r="H53">
            <v>150</v>
          </cell>
          <cell r="I53" t="str">
            <v>In-Line</v>
          </cell>
          <cell r="J53">
            <v>4</v>
          </cell>
          <cell r="K53" t="str">
            <v>MFI</v>
          </cell>
          <cell r="L53" t="str">
            <v>Pratola Serra</v>
          </cell>
          <cell r="M53" t="str">
            <v>Italy</v>
          </cell>
          <cell r="N53">
            <v>0</v>
          </cell>
          <cell r="O53">
            <v>0</v>
          </cell>
          <cell r="P53">
            <v>0</v>
          </cell>
          <cell r="Q53">
            <v>0</v>
          </cell>
          <cell r="R53">
            <v>5037</v>
          </cell>
          <cell r="S53">
            <v>6694</v>
          </cell>
          <cell r="T53">
            <v>5586</v>
          </cell>
          <cell r="U53">
            <v>4692</v>
          </cell>
        </row>
        <row r="54">
          <cell r="A54" t="str">
            <v>Europe</v>
          </cell>
          <cell r="B54" t="str">
            <v>FIAT GROUP</v>
          </cell>
          <cell r="C54" t="str">
            <v>ALFA ROMEO</v>
          </cell>
          <cell r="D54" t="str">
            <v>ALFA ROMEO COUPE</v>
          </cell>
          <cell r="E54" t="str">
            <v>Fiat Family B</v>
          </cell>
          <cell r="F54" t="str">
            <v>Gasoline</v>
          </cell>
          <cell r="G54">
            <v>1969</v>
          </cell>
          <cell r="H54">
            <v>165</v>
          </cell>
          <cell r="I54" t="str">
            <v>In-Line</v>
          </cell>
          <cell r="J54">
            <v>4</v>
          </cell>
          <cell r="K54" t="str">
            <v>GDI</v>
          </cell>
          <cell r="L54" t="str">
            <v>Pratola Serra</v>
          </cell>
          <cell r="M54" t="str">
            <v>Italy</v>
          </cell>
          <cell r="N54">
            <v>0</v>
          </cell>
          <cell r="O54">
            <v>0</v>
          </cell>
          <cell r="P54">
            <v>0</v>
          </cell>
          <cell r="Q54">
            <v>0</v>
          </cell>
          <cell r="R54">
            <v>2361</v>
          </cell>
          <cell r="S54">
            <v>3193</v>
          </cell>
          <cell r="T54">
            <v>2718</v>
          </cell>
          <cell r="U54">
            <v>2301</v>
          </cell>
        </row>
        <row r="55">
          <cell r="A55" t="str">
            <v>Europe</v>
          </cell>
          <cell r="B55" t="str">
            <v>FIAT GROUP</v>
          </cell>
          <cell r="C55" t="str">
            <v>ALFA ROMEO</v>
          </cell>
          <cell r="D55" t="str">
            <v>ALFA ROMEO COUPE</v>
          </cell>
          <cell r="E55" t="str">
            <v>GM Global V6</v>
          </cell>
          <cell r="F55" t="str">
            <v>Gasoline</v>
          </cell>
          <cell r="G55">
            <v>3175</v>
          </cell>
          <cell r="H55">
            <v>218</v>
          </cell>
          <cell r="I55" t="str">
            <v>Vee Configuration</v>
          </cell>
          <cell r="J55">
            <v>6</v>
          </cell>
          <cell r="K55" t="str">
            <v>MFI</v>
          </cell>
          <cell r="L55" t="str">
            <v>Ohio, Port Melbourne</v>
          </cell>
          <cell r="M55" t="str">
            <v>USA, Australia</v>
          </cell>
          <cell r="N55">
            <v>0</v>
          </cell>
          <cell r="O55">
            <v>0</v>
          </cell>
          <cell r="P55">
            <v>0</v>
          </cell>
          <cell r="Q55">
            <v>0</v>
          </cell>
          <cell r="R55">
            <v>826</v>
          </cell>
          <cell r="S55">
            <v>1177</v>
          </cell>
          <cell r="T55">
            <v>1058</v>
          </cell>
          <cell r="U55">
            <v>949</v>
          </cell>
        </row>
        <row r="56">
          <cell r="A56" t="str">
            <v>Europe</v>
          </cell>
          <cell r="B56" t="str">
            <v>FIAT GROUP</v>
          </cell>
          <cell r="C56" t="str">
            <v>ALFA ROMEO</v>
          </cell>
          <cell r="D56" t="str">
            <v>ALFA ROMEO GT</v>
          </cell>
          <cell r="E56" t="str">
            <v>Fiat Family B</v>
          </cell>
          <cell r="F56" t="str">
            <v>Gasoline</v>
          </cell>
          <cell r="G56">
            <v>1747</v>
          </cell>
          <cell r="H56">
            <v>144</v>
          </cell>
          <cell r="I56" t="str">
            <v>In-Line</v>
          </cell>
          <cell r="J56">
            <v>4</v>
          </cell>
          <cell r="K56" t="str">
            <v>MFI</v>
          </cell>
          <cell r="L56" t="str">
            <v>Pratola Serra</v>
          </cell>
          <cell r="M56" t="str">
            <v>Italy</v>
          </cell>
          <cell r="N56">
            <v>0</v>
          </cell>
          <cell r="O56">
            <v>0</v>
          </cell>
          <cell r="P56">
            <v>2775</v>
          </cell>
          <cell r="Q56">
            <v>3420</v>
          </cell>
          <cell r="R56">
            <v>4070</v>
          </cell>
          <cell r="S56">
            <v>4621</v>
          </cell>
          <cell r="T56">
            <v>5140</v>
          </cell>
          <cell r="U56">
            <v>5736</v>
          </cell>
        </row>
        <row r="57">
          <cell r="A57" t="str">
            <v>Europe</v>
          </cell>
          <cell r="B57" t="str">
            <v>FIAT GROUP</v>
          </cell>
          <cell r="C57" t="str">
            <v>ALFA ROMEO</v>
          </cell>
          <cell r="D57" t="str">
            <v>ALFA ROMEO GT</v>
          </cell>
          <cell r="E57" t="str">
            <v>Fiat B/C Diesel</v>
          </cell>
          <cell r="F57" t="str">
            <v>Diesel</v>
          </cell>
          <cell r="G57">
            <v>1910</v>
          </cell>
          <cell r="H57">
            <v>140</v>
          </cell>
          <cell r="I57" t="str">
            <v>In-Line</v>
          </cell>
          <cell r="J57">
            <v>4</v>
          </cell>
          <cell r="K57" t="str">
            <v>DI</v>
          </cell>
          <cell r="L57" t="str">
            <v>Pratola Serra, Termoli</v>
          </cell>
          <cell r="M57" t="str">
            <v>Italy</v>
          </cell>
          <cell r="N57">
            <v>0</v>
          </cell>
          <cell r="O57">
            <v>1165</v>
          </cell>
          <cell r="P57">
            <v>14745</v>
          </cell>
          <cell r="Q57">
            <v>13326</v>
          </cell>
          <cell r="R57">
            <v>11469</v>
          </cell>
          <cell r="S57">
            <v>9284</v>
          </cell>
          <cell r="T57">
            <v>7073</v>
          </cell>
          <cell r="U57">
            <v>5003</v>
          </cell>
        </row>
        <row r="58">
          <cell r="A58" t="str">
            <v>Europe</v>
          </cell>
          <cell r="B58" t="str">
            <v>FIAT GROUP</v>
          </cell>
          <cell r="C58" t="str">
            <v>ALFA ROMEO</v>
          </cell>
          <cell r="D58" t="str">
            <v>ALFA ROMEO GT</v>
          </cell>
          <cell r="E58" t="str">
            <v>Fiat Family B</v>
          </cell>
          <cell r="F58" t="str">
            <v>Gasoline</v>
          </cell>
          <cell r="G58">
            <v>1969</v>
          </cell>
          <cell r="H58">
            <v>165</v>
          </cell>
          <cell r="I58" t="str">
            <v>In-Line</v>
          </cell>
          <cell r="J58">
            <v>4</v>
          </cell>
          <cell r="K58" t="str">
            <v>GDI</v>
          </cell>
          <cell r="L58" t="str">
            <v>Pratola Serra</v>
          </cell>
          <cell r="M58" t="str">
            <v>Italy</v>
          </cell>
          <cell r="N58">
            <v>0</v>
          </cell>
          <cell r="O58">
            <v>433</v>
          </cell>
          <cell r="P58">
            <v>5726</v>
          </cell>
          <cell r="Q58">
            <v>5565</v>
          </cell>
          <cell r="R58">
            <v>5272</v>
          </cell>
          <cell r="S58">
            <v>4836</v>
          </cell>
          <cell r="T58">
            <v>4379</v>
          </cell>
          <cell r="U58">
            <v>3997</v>
          </cell>
        </row>
        <row r="59">
          <cell r="A59" t="str">
            <v>Europe</v>
          </cell>
          <cell r="B59" t="str">
            <v>FIAT GROUP</v>
          </cell>
          <cell r="C59" t="str">
            <v>ALFA ROMEO</v>
          </cell>
          <cell r="D59" t="str">
            <v>ALFA ROMEO GT</v>
          </cell>
          <cell r="E59" t="str">
            <v>Fiat V6</v>
          </cell>
          <cell r="F59" t="str">
            <v>Gasoline</v>
          </cell>
          <cell r="G59">
            <v>3179</v>
          </cell>
          <cell r="H59">
            <v>250</v>
          </cell>
          <cell r="I59" t="str">
            <v>Vee Configuration</v>
          </cell>
          <cell r="J59">
            <v>6</v>
          </cell>
          <cell r="K59" t="str">
            <v>MFI</v>
          </cell>
          <cell r="L59" t="str">
            <v>Arese</v>
          </cell>
          <cell r="M59" t="str">
            <v>Italy</v>
          </cell>
          <cell r="N59">
            <v>0</v>
          </cell>
          <cell r="O59">
            <v>63</v>
          </cell>
          <cell r="P59">
            <v>938</v>
          </cell>
          <cell r="Q59">
            <v>1079</v>
          </cell>
          <cell r="R59">
            <v>1213</v>
          </cell>
          <cell r="S59">
            <v>374</v>
          </cell>
          <cell r="T59">
            <v>0</v>
          </cell>
          <cell r="U59">
            <v>0</v>
          </cell>
        </row>
        <row r="60">
          <cell r="A60" t="str">
            <v>Europe</v>
          </cell>
          <cell r="B60" t="str">
            <v>FIAT GROUP</v>
          </cell>
          <cell r="C60" t="str">
            <v>ALFA ROMEO</v>
          </cell>
          <cell r="D60" t="str">
            <v>ALFA ROMEO GT</v>
          </cell>
          <cell r="E60" t="str">
            <v>GM Global V6</v>
          </cell>
          <cell r="F60" t="str">
            <v>Gasoline</v>
          </cell>
          <cell r="G60">
            <v>3175</v>
          </cell>
          <cell r="H60">
            <v>218</v>
          </cell>
          <cell r="I60" t="str">
            <v>Vee Configuration</v>
          </cell>
          <cell r="J60">
            <v>6</v>
          </cell>
          <cell r="K60" t="str">
            <v>MFI</v>
          </cell>
          <cell r="L60" t="str">
            <v>Ohio, Port Melbourne</v>
          </cell>
          <cell r="M60" t="str">
            <v>USA, Australia</v>
          </cell>
          <cell r="N60">
            <v>0</v>
          </cell>
          <cell r="O60">
            <v>0</v>
          </cell>
          <cell r="P60">
            <v>0</v>
          </cell>
          <cell r="Q60">
            <v>0</v>
          </cell>
          <cell r="R60">
            <v>0</v>
          </cell>
          <cell r="S60">
            <v>902</v>
          </cell>
          <cell r="T60">
            <v>1260</v>
          </cell>
          <cell r="U60">
            <v>1264</v>
          </cell>
        </row>
        <row r="61">
          <cell r="A61" t="str">
            <v>Europe</v>
          </cell>
          <cell r="B61" t="str">
            <v>FIAT GROUP</v>
          </cell>
          <cell r="C61" t="str">
            <v>ALFA ROMEO</v>
          </cell>
          <cell r="D61" t="str">
            <v>ALFA ROMEO C-CROSSOVER</v>
          </cell>
          <cell r="E61" t="str">
            <v>GM L-850</v>
          </cell>
          <cell r="F61" t="str">
            <v>Gasoline</v>
          </cell>
          <cell r="G61">
            <v>1800</v>
          </cell>
          <cell r="H61">
            <v>125</v>
          </cell>
          <cell r="I61" t="str">
            <v>In-Line</v>
          </cell>
          <cell r="J61">
            <v>4</v>
          </cell>
          <cell r="K61" t="str">
            <v>GDI</v>
          </cell>
          <cell r="L61" t="str">
            <v>Kaiserslautern</v>
          </cell>
          <cell r="M61" t="str">
            <v>Germany</v>
          </cell>
          <cell r="N61">
            <v>0</v>
          </cell>
          <cell r="O61">
            <v>0</v>
          </cell>
          <cell r="P61">
            <v>0</v>
          </cell>
          <cell r="Q61">
            <v>0</v>
          </cell>
          <cell r="R61">
            <v>1084</v>
          </cell>
          <cell r="S61">
            <v>6123</v>
          </cell>
          <cell r="T61">
            <v>6824</v>
          </cell>
          <cell r="U61">
            <v>6433</v>
          </cell>
        </row>
        <row r="62">
          <cell r="A62" t="str">
            <v>Europe</v>
          </cell>
          <cell r="B62" t="str">
            <v>FIAT GROUP</v>
          </cell>
          <cell r="C62" t="str">
            <v>ALFA ROMEO</v>
          </cell>
          <cell r="D62" t="str">
            <v>ALFA ROMEO C-CROSSOVER</v>
          </cell>
          <cell r="E62" t="str">
            <v>Fiat B/C Diesel</v>
          </cell>
          <cell r="F62" t="str">
            <v>Diesel</v>
          </cell>
          <cell r="G62">
            <v>1910</v>
          </cell>
          <cell r="H62">
            <v>140</v>
          </cell>
          <cell r="I62" t="str">
            <v>In-Line</v>
          </cell>
          <cell r="J62">
            <v>4</v>
          </cell>
          <cell r="K62" t="str">
            <v>DI</v>
          </cell>
          <cell r="L62" t="str">
            <v>Pratola Serra, Termoli</v>
          </cell>
          <cell r="M62" t="str">
            <v>Italy</v>
          </cell>
          <cell r="N62">
            <v>0</v>
          </cell>
          <cell r="O62">
            <v>0</v>
          </cell>
          <cell r="P62">
            <v>0</v>
          </cell>
          <cell r="Q62">
            <v>0</v>
          </cell>
          <cell r="R62">
            <v>3593</v>
          </cell>
          <cell r="S62">
            <v>20537</v>
          </cell>
          <cell r="T62">
            <v>23899</v>
          </cell>
          <cell r="U62">
            <v>22665</v>
          </cell>
        </row>
        <row r="63">
          <cell r="A63" t="str">
            <v>Europe</v>
          </cell>
          <cell r="B63" t="str">
            <v>FIAT GROUP</v>
          </cell>
          <cell r="C63" t="str">
            <v>ALFA ROMEO</v>
          </cell>
          <cell r="D63" t="str">
            <v>ALFA ROMEO C-CROSSOVER</v>
          </cell>
          <cell r="E63" t="str">
            <v>GM L-850</v>
          </cell>
          <cell r="F63" t="str">
            <v>Gasoline</v>
          </cell>
          <cell r="G63">
            <v>2198</v>
          </cell>
          <cell r="H63">
            <v>147</v>
          </cell>
          <cell r="I63" t="str">
            <v>In-Line</v>
          </cell>
          <cell r="J63">
            <v>4</v>
          </cell>
          <cell r="K63" t="str">
            <v>MFI</v>
          </cell>
          <cell r="L63" t="str">
            <v>Kaiserslautern</v>
          </cell>
          <cell r="M63" t="str">
            <v>Germany</v>
          </cell>
          <cell r="N63">
            <v>0</v>
          </cell>
          <cell r="O63">
            <v>0</v>
          </cell>
          <cell r="P63">
            <v>0</v>
          </cell>
          <cell r="Q63">
            <v>0</v>
          </cell>
          <cell r="R63">
            <v>934</v>
          </cell>
          <cell r="S63">
            <v>3669</v>
          </cell>
          <cell r="T63">
            <v>3571</v>
          </cell>
          <cell r="U63">
            <v>3333</v>
          </cell>
        </row>
        <row r="64">
          <cell r="A64" t="str">
            <v>Europe</v>
          </cell>
          <cell r="B64" t="str">
            <v>FIAT GROUP</v>
          </cell>
          <cell r="C64" t="str">
            <v>ALFA ROMEO</v>
          </cell>
          <cell r="D64" t="str">
            <v>ALFA ROMEO SPIDER</v>
          </cell>
          <cell r="E64" t="str">
            <v>Fiat Family B</v>
          </cell>
          <cell r="F64" t="str">
            <v>Gasoline</v>
          </cell>
          <cell r="G64">
            <v>1969</v>
          </cell>
          <cell r="H64">
            <v>155</v>
          </cell>
          <cell r="I64" t="str">
            <v>In-Line</v>
          </cell>
          <cell r="J64">
            <v>4</v>
          </cell>
          <cell r="K64" t="str">
            <v>MFI</v>
          </cell>
          <cell r="L64" t="str">
            <v>Pratola Serra</v>
          </cell>
          <cell r="M64" t="str">
            <v>Italy</v>
          </cell>
          <cell r="N64">
            <v>1599</v>
          </cell>
          <cell r="O64">
            <v>0</v>
          </cell>
          <cell r="P64">
            <v>0</v>
          </cell>
          <cell r="Q64">
            <v>0</v>
          </cell>
          <cell r="R64">
            <v>0</v>
          </cell>
          <cell r="S64">
            <v>0</v>
          </cell>
          <cell r="T64">
            <v>0</v>
          </cell>
          <cell r="U64">
            <v>0</v>
          </cell>
        </row>
        <row r="65">
          <cell r="A65" t="str">
            <v>Europe</v>
          </cell>
          <cell r="B65" t="str">
            <v>FIAT GROUP</v>
          </cell>
          <cell r="C65" t="str">
            <v>ALFA ROMEO</v>
          </cell>
          <cell r="D65" t="str">
            <v>ALFA ROMEO SPIDER</v>
          </cell>
          <cell r="E65" t="str">
            <v>Fiat Family B</v>
          </cell>
          <cell r="F65" t="str">
            <v>Gasoline</v>
          </cell>
          <cell r="G65">
            <v>1969</v>
          </cell>
          <cell r="H65">
            <v>165</v>
          </cell>
          <cell r="I65" t="str">
            <v>In-Line</v>
          </cell>
          <cell r="J65">
            <v>4</v>
          </cell>
          <cell r="K65" t="str">
            <v>GDI</v>
          </cell>
          <cell r="L65" t="str">
            <v>Pratola Serra</v>
          </cell>
          <cell r="M65" t="str">
            <v>Italy</v>
          </cell>
          <cell r="N65">
            <v>71</v>
          </cell>
          <cell r="O65">
            <v>1680</v>
          </cell>
          <cell r="P65">
            <v>1285</v>
          </cell>
          <cell r="Q65">
            <v>0</v>
          </cell>
          <cell r="R65">
            <v>0</v>
          </cell>
          <cell r="S65">
            <v>0</v>
          </cell>
          <cell r="T65">
            <v>0</v>
          </cell>
          <cell r="U65">
            <v>0</v>
          </cell>
        </row>
        <row r="66">
          <cell r="A66" t="str">
            <v>Europe</v>
          </cell>
          <cell r="B66" t="str">
            <v>FIAT GROUP</v>
          </cell>
          <cell r="C66" t="str">
            <v>ALFA ROMEO</v>
          </cell>
          <cell r="D66" t="str">
            <v>ALFA ROMEO SPIDER</v>
          </cell>
          <cell r="E66" t="str">
            <v>Fiat V6</v>
          </cell>
          <cell r="F66" t="str">
            <v>Gasoline</v>
          </cell>
          <cell r="G66">
            <v>2959</v>
          </cell>
          <cell r="H66">
            <v>220</v>
          </cell>
          <cell r="I66" t="str">
            <v>Vee Configuration</v>
          </cell>
          <cell r="J66">
            <v>6</v>
          </cell>
          <cell r="K66" t="str">
            <v>MFI</v>
          </cell>
          <cell r="L66" t="str">
            <v>Arese</v>
          </cell>
          <cell r="M66" t="str">
            <v>Italy</v>
          </cell>
          <cell r="N66">
            <v>252</v>
          </cell>
          <cell r="O66">
            <v>170</v>
          </cell>
          <cell r="P66">
            <v>0</v>
          </cell>
          <cell r="Q66">
            <v>0</v>
          </cell>
          <cell r="R66">
            <v>0</v>
          </cell>
          <cell r="S66">
            <v>0</v>
          </cell>
          <cell r="T66">
            <v>0</v>
          </cell>
          <cell r="U66">
            <v>0</v>
          </cell>
        </row>
        <row r="67">
          <cell r="A67" t="str">
            <v>Europe</v>
          </cell>
          <cell r="B67" t="str">
            <v>FIAT GROUP</v>
          </cell>
          <cell r="C67" t="str">
            <v>ALFA ROMEO</v>
          </cell>
          <cell r="D67" t="str">
            <v>ALFA ROMEO SPIDER</v>
          </cell>
          <cell r="E67" t="str">
            <v>Fiat V6</v>
          </cell>
          <cell r="F67" t="str">
            <v>Gasoline</v>
          </cell>
          <cell r="G67">
            <v>3179</v>
          </cell>
          <cell r="H67">
            <v>250</v>
          </cell>
          <cell r="I67" t="str">
            <v>Vee Configuration</v>
          </cell>
          <cell r="J67">
            <v>6</v>
          </cell>
          <cell r="K67" t="str">
            <v>MFI</v>
          </cell>
          <cell r="L67" t="str">
            <v>Arese</v>
          </cell>
          <cell r="M67" t="str">
            <v>Italy</v>
          </cell>
          <cell r="N67">
            <v>0</v>
          </cell>
          <cell r="O67">
            <v>290</v>
          </cell>
          <cell r="P67">
            <v>711</v>
          </cell>
          <cell r="Q67">
            <v>0</v>
          </cell>
          <cell r="R67">
            <v>0</v>
          </cell>
          <cell r="S67">
            <v>0</v>
          </cell>
          <cell r="T67">
            <v>0</v>
          </cell>
          <cell r="U67">
            <v>0</v>
          </cell>
        </row>
        <row r="68">
          <cell r="A68" t="str">
            <v>Europe</v>
          </cell>
          <cell r="B68" t="str">
            <v>FIAT GROUP</v>
          </cell>
          <cell r="C68" t="str">
            <v>ALFA ROMEO</v>
          </cell>
          <cell r="D68" t="str">
            <v>ALFA ROMEO SPIDER</v>
          </cell>
          <cell r="E68" t="str">
            <v>Fiat Family B</v>
          </cell>
          <cell r="F68" t="str">
            <v>Gasoline</v>
          </cell>
          <cell r="G68">
            <v>1969</v>
          </cell>
          <cell r="H68">
            <v>150</v>
          </cell>
          <cell r="I68" t="str">
            <v>In-Line</v>
          </cell>
          <cell r="J68">
            <v>4</v>
          </cell>
          <cell r="K68" t="str">
            <v>MFI</v>
          </cell>
          <cell r="L68" t="str">
            <v>Pratola Serra</v>
          </cell>
          <cell r="M68" t="str">
            <v>Italy</v>
          </cell>
          <cell r="N68">
            <v>0</v>
          </cell>
          <cell r="O68">
            <v>0</v>
          </cell>
          <cell r="P68">
            <v>0</v>
          </cell>
          <cell r="Q68">
            <v>0</v>
          </cell>
          <cell r="R68">
            <v>151</v>
          </cell>
          <cell r="S68">
            <v>1802</v>
          </cell>
          <cell r="T68">
            <v>2200</v>
          </cell>
          <cell r="U68">
            <v>1879</v>
          </cell>
        </row>
        <row r="69">
          <cell r="A69" t="str">
            <v>Europe</v>
          </cell>
          <cell r="B69" t="str">
            <v>FIAT GROUP</v>
          </cell>
          <cell r="C69" t="str">
            <v>ALFA ROMEO</v>
          </cell>
          <cell r="D69" t="str">
            <v>ALFA ROMEO SPIDER</v>
          </cell>
          <cell r="E69" t="str">
            <v>Fiat Family B</v>
          </cell>
          <cell r="F69" t="str">
            <v>Gasoline</v>
          </cell>
          <cell r="G69">
            <v>1969</v>
          </cell>
          <cell r="H69">
            <v>165</v>
          </cell>
          <cell r="I69" t="str">
            <v>In-Line</v>
          </cell>
          <cell r="J69">
            <v>4</v>
          </cell>
          <cell r="K69" t="str">
            <v>GDI</v>
          </cell>
          <cell r="L69" t="str">
            <v>Pratola Serra</v>
          </cell>
          <cell r="M69" t="str">
            <v>Italy</v>
          </cell>
          <cell r="N69">
            <v>0</v>
          </cell>
          <cell r="O69">
            <v>0</v>
          </cell>
          <cell r="P69">
            <v>0</v>
          </cell>
          <cell r="Q69">
            <v>0</v>
          </cell>
          <cell r="R69">
            <v>145</v>
          </cell>
          <cell r="S69">
            <v>1719</v>
          </cell>
          <cell r="T69">
            <v>2100</v>
          </cell>
          <cell r="U69">
            <v>1791</v>
          </cell>
        </row>
        <row r="70">
          <cell r="A70" t="str">
            <v>Europe</v>
          </cell>
          <cell r="B70" t="str">
            <v>FIAT GROUP</v>
          </cell>
          <cell r="C70" t="str">
            <v>ALFA ROMEO</v>
          </cell>
          <cell r="D70" t="str">
            <v>ALFA ROMEO SPIDER</v>
          </cell>
          <cell r="E70" t="str">
            <v>GM Global V6</v>
          </cell>
          <cell r="F70" t="str">
            <v>Gasoline</v>
          </cell>
          <cell r="G70">
            <v>2597</v>
          </cell>
          <cell r="H70">
            <v>180</v>
          </cell>
          <cell r="I70" t="str">
            <v>Vee Configuration</v>
          </cell>
          <cell r="J70">
            <v>6</v>
          </cell>
          <cell r="K70" t="str">
            <v>GDI</v>
          </cell>
          <cell r="L70" t="str">
            <v>Ohio, Port Melbourne</v>
          </cell>
          <cell r="M70" t="str">
            <v>USA, Australia</v>
          </cell>
          <cell r="N70">
            <v>0</v>
          </cell>
          <cell r="O70">
            <v>0</v>
          </cell>
          <cell r="P70">
            <v>0</v>
          </cell>
          <cell r="Q70">
            <v>0</v>
          </cell>
          <cell r="R70">
            <v>70</v>
          </cell>
          <cell r="S70">
            <v>832</v>
          </cell>
          <cell r="T70">
            <v>1015</v>
          </cell>
          <cell r="U70">
            <v>867</v>
          </cell>
        </row>
        <row r="71">
          <cell r="A71" t="str">
            <v>Europe</v>
          </cell>
          <cell r="B71" t="str">
            <v>FIAT GROUP</v>
          </cell>
          <cell r="C71" t="str">
            <v>ALFA ROMEO</v>
          </cell>
          <cell r="D71" t="str">
            <v>ALFA ROMEO SPIDER</v>
          </cell>
          <cell r="E71" t="str">
            <v>GM Global V6</v>
          </cell>
          <cell r="F71" t="str">
            <v>Gasoline</v>
          </cell>
          <cell r="G71">
            <v>3175</v>
          </cell>
          <cell r="H71">
            <v>218</v>
          </cell>
          <cell r="I71" t="str">
            <v>Vee Configuration</v>
          </cell>
          <cell r="J71">
            <v>6</v>
          </cell>
          <cell r="K71" t="str">
            <v>MFI</v>
          </cell>
          <cell r="L71" t="str">
            <v>Ohio, Port Melbourne</v>
          </cell>
          <cell r="M71" t="str">
            <v>USA, Australia</v>
          </cell>
          <cell r="N71">
            <v>0</v>
          </cell>
          <cell r="O71">
            <v>0</v>
          </cell>
          <cell r="P71">
            <v>0</v>
          </cell>
          <cell r="Q71">
            <v>0</v>
          </cell>
          <cell r="R71">
            <v>44</v>
          </cell>
          <cell r="S71">
            <v>523</v>
          </cell>
          <cell r="T71">
            <v>639</v>
          </cell>
          <cell r="U71">
            <v>594</v>
          </cell>
        </row>
        <row r="72">
          <cell r="A72" t="str">
            <v>Europe</v>
          </cell>
          <cell r="B72" t="str">
            <v>OTHER</v>
          </cell>
          <cell r="C72" t="str">
            <v>OTHERS</v>
          </cell>
          <cell r="D72" t="str">
            <v>ARO SUV</v>
          </cell>
          <cell r="E72" t="str">
            <v>Andoria 4CT90</v>
          </cell>
          <cell r="F72" t="str">
            <v>Diesel</v>
          </cell>
          <cell r="G72">
            <v>2417</v>
          </cell>
          <cell r="H72">
            <v>90</v>
          </cell>
          <cell r="I72" t="str">
            <v>In-Line</v>
          </cell>
          <cell r="J72">
            <v>4</v>
          </cell>
          <cell r="K72" t="str">
            <v>IDI</v>
          </cell>
          <cell r="L72" t="str">
            <v>Lublin</v>
          </cell>
          <cell r="M72" t="str">
            <v>Poland</v>
          </cell>
          <cell r="N72">
            <v>267</v>
          </cell>
          <cell r="O72">
            <v>38</v>
          </cell>
          <cell r="P72">
            <v>30</v>
          </cell>
          <cell r="Q72">
            <v>0</v>
          </cell>
          <cell r="R72">
            <v>0</v>
          </cell>
          <cell r="S72">
            <v>0</v>
          </cell>
          <cell r="T72">
            <v>0</v>
          </cell>
          <cell r="U72">
            <v>0</v>
          </cell>
        </row>
        <row r="73">
          <cell r="A73" t="str">
            <v>Europe</v>
          </cell>
          <cell r="B73" t="str">
            <v>OTHER</v>
          </cell>
          <cell r="C73" t="str">
            <v>OTHERS</v>
          </cell>
          <cell r="D73" t="str">
            <v>ARO SUV</v>
          </cell>
          <cell r="E73" t="str">
            <v>Andoria 4CT90</v>
          </cell>
          <cell r="F73" t="str">
            <v>Diesel</v>
          </cell>
          <cell r="G73">
            <v>2417</v>
          </cell>
          <cell r="H73">
            <v>100</v>
          </cell>
          <cell r="I73" t="str">
            <v>In-Line</v>
          </cell>
          <cell r="J73">
            <v>4</v>
          </cell>
          <cell r="K73" t="str">
            <v>IDI</v>
          </cell>
          <cell r="L73" t="str">
            <v>Lublin</v>
          </cell>
          <cell r="M73" t="str">
            <v>Poland</v>
          </cell>
          <cell r="N73">
            <v>308</v>
          </cell>
          <cell r="O73">
            <v>230</v>
          </cell>
          <cell r="P73">
            <v>74</v>
          </cell>
          <cell r="Q73">
            <v>0</v>
          </cell>
          <cell r="R73">
            <v>0</v>
          </cell>
          <cell r="S73">
            <v>0</v>
          </cell>
          <cell r="T73">
            <v>0</v>
          </cell>
          <cell r="U73">
            <v>0</v>
          </cell>
        </row>
        <row r="74">
          <cell r="A74" t="str">
            <v>Europe</v>
          </cell>
          <cell r="B74" t="str">
            <v>OTHER</v>
          </cell>
          <cell r="C74" t="str">
            <v>OTHERS</v>
          </cell>
          <cell r="D74" t="str">
            <v>ARO SUV</v>
          </cell>
          <cell r="E74" t="str">
            <v>Andoria 4CT90</v>
          </cell>
          <cell r="F74" t="str">
            <v>Diesel</v>
          </cell>
          <cell r="G74">
            <v>2636</v>
          </cell>
          <cell r="H74">
            <v>107</v>
          </cell>
          <cell r="I74" t="str">
            <v>In-Line</v>
          </cell>
          <cell r="J74">
            <v>4</v>
          </cell>
          <cell r="K74" t="str">
            <v>IDI</v>
          </cell>
          <cell r="L74" t="str">
            <v>Lublin</v>
          </cell>
          <cell r="M74" t="str">
            <v>Poland</v>
          </cell>
          <cell r="N74">
            <v>217</v>
          </cell>
          <cell r="O74">
            <v>115</v>
          </cell>
          <cell r="P74">
            <v>115</v>
          </cell>
          <cell r="Q74">
            <v>0</v>
          </cell>
          <cell r="R74">
            <v>0</v>
          </cell>
          <cell r="S74">
            <v>0</v>
          </cell>
          <cell r="T74">
            <v>0</v>
          </cell>
          <cell r="U74">
            <v>0</v>
          </cell>
        </row>
        <row r="75">
          <cell r="A75" t="str">
            <v>Europe</v>
          </cell>
          <cell r="B75" t="str">
            <v>OTHER</v>
          </cell>
          <cell r="C75" t="str">
            <v>OTHERS</v>
          </cell>
          <cell r="D75" t="str">
            <v>ARO SUV</v>
          </cell>
          <cell r="E75" t="str">
            <v>Andoria 4CT90</v>
          </cell>
          <cell r="F75" t="str">
            <v>Diesel</v>
          </cell>
          <cell r="G75">
            <v>2636</v>
          </cell>
          <cell r="H75">
            <v>114</v>
          </cell>
          <cell r="I75" t="str">
            <v>In-Line</v>
          </cell>
          <cell r="J75">
            <v>4</v>
          </cell>
          <cell r="K75" t="str">
            <v>DI</v>
          </cell>
          <cell r="L75" t="str">
            <v>Lublin</v>
          </cell>
          <cell r="M75" t="str">
            <v>Poland</v>
          </cell>
          <cell r="N75">
            <v>0</v>
          </cell>
          <cell r="O75">
            <v>24</v>
          </cell>
          <cell r="P75">
            <v>17</v>
          </cell>
          <cell r="Q75">
            <v>0</v>
          </cell>
          <cell r="R75">
            <v>0</v>
          </cell>
          <cell r="S75">
            <v>0</v>
          </cell>
          <cell r="T75">
            <v>0</v>
          </cell>
          <cell r="U75">
            <v>0</v>
          </cell>
        </row>
        <row r="76">
          <cell r="A76" t="str">
            <v>Europe</v>
          </cell>
          <cell r="B76" t="str">
            <v>OTHER</v>
          </cell>
          <cell r="C76" t="str">
            <v>OTHERS</v>
          </cell>
          <cell r="D76" t="str">
            <v>ARO SUV</v>
          </cell>
          <cell r="E76" t="str">
            <v>GM Daewoo</v>
          </cell>
          <cell r="F76" t="str">
            <v>Gasoline</v>
          </cell>
          <cell r="G76">
            <v>1498</v>
          </cell>
          <cell r="H76">
            <v>75</v>
          </cell>
          <cell r="I76" t="str">
            <v>In-Line</v>
          </cell>
          <cell r="J76">
            <v>4</v>
          </cell>
          <cell r="K76" t="str">
            <v>MFI</v>
          </cell>
          <cell r="L76" t="str">
            <v>Korea (unknown)</v>
          </cell>
          <cell r="M76" t="str">
            <v>Korea</v>
          </cell>
          <cell r="N76">
            <v>0</v>
          </cell>
          <cell r="O76">
            <v>15</v>
          </cell>
          <cell r="P76">
            <v>12</v>
          </cell>
          <cell r="Q76">
            <v>0</v>
          </cell>
          <cell r="R76">
            <v>0</v>
          </cell>
          <cell r="S76">
            <v>0</v>
          </cell>
          <cell r="T76">
            <v>0</v>
          </cell>
          <cell r="U76">
            <v>0</v>
          </cell>
        </row>
        <row r="77">
          <cell r="A77" t="str">
            <v>Europe</v>
          </cell>
          <cell r="B77" t="str">
            <v>OTHER</v>
          </cell>
          <cell r="C77" t="str">
            <v>OTHERS</v>
          </cell>
          <cell r="D77" t="str">
            <v>ARO SUV</v>
          </cell>
          <cell r="E77" t="str">
            <v>Renault Cleon</v>
          </cell>
          <cell r="F77" t="str">
            <v>Gasoline</v>
          </cell>
          <cell r="G77">
            <v>1397</v>
          </cell>
          <cell r="H77">
            <v>60</v>
          </cell>
          <cell r="I77" t="str">
            <v>In-Line</v>
          </cell>
          <cell r="J77">
            <v>4</v>
          </cell>
          <cell r="K77" t="str">
            <v>SFI</v>
          </cell>
          <cell r="L77" t="str">
            <v>Cleon</v>
          </cell>
          <cell r="M77" t="str">
            <v>France</v>
          </cell>
          <cell r="N77">
            <v>207</v>
          </cell>
          <cell r="O77">
            <v>65</v>
          </cell>
          <cell r="P77">
            <v>37</v>
          </cell>
          <cell r="Q77">
            <v>0</v>
          </cell>
          <cell r="R77">
            <v>0</v>
          </cell>
          <cell r="S77">
            <v>0</v>
          </cell>
          <cell r="T77">
            <v>0</v>
          </cell>
          <cell r="U77">
            <v>0</v>
          </cell>
        </row>
        <row r="78">
          <cell r="A78" t="str">
            <v>Europe</v>
          </cell>
          <cell r="B78" t="str">
            <v>OTHER</v>
          </cell>
          <cell r="C78" t="str">
            <v>OTHERS</v>
          </cell>
          <cell r="D78" t="str">
            <v>ARO SUV</v>
          </cell>
          <cell r="E78" t="str">
            <v>Renault F Series</v>
          </cell>
          <cell r="F78" t="str">
            <v>Diesel</v>
          </cell>
          <cell r="G78">
            <v>1870</v>
          </cell>
          <cell r="H78">
            <v>64</v>
          </cell>
          <cell r="I78" t="str">
            <v>In-Line</v>
          </cell>
          <cell r="J78">
            <v>4</v>
          </cell>
          <cell r="K78" t="str">
            <v>IDI</v>
          </cell>
          <cell r="L78" t="str">
            <v>Cleon</v>
          </cell>
          <cell r="M78" t="str">
            <v>France</v>
          </cell>
          <cell r="N78">
            <v>101</v>
          </cell>
          <cell r="O78">
            <v>32</v>
          </cell>
          <cell r="P78">
            <v>19</v>
          </cell>
          <cell r="Q78">
            <v>0</v>
          </cell>
          <cell r="R78">
            <v>0</v>
          </cell>
          <cell r="S78">
            <v>0</v>
          </cell>
          <cell r="T78">
            <v>0</v>
          </cell>
          <cell r="U78">
            <v>0</v>
          </cell>
        </row>
        <row r="79">
          <cell r="A79" t="str">
            <v>Europe</v>
          </cell>
          <cell r="B79" t="str">
            <v>OTHER</v>
          </cell>
          <cell r="C79" t="str">
            <v>OTHERS</v>
          </cell>
          <cell r="D79" t="str">
            <v>ARO SUV</v>
          </cell>
          <cell r="E79" t="str">
            <v>Renault F Series</v>
          </cell>
          <cell r="F79" t="str">
            <v>Diesel</v>
          </cell>
          <cell r="G79">
            <v>1870</v>
          </cell>
          <cell r="H79">
            <v>82</v>
          </cell>
          <cell r="I79" t="str">
            <v>In-Line</v>
          </cell>
          <cell r="J79">
            <v>4</v>
          </cell>
          <cell r="K79" t="str">
            <v>DI</v>
          </cell>
          <cell r="L79" t="str">
            <v>Cleon</v>
          </cell>
          <cell r="M79" t="str">
            <v>France</v>
          </cell>
          <cell r="N79">
            <v>4</v>
          </cell>
          <cell r="O79">
            <v>3</v>
          </cell>
          <cell r="P79">
            <v>5</v>
          </cell>
          <cell r="Q79">
            <v>0</v>
          </cell>
          <cell r="R79">
            <v>0</v>
          </cell>
          <cell r="S79">
            <v>0</v>
          </cell>
          <cell r="T79">
            <v>0</v>
          </cell>
          <cell r="U79">
            <v>0</v>
          </cell>
        </row>
        <row r="80">
          <cell r="A80" t="str">
            <v>Europe</v>
          </cell>
          <cell r="B80" t="str">
            <v>OTHER</v>
          </cell>
          <cell r="C80" t="str">
            <v>OTHERS</v>
          </cell>
          <cell r="D80" t="str">
            <v>ARO SUV</v>
          </cell>
          <cell r="E80" t="str">
            <v>Toyota L Series</v>
          </cell>
          <cell r="F80" t="str">
            <v>Diesel</v>
          </cell>
          <cell r="G80">
            <v>2446</v>
          </cell>
          <cell r="H80">
            <v>90</v>
          </cell>
          <cell r="I80" t="str">
            <v>In-Line</v>
          </cell>
          <cell r="J80">
            <v>4</v>
          </cell>
          <cell r="K80" t="str">
            <v>DI</v>
          </cell>
          <cell r="L80" t="str">
            <v>Japan (unknown)</v>
          </cell>
          <cell r="M80" t="str">
            <v>Japan</v>
          </cell>
          <cell r="N80">
            <v>259</v>
          </cell>
          <cell r="O80">
            <v>37</v>
          </cell>
          <cell r="P80">
            <v>26</v>
          </cell>
          <cell r="Q80">
            <v>0</v>
          </cell>
          <cell r="R80">
            <v>0</v>
          </cell>
          <cell r="S80">
            <v>0</v>
          </cell>
          <cell r="T80">
            <v>0</v>
          </cell>
          <cell r="U80">
            <v>0</v>
          </cell>
        </row>
        <row r="81">
          <cell r="A81" t="str">
            <v>Europe</v>
          </cell>
          <cell r="B81" t="str">
            <v>FORD GROUP</v>
          </cell>
          <cell r="C81" t="str">
            <v>ASTON MARTIN</v>
          </cell>
          <cell r="D81" t="str">
            <v>ASTON MARTIN DB7/9</v>
          </cell>
          <cell r="E81" t="str">
            <v>Ford Aston Martin</v>
          </cell>
          <cell r="F81" t="str">
            <v>Gasoline</v>
          </cell>
          <cell r="G81">
            <v>5935</v>
          </cell>
          <cell r="H81">
            <v>420</v>
          </cell>
          <cell r="I81" t="str">
            <v>Vee Configuration</v>
          </cell>
          <cell r="J81">
            <v>12</v>
          </cell>
          <cell r="K81" t="str">
            <v>MFI</v>
          </cell>
          <cell r="L81" t="str">
            <v>Wellingborough, Cologne</v>
          </cell>
          <cell r="M81" t="str">
            <v>UK, Germany</v>
          </cell>
          <cell r="N81">
            <v>534</v>
          </cell>
          <cell r="O81">
            <v>473</v>
          </cell>
          <cell r="P81">
            <v>36</v>
          </cell>
          <cell r="Q81">
            <v>0</v>
          </cell>
          <cell r="R81">
            <v>0</v>
          </cell>
          <cell r="S81">
            <v>0</v>
          </cell>
          <cell r="T81">
            <v>0</v>
          </cell>
          <cell r="U81">
            <v>0</v>
          </cell>
        </row>
        <row r="82">
          <cell r="A82" t="str">
            <v>Europe</v>
          </cell>
          <cell r="B82" t="str">
            <v>FORD GROUP</v>
          </cell>
          <cell r="C82" t="str">
            <v>ASTON MARTIN</v>
          </cell>
          <cell r="D82" t="str">
            <v>ASTON MARTIN DB7/9</v>
          </cell>
          <cell r="E82" t="str">
            <v>Ford Aston Martin</v>
          </cell>
          <cell r="F82" t="str">
            <v>Gasoline</v>
          </cell>
          <cell r="G82">
            <v>5935</v>
          </cell>
          <cell r="H82">
            <v>440</v>
          </cell>
          <cell r="I82" t="str">
            <v>Vee Configuration</v>
          </cell>
          <cell r="J82">
            <v>12</v>
          </cell>
          <cell r="K82" t="str">
            <v>MFI</v>
          </cell>
          <cell r="L82" t="str">
            <v>Wellingborough, Cologne</v>
          </cell>
          <cell r="M82" t="str">
            <v>UK, Germany</v>
          </cell>
          <cell r="N82">
            <v>422</v>
          </cell>
          <cell r="O82">
            <v>381</v>
          </cell>
          <cell r="P82">
            <v>30</v>
          </cell>
          <cell r="Q82">
            <v>0</v>
          </cell>
          <cell r="R82">
            <v>0</v>
          </cell>
          <cell r="S82">
            <v>0</v>
          </cell>
          <cell r="T82">
            <v>0</v>
          </cell>
          <cell r="U82">
            <v>0</v>
          </cell>
        </row>
        <row r="83">
          <cell r="A83" t="str">
            <v>Europe</v>
          </cell>
          <cell r="B83" t="str">
            <v>FORD GROUP</v>
          </cell>
          <cell r="C83" t="str">
            <v>ASTON MARTIN</v>
          </cell>
          <cell r="D83" t="str">
            <v>ASTON MARTIN DB7/9</v>
          </cell>
          <cell r="E83" t="str">
            <v>Ford Aston Martin</v>
          </cell>
          <cell r="F83" t="str">
            <v>Gasoline</v>
          </cell>
          <cell r="G83">
            <v>5935</v>
          </cell>
          <cell r="H83">
            <v>450</v>
          </cell>
          <cell r="I83" t="str">
            <v>Vee Configuration</v>
          </cell>
          <cell r="J83">
            <v>12</v>
          </cell>
          <cell r="K83" t="str">
            <v>MFI</v>
          </cell>
          <cell r="L83" t="str">
            <v>Wellingborough, Cologne</v>
          </cell>
          <cell r="M83" t="str">
            <v>UK, Germany</v>
          </cell>
          <cell r="N83">
            <v>0</v>
          </cell>
          <cell r="O83">
            <v>0</v>
          </cell>
          <cell r="P83">
            <v>600</v>
          </cell>
          <cell r="Q83">
            <v>4657</v>
          </cell>
          <cell r="R83">
            <v>3505</v>
          </cell>
          <cell r="S83">
            <v>3426</v>
          </cell>
          <cell r="T83">
            <v>3425</v>
          </cell>
          <cell r="U83">
            <v>3064</v>
          </cell>
        </row>
        <row r="84">
          <cell r="A84" t="str">
            <v>Europe</v>
          </cell>
          <cell r="B84" t="str">
            <v>FORD GROUP</v>
          </cell>
          <cell r="C84" t="str">
            <v>ASTON MARTIN</v>
          </cell>
          <cell r="D84" t="str">
            <v>ASTON MARTIN VANQUISH</v>
          </cell>
          <cell r="E84" t="str">
            <v>Ford Aston Martin</v>
          </cell>
          <cell r="F84" t="str">
            <v>Gasoline</v>
          </cell>
          <cell r="G84">
            <v>5935</v>
          </cell>
          <cell r="H84">
            <v>440</v>
          </cell>
          <cell r="I84" t="str">
            <v>Vee Configuration</v>
          </cell>
          <cell r="J84">
            <v>12</v>
          </cell>
          <cell r="K84" t="str">
            <v>MFI</v>
          </cell>
          <cell r="L84" t="str">
            <v>Wellingborough, Cologne</v>
          </cell>
          <cell r="M84" t="str">
            <v>UK, Germany</v>
          </cell>
          <cell r="N84">
            <v>506</v>
          </cell>
          <cell r="O84">
            <v>622</v>
          </cell>
          <cell r="P84">
            <v>317</v>
          </cell>
          <cell r="Q84">
            <v>355</v>
          </cell>
          <cell r="R84">
            <v>374</v>
          </cell>
          <cell r="S84">
            <v>391</v>
          </cell>
          <cell r="T84">
            <v>406</v>
          </cell>
          <cell r="U84">
            <v>422</v>
          </cell>
        </row>
        <row r="85">
          <cell r="A85" t="str">
            <v>Europe</v>
          </cell>
          <cell r="B85" t="str">
            <v>FORD GROUP</v>
          </cell>
          <cell r="C85" t="str">
            <v>ASTON MARTIN</v>
          </cell>
          <cell r="D85" t="str">
            <v>ASTON MARTIN VANQUISH</v>
          </cell>
          <cell r="E85" t="str">
            <v>Maserati</v>
          </cell>
          <cell r="F85" t="str">
            <v>Gasoline</v>
          </cell>
          <cell r="G85">
            <v>4254</v>
          </cell>
          <cell r="H85">
            <v>390</v>
          </cell>
          <cell r="I85" t="str">
            <v>Vee Configuration</v>
          </cell>
          <cell r="J85">
            <v>8</v>
          </cell>
          <cell r="K85" t="str">
            <v>N/a</v>
          </cell>
          <cell r="L85" t="str">
            <v>Maranello</v>
          </cell>
          <cell r="M85" t="str">
            <v>Italy</v>
          </cell>
          <cell r="N85">
            <v>0</v>
          </cell>
          <cell r="O85">
            <v>0</v>
          </cell>
          <cell r="P85">
            <v>0</v>
          </cell>
          <cell r="Q85">
            <v>66</v>
          </cell>
          <cell r="R85">
            <v>53</v>
          </cell>
          <cell r="S85">
            <v>38</v>
          </cell>
          <cell r="T85">
            <v>23</v>
          </cell>
          <cell r="U85">
            <v>7</v>
          </cell>
        </row>
        <row r="86">
          <cell r="A86" t="str">
            <v>Europe</v>
          </cell>
          <cell r="B86" t="str">
            <v>FORD GROUP</v>
          </cell>
          <cell r="C86" t="str">
            <v>ASTON MARTIN</v>
          </cell>
          <cell r="D86" t="str">
            <v>ASTON MARTIN VANTAGE</v>
          </cell>
          <cell r="E86" t="str">
            <v>Maserati</v>
          </cell>
          <cell r="F86" t="str">
            <v>Gasoline</v>
          </cell>
          <cell r="G86">
            <v>4254</v>
          </cell>
          <cell r="H86">
            <v>390</v>
          </cell>
          <cell r="I86" t="str">
            <v>Vee Configuration</v>
          </cell>
          <cell r="J86">
            <v>8</v>
          </cell>
          <cell r="K86" t="str">
            <v>N/a</v>
          </cell>
          <cell r="L86" t="str">
            <v>Maranello</v>
          </cell>
          <cell r="M86" t="str">
            <v>Italy</v>
          </cell>
          <cell r="N86">
            <v>0</v>
          </cell>
          <cell r="O86">
            <v>0</v>
          </cell>
          <cell r="P86">
            <v>0</v>
          </cell>
          <cell r="Q86">
            <v>429</v>
          </cell>
          <cell r="R86">
            <v>1531</v>
          </cell>
          <cell r="S86">
            <v>1492</v>
          </cell>
          <cell r="T86">
            <v>1356</v>
          </cell>
          <cell r="U86">
            <v>1302</v>
          </cell>
        </row>
        <row r="87">
          <cell r="A87" t="str">
            <v>Europe</v>
          </cell>
          <cell r="B87" t="str">
            <v>VW GROUP</v>
          </cell>
          <cell r="C87" t="str">
            <v>AUDI</v>
          </cell>
          <cell r="D87" t="str">
            <v>AUDI A2</v>
          </cell>
          <cell r="E87" t="str">
            <v>VAG EA188</v>
          </cell>
          <cell r="F87" t="str">
            <v>Diesel</v>
          </cell>
          <cell r="G87">
            <v>1191</v>
          </cell>
          <cell r="H87">
            <v>61</v>
          </cell>
          <cell r="I87" t="str">
            <v>In-Line</v>
          </cell>
          <cell r="J87">
            <v>3</v>
          </cell>
          <cell r="K87" t="str">
            <v>DI</v>
          </cell>
          <cell r="L87" t="str">
            <v>Gyor, Polkowice</v>
          </cell>
          <cell r="M87" t="str">
            <v>Hungary, Poland</v>
          </cell>
          <cell r="N87">
            <v>1728</v>
          </cell>
          <cell r="O87">
            <v>761</v>
          </cell>
          <cell r="P87">
            <v>626</v>
          </cell>
          <cell r="Q87">
            <v>439</v>
          </cell>
          <cell r="R87">
            <v>0</v>
          </cell>
          <cell r="S87">
            <v>0</v>
          </cell>
          <cell r="T87">
            <v>0</v>
          </cell>
          <cell r="U87">
            <v>0</v>
          </cell>
        </row>
        <row r="88">
          <cell r="A88" t="str">
            <v>Europe</v>
          </cell>
          <cell r="B88" t="str">
            <v>VW GROUP</v>
          </cell>
          <cell r="C88" t="str">
            <v>AUDI</v>
          </cell>
          <cell r="D88" t="str">
            <v>AUDI A2</v>
          </cell>
          <cell r="E88" t="str">
            <v>VAG EA111</v>
          </cell>
          <cell r="F88" t="str">
            <v>Gasoline</v>
          </cell>
          <cell r="G88">
            <v>1390</v>
          </cell>
          <cell r="H88">
            <v>75</v>
          </cell>
          <cell r="I88" t="str">
            <v>In-Line</v>
          </cell>
          <cell r="J88">
            <v>4</v>
          </cell>
          <cell r="K88" t="str">
            <v>MFI</v>
          </cell>
          <cell r="L88" t="str">
            <v>Chemnitz, Salzgitter</v>
          </cell>
          <cell r="M88" t="str">
            <v>Germany</v>
          </cell>
          <cell r="N88">
            <v>19029</v>
          </cell>
          <cell r="O88">
            <v>9430</v>
          </cell>
          <cell r="P88">
            <v>7125</v>
          </cell>
          <cell r="Q88">
            <v>5134</v>
          </cell>
          <cell r="R88">
            <v>0</v>
          </cell>
          <cell r="S88">
            <v>0</v>
          </cell>
          <cell r="T88">
            <v>0</v>
          </cell>
          <cell r="U88">
            <v>0</v>
          </cell>
        </row>
        <row r="89">
          <cell r="A89" t="str">
            <v>Europe</v>
          </cell>
          <cell r="B89" t="str">
            <v>VW GROUP</v>
          </cell>
          <cell r="C89" t="str">
            <v>AUDI</v>
          </cell>
          <cell r="D89" t="str">
            <v>AUDI A2</v>
          </cell>
          <cell r="E89" t="str">
            <v>VAG EA188</v>
          </cell>
          <cell r="F89" t="str">
            <v>Diesel</v>
          </cell>
          <cell r="G89">
            <v>1422</v>
          </cell>
          <cell r="H89">
            <v>75</v>
          </cell>
          <cell r="I89" t="str">
            <v>In-Line</v>
          </cell>
          <cell r="J89">
            <v>3</v>
          </cell>
          <cell r="K89" t="str">
            <v>DI</v>
          </cell>
          <cell r="L89" t="str">
            <v>Gyor, Polkowice</v>
          </cell>
          <cell r="M89" t="str">
            <v>Hungary, Poland</v>
          </cell>
          <cell r="N89">
            <v>16739</v>
          </cell>
          <cell r="O89">
            <v>12070</v>
          </cell>
          <cell r="P89">
            <v>5564</v>
          </cell>
          <cell r="Q89">
            <v>3648</v>
          </cell>
          <cell r="R89">
            <v>0</v>
          </cell>
          <cell r="S89">
            <v>0</v>
          </cell>
          <cell r="T89">
            <v>0</v>
          </cell>
          <cell r="U89">
            <v>0</v>
          </cell>
        </row>
        <row r="90">
          <cell r="A90" t="str">
            <v>Europe</v>
          </cell>
          <cell r="B90" t="str">
            <v>VW GROUP</v>
          </cell>
          <cell r="C90" t="str">
            <v>AUDI</v>
          </cell>
          <cell r="D90" t="str">
            <v>AUDI A2</v>
          </cell>
          <cell r="E90" t="str">
            <v>VAG EA188</v>
          </cell>
          <cell r="F90" t="str">
            <v>Diesel</v>
          </cell>
          <cell r="G90">
            <v>1422</v>
          </cell>
          <cell r="H90">
            <v>90</v>
          </cell>
          <cell r="I90" t="str">
            <v>In-Line</v>
          </cell>
          <cell r="J90">
            <v>3</v>
          </cell>
          <cell r="K90" t="str">
            <v>DI</v>
          </cell>
          <cell r="L90" t="str">
            <v>Gyor, Polkowice</v>
          </cell>
          <cell r="M90" t="str">
            <v>Hungary, Poland</v>
          </cell>
          <cell r="N90">
            <v>0</v>
          </cell>
          <cell r="O90">
            <v>1788</v>
          </cell>
          <cell r="P90">
            <v>5772</v>
          </cell>
          <cell r="Q90">
            <v>3671</v>
          </cell>
          <cell r="R90">
            <v>0</v>
          </cell>
          <cell r="S90">
            <v>0</v>
          </cell>
          <cell r="T90">
            <v>0</v>
          </cell>
          <cell r="U90">
            <v>0</v>
          </cell>
        </row>
        <row r="91">
          <cell r="A91" t="str">
            <v>Europe</v>
          </cell>
          <cell r="B91" t="str">
            <v>VW GROUP</v>
          </cell>
          <cell r="C91" t="str">
            <v>AUDI</v>
          </cell>
          <cell r="D91" t="str">
            <v>AUDI A2</v>
          </cell>
          <cell r="E91" t="str">
            <v>VAG EA111</v>
          </cell>
          <cell r="F91" t="str">
            <v>Gasoline</v>
          </cell>
          <cell r="G91">
            <v>1598</v>
          </cell>
          <cell r="H91">
            <v>110</v>
          </cell>
          <cell r="I91" t="str">
            <v>In-Line</v>
          </cell>
          <cell r="J91">
            <v>4</v>
          </cell>
          <cell r="K91" t="str">
            <v>GDI</v>
          </cell>
          <cell r="L91" t="str">
            <v>Chemnitz, Salzgitter</v>
          </cell>
          <cell r="M91" t="str">
            <v>Germany</v>
          </cell>
          <cell r="N91">
            <v>82</v>
          </cell>
          <cell r="O91">
            <v>3275</v>
          </cell>
          <cell r="P91">
            <v>1770</v>
          </cell>
          <cell r="Q91">
            <v>1295</v>
          </cell>
          <cell r="R91">
            <v>0</v>
          </cell>
          <cell r="S91">
            <v>0</v>
          </cell>
          <cell r="T91">
            <v>0</v>
          </cell>
          <cell r="U91">
            <v>0</v>
          </cell>
        </row>
        <row r="92">
          <cell r="A92" t="str">
            <v>Europe</v>
          </cell>
          <cell r="B92" t="str">
            <v>VW GROUP</v>
          </cell>
          <cell r="C92" t="str">
            <v>AUDI</v>
          </cell>
          <cell r="D92" t="str">
            <v>AUDI A3</v>
          </cell>
          <cell r="E92" t="str">
            <v>VAG EA113/EA827</v>
          </cell>
          <cell r="F92" t="str">
            <v>Gasoline</v>
          </cell>
          <cell r="G92">
            <v>1595</v>
          </cell>
          <cell r="H92">
            <v>102</v>
          </cell>
          <cell r="I92" t="str">
            <v>In-Line</v>
          </cell>
          <cell r="J92">
            <v>4</v>
          </cell>
          <cell r="K92" t="str">
            <v>SFI/MFI</v>
          </cell>
          <cell r="L92" t="str">
            <v>Gyor</v>
          </cell>
          <cell r="M92" t="str">
            <v>Hungary</v>
          </cell>
          <cell r="N92">
            <v>0</v>
          </cell>
          <cell r="O92">
            <v>5212</v>
          </cell>
          <cell r="P92">
            <v>0</v>
          </cell>
          <cell r="Q92">
            <v>0</v>
          </cell>
          <cell r="R92">
            <v>0</v>
          </cell>
          <cell r="S92">
            <v>0</v>
          </cell>
          <cell r="T92">
            <v>0</v>
          </cell>
          <cell r="U92">
            <v>0</v>
          </cell>
        </row>
        <row r="93">
          <cell r="A93" t="str">
            <v>Europe</v>
          </cell>
          <cell r="B93" t="str">
            <v>VW GROUP</v>
          </cell>
          <cell r="C93" t="str">
            <v>AUDI</v>
          </cell>
          <cell r="D93" t="str">
            <v>AUDI A3</v>
          </cell>
          <cell r="E93" t="str">
            <v>VAG EA113/EA827</v>
          </cell>
          <cell r="F93" t="str">
            <v>Gasoline</v>
          </cell>
          <cell r="G93">
            <v>1781</v>
          </cell>
          <cell r="H93">
            <v>125</v>
          </cell>
          <cell r="I93" t="str">
            <v>In-Line</v>
          </cell>
          <cell r="J93">
            <v>4</v>
          </cell>
          <cell r="K93" t="str">
            <v>MFI</v>
          </cell>
          <cell r="L93" t="str">
            <v>Gyor</v>
          </cell>
          <cell r="M93" t="str">
            <v>Hungary</v>
          </cell>
          <cell r="N93">
            <v>8987</v>
          </cell>
          <cell r="O93">
            <v>3352</v>
          </cell>
          <cell r="P93">
            <v>0</v>
          </cell>
          <cell r="Q93">
            <v>0</v>
          </cell>
          <cell r="R93">
            <v>0</v>
          </cell>
          <cell r="S93">
            <v>0</v>
          </cell>
          <cell r="T93">
            <v>0</v>
          </cell>
          <cell r="U93">
            <v>0</v>
          </cell>
        </row>
        <row r="94">
          <cell r="A94" t="str">
            <v>Europe</v>
          </cell>
          <cell r="B94" t="str">
            <v>VW GROUP</v>
          </cell>
          <cell r="C94" t="str">
            <v>AUDI</v>
          </cell>
          <cell r="D94" t="str">
            <v>AUDI A3</v>
          </cell>
          <cell r="E94" t="str">
            <v>VAG EA113/EA827</v>
          </cell>
          <cell r="F94" t="str">
            <v>Gasoline</v>
          </cell>
          <cell r="G94">
            <v>1781</v>
          </cell>
          <cell r="H94">
            <v>150</v>
          </cell>
          <cell r="I94" t="str">
            <v>In-Line</v>
          </cell>
          <cell r="J94">
            <v>4</v>
          </cell>
          <cell r="K94" t="str">
            <v>MFI</v>
          </cell>
          <cell r="L94" t="str">
            <v>Gyor</v>
          </cell>
          <cell r="M94" t="str">
            <v>Hungary</v>
          </cell>
          <cell r="N94">
            <v>5738</v>
          </cell>
          <cell r="O94">
            <v>1888</v>
          </cell>
          <cell r="P94">
            <v>0</v>
          </cell>
          <cell r="Q94">
            <v>0</v>
          </cell>
          <cell r="R94">
            <v>0</v>
          </cell>
          <cell r="S94">
            <v>0</v>
          </cell>
          <cell r="T94">
            <v>0</v>
          </cell>
          <cell r="U94">
            <v>0</v>
          </cell>
        </row>
        <row r="95">
          <cell r="A95" t="str">
            <v>Europe</v>
          </cell>
          <cell r="B95" t="str">
            <v>VW GROUP</v>
          </cell>
          <cell r="C95" t="str">
            <v>AUDI</v>
          </cell>
          <cell r="D95" t="str">
            <v>AUDI A3</v>
          </cell>
          <cell r="E95" t="str">
            <v>VAG EA113/EA827</v>
          </cell>
          <cell r="F95" t="str">
            <v>Gasoline</v>
          </cell>
          <cell r="G95">
            <v>1781</v>
          </cell>
          <cell r="H95">
            <v>180</v>
          </cell>
          <cell r="I95" t="str">
            <v>In-Line</v>
          </cell>
          <cell r="J95">
            <v>4</v>
          </cell>
          <cell r="K95" t="str">
            <v>MFI</v>
          </cell>
          <cell r="L95" t="str">
            <v>Gyor</v>
          </cell>
          <cell r="M95" t="str">
            <v>Hungary</v>
          </cell>
          <cell r="N95">
            <v>1965</v>
          </cell>
          <cell r="O95">
            <v>649</v>
          </cell>
          <cell r="P95">
            <v>0</v>
          </cell>
          <cell r="Q95">
            <v>0</v>
          </cell>
          <cell r="R95">
            <v>0</v>
          </cell>
          <cell r="S95">
            <v>0</v>
          </cell>
          <cell r="T95">
            <v>0</v>
          </cell>
          <cell r="U95">
            <v>0</v>
          </cell>
        </row>
        <row r="96">
          <cell r="A96" t="str">
            <v>Europe</v>
          </cell>
          <cell r="B96" t="str">
            <v>VW GROUP</v>
          </cell>
          <cell r="C96" t="str">
            <v>AUDI</v>
          </cell>
          <cell r="D96" t="str">
            <v>AUDI A3</v>
          </cell>
          <cell r="E96" t="str">
            <v>VAG EA113/EA827</v>
          </cell>
          <cell r="F96" t="str">
            <v>Gasoline</v>
          </cell>
          <cell r="G96">
            <v>1781</v>
          </cell>
          <cell r="H96">
            <v>225</v>
          </cell>
          <cell r="I96" t="str">
            <v>In-Line</v>
          </cell>
          <cell r="J96">
            <v>4</v>
          </cell>
          <cell r="K96" t="str">
            <v>MFI</v>
          </cell>
          <cell r="L96" t="str">
            <v>Gyor</v>
          </cell>
          <cell r="M96" t="str">
            <v>Hungary</v>
          </cell>
          <cell r="N96">
            <v>760</v>
          </cell>
          <cell r="O96">
            <v>249</v>
          </cell>
          <cell r="P96">
            <v>0</v>
          </cell>
          <cell r="Q96">
            <v>0</v>
          </cell>
          <cell r="R96">
            <v>0</v>
          </cell>
          <cell r="S96">
            <v>0</v>
          </cell>
          <cell r="T96">
            <v>0</v>
          </cell>
          <cell r="U96">
            <v>0</v>
          </cell>
        </row>
        <row r="97">
          <cell r="A97" t="str">
            <v>Europe</v>
          </cell>
          <cell r="B97" t="str">
            <v>VW GROUP</v>
          </cell>
          <cell r="C97" t="str">
            <v>AUDI</v>
          </cell>
          <cell r="D97" t="str">
            <v>AUDI A3</v>
          </cell>
          <cell r="E97" t="str">
            <v>VAG EA188</v>
          </cell>
          <cell r="F97" t="str">
            <v>Diesel</v>
          </cell>
          <cell r="G97">
            <v>1896</v>
          </cell>
          <cell r="H97">
            <v>100</v>
          </cell>
          <cell r="I97" t="str">
            <v>In-Line</v>
          </cell>
          <cell r="J97">
            <v>4</v>
          </cell>
          <cell r="K97" t="str">
            <v>DI</v>
          </cell>
          <cell r="L97" t="str">
            <v>Gyor, Chemnitz,Polkowice</v>
          </cell>
          <cell r="M97" t="str">
            <v>Hungary, Germany, Poland</v>
          </cell>
          <cell r="N97">
            <v>61867</v>
          </cell>
          <cell r="O97">
            <v>14773</v>
          </cell>
          <cell r="P97">
            <v>0</v>
          </cell>
          <cell r="Q97">
            <v>0</v>
          </cell>
          <cell r="R97">
            <v>0</v>
          </cell>
          <cell r="S97">
            <v>0</v>
          </cell>
          <cell r="T97">
            <v>0</v>
          </cell>
          <cell r="U97">
            <v>0</v>
          </cell>
        </row>
        <row r="98">
          <cell r="A98" t="str">
            <v>Europe</v>
          </cell>
          <cell r="B98" t="str">
            <v>VW GROUP</v>
          </cell>
          <cell r="C98" t="str">
            <v>AUDI</v>
          </cell>
          <cell r="D98" t="str">
            <v>AUDI A3</v>
          </cell>
          <cell r="E98" t="str">
            <v>VAG EA188</v>
          </cell>
          <cell r="F98" t="str">
            <v>Diesel</v>
          </cell>
          <cell r="G98">
            <v>1896</v>
          </cell>
          <cell r="H98">
            <v>130</v>
          </cell>
          <cell r="I98" t="str">
            <v>In-Line</v>
          </cell>
          <cell r="J98">
            <v>4</v>
          </cell>
          <cell r="K98" t="str">
            <v>DI</v>
          </cell>
          <cell r="L98" t="str">
            <v>Gyor, Chemnitz,Polkowice</v>
          </cell>
          <cell r="M98" t="str">
            <v>Hungary, Germany, Poland</v>
          </cell>
          <cell r="N98">
            <v>16840</v>
          </cell>
          <cell r="O98">
            <v>4021</v>
          </cell>
          <cell r="P98">
            <v>0</v>
          </cell>
          <cell r="Q98">
            <v>0</v>
          </cell>
          <cell r="R98">
            <v>0</v>
          </cell>
          <cell r="S98">
            <v>0</v>
          </cell>
          <cell r="T98">
            <v>0</v>
          </cell>
          <cell r="U98">
            <v>0</v>
          </cell>
        </row>
        <row r="99">
          <cell r="A99" t="str">
            <v>Europe</v>
          </cell>
          <cell r="B99" t="str">
            <v>VW GROUP</v>
          </cell>
          <cell r="C99" t="str">
            <v>AUDI</v>
          </cell>
          <cell r="D99" t="str">
            <v>AUDI A3</v>
          </cell>
          <cell r="E99" t="str">
            <v>VAG EA113/EA827</v>
          </cell>
          <cell r="F99" t="str">
            <v>Gasoline</v>
          </cell>
          <cell r="G99">
            <v>1781</v>
          </cell>
          <cell r="H99">
            <v>125</v>
          </cell>
          <cell r="I99" t="str">
            <v>In-Line</v>
          </cell>
          <cell r="J99">
            <v>4</v>
          </cell>
          <cell r="K99" t="str">
            <v>MFI</v>
          </cell>
          <cell r="L99" t="str">
            <v>Gyor</v>
          </cell>
          <cell r="M99" t="str">
            <v>Hungary</v>
          </cell>
          <cell r="N99">
            <v>12804</v>
          </cell>
          <cell r="O99">
            <v>739</v>
          </cell>
          <cell r="P99">
            <v>0</v>
          </cell>
          <cell r="Q99">
            <v>0</v>
          </cell>
          <cell r="R99">
            <v>0</v>
          </cell>
          <cell r="S99">
            <v>0</v>
          </cell>
          <cell r="T99">
            <v>0</v>
          </cell>
          <cell r="U99">
            <v>0</v>
          </cell>
        </row>
        <row r="100">
          <cell r="A100" t="str">
            <v>Europe</v>
          </cell>
          <cell r="B100" t="str">
            <v>VW GROUP</v>
          </cell>
          <cell r="C100" t="str">
            <v>AUDI</v>
          </cell>
          <cell r="D100" t="str">
            <v>AUDI A3</v>
          </cell>
          <cell r="E100" t="str">
            <v>VAG EA188</v>
          </cell>
          <cell r="F100" t="str">
            <v>Diesel</v>
          </cell>
          <cell r="G100">
            <v>1896</v>
          </cell>
          <cell r="H100">
            <v>105</v>
          </cell>
          <cell r="I100" t="str">
            <v>In-Line</v>
          </cell>
          <cell r="J100">
            <v>4</v>
          </cell>
          <cell r="K100" t="str">
            <v>DI</v>
          </cell>
          <cell r="L100" t="str">
            <v>Gyor, Chemnitz,Polkowice</v>
          </cell>
          <cell r="M100" t="str">
            <v>Hungary, Germany, Poland</v>
          </cell>
          <cell r="N100">
            <v>4136</v>
          </cell>
          <cell r="O100">
            <v>461</v>
          </cell>
          <cell r="P100">
            <v>0</v>
          </cell>
          <cell r="Q100">
            <v>0</v>
          </cell>
          <cell r="R100">
            <v>0</v>
          </cell>
          <cell r="S100">
            <v>0</v>
          </cell>
          <cell r="T100">
            <v>0</v>
          </cell>
          <cell r="U100">
            <v>0</v>
          </cell>
        </row>
        <row r="101">
          <cell r="A101" t="str">
            <v>Europe</v>
          </cell>
          <cell r="B101" t="str">
            <v>VW GROUP</v>
          </cell>
          <cell r="C101" t="str">
            <v>AUDI</v>
          </cell>
          <cell r="D101" t="str">
            <v>AUDI A3</v>
          </cell>
          <cell r="E101" t="str">
            <v>VAG EA113/EA827</v>
          </cell>
          <cell r="F101" t="str">
            <v>Gasoline</v>
          </cell>
          <cell r="G101">
            <v>1984</v>
          </cell>
          <cell r="H101">
            <v>150</v>
          </cell>
          <cell r="I101" t="str">
            <v>In-Line</v>
          </cell>
          <cell r="J101">
            <v>4</v>
          </cell>
          <cell r="K101" t="str">
            <v>MFI</v>
          </cell>
          <cell r="L101" t="str">
            <v>Gyor</v>
          </cell>
          <cell r="M101" t="str">
            <v>Hungary</v>
          </cell>
          <cell r="N101">
            <v>1948</v>
          </cell>
          <cell r="O101">
            <v>319</v>
          </cell>
          <cell r="P101">
            <v>0</v>
          </cell>
          <cell r="Q101">
            <v>0</v>
          </cell>
          <cell r="R101">
            <v>0</v>
          </cell>
          <cell r="S101">
            <v>0</v>
          </cell>
          <cell r="T101">
            <v>0</v>
          </cell>
          <cell r="U101">
            <v>0</v>
          </cell>
        </row>
        <row r="102">
          <cell r="A102" t="str">
            <v>Europe</v>
          </cell>
          <cell r="B102" t="str">
            <v>VW GROUP</v>
          </cell>
          <cell r="C102" t="str">
            <v>AUDI</v>
          </cell>
          <cell r="D102" t="str">
            <v>AUDI A3</v>
          </cell>
          <cell r="E102" t="str">
            <v>VAG EA188</v>
          </cell>
          <cell r="F102" t="str">
            <v>Diesel</v>
          </cell>
          <cell r="G102">
            <v>1422</v>
          </cell>
          <cell r="H102">
            <v>100</v>
          </cell>
          <cell r="I102" t="str">
            <v>In-Line</v>
          </cell>
          <cell r="J102">
            <v>3</v>
          </cell>
          <cell r="K102" t="str">
            <v>DI</v>
          </cell>
          <cell r="L102" t="str">
            <v>Gyor, Polkowice</v>
          </cell>
          <cell r="M102" t="str">
            <v>Hungary, Poland</v>
          </cell>
          <cell r="N102">
            <v>0</v>
          </cell>
          <cell r="O102">
            <v>0</v>
          </cell>
          <cell r="P102">
            <v>0</v>
          </cell>
          <cell r="Q102">
            <v>0</v>
          </cell>
          <cell r="R102">
            <v>5267</v>
          </cell>
          <cell r="S102">
            <v>9950</v>
          </cell>
          <cell r="T102">
            <v>9461</v>
          </cell>
          <cell r="U102">
            <v>9613</v>
          </cell>
        </row>
        <row r="103">
          <cell r="A103" t="str">
            <v>Europe</v>
          </cell>
          <cell r="B103" t="str">
            <v>VW GROUP</v>
          </cell>
          <cell r="C103" t="str">
            <v>AUDI</v>
          </cell>
          <cell r="D103" t="str">
            <v>AUDI A3</v>
          </cell>
          <cell r="E103" t="str">
            <v>VAG EA113/EA827</v>
          </cell>
          <cell r="F103" t="str">
            <v>Gasoline</v>
          </cell>
          <cell r="G103">
            <v>1595</v>
          </cell>
          <cell r="H103">
            <v>102</v>
          </cell>
          <cell r="I103" t="str">
            <v>In-Line</v>
          </cell>
          <cell r="J103">
            <v>4</v>
          </cell>
          <cell r="K103" t="str">
            <v>SFI/MFI</v>
          </cell>
          <cell r="L103" t="str">
            <v>Gyor</v>
          </cell>
          <cell r="M103" t="str">
            <v>Hungary</v>
          </cell>
          <cell r="N103">
            <v>0</v>
          </cell>
          <cell r="O103">
            <v>0</v>
          </cell>
          <cell r="P103">
            <v>683</v>
          </cell>
          <cell r="Q103">
            <v>4246</v>
          </cell>
          <cell r="R103">
            <v>3887</v>
          </cell>
          <cell r="S103">
            <v>3148</v>
          </cell>
          <cell r="T103">
            <v>2609</v>
          </cell>
          <cell r="U103">
            <v>2284</v>
          </cell>
        </row>
        <row r="104">
          <cell r="A104" t="str">
            <v>Europe</v>
          </cell>
          <cell r="B104" t="str">
            <v>VW GROUP</v>
          </cell>
          <cell r="C104" t="str">
            <v>AUDI</v>
          </cell>
          <cell r="D104" t="str">
            <v>AUDI A3</v>
          </cell>
          <cell r="E104" t="str">
            <v>VAG EA188</v>
          </cell>
          <cell r="F104" t="str">
            <v>Diesel</v>
          </cell>
          <cell r="G104">
            <v>1896</v>
          </cell>
          <cell r="H104">
            <v>105</v>
          </cell>
          <cell r="I104" t="str">
            <v>In-Line</v>
          </cell>
          <cell r="J104">
            <v>4</v>
          </cell>
          <cell r="K104" t="str">
            <v>DI</v>
          </cell>
          <cell r="L104" t="str">
            <v>Gyor, Chemnitz,Polkowice</v>
          </cell>
          <cell r="M104" t="str">
            <v>Hungary, Germany, Poland</v>
          </cell>
          <cell r="N104">
            <v>0</v>
          </cell>
          <cell r="O104">
            <v>0</v>
          </cell>
          <cell r="P104">
            <v>1476</v>
          </cell>
          <cell r="Q104">
            <v>9971</v>
          </cell>
          <cell r="R104">
            <v>5296</v>
          </cell>
          <cell r="S104">
            <v>0</v>
          </cell>
          <cell r="T104">
            <v>0</v>
          </cell>
          <cell r="U104">
            <v>0</v>
          </cell>
        </row>
        <row r="105">
          <cell r="A105" t="str">
            <v>Europe</v>
          </cell>
          <cell r="B105" t="str">
            <v>VW GROUP</v>
          </cell>
          <cell r="C105" t="str">
            <v>AUDI</v>
          </cell>
          <cell r="D105" t="str">
            <v>AUDI A3</v>
          </cell>
          <cell r="E105" t="str">
            <v>VAG EA188</v>
          </cell>
          <cell r="F105" t="str">
            <v>Diesel</v>
          </cell>
          <cell r="G105">
            <v>1968</v>
          </cell>
          <cell r="H105">
            <v>140</v>
          </cell>
          <cell r="I105" t="str">
            <v>In-Line</v>
          </cell>
          <cell r="J105">
            <v>4</v>
          </cell>
          <cell r="K105" t="str">
            <v>DI</v>
          </cell>
          <cell r="L105" t="str">
            <v>Gyor, Polkowice</v>
          </cell>
          <cell r="M105" t="str">
            <v>Hungary, Poland</v>
          </cell>
          <cell r="N105">
            <v>0</v>
          </cell>
          <cell r="O105">
            <v>0</v>
          </cell>
          <cell r="P105">
            <v>2955</v>
          </cell>
          <cell r="Q105">
            <v>19562</v>
          </cell>
          <cell r="R105">
            <v>19301</v>
          </cell>
          <cell r="S105">
            <v>16898</v>
          </cell>
          <cell r="T105">
            <v>15324</v>
          </cell>
          <cell r="U105">
            <v>14857</v>
          </cell>
        </row>
        <row r="106">
          <cell r="A106" t="str">
            <v>Europe</v>
          </cell>
          <cell r="B106" t="str">
            <v>VW GROUP</v>
          </cell>
          <cell r="C106" t="str">
            <v>AUDI</v>
          </cell>
          <cell r="D106" t="str">
            <v>AUDI A3</v>
          </cell>
          <cell r="E106" t="str">
            <v>VAG EA113/EA827</v>
          </cell>
          <cell r="F106" t="str">
            <v>Gasoline</v>
          </cell>
          <cell r="G106">
            <v>1984</v>
          </cell>
          <cell r="H106">
            <v>150</v>
          </cell>
          <cell r="I106" t="str">
            <v>In-Line</v>
          </cell>
          <cell r="J106">
            <v>4</v>
          </cell>
          <cell r="K106" t="str">
            <v>MFI</v>
          </cell>
          <cell r="L106" t="str">
            <v>Gyor</v>
          </cell>
          <cell r="M106" t="str">
            <v>Hungary</v>
          </cell>
          <cell r="N106">
            <v>0</v>
          </cell>
          <cell r="O106">
            <v>0</v>
          </cell>
          <cell r="P106">
            <v>143</v>
          </cell>
          <cell r="Q106">
            <v>932</v>
          </cell>
          <cell r="R106">
            <v>938</v>
          </cell>
          <cell r="S106">
            <v>937</v>
          </cell>
          <cell r="T106">
            <v>967</v>
          </cell>
          <cell r="U106">
            <v>1057</v>
          </cell>
        </row>
        <row r="107">
          <cell r="A107" t="str">
            <v>Europe</v>
          </cell>
          <cell r="B107" t="str">
            <v>VW GROUP</v>
          </cell>
          <cell r="C107" t="str">
            <v>AUDI</v>
          </cell>
          <cell r="D107" t="str">
            <v>AUDI A3</v>
          </cell>
          <cell r="E107" t="str">
            <v>VAG EA113/EA827</v>
          </cell>
          <cell r="F107" t="str">
            <v>Gasoline</v>
          </cell>
          <cell r="G107">
            <v>1984</v>
          </cell>
          <cell r="H107">
            <v>180</v>
          </cell>
          <cell r="I107" t="str">
            <v>In-Line</v>
          </cell>
          <cell r="J107">
            <v>4</v>
          </cell>
          <cell r="K107" t="str">
            <v>MFI</v>
          </cell>
          <cell r="L107" t="str">
            <v>Gyor</v>
          </cell>
          <cell r="M107" t="str">
            <v>Hungary</v>
          </cell>
          <cell r="N107">
            <v>0</v>
          </cell>
          <cell r="O107">
            <v>0</v>
          </cell>
          <cell r="P107">
            <v>131</v>
          </cell>
          <cell r="Q107">
            <v>845</v>
          </cell>
          <cell r="R107">
            <v>818</v>
          </cell>
          <cell r="S107">
            <v>707</v>
          </cell>
          <cell r="T107">
            <v>631</v>
          </cell>
          <cell r="U107">
            <v>602</v>
          </cell>
        </row>
        <row r="108">
          <cell r="A108" t="str">
            <v>Europe</v>
          </cell>
          <cell r="B108" t="str">
            <v>VW GROUP</v>
          </cell>
          <cell r="C108" t="str">
            <v>AUDI</v>
          </cell>
          <cell r="D108" t="str">
            <v>AUDI A3</v>
          </cell>
          <cell r="E108" t="str">
            <v>VAG EA390</v>
          </cell>
          <cell r="F108" t="str">
            <v>Gasoline</v>
          </cell>
          <cell r="G108">
            <v>3189</v>
          </cell>
          <cell r="H108">
            <v>224</v>
          </cell>
          <cell r="I108" t="str">
            <v>Vee Configuration</v>
          </cell>
          <cell r="J108">
            <v>6</v>
          </cell>
          <cell r="K108" t="str">
            <v>MFI</v>
          </cell>
          <cell r="L108" t="str">
            <v>Salzgitter</v>
          </cell>
          <cell r="M108" t="str">
            <v>Germany</v>
          </cell>
          <cell r="N108">
            <v>0</v>
          </cell>
          <cell r="O108">
            <v>0</v>
          </cell>
          <cell r="P108">
            <v>22</v>
          </cell>
          <cell r="Q108">
            <v>172</v>
          </cell>
          <cell r="R108">
            <v>208</v>
          </cell>
          <cell r="S108">
            <v>218</v>
          </cell>
          <cell r="T108">
            <v>233</v>
          </cell>
          <cell r="U108">
            <v>261</v>
          </cell>
        </row>
        <row r="109">
          <cell r="A109" t="str">
            <v>Europe</v>
          </cell>
          <cell r="B109" t="str">
            <v>VW GROUP</v>
          </cell>
          <cell r="C109" t="str">
            <v>AUDI</v>
          </cell>
          <cell r="D109" t="str">
            <v>AUDI A3</v>
          </cell>
          <cell r="E109" t="str">
            <v>VAG EA390</v>
          </cell>
          <cell r="F109" t="str">
            <v>Gasoline</v>
          </cell>
          <cell r="G109">
            <v>3189</v>
          </cell>
          <cell r="H109">
            <v>241</v>
          </cell>
          <cell r="I109" t="str">
            <v>Vee Configuration</v>
          </cell>
          <cell r="J109">
            <v>6</v>
          </cell>
          <cell r="K109" t="str">
            <v>MFI</v>
          </cell>
          <cell r="L109" t="str">
            <v>Salzgitter</v>
          </cell>
          <cell r="M109" t="str">
            <v>Germany</v>
          </cell>
          <cell r="N109">
            <v>0</v>
          </cell>
          <cell r="O109">
            <v>0</v>
          </cell>
          <cell r="P109">
            <v>323</v>
          </cell>
          <cell r="Q109">
            <v>2095</v>
          </cell>
          <cell r="R109">
            <v>2039</v>
          </cell>
          <cell r="S109">
            <v>1769</v>
          </cell>
          <cell r="T109">
            <v>1589</v>
          </cell>
          <cell r="U109">
            <v>1524</v>
          </cell>
        </row>
        <row r="110">
          <cell r="A110" t="str">
            <v>Europe</v>
          </cell>
          <cell r="B110" t="str">
            <v>VW GROUP</v>
          </cell>
          <cell r="C110" t="str">
            <v>AUDI</v>
          </cell>
          <cell r="D110" t="str">
            <v>AUDI A3</v>
          </cell>
          <cell r="E110" t="str">
            <v>VAG EA390</v>
          </cell>
          <cell r="F110" t="str">
            <v>Gasoline</v>
          </cell>
          <cell r="G110">
            <v>3189</v>
          </cell>
          <cell r="H110">
            <v>280</v>
          </cell>
          <cell r="I110" t="str">
            <v>Vee Configuration</v>
          </cell>
          <cell r="J110">
            <v>6</v>
          </cell>
          <cell r="K110" t="str">
            <v>MFI</v>
          </cell>
          <cell r="L110" t="str">
            <v>Salzgitter</v>
          </cell>
          <cell r="M110" t="str">
            <v>Germany</v>
          </cell>
          <cell r="N110">
            <v>0</v>
          </cell>
          <cell r="O110">
            <v>0</v>
          </cell>
          <cell r="P110">
            <v>0</v>
          </cell>
          <cell r="Q110">
            <v>163</v>
          </cell>
          <cell r="R110">
            <v>257</v>
          </cell>
          <cell r="S110">
            <v>264</v>
          </cell>
          <cell r="T110">
            <v>279</v>
          </cell>
          <cell r="U110">
            <v>309</v>
          </cell>
        </row>
        <row r="111">
          <cell r="A111" t="str">
            <v>Europe</v>
          </cell>
          <cell r="B111" t="str">
            <v>VW GROUP</v>
          </cell>
          <cell r="C111" t="str">
            <v>AUDI</v>
          </cell>
          <cell r="D111" t="str">
            <v>AUDI A3</v>
          </cell>
          <cell r="E111" t="str">
            <v>VAG EA188</v>
          </cell>
          <cell r="F111" t="str">
            <v>Diesel</v>
          </cell>
          <cell r="G111">
            <v>1422</v>
          </cell>
          <cell r="H111">
            <v>100</v>
          </cell>
          <cell r="I111" t="str">
            <v>In-Line</v>
          </cell>
          <cell r="J111">
            <v>3</v>
          </cell>
          <cell r="K111" t="str">
            <v>DI</v>
          </cell>
          <cell r="L111" t="str">
            <v>Gyor, Polkowice</v>
          </cell>
          <cell r="M111" t="str">
            <v>Hungary, Poland</v>
          </cell>
          <cell r="N111">
            <v>0</v>
          </cell>
          <cell r="O111">
            <v>0</v>
          </cell>
          <cell r="P111">
            <v>0</v>
          </cell>
          <cell r="Q111">
            <v>0</v>
          </cell>
          <cell r="R111">
            <v>8473</v>
          </cell>
          <cell r="S111">
            <v>15725</v>
          </cell>
          <cell r="T111">
            <v>14597</v>
          </cell>
          <cell r="U111">
            <v>14476</v>
          </cell>
        </row>
        <row r="112">
          <cell r="A112" t="str">
            <v>Europe</v>
          </cell>
          <cell r="B112" t="str">
            <v>VW GROUP</v>
          </cell>
          <cell r="C112" t="str">
            <v>AUDI</v>
          </cell>
          <cell r="D112" t="str">
            <v>AUDI A3</v>
          </cell>
          <cell r="E112" t="str">
            <v>VAG EA113/EA827</v>
          </cell>
          <cell r="F112" t="str">
            <v>Gasoline</v>
          </cell>
          <cell r="G112">
            <v>1595</v>
          </cell>
          <cell r="H112">
            <v>102</v>
          </cell>
          <cell r="I112" t="str">
            <v>In-Line</v>
          </cell>
          <cell r="J112">
            <v>4</v>
          </cell>
          <cell r="K112" t="str">
            <v>SFI/MFI</v>
          </cell>
          <cell r="L112" t="str">
            <v>Gyor</v>
          </cell>
          <cell r="M112" t="str">
            <v>Hungary</v>
          </cell>
          <cell r="N112">
            <v>0</v>
          </cell>
          <cell r="O112">
            <v>33247</v>
          </cell>
          <cell r="P112">
            <v>28745</v>
          </cell>
          <cell r="Q112">
            <v>19112</v>
          </cell>
          <cell r="R112">
            <v>16995</v>
          </cell>
          <cell r="S112">
            <v>13375</v>
          </cell>
          <cell r="T112">
            <v>10795</v>
          </cell>
          <cell r="U112">
            <v>9263</v>
          </cell>
        </row>
        <row r="113">
          <cell r="A113" t="str">
            <v>Europe</v>
          </cell>
          <cell r="B113" t="str">
            <v>VW GROUP</v>
          </cell>
          <cell r="C113" t="str">
            <v>AUDI</v>
          </cell>
          <cell r="D113" t="str">
            <v>AUDI A3</v>
          </cell>
          <cell r="E113" t="str">
            <v>VAG EA111</v>
          </cell>
          <cell r="F113" t="str">
            <v>Gasoline</v>
          </cell>
          <cell r="G113">
            <v>1598</v>
          </cell>
          <cell r="H113">
            <v>115</v>
          </cell>
          <cell r="I113" t="str">
            <v>In-Line</v>
          </cell>
          <cell r="J113">
            <v>4</v>
          </cell>
          <cell r="K113" t="str">
            <v>MFI</v>
          </cell>
          <cell r="L113" t="str">
            <v>Chemnitz, Salzgitter</v>
          </cell>
          <cell r="M113" t="str">
            <v>Germany</v>
          </cell>
          <cell r="N113">
            <v>0</v>
          </cell>
          <cell r="O113">
            <v>4844</v>
          </cell>
          <cell r="P113">
            <v>6073</v>
          </cell>
          <cell r="Q113">
            <v>5885</v>
          </cell>
          <cell r="R113">
            <v>7081</v>
          </cell>
          <cell r="S113">
            <v>7277</v>
          </cell>
          <cell r="T113">
            <v>7534</v>
          </cell>
          <cell r="U113">
            <v>8169</v>
          </cell>
        </row>
        <row r="114">
          <cell r="A114" t="str">
            <v>Europe</v>
          </cell>
          <cell r="B114" t="str">
            <v>VW GROUP</v>
          </cell>
          <cell r="C114" t="str">
            <v>AUDI</v>
          </cell>
          <cell r="D114" t="str">
            <v>AUDI A3</v>
          </cell>
          <cell r="E114" t="str">
            <v>VAG EA188</v>
          </cell>
          <cell r="F114" t="str">
            <v>Diesel</v>
          </cell>
          <cell r="G114">
            <v>1896</v>
          </cell>
          <cell r="H114">
            <v>105</v>
          </cell>
          <cell r="I114" t="str">
            <v>In-Line</v>
          </cell>
          <cell r="J114">
            <v>4</v>
          </cell>
          <cell r="K114" t="str">
            <v>DI</v>
          </cell>
          <cell r="L114" t="str">
            <v>Gyor, Chemnitz,Polkowice</v>
          </cell>
          <cell r="M114" t="str">
            <v>Hungary, Germany, Poland</v>
          </cell>
          <cell r="N114">
            <v>0</v>
          </cell>
          <cell r="O114">
            <v>13535</v>
          </cell>
          <cell r="P114">
            <v>23315</v>
          </cell>
          <cell r="Q114">
            <v>17047</v>
          </cell>
          <cell r="R114">
            <v>8683</v>
          </cell>
          <cell r="S114">
            <v>0</v>
          </cell>
          <cell r="T114">
            <v>0</v>
          </cell>
          <cell r="U114">
            <v>0</v>
          </cell>
        </row>
        <row r="115">
          <cell r="A115" t="str">
            <v>Europe</v>
          </cell>
          <cell r="B115" t="str">
            <v>VW GROUP</v>
          </cell>
          <cell r="C115" t="str">
            <v>AUDI</v>
          </cell>
          <cell r="D115" t="str">
            <v>AUDI A3</v>
          </cell>
          <cell r="E115" t="str">
            <v>VAG EA188</v>
          </cell>
          <cell r="F115" t="str">
            <v>Diesel</v>
          </cell>
          <cell r="G115">
            <v>1968</v>
          </cell>
          <cell r="H115">
            <v>136</v>
          </cell>
          <cell r="I115" t="str">
            <v>In-Line</v>
          </cell>
          <cell r="J115">
            <v>4</v>
          </cell>
          <cell r="K115" t="str">
            <v>DI</v>
          </cell>
          <cell r="L115" t="str">
            <v>Gyor, Polkowice</v>
          </cell>
          <cell r="M115" t="str">
            <v>Hungary, Poland</v>
          </cell>
          <cell r="N115">
            <v>0</v>
          </cell>
          <cell r="O115">
            <v>1904</v>
          </cell>
          <cell r="P115">
            <v>3461</v>
          </cell>
          <cell r="Q115">
            <v>3274</v>
          </cell>
          <cell r="R115">
            <v>3884</v>
          </cell>
          <cell r="S115">
            <v>3955</v>
          </cell>
          <cell r="T115">
            <v>4067</v>
          </cell>
          <cell r="U115">
            <v>4387</v>
          </cell>
        </row>
        <row r="116">
          <cell r="A116" t="str">
            <v>Europe</v>
          </cell>
          <cell r="B116" t="str">
            <v>VW GROUP</v>
          </cell>
          <cell r="C116" t="str">
            <v>AUDI</v>
          </cell>
          <cell r="D116" t="str">
            <v>AUDI A3</v>
          </cell>
          <cell r="E116" t="str">
            <v>VAG EA188</v>
          </cell>
          <cell r="F116" t="str">
            <v>Diesel</v>
          </cell>
          <cell r="G116">
            <v>1968</v>
          </cell>
          <cell r="H116">
            <v>140</v>
          </cell>
          <cell r="I116" t="str">
            <v>In-Line</v>
          </cell>
          <cell r="J116">
            <v>4</v>
          </cell>
          <cell r="K116" t="str">
            <v>DI</v>
          </cell>
          <cell r="L116" t="str">
            <v>Gyor, Polkowice</v>
          </cell>
          <cell r="M116" t="str">
            <v>Hungary, Poland</v>
          </cell>
          <cell r="N116">
            <v>0</v>
          </cell>
          <cell r="O116">
            <v>44170</v>
          </cell>
          <cell r="P116">
            <v>58819</v>
          </cell>
          <cell r="Q116">
            <v>43103</v>
          </cell>
          <cell r="R116">
            <v>42328</v>
          </cell>
          <cell r="S116">
            <v>36997</v>
          </cell>
          <cell r="T116">
            <v>33459</v>
          </cell>
          <cell r="U116">
            <v>32393</v>
          </cell>
        </row>
        <row r="117">
          <cell r="A117" t="str">
            <v>Europe</v>
          </cell>
          <cell r="B117" t="str">
            <v>VW GROUP</v>
          </cell>
          <cell r="C117" t="str">
            <v>AUDI</v>
          </cell>
          <cell r="D117" t="str">
            <v>AUDI A3</v>
          </cell>
          <cell r="E117" t="str">
            <v>VAG EA113/EA827</v>
          </cell>
          <cell r="F117" t="str">
            <v>Gasoline</v>
          </cell>
          <cell r="G117">
            <v>1984</v>
          </cell>
          <cell r="H117">
            <v>150</v>
          </cell>
          <cell r="I117" t="str">
            <v>In-Line</v>
          </cell>
          <cell r="J117">
            <v>4</v>
          </cell>
          <cell r="K117" t="str">
            <v>MFI</v>
          </cell>
          <cell r="L117" t="str">
            <v>Gyor</v>
          </cell>
          <cell r="M117" t="str">
            <v>Hungary</v>
          </cell>
          <cell r="N117">
            <v>0</v>
          </cell>
          <cell r="O117">
            <v>14748</v>
          </cell>
          <cell r="P117">
            <v>15826</v>
          </cell>
          <cell r="Q117">
            <v>11818</v>
          </cell>
          <cell r="R117">
            <v>12399</v>
          </cell>
          <cell r="S117">
            <v>11322</v>
          </cell>
          <cell r="T117">
            <v>10517</v>
          </cell>
          <cell r="U117">
            <v>10435</v>
          </cell>
        </row>
        <row r="118">
          <cell r="A118" t="str">
            <v>Europe</v>
          </cell>
          <cell r="B118" t="str">
            <v>VW GROUP</v>
          </cell>
          <cell r="C118" t="str">
            <v>AUDI</v>
          </cell>
          <cell r="D118" t="str">
            <v>AUDI A3</v>
          </cell>
          <cell r="E118" t="str">
            <v>VAG EA113/EA827</v>
          </cell>
          <cell r="F118" t="str">
            <v>Gasoline</v>
          </cell>
          <cell r="G118">
            <v>1984</v>
          </cell>
          <cell r="H118">
            <v>180</v>
          </cell>
          <cell r="I118" t="str">
            <v>In-Line</v>
          </cell>
          <cell r="J118">
            <v>4</v>
          </cell>
          <cell r="K118" t="str">
            <v>MFI</v>
          </cell>
          <cell r="L118" t="str">
            <v>Gyor</v>
          </cell>
          <cell r="M118" t="str">
            <v>Hungary</v>
          </cell>
          <cell r="N118">
            <v>0</v>
          </cell>
          <cell r="O118">
            <v>0</v>
          </cell>
          <cell r="P118">
            <v>2922</v>
          </cell>
          <cell r="Q118">
            <v>2795</v>
          </cell>
          <cell r="R118">
            <v>2594</v>
          </cell>
          <cell r="S118">
            <v>2141</v>
          </cell>
          <cell r="T118">
            <v>1826</v>
          </cell>
          <cell r="U118">
            <v>1666</v>
          </cell>
        </row>
        <row r="119">
          <cell r="A119" t="str">
            <v>Europe</v>
          </cell>
          <cell r="B119" t="str">
            <v>VW GROUP</v>
          </cell>
          <cell r="C119" t="str">
            <v>AUDI</v>
          </cell>
          <cell r="D119" t="str">
            <v>AUDI A3</v>
          </cell>
          <cell r="E119" t="str">
            <v>VAG EA113/EA827</v>
          </cell>
          <cell r="F119" t="str">
            <v>Gasoline</v>
          </cell>
          <cell r="G119">
            <v>1984</v>
          </cell>
          <cell r="H119">
            <v>200</v>
          </cell>
          <cell r="I119" t="str">
            <v>In-Line</v>
          </cell>
          <cell r="J119">
            <v>4</v>
          </cell>
          <cell r="K119" t="str">
            <v>GDI</v>
          </cell>
          <cell r="L119" t="str">
            <v>Gyor</v>
          </cell>
          <cell r="M119" t="str">
            <v>Hungary</v>
          </cell>
          <cell r="N119">
            <v>0</v>
          </cell>
          <cell r="O119">
            <v>366</v>
          </cell>
          <cell r="P119">
            <v>3092</v>
          </cell>
          <cell r="Q119">
            <v>5117</v>
          </cell>
          <cell r="R119">
            <v>5099</v>
          </cell>
          <cell r="S119">
            <v>4518</v>
          </cell>
          <cell r="T119">
            <v>4140</v>
          </cell>
          <cell r="U119">
            <v>4058</v>
          </cell>
        </row>
        <row r="120">
          <cell r="A120" t="str">
            <v>Europe</v>
          </cell>
          <cell r="B120" t="str">
            <v>VW GROUP</v>
          </cell>
          <cell r="C120" t="str">
            <v>AUDI</v>
          </cell>
          <cell r="D120" t="str">
            <v>AUDI A3</v>
          </cell>
          <cell r="E120" t="str">
            <v>VAG EA390</v>
          </cell>
          <cell r="F120" t="str">
            <v>Gasoline</v>
          </cell>
          <cell r="G120">
            <v>3189</v>
          </cell>
          <cell r="H120">
            <v>241</v>
          </cell>
          <cell r="I120" t="str">
            <v>Vee Configuration</v>
          </cell>
          <cell r="J120">
            <v>6</v>
          </cell>
          <cell r="K120" t="str">
            <v>MFI</v>
          </cell>
          <cell r="L120" t="str">
            <v>Salzgitter</v>
          </cell>
          <cell r="M120" t="str">
            <v>Germany</v>
          </cell>
          <cell r="N120">
            <v>0</v>
          </cell>
          <cell r="O120">
            <v>5652</v>
          </cell>
          <cell r="P120">
            <v>5370</v>
          </cell>
          <cell r="Q120">
            <v>4265</v>
          </cell>
          <cell r="R120">
            <v>4488</v>
          </cell>
          <cell r="S120">
            <v>4174</v>
          </cell>
          <cell r="T120">
            <v>3995</v>
          </cell>
          <cell r="U120">
            <v>4069</v>
          </cell>
        </row>
        <row r="121">
          <cell r="A121" t="str">
            <v>Europe</v>
          </cell>
          <cell r="B121" t="str">
            <v>VW GROUP</v>
          </cell>
          <cell r="C121" t="str">
            <v>AUDI</v>
          </cell>
          <cell r="D121" t="str">
            <v>AUDI A3</v>
          </cell>
          <cell r="E121" t="str">
            <v>VAG EA390</v>
          </cell>
          <cell r="F121" t="str">
            <v>Gasoline</v>
          </cell>
          <cell r="G121">
            <v>3189</v>
          </cell>
          <cell r="H121">
            <v>250</v>
          </cell>
          <cell r="I121" t="str">
            <v>Vee Configuration</v>
          </cell>
          <cell r="J121">
            <v>6</v>
          </cell>
          <cell r="K121" t="str">
            <v>MFI</v>
          </cell>
          <cell r="L121" t="str">
            <v>Salzgitter</v>
          </cell>
          <cell r="M121" t="str">
            <v>Germany</v>
          </cell>
          <cell r="N121">
            <v>0</v>
          </cell>
          <cell r="O121">
            <v>892</v>
          </cell>
          <cell r="P121">
            <v>1364</v>
          </cell>
          <cell r="Q121">
            <v>1548</v>
          </cell>
          <cell r="R121">
            <v>2017</v>
          </cell>
          <cell r="S121">
            <v>2179</v>
          </cell>
          <cell r="T121">
            <v>2335</v>
          </cell>
          <cell r="U121">
            <v>2594</v>
          </cell>
        </row>
        <row r="122">
          <cell r="A122" t="str">
            <v>Europe</v>
          </cell>
          <cell r="B122" t="str">
            <v>VW GROUP</v>
          </cell>
          <cell r="C122" t="str">
            <v>AUDI</v>
          </cell>
          <cell r="D122" t="str">
            <v>AUDI 80/A4</v>
          </cell>
          <cell r="E122" t="str">
            <v>VAG EA113/EA827</v>
          </cell>
          <cell r="F122" t="str">
            <v>Gasoline</v>
          </cell>
          <cell r="G122">
            <v>1595</v>
          </cell>
          <cell r="H122">
            <v>102</v>
          </cell>
          <cell r="I122" t="str">
            <v>In-Line</v>
          </cell>
          <cell r="J122">
            <v>4</v>
          </cell>
          <cell r="K122" t="str">
            <v>SFI/MFI</v>
          </cell>
          <cell r="L122" t="str">
            <v>Gyor</v>
          </cell>
          <cell r="M122" t="str">
            <v>Hungary</v>
          </cell>
          <cell r="N122">
            <v>7992</v>
          </cell>
          <cell r="O122">
            <v>8247</v>
          </cell>
          <cell r="P122">
            <v>5442</v>
          </cell>
          <cell r="Q122">
            <v>4314</v>
          </cell>
          <cell r="R122">
            <v>4561</v>
          </cell>
          <cell r="S122">
            <v>1175</v>
          </cell>
          <cell r="T122">
            <v>573</v>
          </cell>
          <cell r="U122">
            <v>427</v>
          </cell>
        </row>
        <row r="123">
          <cell r="A123" t="str">
            <v>Europe</v>
          </cell>
          <cell r="B123" t="str">
            <v>VW GROUP</v>
          </cell>
          <cell r="C123" t="str">
            <v>AUDI</v>
          </cell>
          <cell r="D123" t="str">
            <v>AUDI 80/A4</v>
          </cell>
          <cell r="E123" t="str">
            <v>VAG EA113/EA827</v>
          </cell>
          <cell r="F123" t="str">
            <v>Gasoline</v>
          </cell>
          <cell r="G123">
            <v>1781</v>
          </cell>
          <cell r="H123">
            <v>150</v>
          </cell>
          <cell r="I123" t="str">
            <v>In-Line</v>
          </cell>
          <cell r="J123">
            <v>4</v>
          </cell>
          <cell r="K123" t="str">
            <v>MFI</v>
          </cell>
          <cell r="L123" t="str">
            <v>Gyor</v>
          </cell>
          <cell r="M123" t="str">
            <v>Hungary</v>
          </cell>
          <cell r="N123">
            <v>37379</v>
          </cell>
          <cell r="O123">
            <v>0</v>
          </cell>
          <cell r="P123">
            <v>0</v>
          </cell>
          <cell r="Q123">
            <v>0</v>
          </cell>
          <cell r="R123">
            <v>0</v>
          </cell>
          <cell r="S123">
            <v>0</v>
          </cell>
          <cell r="T123">
            <v>0</v>
          </cell>
          <cell r="U123">
            <v>0</v>
          </cell>
        </row>
        <row r="124">
          <cell r="A124" t="str">
            <v>Europe</v>
          </cell>
          <cell r="B124" t="str">
            <v>VW GROUP</v>
          </cell>
          <cell r="C124" t="str">
            <v>AUDI</v>
          </cell>
          <cell r="D124" t="str">
            <v>AUDI 80/A4</v>
          </cell>
          <cell r="E124" t="str">
            <v>VAG EA113/EA827</v>
          </cell>
          <cell r="F124" t="str">
            <v>Gasoline</v>
          </cell>
          <cell r="G124">
            <v>1781</v>
          </cell>
          <cell r="H124">
            <v>156</v>
          </cell>
          <cell r="I124" t="str">
            <v>In-Line</v>
          </cell>
          <cell r="J124">
            <v>4</v>
          </cell>
          <cell r="K124" t="str">
            <v>MFI</v>
          </cell>
          <cell r="L124" t="str">
            <v>Gyor</v>
          </cell>
          <cell r="M124" t="str">
            <v>Hungary</v>
          </cell>
          <cell r="N124">
            <v>12659</v>
          </cell>
          <cell r="O124">
            <v>13009</v>
          </cell>
          <cell r="P124">
            <v>0</v>
          </cell>
          <cell r="Q124">
            <v>0</v>
          </cell>
          <cell r="R124">
            <v>0</v>
          </cell>
          <cell r="S124">
            <v>0</v>
          </cell>
          <cell r="T124">
            <v>0</v>
          </cell>
          <cell r="U124">
            <v>0</v>
          </cell>
        </row>
        <row r="125">
          <cell r="A125" t="str">
            <v>Europe</v>
          </cell>
          <cell r="B125" t="str">
            <v>VW GROUP</v>
          </cell>
          <cell r="C125" t="str">
            <v>AUDI</v>
          </cell>
          <cell r="D125" t="str">
            <v>AUDI 80/A4</v>
          </cell>
          <cell r="E125" t="str">
            <v>VAG EA113/EA827</v>
          </cell>
          <cell r="F125" t="str">
            <v>Gasoline</v>
          </cell>
          <cell r="G125">
            <v>1781</v>
          </cell>
          <cell r="H125">
            <v>163</v>
          </cell>
          <cell r="I125" t="str">
            <v>In-Line</v>
          </cell>
          <cell r="J125">
            <v>4</v>
          </cell>
          <cell r="K125" t="str">
            <v>MFI</v>
          </cell>
          <cell r="L125" t="str">
            <v>Gyor</v>
          </cell>
          <cell r="M125" t="str">
            <v>Hungary</v>
          </cell>
          <cell r="N125">
            <v>12659</v>
          </cell>
          <cell r="O125">
            <v>50280</v>
          </cell>
          <cell r="P125">
            <v>60342</v>
          </cell>
          <cell r="Q125">
            <v>32998</v>
          </cell>
          <cell r="R125">
            <v>0</v>
          </cell>
          <cell r="S125">
            <v>0</v>
          </cell>
          <cell r="T125">
            <v>0</v>
          </cell>
          <cell r="U125">
            <v>0</v>
          </cell>
        </row>
        <row r="126">
          <cell r="A126" t="str">
            <v>Europe</v>
          </cell>
          <cell r="B126" t="str">
            <v>VW GROUP</v>
          </cell>
          <cell r="C126" t="str">
            <v>AUDI</v>
          </cell>
          <cell r="D126" t="str">
            <v>AUDI 80/A4</v>
          </cell>
          <cell r="E126" t="str">
            <v>VAG EA113/EA827</v>
          </cell>
          <cell r="F126" t="str">
            <v>Gasoline</v>
          </cell>
          <cell r="G126">
            <v>1781</v>
          </cell>
          <cell r="H126">
            <v>190</v>
          </cell>
          <cell r="I126" t="str">
            <v>In-Line</v>
          </cell>
          <cell r="J126">
            <v>4</v>
          </cell>
          <cell r="K126" t="str">
            <v>MFI</v>
          </cell>
          <cell r="L126" t="str">
            <v>Gyor</v>
          </cell>
          <cell r="M126" t="str">
            <v>Hungary</v>
          </cell>
          <cell r="N126">
            <v>218</v>
          </cell>
          <cell r="O126">
            <v>1714</v>
          </cell>
          <cell r="P126">
            <v>2372</v>
          </cell>
          <cell r="Q126">
            <v>1857</v>
          </cell>
          <cell r="R126">
            <v>503</v>
          </cell>
          <cell r="S126">
            <v>0</v>
          </cell>
          <cell r="T126">
            <v>0</v>
          </cell>
          <cell r="U126">
            <v>0</v>
          </cell>
        </row>
        <row r="127">
          <cell r="A127" t="str">
            <v>Europe</v>
          </cell>
          <cell r="B127" t="str">
            <v>VW GROUP</v>
          </cell>
          <cell r="C127" t="str">
            <v>AUDI</v>
          </cell>
          <cell r="D127" t="str">
            <v>AUDI 80/A4</v>
          </cell>
          <cell r="E127" t="str">
            <v>VAG EA188</v>
          </cell>
          <cell r="F127" t="str">
            <v>Diesel</v>
          </cell>
          <cell r="G127">
            <v>1896</v>
          </cell>
          <cell r="H127">
            <v>100</v>
          </cell>
          <cell r="I127" t="str">
            <v>In-Line</v>
          </cell>
          <cell r="J127">
            <v>4</v>
          </cell>
          <cell r="K127" t="str">
            <v>DI</v>
          </cell>
          <cell r="L127" t="str">
            <v>Gyor, Chemnitz,Polkowice</v>
          </cell>
          <cell r="M127" t="str">
            <v>Hungary, Germany, Poland</v>
          </cell>
          <cell r="N127">
            <v>83296</v>
          </cell>
          <cell r="O127">
            <v>68891</v>
          </cell>
          <cell r="P127">
            <v>0</v>
          </cell>
          <cell r="Q127">
            <v>0</v>
          </cell>
          <cell r="R127">
            <v>0</v>
          </cell>
          <cell r="S127">
            <v>0</v>
          </cell>
          <cell r="T127">
            <v>0</v>
          </cell>
          <cell r="U127">
            <v>0</v>
          </cell>
        </row>
        <row r="128">
          <cell r="A128" t="str">
            <v>Europe</v>
          </cell>
          <cell r="B128" t="str">
            <v>VW GROUP</v>
          </cell>
          <cell r="C128" t="str">
            <v>AUDI</v>
          </cell>
          <cell r="D128" t="str">
            <v>AUDI 80/A4</v>
          </cell>
          <cell r="E128" t="str">
            <v>VAG EA188</v>
          </cell>
          <cell r="F128" t="str">
            <v>Diesel</v>
          </cell>
          <cell r="G128">
            <v>1896</v>
          </cell>
          <cell r="H128">
            <v>130</v>
          </cell>
          <cell r="I128" t="str">
            <v>In-Line</v>
          </cell>
          <cell r="J128">
            <v>4</v>
          </cell>
          <cell r="K128" t="str">
            <v>DI</v>
          </cell>
          <cell r="L128" t="str">
            <v>Gyor, Chemnitz,Polkowice</v>
          </cell>
          <cell r="M128" t="str">
            <v>Hungary, Germany, Poland</v>
          </cell>
          <cell r="N128">
            <v>103428</v>
          </cell>
          <cell r="O128">
            <v>113133</v>
          </cell>
          <cell r="P128">
            <v>70895</v>
          </cell>
          <cell r="Q128">
            <v>0</v>
          </cell>
          <cell r="R128">
            <v>0</v>
          </cell>
          <cell r="S128">
            <v>0</v>
          </cell>
          <cell r="T128">
            <v>0</v>
          </cell>
          <cell r="U128">
            <v>0</v>
          </cell>
        </row>
        <row r="129">
          <cell r="A129" t="str">
            <v>Europe</v>
          </cell>
          <cell r="B129" t="str">
            <v>VW GROUP</v>
          </cell>
          <cell r="C129" t="str">
            <v>AUDI</v>
          </cell>
          <cell r="D129" t="str">
            <v>AUDI 80/A4</v>
          </cell>
          <cell r="E129" t="str">
            <v>VAG EA188</v>
          </cell>
          <cell r="F129" t="str">
            <v>Diesel</v>
          </cell>
          <cell r="G129">
            <v>1968</v>
          </cell>
          <cell r="H129">
            <v>120</v>
          </cell>
          <cell r="I129" t="str">
            <v>In-Line</v>
          </cell>
          <cell r="J129">
            <v>4</v>
          </cell>
          <cell r="K129" t="str">
            <v>DI</v>
          </cell>
          <cell r="L129" t="str">
            <v>Gyor, Polkowice</v>
          </cell>
          <cell r="M129" t="str">
            <v>Hungary, Poland</v>
          </cell>
          <cell r="N129">
            <v>0</v>
          </cell>
          <cell r="O129">
            <v>0</v>
          </cell>
          <cell r="P129">
            <v>43246</v>
          </cell>
          <cell r="Q129">
            <v>52164</v>
          </cell>
          <cell r="R129">
            <v>54171</v>
          </cell>
          <cell r="S129">
            <v>13745</v>
          </cell>
          <cell r="T129">
            <v>6578</v>
          </cell>
          <cell r="U129">
            <v>4813</v>
          </cell>
        </row>
        <row r="130">
          <cell r="A130" t="str">
            <v>Europe</v>
          </cell>
          <cell r="B130" t="str">
            <v>VW GROUP</v>
          </cell>
          <cell r="C130" t="str">
            <v>AUDI</v>
          </cell>
          <cell r="D130" t="str">
            <v>AUDI 80/A4</v>
          </cell>
          <cell r="E130" t="str">
            <v>VAG EA188</v>
          </cell>
          <cell r="F130" t="str">
            <v>Diesel</v>
          </cell>
          <cell r="G130">
            <v>1968</v>
          </cell>
          <cell r="H130">
            <v>136</v>
          </cell>
          <cell r="I130" t="str">
            <v>In-Line</v>
          </cell>
          <cell r="J130">
            <v>4</v>
          </cell>
          <cell r="K130" t="str">
            <v>DI</v>
          </cell>
          <cell r="L130" t="str">
            <v>Gyor, Polkowice</v>
          </cell>
          <cell r="M130" t="str">
            <v>Hungary, Poland</v>
          </cell>
          <cell r="N130">
            <v>0</v>
          </cell>
          <cell r="O130">
            <v>5</v>
          </cell>
          <cell r="P130">
            <v>12241</v>
          </cell>
          <cell r="Q130">
            <v>10202</v>
          </cell>
          <cell r="R130">
            <v>11268</v>
          </cell>
          <cell r="S130">
            <v>3006</v>
          </cell>
          <cell r="T130">
            <v>1531</v>
          </cell>
          <cell r="U130">
            <v>1181</v>
          </cell>
        </row>
        <row r="131">
          <cell r="A131" t="str">
            <v>Europe</v>
          </cell>
          <cell r="B131" t="str">
            <v>VW GROUP</v>
          </cell>
          <cell r="C131" t="str">
            <v>AUDI</v>
          </cell>
          <cell r="D131" t="str">
            <v>AUDI 80/A4</v>
          </cell>
          <cell r="E131" t="str">
            <v>VAG EA188</v>
          </cell>
          <cell r="F131" t="str">
            <v>Diesel</v>
          </cell>
          <cell r="G131">
            <v>1968</v>
          </cell>
          <cell r="H131">
            <v>140</v>
          </cell>
          <cell r="I131" t="str">
            <v>In-Line</v>
          </cell>
          <cell r="J131">
            <v>4</v>
          </cell>
          <cell r="K131" t="str">
            <v>DI</v>
          </cell>
          <cell r="L131" t="str">
            <v>Gyor, Polkowice</v>
          </cell>
          <cell r="M131" t="str">
            <v>Hungary, Poland</v>
          </cell>
          <cell r="N131">
            <v>0</v>
          </cell>
          <cell r="O131">
            <v>0</v>
          </cell>
          <cell r="P131">
            <v>22394</v>
          </cell>
          <cell r="Q131">
            <v>80803</v>
          </cell>
          <cell r="R131">
            <v>85071</v>
          </cell>
          <cell r="S131">
            <v>21839</v>
          </cell>
          <cell r="T131">
            <v>10612</v>
          </cell>
          <cell r="U131">
            <v>7871</v>
          </cell>
        </row>
        <row r="132">
          <cell r="A132" t="str">
            <v>Europe</v>
          </cell>
          <cell r="B132" t="str">
            <v>VW GROUP</v>
          </cell>
          <cell r="C132" t="str">
            <v>AUDI</v>
          </cell>
          <cell r="D132" t="str">
            <v>AUDI 80/A4</v>
          </cell>
          <cell r="E132" t="str">
            <v>VAG EA113/EA827</v>
          </cell>
          <cell r="F132" t="str">
            <v>Gasoline</v>
          </cell>
          <cell r="G132">
            <v>1984</v>
          </cell>
          <cell r="H132">
            <v>130</v>
          </cell>
          <cell r="I132" t="str">
            <v>In-Line</v>
          </cell>
          <cell r="J132">
            <v>4</v>
          </cell>
          <cell r="K132" t="str">
            <v>MFI</v>
          </cell>
          <cell r="L132" t="str">
            <v>Gyor</v>
          </cell>
          <cell r="M132" t="str">
            <v>Hungary</v>
          </cell>
          <cell r="N132">
            <v>29537</v>
          </cell>
          <cell r="O132">
            <v>23865</v>
          </cell>
          <cell r="P132">
            <v>48594</v>
          </cell>
          <cell r="Q132">
            <v>59848</v>
          </cell>
          <cell r="R132">
            <v>65187</v>
          </cell>
          <cell r="S132">
            <v>17199</v>
          </cell>
          <cell r="T132">
            <v>8654</v>
          </cell>
          <cell r="U132">
            <v>6605</v>
          </cell>
        </row>
        <row r="133">
          <cell r="A133" t="str">
            <v>Europe</v>
          </cell>
          <cell r="B133" t="str">
            <v>VW GROUP</v>
          </cell>
          <cell r="C133" t="str">
            <v>AUDI</v>
          </cell>
          <cell r="D133" t="str">
            <v>AUDI 80/A4</v>
          </cell>
          <cell r="E133" t="str">
            <v>VAG EA113/EA827</v>
          </cell>
          <cell r="F133" t="str">
            <v>Gasoline</v>
          </cell>
          <cell r="G133">
            <v>1984</v>
          </cell>
          <cell r="H133">
            <v>150</v>
          </cell>
          <cell r="I133" t="str">
            <v>In-Line</v>
          </cell>
          <cell r="J133">
            <v>4</v>
          </cell>
          <cell r="K133" t="str">
            <v>MFI</v>
          </cell>
          <cell r="L133" t="str">
            <v>Gyor</v>
          </cell>
          <cell r="M133" t="str">
            <v>Hungary</v>
          </cell>
          <cell r="N133">
            <v>1644</v>
          </cell>
          <cell r="O133">
            <v>3088</v>
          </cell>
          <cell r="P133">
            <v>3112</v>
          </cell>
          <cell r="Q133">
            <v>3755</v>
          </cell>
          <cell r="R133">
            <v>5217</v>
          </cell>
          <cell r="S133">
            <v>1609</v>
          </cell>
          <cell r="T133">
            <v>954</v>
          </cell>
          <cell r="U133">
            <v>817</v>
          </cell>
        </row>
        <row r="134">
          <cell r="A134" t="str">
            <v>Europe</v>
          </cell>
          <cell r="B134" t="str">
            <v>VW GROUP</v>
          </cell>
          <cell r="C134" t="str">
            <v>AUDI</v>
          </cell>
          <cell r="D134" t="str">
            <v>AUDI 80/A4</v>
          </cell>
          <cell r="E134" t="str">
            <v>VAG EA835</v>
          </cell>
          <cell r="F134" t="str">
            <v>Gasoline</v>
          </cell>
          <cell r="G134">
            <v>2393</v>
          </cell>
          <cell r="H134">
            <v>170</v>
          </cell>
          <cell r="I134" t="str">
            <v>Vee Configuration</v>
          </cell>
          <cell r="J134">
            <v>6</v>
          </cell>
          <cell r="K134" t="str">
            <v>MFI</v>
          </cell>
          <cell r="L134" t="str">
            <v>Gyor</v>
          </cell>
          <cell r="M134" t="str">
            <v>Hungary</v>
          </cell>
          <cell r="N134">
            <v>12975</v>
          </cell>
          <cell r="O134">
            <v>6430</v>
          </cell>
          <cell r="P134">
            <v>3383</v>
          </cell>
          <cell r="Q134">
            <v>3115</v>
          </cell>
          <cell r="R134">
            <v>3712</v>
          </cell>
          <cell r="S134">
            <v>1045</v>
          </cell>
          <cell r="T134">
            <v>567</v>
          </cell>
          <cell r="U134">
            <v>440</v>
          </cell>
        </row>
        <row r="135">
          <cell r="A135" t="str">
            <v>Europe</v>
          </cell>
          <cell r="B135" t="str">
            <v>VW GROUP</v>
          </cell>
          <cell r="C135" t="str">
            <v>AUDI</v>
          </cell>
          <cell r="D135" t="str">
            <v>AUDI 80/A4</v>
          </cell>
          <cell r="E135" t="str">
            <v>VAG EA835</v>
          </cell>
          <cell r="F135" t="str">
            <v>Diesel</v>
          </cell>
          <cell r="G135">
            <v>2496</v>
          </cell>
          <cell r="H135">
            <v>155</v>
          </cell>
          <cell r="I135" t="str">
            <v>Vee Configuration</v>
          </cell>
          <cell r="J135">
            <v>6</v>
          </cell>
          <cell r="K135" t="str">
            <v>DI</v>
          </cell>
          <cell r="L135" t="str">
            <v>Gyor</v>
          </cell>
          <cell r="M135" t="str">
            <v>Hungary</v>
          </cell>
          <cell r="N135">
            <v>4726</v>
          </cell>
          <cell r="O135">
            <v>1</v>
          </cell>
          <cell r="P135">
            <v>0</v>
          </cell>
          <cell r="Q135">
            <v>0</v>
          </cell>
          <cell r="R135">
            <v>0</v>
          </cell>
          <cell r="S135">
            <v>0</v>
          </cell>
          <cell r="T135">
            <v>0</v>
          </cell>
          <cell r="U135">
            <v>0</v>
          </cell>
        </row>
        <row r="136">
          <cell r="A136" t="str">
            <v>Europe</v>
          </cell>
          <cell r="B136" t="str">
            <v>VW GROUP</v>
          </cell>
          <cell r="C136" t="str">
            <v>AUDI</v>
          </cell>
          <cell r="D136" t="str">
            <v>AUDI 80/A4</v>
          </cell>
          <cell r="E136" t="str">
            <v>VAG EA835</v>
          </cell>
          <cell r="F136" t="str">
            <v>Diesel</v>
          </cell>
          <cell r="G136">
            <v>2496</v>
          </cell>
          <cell r="H136">
            <v>163</v>
          </cell>
          <cell r="I136" t="str">
            <v>Vee Configuration</v>
          </cell>
          <cell r="J136">
            <v>6</v>
          </cell>
          <cell r="K136" t="str">
            <v>DI</v>
          </cell>
          <cell r="L136" t="str">
            <v>Gyor</v>
          </cell>
          <cell r="M136" t="str">
            <v>Hungary</v>
          </cell>
          <cell r="N136">
            <v>14138</v>
          </cell>
          <cell r="O136">
            <v>20562</v>
          </cell>
          <cell r="P136">
            <v>14850</v>
          </cell>
          <cell r="Q136">
            <v>11552</v>
          </cell>
          <cell r="R136">
            <v>11995</v>
          </cell>
          <cell r="S136">
            <v>3043</v>
          </cell>
          <cell r="T136">
            <v>1457</v>
          </cell>
          <cell r="U136">
            <v>1067</v>
          </cell>
        </row>
        <row r="137">
          <cell r="A137" t="str">
            <v>Europe</v>
          </cell>
          <cell r="B137" t="str">
            <v>VW GROUP</v>
          </cell>
          <cell r="C137" t="str">
            <v>AUDI</v>
          </cell>
          <cell r="D137" t="str">
            <v>AUDI 80/A4</v>
          </cell>
          <cell r="E137" t="str">
            <v>VAG EA835</v>
          </cell>
          <cell r="F137" t="str">
            <v>Diesel</v>
          </cell>
          <cell r="G137">
            <v>2496</v>
          </cell>
          <cell r="H137">
            <v>180</v>
          </cell>
          <cell r="I137" t="str">
            <v>Vee Configuration</v>
          </cell>
          <cell r="J137">
            <v>6</v>
          </cell>
          <cell r="K137" t="str">
            <v>DI</v>
          </cell>
          <cell r="L137" t="str">
            <v>Gyor</v>
          </cell>
          <cell r="M137" t="str">
            <v>Hungary</v>
          </cell>
          <cell r="N137">
            <v>15150</v>
          </cell>
          <cell r="O137">
            <v>21128</v>
          </cell>
          <cell r="P137">
            <v>9868</v>
          </cell>
          <cell r="Q137">
            <v>7559</v>
          </cell>
          <cell r="R137">
            <v>7738</v>
          </cell>
          <cell r="S137">
            <v>1938</v>
          </cell>
          <cell r="T137">
            <v>911</v>
          </cell>
          <cell r="U137">
            <v>655</v>
          </cell>
        </row>
        <row r="138">
          <cell r="A138" t="str">
            <v>Europe</v>
          </cell>
          <cell r="B138" t="str">
            <v>VW GROUP</v>
          </cell>
          <cell r="C138" t="str">
            <v>AUDI</v>
          </cell>
          <cell r="D138" t="str">
            <v>AUDI 80/A4</v>
          </cell>
          <cell r="E138" t="str">
            <v>VAG EA835</v>
          </cell>
          <cell r="F138" t="str">
            <v>Gasoline</v>
          </cell>
          <cell r="G138">
            <v>2671</v>
          </cell>
          <cell r="H138">
            <v>230</v>
          </cell>
          <cell r="I138" t="str">
            <v>Vee Configuration</v>
          </cell>
          <cell r="J138">
            <v>6</v>
          </cell>
          <cell r="K138" t="str">
            <v>MFI</v>
          </cell>
          <cell r="L138" t="str">
            <v>Gyor</v>
          </cell>
          <cell r="M138" t="str">
            <v>Hungary</v>
          </cell>
          <cell r="N138">
            <v>3969</v>
          </cell>
          <cell r="O138">
            <v>0</v>
          </cell>
          <cell r="P138">
            <v>2396</v>
          </cell>
          <cell r="Q138">
            <v>1863</v>
          </cell>
          <cell r="R138">
            <v>1935</v>
          </cell>
          <cell r="S138">
            <v>491</v>
          </cell>
          <cell r="T138">
            <v>234</v>
          </cell>
          <cell r="U138">
            <v>172</v>
          </cell>
        </row>
        <row r="139">
          <cell r="A139" t="str">
            <v>Europe</v>
          </cell>
          <cell r="B139" t="str">
            <v>VW GROUP</v>
          </cell>
          <cell r="C139" t="str">
            <v>AUDI</v>
          </cell>
          <cell r="D139" t="str">
            <v>AUDI 80/A4</v>
          </cell>
          <cell r="E139" t="str">
            <v>VAG EA835</v>
          </cell>
          <cell r="F139" t="str">
            <v>Gasoline</v>
          </cell>
          <cell r="G139">
            <v>2976</v>
          </cell>
          <cell r="H139">
            <v>220</v>
          </cell>
          <cell r="I139" t="str">
            <v>Vee Configuration</v>
          </cell>
          <cell r="J139">
            <v>6</v>
          </cell>
          <cell r="K139" t="str">
            <v>MFI</v>
          </cell>
          <cell r="L139" t="str">
            <v>Gyor</v>
          </cell>
          <cell r="M139" t="str">
            <v>Hungary</v>
          </cell>
          <cell r="N139">
            <v>19405</v>
          </cell>
          <cell r="O139">
            <v>20267</v>
          </cell>
          <cell r="P139">
            <v>13934</v>
          </cell>
          <cell r="Q139">
            <v>8589</v>
          </cell>
          <cell r="R139">
            <v>8386</v>
          </cell>
          <cell r="S139">
            <v>2014</v>
          </cell>
          <cell r="T139">
            <v>890</v>
          </cell>
          <cell r="U139">
            <v>602</v>
          </cell>
        </row>
        <row r="140">
          <cell r="A140" t="str">
            <v>Europe</v>
          </cell>
          <cell r="B140" t="str">
            <v>VW GROUP</v>
          </cell>
          <cell r="C140" t="str">
            <v>AUDI</v>
          </cell>
          <cell r="D140" t="str">
            <v>AUDI 80/A4</v>
          </cell>
          <cell r="E140" t="str">
            <v>VAG EA824</v>
          </cell>
          <cell r="F140" t="str">
            <v>Gasoline</v>
          </cell>
          <cell r="G140">
            <v>4163</v>
          </cell>
          <cell r="H140">
            <v>344</v>
          </cell>
          <cell r="I140" t="str">
            <v>Vee Configuration</v>
          </cell>
          <cell r="J140">
            <v>8</v>
          </cell>
          <cell r="K140" t="str">
            <v>MFI</v>
          </cell>
          <cell r="L140" t="str">
            <v>Gyor</v>
          </cell>
          <cell r="M140" t="str">
            <v>Hungary</v>
          </cell>
          <cell r="N140">
            <v>1042</v>
          </cell>
          <cell r="O140">
            <v>6130</v>
          </cell>
          <cell r="P140">
            <v>7379</v>
          </cell>
          <cell r="Q140">
            <v>5784</v>
          </cell>
          <cell r="R140">
            <v>6048</v>
          </cell>
          <cell r="S140">
            <v>1544</v>
          </cell>
          <cell r="T140">
            <v>745</v>
          </cell>
          <cell r="U140">
            <v>548</v>
          </cell>
        </row>
        <row r="141">
          <cell r="A141" t="str">
            <v>Europe</v>
          </cell>
          <cell r="B141" t="str">
            <v>VW GROUP</v>
          </cell>
          <cell r="C141" t="str">
            <v>AUDI</v>
          </cell>
          <cell r="D141" t="str">
            <v>AUDI 80/A4</v>
          </cell>
          <cell r="E141" t="str">
            <v>VAG EA113/EA827</v>
          </cell>
          <cell r="F141" t="str">
            <v>Gasoline</v>
          </cell>
          <cell r="G141">
            <v>1984</v>
          </cell>
          <cell r="H141">
            <v>150</v>
          </cell>
          <cell r="I141" t="str">
            <v>In-Line</v>
          </cell>
          <cell r="J141">
            <v>4</v>
          </cell>
          <cell r="K141" t="str">
            <v>MFI</v>
          </cell>
          <cell r="L141" t="str">
            <v>Gyor</v>
          </cell>
          <cell r="M141" t="str">
            <v>Hungary</v>
          </cell>
          <cell r="N141">
            <v>0</v>
          </cell>
          <cell r="O141">
            <v>386</v>
          </cell>
          <cell r="P141">
            <v>576</v>
          </cell>
          <cell r="Q141">
            <v>1708</v>
          </cell>
          <cell r="R141">
            <v>1843</v>
          </cell>
          <cell r="S141">
            <v>1119</v>
          </cell>
          <cell r="T141">
            <v>0</v>
          </cell>
          <cell r="U141">
            <v>0</v>
          </cell>
        </row>
        <row r="142">
          <cell r="A142" t="str">
            <v>Europe</v>
          </cell>
          <cell r="B142" t="str">
            <v>VW GROUP</v>
          </cell>
          <cell r="C142" t="str">
            <v>AUDI</v>
          </cell>
          <cell r="D142" t="str">
            <v>AUDI 80/A4</v>
          </cell>
          <cell r="E142" t="str">
            <v>VAG EA111</v>
          </cell>
          <cell r="F142" t="str">
            <v>Gasoline</v>
          </cell>
          <cell r="G142">
            <v>1598</v>
          </cell>
          <cell r="H142">
            <v>110</v>
          </cell>
          <cell r="I142" t="str">
            <v>In-Line</v>
          </cell>
          <cell r="J142">
            <v>4</v>
          </cell>
          <cell r="K142" t="str">
            <v>GDI</v>
          </cell>
          <cell r="L142" t="str">
            <v>Chemnitz, Salzgitter</v>
          </cell>
          <cell r="M142" t="str">
            <v>Germany</v>
          </cell>
          <cell r="N142">
            <v>0</v>
          </cell>
          <cell r="O142">
            <v>0</v>
          </cell>
          <cell r="P142">
            <v>0</v>
          </cell>
          <cell r="Q142">
            <v>0</v>
          </cell>
          <cell r="R142">
            <v>0</v>
          </cell>
          <cell r="S142">
            <v>4802</v>
          </cell>
          <cell r="T142">
            <v>6433</v>
          </cell>
          <cell r="U142">
            <v>6554</v>
          </cell>
        </row>
        <row r="143">
          <cell r="A143" t="str">
            <v>Europe</v>
          </cell>
          <cell r="B143" t="str">
            <v>VW GROUP</v>
          </cell>
          <cell r="C143" t="str">
            <v>AUDI</v>
          </cell>
          <cell r="D143" t="str">
            <v>AUDI 80/A4</v>
          </cell>
          <cell r="E143" t="str">
            <v>VAG EA188</v>
          </cell>
          <cell r="F143" t="str">
            <v>Diesel</v>
          </cell>
          <cell r="G143">
            <v>1968</v>
          </cell>
          <cell r="H143">
            <v>140</v>
          </cell>
          <cell r="I143" t="str">
            <v>In-Line</v>
          </cell>
          <cell r="J143">
            <v>4</v>
          </cell>
          <cell r="K143" t="str">
            <v>DI</v>
          </cell>
          <cell r="L143" t="str">
            <v>Gyor, Polkowice</v>
          </cell>
          <cell r="M143" t="str">
            <v>Hungary, Poland</v>
          </cell>
          <cell r="N143">
            <v>0</v>
          </cell>
          <cell r="O143">
            <v>0</v>
          </cell>
          <cell r="P143">
            <v>0</v>
          </cell>
          <cell r="Q143">
            <v>0</v>
          </cell>
          <cell r="R143">
            <v>0</v>
          </cell>
          <cell r="S143">
            <v>129614</v>
          </cell>
          <cell r="T143">
            <v>173689</v>
          </cell>
          <cell r="U143">
            <v>176972</v>
          </cell>
        </row>
        <row r="144">
          <cell r="A144" t="str">
            <v>Europe</v>
          </cell>
          <cell r="B144" t="str">
            <v>VW GROUP</v>
          </cell>
          <cell r="C144" t="str">
            <v>AUDI</v>
          </cell>
          <cell r="D144" t="str">
            <v>AUDI 80/A4</v>
          </cell>
          <cell r="E144" t="str">
            <v>VAG EA113/EA827</v>
          </cell>
          <cell r="F144" t="str">
            <v>Gasoline</v>
          </cell>
          <cell r="G144">
            <v>1984</v>
          </cell>
          <cell r="H144">
            <v>150</v>
          </cell>
          <cell r="I144" t="str">
            <v>In-Line</v>
          </cell>
          <cell r="J144">
            <v>4</v>
          </cell>
          <cell r="K144" t="str">
            <v>MFI</v>
          </cell>
          <cell r="L144" t="str">
            <v>Gyor</v>
          </cell>
          <cell r="M144" t="str">
            <v>Hungary</v>
          </cell>
          <cell r="N144">
            <v>0</v>
          </cell>
          <cell r="O144">
            <v>0</v>
          </cell>
          <cell r="P144">
            <v>0</v>
          </cell>
          <cell r="Q144">
            <v>0</v>
          </cell>
          <cell r="R144">
            <v>0</v>
          </cell>
          <cell r="S144">
            <v>24074</v>
          </cell>
          <cell r="T144">
            <v>32262</v>
          </cell>
          <cell r="U144">
            <v>32871</v>
          </cell>
        </row>
        <row r="145">
          <cell r="A145" t="str">
            <v>Europe</v>
          </cell>
          <cell r="B145" t="str">
            <v>VW GROUP</v>
          </cell>
          <cell r="C145" t="str">
            <v>AUDI</v>
          </cell>
          <cell r="D145" t="str">
            <v>AUDI 80/A4</v>
          </cell>
          <cell r="E145" t="str">
            <v>VAG EA113/EA827</v>
          </cell>
          <cell r="F145" t="str">
            <v>Gasoline</v>
          </cell>
          <cell r="G145">
            <v>1984</v>
          </cell>
          <cell r="H145">
            <v>180</v>
          </cell>
          <cell r="I145" t="str">
            <v>In-Line</v>
          </cell>
          <cell r="J145">
            <v>4</v>
          </cell>
          <cell r="K145" t="str">
            <v>MFI</v>
          </cell>
          <cell r="L145" t="str">
            <v>Gyor</v>
          </cell>
          <cell r="M145" t="str">
            <v>Hungary</v>
          </cell>
          <cell r="N145">
            <v>0</v>
          </cell>
          <cell r="O145">
            <v>0</v>
          </cell>
          <cell r="P145">
            <v>0</v>
          </cell>
          <cell r="Q145">
            <v>0</v>
          </cell>
          <cell r="R145">
            <v>0</v>
          </cell>
          <cell r="S145">
            <v>36003</v>
          </cell>
          <cell r="T145">
            <v>48248</v>
          </cell>
          <cell r="U145">
            <v>49159</v>
          </cell>
        </row>
        <row r="146">
          <cell r="A146" t="str">
            <v>Europe</v>
          </cell>
          <cell r="B146" t="str">
            <v>VW GROUP</v>
          </cell>
          <cell r="C146" t="str">
            <v>AUDI</v>
          </cell>
          <cell r="D146" t="str">
            <v>AUDI 80/A4</v>
          </cell>
          <cell r="E146" t="str">
            <v>VAG EA835</v>
          </cell>
          <cell r="F146" t="str">
            <v>Gasoline</v>
          </cell>
          <cell r="G146">
            <v>2393</v>
          </cell>
          <cell r="H146">
            <v>177</v>
          </cell>
          <cell r="I146" t="str">
            <v>Vee Configuration</v>
          </cell>
          <cell r="J146">
            <v>6</v>
          </cell>
          <cell r="K146" t="str">
            <v>MFI</v>
          </cell>
          <cell r="L146" t="str">
            <v>Gyor</v>
          </cell>
          <cell r="M146" t="str">
            <v>Hungary</v>
          </cell>
          <cell r="N146">
            <v>0</v>
          </cell>
          <cell r="O146">
            <v>0</v>
          </cell>
          <cell r="P146">
            <v>0</v>
          </cell>
          <cell r="Q146">
            <v>0</v>
          </cell>
          <cell r="R146">
            <v>0</v>
          </cell>
          <cell r="S146">
            <v>4946</v>
          </cell>
          <cell r="T146">
            <v>6626</v>
          </cell>
          <cell r="U146">
            <v>6751</v>
          </cell>
        </row>
        <row r="147">
          <cell r="A147" t="str">
            <v>Europe</v>
          </cell>
          <cell r="B147" t="str">
            <v>VW GROUP</v>
          </cell>
          <cell r="C147" t="str">
            <v>AUDI</v>
          </cell>
          <cell r="D147" t="str">
            <v>AUDI 80/A4</v>
          </cell>
          <cell r="E147" t="str">
            <v>VAG EA835</v>
          </cell>
          <cell r="F147" t="str">
            <v>Diesel</v>
          </cell>
          <cell r="G147">
            <v>2496</v>
          </cell>
          <cell r="H147">
            <v>163</v>
          </cell>
          <cell r="I147" t="str">
            <v>Vee Configuration</v>
          </cell>
          <cell r="J147">
            <v>6</v>
          </cell>
          <cell r="K147" t="str">
            <v>DI</v>
          </cell>
          <cell r="L147" t="str">
            <v>Gyor</v>
          </cell>
          <cell r="M147" t="str">
            <v>Hungary</v>
          </cell>
          <cell r="N147">
            <v>0</v>
          </cell>
          <cell r="O147">
            <v>0</v>
          </cell>
          <cell r="P147">
            <v>0</v>
          </cell>
          <cell r="Q147">
            <v>0</v>
          </cell>
          <cell r="R147">
            <v>0</v>
          </cell>
          <cell r="S147">
            <v>22082</v>
          </cell>
          <cell r="T147">
            <v>29592</v>
          </cell>
          <cell r="U147">
            <v>30150</v>
          </cell>
        </row>
        <row r="148">
          <cell r="A148" t="str">
            <v>Europe</v>
          </cell>
          <cell r="B148" t="str">
            <v>VW GROUP</v>
          </cell>
          <cell r="C148" t="str">
            <v>AUDI</v>
          </cell>
          <cell r="D148" t="str">
            <v>AUDI 80/A4</v>
          </cell>
          <cell r="E148" t="str">
            <v>VAG EA835</v>
          </cell>
          <cell r="F148" t="str">
            <v>Gasoline</v>
          </cell>
          <cell r="G148">
            <v>2976</v>
          </cell>
          <cell r="H148">
            <v>220</v>
          </cell>
          <cell r="I148" t="str">
            <v>Vee Configuration</v>
          </cell>
          <cell r="J148">
            <v>6</v>
          </cell>
          <cell r="K148" t="str">
            <v>MFI</v>
          </cell>
          <cell r="L148" t="str">
            <v>Gyor</v>
          </cell>
          <cell r="M148" t="str">
            <v>Hungary</v>
          </cell>
          <cell r="N148">
            <v>0</v>
          </cell>
          <cell r="O148">
            <v>0</v>
          </cell>
          <cell r="P148">
            <v>0</v>
          </cell>
          <cell r="Q148">
            <v>0</v>
          </cell>
          <cell r="R148">
            <v>0</v>
          </cell>
          <cell r="S148">
            <v>2471</v>
          </cell>
          <cell r="T148">
            <v>3314</v>
          </cell>
          <cell r="U148">
            <v>3376</v>
          </cell>
        </row>
        <row r="149">
          <cell r="A149" t="str">
            <v>Europe</v>
          </cell>
          <cell r="B149" t="str">
            <v>VW GROUP</v>
          </cell>
          <cell r="C149" t="str">
            <v>AUDI</v>
          </cell>
          <cell r="D149" t="str">
            <v>AUDI 80/A4</v>
          </cell>
          <cell r="E149" t="str">
            <v>VAG EA398</v>
          </cell>
          <cell r="F149" t="str">
            <v>Gasoline</v>
          </cell>
          <cell r="G149">
            <v>3999</v>
          </cell>
          <cell r="H149">
            <v>275</v>
          </cell>
          <cell r="I149" t="str">
            <v>W-Configuration</v>
          </cell>
          <cell r="J149">
            <v>8</v>
          </cell>
          <cell r="K149" t="str">
            <v>MFI</v>
          </cell>
          <cell r="L149" t="str">
            <v>Salzgitter</v>
          </cell>
          <cell r="M149" t="str">
            <v>Germany</v>
          </cell>
          <cell r="N149">
            <v>0</v>
          </cell>
          <cell r="O149">
            <v>0</v>
          </cell>
          <cell r="P149">
            <v>0</v>
          </cell>
          <cell r="Q149">
            <v>0</v>
          </cell>
          <cell r="R149">
            <v>0</v>
          </cell>
          <cell r="S149">
            <v>2400</v>
          </cell>
          <cell r="T149">
            <v>3216</v>
          </cell>
          <cell r="U149">
            <v>3278</v>
          </cell>
        </row>
        <row r="150">
          <cell r="A150" t="str">
            <v>Europe</v>
          </cell>
          <cell r="B150" t="str">
            <v>VW GROUP</v>
          </cell>
          <cell r="C150" t="str">
            <v>AUDI</v>
          </cell>
          <cell r="D150" t="str">
            <v>AUDI 80/A4</v>
          </cell>
          <cell r="E150" t="str">
            <v>VAG EA113/EA827</v>
          </cell>
          <cell r="F150" t="str">
            <v>Gasoline</v>
          </cell>
          <cell r="G150">
            <v>1984</v>
          </cell>
          <cell r="H150">
            <v>150</v>
          </cell>
          <cell r="I150" t="str">
            <v>In-Line</v>
          </cell>
          <cell r="J150">
            <v>4</v>
          </cell>
          <cell r="K150" t="str">
            <v>MFI</v>
          </cell>
          <cell r="L150" t="str">
            <v>Gyor</v>
          </cell>
          <cell r="M150" t="str">
            <v>Hungary</v>
          </cell>
          <cell r="N150">
            <v>0</v>
          </cell>
          <cell r="O150">
            <v>0</v>
          </cell>
          <cell r="P150">
            <v>0</v>
          </cell>
          <cell r="Q150">
            <v>0</v>
          </cell>
          <cell r="R150">
            <v>0</v>
          </cell>
          <cell r="S150">
            <v>807</v>
          </cell>
          <cell r="T150">
            <v>2191</v>
          </cell>
          <cell r="U150">
            <v>2920</v>
          </cell>
        </row>
        <row r="151">
          <cell r="A151" t="str">
            <v>Europe</v>
          </cell>
          <cell r="B151" t="str">
            <v>VW GROUP</v>
          </cell>
          <cell r="C151" t="str">
            <v>AUDI</v>
          </cell>
          <cell r="D151" t="str">
            <v>AUDI 100/A6</v>
          </cell>
          <cell r="E151" t="str">
            <v>VAG EA113/EA827</v>
          </cell>
          <cell r="F151" t="str">
            <v>Gasoline</v>
          </cell>
          <cell r="G151">
            <v>1781</v>
          </cell>
          <cell r="H151">
            <v>150</v>
          </cell>
          <cell r="I151" t="str">
            <v>In-Line</v>
          </cell>
          <cell r="J151">
            <v>4</v>
          </cell>
          <cell r="K151" t="str">
            <v>MFI</v>
          </cell>
          <cell r="L151" t="str">
            <v>Gyor</v>
          </cell>
          <cell r="M151" t="str">
            <v>Hungary</v>
          </cell>
          <cell r="N151">
            <v>22073</v>
          </cell>
          <cell r="O151">
            <v>28005</v>
          </cell>
          <cell r="P151">
            <v>12296</v>
          </cell>
          <cell r="Q151">
            <v>0</v>
          </cell>
          <cell r="R151">
            <v>0</v>
          </cell>
          <cell r="S151">
            <v>0</v>
          </cell>
          <cell r="T151">
            <v>0</v>
          </cell>
          <cell r="U151">
            <v>0</v>
          </cell>
        </row>
        <row r="152">
          <cell r="A152" t="str">
            <v>Europe</v>
          </cell>
          <cell r="B152" t="str">
            <v>VW GROUP</v>
          </cell>
          <cell r="C152" t="str">
            <v>AUDI</v>
          </cell>
          <cell r="D152" t="str">
            <v>AUDI 100/A6</v>
          </cell>
          <cell r="E152" t="str">
            <v>VAG EA188</v>
          </cell>
          <cell r="F152" t="str">
            <v>Diesel</v>
          </cell>
          <cell r="G152">
            <v>1896</v>
          </cell>
          <cell r="H152">
            <v>130</v>
          </cell>
          <cell r="I152" t="str">
            <v>In-Line</v>
          </cell>
          <cell r="J152">
            <v>4</v>
          </cell>
          <cell r="K152" t="str">
            <v>DI</v>
          </cell>
          <cell r="L152" t="str">
            <v>Gyor, Chemnitz,Polkowice</v>
          </cell>
          <cell r="M152" t="str">
            <v>Hungary, Germany, Poland</v>
          </cell>
          <cell r="N152">
            <v>18217</v>
          </cell>
          <cell r="O152">
            <v>17678</v>
          </cell>
          <cell r="P152">
            <v>7386</v>
          </cell>
          <cell r="Q152">
            <v>0</v>
          </cell>
          <cell r="R152">
            <v>0</v>
          </cell>
          <cell r="S152">
            <v>0</v>
          </cell>
          <cell r="T152">
            <v>0</v>
          </cell>
          <cell r="U152">
            <v>0</v>
          </cell>
        </row>
        <row r="153">
          <cell r="A153" t="str">
            <v>Europe</v>
          </cell>
          <cell r="B153" t="str">
            <v>VW GROUP</v>
          </cell>
          <cell r="C153" t="str">
            <v>AUDI</v>
          </cell>
          <cell r="D153" t="str">
            <v>AUDI 100/A6</v>
          </cell>
          <cell r="E153" t="str">
            <v>VAG EA113/EA827</v>
          </cell>
          <cell r="F153" t="str">
            <v>Gasoline</v>
          </cell>
          <cell r="G153">
            <v>1984</v>
          </cell>
          <cell r="H153">
            <v>130</v>
          </cell>
          <cell r="I153" t="str">
            <v>In-Line</v>
          </cell>
          <cell r="J153">
            <v>4</v>
          </cell>
          <cell r="K153" t="str">
            <v>MFI</v>
          </cell>
          <cell r="L153" t="str">
            <v>Gyor</v>
          </cell>
          <cell r="M153" t="str">
            <v>Hungary</v>
          </cell>
          <cell r="N153">
            <v>7332</v>
          </cell>
          <cell r="O153">
            <v>2383</v>
          </cell>
          <cell r="P153">
            <v>1091</v>
          </cell>
          <cell r="Q153">
            <v>0</v>
          </cell>
          <cell r="R153">
            <v>0</v>
          </cell>
          <cell r="S153">
            <v>0</v>
          </cell>
          <cell r="T153">
            <v>0</v>
          </cell>
          <cell r="U153">
            <v>0</v>
          </cell>
        </row>
        <row r="154">
          <cell r="A154" t="str">
            <v>Europe</v>
          </cell>
          <cell r="B154" t="str">
            <v>VW GROUP</v>
          </cell>
          <cell r="C154" t="str">
            <v>AUDI</v>
          </cell>
          <cell r="D154" t="str">
            <v>AUDI 100/A6</v>
          </cell>
          <cell r="E154" t="str">
            <v>VAG EA835</v>
          </cell>
          <cell r="F154" t="str">
            <v>Gasoline</v>
          </cell>
          <cell r="G154">
            <v>2393</v>
          </cell>
          <cell r="H154">
            <v>170</v>
          </cell>
          <cell r="I154" t="str">
            <v>Vee Configuration</v>
          </cell>
          <cell r="J154">
            <v>6</v>
          </cell>
          <cell r="K154" t="str">
            <v>MFI</v>
          </cell>
          <cell r="L154" t="str">
            <v>Gyor</v>
          </cell>
          <cell r="M154" t="str">
            <v>Hungary</v>
          </cell>
          <cell r="N154">
            <v>24827</v>
          </cell>
          <cell r="O154">
            <v>28893</v>
          </cell>
          <cell r="P154">
            <v>10364</v>
          </cell>
          <cell r="Q154">
            <v>0</v>
          </cell>
          <cell r="R154">
            <v>0</v>
          </cell>
          <cell r="S154">
            <v>0</v>
          </cell>
          <cell r="T154">
            <v>0</v>
          </cell>
          <cell r="U154">
            <v>0</v>
          </cell>
        </row>
        <row r="155">
          <cell r="A155" t="str">
            <v>Europe</v>
          </cell>
          <cell r="B155" t="str">
            <v>VW GROUP</v>
          </cell>
          <cell r="C155" t="str">
            <v>AUDI</v>
          </cell>
          <cell r="D155" t="str">
            <v>AUDI 100/A6</v>
          </cell>
          <cell r="E155" t="str">
            <v>VAG EA835</v>
          </cell>
          <cell r="F155" t="str">
            <v>Diesel</v>
          </cell>
          <cell r="G155">
            <v>2496</v>
          </cell>
          <cell r="H155">
            <v>155</v>
          </cell>
          <cell r="I155" t="str">
            <v>Vee Configuration</v>
          </cell>
          <cell r="J155">
            <v>6</v>
          </cell>
          <cell r="K155" t="str">
            <v>DI</v>
          </cell>
          <cell r="L155" t="str">
            <v>Gyor</v>
          </cell>
          <cell r="M155" t="str">
            <v>Hungary</v>
          </cell>
          <cell r="N155">
            <v>24235</v>
          </cell>
          <cell r="O155">
            <v>0</v>
          </cell>
          <cell r="P155">
            <v>0</v>
          </cell>
          <cell r="Q155">
            <v>0</v>
          </cell>
          <cell r="R155">
            <v>0</v>
          </cell>
          <cell r="S155">
            <v>0</v>
          </cell>
          <cell r="T155">
            <v>0</v>
          </cell>
          <cell r="U155">
            <v>0</v>
          </cell>
        </row>
        <row r="156">
          <cell r="A156" t="str">
            <v>Europe</v>
          </cell>
          <cell r="B156" t="str">
            <v>VW GROUP</v>
          </cell>
          <cell r="C156" t="str">
            <v>AUDI</v>
          </cell>
          <cell r="D156" t="str">
            <v>AUDI 100/A6</v>
          </cell>
          <cell r="E156" t="str">
            <v>VAG EA835</v>
          </cell>
          <cell r="F156" t="str">
            <v>Diesel</v>
          </cell>
          <cell r="G156">
            <v>2496</v>
          </cell>
          <cell r="H156">
            <v>163</v>
          </cell>
          <cell r="I156" t="str">
            <v>Vee Configuration</v>
          </cell>
          <cell r="J156">
            <v>6</v>
          </cell>
          <cell r="K156" t="str">
            <v>DI</v>
          </cell>
          <cell r="L156" t="str">
            <v>Gyor</v>
          </cell>
          <cell r="M156" t="str">
            <v>Hungary</v>
          </cell>
          <cell r="N156">
            <v>11784</v>
          </cell>
          <cell r="O156">
            <v>32492</v>
          </cell>
          <cell r="P156">
            <v>14141</v>
          </cell>
          <cell r="Q156">
            <v>0</v>
          </cell>
          <cell r="R156">
            <v>0</v>
          </cell>
          <cell r="S156">
            <v>0</v>
          </cell>
          <cell r="T156">
            <v>0</v>
          </cell>
          <cell r="U156">
            <v>0</v>
          </cell>
        </row>
        <row r="157">
          <cell r="A157" t="str">
            <v>Europe</v>
          </cell>
          <cell r="B157" t="str">
            <v>VW GROUP</v>
          </cell>
          <cell r="C157" t="str">
            <v>AUDI</v>
          </cell>
          <cell r="D157" t="str">
            <v>AUDI 100/A6</v>
          </cell>
          <cell r="E157" t="str">
            <v>VAG EA835</v>
          </cell>
          <cell r="F157" t="str">
            <v>Diesel</v>
          </cell>
          <cell r="G157">
            <v>2496</v>
          </cell>
          <cell r="H157">
            <v>180</v>
          </cell>
          <cell r="I157" t="str">
            <v>Vee Configuration</v>
          </cell>
          <cell r="J157">
            <v>6</v>
          </cell>
          <cell r="K157" t="str">
            <v>DI</v>
          </cell>
          <cell r="L157" t="str">
            <v>Gyor</v>
          </cell>
          <cell r="M157" t="str">
            <v>Hungary</v>
          </cell>
          <cell r="N157">
            <v>12051</v>
          </cell>
          <cell r="O157">
            <v>13903</v>
          </cell>
          <cell r="P157">
            <v>6003</v>
          </cell>
          <cell r="Q157">
            <v>0</v>
          </cell>
          <cell r="R157">
            <v>0</v>
          </cell>
          <cell r="S157">
            <v>0</v>
          </cell>
          <cell r="T157">
            <v>0</v>
          </cell>
          <cell r="U157">
            <v>0</v>
          </cell>
        </row>
        <row r="158">
          <cell r="A158" t="str">
            <v>Europe</v>
          </cell>
          <cell r="B158" t="str">
            <v>VW GROUP</v>
          </cell>
          <cell r="C158" t="str">
            <v>AUDI</v>
          </cell>
          <cell r="D158" t="str">
            <v>AUDI 100/A6</v>
          </cell>
          <cell r="E158" t="str">
            <v>VAG EA835</v>
          </cell>
          <cell r="F158" t="str">
            <v>Gasoline</v>
          </cell>
          <cell r="G158">
            <v>2671</v>
          </cell>
          <cell r="H158">
            <v>250</v>
          </cell>
          <cell r="I158" t="str">
            <v>Vee Configuration</v>
          </cell>
          <cell r="J158">
            <v>6</v>
          </cell>
          <cell r="K158" t="str">
            <v>MFI</v>
          </cell>
          <cell r="L158" t="str">
            <v>Gyor</v>
          </cell>
          <cell r="M158" t="str">
            <v>Hungary</v>
          </cell>
          <cell r="N158">
            <v>19381</v>
          </cell>
          <cell r="O158">
            <v>13883</v>
          </cell>
          <cell r="P158">
            <v>5558</v>
          </cell>
          <cell r="Q158">
            <v>0</v>
          </cell>
          <cell r="R158">
            <v>0</v>
          </cell>
          <cell r="S158">
            <v>0</v>
          </cell>
          <cell r="T158">
            <v>0</v>
          </cell>
          <cell r="U158">
            <v>0</v>
          </cell>
        </row>
        <row r="159">
          <cell r="A159" t="str">
            <v>Europe</v>
          </cell>
          <cell r="B159" t="str">
            <v>VW GROUP</v>
          </cell>
          <cell r="C159" t="str">
            <v>AUDI</v>
          </cell>
          <cell r="D159" t="str">
            <v>AUDI 100/A6</v>
          </cell>
          <cell r="E159" t="str">
            <v>VAG EA835</v>
          </cell>
          <cell r="F159" t="str">
            <v>Gasoline</v>
          </cell>
          <cell r="G159">
            <v>2771</v>
          </cell>
          <cell r="H159">
            <v>193</v>
          </cell>
          <cell r="I159" t="str">
            <v>Vee Configuration</v>
          </cell>
          <cell r="J159">
            <v>6</v>
          </cell>
          <cell r="K159" t="str">
            <v>MFI</v>
          </cell>
          <cell r="L159" t="str">
            <v>Gyor</v>
          </cell>
          <cell r="M159" t="str">
            <v>Hungary</v>
          </cell>
          <cell r="N159">
            <v>6004</v>
          </cell>
          <cell r="O159">
            <v>11723</v>
          </cell>
          <cell r="P159">
            <v>4031</v>
          </cell>
          <cell r="Q159">
            <v>0</v>
          </cell>
          <cell r="R159">
            <v>0</v>
          </cell>
          <cell r="S159">
            <v>0</v>
          </cell>
          <cell r="T159">
            <v>0</v>
          </cell>
          <cell r="U159">
            <v>0</v>
          </cell>
        </row>
        <row r="160">
          <cell r="A160" t="str">
            <v>Europe</v>
          </cell>
          <cell r="B160" t="str">
            <v>VW GROUP</v>
          </cell>
          <cell r="C160" t="str">
            <v>AUDI</v>
          </cell>
          <cell r="D160" t="str">
            <v>AUDI 100/A6</v>
          </cell>
          <cell r="E160" t="str">
            <v>VAG EA835</v>
          </cell>
          <cell r="F160" t="str">
            <v>Gasoline</v>
          </cell>
          <cell r="G160">
            <v>2976</v>
          </cell>
          <cell r="H160">
            <v>220</v>
          </cell>
          <cell r="I160" t="str">
            <v>Vee Configuration</v>
          </cell>
          <cell r="J160">
            <v>6</v>
          </cell>
          <cell r="K160" t="str">
            <v>MFI</v>
          </cell>
          <cell r="L160" t="str">
            <v>Gyor</v>
          </cell>
          <cell r="M160" t="str">
            <v>Hungary</v>
          </cell>
          <cell r="N160">
            <v>25917</v>
          </cell>
          <cell r="O160">
            <v>13942</v>
          </cell>
          <cell r="P160">
            <v>8499</v>
          </cell>
          <cell r="Q160">
            <v>0</v>
          </cell>
          <cell r="R160">
            <v>0</v>
          </cell>
          <cell r="S160">
            <v>0</v>
          </cell>
          <cell r="T160">
            <v>0</v>
          </cell>
          <cell r="U160">
            <v>0</v>
          </cell>
        </row>
        <row r="161">
          <cell r="A161" t="str">
            <v>Europe</v>
          </cell>
          <cell r="B161" t="str">
            <v>VW GROUP</v>
          </cell>
          <cell r="C161" t="str">
            <v>AUDI</v>
          </cell>
          <cell r="D161" t="str">
            <v>AUDI 100/A6</v>
          </cell>
          <cell r="E161" t="str">
            <v>VAG EA824</v>
          </cell>
          <cell r="F161" t="str">
            <v>Gasoline</v>
          </cell>
          <cell r="G161">
            <v>4172</v>
          </cell>
          <cell r="H161">
            <v>300</v>
          </cell>
          <cell r="I161" t="str">
            <v>Vee Configuration</v>
          </cell>
          <cell r="J161">
            <v>8</v>
          </cell>
          <cell r="K161" t="str">
            <v>MFI</v>
          </cell>
          <cell r="L161" t="str">
            <v>Gyor</v>
          </cell>
          <cell r="M161" t="str">
            <v>Hungary</v>
          </cell>
          <cell r="N161">
            <v>4281</v>
          </cell>
          <cell r="O161">
            <v>6986</v>
          </cell>
          <cell r="P161">
            <v>2441</v>
          </cell>
          <cell r="Q161">
            <v>0</v>
          </cell>
          <cell r="R161">
            <v>0</v>
          </cell>
          <cell r="S161">
            <v>0</v>
          </cell>
          <cell r="T161">
            <v>0</v>
          </cell>
          <cell r="U161">
            <v>0</v>
          </cell>
        </row>
        <row r="162">
          <cell r="A162" t="str">
            <v>Europe</v>
          </cell>
          <cell r="B162" t="str">
            <v>VW GROUP</v>
          </cell>
          <cell r="C162" t="str">
            <v>AUDI</v>
          </cell>
          <cell r="D162" t="str">
            <v>AUDI 100/A6</v>
          </cell>
          <cell r="E162" t="str">
            <v>VAG EA824</v>
          </cell>
          <cell r="F162" t="str">
            <v>Gasoline</v>
          </cell>
          <cell r="G162">
            <v>4172</v>
          </cell>
          <cell r="H162">
            <v>340</v>
          </cell>
          <cell r="I162" t="str">
            <v>Vee Configuration</v>
          </cell>
          <cell r="J162">
            <v>8</v>
          </cell>
          <cell r="K162" t="str">
            <v>MFI</v>
          </cell>
          <cell r="L162" t="str">
            <v>Gyor</v>
          </cell>
          <cell r="M162" t="str">
            <v>Hungary</v>
          </cell>
          <cell r="N162">
            <v>476</v>
          </cell>
          <cell r="O162">
            <v>805</v>
          </cell>
          <cell r="P162">
            <v>297</v>
          </cell>
          <cell r="Q162">
            <v>0</v>
          </cell>
          <cell r="R162">
            <v>0</v>
          </cell>
          <cell r="S162">
            <v>0</v>
          </cell>
          <cell r="T162">
            <v>0</v>
          </cell>
          <cell r="U162">
            <v>0</v>
          </cell>
        </row>
        <row r="163">
          <cell r="A163" t="str">
            <v>Europe</v>
          </cell>
          <cell r="B163" t="str">
            <v>VW GROUP</v>
          </cell>
          <cell r="C163" t="str">
            <v>AUDI</v>
          </cell>
          <cell r="D163" t="str">
            <v>AUDI 100/A6</v>
          </cell>
          <cell r="E163" t="str">
            <v>VAG EA824</v>
          </cell>
          <cell r="F163" t="str">
            <v>Gasoline</v>
          </cell>
          <cell r="G163">
            <v>4172</v>
          </cell>
          <cell r="H163">
            <v>450</v>
          </cell>
          <cell r="I163" t="str">
            <v>Vee Configuration</v>
          </cell>
          <cell r="J163">
            <v>8</v>
          </cell>
          <cell r="K163" t="str">
            <v>MFI</v>
          </cell>
          <cell r="L163" t="str">
            <v>Gyor</v>
          </cell>
          <cell r="M163" t="str">
            <v>Hungary</v>
          </cell>
          <cell r="N163">
            <v>397</v>
          </cell>
          <cell r="O163">
            <v>257</v>
          </cell>
          <cell r="P163">
            <v>184</v>
          </cell>
          <cell r="Q163">
            <v>0</v>
          </cell>
          <cell r="R163">
            <v>0</v>
          </cell>
          <cell r="S163">
            <v>0</v>
          </cell>
          <cell r="T163">
            <v>0</v>
          </cell>
          <cell r="U163">
            <v>0</v>
          </cell>
        </row>
        <row r="164">
          <cell r="A164" t="str">
            <v>Europe</v>
          </cell>
          <cell r="B164" t="str">
            <v>VW GROUP</v>
          </cell>
          <cell r="C164" t="str">
            <v>AUDI</v>
          </cell>
          <cell r="D164" t="str">
            <v>AUDI 100/A6</v>
          </cell>
          <cell r="E164" t="str">
            <v>VAG EA188</v>
          </cell>
          <cell r="F164" t="str">
            <v>Diesel</v>
          </cell>
          <cell r="G164">
            <v>1968</v>
          </cell>
          <cell r="H164">
            <v>140</v>
          </cell>
          <cell r="I164" t="str">
            <v>In-Line</v>
          </cell>
          <cell r="J164">
            <v>4</v>
          </cell>
          <cell r="K164" t="str">
            <v>DI</v>
          </cell>
          <cell r="L164" t="str">
            <v>Gyor, Polkowice</v>
          </cell>
          <cell r="M164" t="str">
            <v>Hungary, Poland</v>
          </cell>
          <cell r="N164">
            <v>0</v>
          </cell>
          <cell r="O164">
            <v>0</v>
          </cell>
          <cell r="P164">
            <v>35078</v>
          </cell>
          <cell r="Q164">
            <v>63735</v>
          </cell>
          <cell r="R164">
            <v>59482</v>
          </cell>
          <cell r="S164">
            <v>53376</v>
          </cell>
          <cell r="T164">
            <v>50079</v>
          </cell>
          <cell r="U164">
            <v>49091</v>
          </cell>
        </row>
        <row r="165">
          <cell r="A165" t="str">
            <v>Europe</v>
          </cell>
          <cell r="B165" t="str">
            <v>VW GROUP</v>
          </cell>
          <cell r="C165" t="str">
            <v>AUDI</v>
          </cell>
          <cell r="D165" t="str">
            <v>AUDI 100/A6</v>
          </cell>
          <cell r="E165" t="str">
            <v>VAG EA113/EA827</v>
          </cell>
          <cell r="F165" t="str">
            <v>Gasoline</v>
          </cell>
          <cell r="G165">
            <v>1984</v>
          </cell>
          <cell r="H165">
            <v>200</v>
          </cell>
          <cell r="I165" t="str">
            <v>In-Line</v>
          </cell>
          <cell r="J165">
            <v>4</v>
          </cell>
          <cell r="K165" t="str">
            <v>GDI</v>
          </cell>
          <cell r="L165" t="str">
            <v>Gyor</v>
          </cell>
          <cell r="M165" t="str">
            <v>Hungary</v>
          </cell>
          <cell r="N165">
            <v>0</v>
          </cell>
          <cell r="O165">
            <v>0</v>
          </cell>
          <cell r="P165">
            <v>7887</v>
          </cell>
          <cell r="Q165">
            <v>16182</v>
          </cell>
          <cell r="R165">
            <v>14791</v>
          </cell>
          <cell r="S165">
            <v>13009</v>
          </cell>
          <cell r="T165">
            <v>11962</v>
          </cell>
          <cell r="U165">
            <v>11501</v>
          </cell>
        </row>
        <row r="166">
          <cell r="A166" t="str">
            <v>Europe</v>
          </cell>
          <cell r="B166" t="str">
            <v>VW GROUP</v>
          </cell>
          <cell r="C166" t="str">
            <v>AUDI</v>
          </cell>
          <cell r="D166" t="str">
            <v>AUDI 100/A6</v>
          </cell>
          <cell r="E166" t="str">
            <v>VAG EA835</v>
          </cell>
          <cell r="F166" t="str">
            <v>Gasoline</v>
          </cell>
          <cell r="G166">
            <v>2393</v>
          </cell>
          <cell r="H166">
            <v>177</v>
          </cell>
          <cell r="I166" t="str">
            <v>Vee Configuration</v>
          </cell>
          <cell r="J166">
            <v>6</v>
          </cell>
          <cell r="K166" t="str">
            <v>MFI</v>
          </cell>
          <cell r="L166" t="str">
            <v>Gyor</v>
          </cell>
          <cell r="M166" t="str">
            <v>Hungary</v>
          </cell>
          <cell r="N166">
            <v>0</v>
          </cell>
          <cell r="O166">
            <v>0</v>
          </cell>
          <cell r="P166">
            <v>16000</v>
          </cell>
          <cell r="Q166">
            <v>27964</v>
          </cell>
          <cell r="R166">
            <v>26278</v>
          </cell>
          <cell r="S166">
            <v>22298</v>
          </cell>
          <cell r="T166">
            <v>19743</v>
          </cell>
          <cell r="U166">
            <v>18516</v>
          </cell>
        </row>
        <row r="167">
          <cell r="A167" t="str">
            <v>Europe</v>
          </cell>
          <cell r="B167" t="str">
            <v>VW GROUP</v>
          </cell>
          <cell r="C167" t="str">
            <v>AUDI</v>
          </cell>
          <cell r="D167" t="str">
            <v>AUDI 100/A6</v>
          </cell>
          <cell r="E167" t="str">
            <v>VAG EA835</v>
          </cell>
          <cell r="F167" t="str">
            <v>Diesel</v>
          </cell>
          <cell r="G167">
            <v>2953</v>
          </cell>
          <cell r="H167">
            <v>225</v>
          </cell>
          <cell r="I167" t="str">
            <v>Vee Configuration</v>
          </cell>
          <cell r="J167">
            <v>6</v>
          </cell>
          <cell r="K167" t="str">
            <v>DI</v>
          </cell>
          <cell r="L167" t="str">
            <v>Gyor</v>
          </cell>
          <cell r="M167" t="str">
            <v>Hungary</v>
          </cell>
          <cell r="N167">
            <v>0</v>
          </cell>
          <cell r="O167">
            <v>0</v>
          </cell>
          <cell r="P167">
            <v>23683</v>
          </cell>
          <cell r="Q167">
            <v>40537</v>
          </cell>
          <cell r="R167">
            <v>37550</v>
          </cell>
          <cell r="S167">
            <v>33259</v>
          </cell>
          <cell r="T167">
            <v>30802</v>
          </cell>
          <cell r="U167">
            <v>29820</v>
          </cell>
        </row>
        <row r="168">
          <cell r="A168" t="str">
            <v>Europe</v>
          </cell>
          <cell r="B168" t="str">
            <v>VW GROUP</v>
          </cell>
          <cell r="C168" t="str">
            <v>AUDI</v>
          </cell>
          <cell r="D168" t="str">
            <v>AUDI 100/A6</v>
          </cell>
          <cell r="E168" t="str">
            <v>VAG EA835</v>
          </cell>
          <cell r="F168" t="str">
            <v>Gasoline</v>
          </cell>
          <cell r="G168">
            <v>3123</v>
          </cell>
          <cell r="H168">
            <v>255</v>
          </cell>
          <cell r="I168" t="str">
            <v>Vee Configuration</v>
          </cell>
          <cell r="J168">
            <v>6</v>
          </cell>
          <cell r="K168" t="str">
            <v>GDI</v>
          </cell>
          <cell r="L168" t="str">
            <v>Gyor</v>
          </cell>
          <cell r="M168" t="str">
            <v>Hungary</v>
          </cell>
          <cell r="N168">
            <v>0</v>
          </cell>
          <cell r="O168">
            <v>0</v>
          </cell>
          <cell r="P168">
            <v>16068</v>
          </cell>
          <cell r="Q168">
            <v>27434</v>
          </cell>
          <cell r="R168">
            <v>26110</v>
          </cell>
          <cell r="S168">
            <v>23858</v>
          </cell>
          <cell r="T168">
            <v>22778</v>
          </cell>
          <cell r="U168">
            <v>22700</v>
          </cell>
        </row>
        <row r="169">
          <cell r="A169" t="str">
            <v>Europe</v>
          </cell>
          <cell r="B169" t="str">
            <v>VW GROUP</v>
          </cell>
          <cell r="C169" t="str">
            <v>AUDI</v>
          </cell>
          <cell r="D169" t="str">
            <v>AUDI 100/A6</v>
          </cell>
          <cell r="E169" t="str">
            <v>VAG EA824</v>
          </cell>
          <cell r="F169" t="str">
            <v>Gasoline</v>
          </cell>
          <cell r="G169">
            <v>4172</v>
          </cell>
          <cell r="H169">
            <v>335</v>
          </cell>
          <cell r="I169" t="str">
            <v>Vee Configuration</v>
          </cell>
          <cell r="J169">
            <v>8</v>
          </cell>
          <cell r="K169" t="str">
            <v>GDI</v>
          </cell>
          <cell r="L169" t="str">
            <v>Gyor</v>
          </cell>
          <cell r="M169" t="str">
            <v>Hungary</v>
          </cell>
          <cell r="N169">
            <v>0</v>
          </cell>
          <cell r="O169">
            <v>0</v>
          </cell>
          <cell r="P169">
            <v>15083</v>
          </cell>
          <cell r="Q169">
            <v>25083</v>
          </cell>
          <cell r="R169">
            <v>22926</v>
          </cell>
          <cell r="S169">
            <v>20163</v>
          </cell>
          <cell r="T169">
            <v>18541</v>
          </cell>
          <cell r="U169">
            <v>17825</v>
          </cell>
        </row>
        <row r="170">
          <cell r="A170" t="str">
            <v>Europe</v>
          </cell>
          <cell r="B170" t="str">
            <v>VW GROUP</v>
          </cell>
          <cell r="C170" t="str">
            <v>AUDI</v>
          </cell>
          <cell r="D170" t="str">
            <v>AUDI 100/A6</v>
          </cell>
          <cell r="E170" t="str">
            <v>VAG EA153</v>
          </cell>
          <cell r="F170" t="str">
            <v>Diesel</v>
          </cell>
          <cell r="G170">
            <v>4921</v>
          </cell>
          <cell r="H170">
            <v>310</v>
          </cell>
          <cell r="I170" t="str">
            <v>Vee Configuration</v>
          </cell>
          <cell r="J170">
            <v>10</v>
          </cell>
          <cell r="K170" t="str">
            <v>DI</v>
          </cell>
          <cell r="L170" t="str">
            <v>Salzgitter</v>
          </cell>
          <cell r="M170" t="str">
            <v>Germany</v>
          </cell>
          <cell r="N170">
            <v>0</v>
          </cell>
          <cell r="O170">
            <v>0</v>
          </cell>
          <cell r="P170">
            <v>0</v>
          </cell>
          <cell r="Q170">
            <v>1189</v>
          </cell>
          <cell r="R170">
            <v>2371</v>
          </cell>
          <cell r="S170">
            <v>2237</v>
          </cell>
          <cell r="T170">
            <v>2198</v>
          </cell>
          <cell r="U170">
            <v>2250</v>
          </cell>
        </row>
        <row r="171">
          <cell r="A171" t="str">
            <v>Europe</v>
          </cell>
          <cell r="B171" t="str">
            <v>VW GROUP</v>
          </cell>
          <cell r="C171" t="str">
            <v>AUDI</v>
          </cell>
          <cell r="D171" t="str">
            <v>AUDI 100/A6</v>
          </cell>
          <cell r="E171" t="str">
            <v>VAG EA835</v>
          </cell>
          <cell r="F171" t="str">
            <v>Gasoline</v>
          </cell>
          <cell r="G171">
            <v>2393</v>
          </cell>
          <cell r="H171">
            <v>177</v>
          </cell>
          <cell r="I171" t="str">
            <v>Vee Configuration</v>
          </cell>
          <cell r="J171">
            <v>6</v>
          </cell>
          <cell r="K171" t="str">
            <v>MFI</v>
          </cell>
          <cell r="L171" t="str">
            <v>Gyor</v>
          </cell>
          <cell r="M171" t="str">
            <v>Hungary</v>
          </cell>
          <cell r="N171">
            <v>0</v>
          </cell>
          <cell r="O171">
            <v>0</v>
          </cell>
          <cell r="P171">
            <v>0</v>
          </cell>
          <cell r="Q171">
            <v>566</v>
          </cell>
          <cell r="R171">
            <v>705</v>
          </cell>
          <cell r="S171">
            <v>785</v>
          </cell>
          <cell r="T171">
            <v>902</v>
          </cell>
          <cell r="U171">
            <v>1020</v>
          </cell>
        </row>
        <row r="172">
          <cell r="A172" t="str">
            <v>Europe</v>
          </cell>
          <cell r="B172" t="str">
            <v>VW GROUP</v>
          </cell>
          <cell r="C172" t="str">
            <v>AUDI</v>
          </cell>
          <cell r="D172" t="str">
            <v>AUDI V8/A8</v>
          </cell>
          <cell r="E172" t="str">
            <v>VAG EA835</v>
          </cell>
          <cell r="F172" t="str">
            <v>Diesel</v>
          </cell>
          <cell r="G172">
            <v>2496</v>
          </cell>
          <cell r="H172">
            <v>150</v>
          </cell>
          <cell r="I172" t="str">
            <v>Vee Configuration</v>
          </cell>
          <cell r="J172">
            <v>6</v>
          </cell>
          <cell r="K172" t="str">
            <v>DI</v>
          </cell>
          <cell r="L172" t="str">
            <v>Gyor</v>
          </cell>
          <cell r="M172" t="str">
            <v>Hungary</v>
          </cell>
          <cell r="N172">
            <v>339</v>
          </cell>
          <cell r="O172">
            <v>0</v>
          </cell>
          <cell r="P172">
            <v>0</v>
          </cell>
          <cell r="Q172">
            <v>0</v>
          </cell>
          <cell r="R172">
            <v>0</v>
          </cell>
          <cell r="S172">
            <v>0</v>
          </cell>
          <cell r="T172">
            <v>0</v>
          </cell>
          <cell r="U172">
            <v>0</v>
          </cell>
        </row>
        <row r="173">
          <cell r="A173" t="str">
            <v>Europe</v>
          </cell>
          <cell r="B173" t="str">
            <v>VW GROUP</v>
          </cell>
          <cell r="C173" t="str">
            <v>AUDI</v>
          </cell>
          <cell r="D173" t="str">
            <v>AUDI V8/A8</v>
          </cell>
          <cell r="E173" t="str">
            <v>VAG EA835</v>
          </cell>
          <cell r="F173" t="str">
            <v>Diesel</v>
          </cell>
          <cell r="G173">
            <v>2496</v>
          </cell>
          <cell r="H173">
            <v>180</v>
          </cell>
          <cell r="I173" t="str">
            <v>Vee Configuration</v>
          </cell>
          <cell r="J173">
            <v>6</v>
          </cell>
          <cell r="K173" t="str">
            <v>DI</v>
          </cell>
          <cell r="L173" t="str">
            <v>Gyor</v>
          </cell>
          <cell r="M173" t="str">
            <v>Hungary</v>
          </cell>
          <cell r="N173">
            <v>509</v>
          </cell>
          <cell r="O173">
            <v>0</v>
          </cell>
          <cell r="P173">
            <v>0</v>
          </cell>
          <cell r="Q173">
            <v>0</v>
          </cell>
          <cell r="R173">
            <v>0</v>
          </cell>
          <cell r="S173">
            <v>0</v>
          </cell>
          <cell r="T173">
            <v>0</v>
          </cell>
          <cell r="U173">
            <v>0</v>
          </cell>
        </row>
        <row r="174">
          <cell r="A174" t="str">
            <v>Europe</v>
          </cell>
          <cell r="B174" t="str">
            <v>VW GROUP</v>
          </cell>
          <cell r="C174" t="str">
            <v>AUDI</v>
          </cell>
          <cell r="D174" t="str">
            <v>AUDI V8/A8</v>
          </cell>
          <cell r="E174" t="str">
            <v>VAG EA835</v>
          </cell>
          <cell r="F174" t="str">
            <v>Gasoline</v>
          </cell>
          <cell r="G174">
            <v>2771</v>
          </cell>
          <cell r="H174">
            <v>193</v>
          </cell>
          <cell r="I174" t="str">
            <v>Vee Configuration</v>
          </cell>
          <cell r="J174">
            <v>6</v>
          </cell>
          <cell r="K174" t="str">
            <v>MFI</v>
          </cell>
          <cell r="L174" t="str">
            <v>Gyor</v>
          </cell>
          <cell r="M174" t="str">
            <v>Hungary</v>
          </cell>
          <cell r="N174">
            <v>1094</v>
          </cell>
          <cell r="O174">
            <v>0</v>
          </cell>
          <cell r="P174">
            <v>0</v>
          </cell>
          <cell r="Q174">
            <v>0</v>
          </cell>
          <cell r="R174">
            <v>0</v>
          </cell>
          <cell r="S174">
            <v>0</v>
          </cell>
          <cell r="T174">
            <v>0</v>
          </cell>
          <cell r="U174">
            <v>0</v>
          </cell>
        </row>
        <row r="175">
          <cell r="A175" t="str">
            <v>Europe</v>
          </cell>
          <cell r="B175" t="str">
            <v>VW GROUP</v>
          </cell>
          <cell r="C175" t="str">
            <v>AUDI</v>
          </cell>
          <cell r="D175" t="str">
            <v>AUDI V8/A8</v>
          </cell>
          <cell r="E175" t="str">
            <v>VAG EA153</v>
          </cell>
          <cell r="F175" t="str">
            <v>Diesel</v>
          </cell>
          <cell r="G175">
            <v>3328</v>
          </cell>
          <cell r="H175">
            <v>224</v>
          </cell>
          <cell r="I175" t="str">
            <v>Vee Configuration</v>
          </cell>
          <cell r="J175">
            <v>8</v>
          </cell>
          <cell r="K175" t="str">
            <v>DI</v>
          </cell>
          <cell r="L175" t="str">
            <v>Gyor</v>
          </cell>
          <cell r="M175" t="str">
            <v>Hungary</v>
          </cell>
          <cell r="N175">
            <v>764</v>
          </cell>
          <cell r="O175">
            <v>0</v>
          </cell>
          <cell r="P175">
            <v>0</v>
          </cell>
          <cell r="Q175">
            <v>0</v>
          </cell>
          <cell r="R175">
            <v>0</v>
          </cell>
          <cell r="S175">
            <v>0</v>
          </cell>
          <cell r="T175">
            <v>0</v>
          </cell>
          <cell r="U175">
            <v>0</v>
          </cell>
        </row>
        <row r="176">
          <cell r="A176" t="str">
            <v>Europe</v>
          </cell>
          <cell r="B176" t="str">
            <v>VW GROUP</v>
          </cell>
          <cell r="C176" t="str">
            <v>AUDI</v>
          </cell>
          <cell r="D176" t="str">
            <v>AUDI V8/A8</v>
          </cell>
          <cell r="E176" t="str">
            <v>VAG EA824</v>
          </cell>
          <cell r="F176" t="str">
            <v>Gasoline</v>
          </cell>
          <cell r="G176">
            <v>3697</v>
          </cell>
          <cell r="H176">
            <v>260</v>
          </cell>
          <cell r="I176" t="str">
            <v>Vee Configuration</v>
          </cell>
          <cell r="J176">
            <v>8</v>
          </cell>
          <cell r="K176" t="str">
            <v>MFI</v>
          </cell>
          <cell r="L176" t="str">
            <v>Gyor</v>
          </cell>
          <cell r="M176" t="str">
            <v>Hungary</v>
          </cell>
          <cell r="N176">
            <v>485</v>
          </cell>
          <cell r="O176">
            <v>0</v>
          </cell>
          <cell r="P176">
            <v>0</v>
          </cell>
          <cell r="Q176">
            <v>0</v>
          </cell>
          <cell r="R176">
            <v>0</v>
          </cell>
          <cell r="S176">
            <v>0</v>
          </cell>
          <cell r="T176">
            <v>0</v>
          </cell>
          <cell r="U176">
            <v>0</v>
          </cell>
        </row>
        <row r="177">
          <cell r="A177" t="str">
            <v>Europe</v>
          </cell>
          <cell r="B177" t="str">
            <v>VW GROUP</v>
          </cell>
          <cell r="C177" t="str">
            <v>AUDI</v>
          </cell>
          <cell r="D177" t="str">
            <v>AUDI V8/A8</v>
          </cell>
          <cell r="E177" t="str">
            <v>VAG EA824</v>
          </cell>
          <cell r="F177" t="str">
            <v>Gasoline</v>
          </cell>
          <cell r="G177">
            <v>4172</v>
          </cell>
          <cell r="H177">
            <v>310</v>
          </cell>
          <cell r="I177" t="str">
            <v>Vee Configuration</v>
          </cell>
          <cell r="J177">
            <v>8</v>
          </cell>
          <cell r="K177" t="str">
            <v>MFI</v>
          </cell>
          <cell r="L177" t="str">
            <v>Gyor</v>
          </cell>
          <cell r="M177" t="str">
            <v>Hungary</v>
          </cell>
          <cell r="N177">
            <v>2456</v>
          </cell>
          <cell r="O177">
            <v>0</v>
          </cell>
          <cell r="P177">
            <v>0</v>
          </cell>
          <cell r="Q177">
            <v>0</v>
          </cell>
          <cell r="R177">
            <v>0</v>
          </cell>
          <cell r="S177">
            <v>0</v>
          </cell>
          <cell r="T177">
            <v>0</v>
          </cell>
          <cell r="U177">
            <v>0</v>
          </cell>
        </row>
        <row r="178">
          <cell r="A178" t="str">
            <v>Europe</v>
          </cell>
          <cell r="B178" t="str">
            <v>VW GROUP</v>
          </cell>
          <cell r="C178" t="str">
            <v>AUDI</v>
          </cell>
          <cell r="D178" t="str">
            <v>AUDI V8/A8</v>
          </cell>
          <cell r="E178" t="str">
            <v>VAG EA824</v>
          </cell>
          <cell r="F178" t="str">
            <v>Gasoline</v>
          </cell>
          <cell r="G178">
            <v>4172</v>
          </cell>
          <cell r="H178">
            <v>360</v>
          </cell>
          <cell r="I178" t="str">
            <v>Vee Configuration</v>
          </cell>
          <cell r="J178">
            <v>8</v>
          </cell>
          <cell r="K178" t="str">
            <v>MFI</v>
          </cell>
          <cell r="L178" t="str">
            <v>Gyor</v>
          </cell>
          <cell r="M178" t="str">
            <v>Hungary</v>
          </cell>
          <cell r="N178">
            <v>521</v>
          </cell>
          <cell r="O178">
            <v>39</v>
          </cell>
          <cell r="P178">
            <v>0</v>
          </cell>
          <cell r="Q178">
            <v>0</v>
          </cell>
          <cell r="R178">
            <v>0</v>
          </cell>
          <cell r="S178">
            <v>0</v>
          </cell>
          <cell r="T178">
            <v>0</v>
          </cell>
          <cell r="U178">
            <v>0</v>
          </cell>
        </row>
        <row r="179">
          <cell r="A179" t="str">
            <v>Europe</v>
          </cell>
          <cell r="B179" t="str">
            <v>VW GROUP</v>
          </cell>
          <cell r="C179" t="str">
            <v>AUDI</v>
          </cell>
          <cell r="D179" t="str">
            <v>AUDI V8/A8</v>
          </cell>
          <cell r="E179" t="str">
            <v>VAG EA398</v>
          </cell>
          <cell r="F179" t="str">
            <v>Gasoline</v>
          </cell>
          <cell r="G179">
            <v>5996</v>
          </cell>
          <cell r="H179">
            <v>420</v>
          </cell>
          <cell r="I179" t="str">
            <v>W-Configuration</v>
          </cell>
          <cell r="J179">
            <v>12</v>
          </cell>
          <cell r="K179" t="str">
            <v>MFI</v>
          </cell>
          <cell r="L179" t="str">
            <v>Salzgitter</v>
          </cell>
          <cell r="M179" t="str">
            <v>Germany</v>
          </cell>
          <cell r="N179">
            <v>341</v>
          </cell>
          <cell r="O179">
            <v>0</v>
          </cell>
          <cell r="P179">
            <v>0</v>
          </cell>
          <cell r="Q179">
            <v>0</v>
          </cell>
          <cell r="R179">
            <v>0</v>
          </cell>
          <cell r="S179">
            <v>0</v>
          </cell>
          <cell r="T179">
            <v>0</v>
          </cell>
          <cell r="U179">
            <v>0</v>
          </cell>
        </row>
        <row r="180">
          <cell r="A180" t="str">
            <v>Europe</v>
          </cell>
          <cell r="B180" t="str">
            <v>VW GROUP</v>
          </cell>
          <cell r="C180" t="str">
            <v>AUDI</v>
          </cell>
          <cell r="D180" t="str">
            <v>AUDI V8/A8</v>
          </cell>
          <cell r="E180" t="str">
            <v>VAG EA835</v>
          </cell>
          <cell r="F180" t="str">
            <v>Diesel</v>
          </cell>
          <cell r="G180">
            <v>2953</v>
          </cell>
          <cell r="H180">
            <v>225</v>
          </cell>
          <cell r="I180" t="str">
            <v>Vee Configuration</v>
          </cell>
          <cell r="J180">
            <v>6</v>
          </cell>
          <cell r="K180" t="str">
            <v>DI</v>
          </cell>
          <cell r="L180" t="str">
            <v>Gyor</v>
          </cell>
          <cell r="M180" t="str">
            <v>Hungary</v>
          </cell>
          <cell r="N180">
            <v>0</v>
          </cell>
          <cell r="O180">
            <v>63</v>
          </cell>
          <cell r="P180">
            <v>671</v>
          </cell>
          <cell r="Q180">
            <v>1586</v>
          </cell>
          <cell r="R180">
            <v>2330</v>
          </cell>
          <cell r="S180">
            <v>2778</v>
          </cell>
          <cell r="T180">
            <v>3228</v>
          </cell>
          <cell r="U180">
            <v>2115</v>
          </cell>
        </row>
        <row r="181">
          <cell r="A181" t="str">
            <v>Europe</v>
          </cell>
          <cell r="B181" t="str">
            <v>VW GROUP</v>
          </cell>
          <cell r="C181" t="str">
            <v>AUDI</v>
          </cell>
          <cell r="D181" t="str">
            <v>AUDI V8/A8</v>
          </cell>
          <cell r="E181" t="str">
            <v>VAG EA835</v>
          </cell>
          <cell r="F181" t="str">
            <v>Gasoline</v>
          </cell>
          <cell r="G181">
            <v>2976</v>
          </cell>
          <cell r="H181">
            <v>220</v>
          </cell>
          <cell r="I181" t="str">
            <v>Vee Configuration</v>
          </cell>
          <cell r="J181">
            <v>6</v>
          </cell>
          <cell r="K181" t="str">
            <v>MFI</v>
          </cell>
          <cell r="L181" t="str">
            <v>Gyor</v>
          </cell>
          <cell r="M181" t="str">
            <v>Hungary</v>
          </cell>
          <cell r="N181">
            <v>0</v>
          </cell>
          <cell r="O181">
            <v>1437</v>
          </cell>
          <cell r="P181">
            <v>2853</v>
          </cell>
          <cell r="Q181">
            <v>2253</v>
          </cell>
          <cell r="R181">
            <v>1758</v>
          </cell>
          <cell r="S181">
            <v>1278</v>
          </cell>
          <cell r="T181">
            <v>934</v>
          </cell>
          <cell r="U181">
            <v>417</v>
          </cell>
        </row>
        <row r="182">
          <cell r="A182" t="str">
            <v>Europe</v>
          </cell>
          <cell r="B182" t="str">
            <v>VW GROUP</v>
          </cell>
          <cell r="C182" t="str">
            <v>AUDI</v>
          </cell>
          <cell r="D182" t="str">
            <v>AUDI V8/A8</v>
          </cell>
          <cell r="E182" t="str">
            <v>VAG EA824</v>
          </cell>
          <cell r="F182" t="str">
            <v>Gasoline</v>
          </cell>
          <cell r="G182">
            <v>3697</v>
          </cell>
          <cell r="H182">
            <v>280</v>
          </cell>
          <cell r="I182" t="str">
            <v>Vee Configuration</v>
          </cell>
          <cell r="J182">
            <v>8</v>
          </cell>
          <cell r="K182" t="str">
            <v>MFI</v>
          </cell>
          <cell r="L182" t="str">
            <v>Gyor</v>
          </cell>
          <cell r="M182" t="str">
            <v>Hungary</v>
          </cell>
          <cell r="N182">
            <v>618</v>
          </cell>
          <cell r="O182">
            <v>2802</v>
          </cell>
          <cell r="P182">
            <v>1542</v>
          </cell>
          <cell r="Q182">
            <v>1507</v>
          </cell>
          <cell r="R182">
            <v>1475</v>
          </cell>
          <cell r="S182">
            <v>1369</v>
          </cell>
          <cell r="T182">
            <v>1329</v>
          </cell>
          <cell r="U182">
            <v>780</v>
          </cell>
        </row>
        <row r="183">
          <cell r="A183" t="str">
            <v>Europe</v>
          </cell>
          <cell r="B183" t="str">
            <v>VW GROUP</v>
          </cell>
          <cell r="C183" t="str">
            <v>AUDI</v>
          </cell>
          <cell r="D183" t="str">
            <v>AUDI V8/A8</v>
          </cell>
          <cell r="E183" t="str">
            <v>VAG EA153</v>
          </cell>
          <cell r="F183" t="str">
            <v>Diesel</v>
          </cell>
          <cell r="G183">
            <v>3936</v>
          </cell>
          <cell r="H183">
            <v>275</v>
          </cell>
          <cell r="I183" t="str">
            <v>Vee Configuration</v>
          </cell>
          <cell r="J183">
            <v>8</v>
          </cell>
          <cell r="K183" t="str">
            <v>DI</v>
          </cell>
          <cell r="L183" t="str">
            <v>Gyor</v>
          </cell>
          <cell r="M183" t="str">
            <v>Hungary</v>
          </cell>
          <cell r="N183">
            <v>0</v>
          </cell>
          <cell r="O183">
            <v>4187</v>
          </cell>
          <cell r="P183">
            <v>5204</v>
          </cell>
          <cell r="Q183">
            <v>5720</v>
          </cell>
          <cell r="R183">
            <v>5812</v>
          </cell>
          <cell r="S183">
            <v>5096</v>
          </cell>
          <cell r="T183">
            <v>4689</v>
          </cell>
          <cell r="U183">
            <v>2641</v>
          </cell>
        </row>
        <row r="184">
          <cell r="A184" t="str">
            <v>Europe</v>
          </cell>
          <cell r="B184" t="str">
            <v>VW GROUP</v>
          </cell>
          <cell r="C184" t="str">
            <v>AUDI</v>
          </cell>
          <cell r="D184" t="str">
            <v>AUDI V8/A8</v>
          </cell>
          <cell r="E184" t="str">
            <v>VAG EA824</v>
          </cell>
          <cell r="F184" t="str">
            <v>Gasoline</v>
          </cell>
          <cell r="G184">
            <v>4172</v>
          </cell>
          <cell r="H184">
            <v>335</v>
          </cell>
          <cell r="I184" t="str">
            <v>Vee Configuration</v>
          </cell>
          <cell r="J184">
            <v>8</v>
          </cell>
          <cell r="K184" t="str">
            <v>GDI</v>
          </cell>
          <cell r="L184" t="str">
            <v>Gyor</v>
          </cell>
          <cell r="M184" t="str">
            <v>Hungary</v>
          </cell>
          <cell r="N184">
            <v>3624</v>
          </cell>
          <cell r="O184">
            <v>13072</v>
          </cell>
          <cell r="P184">
            <v>12474</v>
          </cell>
          <cell r="Q184">
            <v>9908</v>
          </cell>
          <cell r="R184">
            <v>7916</v>
          </cell>
          <cell r="S184">
            <v>6105</v>
          </cell>
          <cell r="T184">
            <v>4852</v>
          </cell>
          <cell r="U184">
            <v>2397</v>
          </cell>
        </row>
        <row r="185">
          <cell r="A185" t="str">
            <v>Europe</v>
          </cell>
          <cell r="B185" t="str">
            <v>VW GROUP</v>
          </cell>
          <cell r="C185" t="str">
            <v>AUDI</v>
          </cell>
          <cell r="D185" t="str">
            <v>AUDI V8/A8</v>
          </cell>
          <cell r="E185" t="str">
            <v>VAG EA153</v>
          </cell>
          <cell r="F185" t="str">
            <v>Diesel</v>
          </cell>
          <cell r="G185">
            <v>4921</v>
          </cell>
          <cell r="H185">
            <v>310</v>
          </cell>
          <cell r="I185" t="str">
            <v>Vee Configuration</v>
          </cell>
          <cell r="J185">
            <v>10</v>
          </cell>
          <cell r="K185" t="str">
            <v>DI</v>
          </cell>
          <cell r="L185" t="str">
            <v>Salzgitter</v>
          </cell>
          <cell r="M185" t="str">
            <v>Germany</v>
          </cell>
          <cell r="N185">
            <v>0</v>
          </cell>
          <cell r="O185">
            <v>0</v>
          </cell>
          <cell r="P185">
            <v>116</v>
          </cell>
          <cell r="Q185">
            <v>273</v>
          </cell>
          <cell r="R185">
            <v>401</v>
          </cell>
          <cell r="S185">
            <v>479</v>
          </cell>
          <cell r="T185">
            <v>556</v>
          </cell>
          <cell r="U185">
            <v>365</v>
          </cell>
        </row>
        <row r="186">
          <cell r="A186" t="str">
            <v>Europe</v>
          </cell>
          <cell r="B186" t="str">
            <v>VW GROUP</v>
          </cell>
          <cell r="C186" t="str">
            <v>AUDI</v>
          </cell>
          <cell r="D186" t="str">
            <v>AUDI V8/A8</v>
          </cell>
          <cell r="E186" t="str">
            <v>VAG EA398</v>
          </cell>
          <cell r="F186" t="str">
            <v>Gasoline</v>
          </cell>
          <cell r="G186">
            <v>5996</v>
          </cell>
          <cell r="H186">
            <v>420</v>
          </cell>
          <cell r="I186" t="str">
            <v>W-Configuration</v>
          </cell>
          <cell r="J186">
            <v>12</v>
          </cell>
          <cell r="K186" t="str">
            <v>MFI</v>
          </cell>
          <cell r="L186" t="str">
            <v>Salzgitter</v>
          </cell>
          <cell r="M186" t="str">
            <v>Germany</v>
          </cell>
          <cell r="N186">
            <v>193</v>
          </cell>
          <cell r="O186">
            <v>93</v>
          </cell>
          <cell r="P186">
            <v>128</v>
          </cell>
          <cell r="Q186">
            <v>131</v>
          </cell>
          <cell r="R186">
            <v>133</v>
          </cell>
          <cell r="S186">
            <v>129</v>
          </cell>
          <cell r="T186">
            <v>128</v>
          </cell>
          <cell r="U186">
            <v>77</v>
          </cell>
        </row>
        <row r="187">
          <cell r="A187" t="str">
            <v>Europe</v>
          </cell>
          <cell r="B187" t="str">
            <v>VW GROUP</v>
          </cell>
          <cell r="C187" t="str">
            <v>AUDI</v>
          </cell>
          <cell r="D187" t="str">
            <v>AUDI V8/A8</v>
          </cell>
          <cell r="E187" t="str">
            <v>VAG EA398</v>
          </cell>
          <cell r="F187" t="str">
            <v>Gasoline</v>
          </cell>
          <cell r="G187">
            <v>5996</v>
          </cell>
          <cell r="H187">
            <v>450</v>
          </cell>
          <cell r="I187" t="str">
            <v>W-Configuration</v>
          </cell>
          <cell r="J187">
            <v>12</v>
          </cell>
          <cell r="K187" t="str">
            <v>MFI</v>
          </cell>
          <cell r="L187" t="str">
            <v>Salzgitter</v>
          </cell>
          <cell r="M187" t="str">
            <v>Germany</v>
          </cell>
          <cell r="N187">
            <v>0</v>
          </cell>
          <cell r="O187">
            <v>56</v>
          </cell>
          <cell r="P187">
            <v>0</v>
          </cell>
          <cell r="Q187">
            <v>0</v>
          </cell>
          <cell r="R187">
            <v>0</v>
          </cell>
          <cell r="S187">
            <v>0</v>
          </cell>
          <cell r="T187">
            <v>0</v>
          </cell>
          <cell r="U187">
            <v>0</v>
          </cell>
        </row>
        <row r="188">
          <cell r="A188" t="str">
            <v>Europe</v>
          </cell>
          <cell r="B188" t="str">
            <v>VW GROUP</v>
          </cell>
          <cell r="C188" t="str">
            <v>AUDI</v>
          </cell>
          <cell r="D188" t="str">
            <v>AUDI V8/A8</v>
          </cell>
          <cell r="E188" t="str">
            <v>VAG EA835</v>
          </cell>
          <cell r="F188" t="str">
            <v>Diesel</v>
          </cell>
          <cell r="G188">
            <v>2953</v>
          </cell>
          <cell r="H188">
            <v>225</v>
          </cell>
          <cell r="I188" t="str">
            <v>Vee Configuration</v>
          </cell>
          <cell r="J188">
            <v>6</v>
          </cell>
          <cell r="K188" t="str">
            <v>DI</v>
          </cell>
          <cell r="L188" t="str">
            <v>Gyor</v>
          </cell>
          <cell r="M188" t="str">
            <v>Hungary</v>
          </cell>
          <cell r="N188">
            <v>0</v>
          </cell>
          <cell r="O188">
            <v>0</v>
          </cell>
          <cell r="P188">
            <v>0</v>
          </cell>
          <cell r="Q188">
            <v>0</v>
          </cell>
          <cell r="R188">
            <v>0</v>
          </cell>
          <cell r="S188">
            <v>0</v>
          </cell>
          <cell r="T188">
            <v>0</v>
          </cell>
          <cell r="U188">
            <v>2646</v>
          </cell>
        </row>
        <row r="189">
          <cell r="A189" t="str">
            <v>Europe</v>
          </cell>
          <cell r="B189" t="str">
            <v>VW GROUP</v>
          </cell>
          <cell r="C189" t="str">
            <v>AUDI</v>
          </cell>
          <cell r="D189" t="str">
            <v>AUDI V8/A8</v>
          </cell>
          <cell r="E189" t="str">
            <v>VAG EA824</v>
          </cell>
          <cell r="F189" t="str">
            <v>Gasoline</v>
          </cell>
          <cell r="G189">
            <v>3697</v>
          </cell>
          <cell r="H189">
            <v>280</v>
          </cell>
          <cell r="I189" t="str">
            <v>Vee Configuration</v>
          </cell>
          <cell r="J189">
            <v>8</v>
          </cell>
          <cell r="K189" t="str">
            <v>MFI</v>
          </cell>
          <cell r="L189" t="str">
            <v>Gyor</v>
          </cell>
          <cell r="M189" t="str">
            <v>Hungary</v>
          </cell>
          <cell r="N189">
            <v>0</v>
          </cell>
          <cell r="O189">
            <v>0</v>
          </cell>
          <cell r="P189">
            <v>0</v>
          </cell>
          <cell r="Q189">
            <v>0</v>
          </cell>
          <cell r="R189">
            <v>0</v>
          </cell>
          <cell r="S189">
            <v>0</v>
          </cell>
          <cell r="T189">
            <v>0</v>
          </cell>
          <cell r="U189">
            <v>945</v>
          </cell>
        </row>
        <row r="190">
          <cell r="A190" t="str">
            <v>Europe</v>
          </cell>
          <cell r="B190" t="str">
            <v>VW GROUP</v>
          </cell>
          <cell r="C190" t="str">
            <v>AUDI</v>
          </cell>
          <cell r="D190" t="str">
            <v>AUDI V8/A8</v>
          </cell>
          <cell r="E190" t="str">
            <v>VAG EA153</v>
          </cell>
          <cell r="F190" t="str">
            <v>Diesel</v>
          </cell>
          <cell r="G190">
            <v>3936</v>
          </cell>
          <cell r="H190">
            <v>275</v>
          </cell>
          <cell r="I190" t="str">
            <v>Vee Configuration</v>
          </cell>
          <cell r="J190">
            <v>8</v>
          </cell>
          <cell r="K190" t="str">
            <v>DI</v>
          </cell>
          <cell r="L190" t="str">
            <v>Gyor</v>
          </cell>
          <cell r="M190" t="str">
            <v>Hungary</v>
          </cell>
          <cell r="N190">
            <v>0</v>
          </cell>
          <cell r="O190">
            <v>0</v>
          </cell>
          <cell r="P190">
            <v>0</v>
          </cell>
          <cell r="Q190">
            <v>0</v>
          </cell>
          <cell r="R190">
            <v>0</v>
          </cell>
          <cell r="S190">
            <v>0</v>
          </cell>
          <cell r="T190">
            <v>0</v>
          </cell>
          <cell r="U190">
            <v>1891</v>
          </cell>
        </row>
        <row r="191">
          <cell r="A191" t="str">
            <v>Europe</v>
          </cell>
          <cell r="B191" t="str">
            <v>VW GROUP</v>
          </cell>
          <cell r="C191" t="str">
            <v>AUDI</v>
          </cell>
          <cell r="D191" t="str">
            <v>AUDI V8/A8</v>
          </cell>
          <cell r="E191" t="str">
            <v>VAG EA824</v>
          </cell>
          <cell r="F191" t="str">
            <v>Gasoline</v>
          </cell>
          <cell r="G191">
            <v>4172</v>
          </cell>
          <cell r="H191">
            <v>335</v>
          </cell>
          <cell r="I191" t="str">
            <v>Vee Configuration</v>
          </cell>
          <cell r="J191">
            <v>8</v>
          </cell>
          <cell r="K191" t="str">
            <v>GDI</v>
          </cell>
          <cell r="L191" t="str">
            <v>Gyor</v>
          </cell>
          <cell r="M191" t="str">
            <v>Hungary</v>
          </cell>
          <cell r="N191">
            <v>0</v>
          </cell>
          <cell r="O191">
            <v>0</v>
          </cell>
          <cell r="P191">
            <v>0</v>
          </cell>
          <cell r="Q191">
            <v>0</v>
          </cell>
          <cell r="R191">
            <v>0</v>
          </cell>
          <cell r="S191">
            <v>0</v>
          </cell>
          <cell r="T191">
            <v>0</v>
          </cell>
          <cell r="U191">
            <v>1891</v>
          </cell>
        </row>
        <row r="192">
          <cell r="A192" t="str">
            <v>Europe</v>
          </cell>
          <cell r="B192" t="str">
            <v>VW GROUP</v>
          </cell>
          <cell r="C192" t="str">
            <v>AUDI</v>
          </cell>
          <cell r="D192" t="str">
            <v>AUDI TT</v>
          </cell>
          <cell r="E192" t="str">
            <v>VAG EA113/EA827</v>
          </cell>
          <cell r="F192" t="str">
            <v>Gasoline</v>
          </cell>
          <cell r="G192">
            <v>1781</v>
          </cell>
          <cell r="H192">
            <v>150</v>
          </cell>
          <cell r="I192" t="str">
            <v>In-Line</v>
          </cell>
          <cell r="J192">
            <v>4</v>
          </cell>
          <cell r="K192" t="str">
            <v>MFI</v>
          </cell>
          <cell r="L192" t="str">
            <v>Gyor</v>
          </cell>
          <cell r="M192" t="str">
            <v>Hungary</v>
          </cell>
          <cell r="N192">
            <v>3618</v>
          </cell>
          <cell r="O192">
            <v>2893</v>
          </cell>
          <cell r="P192">
            <v>2035</v>
          </cell>
          <cell r="Q192">
            <v>1795</v>
          </cell>
          <cell r="R192">
            <v>720</v>
          </cell>
          <cell r="S192">
            <v>0</v>
          </cell>
          <cell r="T192">
            <v>0</v>
          </cell>
          <cell r="U192">
            <v>0</v>
          </cell>
        </row>
        <row r="193">
          <cell r="A193" t="str">
            <v>Europe</v>
          </cell>
          <cell r="B193" t="str">
            <v>VW GROUP</v>
          </cell>
          <cell r="C193" t="str">
            <v>AUDI</v>
          </cell>
          <cell r="D193" t="str">
            <v>AUDI TT</v>
          </cell>
          <cell r="E193" t="str">
            <v>VAG EA113/EA827</v>
          </cell>
          <cell r="F193" t="str">
            <v>Gasoline</v>
          </cell>
          <cell r="G193">
            <v>1781</v>
          </cell>
          <cell r="H193">
            <v>180</v>
          </cell>
          <cell r="I193" t="str">
            <v>In-Line</v>
          </cell>
          <cell r="J193">
            <v>4</v>
          </cell>
          <cell r="K193" t="str">
            <v>MFI</v>
          </cell>
          <cell r="L193" t="str">
            <v>Gyor</v>
          </cell>
          <cell r="M193" t="str">
            <v>Hungary</v>
          </cell>
          <cell r="N193">
            <v>8645</v>
          </cell>
          <cell r="O193">
            <v>7913</v>
          </cell>
          <cell r="P193">
            <v>9005</v>
          </cell>
          <cell r="Q193">
            <v>8280</v>
          </cell>
          <cell r="R193">
            <v>3427</v>
          </cell>
          <cell r="S193">
            <v>0</v>
          </cell>
          <cell r="T193">
            <v>0</v>
          </cell>
          <cell r="U193">
            <v>0</v>
          </cell>
        </row>
        <row r="194">
          <cell r="A194" t="str">
            <v>Europe</v>
          </cell>
          <cell r="B194" t="str">
            <v>VW GROUP</v>
          </cell>
          <cell r="C194" t="str">
            <v>AUDI</v>
          </cell>
          <cell r="D194" t="str">
            <v>AUDI TT</v>
          </cell>
          <cell r="E194" t="str">
            <v>VAG EA113/EA827</v>
          </cell>
          <cell r="F194" t="str">
            <v>Gasoline</v>
          </cell>
          <cell r="G194">
            <v>1781</v>
          </cell>
          <cell r="H194">
            <v>225</v>
          </cell>
          <cell r="I194" t="str">
            <v>In-Line</v>
          </cell>
          <cell r="J194">
            <v>4</v>
          </cell>
          <cell r="K194" t="str">
            <v>MFI</v>
          </cell>
          <cell r="L194" t="str">
            <v>Gyor</v>
          </cell>
          <cell r="M194" t="str">
            <v>Hungary</v>
          </cell>
          <cell r="N194">
            <v>22448</v>
          </cell>
          <cell r="O194">
            <v>18677</v>
          </cell>
          <cell r="P194">
            <v>12090</v>
          </cell>
          <cell r="Q194">
            <v>9517</v>
          </cell>
          <cell r="R194">
            <v>3473</v>
          </cell>
          <cell r="S194">
            <v>0</v>
          </cell>
          <cell r="T194">
            <v>0</v>
          </cell>
          <cell r="U194">
            <v>0</v>
          </cell>
        </row>
        <row r="195">
          <cell r="A195" t="str">
            <v>Europe</v>
          </cell>
          <cell r="B195" t="str">
            <v>VW GROUP</v>
          </cell>
          <cell r="C195" t="str">
            <v>AUDI</v>
          </cell>
          <cell r="D195" t="str">
            <v>AUDI TT</v>
          </cell>
          <cell r="E195" t="str">
            <v>VAG EA390</v>
          </cell>
          <cell r="F195" t="str">
            <v>Gasoline</v>
          </cell>
          <cell r="G195">
            <v>3189</v>
          </cell>
          <cell r="H195">
            <v>250</v>
          </cell>
          <cell r="I195" t="str">
            <v>Vee Configuration</v>
          </cell>
          <cell r="J195">
            <v>6</v>
          </cell>
          <cell r="K195" t="str">
            <v>MFI</v>
          </cell>
          <cell r="L195" t="str">
            <v>Salzgitter</v>
          </cell>
          <cell r="M195" t="str">
            <v>Germany</v>
          </cell>
          <cell r="N195">
            <v>0</v>
          </cell>
          <cell r="O195">
            <v>2857</v>
          </cell>
          <cell r="P195">
            <v>5062</v>
          </cell>
          <cell r="Q195">
            <v>4559</v>
          </cell>
          <cell r="R195">
            <v>1858</v>
          </cell>
          <cell r="S195">
            <v>0</v>
          </cell>
          <cell r="T195">
            <v>0</v>
          </cell>
          <cell r="U195">
            <v>0</v>
          </cell>
        </row>
        <row r="196">
          <cell r="A196" t="str">
            <v>Europe</v>
          </cell>
          <cell r="B196" t="str">
            <v>VW GROUP</v>
          </cell>
          <cell r="C196" t="str">
            <v>AUDI</v>
          </cell>
          <cell r="D196" t="str">
            <v>AUDI TT</v>
          </cell>
          <cell r="E196" t="str">
            <v>VAG EA113/EA827</v>
          </cell>
          <cell r="F196" t="str">
            <v>Gasoline</v>
          </cell>
          <cell r="G196">
            <v>1984</v>
          </cell>
          <cell r="H196">
            <v>130</v>
          </cell>
          <cell r="I196" t="str">
            <v>In-Line</v>
          </cell>
          <cell r="J196">
            <v>4</v>
          </cell>
          <cell r="K196" t="str">
            <v>MFI</v>
          </cell>
          <cell r="L196" t="str">
            <v>Gyor</v>
          </cell>
          <cell r="M196" t="str">
            <v>Hungary</v>
          </cell>
          <cell r="N196">
            <v>0</v>
          </cell>
          <cell r="O196">
            <v>0</v>
          </cell>
          <cell r="P196">
            <v>0</v>
          </cell>
          <cell r="Q196">
            <v>0</v>
          </cell>
          <cell r="R196">
            <v>5139</v>
          </cell>
          <cell r="S196">
            <v>12223</v>
          </cell>
          <cell r="T196">
            <v>12080</v>
          </cell>
          <cell r="U196">
            <v>11803</v>
          </cell>
        </row>
        <row r="197">
          <cell r="A197" t="str">
            <v>Europe</v>
          </cell>
          <cell r="B197" t="str">
            <v>VW GROUP</v>
          </cell>
          <cell r="C197" t="str">
            <v>AUDI</v>
          </cell>
          <cell r="D197" t="str">
            <v>AUDI TT</v>
          </cell>
          <cell r="E197" t="str">
            <v>VAG EA113/EA827</v>
          </cell>
          <cell r="F197" t="str">
            <v>Gasoline</v>
          </cell>
          <cell r="G197">
            <v>1984</v>
          </cell>
          <cell r="H197">
            <v>180</v>
          </cell>
          <cell r="I197" t="str">
            <v>In-Line</v>
          </cell>
          <cell r="J197">
            <v>4</v>
          </cell>
          <cell r="K197" t="str">
            <v>MFI</v>
          </cell>
          <cell r="L197" t="str">
            <v>Gyor</v>
          </cell>
          <cell r="M197" t="str">
            <v>Hungary</v>
          </cell>
          <cell r="N197">
            <v>0</v>
          </cell>
          <cell r="O197">
            <v>0</v>
          </cell>
          <cell r="P197">
            <v>0</v>
          </cell>
          <cell r="Q197">
            <v>0</v>
          </cell>
          <cell r="R197">
            <v>12816</v>
          </cell>
          <cell r="S197">
            <v>30560</v>
          </cell>
          <cell r="T197">
            <v>30307</v>
          </cell>
          <cell r="U197">
            <v>29709</v>
          </cell>
        </row>
        <row r="198">
          <cell r="A198" t="str">
            <v>Europe</v>
          </cell>
          <cell r="B198" t="str">
            <v>VW GROUP</v>
          </cell>
          <cell r="C198" t="str">
            <v>AUDI</v>
          </cell>
          <cell r="D198" t="str">
            <v>AUDI TT</v>
          </cell>
          <cell r="E198" t="str">
            <v>VAG EA390</v>
          </cell>
          <cell r="F198" t="str">
            <v>Gasoline</v>
          </cell>
          <cell r="G198">
            <v>3189</v>
          </cell>
          <cell r="H198">
            <v>250</v>
          </cell>
          <cell r="I198" t="str">
            <v>Vee Configuration</v>
          </cell>
          <cell r="J198">
            <v>6</v>
          </cell>
          <cell r="K198" t="str">
            <v>MFI</v>
          </cell>
          <cell r="L198" t="str">
            <v>Salzgitter</v>
          </cell>
          <cell r="M198" t="str">
            <v>Germany</v>
          </cell>
          <cell r="N198">
            <v>0</v>
          </cell>
          <cell r="O198">
            <v>0</v>
          </cell>
          <cell r="P198">
            <v>0</v>
          </cell>
          <cell r="Q198">
            <v>0</v>
          </cell>
          <cell r="R198">
            <v>1234</v>
          </cell>
          <cell r="S198">
            <v>2934</v>
          </cell>
          <cell r="T198">
            <v>2899</v>
          </cell>
          <cell r="U198">
            <v>2833</v>
          </cell>
        </row>
        <row r="199">
          <cell r="A199" t="str">
            <v>Europe</v>
          </cell>
          <cell r="B199" t="str">
            <v>VW GROUP</v>
          </cell>
          <cell r="C199" t="str">
            <v>AUDI</v>
          </cell>
          <cell r="D199" t="str">
            <v>AUDI TT</v>
          </cell>
          <cell r="E199" t="str">
            <v>VAG EA390</v>
          </cell>
          <cell r="F199" t="str">
            <v>Gasoline</v>
          </cell>
          <cell r="G199">
            <v>3189</v>
          </cell>
          <cell r="H199">
            <v>280</v>
          </cell>
          <cell r="I199" t="str">
            <v>Vee Configuration</v>
          </cell>
          <cell r="J199">
            <v>6</v>
          </cell>
          <cell r="K199" t="str">
            <v>MFI</v>
          </cell>
          <cell r="L199" t="str">
            <v>Salzgitter</v>
          </cell>
          <cell r="M199" t="str">
            <v>Germany</v>
          </cell>
          <cell r="N199">
            <v>0</v>
          </cell>
          <cell r="O199">
            <v>0</v>
          </cell>
          <cell r="P199">
            <v>0</v>
          </cell>
          <cell r="Q199">
            <v>0</v>
          </cell>
          <cell r="R199">
            <v>1439</v>
          </cell>
          <cell r="S199">
            <v>3423</v>
          </cell>
          <cell r="T199">
            <v>3383</v>
          </cell>
          <cell r="U199">
            <v>3305</v>
          </cell>
        </row>
        <row r="200">
          <cell r="A200" t="str">
            <v>Europe</v>
          </cell>
          <cell r="B200" t="str">
            <v>VW GROUP</v>
          </cell>
          <cell r="C200" t="str">
            <v>AUDI</v>
          </cell>
          <cell r="D200" t="str">
            <v>AUDI SUV</v>
          </cell>
          <cell r="E200" t="str">
            <v>VAG EA188</v>
          </cell>
          <cell r="F200" t="str">
            <v>Diesel</v>
          </cell>
          <cell r="G200">
            <v>1968</v>
          </cell>
          <cell r="H200">
            <v>136</v>
          </cell>
          <cell r="I200" t="str">
            <v>In-Line</v>
          </cell>
          <cell r="J200">
            <v>4</v>
          </cell>
          <cell r="K200" t="str">
            <v>DI</v>
          </cell>
          <cell r="L200" t="str">
            <v>Gyor, Polkowice</v>
          </cell>
          <cell r="M200" t="str">
            <v>Hungary, Poland</v>
          </cell>
          <cell r="N200">
            <v>0</v>
          </cell>
          <cell r="O200">
            <v>0</v>
          </cell>
          <cell r="P200">
            <v>0</v>
          </cell>
          <cell r="Q200">
            <v>0</v>
          </cell>
          <cell r="R200">
            <v>0</v>
          </cell>
          <cell r="S200">
            <v>8460</v>
          </cell>
          <cell r="T200">
            <v>13744</v>
          </cell>
          <cell r="U200">
            <v>13456</v>
          </cell>
        </row>
        <row r="201">
          <cell r="A201" t="str">
            <v>Europe</v>
          </cell>
          <cell r="B201" t="str">
            <v>VW GROUP</v>
          </cell>
          <cell r="C201" t="str">
            <v>AUDI</v>
          </cell>
          <cell r="D201" t="str">
            <v>AUDI SUV</v>
          </cell>
          <cell r="E201" t="str">
            <v>VAG EA113/EA827</v>
          </cell>
          <cell r="F201" t="str">
            <v>Gasoline</v>
          </cell>
          <cell r="G201">
            <v>1984</v>
          </cell>
          <cell r="H201">
            <v>150</v>
          </cell>
          <cell r="I201" t="str">
            <v>In-Line</v>
          </cell>
          <cell r="J201">
            <v>4</v>
          </cell>
          <cell r="K201" t="str">
            <v>MFI</v>
          </cell>
          <cell r="L201" t="str">
            <v>Gyor</v>
          </cell>
          <cell r="M201" t="str">
            <v>Hungary</v>
          </cell>
          <cell r="N201">
            <v>0</v>
          </cell>
          <cell r="O201">
            <v>0</v>
          </cell>
          <cell r="P201">
            <v>0</v>
          </cell>
          <cell r="Q201">
            <v>0</v>
          </cell>
          <cell r="R201">
            <v>0</v>
          </cell>
          <cell r="S201">
            <v>2646</v>
          </cell>
          <cell r="T201">
            <v>4299</v>
          </cell>
          <cell r="U201">
            <v>4209</v>
          </cell>
        </row>
        <row r="202">
          <cell r="A202" t="str">
            <v>Europe</v>
          </cell>
          <cell r="B202" t="str">
            <v>VW GROUP</v>
          </cell>
          <cell r="C202" t="str">
            <v>AUDI</v>
          </cell>
          <cell r="D202" t="str">
            <v>AUDI SUV</v>
          </cell>
          <cell r="E202" t="str">
            <v>VAG EA835</v>
          </cell>
          <cell r="F202" t="str">
            <v>Gasoline</v>
          </cell>
          <cell r="G202">
            <v>2393</v>
          </cell>
          <cell r="H202">
            <v>177</v>
          </cell>
          <cell r="I202" t="str">
            <v>Vee Configuration</v>
          </cell>
          <cell r="J202">
            <v>6</v>
          </cell>
          <cell r="K202" t="str">
            <v>MFI</v>
          </cell>
          <cell r="L202" t="str">
            <v>Gyor</v>
          </cell>
          <cell r="M202" t="str">
            <v>Hungary</v>
          </cell>
          <cell r="N202">
            <v>0</v>
          </cell>
          <cell r="O202">
            <v>0</v>
          </cell>
          <cell r="P202">
            <v>0</v>
          </cell>
          <cell r="Q202">
            <v>0</v>
          </cell>
          <cell r="R202">
            <v>0</v>
          </cell>
          <cell r="S202">
            <v>3048</v>
          </cell>
          <cell r="T202">
            <v>4950</v>
          </cell>
          <cell r="U202">
            <v>4847</v>
          </cell>
        </row>
        <row r="203">
          <cell r="A203" t="str">
            <v>Europe</v>
          </cell>
          <cell r="B203" t="str">
            <v>VW GROUP</v>
          </cell>
          <cell r="C203" t="str">
            <v>AUDI</v>
          </cell>
          <cell r="D203" t="str">
            <v>AUDI SUV</v>
          </cell>
          <cell r="E203" t="str">
            <v>VAG EA835</v>
          </cell>
          <cell r="F203" t="str">
            <v>Diesel</v>
          </cell>
          <cell r="G203">
            <v>2496</v>
          </cell>
          <cell r="H203">
            <v>180</v>
          </cell>
          <cell r="I203" t="str">
            <v>Vee Configuration</v>
          </cell>
          <cell r="J203">
            <v>6</v>
          </cell>
          <cell r="K203" t="str">
            <v>DI</v>
          </cell>
          <cell r="L203" t="str">
            <v>Gyor</v>
          </cell>
          <cell r="M203" t="str">
            <v>Hungary</v>
          </cell>
          <cell r="N203">
            <v>0</v>
          </cell>
          <cell r="O203">
            <v>0</v>
          </cell>
          <cell r="P203">
            <v>0</v>
          </cell>
          <cell r="Q203">
            <v>0</v>
          </cell>
          <cell r="R203">
            <v>0</v>
          </cell>
          <cell r="S203">
            <v>14835</v>
          </cell>
          <cell r="T203">
            <v>24100</v>
          </cell>
          <cell r="U203">
            <v>23595</v>
          </cell>
        </row>
        <row r="204">
          <cell r="A204" t="str">
            <v>Europe</v>
          </cell>
          <cell r="B204" t="str">
            <v>VW GROUP</v>
          </cell>
          <cell r="C204" t="str">
            <v>AUDI</v>
          </cell>
          <cell r="D204" t="str">
            <v>AUDI SUV</v>
          </cell>
          <cell r="E204" t="str">
            <v>VAG EA835</v>
          </cell>
          <cell r="F204" t="str">
            <v>Diesel</v>
          </cell>
          <cell r="G204">
            <v>2953</v>
          </cell>
          <cell r="H204">
            <v>225</v>
          </cell>
          <cell r="I204" t="str">
            <v>Vee Configuration</v>
          </cell>
          <cell r="J204">
            <v>6</v>
          </cell>
          <cell r="K204" t="str">
            <v>DI</v>
          </cell>
          <cell r="L204" t="str">
            <v>Gyor</v>
          </cell>
          <cell r="M204" t="str">
            <v>Hungary</v>
          </cell>
          <cell r="N204">
            <v>0</v>
          </cell>
          <cell r="O204">
            <v>0</v>
          </cell>
          <cell r="P204">
            <v>0</v>
          </cell>
          <cell r="Q204">
            <v>0</v>
          </cell>
          <cell r="R204">
            <v>0</v>
          </cell>
          <cell r="S204">
            <v>10424</v>
          </cell>
          <cell r="T204">
            <v>16936</v>
          </cell>
          <cell r="U204">
            <v>16582</v>
          </cell>
        </row>
        <row r="205">
          <cell r="A205" t="str">
            <v>Europe</v>
          </cell>
          <cell r="B205" t="str">
            <v>VW GROUP</v>
          </cell>
          <cell r="C205" t="str">
            <v>AUDI</v>
          </cell>
          <cell r="D205" t="str">
            <v>AUDI SUV</v>
          </cell>
          <cell r="E205" t="str">
            <v>VAG EA835</v>
          </cell>
          <cell r="F205" t="str">
            <v>Gasoline</v>
          </cell>
          <cell r="G205">
            <v>2976</v>
          </cell>
          <cell r="H205">
            <v>240</v>
          </cell>
          <cell r="I205" t="str">
            <v>Vee Configuration</v>
          </cell>
          <cell r="J205">
            <v>6</v>
          </cell>
          <cell r="K205" t="str">
            <v>GDI</v>
          </cell>
          <cell r="L205" t="str">
            <v>Gyor</v>
          </cell>
          <cell r="M205" t="str">
            <v>Hungary</v>
          </cell>
          <cell r="N205">
            <v>0</v>
          </cell>
          <cell r="O205">
            <v>0</v>
          </cell>
          <cell r="P205">
            <v>0</v>
          </cell>
          <cell r="Q205">
            <v>0</v>
          </cell>
          <cell r="R205">
            <v>0</v>
          </cell>
          <cell r="S205">
            <v>2285</v>
          </cell>
          <cell r="T205">
            <v>3713</v>
          </cell>
          <cell r="U205">
            <v>3635</v>
          </cell>
        </row>
        <row r="206">
          <cell r="A206" t="str">
            <v>Europe</v>
          </cell>
          <cell r="B206" t="str">
            <v>VW GROUP</v>
          </cell>
          <cell r="C206" t="str">
            <v>AUDI</v>
          </cell>
          <cell r="D206" t="str">
            <v>AUDI TC</v>
          </cell>
          <cell r="E206" t="str">
            <v>VAG EA835</v>
          </cell>
          <cell r="F206" t="str">
            <v>Diesel</v>
          </cell>
          <cell r="G206">
            <v>2953</v>
          </cell>
          <cell r="H206">
            <v>225</v>
          </cell>
          <cell r="I206" t="str">
            <v>Vee Configuration</v>
          </cell>
          <cell r="J206">
            <v>6</v>
          </cell>
          <cell r="K206" t="str">
            <v>DI</v>
          </cell>
          <cell r="L206" t="str">
            <v>Gyor</v>
          </cell>
          <cell r="M206" t="str">
            <v>Hungary</v>
          </cell>
          <cell r="N206">
            <v>0</v>
          </cell>
          <cell r="O206">
            <v>0</v>
          </cell>
          <cell r="P206">
            <v>0</v>
          </cell>
          <cell r="Q206">
            <v>0</v>
          </cell>
          <cell r="R206">
            <v>807</v>
          </cell>
          <cell r="S206">
            <v>3155</v>
          </cell>
          <cell r="T206">
            <v>3446</v>
          </cell>
          <cell r="U206">
            <v>3261</v>
          </cell>
        </row>
        <row r="207">
          <cell r="A207" t="str">
            <v>Europe</v>
          </cell>
          <cell r="B207" t="str">
            <v>VW GROUP</v>
          </cell>
          <cell r="C207" t="str">
            <v>AUDI</v>
          </cell>
          <cell r="D207" t="str">
            <v>AUDI TC</v>
          </cell>
          <cell r="E207" t="str">
            <v>VAG EA835</v>
          </cell>
          <cell r="F207" t="str">
            <v>Gasoline</v>
          </cell>
          <cell r="G207">
            <v>2976</v>
          </cell>
          <cell r="H207">
            <v>240</v>
          </cell>
          <cell r="I207" t="str">
            <v>Vee Configuration</v>
          </cell>
          <cell r="J207">
            <v>6</v>
          </cell>
          <cell r="K207" t="str">
            <v>GDI</v>
          </cell>
          <cell r="L207" t="str">
            <v>Gyor</v>
          </cell>
          <cell r="M207" t="str">
            <v>Hungary</v>
          </cell>
          <cell r="N207">
            <v>0</v>
          </cell>
          <cell r="O207">
            <v>0</v>
          </cell>
          <cell r="P207">
            <v>0</v>
          </cell>
          <cell r="Q207">
            <v>0</v>
          </cell>
          <cell r="R207">
            <v>404</v>
          </cell>
          <cell r="S207">
            <v>1577</v>
          </cell>
          <cell r="T207">
            <v>1724</v>
          </cell>
          <cell r="U207">
            <v>1629</v>
          </cell>
        </row>
        <row r="208">
          <cell r="A208" t="str">
            <v>Europe</v>
          </cell>
          <cell r="B208" t="str">
            <v>VW GROUP</v>
          </cell>
          <cell r="C208" t="str">
            <v>AUDI</v>
          </cell>
          <cell r="D208" t="str">
            <v>AUDI TC</v>
          </cell>
          <cell r="E208" t="str">
            <v>VAG EA153</v>
          </cell>
          <cell r="F208" t="str">
            <v>Diesel</v>
          </cell>
          <cell r="G208">
            <v>3936</v>
          </cell>
          <cell r="H208">
            <v>275</v>
          </cell>
          <cell r="I208" t="str">
            <v>Vee Configuration</v>
          </cell>
          <cell r="J208">
            <v>8</v>
          </cell>
          <cell r="K208" t="str">
            <v>DI</v>
          </cell>
          <cell r="L208" t="str">
            <v>Gyor</v>
          </cell>
          <cell r="M208" t="str">
            <v>Hungary</v>
          </cell>
          <cell r="N208">
            <v>0</v>
          </cell>
          <cell r="O208">
            <v>0</v>
          </cell>
          <cell r="P208">
            <v>0</v>
          </cell>
          <cell r="Q208">
            <v>0</v>
          </cell>
          <cell r="R208">
            <v>1124</v>
          </cell>
          <cell r="S208">
            <v>4393</v>
          </cell>
          <cell r="T208">
            <v>4799</v>
          </cell>
          <cell r="U208">
            <v>4542</v>
          </cell>
        </row>
        <row r="209">
          <cell r="A209" t="str">
            <v>Europe</v>
          </cell>
          <cell r="B209" t="str">
            <v>VW GROUP</v>
          </cell>
          <cell r="C209" t="str">
            <v>AUDI</v>
          </cell>
          <cell r="D209" t="str">
            <v>AUDI TC</v>
          </cell>
          <cell r="E209" t="str">
            <v>VAG EA824</v>
          </cell>
          <cell r="F209" t="str">
            <v>Gasoline</v>
          </cell>
          <cell r="G209">
            <v>4172</v>
          </cell>
          <cell r="H209">
            <v>335</v>
          </cell>
          <cell r="I209" t="str">
            <v>Vee Configuration</v>
          </cell>
          <cell r="J209">
            <v>8</v>
          </cell>
          <cell r="K209" t="str">
            <v>GDI</v>
          </cell>
          <cell r="L209" t="str">
            <v>Gyor</v>
          </cell>
          <cell r="M209" t="str">
            <v>Hungary</v>
          </cell>
          <cell r="N209">
            <v>0</v>
          </cell>
          <cell r="O209">
            <v>0</v>
          </cell>
          <cell r="P209">
            <v>0</v>
          </cell>
          <cell r="Q209">
            <v>0</v>
          </cell>
          <cell r="R209">
            <v>288</v>
          </cell>
          <cell r="S209">
            <v>1126</v>
          </cell>
          <cell r="T209">
            <v>1231</v>
          </cell>
          <cell r="U209">
            <v>1164</v>
          </cell>
        </row>
        <row r="210">
          <cell r="A210" t="str">
            <v>Europe</v>
          </cell>
          <cell r="B210" t="str">
            <v>VW GROUP</v>
          </cell>
          <cell r="C210" t="str">
            <v>AUDI</v>
          </cell>
          <cell r="D210" t="str">
            <v>AUDI TC</v>
          </cell>
          <cell r="E210" t="str">
            <v>VAG EA824</v>
          </cell>
          <cell r="F210" t="str">
            <v>Gasoline</v>
          </cell>
          <cell r="G210">
            <v>4172</v>
          </cell>
          <cell r="H210">
            <v>450</v>
          </cell>
          <cell r="I210" t="str">
            <v>Vee Configuration</v>
          </cell>
          <cell r="J210">
            <v>8</v>
          </cell>
          <cell r="K210" t="str">
            <v>MFI</v>
          </cell>
          <cell r="L210" t="str">
            <v>Gyor</v>
          </cell>
          <cell r="M210" t="str">
            <v>Hungary</v>
          </cell>
          <cell r="N210">
            <v>0</v>
          </cell>
          <cell r="O210">
            <v>0</v>
          </cell>
          <cell r="P210">
            <v>0</v>
          </cell>
          <cell r="Q210">
            <v>0</v>
          </cell>
          <cell r="R210">
            <v>230</v>
          </cell>
          <cell r="S210">
            <v>902</v>
          </cell>
          <cell r="T210">
            <v>984</v>
          </cell>
          <cell r="U210">
            <v>932</v>
          </cell>
        </row>
        <row r="211">
          <cell r="A211" t="str">
            <v>Europe</v>
          </cell>
          <cell r="B211" t="str">
            <v>VW GROUP</v>
          </cell>
          <cell r="C211" t="str">
            <v>AUDI</v>
          </cell>
          <cell r="D211" t="str">
            <v>AUDI MAC</v>
          </cell>
          <cell r="E211" t="str">
            <v>VAG EA835</v>
          </cell>
          <cell r="F211" t="str">
            <v>Diesel</v>
          </cell>
          <cell r="G211">
            <v>2496</v>
          </cell>
          <cell r="H211">
            <v>163</v>
          </cell>
          <cell r="I211" t="str">
            <v>Vee Configuration</v>
          </cell>
          <cell r="J211">
            <v>6</v>
          </cell>
          <cell r="K211" t="str">
            <v>DI</v>
          </cell>
          <cell r="L211" t="str">
            <v>Gyor</v>
          </cell>
          <cell r="M211" t="str">
            <v>Hungary</v>
          </cell>
          <cell r="N211">
            <v>0</v>
          </cell>
          <cell r="O211">
            <v>0</v>
          </cell>
          <cell r="P211">
            <v>0</v>
          </cell>
          <cell r="Q211">
            <v>168</v>
          </cell>
          <cell r="R211">
            <v>8246</v>
          </cell>
          <cell r="S211">
            <v>10985</v>
          </cell>
          <cell r="T211">
            <v>10141</v>
          </cell>
          <cell r="U211">
            <v>10021</v>
          </cell>
        </row>
        <row r="212">
          <cell r="A212" t="str">
            <v>Europe</v>
          </cell>
          <cell r="B212" t="str">
            <v>VW GROUP</v>
          </cell>
          <cell r="C212" t="str">
            <v>AUDI</v>
          </cell>
          <cell r="D212" t="str">
            <v>AUDI MAC</v>
          </cell>
          <cell r="E212" t="str">
            <v>VAG EA835</v>
          </cell>
          <cell r="F212" t="str">
            <v>Gasoline</v>
          </cell>
          <cell r="G212">
            <v>2976</v>
          </cell>
          <cell r="H212">
            <v>220</v>
          </cell>
          <cell r="I212" t="str">
            <v>Vee Configuration</v>
          </cell>
          <cell r="J212">
            <v>6</v>
          </cell>
          <cell r="K212" t="str">
            <v>MFI</v>
          </cell>
          <cell r="L212" t="str">
            <v>Gyor</v>
          </cell>
          <cell r="M212" t="str">
            <v>Hungary</v>
          </cell>
          <cell r="N212">
            <v>0</v>
          </cell>
          <cell r="O212">
            <v>0</v>
          </cell>
          <cell r="P212">
            <v>0</v>
          </cell>
          <cell r="Q212">
            <v>369</v>
          </cell>
          <cell r="R212">
            <v>18143</v>
          </cell>
          <cell r="S212">
            <v>24168</v>
          </cell>
          <cell r="T212">
            <v>22309</v>
          </cell>
          <cell r="U212">
            <v>22046</v>
          </cell>
        </row>
        <row r="213">
          <cell r="A213" t="str">
            <v>Europe</v>
          </cell>
          <cell r="B213" t="str">
            <v>VW GROUP</v>
          </cell>
          <cell r="C213" t="str">
            <v>AUDI</v>
          </cell>
          <cell r="D213" t="str">
            <v>AUDI MAC</v>
          </cell>
          <cell r="E213" t="str">
            <v>VAG EA153</v>
          </cell>
          <cell r="F213" t="str">
            <v>Diesel</v>
          </cell>
          <cell r="G213">
            <v>3936</v>
          </cell>
          <cell r="H213">
            <v>275</v>
          </cell>
          <cell r="I213" t="str">
            <v>Vee Configuration</v>
          </cell>
          <cell r="J213">
            <v>8</v>
          </cell>
          <cell r="K213" t="str">
            <v>DI</v>
          </cell>
          <cell r="L213" t="str">
            <v>Gyor</v>
          </cell>
          <cell r="M213" t="str">
            <v>Hungary</v>
          </cell>
          <cell r="N213">
            <v>0</v>
          </cell>
          <cell r="O213">
            <v>0</v>
          </cell>
          <cell r="P213">
            <v>0</v>
          </cell>
          <cell r="Q213">
            <v>280</v>
          </cell>
          <cell r="R213">
            <v>13745</v>
          </cell>
          <cell r="S213">
            <v>18309</v>
          </cell>
          <cell r="T213">
            <v>16902</v>
          </cell>
          <cell r="U213">
            <v>16701</v>
          </cell>
        </row>
        <row r="214">
          <cell r="A214" t="str">
            <v>Europe</v>
          </cell>
          <cell r="B214" t="str">
            <v>VW GROUP</v>
          </cell>
          <cell r="C214" t="str">
            <v>AUDI</v>
          </cell>
          <cell r="D214" t="str">
            <v>AUDI MAC</v>
          </cell>
          <cell r="E214" t="str">
            <v>VAG EA824</v>
          </cell>
          <cell r="F214" t="str">
            <v>Gasoline</v>
          </cell>
          <cell r="G214">
            <v>4172</v>
          </cell>
          <cell r="H214">
            <v>300</v>
          </cell>
          <cell r="I214" t="str">
            <v>Vee Configuration</v>
          </cell>
          <cell r="J214">
            <v>8</v>
          </cell>
          <cell r="K214" t="str">
            <v>MFI</v>
          </cell>
          <cell r="L214" t="str">
            <v>Gyor</v>
          </cell>
          <cell r="M214" t="str">
            <v>Hungary</v>
          </cell>
          <cell r="N214">
            <v>0</v>
          </cell>
          <cell r="O214">
            <v>0</v>
          </cell>
          <cell r="P214">
            <v>0</v>
          </cell>
          <cell r="Q214">
            <v>123</v>
          </cell>
          <cell r="R214">
            <v>6047</v>
          </cell>
          <cell r="S214">
            <v>8055</v>
          </cell>
          <cell r="T214">
            <v>7436</v>
          </cell>
          <cell r="U214">
            <v>7349</v>
          </cell>
        </row>
        <row r="215">
          <cell r="A215" t="str">
            <v>Europe</v>
          </cell>
          <cell r="B215" t="str">
            <v>VW GROUP</v>
          </cell>
          <cell r="C215" t="str">
            <v>AUDI</v>
          </cell>
          <cell r="D215" t="str">
            <v>AUDI LEMANS</v>
          </cell>
          <cell r="E215" t="str">
            <v>VAG EA398</v>
          </cell>
          <cell r="F215" t="str">
            <v>Gasoline</v>
          </cell>
          <cell r="G215">
            <v>5998</v>
          </cell>
          <cell r="H215">
            <v>560</v>
          </cell>
          <cell r="I215" t="str">
            <v>W-Configuration</v>
          </cell>
          <cell r="J215">
            <v>12</v>
          </cell>
          <cell r="K215" t="str">
            <v>MFI</v>
          </cell>
          <cell r="L215" t="str">
            <v>Salzgitter</v>
          </cell>
          <cell r="M215" t="str">
            <v>Germany</v>
          </cell>
          <cell r="N215">
            <v>0</v>
          </cell>
          <cell r="O215">
            <v>0</v>
          </cell>
          <cell r="P215">
            <v>0</v>
          </cell>
          <cell r="Q215">
            <v>0</v>
          </cell>
          <cell r="R215">
            <v>511</v>
          </cell>
          <cell r="S215">
            <v>5375</v>
          </cell>
          <cell r="T215">
            <v>5387</v>
          </cell>
          <cell r="U215">
            <v>4893</v>
          </cell>
        </row>
        <row r="216">
          <cell r="A216" t="str">
            <v>Europe</v>
          </cell>
          <cell r="B216" t="str">
            <v>AVTOVAZ</v>
          </cell>
          <cell r="C216" t="str">
            <v>AVTOVAZ</v>
          </cell>
          <cell r="D216" t="str">
            <v>AVTOVAZ 2110/2170</v>
          </cell>
          <cell r="E216" t="str">
            <v>Vaz 2111</v>
          </cell>
          <cell r="F216" t="str">
            <v>Gasoline</v>
          </cell>
          <cell r="G216">
            <v>1499</v>
          </cell>
          <cell r="H216">
            <v>79</v>
          </cell>
          <cell r="I216" t="str">
            <v>In-Line</v>
          </cell>
          <cell r="J216">
            <v>4</v>
          </cell>
          <cell r="K216" t="str">
            <v>MFI</v>
          </cell>
          <cell r="L216" t="str">
            <v>Zavolzhsky</v>
          </cell>
          <cell r="M216" t="str">
            <v>Russia</v>
          </cell>
          <cell r="N216">
            <v>216559</v>
          </cell>
          <cell r="O216">
            <v>222093</v>
          </cell>
          <cell r="P216">
            <v>232558</v>
          </cell>
          <cell r="Q216">
            <v>231366</v>
          </cell>
          <cell r="R216">
            <v>232721</v>
          </cell>
          <cell r="S216">
            <v>233640</v>
          </cell>
          <cell r="T216">
            <v>234822</v>
          </cell>
          <cell r="U216">
            <v>233117</v>
          </cell>
        </row>
        <row r="217">
          <cell r="A217" t="str">
            <v>Europe</v>
          </cell>
          <cell r="B217" t="str">
            <v>AVTOVAZ</v>
          </cell>
          <cell r="C217" t="str">
            <v>AVTOVAZ</v>
          </cell>
          <cell r="D217" t="str">
            <v>AVTOVAZ NIVA</v>
          </cell>
          <cell r="E217" t="str">
            <v>Vaz 2121</v>
          </cell>
          <cell r="F217" t="str">
            <v>Gasoline</v>
          </cell>
          <cell r="G217">
            <v>1690</v>
          </cell>
          <cell r="H217">
            <v>80</v>
          </cell>
          <cell r="I217" t="str">
            <v>In-Line</v>
          </cell>
          <cell r="J217">
            <v>4</v>
          </cell>
          <cell r="K217" t="str">
            <v>N/a</v>
          </cell>
          <cell r="L217" t="str">
            <v>Zavolzhsky</v>
          </cell>
          <cell r="M217" t="str">
            <v>Russia</v>
          </cell>
          <cell r="N217">
            <v>0</v>
          </cell>
          <cell r="O217">
            <v>658</v>
          </cell>
          <cell r="P217">
            <v>4235</v>
          </cell>
          <cell r="Q217">
            <v>5372</v>
          </cell>
          <cell r="R217">
            <v>4242</v>
          </cell>
          <cell r="S217">
            <v>3847</v>
          </cell>
          <cell r="T217">
            <v>3203</v>
          </cell>
          <cell r="U217">
            <v>3010</v>
          </cell>
        </row>
        <row r="218">
          <cell r="A218" t="str">
            <v>Europe</v>
          </cell>
          <cell r="B218" t="str">
            <v>AVTOVAZ</v>
          </cell>
          <cell r="C218" t="str">
            <v>AVTOVAZ</v>
          </cell>
          <cell r="D218" t="str">
            <v>AVTOVAZ NIVA</v>
          </cell>
          <cell r="E218" t="str">
            <v>Vaz 2130</v>
          </cell>
          <cell r="F218" t="str">
            <v>Gasoline</v>
          </cell>
          <cell r="G218">
            <v>1774</v>
          </cell>
          <cell r="H218">
            <v>85</v>
          </cell>
          <cell r="I218" t="str">
            <v>In-Line</v>
          </cell>
          <cell r="J218">
            <v>4</v>
          </cell>
          <cell r="K218" t="str">
            <v>N/a</v>
          </cell>
          <cell r="L218" t="str">
            <v>Zavolzhsky</v>
          </cell>
          <cell r="M218" t="str">
            <v>Russia</v>
          </cell>
          <cell r="N218">
            <v>0</v>
          </cell>
          <cell r="O218">
            <v>95</v>
          </cell>
          <cell r="P218">
            <v>1074</v>
          </cell>
          <cell r="Q218">
            <v>2190</v>
          </cell>
          <cell r="R218">
            <v>2374</v>
          </cell>
          <cell r="S218">
            <v>2681</v>
          </cell>
          <cell r="T218">
            <v>2653</v>
          </cell>
          <cell r="U218">
            <v>2902</v>
          </cell>
        </row>
        <row r="219">
          <cell r="A219" t="str">
            <v>Europe</v>
          </cell>
          <cell r="B219" t="str">
            <v>AVTOVAZ</v>
          </cell>
          <cell r="C219" t="str">
            <v>AVTOVAZ</v>
          </cell>
          <cell r="D219" t="str">
            <v>AVTOVAZ NIVA</v>
          </cell>
          <cell r="E219" t="str">
            <v>Vaz 2123</v>
          </cell>
          <cell r="F219" t="str">
            <v>Gasoline</v>
          </cell>
          <cell r="G219">
            <v>1950</v>
          </cell>
          <cell r="H219">
            <v>99</v>
          </cell>
          <cell r="I219" t="str">
            <v>In-Line</v>
          </cell>
          <cell r="J219">
            <v>4</v>
          </cell>
          <cell r="K219" t="str">
            <v>N/a</v>
          </cell>
          <cell r="L219" t="str">
            <v>Zavolzhsky</v>
          </cell>
          <cell r="M219" t="str">
            <v>Russia</v>
          </cell>
          <cell r="N219">
            <v>0</v>
          </cell>
          <cell r="O219">
            <v>72</v>
          </cell>
          <cell r="P219">
            <v>831</v>
          </cell>
          <cell r="Q219">
            <v>1696</v>
          </cell>
          <cell r="R219">
            <v>1837</v>
          </cell>
          <cell r="S219">
            <v>2076</v>
          </cell>
          <cell r="T219">
            <v>2054</v>
          </cell>
          <cell r="U219">
            <v>2247</v>
          </cell>
        </row>
        <row r="220">
          <cell r="A220" t="str">
            <v>Europe</v>
          </cell>
          <cell r="B220" t="str">
            <v>AVTOVAZ</v>
          </cell>
          <cell r="C220" t="str">
            <v>AVTOVAZ</v>
          </cell>
          <cell r="D220" t="str">
            <v>AVTOVAZ NIVA</v>
          </cell>
          <cell r="E220" t="str">
            <v>PSA XU-D</v>
          </cell>
          <cell r="F220" t="str">
            <v>Diesel</v>
          </cell>
          <cell r="G220">
            <v>1905</v>
          </cell>
          <cell r="H220">
            <v>75</v>
          </cell>
          <cell r="I220" t="str">
            <v>In-Line</v>
          </cell>
          <cell r="J220">
            <v>4</v>
          </cell>
          <cell r="K220" t="str">
            <v>IDI</v>
          </cell>
          <cell r="L220" t="str">
            <v>Tremery</v>
          </cell>
          <cell r="M220" t="str">
            <v>France</v>
          </cell>
          <cell r="N220">
            <v>0</v>
          </cell>
          <cell r="O220">
            <v>104</v>
          </cell>
          <cell r="P220">
            <v>1178</v>
          </cell>
          <cell r="Q220">
            <v>2402</v>
          </cell>
          <cell r="R220">
            <v>2604</v>
          </cell>
          <cell r="S220">
            <v>2941</v>
          </cell>
          <cell r="T220">
            <v>2909</v>
          </cell>
          <cell r="U220">
            <v>3183</v>
          </cell>
        </row>
        <row r="221">
          <cell r="A221" t="str">
            <v>Europe</v>
          </cell>
          <cell r="B221" t="str">
            <v>AVTOVAZ</v>
          </cell>
          <cell r="C221" t="str">
            <v>AVTOVAZ</v>
          </cell>
          <cell r="D221" t="str">
            <v>AVTOVAZ NIVA</v>
          </cell>
          <cell r="E221" t="str">
            <v>Vaz 2121</v>
          </cell>
          <cell r="F221" t="str">
            <v>Gasoline</v>
          </cell>
          <cell r="G221">
            <v>1690</v>
          </cell>
          <cell r="H221">
            <v>80</v>
          </cell>
          <cell r="I221" t="str">
            <v>In-Line</v>
          </cell>
          <cell r="J221">
            <v>4</v>
          </cell>
          <cell r="K221" t="str">
            <v>N/a</v>
          </cell>
          <cell r="L221" t="str">
            <v>Zavolzhsky</v>
          </cell>
          <cell r="M221" t="str">
            <v>Russia</v>
          </cell>
          <cell r="N221">
            <v>23173</v>
          </cell>
          <cell r="O221">
            <v>13756</v>
          </cell>
          <cell r="P221">
            <v>9008</v>
          </cell>
          <cell r="Q221">
            <v>6781</v>
          </cell>
          <cell r="R221">
            <v>3920</v>
          </cell>
          <cell r="S221">
            <v>2726</v>
          </cell>
          <cell r="T221">
            <v>0</v>
          </cell>
          <cell r="U221">
            <v>0</v>
          </cell>
        </row>
        <row r="222">
          <cell r="A222" t="str">
            <v>Europe</v>
          </cell>
          <cell r="B222" t="str">
            <v>AVTOVAZ</v>
          </cell>
          <cell r="C222" t="str">
            <v>AVTOVAZ</v>
          </cell>
          <cell r="D222" t="str">
            <v>AVTOVAZ NIVA</v>
          </cell>
          <cell r="E222" t="str">
            <v>Vaz 2130</v>
          </cell>
          <cell r="F222" t="str">
            <v>Gasoline</v>
          </cell>
          <cell r="G222">
            <v>1774</v>
          </cell>
          <cell r="H222">
            <v>85</v>
          </cell>
          <cell r="I222" t="str">
            <v>In-Line</v>
          </cell>
          <cell r="J222">
            <v>4</v>
          </cell>
          <cell r="K222" t="str">
            <v>N/a</v>
          </cell>
          <cell r="L222" t="str">
            <v>Zavolzhsky</v>
          </cell>
          <cell r="M222" t="str">
            <v>Russia</v>
          </cell>
          <cell r="N222">
            <v>24000</v>
          </cell>
          <cell r="O222">
            <v>14331</v>
          </cell>
          <cell r="P222">
            <v>9345</v>
          </cell>
          <cell r="Q222">
            <v>7008</v>
          </cell>
          <cell r="R222">
            <v>4037</v>
          </cell>
          <cell r="S222">
            <v>2797</v>
          </cell>
          <cell r="T222">
            <v>0</v>
          </cell>
          <cell r="U222">
            <v>0</v>
          </cell>
        </row>
        <row r="223">
          <cell r="A223" t="str">
            <v>Europe</v>
          </cell>
          <cell r="B223" t="str">
            <v>AVTOVAZ</v>
          </cell>
          <cell r="C223" t="str">
            <v>AVTOVAZ</v>
          </cell>
          <cell r="D223" t="str">
            <v>AVTOVAZ NIVA</v>
          </cell>
          <cell r="E223" t="str">
            <v>Vaz 2123</v>
          </cell>
          <cell r="F223" t="str">
            <v>Gasoline</v>
          </cell>
          <cell r="G223">
            <v>1950</v>
          </cell>
          <cell r="H223">
            <v>99</v>
          </cell>
          <cell r="I223" t="str">
            <v>In-Line</v>
          </cell>
          <cell r="J223">
            <v>4</v>
          </cell>
          <cell r="K223" t="str">
            <v>N/a</v>
          </cell>
          <cell r="L223" t="str">
            <v>Zavolzhsky</v>
          </cell>
          <cell r="M223" t="str">
            <v>Russia</v>
          </cell>
          <cell r="N223">
            <v>8987</v>
          </cell>
          <cell r="O223">
            <v>5287</v>
          </cell>
          <cell r="P223">
            <v>3456</v>
          </cell>
          <cell r="Q223">
            <v>2597</v>
          </cell>
          <cell r="R223">
            <v>1500</v>
          </cell>
          <cell r="S223">
            <v>1040</v>
          </cell>
          <cell r="T223">
            <v>0</v>
          </cell>
          <cell r="U223">
            <v>0</v>
          </cell>
        </row>
        <row r="224">
          <cell r="A224" t="str">
            <v>Europe</v>
          </cell>
          <cell r="B224" t="str">
            <v>AVTOVAZ</v>
          </cell>
          <cell r="C224" t="str">
            <v>AVTOVAZ</v>
          </cell>
          <cell r="D224" t="str">
            <v>AVTOVAZ NIVA</v>
          </cell>
          <cell r="E224" t="str">
            <v>PSA XU-D</v>
          </cell>
          <cell r="F224" t="str">
            <v>Diesel</v>
          </cell>
          <cell r="G224">
            <v>1905</v>
          </cell>
          <cell r="H224">
            <v>75</v>
          </cell>
          <cell r="I224" t="str">
            <v>In-Line</v>
          </cell>
          <cell r="J224">
            <v>4</v>
          </cell>
          <cell r="K224" t="str">
            <v>IDI</v>
          </cell>
          <cell r="L224" t="str">
            <v>Tremery</v>
          </cell>
          <cell r="M224" t="str">
            <v>France</v>
          </cell>
          <cell r="N224">
            <v>21677</v>
          </cell>
          <cell r="O224">
            <v>13161</v>
          </cell>
          <cell r="P224">
            <v>8859</v>
          </cell>
          <cell r="Q224">
            <v>6836</v>
          </cell>
          <cell r="R224">
            <v>4056</v>
          </cell>
          <cell r="S224">
            <v>2884</v>
          </cell>
          <cell r="T224">
            <v>0</v>
          </cell>
          <cell r="U224">
            <v>0</v>
          </cell>
        </row>
        <row r="225">
          <cell r="A225" t="str">
            <v>Europe</v>
          </cell>
          <cell r="B225" t="str">
            <v>AVTOVAZ</v>
          </cell>
          <cell r="C225" t="str">
            <v>AVTOVAZ</v>
          </cell>
          <cell r="D225" t="str">
            <v>CHEVROLET NIVA</v>
          </cell>
          <cell r="E225" t="str">
            <v>Vaz 2121</v>
          </cell>
          <cell r="F225" t="str">
            <v>Gasoline</v>
          </cell>
          <cell r="G225">
            <v>1690</v>
          </cell>
          <cell r="H225">
            <v>80</v>
          </cell>
          <cell r="I225" t="str">
            <v>In-Line</v>
          </cell>
          <cell r="J225">
            <v>4</v>
          </cell>
          <cell r="K225" t="str">
            <v>N/a</v>
          </cell>
          <cell r="L225" t="str">
            <v>Zavolzhsky</v>
          </cell>
          <cell r="M225" t="str">
            <v>Russia</v>
          </cell>
          <cell r="N225">
            <v>327</v>
          </cell>
          <cell r="O225">
            <v>21327</v>
          </cell>
          <cell r="P225">
            <v>42551</v>
          </cell>
          <cell r="Q225">
            <v>57690</v>
          </cell>
          <cell r="R225">
            <v>65163</v>
          </cell>
          <cell r="S225">
            <v>64656</v>
          </cell>
          <cell r="T225">
            <v>63129</v>
          </cell>
          <cell r="U225">
            <v>63308</v>
          </cell>
        </row>
        <row r="226">
          <cell r="A226" t="str">
            <v>Europe</v>
          </cell>
          <cell r="B226" t="str">
            <v>AVTOVAZ</v>
          </cell>
          <cell r="C226" t="str">
            <v>AVTOVAZ</v>
          </cell>
          <cell r="D226" t="str">
            <v>CHEVROLET NIVA</v>
          </cell>
          <cell r="E226" t="str">
            <v>GM L-850</v>
          </cell>
          <cell r="F226" t="str">
            <v>Gasoline</v>
          </cell>
          <cell r="G226">
            <v>2198</v>
          </cell>
          <cell r="H226">
            <v>147</v>
          </cell>
          <cell r="I226" t="str">
            <v>In-Line</v>
          </cell>
          <cell r="J226">
            <v>4</v>
          </cell>
          <cell r="K226" t="str">
            <v>MFI</v>
          </cell>
          <cell r="L226" t="str">
            <v>Kaiserslautern</v>
          </cell>
          <cell r="M226" t="str">
            <v>Germany</v>
          </cell>
          <cell r="N226">
            <v>0</v>
          </cell>
          <cell r="O226">
            <v>432</v>
          </cell>
          <cell r="P226">
            <v>1896</v>
          </cell>
          <cell r="Q226">
            <v>4383</v>
          </cell>
          <cell r="R226">
            <v>7009</v>
          </cell>
          <cell r="S226">
            <v>9052</v>
          </cell>
          <cell r="T226">
            <v>10972</v>
          </cell>
          <cell r="U226">
            <v>11815</v>
          </cell>
        </row>
        <row r="227">
          <cell r="A227" t="str">
            <v>Europe</v>
          </cell>
          <cell r="B227" t="str">
            <v>AVTOVAZ</v>
          </cell>
          <cell r="C227" t="str">
            <v>AVTOVAZ</v>
          </cell>
          <cell r="D227" t="str">
            <v>AVTOVAZ SAMARA</v>
          </cell>
          <cell r="E227" t="str">
            <v>Vaz MEMZ</v>
          </cell>
          <cell r="F227" t="str">
            <v>Gasoline</v>
          </cell>
          <cell r="G227">
            <v>1299</v>
          </cell>
          <cell r="H227">
            <v>72</v>
          </cell>
          <cell r="I227" t="str">
            <v>In-Line</v>
          </cell>
          <cell r="J227">
            <v>4</v>
          </cell>
          <cell r="K227" t="str">
            <v>N/a</v>
          </cell>
          <cell r="L227" t="str">
            <v>Zavolzhsky</v>
          </cell>
          <cell r="M227" t="str">
            <v>Russia</v>
          </cell>
          <cell r="N227">
            <v>26291</v>
          </cell>
          <cell r="O227">
            <v>22504</v>
          </cell>
          <cell r="P227">
            <v>14417</v>
          </cell>
          <cell r="Q227">
            <v>7320</v>
          </cell>
          <cell r="R227">
            <v>5944</v>
          </cell>
          <cell r="S227">
            <v>5521</v>
          </cell>
          <cell r="T227">
            <v>4431</v>
          </cell>
          <cell r="U227">
            <v>3300</v>
          </cell>
        </row>
        <row r="228">
          <cell r="A228" t="str">
            <v>Europe</v>
          </cell>
          <cell r="B228" t="str">
            <v>AVTOVAZ</v>
          </cell>
          <cell r="C228" t="str">
            <v>AVTOVAZ</v>
          </cell>
          <cell r="D228" t="str">
            <v>AVTOVAZ SAMARA</v>
          </cell>
          <cell r="E228" t="str">
            <v>Vaz 2121</v>
          </cell>
          <cell r="F228" t="str">
            <v>Gasoline</v>
          </cell>
          <cell r="G228">
            <v>1500</v>
          </cell>
          <cell r="H228">
            <v>90</v>
          </cell>
          <cell r="I228" t="str">
            <v>In-Line</v>
          </cell>
          <cell r="J228">
            <v>4</v>
          </cell>
          <cell r="K228" t="str">
            <v>N/a</v>
          </cell>
          <cell r="L228" t="str">
            <v>Zavolzhsky</v>
          </cell>
          <cell r="M228" t="str">
            <v>Russia</v>
          </cell>
          <cell r="N228">
            <v>29796</v>
          </cell>
          <cell r="O228">
            <v>25508</v>
          </cell>
          <cell r="P228">
            <v>16342</v>
          </cell>
          <cell r="Q228">
            <v>8295</v>
          </cell>
          <cell r="R228">
            <v>6737</v>
          </cell>
          <cell r="S228">
            <v>6258</v>
          </cell>
          <cell r="T228">
            <v>5022</v>
          </cell>
          <cell r="U228">
            <v>3738</v>
          </cell>
        </row>
        <row r="229">
          <cell r="A229" t="str">
            <v>Europe</v>
          </cell>
          <cell r="B229" t="str">
            <v>AVTOVAZ</v>
          </cell>
          <cell r="C229" t="str">
            <v>AVTOVAZ</v>
          </cell>
          <cell r="D229" t="str">
            <v>AVTOVAZ SAMARA</v>
          </cell>
          <cell r="E229" t="str">
            <v>Vaz 2108</v>
          </cell>
          <cell r="F229" t="str">
            <v>Gasoline</v>
          </cell>
          <cell r="G229">
            <v>1500</v>
          </cell>
          <cell r="H229">
            <v>70</v>
          </cell>
          <cell r="I229" t="str">
            <v>In-Line</v>
          </cell>
          <cell r="J229">
            <v>4</v>
          </cell>
          <cell r="K229" t="str">
            <v>N/a</v>
          </cell>
          <cell r="L229" t="str">
            <v>Zavolzhsky</v>
          </cell>
          <cell r="M229" t="str">
            <v>Russia</v>
          </cell>
          <cell r="N229">
            <v>15775</v>
          </cell>
          <cell r="O229">
            <v>13504</v>
          </cell>
          <cell r="P229">
            <v>8652</v>
          </cell>
          <cell r="Q229">
            <v>4392</v>
          </cell>
          <cell r="R229">
            <v>3566</v>
          </cell>
          <cell r="S229">
            <v>3312</v>
          </cell>
          <cell r="T229">
            <v>2659</v>
          </cell>
          <cell r="U229">
            <v>1979</v>
          </cell>
        </row>
        <row r="230">
          <cell r="A230" t="str">
            <v>Europe</v>
          </cell>
          <cell r="B230" t="str">
            <v>AVTOVAZ</v>
          </cell>
          <cell r="C230" t="str">
            <v>AVTOVAZ</v>
          </cell>
          <cell r="D230" t="str">
            <v>AVTOVAZ SAMARA</v>
          </cell>
          <cell r="E230" t="str">
            <v>Vaz 2108</v>
          </cell>
          <cell r="F230" t="str">
            <v>Gasoline</v>
          </cell>
          <cell r="G230">
            <v>1500</v>
          </cell>
          <cell r="H230">
            <v>80</v>
          </cell>
          <cell r="I230" t="str">
            <v>In-Line</v>
          </cell>
          <cell r="J230">
            <v>4</v>
          </cell>
          <cell r="K230" t="str">
            <v>Carb</v>
          </cell>
          <cell r="L230" t="str">
            <v>Zavolzhsky</v>
          </cell>
          <cell r="M230" t="str">
            <v>Russia</v>
          </cell>
          <cell r="N230">
            <v>26291</v>
          </cell>
          <cell r="O230">
            <v>22504</v>
          </cell>
          <cell r="P230">
            <v>14417</v>
          </cell>
          <cell r="Q230">
            <v>7320</v>
          </cell>
          <cell r="R230">
            <v>5944</v>
          </cell>
          <cell r="S230">
            <v>5521</v>
          </cell>
          <cell r="T230">
            <v>4431</v>
          </cell>
          <cell r="U230">
            <v>3300</v>
          </cell>
        </row>
        <row r="231">
          <cell r="A231" t="str">
            <v>Europe</v>
          </cell>
          <cell r="B231" t="str">
            <v>AVTOVAZ</v>
          </cell>
          <cell r="C231" t="str">
            <v>AVTOVAZ</v>
          </cell>
          <cell r="D231" t="str">
            <v>AVTOVAZ SAMARA</v>
          </cell>
          <cell r="E231" t="str">
            <v xml:space="preserve">Vaz 2108 </v>
          </cell>
          <cell r="F231" t="str">
            <v>Gasoline</v>
          </cell>
          <cell r="G231">
            <v>1580</v>
          </cell>
          <cell r="H231">
            <v>90</v>
          </cell>
          <cell r="I231" t="str">
            <v>In-Line</v>
          </cell>
          <cell r="J231">
            <v>4</v>
          </cell>
          <cell r="K231" t="str">
            <v>N/a</v>
          </cell>
          <cell r="L231" t="str">
            <v>Zavolzhsky</v>
          </cell>
          <cell r="M231" t="str">
            <v>Russia</v>
          </cell>
          <cell r="N231">
            <v>43296</v>
          </cell>
          <cell r="O231">
            <v>36932</v>
          </cell>
          <cell r="P231">
            <v>23725</v>
          </cell>
          <cell r="Q231">
            <v>12080</v>
          </cell>
          <cell r="R231">
            <v>9838</v>
          </cell>
          <cell r="S231">
            <v>9166</v>
          </cell>
          <cell r="T231">
            <v>7377</v>
          </cell>
          <cell r="U231">
            <v>5498</v>
          </cell>
        </row>
        <row r="232">
          <cell r="A232" t="str">
            <v>Europe</v>
          </cell>
          <cell r="B232" t="str">
            <v>AVTOVAZ</v>
          </cell>
          <cell r="C232" t="str">
            <v>AVTOVAZ</v>
          </cell>
          <cell r="D232" t="str">
            <v>AVTOVAZ SAMARA</v>
          </cell>
          <cell r="E232" t="str">
            <v xml:space="preserve">Vaz 2108 </v>
          </cell>
          <cell r="F232" t="str">
            <v>Gasoline</v>
          </cell>
          <cell r="G232">
            <v>1580</v>
          </cell>
          <cell r="H232">
            <v>116</v>
          </cell>
          <cell r="I232" t="str">
            <v>In-Line</v>
          </cell>
          <cell r="J232">
            <v>4</v>
          </cell>
          <cell r="K232" t="str">
            <v>N/a</v>
          </cell>
          <cell r="L232" t="str">
            <v>Zavolzhsky</v>
          </cell>
          <cell r="M232" t="str">
            <v>Russia</v>
          </cell>
          <cell r="N232">
            <v>12247</v>
          </cell>
          <cell r="O232">
            <v>10487</v>
          </cell>
          <cell r="P232">
            <v>6720</v>
          </cell>
          <cell r="Q232">
            <v>3413</v>
          </cell>
          <cell r="R232">
            <v>2772</v>
          </cell>
          <cell r="S232">
            <v>2575</v>
          </cell>
          <cell r="T232">
            <v>2068</v>
          </cell>
          <cell r="U232">
            <v>1539</v>
          </cell>
        </row>
        <row r="233">
          <cell r="A233" t="str">
            <v>Europe</v>
          </cell>
          <cell r="B233" t="str">
            <v>AVTOVAZ</v>
          </cell>
          <cell r="C233" t="str">
            <v>AVTOVAZ</v>
          </cell>
          <cell r="D233" t="str">
            <v>AVTOVAZ SAMARA</v>
          </cell>
          <cell r="E233" t="str">
            <v>Vaz 2108</v>
          </cell>
          <cell r="F233" t="str">
            <v>Gasoline</v>
          </cell>
          <cell r="G233">
            <v>1580</v>
          </cell>
          <cell r="H233">
            <v>140</v>
          </cell>
          <cell r="I233" t="str">
            <v>In-Line</v>
          </cell>
          <cell r="J233">
            <v>4</v>
          </cell>
          <cell r="K233" t="str">
            <v>N/a</v>
          </cell>
          <cell r="L233" t="str">
            <v>Zavolzhsky</v>
          </cell>
          <cell r="M233" t="str">
            <v>Russia</v>
          </cell>
          <cell r="N233">
            <v>11261</v>
          </cell>
          <cell r="O233">
            <v>9594</v>
          </cell>
          <cell r="P233">
            <v>6083</v>
          </cell>
          <cell r="Q233">
            <v>3050</v>
          </cell>
          <cell r="R233">
            <v>2447</v>
          </cell>
          <cell r="S233">
            <v>2246</v>
          </cell>
          <cell r="T233">
            <v>1781</v>
          </cell>
          <cell r="U233">
            <v>1320</v>
          </cell>
        </row>
        <row r="234">
          <cell r="A234" t="str">
            <v>Europe</v>
          </cell>
          <cell r="B234" t="str">
            <v>AVTOVAZ</v>
          </cell>
          <cell r="C234" t="str">
            <v>AVTOVAZ</v>
          </cell>
          <cell r="D234" t="str">
            <v>AVTOVAZ SAMARA</v>
          </cell>
          <cell r="E234" t="str">
            <v>Vaz 2103</v>
          </cell>
          <cell r="F234" t="str">
            <v>Gasoline</v>
          </cell>
          <cell r="G234">
            <v>1657</v>
          </cell>
          <cell r="H234">
            <v>106</v>
          </cell>
          <cell r="I234" t="str">
            <v>In-Line</v>
          </cell>
          <cell r="J234">
            <v>4</v>
          </cell>
          <cell r="K234" t="str">
            <v>N/a</v>
          </cell>
          <cell r="L234" t="str">
            <v>Zavolzhsky</v>
          </cell>
          <cell r="M234" t="str">
            <v>Russia</v>
          </cell>
          <cell r="N234">
            <v>7011</v>
          </cell>
          <cell r="O234">
            <v>6002</v>
          </cell>
          <cell r="P234">
            <v>3846</v>
          </cell>
          <cell r="Q234">
            <v>1952</v>
          </cell>
          <cell r="R234">
            <v>1584</v>
          </cell>
          <cell r="S234">
            <v>1473</v>
          </cell>
          <cell r="T234">
            <v>1182</v>
          </cell>
          <cell r="U234">
            <v>880</v>
          </cell>
        </row>
        <row r="235">
          <cell r="A235" t="str">
            <v>Europe</v>
          </cell>
          <cell r="B235" t="str">
            <v>AVTOVAZ</v>
          </cell>
          <cell r="C235" t="str">
            <v>AVTOVAZ</v>
          </cell>
          <cell r="D235" t="str">
            <v>AVTOVAZ SAMARA</v>
          </cell>
          <cell r="E235" t="str">
            <v>Vaz 415</v>
          </cell>
          <cell r="F235" t="str">
            <v>Gasoline</v>
          </cell>
          <cell r="G235">
            <v>2616</v>
          </cell>
          <cell r="H235">
            <v>140</v>
          </cell>
          <cell r="I235" t="str">
            <v>In-Line</v>
          </cell>
          <cell r="J235">
            <v>4</v>
          </cell>
          <cell r="K235" t="str">
            <v>N/a</v>
          </cell>
          <cell r="L235" t="str">
            <v>Zavolzhsky</v>
          </cell>
          <cell r="M235" t="str">
            <v>Russia</v>
          </cell>
          <cell r="N235">
            <v>3506</v>
          </cell>
          <cell r="O235">
            <v>2998</v>
          </cell>
          <cell r="P235">
            <v>1921</v>
          </cell>
          <cell r="Q235">
            <v>976</v>
          </cell>
          <cell r="R235">
            <v>792</v>
          </cell>
          <cell r="S235">
            <v>735</v>
          </cell>
          <cell r="T235">
            <v>591</v>
          </cell>
          <cell r="U235">
            <v>439</v>
          </cell>
        </row>
        <row r="236">
          <cell r="A236" t="str">
            <v>Europe</v>
          </cell>
          <cell r="B236" t="str">
            <v>AVTOVAZ</v>
          </cell>
          <cell r="C236" t="str">
            <v>AVTOVAZ</v>
          </cell>
          <cell r="D236" t="str">
            <v>AVTOVAZ SAMARA</v>
          </cell>
          <cell r="E236" t="str">
            <v xml:space="preserve">Vaz 2108 </v>
          </cell>
          <cell r="F236" t="str">
            <v>Gasoline</v>
          </cell>
          <cell r="G236">
            <v>1580</v>
          </cell>
          <cell r="H236">
            <v>90</v>
          </cell>
          <cell r="I236" t="str">
            <v>In-Line</v>
          </cell>
          <cell r="J236">
            <v>4</v>
          </cell>
          <cell r="K236" t="str">
            <v>N/a</v>
          </cell>
          <cell r="L236" t="str">
            <v>Zavolzhsky</v>
          </cell>
          <cell r="M236" t="str">
            <v>Russia</v>
          </cell>
          <cell r="N236">
            <v>5019</v>
          </cell>
          <cell r="O236">
            <v>2720</v>
          </cell>
          <cell r="P236">
            <v>11886</v>
          </cell>
          <cell r="Q236">
            <v>13099</v>
          </cell>
          <cell r="R236">
            <v>14753</v>
          </cell>
          <cell r="S236">
            <v>15643</v>
          </cell>
          <cell r="T236">
            <v>15585</v>
          </cell>
          <cell r="U236">
            <v>12755</v>
          </cell>
        </row>
        <row r="237">
          <cell r="A237" t="str">
            <v>Europe</v>
          </cell>
          <cell r="B237" t="str">
            <v>AVTOVAZ</v>
          </cell>
          <cell r="C237" t="str">
            <v>AVTOVAZ</v>
          </cell>
          <cell r="D237" t="str">
            <v>AVTOVAZ SAMARA</v>
          </cell>
          <cell r="E237" t="str">
            <v xml:space="preserve">Vaz 2108 </v>
          </cell>
          <cell r="F237" t="str">
            <v>Gasoline</v>
          </cell>
          <cell r="G237">
            <v>1580</v>
          </cell>
          <cell r="H237">
            <v>116</v>
          </cell>
          <cell r="I237" t="str">
            <v>In-Line</v>
          </cell>
          <cell r="J237">
            <v>4</v>
          </cell>
          <cell r="K237" t="str">
            <v>N/a</v>
          </cell>
          <cell r="L237" t="str">
            <v>Zavolzhsky</v>
          </cell>
          <cell r="M237" t="str">
            <v>Russia</v>
          </cell>
          <cell r="N237">
            <v>2695</v>
          </cell>
          <cell r="O237">
            <v>2159</v>
          </cell>
          <cell r="P237">
            <v>9265</v>
          </cell>
          <cell r="Q237">
            <v>10049</v>
          </cell>
          <cell r="R237">
            <v>11125</v>
          </cell>
          <cell r="S237">
            <v>11595</v>
          </cell>
          <cell r="T237">
            <v>11359</v>
          </cell>
          <cell r="U237">
            <v>9237</v>
          </cell>
        </row>
        <row r="238">
          <cell r="A238" t="str">
            <v>Europe</v>
          </cell>
          <cell r="B238" t="str">
            <v>AVTOVAZ</v>
          </cell>
          <cell r="C238" t="str">
            <v>AVTOVAZ</v>
          </cell>
          <cell r="D238" t="str">
            <v>AVTOVAZ SAMARA</v>
          </cell>
          <cell r="E238" t="str">
            <v>Vaz MEMZ</v>
          </cell>
          <cell r="F238" t="str">
            <v>Gasoline</v>
          </cell>
          <cell r="G238">
            <v>1299</v>
          </cell>
          <cell r="H238">
            <v>72</v>
          </cell>
          <cell r="I238" t="str">
            <v>In-Line</v>
          </cell>
          <cell r="J238">
            <v>4</v>
          </cell>
          <cell r="K238" t="str">
            <v>N/a</v>
          </cell>
          <cell r="L238" t="str">
            <v>Zavolzhsky</v>
          </cell>
          <cell r="M238" t="str">
            <v>Russia</v>
          </cell>
          <cell r="N238">
            <v>269</v>
          </cell>
          <cell r="O238">
            <v>2845</v>
          </cell>
          <cell r="P238">
            <v>7392</v>
          </cell>
          <cell r="Q238">
            <v>10747</v>
          </cell>
          <cell r="R238">
            <v>13911</v>
          </cell>
          <cell r="S238">
            <v>14623</v>
          </cell>
          <cell r="T238">
            <v>14731</v>
          </cell>
          <cell r="U238">
            <v>14797</v>
          </cell>
        </row>
        <row r="239">
          <cell r="A239" t="str">
            <v>Europe</v>
          </cell>
          <cell r="B239" t="str">
            <v>AVTOVAZ</v>
          </cell>
          <cell r="C239" t="str">
            <v>AVTOVAZ</v>
          </cell>
          <cell r="D239" t="str">
            <v>AVTOVAZ SAMARA</v>
          </cell>
          <cell r="E239" t="str">
            <v xml:space="preserve">Vaz 2108 </v>
          </cell>
          <cell r="F239" t="str">
            <v>Gasoline</v>
          </cell>
          <cell r="G239">
            <v>1580</v>
          </cell>
          <cell r="H239">
            <v>90</v>
          </cell>
          <cell r="I239" t="str">
            <v>In-Line</v>
          </cell>
          <cell r="J239">
            <v>4</v>
          </cell>
          <cell r="K239" t="str">
            <v>N/a</v>
          </cell>
          <cell r="L239" t="str">
            <v>Zavolzhsky</v>
          </cell>
          <cell r="M239" t="str">
            <v>Russia</v>
          </cell>
          <cell r="N239">
            <v>556</v>
          </cell>
          <cell r="O239">
            <v>5847</v>
          </cell>
          <cell r="P239">
            <v>15029</v>
          </cell>
          <cell r="Q239">
            <v>21586</v>
          </cell>
          <cell r="R239">
            <v>27599</v>
          </cell>
          <cell r="S239">
            <v>28639</v>
          </cell>
          <cell r="T239">
            <v>28475</v>
          </cell>
          <cell r="U239">
            <v>28457</v>
          </cell>
        </row>
        <row r="240">
          <cell r="A240" t="str">
            <v>Europe</v>
          </cell>
          <cell r="B240" t="str">
            <v>AVTOVAZ</v>
          </cell>
          <cell r="C240" t="str">
            <v>AVTOVAZ</v>
          </cell>
          <cell r="D240" t="str">
            <v>AVTOVAZ SAMARA</v>
          </cell>
          <cell r="E240" t="str">
            <v xml:space="preserve">Vaz 2108 </v>
          </cell>
          <cell r="F240" t="str">
            <v>Gasoline</v>
          </cell>
          <cell r="G240">
            <v>1580</v>
          </cell>
          <cell r="H240">
            <v>116</v>
          </cell>
          <cell r="I240" t="str">
            <v>In-Line</v>
          </cell>
          <cell r="J240">
            <v>4</v>
          </cell>
          <cell r="K240" t="str">
            <v>N/a</v>
          </cell>
          <cell r="L240" t="str">
            <v>Zavolzhsky</v>
          </cell>
          <cell r="M240" t="str">
            <v>Russia</v>
          </cell>
          <cell r="N240">
            <v>196</v>
          </cell>
          <cell r="O240">
            <v>2086</v>
          </cell>
          <cell r="P240">
            <v>5464</v>
          </cell>
          <cell r="Q240">
            <v>8015</v>
          </cell>
          <cell r="R240">
            <v>10469</v>
          </cell>
          <cell r="S240">
            <v>11106</v>
          </cell>
          <cell r="T240">
            <v>11292</v>
          </cell>
          <cell r="U240">
            <v>11382</v>
          </cell>
        </row>
        <row r="241">
          <cell r="A241" t="str">
            <v>Europe</v>
          </cell>
          <cell r="B241" t="str">
            <v>AVTOVAZ</v>
          </cell>
          <cell r="C241" t="str">
            <v>AVTOVAZ</v>
          </cell>
          <cell r="D241" t="str">
            <v>AVTOVAZ SAMARA</v>
          </cell>
          <cell r="E241" t="str">
            <v>Vaz 2108</v>
          </cell>
          <cell r="F241" t="str">
            <v>Gasoline</v>
          </cell>
          <cell r="G241">
            <v>1580</v>
          </cell>
          <cell r="H241">
            <v>140</v>
          </cell>
          <cell r="I241" t="str">
            <v>In-Line</v>
          </cell>
          <cell r="J241">
            <v>4</v>
          </cell>
          <cell r="K241" t="str">
            <v>N/a</v>
          </cell>
          <cell r="L241" t="str">
            <v>Zavolzhsky</v>
          </cell>
          <cell r="M241" t="str">
            <v>Russia</v>
          </cell>
          <cell r="N241">
            <v>0</v>
          </cell>
          <cell r="O241">
            <v>694</v>
          </cell>
          <cell r="P241">
            <v>1817</v>
          </cell>
          <cell r="Q241">
            <v>2661</v>
          </cell>
          <cell r="R241">
            <v>3471</v>
          </cell>
          <cell r="S241">
            <v>3676</v>
          </cell>
          <cell r="T241">
            <v>3731</v>
          </cell>
          <cell r="U241">
            <v>3759</v>
          </cell>
        </row>
        <row r="242">
          <cell r="A242" t="str">
            <v>Europe</v>
          </cell>
          <cell r="B242" t="str">
            <v>AVTOVAZ</v>
          </cell>
          <cell r="C242" t="str">
            <v>AVTOVAZ</v>
          </cell>
          <cell r="D242" t="str">
            <v>AVTOVAZ SAMARA</v>
          </cell>
          <cell r="E242" t="str">
            <v>Vaz 2103</v>
          </cell>
          <cell r="F242" t="str">
            <v>Gasoline</v>
          </cell>
          <cell r="G242">
            <v>1657</v>
          </cell>
          <cell r="H242">
            <v>106</v>
          </cell>
          <cell r="I242" t="str">
            <v>In-Line</v>
          </cell>
          <cell r="J242">
            <v>4</v>
          </cell>
          <cell r="K242" t="str">
            <v>N/a</v>
          </cell>
          <cell r="L242" t="str">
            <v>Zavolzhsky</v>
          </cell>
          <cell r="M242" t="str">
            <v>Russia</v>
          </cell>
          <cell r="N242">
            <v>613</v>
          </cell>
          <cell r="O242">
            <v>6412</v>
          </cell>
          <cell r="P242">
            <v>16442</v>
          </cell>
          <cell r="Q242">
            <v>23550</v>
          </cell>
          <cell r="R242">
            <v>30025</v>
          </cell>
          <cell r="S242">
            <v>31064</v>
          </cell>
          <cell r="T242">
            <v>30792</v>
          </cell>
          <cell r="U242">
            <v>30733</v>
          </cell>
        </row>
        <row r="243">
          <cell r="A243" t="str">
            <v>Europe</v>
          </cell>
          <cell r="B243" t="str">
            <v>AVTOVAZ</v>
          </cell>
          <cell r="C243" t="str">
            <v>AVTOVAZ</v>
          </cell>
          <cell r="D243" t="str">
            <v>AVTOVAZ SAMARA</v>
          </cell>
          <cell r="E243" t="str">
            <v>Vaz 415</v>
          </cell>
          <cell r="F243" t="str">
            <v>Gasoline</v>
          </cell>
          <cell r="G243">
            <v>2616</v>
          </cell>
          <cell r="H243">
            <v>140</v>
          </cell>
          <cell r="I243" t="str">
            <v>In-Line</v>
          </cell>
          <cell r="J243">
            <v>4</v>
          </cell>
          <cell r="K243" t="str">
            <v>N/a</v>
          </cell>
          <cell r="L243" t="str">
            <v>Zavolzhsky</v>
          </cell>
          <cell r="M243" t="str">
            <v>Russia</v>
          </cell>
          <cell r="N243">
            <v>284</v>
          </cell>
          <cell r="O243">
            <v>3004</v>
          </cell>
          <cell r="P243">
            <v>7833</v>
          </cell>
          <cell r="Q243">
            <v>11426</v>
          </cell>
          <cell r="R243">
            <v>14846</v>
          </cell>
          <cell r="S243">
            <v>15666</v>
          </cell>
          <cell r="T243">
            <v>15841</v>
          </cell>
          <cell r="U243">
            <v>15935</v>
          </cell>
        </row>
        <row r="244">
          <cell r="A244" t="str">
            <v>Europe</v>
          </cell>
          <cell r="B244" t="str">
            <v>AVTOVAZ</v>
          </cell>
          <cell r="C244" t="str">
            <v>AVTOVAZ</v>
          </cell>
          <cell r="D244" t="str">
            <v>AVTOVAZ SAMARA</v>
          </cell>
          <cell r="E244" t="str">
            <v>Vaz MEMZ</v>
          </cell>
          <cell r="F244" t="str">
            <v>Gasoline</v>
          </cell>
          <cell r="G244">
            <v>1299</v>
          </cell>
          <cell r="H244">
            <v>72</v>
          </cell>
          <cell r="I244" t="str">
            <v>In-Line</v>
          </cell>
          <cell r="J244">
            <v>4</v>
          </cell>
          <cell r="K244" t="str">
            <v>N/a</v>
          </cell>
          <cell r="L244" t="str">
            <v>Zavolzhsky</v>
          </cell>
          <cell r="M244" t="str">
            <v>Russia</v>
          </cell>
          <cell r="N244">
            <v>7520</v>
          </cell>
          <cell r="O244">
            <v>8504</v>
          </cell>
          <cell r="P244">
            <v>11893</v>
          </cell>
          <cell r="Q244">
            <v>15044</v>
          </cell>
          <cell r="R244">
            <v>15449</v>
          </cell>
          <cell r="S244">
            <v>15855</v>
          </cell>
          <cell r="T244">
            <v>14529</v>
          </cell>
          <cell r="U244">
            <v>13206</v>
          </cell>
        </row>
        <row r="245">
          <cell r="A245" t="str">
            <v>Europe</v>
          </cell>
          <cell r="B245" t="str">
            <v>AVTOVAZ</v>
          </cell>
          <cell r="C245" t="str">
            <v>AVTOVAZ</v>
          </cell>
          <cell r="D245" t="str">
            <v>AVTOVAZ SAMARA</v>
          </cell>
          <cell r="E245" t="str">
            <v>Vaz 2121</v>
          </cell>
          <cell r="F245" t="str">
            <v>Gasoline</v>
          </cell>
          <cell r="G245">
            <v>1500</v>
          </cell>
          <cell r="H245">
            <v>90</v>
          </cell>
          <cell r="I245" t="str">
            <v>In-Line</v>
          </cell>
          <cell r="J245">
            <v>4</v>
          </cell>
          <cell r="K245" t="str">
            <v>N/a</v>
          </cell>
          <cell r="L245" t="str">
            <v>Zavolzhsky</v>
          </cell>
          <cell r="M245" t="str">
            <v>Russia</v>
          </cell>
          <cell r="N245">
            <v>8523</v>
          </cell>
          <cell r="O245">
            <v>9641</v>
          </cell>
          <cell r="P245">
            <v>13482</v>
          </cell>
          <cell r="Q245">
            <v>17054</v>
          </cell>
          <cell r="R245">
            <v>17511</v>
          </cell>
          <cell r="S245">
            <v>17970</v>
          </cell>
          <cell r="T245">
            <v>16467</v>
          </cell>
          <cell r="U245">
            <v>14967</v>
          </cell>
        </row>
        <row r="246">
          <cell r="A246" t="str">
            <v>Europe</v>
          </cell>
          <cell r="B246" t="str">
            <v>AVTOVAZ</v>
          </cell>
          <cell r="C246" t="str">
            <v>AVTOVAZ</v>
          </cell>
          <cell r="D246" t="str">
            <v>AVTOVAZ SAMARA</v>
          </cell>
          <cell r="E246" t="str">
            <v>Vaz 2108</v>
          </cell>
          <cell r="F246" t="str">
            <v>Gasoline</v>
          </cell>
          <cell r="G246">
            <v>1500</v>
          </cell>
          <cell r="H246">
            <v>70</v>
          </cell>
          <cell r="I246" t="str">
            <v>In-Line</v>
          </cell>
          <cell r="J246">
            <v>4</v>
          </cell>
          <cell r="K246" t="str">
            <v>N/a</v>
          </cell>
          <cell r="L246" t="str">
            <v>Zavolzhsky</v>
          </cell>
          <cell r="M246" t="str">
            <v>Russia</v>
          </cell>
          <cell r="N246">
            <v>4513</v>
          </cell>
          <cell r="O246">
            <v>5102</v>
          </cell>
          <cell r="P246">
            <v>7136</v>
          </cell>
          <cell r="Q246">
            <v>9027</v>
          </cell>
          <cell r="R246">
            <v>9270</v>
          </cell>
          <cell r="S246">
            <v>9513</v>
          </cell>
          <cell r="T246">
            <v>8717</v>
          </cell>
          <cell r="U246">
            <v>7924</v>
          </cell>
        </row>
        <row r="247">
          <cell r="A247" t="str">
            <v>Europe</v>
          </cell>
          <cell r="B247" t="str">
            <v>AVTOVAZ</v>
          </cell>
          <cell r="C247" t="str">
            <v>AVTOVAZ</v>
          </cell>
          <cell r="D247" t="str">
            <v>AVTOVAZ SAMARA</v>
          </cell>
          <cell r="E247" t="str">
            <v>Vaz 2108</v>
          </cell>
          <cell r="F247" t="str">
            <v>Gasoline</v>
          </cell>
          <cell r="G247">
            <v>1500</v>
          </cell>
          <cell r="H247">
            <v>80</v>
          </cell>
          <cell r="I247" t="str">
            <v>In-Line</v>
          </cell>
          <cell r="J247">
            <v>4</v>
          </cell>
          <cell r="K247" t="str">
            <v>Carb</v>
          </cell>
          <cell r="L247" t="str">
            <v>Zavolzhsky</v>
          </cell>
          <cell r="M247" t="str">
            <v>Russia</v>
          </cell>
          <cell r="N247">
            <v>7520</v>
          </cell>
          <cell r="O247">
            <v>8504</v>
          </cell>
          <cell r="P247">
            <v>11893</v>
          </cell>
          <cell r="Q247">
            <v>15044</v>
          </cell>
          <cell r="R247">
            <v>15449</v>
          </cell>
          <cell r="S247">
            <v>15855</v>
          </cell>
          <cell r="T247">
            <v>14529</v>
          </cell>
          <cell r="U247">
            <v>13206</v>
          </cell>
        </row>
        <row r="248">
          <cell r="A248" t="str">
            <v>Europe</v>
          </cell>
          <cell r="B248" t="str">
            <v>AVTOVAZ</v>
          </cell>
          <cell r="C248" t="str">
            <v>AVTOVAZ</v>
          </cell>
          <cell r="D248" t="str">
            <v>AVTOVAZ SAMARA</v>
          </cell>
          <cell r="E248" t="str">
            <v xml:space="preserve">Vaz 2108 </v>
          </cell>
          <cell r="F248" t="str">
            <v>Gasoline</v>
          </cell>
          <cell r="G248">
            <v>1580</v>
          </cell>
          <cell r="H248">
            <v>90</v>
          </cell>
          <cell r="I248" t="str">
            <v>In-Line</v>
          </cell>
          <cell r="J248">
            <v>4</v>
          </cell>
          <cell r="K248" t="str">
            <v>N/a</v>
          </cell>
          <cell r="L248" t="str">
            <v>Zavolzhsky</v>
          </cell>
          <cell r="M248" t="str">
            <v>Russia</v>
          </cell>
          <cell r="N248">
            <v>12327</v>
          </cell>
          <cell r="O248">
            <v>13959</v>
          </cell>
          <cell r="P248">
            <v>19581</v>
          </cell>
          <cell r="Q248">
            <v>24837</v>
          </cell>
          <cell r="R248">
            <v>25577</v>
          </cell>
          <cell r="S248">
            <v>26322</v>
          </cell>
          <cell r="T248">
            <v>24190</v>
          </cell>
          <cell r="U248">
            <v>22011</v>
          </cell>
        </row>
        <row r="249">
          <cell r="A249" t="str">
            <v>Europe</v>
          </cell>
          <cell r="B249" t="str">
            <v>AVTOVAZ</v>
          </cell>
          <cell r="C249" t="str">
            <v>AVTOVAZ</v>
          </cell>
          <cell r="D249" t="str">
            <v>AVTOVAZ SAMARA</v>
          </cell>
          <cell r="E249" t="str">
            <v xml:space="preserve">Vaz 2108 </v>
          </cell>
          <cell r="F249" t="str">
            <v>Gasoline</v>
          </cell>
          <cell r="G249">
            <v>1580</v>
          </cell>
          <cell r="H249">
            <v>116</v>
          </cell>
          <cell r="I249" t="str">
            <v>In-Line</v>
          </cell>
          <cell r="J249">
            <v>4</v>
          </cell>
          <cell r="K249" t="str">
            <v>N/a</v>
          </cell>
          <cell r="L249" t="str">
            <v>Zavolzhsky</v>
          </cell>
          <cell r="M249" t="str">
            <v>Russia</v>
          </cell>
          <cell r="N249">
            <v>3503</v>
          </cell>
          <cell r="O249">
            <v>3962</v>
          </cell>
          <cell r="P249">
            <v>5542</v>
          </cell>
          <cell r="Q249">
            <v>7014</v>
          </cell>
          <cell r="R249">
            <v>7205</v>
          </cell>
          <cell r="S249">
            <v>7396</v>
          </cell>
          <cell r="T249">
            <v>6781</v>
          </cell>
          <cell r="U249">
            <v>6163</v>
          </cell>
        </row>
        <row r="250">
          <cell r="A250" t="str">
            <v>Europe</v>
          </cell>
          <cell r="B250" t="str">
            <v>AVTOVAZ</v>
          </cell>
          <cell r="C250" t="str">
            <v>AVTOVAZ</v>
          </cell>
          <cell r="D250" t="str">
            <v>AVTOVAZ SAMARA</v>
          </cell>
          <cell r="E250" t="str">
            <v>Vaz 2108</v>
          </cell>
          <cell r="F250" t="str">
            <v>Gasoline</v>
          </cell>
          <cell r="G250">
            <v>1580</v>
          </cell>
          <cell r="H250">
            <v>140</v>
          </cell>
          <cell r="I250" t="str">
            <v>In-Line</v>
          </cell>
          <cell r="J250">
            <v>4</v>
          </cell>
          <cell r="K250" t="str">
            <v>N/a</v>
          </cell>
          <cell r="L250" t="str">
            <v>Zavolzhsky</v>
          </cell>
          <cell r="M250" t="str">
            <v>Russia</v>
          </cell>
          <cell r="N250">
            <v>3221</v>
          </cell>
          <cell r="O250">
            <v>3625</v>
          </cell>
          <cell r="P250">
            <v>5010</v>
          </cell>
          <cell r="Q250">
            <v>6267</v>
          </cell>
          <cell r="R250">
            <v>6360</v>
          </cell>
          <cell r="S250">
            <v>6450</v>
          </cell>
          <cell r="T250">
            <v>5839</v>
          </cell>
          <cell r="U250">
            <v>5283</v>
          </cell>
        </row>
        <row r="251">
          <cell r="A251" t="str">
            <v>Europe</v>
          </cell>
          <cell r="B251" t="str">
            <v>AVTOVAZ</v>
          </cell>
          <cell r="C251" t="str">
            <v>AVTOVAZ</v>
          </cell>
          <cell r="D251" t="str">
            <v>AVTOVAZ SAMARA</v>
          </cell>
          <cell r="E251" t="str">
            <v>Vaz 2103</v>
          </cell>
          <cell r="F251" t="str">
            <v>Gasoline</v>
          </cell>
          <cell r="G251">
            <v>1657</v>
          </cell>
          <cell r="H251">
            <v>106</v>
          </cell>
          <cell r="I251" t="str">
            <v>In-Line</v>
          </cell>
          <cell r="J251">
            <v>4</v>
          </cell>
          <cell r="K251" t="str">
            <v>N/a</v>
          </cell>
          <cell r="L251" t="str">
            <v>Zavolzhsky</v>
          </cell>
          <cell r="M251" t="str">
            <v>Russia</v>
          </cell>
          <cell r="N251">
            <v>2006</v>
          </cell>
          <cell r="O251">
            <v>2269</v>
          </cell>
          <cell r="P251">
            <v>3174</v>
          </cell>
          <cell r="Q251">
            <v>4014</v>
          </cell>
          <cell r="R251">
            <v>4121</v>
          </cell>
          <cell r="S251">
            <v>4228</v>
          </cell>
          <cell r="T251">
            <v>3875</v>
          </cell>
          <cell r="U251">
            <v>3522</v>
          </cell>
        </row>
        <row r="252">
          <cell r="A252" t="str">
            <v>Europe</v>
          </cell>
          <cell r="B252" t="str">
            <v>AVTOVAZ</v>
          </cell>
          <cell r="C252" t="str">
            <v>AVTOVAZ</v>
          </cell>
          <cell r="D252" t="str">
            <v>AVTOVAZ SAMARA</v>
          </cell>
          <cell r="E252" t="str">
            <v>Vaz 415</v>
          </cell>
          <cell r="F252" t="str">
            <v>Gasoline</v>
          </cell>
          <cell r="G252">
            <v>2616</v>
          </cell>
          <cell r="H252">
            <v>140</v>
          </cell>
          <cell r="I252" t="str">
            <v>In-Line</v>
          </cell>
          <cell r="J252">
            <v>4</v>
          </cell>
          <cell r="K252" t="str">
            <v>N/a</v>
          </cell>
          <cell r="L252" t="str">
            <v>Zavolzhsky</v>
          </cell>
          <cell r="M252" t="str">
            <v>Russia</v>
          </cell>
          <cell r="N252">
            <v>1003</v>
          </cell>
          <cell r="O252">
            <v>1132</v>
          </cell>
          <cell r="P252">
            <v>1584</v>
          </cell>
          <cell r="Q252">
            <v>2004</v>
          </cell>
          <cell r="R252">
            <v>2058</v>
          </cell>
          <cell r="S252">
            <v>2114</v>
          </cell>
          <cell r="T252">
            <v>1937</v>
          </cell>
          <cell r="U252">
            <v>1760</v>
          </cell>
        </row>
        <row r="253">
          <cell r="A253" t="str">
            <v>Europe</v>
          </cell>
          <cell r="B253" t="str">
            <v>AVTOVAZ</v>
          </cell>
          <cell r="C253" t="str">
            <v>AVTOVAZ</v>
          </cell>
          <cell r="D253" t="str">
            <v>AVTOVAZ RIVA</v>
          </cell>
          <cell r="E253" t="str">
            <v>Vaz 2108</v>
          </cell>
          <cell r="F253" t="str">
            <v>Gasoline</v>
          </cell>
          <cell r="G253">
            <v>1288</v>
          </cell>
          <cell r="H253">
            <v>67</v>
          </cell>
          <cell r="I253" t="str">
            <v>In-Line</v>
          </cell>
          <cell r="J253">
            <v>4</v>
          </cell>
          <cell r="K253" t="str">
            <v>N/a</v>
          </cell>
          <cell r="L253" t="str">
            <v>Zavolzhsky</v>
          </cell>
          <cell r="M253" t="str">
            <v>Russia</v>
          </cell>
          <cell r="N253">
            <v>60393</v>
          </cell>
          <cell r="O253">
            <v>64405</v>
          </cell>
          <cell r="P253">
            <v>61002</v>
          </cell>
          <cell r="Q253">
            <v>51605</v>
          </cell>
          <cell r="R253">
            <v>31574</v>
          </cell>
          <cell r="S253">
            <v>14584</v>
          </cell>
          <cell r="T253">
            <v>4463</v>
          </cell>
          <cell r="U253">
            <v>2784</v>
          </cell>
        </row>
        <row r="254">
          <cell r="A254" t="str">
            <v>Europe</v>
          </cell>
          <cell r="B254" t="str">
            <v>AVTOVAZ</v>
          </cell>
          <cell r="C254" t="str">
            <v>AVTOVAZ</v>
          </cell>
          <cell r="D254" t="str">
            <v>AVTOVAZ RIVA</v>
          </cell>
          <cell r="E254" t="str">
            <v>Vaz 2106</v>
          </cell>
          <cell r="F254" t="str">
            <v>Gasoline</v>
          </cell>
          <cell r="G254">
            <v>1452</v>
          </cell>
          <cell r="H254">
            <v>71</v>
          </cell>
          <cell r="I254" t="str">
            <v>In-Line</v>
          </cell>
          <cell r="J254">
            <v>4</v>
          </cell>
          <cell r="K254" t="str">
            <v>Carb</v>
          </cell>
          <cell r="L254" t="str">
            <v>Zavolzhsky</v>
          </cell>
          <cell r="M254" t="str">
            <v>Russia</v>
          </cell>
          <cell r="N254">
            <v>113075</v>
          </cell>
          <cell r="O254">
            <v>118502</v>
          </cell>
          <cell r="P254">
            <v>112239</v>
          </cell>
          <cell r="Q254">
            <v>94950</v>
          </cell>
          <cell r="R254">
            <v>58096</v>
          </cell>
          <cell r="S254">
            <v>26832</v>
          </cell>
          <cell r="T254">
            <v>8211</v>
          </cell>
          <cell r="U254">
            <v>5123</v>
          </cell>
        </row>
        <row r="255">
          <cell r="A255" t="str">
            <v>Europe</v>
          </cell>
          <cell r="B255" t="str">
            <v>AVTOVAZ</v>
          </cell>
          <cell r="C255" t="str">
            <v>AVTOVAZ</v>
          </cell>
          <cell r="D255" t="str">
            <v>AVTOVAZ RIVA</v>
          </cell>
          <cell r="E255" t="str">
            <v>Vaz 2121</v>
          </cell>
          <cell r="F255" t="str">
            <v>Gasoline</v>
          </cell>
          <cell r="G255">
            <v>1690</v>
          </cell>
          <cell r="H255">
            <v>80</v>
          </cell>
          <cell r="I255" t="str">
            <v>In-Line</v>
          </cell>
          <cell r="J255">
            <v>4</v>
          </cell>
          <cell r="K255" t="str">
            <v>N/a</v>
          </cell>
          <cell r="L255" t="str">
            <v>Zavolzhsky</v>
          </cell>
          <cell r="M255" t="str">
            <v>Russia</v>
          </cell>
          <cell r="N255">
            <v>62068</v>
          </cell>
          <cell r="O255">
            <v>49188</v>
          </cell>
          <cell r="P255">
            <v>46546</v>
          </cell>
          <cell r="Q255">
            <v>39341</v>
          </cell>
          <cell r="R255">
            <v>24049</v>
          </cell>
          <cell r="S255">
            <v>11097</v>
          </cell>
          <cell r="T255">
            <v>3393</v>
          </cell>
          <cell r="U255">
            <v>2116</v>
          </cell>
        </row>
        <row r="256">
          <cell r="A256" t="str">
            <v>Europe</v>
          </cell>
          <cell r="B256" t="str">
            <v>AVTOVAZ</v>
          </cell>
          <cell r="C256" t="str">
            <v>AVTOVAZ</v>
          </cell>
          <cell r="D256" t="str">
            <v>AVTOVAZ RIVA</v>
          </cell>
          <cell r="E256" t="str">
            <v>Vaz 343</v>
          </cell>
          <cell r="F256" t="str">
            <v>Diesel</v>
          </cell>
          <cell r="G256">
            <v>1774</v>
          </cell>
          <cell r="H256">
            <v>75</v>
          </cell>
          <cell r="I256" t="str">
            <v>In-Line</v>
          </cell>
          <cell r="J256">
            <v>4</v>
          </cell>
          <cell r="K256" t="str">
            <v>N/a</v>
          </cell>
          <cell r="L256" t="str">
            <v>Zavolzhsky</v>
          </cell>
          <cell r="M256" t="str">
            <v>Russia</v>
          </cell>
          <cell r="N256">
            <v>5734</v>
          </cell>
          <cell r="O256">
            <v>25522</v>
          </cell>
          <cell r="P256">
            <v>24215</v>
          </cell>
          <cell r="Q256">
            <v>20519</v>
          </cell>
          <cell r="R256">
            <v>12576</v>
          </cell>
          <cell r="S256">
            <v>5819</v>
          </cell>
          <cell r="T256">
            <v>1784</v>
          </cell>
          <cell r="U256">
            <v>1114</v>
          </cell>
        </row>
        <row r="257">
          <cell r="A257" t="str">
            <v>Europe</v>
          </cell>
          <cell r="B257" t="str">
            <v>AVTOVAZ</v>
          </cell>
          <cell r="C257" t="str">
            <v>AVTOVAZ</v>
          </cell>
          <cell r="D257" t="str">
            <v>AVTOVAZ RIVA</v>
          </cell>
          <cell r="E257" t="str">
            <v>Vaz 2108</v>
          </cell>
          <cell r="F257" t="str">
            <v>Gasoline</v>
          </cell>
          <cell r="G257">
            <v>1288</v>
          </cell>
          <cell r="H257">
            <v>67</v>
          </cell>
          <cell r="I257" t="str">
            <v>In-Line</v>
          </cell>
          <cell r="J257">
            <v>4</v>
          </cell>
          <cell r="K257" t="str">
            <v>N/a</v>
          </cell>
          <cell r="L257" t="str">
            <v>Zavolzhsky</v>
          </cell>
          <cell r="M257" t="str">
            <v>Russia</v>
          </cell>
          <cell r="N257">
            <v>2171</v>
          </cell>
          <cell r="O257">
            <v>2228</v>
          </cell>
          <cell r="P257">
            <v>4149</v>
          </cell>
          <cell r="Q257">
            <v>4820</v>
          </cell>
          <cell r="R257">
            <v>6457</v>
          </cell>
          <cell r="S257">
            <v>7840</v>
          </cell>
          <cell r="T257">
            <v>4831</v>
          </cell>
          <cell r="U257">
            <v>4010</v>
          </cell>
        </row>
        <row r="258">
          <cell r="A258" t="str">
            <v>Europe</v>
          </cell>
          <cell r="B258" t="str">
            <v>AVTOVAZ</v>
          </cell>
          <cell r="C258" t="str">
            <v>AVTOVAZ</v>
          </cell>
          <cell r="D258" t="str">
            <v>AVTOVAZ RIVA</v>
          </cell>
          <cell r="E258" t="str">
            <v>Vaz 2106</v>
          </cell>
          <cell r="F258" t="str">
            <v>Gasoline</v>
          </cell>
          <cell r="G258">
            <v>1452</v>
          </cell>
          <cell r="H258">
            <v>71</v>
          </cell>
          <cell r="I258" t="str">
            <v>In-Line</v>
          </cell>
          <cell r="J258">
            <v>4</v>
          </cell>
          <cell r="K258" t="str">
            <v>Carb</v>
          </cell>
          <cell r="L258" t="str">
            <v>Zavolzhsky</v>
          </cell>
          <cell r="M258" t="str">
            <v>Russia</v>
          </cell>
          <cell r="N258">
            <v>5271</v>
          </cell>
          <cell r="O258">
            <v>6129</v>
          </cell>
          <cell r="P258">
            <v>11417</v>
          </cell>
          <cell r="Q258">
            <v>13260</v>
          </cell>
          <cell r="R258">
            <v>17762</v>
          </cell>
          <cell r="S258">
            <v>21563</v>
          </cell>
          <cell r="T258">
            <v>13286</v>
          </cell>
          <cell r="U258">
            <v>11026</v>
          </cell>
        </row>
        <row r="259">
          <cell r="A259" t="str">
            <v>Europe</v>
          </cell>
          <cell r="B259" t="str">
            <v>AVTOVAZ</v>
          </cell>
          <cell r="C259" t="str">
            <v>AVTOVAZ</v>
          </cell>
          <cell r="D259" t="str">
            <v>AVTOVAZ RIVA</v>
          </cell>
          <cell r="E259" t="str">
            <v>Vaz 2121</v>
          </cell>
          <cell r="F259" t="str">
            <v>Gasoline</v>
          </cell>
          <cell r="G259">
            <v>1690</v>
          </cell>
          <cell r="H259">
            <v>80</v>
          </cell>
          <cell r="I259" t="str">
            <v>In-Line</v>
          </cell>
          <cell r="J259">
            <v>4</v>
          </cell>
          <cell r="K259" t="str">
            <v>N/a</v>
          </cell>
          <cell r="L259" t="str">
            <v>Zavolzhsky</v>
          </cell>
          <cell r="M259" t="str">
            <v>Russia</v>
          </cell>
          <cell r="N259">
            <v>474</v>
          </cell>
          <cell r="O259">
            <v>929</v>
          </cell>
          <cell r="P259">
            <v>1732</v>
          </cell>
          <cell r="Q259">
            <v>2012</v>
          </cell>
          <cell r="R259">
            <v>2692</v>
          </cell>
          <cell r="S259">
            <v>3269</v>
          </cell>
          <cell r="T259">
            <v>2013</v>
          </cell>
          <cell r="U259">
            <v>1670</v>
          </cell>
        </row>
        <row r="260">
          <cell r="A260" t="str">
            <v>Europe</v>
          </cell>
          <cell r="B260" t="str">
            <v>AVTOVAZ</v>
          </cell>
          <cell r="C260" t="str">
            <v>AVTOVAZ</v>
          </cell>
          <cell r="D260" t="str">
            <v>AVTOVAZ RIVA</v>
          </cell>
          <cell r="E260" t="str">
            <v xml:space="preserve">Vaz 2006 </v>
          </cell>
          <cell r="F260" t="str">
            <v>Gasoline</v>
          </cell>
          <cell r="G260">
            <v>1800</v>
          </cell>
          <cell r="H260">
            <v>90</v>
          </cell>
          <cell r="I260" t="str">
            <v>In-Line</v>
          </cell>
          <cell r="J260">
            <v>4</v>
          </cell>
          <cell r="K260" t="str">
            <v>N/a</v>
          </cell>
          <cell r="L260" t="str">
            <v>Zavolzhsky</v>
          </cell>
          <cell r="M260" t="str">
            <v>Russia</v>
          </cell>
          <cell r="N260">
            <v>0</v>
          </cell>
          <cell r="O260">
            <v>0</v>
          </cell>
          <cell r="P260">
            <v>0</v>
          </cell>
          <cell r="Q260">
            <v>0</v>
          </cell>
          <cell r="R260">
            <v>5146</v>
          </cell>
          <cell r="S260">
            <v>34525</v>
          </cell>
          <cell r="T260">
            <v>67779</v>
          </cell>
          <cell r="U260">
            <v>71067</v>
          </cell>
        </row>
        <row r="261">
          <cell r="A261" t="str">
            <v>Europe</v>
          </cell>
          <cell r="B261" t="str">
            <v>AVTOVAZ</v>
          </cell>
          <cell r="C261" t="str">
            <v>AVTOVAZ</v>
          </cell>
          <cell r="D261" t="str">
            <v>AVTOVAZ RIVA</v>
          </cell>
          <cell r="E261" t="str">
            <v xml:space="preserve">Vaz 2006 </v>
          </cell>
          <cell r="F261" t="str">
            <v>Diesel</v>
          </cell>
          <cell r="G261">
            <v>2000</v>
          </cell>
          <cell r="H261">
            <v>100</v>
          </cell>
          <cell r="I261" t="str">
            <v>In-Line</v>
          </cell>
          <cell r="J261">
            <v>4</v>
          </cell>
          <cell r="K261" t="str">
            <v>N/a</v>
          </cell>
          <cell r="L261" t="str">
            <v>Zavolzhsky</v>
          </cell>
          <cell r="M261" t="str">
            <v>Russia</v>
          </cell>
          <cell r="N261">
            <v>0</v>
          </cell>
          <cell r="O261">
            <v>0</v>
          </cell>
          <cell r="P261">
            <v>0</v>
          </cell>
          <cell r="Q261">
            <v>0</v>
          </cell>
          <cell r="R261">
            <v>0</v>
          </cell>
          <cell r="S261">
            <v>11997</v>
          </cell>
          <cell r="T261">
            <v>27615</v>
          </cell>
          <cell r="U261">
            <v>30456</v>
          </cell>
        </row>
        <row r="262">
          <cell r="A262" t="str">
            <v>Europe</v>
          </cell>
          <cell r="B262" t="str">
            <v>AVTOVAZ</v>
          </cell>
          <cell r="C262" t="str">
            <v>AVTOVAZ</v>
          </cell>
          <cell r="D262" t="str">
            <v>AVTOVAZ NADEZHDA</v>
          </cell>
          <cell r="E262" t="str">
            <v>Vaz 343</v>
          </cell>
          <cell r="F262" t="str">
            <v>Diesel</v>
          </cell>
          <cell r="G262">
            <v>1774</v>
          </cell>
          <cell r="H262">
            <v>75</v>
          </cell>
          <cell r="I262" t="str">
            <v>In-Line</v>
          </cell>
          <cell r="J262">
            <v>4</v>
          </cell>
          <cell r="K262" t="str">
            <v>N/a</v>
          </cell>
          <cell r="L262" t="str">
            <v>Zavolzhsky</v>
          </cell>
          <cell r="M262" t="str">
            <v>Russia</v>
          </cell>
          <cell r="N262">
            <v>30</v>
          </cell>
          <cell r="O262">
            <v>160</v>
          </cell>
          <cell r="P262">
            <v>291</v>
          </cell>
          <cell r="Q262">
            <v>423</v>
          </cell>
          <cell r="R262">
            <v>459</v>
          </cell>
          <cell r="S262">
            <v>661</v>
          </cell>
          <cell r="T262">
            <v>834</v>
          </cell>
          <cell r="U262">
            <v>920</v>
          </cell>
        </row>
        <row r="263">
          <cell r="A263" t="str">
            <v>Europe</v>
          </cell>
          <cell r="B263" t="str">
            <v>AVTOVAZ</v>
          </cell>
          <cell r="C263" t="str">
            <v>AVTOVAZ</v>
          </cell>
          <cell r="D263" t="str">
            <v>AVTOVAZ NADEZHDA</v>
          </cell>
          <cell r="E263" t="str">
            <v>Vaz 2130</v>
          </cell>
          <cell r="F263" t="str">
            <v>Gasoline</v>
          </cell>
          <cell r="G263">
            <v>1774</v>
          </cell>
          <cell r="H263">
            <v>85</v>
          </cell>
          <cell r="I263" t="str">
            <v>In-Line</v>
          </cell>
          <cell r="J263">
            <v>4</v>
          </cell>
          <cell r="K263" t="str">
            <v>N/a</v>
          </cell>
          <cell r="L263" t="str">
            <v>Zavolzhsky</v>
          </cell>
          <cell r="M263" t="str">
            <v>Russia</v>
          </cell>
          <cell r="N263">
            <v>427</v>
          </cell>
          <cell r="O263">
            <v>418</v>
          </cell>
          <cell r="P263">
            <v>761</v>
          </cell>
          <cell r="Q263">
            <v>1125</v>
          </cell>
          <cell r="R263">
            <v>1233</v>
          </cell>
          <cell r="S263">
            <v>1800</v>
          </cell>
          <cell r="T263">
            <v>2294</v>
          </cell>
          <cell r="U263">
            <v>2537</v>
          </cell>
        </row>
        <row r="264">
          <cell r="A264" t="str">
            <v>Europe</v>
          </cell>
          <cell r="B264" t="str">
            <v>AVTOVAZ</v>
          </cell>
          <cell r="C264" t="str">
            <v>AVTOVAZ</v>
          </cell>
          <cell r="D264" t="str">
            <v>AVTOVAZ NADEZHDA</v>
          </cell>
          <cell r="E264" t="str">
            <v>Vaz 2123</v>
          </cell>
          <cell r="F264" t="str">
            <v>Gasoline</v>
          </cell>
          <cell r="G264">
            <v>1774</v>
          </cell>
          <cell r="H264">
            <v>90</v>
          </cell>
          <cell r="I264" t="str">
            <v>In-Line</v>
          </cell>
          <cell r="J264">
            <v>4</v>
          </cell>
          <cell r="K264" t="str">
            <v>N/a</v>
          </cell>
          <cell r="L264" t="str">
            <v>Zavolzhsky</v>
          </cell>
          <cell r="M264" t="str">
            <v>Russia</v>
          </cell>
          <cell r="N264">
            <v>475</v>
          </cell>
          <cell r="O264">
            <v>448</v>
          </cell>
          <cell r="P264">
            <v>814</v>
          </cell>
          <cell r="Q264">
            <v>1203</v>
          </cell>
          <cell r="R264">
            <v>1320</v>
          </cell>
          <cell r="S264">
            <v>1925</v>
          </cell>
          <cell r="T264">
            <v>2452</v>
          </cell>
          <cell r="U264">
            <v>2712</v>
          </cell>
        </row>
        <row r="265">
          <cell r="A265" t="str">
            <v>Europe</v>
          </cell>
          <cell r="B265" t="str">
            <v>AVTOVAZ</v>
          </cell>
          <cell r="C265" t="str">
            <v>AVTOVAZ</v>
          </cell>
          <cell r="D265" t="str">
            <v>AVTOVAZ NADEZHDA</v>
          </cell>
          <cell r="E265" t="str">
            <v>Vaz 2120</v>
          </cell>
          <cell r="F265" t="str">
            <v>Gasoline</v>
          </cell>
          <cell r="G265">
            <v>1977</v>
          </cell>
          <cell r="H265">
            <v>115</v>
          </cell>
          <cell r="I265" t="str">
            <v>In-Line</v>
          </cell>
          <cell r="J265">
            <v>4</v>
          </cell>
          <cell r="K265" t="str">
            <v>N/a</v>
          </cell>
          <cell r="L265" t="str">
            <v>Zavolzhsky</v>
          </cell>
          <cell r="M265" t="str">
            <v>Russia</v>
          </cell>
          <cell r="N265">
            <v>418</v>
          </cell>
          <cell r="O265">
            <v>417</v>
          </cell>
          <cell r="P265">
            <v>765</v>
          </cell>
          <cell r="Q265">
            <v>1133</v>
          </cell>
          <cell r="R265">
            <v>1246</v>
          </cell>
          <cell r="S265">
            <v>1823</v>
          </cell>
          <cell r="T265">
            <v>2331</v>
          </cell>
          <cell r="U265">
            <v>2582</v>
          </cell>
        </row>
        <row r="266">
          <cell r="A266" t="str">
            <v>Europe</v>
          </cell>
          <cell r="B266" t="str">
            <v>AVTOVAZ</v>
          </cell>
          <cell r="C266" t="str">
            <v>AVTOVAZ</v>
          </cell>
          <cell r="D266" t="str">
            <v>AVTOVAZ CALINA</v>
          </cell>
          <cell r="E266" t="str">
            <v>Vaz 1118</v>
          </cell>
          <cell r="F266" t="str">
            <v>Gasoline</v>
          </cell>
          <cell r="G266">
            <v>1596</v>
          </cell>
          <cell r="H266">
            <v>79</v>
          </cell>
          <cell r="I266" t="str">
            <v>In-Line</v>
          </cell>
          <cell r="J266">
            <v>4</v>
          </cell>
          <cell r="K266" t="str">
            <v>IDI</v>
          </cell>
          <cell r="L266" t="str">
            <v>Zavolzhsky</v>
          </cell>
          <cell r="M266" t="str">
            <v>Russia</v>
          </cell>
          <cell r="N266">
            <v>0</v>
          </cell>
          <cell r="O266">
            <v>0</v>
          </cell>
          <cell r="P266">
            <v>368</v>
          </cell>
          <cell r="Q266">
            <v>42444</v>
          </cell>
          <cell r="R266">
            <v>105488</v>
          </cell>
          <cell r="S266">
            <v>119966</v>
          </cell>
          <cell r="T266">
            <v>120512</v>
          </cell>
          <cell r="U266">
            <v>121327</v>
          </cell>
        </row>
        <row r="267">
          <cell r="A267" t="str">
            <v>Europe</v>
          </cell>
          <cell r="B267" t="str">
            <v>AVTOVAZ</v>
          </cell>
          <cell r="C267" t="str">
            <v>AVTOVAZ</v>
          </cell>
          <cell r="D267" t="str">
            <v>AVTOVAZ CALINA</v>
          </cell>
          <cell r="E267" t="str">
            <v>Vaz 1119</v>
          </cell>
          <cell r="F267" t="str">
            <v>Gasoline</v>
          </cell>
          <cell r="G267">
            <v>1596</v>
          </cell>
          <cell r="H267">
            <v>102</v>
          </cell>
          <cell r="I267" t="str">
            <v>In-Line</v>
          </cell>
          <cell r="J267">
            <v>4</v>
          </cell>
          <cell r="K267" t="str">
            <v>IDI</v>
          </cell>
          <cell r="L267" t="str">
            <v>Zavolzhsky</v>
          </cell>
          <cell r="M267" t="str">
            <v>Russia</v>
          </cell>
          <cell r="N267">
            <v>0</v>
          </cell>
          <cell r="O267">
            <v>0</v>
          </cell>
          <cell r="P267">
            <v>123</v>
          </cell>
          <cell r="Q267">
            <v>21107</v>
          </cell>
          <cell r="R267">
            <v>72550</v>
          </cell>
          <cell r="S267">
            <v>88757</v>
          </cell>
          <cell r="T267">
            <v>95944</v>
          </cell>
          <cell r="U267">
            <v>99268</v>
          </cell>
        </row>
        <row r="268">
          <cell r="A268" t="str">
            <v>Europe</v>
          </cell>
          <cell r="B268" t="str">
            <v>AVTOVAZ</v>
          </cell>
          <cell r="C268" t="str">
            <v>AVTOVAZ</v>
          </cell>
          <cell r="D268" t="str">
            <v>AVTOVAZ OTHER</v>
          </cell>
          <cell r="E268" t="str">
            <v>Various</v>
          </cell>
          <cell r="F268" t="str">
            <v>Unknown</v>
          </cell>
          <cell r="G268" t="str">
            <v>n/a</v>
          </cell>
          <cell r="H268" t="str">
            <v>Unknown</v>
          </cell>
          <cell r="I268" t="str">
            <v>Unknown</v>
          </cell>
          <cell r="J268" t="str">
            <v>Unknown</v>
          </cell>
          <cell r="K268" t="str">
            <v>Unknown</v>
          </cell>
          <cell r="L268" t="str">
            <v>Unknown</v>
          </cell>
          <cell r="M268" t="str">
            <v>Unknown</v>
          </cell>
          <cell r="N268">
            <v>34</v>
          </cell>
          <cell r="O268">
            <v>10</v>
          </cell>
          <cell r="P268">
            <v>0</v>
          </cell>
          <cell r="Q268">
            <v>0</v>
          </cell>
          <cell r="R268">
            <v>0</v>
          </cell>
          <cell r="S268">
            <v>0</v>
          </cell>
          <cell r="T268">
            <v>0</v>
          </cell>
          <cell r="U268">
            <v>0</v>
          </cell>
        </row>
        <row r="269">
          <cell r="A269" t="str">
            <v>Europe</v>
          </cell>
          <cell r="B269" t="str">
            <v>OTHER</v>
          </cell>
          <cell r="C269" t="str">
            <v>OTHERS</v>
          </cell>
          <cell r="D269" t="str">
            <v>BMC 130</v>
          </cell>
          <cell r="E269" t="str">
            <v>Nissan BD</v>
          </cell>
          <cell r="F269" t="str">
            <v>Diesel</v>
          </cell>
          <cell r="G269">
            <v>2953</v>
          </cell>
          <cell r="H269">
            <v>100</v>
          </cell>
          <cell r="I269" t="str">
            <v>In-Line</v>
          </cell>
          <cell r="J269">
            <v>4</v>
          </cell>
          <cell r="K269" t="str">
            <v>IDI</v>
          </cell>
          <cell r="L269" t="str">
            <v>Cuatro Vientos, Barcelona</v>
          </cell>
          <cell r="M269" t="str">
            <v>Spain</v>
          </cell>
          <cell r="N269">
            <v>963</v>
          </cell>
          <cell r="O269">
            <v>1991</v>
          </cell>
          <cell r="P269">
            <v>3397</v>
          </cell>
          <cell r="Q269">
            <v>3841</v>
          </cell>
          <cell r="R269">
            <v>4188</v>
          </cell>
          <cell r="S269">
            <v>4837</v>
          </cell>
          <cell r="T269">
            <v>4602</v>
          </cell>
          <cell r="U269">
            <v>4381</v>
          </cell>
        </row>
        <row r="270">
          <cell r="A270" t="str">
            <v>Europe</v>
          </cell>
          <cell r="B270" t="str">
            <v>OTHER</v>
          </cell>
          <cell r="C270" t="str">
            <v>OTHERS</v>
          </cell>
          <cell r="D270" t="str">
            <v>BMC 130</v>
          </cell>
          <cell r="E270" t="str">
            <v>PSA XU-D</v>
          </cell>
          <cell r="F270" t="str">
            <v>Diesel</v>
          </cell>
          <cell r="G270">
            <v>1769</v>
          </cell>
          <cell r="H270">
            <v>58</v>
          </cell>
          <cell r="I270" t="str">
            <v>In-Line</v>
          </cell>
          <cell r="J270">
            <v>4</v>
          </cell>
          <cell r="K270" t="str">
            <v>IDI</v>
          </cell>
          <cell r="L270" t="str">
            <v>Tremery</v>
          </cell>
          <cell r="M270" t="str">
            <v>France</v>
          </cell>
          <cell r="N270">
            <v>606</v>
          </cell>
          <cell r="O270">
            <v>1252</v>
          </cell>
          <cell r="P270">
            <v>2116</v>
          </cell>
          <cell r="Q270">
            <v>2368</v>
          </cell>
          <cell r="R270">
            <v>2559</v>
          </cell>
          <cell r="S270">
            <v>2926</v>
          </cell>
          <cell r="T270">
            <v>2755</v>
          </cell>
          <cell r="U270">
            <v>2615</v>
          </cell>
        </row>
        <row r="271">
          <cell r="A271" t="str">
            <v>Europe</v>
          </cell>
          <cell r="B271" t="str">
            <v>OTHER</v>
          </cell>
          <cell r="C271" t="str">
            <v>OTHERS</v>
          </cell>
          <cell r="D271" t="str">
            <v>BMC 130</v>
          </cell>
          <cell r="E271" t="str">
            <v>PSA XU-D</v>
          </cell>
          <cell r="F271" t="str">
            <v>Diesel</v>
          </cell>
          <cell r="G271">
            <v>1769</v>
          </cell>
          <cell r="H271">
            <v>78</v>
          </cell>
          <cell r="I271" t="str">
            <v>In-Line</v>
          </cell>
          <cell r="J271">
            <v>4</v>
          </cell>
          <cell r="K271" t="str">
            <v>IDI</v>
          </cell>
          <cell r="L271" t="str">
            <v>Tremery</v>
          </cell>
          <cell r="M271" t="str">
            <v>France</v>
          </cell>
          <cell r="N271">
            <v>524</v>
          </cell>
          <cell r="O271">
            <v>1084</v>
          </cell>
          <cell r="P271">
            <v>1853</v>
          </cell>
          <cell r="Q271">
            <v>2102</v>
          </cell>
          <cell r="R271">
            <v>2300</v>
          </cell>
          <cell r="S271">
            <v>2663</v>
          </cell>
          <cell r="T271">
            <v>2542</v>
          </cell>
          <cell r="U271">
            <v>2422</v>
          </cell>
        </row>
        <row r="272">
          <cell r="A272" t="str">
            <v>Europe</v>
          </cell>
          <cell r="B272" t="str">
            <v>BMW GROUP</v>
          </cell>
          <cell r="C272" t="str">
            <v>BMW</v>
          </cell>
          <cell r="D272" t="str">
            <v>BMW 3 SERIES</v>
          </cell>
          <cell r="E272" t="str">
            <v>BMW N42 (NG4)</v>
          </cell>
          <cell r="F272" t="str">
            <v>Gasoline</v>
          </cell>
          <cell r="G272">
            <v>1797</v>
          </cell>
          <cell r="H272">
            <v>115</v>
          </cell>
          <cell r="I272" t="str">
            <v>In-Line</v>
          </cell>
          <cell r="J272">
            <v>4</v>
          </cell>
          <cell r="K272" t="str">
            <v>MFI</v>
          </cell>
          <cell r="L272" t="str">
            <v>Hams Hall</v>
          </cell>
          <cell r="M272" t="str">
            <v>UK</v>
          </cell>
          <cell r="N272">
            <v>62151</v>
          </cell>
          <cell r="O272">
            <v>44373</v>
          </cell>
          <cell r="P272">
            <v>25444</v>
          </cell>
          <cell r="Q272">
            <v>8135</v>
          </cell>
          <cell r="R272">
            <v>1791</v>
          </cell>
          <cell r="S272">
            <v>0</v>
          </cell>
          <cell r="T272">
            <v>0</v>
          </cell>
          <cell r="U272">
            <v>0</v>
          </cell>
        </row>
        <row r="273">
          <cell r="A273" t="str">
            <v>Europe</v>
          </cell>
          <cell r="B273" t="str">
            <v>BMW GROUP</v>
          </cell>
          <cell r="C273" t="str">
            <v>BMW</v>
          </cell>
          <cell r="D273" t="str">
            <v>BMW 3 SERIES</v>
          </cell>
          <cell r="E273" t="str">
            <v>BMW M43/M44</v>
          </cell>
          <cell r="F273" t="str">
            <v>Gasoline</v>
          </cell>
          <cell r="G273">
            <v>1895</v>
          </cell>
          <cell r="H273">
            <v>105</v>
          </cell>
          <cell r="I273" t="str">
            <v>In-Line</v>
          </cell>
          <cell r="J273">
            <v>4</v>
          </cell>
          <cell r="K273" t="str">
            <v>MFI</v>
          </cell>
          <cell r="L273" t="str">
            <v>Steyr</v>
          </cell>
          <cell r="M273" t="str">
            <v>Austria</v>
          </cell>
          <cell r="N273">
            <v>345</v>
          </cell>
          <cell r="O273">
            <v>0</v>
          </cell>
          <cell r="P273">
            <v>0</v>
          </cell>
          <cell r="Q273">
            <v>0</v>
          </cell>
          <cell r="R273">
            <v>0</v>
          </cell>
          <cell r="S273">
            <v>0</v>
          </cell>
          <cell r="T273">
            <v>0</v>
          </cell>
          <cell r="U273">
            <v>0</v>
          </cell>
        </row>
        <row r="274">
          <cell r="A274" t="str">
            <v>Europe</v>
          </cell>
          <cell r="B274" t="str">
            <v>BMW GROUP</v>
          </cell>
          <cell r="C274" t="str">
            <v>BMW</v>
          </cell>
          <cell r="D274" t="str">
            <v>BMW 3 SERIES</v>
          </cell>
          <cell r="E274" t="str">
            <v>BMW M43/M44</v>
          </cell>
          <cell r="F274" t="str">
            <v>Gasoline</v>
          </cell>
          <cell r="G274">
            <v>1895</v>
          </cell>
          <cell r="H274">
            <v>118</v>
          </cell>
          <cell r="I274" t="str">
            <v>In-Line</v>
          </cell>
          <cell r="J274">
            <v>4</v>
          </cell>
          <cell r="K274" t="str">
            <v>MFI</v>
          </cell>
          <cell r="L274" t="str">
            <v>Steyr</v>
          </cell>
          <cell r="M274" t="str">
            <v>Austria</v>
          </cell>
          <cell r="N274">
            <v>1035</v>
          </cell>
          <cell r="O274">
            <v>0</v>
          </cell>
          <cell r="P274">
            <v>0</v>
          </cell>
          <cell r="Q274">
            <v>0</v>
          </cell>
          <cell r="R274">
            <v>0</v>
          </cell>
          <cell r="S274">
            <v>0</v>
          </cell>
          <cell r="T274">
            <v>0</v>
          </cell>
          <cell r="U274">
            <v>0</v>
          </cell>
        </row>
        <row r="275">
          <cell r="A275" t="str">
            <v>Europe</v>
          </cell>
          <cell r="B275" t="str">
            <v>BMW GROUP</v>
          </cell>
          <cell r="C275" t="str">
            <v>BMW</v>
          </cell>
          <cell r="D275" t="str">
            <v>BMW 3 SERIES</v>
          </cell>
          <cell r="E275" t="str">
            <v>BMW M47</v>
          </cell>
          <cell r="F275" t="str">
            <v>Diesel</v>
          </cell>
          <cell r="G275">
            <v>1951</v>
          </cell>
          <cell r="H275">
            <v>115</v>
          </cell>
          <cell r="I275" t="str">
            <v>In-Line</v>
          </cell>
          <cell r="J275">
            <v>4</v>
          </cell>
          <cell r="K275" t="str">
            <v>DI</v>
          </cell>
          <cell r="L275" t="str">
            <v>Steyr</v>
          </cell>
          <cell r="M275" t="str">
            <v>Austria</v>
          </cell>
          <cell r="N275">
            <v>14488</v>
          </cell>
          <cell r="O275">
            <v>2879</v>
          </cell>
          <cell r="P275">
            <v>0</v>
          </cell>
          <cell r="Q275">
            <v>0</v>
          </cell>
          <cell r="R275">
            <v>0</v>
          </cell>
          <cell r="S275">
            <v>0</v>
          </cell>
          <cell r="T275">
            <v>0</v>
          </cell>
          <cell r="U275">
            <v>0</v>
          </cell>
        </row>
        <row r="276">
          <cell r="A276" t="str">
            <v>Europe</v>
          </cell>
          <cell r="B276" t="str">
            <v>BMW GROUP</v>
          </cell>
          <cell r="C276" t="str">
            <v>BMW</v>
          </cell>
          <cell r="D276" t="str">
            <v>BMW 3 SERIES</v>
          </cell>
          <cell r="E276" t="str">
            <v>BMW M52</v>
          </cell>
          <cell r="F276" t="str">
            <v>Gasoline</v>
          </cell>
          <cell r="G276">
            <v>1991</v>
          </cell>
          <cell r="H276">
            <v>150</v>
          </cell>
          <cell r="I276" t="str">
            <v>In-Line</v>
          </cell>
          <cell r="J276">
            <v>6</v>
          </cell>
          <cell r="K276" t="str">
            <v>MFI</v>
          </cell>
          <cell r="L276" t="str">
            <v>München, Steyr</v>
          </cell>
          <cell r="M276" t="str">
            <v>Germany, Austria</v>
          </cell>
          <cell r="N276">
            <v>37320</v>
          </cell>
          <cell r="O276">
            <v>26502</v>
          </cell>
          <cell r="P276">
            <v>10968</v>
          </cell>
          <cell r="Q276">
            <v>3489</v>
          </cell>
          <cell r="R276">
            <v>761</v>
          </cell>
          <cell r="S276">
            <v>0</v>
          </cell>
          <cell r="T276">
            <v>0</v>
          </cell>
          <cell r="U276">
            <v>0</v>
          </cell>
        </row>
        <row r="277">
          <cell r="A277" t="str">
            <v>Europe</v>
          </cell>
          <cell r="B277" t="str">
            <v>BMW GROUP</v>
          </cell>
          <cell r="C277" t="str">
            <v>BMW</v>
          </cell>
          <cell r="D277" t="str">
            <v>BMW 3 SERIES</v>
          </cell>
          <cell r="E277" t="str">
            <v>BMW M47</v>
          </cell>
          <cell r="F277" t="str">
            <v>Diesel</v>
          </cell>
          <cell r="G277">
            <v>1995</v>
          </cell>
          <cell r="H277">
            <v>115</v>
          </cell>
          <cell r="I277" t="str">
            <v>In-Line</v>
          </cell>
          <cell r="J277">
            <v>4</v>
          </cell>
          <cell r="K277" t="str">
            <v>DI</v>
          </cell>
          <cell r="L277" t="str">
            <v>Steyr</v>
          </cell>
          <cell r="M277" t="str">
            <v>Austria</v>
          </cell>
          <cell r="N277">
            <v>8347</v>
          </cell>
          <cell r="O277">
            <v>25195</v>
          </cell>
          <cell r="P277">
            <v>33471</v>
          </cell>
          <cell r="Q277">
            <v>9937</v>
          </cell>
          <cell r="R277">
            <v>1895</v>
          </cell>
          <cell r="S277">
            <v>0</v>
          </cell>
          <cell r="T277">
            <v>0</v>
          </cell>
          <cell r="U277">
            <v>0</v>
          </cell>
        </row>
        <row r="278">
          <cell r="A278" t="str">
            <v>Europe</v>
          </cell>
          <cell r="B278" t="str">
            <v>BMW GROUP</v>
          </cell>
          <cell r="C278" t="str">
            <v>BMW</v>
          </cell>
          <cell r="D278" t="str">
            <v>BMW 3 SERIES</v>
          </cell>
          <cell r="E278" t="str">
            <v>BMW M47</v>
          </cell>
          <cell r="F278" t="str">
            <v>Diesel</v>
          </cell>
          <cell r="G278">
            <v>1995</v>
          </cell>
          <cell r="H278">
            <v>150</v>
          </cell>
          <cell r="I278" t="str">
            <v>In-Line</v>
          </cell>
          <cell r="J278">
            <v>4</v>
          </cell>
          <cell r="K278" t="str">
            <v>DI</v>
          </cell>
          <cell r="L278" t="str">
            <v>Steyr</v>
          </cell>
          <cell r="M278" t="str">
            <v>Austria</v>
          </cell>
          <cell r="N278">
            <v>106908</v>
          </cell>
          <cell r="O278">
            <v>118816</v>
          </cell>
          <cell r="P278">
            <v>160628</v>
          </cell>
          <cell r="Q278">
            <v>49447</v>
          </cell>
          <cell r="R278">
            <v>10158</v>
          </cell>
          <cell r="S278">
            <v>0</v>
          </cell>
          <cell r="T278">
            <v>0</v>
          </cell>
          <cell r="U278">
            <v>0</v>
          </cell>
        </row>
        <row r="279">
          <cell r="A279" t="str">
            <v>Europe</v>
          </cell>
          <cell r="B279" t="str">
            <v>BMW GROUP</v>
          </cell>
          <cell r="C279" t="str">
            <v>BMW</v>
          </cell>
          <cell r="D279" t="str">
            <v>BMW 3 SERIES</v>
          </cell>
          <cell r="E279" t="str">
            <v>BMW N42 (NG4)</v>
          </cell>
          <cell r="F279" t="str">
            <v>Gasoline</v>
          </cell>
          <cell r="G279">
            <v>1995</v>
          </cell>
          <cell r="H279">
            <v>143</v>
          </cell>
          <cell r="I279" t="str">
            <v>In-Line</v>
          </cell>
          <cell r="J279">
            <v>4</v>
          </cell>
          <cell r="K279" t="str">
            <v>MFI</v>
          </cell>
          <cell r="L279" t="str">
            <v>Hams Hall</v>
          </cell>
          <cell r="M279" t="str">
            <v>UK</v>
          </cell>
          <cell r="N279">
            <v>82522</v>
          </cell>
          <cell r="O279">
            <v>75608</v>
          </cell>
          <cell r="P279">
            <v>92610</v>
          </cell>
          <cell r="Q279">
            <v>27531</v>
          </cell>
          <cell r="R279">
            <v>5264</v>
          </cell>
          <cell r="S279">
            <v>0</v>
          </cell>
          <cell r="T279">
            <v>0</v>
          </cell>
          <cell r="U279">
            <v>0</v>
          </cell>
        </row>
        <row r="280">
          <cell r="A280" t="str">
            <v>Europe</v>
          </cell>
          <cell r="B280" t="str">
            <v>BMW GROUP</v>
          </cell>
          <cell r="C280" t="str">
            <v>BMW</v>
          </cell>
          <cell r="D280" t="str">
            <v>BMW 3 SERIES</v>
          </cell>
          <cell r="E280" t="str">
            <v>BMW M52</v>
          </cell>
          <cell r="F280" t="str">
            <v>Gasoline</v>
          </cell>
          <cell r="G280">
            <v>2494</v>
          </cell>
          <cell r="H280">
            <v>192</v>
          </cell>
          <cell r="I280" t="str">
            <v>In-Line</v>
          </cell>
          <cell r="J280">
            <v>6</v>
          </cell>
          <cell r="K280" t="str">
            <v>MFI</v>
          </cell>
          <cell r="L280" t="str">
            <v>München, Steyr</v>
          </cell>
          <cell r="M280" t="str">
            <v>Germany, Austria</v>
          </cell>
          <cell r="N280">
            <v>59345</v>
          </cell>
          <cell r="O280">
            <v>72120</v>
          </cell>
          <cell r="P280">
            <v>27273</v>
          </cell>
          <cell r="Q280">
            <v>9062</v>
          </cell>
          <cell r="R280">
            <v>2128</v>
          </cell>
          <cell r="S280">
            <v>0</v>
          </cell>
          <cell r="T280">
            <v>0</v>
          </cell>
          <cell r="U280">
            <v>0</v>
          </cell>
        </row>
        <row r="281">
          <cell r="A281" t="str">
            <v>Europe</v>
          </cell>
          <cell r="B281" t="str">
            <v>BMW GROUP</v>
          </cell>
          <cell r="C281" t="str">
            <v>BMW</v>
          </cell>
          <cell r="D281" t="str">
            <v>BMW 3 SERIES</v>
          </cell>
          <cell r="E281" t="str">
            <v>BMW M57</v>
          </cell>
          <cell r="F281" t="str">
            <v>Diesel</v>
          </cell>
          <cell r="G281">
            <v>2497</v>
          </cell>
          <cell r="H281">
            <v>163</v>
          </cell>
          <cell r="I281" t="str">
            <v>In-Line</v>
          </cell>
          <cell r="J281">
            <v>6</v>
          </cell>
          <cell r="K281" t="str">
            <v>DI</v>
          </cell>
          <cell r="L281" t="str">
            <v>Steyr</v>
          </cell>
          <cell r="M281" t="str">
            <v>Austria</v>
          </cell>
          <cell r="N281">
            <v>34601</v>
          </cell>
          <cell r="O281">
            <v>11104</v>
          </cell>
          <cell r="P281">
            <v>1657</v>
          </cell>
          <cell r="Q281">
            <v>1256</v>
          </cell>
          <cell r="R281">
            <v>555</v>
          </cell>
          <cell r="S281">
            <v>0</v>
          </cell>
          <cell r="T281">
            <v>0</v>
          </cell>
          <cell r="U281">
            <v>0</v>
          </cell>
        </row>
        <row r="282">
          <cell r="A282" t="str">
            <v>Europe</v>
          </cell>
          <cell r="B282" t="str">
            <v>BMW GROUP</v>
          </cell>
          <cell r="C282" t="str">
            <v>BMW</v>
          </cell>
          <cell r="D282" t="str">
            <v>BMW 3 SERIES</v>
          </cell>
          <cell r="E282" t="str">
            <v>BMW M57</v>
          </cell>
          <cell r="F282" t="str">
            <v>Diesel</v>
          </cell>
          <cell r="G282">
            <v>2926</v>
          </cell>
          <cell r="H282">
            <v>184</v>
          </cell>
          <cell r="I282" t="str">
            <v>In-Line</v>
          </cell>
          <cell r="J282">
            <v>6</v>
          </cell>
          <cell r="K282" t="str">
            <v>DI</v>
          </cell>
          <cell r="L282" t="str">
            <v>Steyr</v>
          </cell>
          <cell r="M282" t="str">
            <v>Austria</v>
          </cell>
          <cell r="N282">
            <v>24439</v>
          </cell>
          <cell r="O282">
            <v>2727</v>
          </cell>
          <cell r="P282">
            <v>0</v>
          </cell>
          <cell r="Q282">
            <v>0</v>
          </cell>
          <cell r="R282">
            <v>0</v>
          </cell>
          <cell r="S282">
            <v>0</v>
          </cell>
          <cell r="T282">
            <v>0</v>
          </cell>
          <cell r="U282">
            <v>0</v>
          </cell>
        </row>
        <row r="283">
          <cell r="A283" t="str">
            <v>Europe</v>
          </cell>
          <cell r="B283" t="str">
            <v>BMW GROUP</v>
          </cell>
          <cell r="C283" t="str">
            <v>BMW</v>
          </cell>
          <cell r="D283" t="str">
            <v>BMW 3 SERIES</v>
          </cell>
          <cell r="E283" t="str">
            <v>BMW M54</v>
          </cell>
          <cell r="F283" t="str">
            <v>Gasoline</v>
          </cell>
          <cell r="G283">
            <v>2979</v>
          </cell>
          <cell r="H283">
            <v>231</v>
          </cell>
          <cell r="I283" t="str">
            <v>In-Line</v>
          </cell>
          <cell r="J283">
            <v>6</v>
          </cell>
          <cell r="K283" t="str">
            <v>MFI</v>
          </cell>
          <cell r="L283" t="str">
            <v>München, Steyr</v>
          </cell>
          <cell r="M283" t="str">
            <v>Germany, Austria</v>
          </cell>
          <cell r="N283">
            <v>68970</v>
          </cell>
          <cell r="O283">
            <v>43791</v>
          </cell>
          <cell r="P283">
            <v>24251</v>
          </cell>
          <cell r="Q283">
            <v>8116</v>
          </cell>
          <cell r="R283">
            <v>1929</v>
          </cell>
          <cell r="S283">
            <v>0</v>
          </cell>
          <cell r="T283">
            <v>0</v>
          </cell>
          <cell r="U283">
            <v>0</v>
          </cell>
        </row>
        <row r="284">
          <cell r="A284" t="str">
            <v>Europe</v>
          </cell>
          <cell r="B284" t="str">
            <v>BMW GROUP</v>
          </cell>
          <cell r="C284" t="str">
            <v>BMW</v>
          </cell>
          <cell r="D284" t="str">
            <v>BMW 3 SERIES</v>
          </cell>
          <cell r="E284" t="str">
            <v>BMW M57</v>
          </cell>
          <cell r="F284" t="str">
            <v>Diesel</v>
          </cell>
          <cell r="G284">
            <v>2993</v>
          </cell>
          <cell r="H284">
            <v>204</v>
          </cell>
          <cell r="I284" t="str">
            <v>In-Line</v>
          </cell>
          <cell r="J284">
            <v>6</v>
          </cell>
          <cell r="K284" t="str">
            <v>DI</v>
          </cell>
          <cell r="L284" t="str">
            <v>Steyr</v>
          </cell>
          <cell r="M284" t="str">
            <v>Austria</v>
          </cell>
          <cell r="N284">
            <v>1192</v>
          </cell>
          <cell r="O284">
            <v>20435</v>
          </cell>
          <cell r="P284">
            <v>2750</v>
          </cell>
          <cell r="Q284">
            <v>710</v>
          </cell>
          <cell r="R284">
            <v>195</v>
          </cell>
          <cell r="S284">
            <v>0</v>
          </cell>
          <cell r="T284">
            <v>0</v>
          </cell>
          <cell r="U284">
            <v>0</v>
          </cell>
        </row>
        <row r="285">
          <cell r="A285" t="str">
            <v>Europe</v>
          </cell>
          <cell r="B285" t="str">
            <v>BMW GROUP</v>
          </cell>
          <cell r="C285" t="str">
            <v>BMW</v>
          </cell>
          <cell r="D285" t="str">
            <v>BMW 3 SERIES</v>
          </cell>
          <cell r="E285" t="str">
            <v>BMW M52</v>
          </cell>
          <cell r="F285" t="str">
            <v>Gasoline</v>
          </cell>
          <cell r="G285">
            <v>3246</v>
          </cell>
          <cell r="H285">
            <v>343</v>
          </cell>
          <cell r="I285" t="str">
            <v>In-Line</v>
          </cell>
          <cell r="J285">
            <v>6</v>
          </cell>
          <cell r="K285" t="str">
            <v>MFI</v>
          </cell>
          <cell r="L285" t="str">
            <v>München</v>
          </cell>
          <cell r="M285" t="str">
            <v>Germany</v>
          </cell>
          <cell r="N285">
            <v>22327</v>
          </cell>
          <cell r="O285">
            <v>15928</v>
          </cell>
          <cell r="P285">
            <v>7310</v>
          </cell>
          <cell r="Q285">
            <v>2049</v>
          </cell>
          <cell r="R285">
            <v>341</v>
          </cell>
          <cell r="S285">
            <v>0</v>
          </cell>
          <cell r="T285">
            <v>0</v>
          </cell>
          <cell r="U285">
            <v>0</v>
          </cell>
        </row>
        <row r="286">
          <cell r="A286" t="str">
            <v>Europe</v>
          </cell>
          <cell r="B286" t="str">
            <v>BMW GROUP</v>
          </cell>
          <cell r="C286" t="str">
            <v>BMW</v>
          </cell>
          <cell r="D286" t="str">
            <v>BMW 3 SERIES</v>
          </cell>
          <cell r="E286" t="str">
            <v>BMW M52</v>
          </cell>
          <cell r="F286" t="str">
            <v>Gasoline</v>
          </cell>
          <cell r="G286">
            <v>3246</v>
          </cell>
          <cell r="H286">
            <v>360</v>
          </cell>
          <cell r="I286" t="str">
            <v>In-Line</v>
          </cell>
          <cell r="J286">
            <v>6</v>
          </cell>
          <cell r="K286" t="str">
            <v>MFI</v>
          </cell>
          <cell r="L286" t="str">
            <v>München</v>
          </cell>
          <cell r="M286" t="str">
            <v>Germany</v>
          </cell>
          <cell r="N286">
            <v>180</v>
          </cell>
          <cell r="O286">
            <v>648</v>
          </cell>
          <cell r="P286">
            <v>348</v>
          </cell>
          <cell r="Q286">
            <v>117</v>
          </cell>
          <cell r="R286">
            <v>29</v>
          </cell>
          <cell r="S286">
            <v>0</v>
          </cell>
          <cell r="T286">
            <v>0</v>
          </cell>
          <cell r="U286">
            <v>0</v>
          </cell>
        </row>
        <row r="287">
          <cell r="A287" t="str">
            <v>Europe</v>
          </cell>
          <cell r="B287" t="str">
            <v>BMW GROUP</v>
          </cell>
          <cell r="C287" t="str">
            <v>BMW</v>
          </cell>
          <cell r="D287" t="str">
            <v>BMW 3 SERIES</v>
          </cell>
          <cell r="E287" t="str">
            <v>BMW N42 (NG4)</v>
          </cell>
          <cell r="F287" t="str">
            <v>Gasoline</v>
          </cell>
          <cell r="G287">
            <v>1797</v>
          </cell>
          <cell r="H287">
            <v>115</v>
          </cell>
          <cell r="I287" t="str">
            <v>In-Line</v>
          </cell>
          <cell r="J287">
            <v>4</v>
          </cell>
          <cell r="K287" t="str">
            <v>MFI</v>
          </cell>
          <cell r="L287" t="str">
            <v>Hams Hall</v>
          </cell>
          <cell r="M287" t="str">
            <v>UK</v>
          </cell>
          <cell r="N287">
            <v>150</v>
          </cell>
          <cell r="O287">
            <v>181</v>
          </cell>
          <cell r="P287">
            <v>432</v>
          </cell>
          <cell r="Q287">
            <v>224</v>
          </cell>
          <cell r="R287">
            <v>0</v>
          </cell>
          <cell r="S287">
            <v>0</v>
          </cell>
          <cell r="T287">
            <v>0</v>
          </cell>
          <cell r="U287">
            <v>0</v>
          </cell>
        </row>
        <row r="288">
          <cell r="A288" t="str">
            <v>Europe</v>
          </cell>
          <cell r="B288" t="str">
            <v>BMW GROUP</v>
          </cell>
          <cell r="C288" t="str">
            <v>BMW</v>
          </cell>
          <cell r="D288" t="str">
            <v>BMW 3 SERIES</v>
          </cell>
          <cell r="E288" t="str">
            <v>BMW M43/M44</v>
          </cell>
          <cell r="F288" t="str">
            <v>Gasoline</v>
          </cell>
          <cell r="G288">
            <v>1895</v>
          </cell>
          <cell r="H288">
            <v>118</v>
          </cell>
          <cell r="I288" t="str">
            <v>In-Line</v>
          </cell>
          <cell r="J288">
            <v>4</v>
          </cell>
          <cell r="K288" t="str">
            <v>MFI</v>
          </cell>
          <cell r="L288" t="str">
            <v>Steyr</v>
          </cell>
          <cell r="M288" t="str">
            <v>Austria</v>
          </cell>
          <cell r="N288">
            <v>2</v>
          </cell>
          <cell r="O288">
            <v>0</v>
          </cell>
          <cell r="P288">
            <v>0</v>
          </cell>
          <cell r="Q288">
            <v>0</v>
          </cell>
          <cell r="R288">
            <v>0</v>
          </cell>
          <cell r="S288">
            <v>0</v>
          </cell>
          <cell r="T288">
            <v>0</v>
          </cell>
          <cell r="U288">
            <v>0</v>
          </cell>
        </row>
        <row r="289">
          <cell r="A289" t="str">
            <v>Europe</v>
          </cell>
          <cell r="B289" t="str">
            <v>BMW GROUP</v>
          </cell>
          <cell r="C289" t="str">
            <v>BMW</v>
          </cell>
          <cell r="D289" t="str">
            <v>BMW 3 SERIES</v>
          </cell>
          <cell r="E289" t="str">
            <v>BMW M47</v>
          </cell>
          <cell r="F289" t="str">
            <v>Diesel</v>
          </cell>
          <cell r="G289">
            <v>1951</v>
          </cell>
          <cell r="H289">
            <v>115</v>
          </cell>
          <cell r="I289" t="str">
            <v>In-Line</v>
          </cell>
          <cell r="J289">
            <v>4</v>
          </cell>
          <cell r="K289" t="str">
            <v>DI</v>
          </cell>
          <cell r="L289" t="str">
            <v>Steyr</v>
          </cell>
          <cell r="M289" t="str">
            <v>Austria</v>
          </cell>
          <cell r="N289">
            <v>35</v>
          </cell>
          <cell r="O289">
            <v>0</v>
          </cell>
          <cell r="P289">
            <v>0</v>
          </cell>
          <cell r="Q289">
            <v>0</v>
          </cell>
          <cell r="R289">
            <v>0</v>
          </cell>
          <cell r="S289">
            <v>0</v>
          </cell>
          <cell r="T289">
            <v>0</v>
          </cell>
          <cell r="U289">
            <v>0</v>
          </cell>
        </row>
        <row r="290">
          <cell r="A290" t="str">
            <v>Europe</v>
          </cell>
          <cell r="B290" t="str">
            <v>BMW GROUP</v>
          </cell>
          <cell r="C290" t="str">
            <v>BMW</v>
          </cell>
          <cell r="D290" t="str">
            <v>BMW 3 SERIES</v>
          </cell>
          <cell r="E290" t="str">
            <v>BMW M47</v>
          </cell>
          <cell r="F290" t="str">
            <v>Diesel</v>
          </cell>
          <cell r="G290">
            <v>1995</v>
          </cell>
          <cell r="H290">
            <v>115</v>
          </cell>
          <cell r="I290" t="str">
            <v>In-Line</v>
          </cell>
          <cell r="J290">
            <v>4</v>
          </cell>
          <cell r="K290" t="str">
            <v>DI</v>
          </cell>
          <cell r="L290" t="str">
            <v>Steyr</v>
          </cell>
          <cell r="M290" t="str">
            <v>Austria</v>
          </cell>
          <cell r="N290">
            <v>19</v>
          </cell>
          <cell r="O290">
            <v>35</v>
          </cell>
          <cell r="P290">
            <v>86</v>
          </cell>
          <cell r="Q290">
            <v>45</v>
          </cell>
          <cell r="R290">
            <v>0</v>
          </cell>
          <cell r="S290">
            <v>0</v>
          </cell>
          <cell r="T290">
            <v>0</v>
          </cell>
          <cell r="U290">
            <v>0</v>
          </cell>
        </row>
        <row r="291">
          <cell r="A291" t="str">
            <v>Europe</v>
          </cell>
          <cell r="B291" t="str">
            <v>BMW GROUP</v>
          </cell>
          <cell r="C291" t="str">
            <v>BMW</v>
          </cell>
          <cell r="D291" t="str">
            <v>BMW 3 SERIES</v>
          </cell>
          <cell r="E291" t="str">
            <v>BMW M47</v>
          </cell>
          <cell r="F291" t="str">
            <v>Diesel</v>
          </cell>
          <cell r="G291">
            <v>1995</v>
          </cell>
          <cell r="H291">
            <v>150</v>
          </cell>
          <cell r="I291" t="str">
            <v>In-Line</v>
          </cell>
          <cell r="J291">
            <v>4</v>
          </cell>
          <cell r="K291" t="str">
            <v>DI</v>
          </cell>
          <cell r="L291" t="str">
            <v>Steyr</v>
          </cell>
          <cell r="M291" t="str">
            <v>Austria</v>
          </cell>
          <cell r="N291">
            <v>257</v>
          </cell>
          <cell r="O291">
            <v>204</v>
          </cell>
          <cell r="P291">
            <v>499</v>
          </cell>
          <cell r="Q291">
            <v>254</v>
          </cell>
          <cell r="R291">
            <v>0</v>
          </cell>
          <cell r="S291">
            <v>0</v>
          </cell>
          <cell r="T291">
            <v>0</v>
          </cell>
          <cell r="U291">
            <v>0</v>
          </cell>
        </row>
        <row r="292">
          <cell r="A292" t="str">
            <v>Europe</v>
          </cell>
          <cell r="B292" t="str">
            <v>BMW GROUP</v>
          </cell>
          <cell r="C292" t="str">
            <v>BMW</v>
          </cell>
          <cell r="D292" t="str">
            <v>BMW 3 SERIES</v>
          </cell>
          <cell r="E292" t="str">
            <v>BMW N42 (NG4)</v>
          </cell>
          <cell r="F292" t="str">
            <v>Gasoline</v>
          </cell>
          <cell r="G292">
            <v>1995</v>
          </cell>
          <cell r="H292">
            <v>143</v>
          </cell>
          <cell r="I292" t="str">
            <v>In-Line</v>
          </cell>
          <cell r="J292">
            <v>4</v>
          </cell>
          <cell r="K292" t="str">
            <v>MFI</v>
          </cell>
          <cell r="L292" t="str">
            <v>Hams Hall</v>
          </cell>
          <cell r="M292" t="str">
            <v>UK</v>
          </cell>
          <cell r="N292">
            <v>198</v>
          </cell>
          <cell r="O292">
            <v>108</v>
          </cell>
          <cell r="P292">
            <v>249</v>
          </cell>
          <cell r="Q292">
            <v>124</v>
          </cell>
          <cell r="R292">
            <v>0</v>
          </cell>
          <cell r="S292">
            <v>0</v>
          </cell>
          <cell r="T292">
            <v>0</v>
          </cell>
          <cell r="U292">
            <v>0</v>
          </cell>
        </row>
        <row r="293">
          <cell r="A293" t="str">
            <v>Europe</v>
          </cell>
          <cell r="B293" t="str">
            <v>BMW GROUP</v>
          </cell>
          <cell r="C293" t="str">
            <v>BMW</v>
          </cell>
          <cell r="D293" t="str">
            <v>BMW 3 SERIES</v>
          </cell>
          <cell r="E293" t="str">
            <v>BMW M54</v>
          </cell>
          <cell r="F293" t="str">
            <v>Gasoline</v>
          </cell>
          <cell r="G293">
            <v>2171</v>
          </cell>
          <cell r="H293">
            <v>170</v>
          </cell>
          <cell r="I293" t="str">
            <v>In-Line</v>
          </cell>
          <cell r="J293">
            <v>6</v>
          </cell>
          <cell r="K293" t="str">
            <v>MFI</v>
          </cell>
          <cell r="L293" t="str">
            <v>München, Steyr</v>
          </cell>
          <cell r="M293" t="str">
            <v>Germany, Austria</v>
          </cell>
          <cell r="N293">
            <v>89</v>
          </cell>
          <cell r="O293">
            <v>50</v>
          </cell>
          <cell r="P293">
            <v>111</v>
          </cell>
          <cell r="Q293">
            <v>56</v>
          </cell>
          <cell r="R293">
            <v>0</v>
          </cell>
          <cell r="S293">
            <v>0</v>
          </cell>
          <cell r="T293">
            <v>0</v>
          </cell>
          <cell r="U293">
            <v>0</v>
          </cell>
        </row>
        <row r="294">
          <cell r="A294" t="str">
            <v>Europe</v>
          </cell>
          <cell r="B294" t="str">
            <v>BMW GROUP</v>
          </cell>
          <cell r="C294" t="str">
            <v>BMW</v>
          </cell>
          <cell r="D294" t="str">
            <v>BMW 3 SERIES</v>
          </cell>
          <cell r="E294" t="str">
            <v>BMW M52</v>
          </cell>
          <cell r="F294" t="str">
            <v>Gasoline</v>
          </cell>
          <cell r="G294">
            <v>2494</v>
          </cell>
          <cell r="H294">
            <v>192</v>
          </cell>
          <cell r="I294" t="str">
            <v>In-Line</v>
          </cell>
          <cell r="J294">
            <v>6</v>
          </cell>
          <cell r="K294" t="str">
            <v>MFI</v>
          </cell>
          <cell r="L294" t="str">
            <v>München, Steyr</v>
          </cell>
          <cell r="M294" t="str">
            <v>Germany, Austria</v>
          </cell>
          <cell r="N294">
            <v>138</v>
          </cell>
          <cell r="O294">
            <v>81</v>
          </cell>
          <cell r="P294">
            <v>111</v>
          </cell>
          <cell r="Q294">
            <v>55</v>
          </cell>
          <cell r="R294">
            <v>0</v>
          </cell>
          <cell r="S294">
            <v>0</v>
          </cell>
          <cell r="T294">
            <v>0</v>
          </cell>
          <cell r="U294">
            <v>0</v>
          </cell>
        </row>
        <row r="295">
          <cell r="A295" t="str">
            <v>Europe</v>
          </cell>
          <cell r="B295" t="str">
            <v>BMW GROUP</v>
          </cell>
          <cell r="C295" t="str">
            <v>BMW</v>
          </cell>
          <cell r="D295" t="str">
            <v>BMW 3 SERIES</v>
          </cell>
          <cell r="E295" t="str">
            <v>BMW M57</v>
          </cell>
          <cell r="F295" t="str">
            <v>Diesel</v>
          </cell>
          <cell r="G295">
            <v>2497</v>
          </cell>
          <cell r="H295">
            <v>163</v>
          </cell>
          <cell r="I295" t="str">
            <v>In-Line</v>
          </cell>
          <cell r="J295">
            <v>6</v>
          </cell>
          <cell r="K295" t="str">
            <v>DI</v>
          </cell>
          <cell r="L295" t="str">
            <v>Steyr</v>
          </cell>
          <cell r="M295" t="str">
            <v>Austria</v>
          </cell>
          <cell r="N295">
            <v>83</v>
          </cell>
          <cell r="O295">
            <v>40</v>
          </cell>
          <cell r="P295">
            <v>89</v>
          </cell>
          <cell r="Q295">
            <v>43</v>
          </cell>
          <cell r="R295">
            <v>0</v>
          </cell>
          <cell r="S295">
            <v>0</v>
          </cell>
          <cell r="T295">
            <v>0</v>
          </cell>
          <cell r="U295">
            <v>0</v>
          </cell>
        </row>
        <row r="296">
          <cell r="A296" t="str">
            <v>Europe</v>
          </cell>
          <cell r="B296" t="str">
            <v>BMW GROUP</v>
          </cell>
          <cell r="C296" t="str">
            <v>BMW</v>
          </cell>
          <cell r="D296" t="str">
            <v>BMW 3 SERIES</v>
          </cell>
          <cell r="E296" t="str">
            <v>BMW M57</v>
          </cell>
          <cell r="F296" t="str">
            <v>Diesel</v>
          </cell>
          <cell r="G296">
            <v>2926</v>
          </cell>
          <cell r="H296">
            <v>184</v>
          </cell>
          <cell r="I296" t="str">
            <v>In-Line</v>
          </cell>
          <cell r="J296">
            <v>6</v>
          </cell>
          <cell r="K296" t="str">
            <v>DI</v>
          </cell>
          <cell r="L296" t="str">
            <v>Steyr</v>
          </cell>
          <cell r="M296" t="str">
            <v>Austria</v>
          </cell>
          <cell r="N296">
            <v>58</v>
          </cell>
          <cell r="O296">
            <v>33</v>
          </cell>
          <cell r="P296">
            <v>71</v>
          </cell>
          <cell r="Q296">
            <v>34</v>
          </cell>
          <cell r="R296">
            <v>0</v>
          </cell>
          <cell r="S296">
            <v>0</v>
          </cell>
          <cell r="T296">
            <v>0</v>
          </cell>
          <cell r="U296">
            <v>0</v>
          </cell>
        </row>
        <row r="297">
          <cell r="A297" t="str">
            <v>Europe</v>
          </cell>
          <cell r="B297" t="str">
            <v>BMW GROUP</v>
          </cell>
          <cell r="C297" t="str">
            <v>BMW</v>
          </cell>
          <cell r="D297" t="str">
            <v>BMW 3 SERIES</v>
          </cell>
          <cell r="E297" t="str">
            <v>BMW M54</v>
          </cell>
          <cell r="F297" t="str">
            <v>Gasoline</v>
          </cell>
          <cell r="G297">
            <v>2979</v>
          </cell>
          <cell r="H297">
            <v>231</v>
          </cell>
          <cell r="I297" t="str">
            <v>In-Line</v>
          </cell>
          <cell r="J297">
            <v>6</v>
          </cell>
          <cell r="K297" t="str">
            <v>MFI</v>
          </cell>
          <cell r="L297" t="str">
            <v>München, Steyr</v>
          </cell>
          <cell r="M297" t="str">
            <v>Germany, Austria</v>
          </cell>
          <cell r="N297">
            <v>164</v>
          </cell>
          <cell r="O297">
            <v>49</v>
          </cell>
          <cell r="P297">
            <v>114</v>
          </cell>
          <cell r="Q297">
            <v>61</v>
          </cell>
          <cell r="R297">
            <v>0</v>
          </cell>
          <cell r="S297">
            <v>0</v>
          </cell>
          <cell r="T297">
            <v>0</v>
          </cell>
          <cell r="U297">
            <v>0</v>
          </cell>
        </row>
        <row r="298">
          <cell r="A298" t="str">
            <v>Europe</v>
          </cell>
          <cell r="B298" t="str">
            <v>BMW GROUP</v>
          </cell>
          <cell r="C298" t="str">
            <v>BMW</v>
          </cell>
          <cell r="D298" t="str">
            <v>BMW 3 SERIES</v>
          </cell>
          <cell r="E298" t="str">
            <v>BMW M57</v>
          </cell>
          <cell r="F298" t="str">
            <v>Diesel</v>
          </cell>
          <cell r="G298">
            <v>2993</v>
          </cell>
          <cell r="H298">
            <v>204</v>
          </cell>
          <cell r="I298" t="str">
            <v>In-Line</v>
          </cell>
          <cell r="J298">
            <v>6</v>
          </cell>
          <cell r="K298" t="str">
            <v>DI</v>
          </cell>
          <cell r="L298" t="str">
            <v>Steyr</v>
          </cell>
          <cell r="M298" t="str">
            <v>Austria</v>
          </cell>
          <cell r="N298">
            <v>3</v>
          </cell>
          <cell r="O298">
            <v>4</v>
          </cell>
          <cell r="P298">
            <v>11</v>
          </cell>
          <cell r="Q298">
            <v>6</v>
          </cell>
          <cell r="R298">
            <v>0</v>
          </cell>
          <cell r="S298">
            <v>0</v>
          </cell>
          <cell r="T298">
            <v>0</v>
          </cell>
          <cell r="U298">
            <v>0</v>
          </cell>
        </row>
        <row r="299">
          <cell r="A299" t="str">
            <v>Europe</v>
          </cell>
          <cell r="B299" t="str">
            <v>BMW GROUP</v>
          </cell>
          <cell r="C299" t="str">
            <v>BMW</v>
          </cell>
          <cell r="D299" t="str">
            <v>BMW 3 SERIES</v>
          </cell>
          <cell r="E299" t="str">
            <v>BMW M52</v>
          </cell>
          <cell r="F299" t="str">
            <v>Gasoline</v>
          </cell>
          <cell r="G299">
            <v>3246</v>
          </cell>
          <cell r="H299">
            <v>343</v>
          </cell>
          <cell r="I299" t="str">
            <v>In-Line</v>
          </cell>
          <cell r="J299">
            <v>6</v>
          </cell>
          <cell r="K299" t="str">
            <v>MFI</v>
          </cell>
          <cell r="L299" t="str">
            <v>München</v>
          </cell>
          <cell r="M299" t="str">
            <v>Germany</v>
          </cell>
          <cell r="N299">
            <v>55</v>
          </cell>
          <cell r="O299">
            <v>27</v>
          </cell>
          <cell r="P299">
            <v>65</v>
          </cell>
          <cell r="Q299">
            <v>34</v>
          </cell>
          <cell r="R299">
            <v>0</v>
          </cell>
          <cell r="S299">
            <v>0</v>
          </cell>
          <cell r="T299">
            <v>0</v>
          </cell>
          <cell r="U299">
            <v>0</v>
          </cell>
        </row>
        <row r="300">
          <cell r="A300" t="str">
            <v>Europe</v>
          </cell>
          <cell r="B300" t="str">
            <v>BMW GROUP</v>
          </cell>
          <cell r="C300" t="str">
            <v>BMW</v>
          </cell>
          <cell r="D300" t="str">
            <v>BMW 3 SERIES</v>
          </cell>
          <cell r="E300" t="str">
            <v>BMW M52</v>
          </cell>
          <cell r="F300" t="str">
            <v>Gasoline</v>
          </cell>
          <cell r="G300">
            <v>3246</v>
          </cell>
          <cell r="H300">
            <v>360</v>
          </cell>
          <cell r="I300" t="str">
            <v>In-Line</v>
          </cell>
          <cell r="J300">
            <v>6</v>
          </cell>
          <cell r="K300" t="str">
            <v>MFI</v>
          </cell>
          <cell r="L300" t="str">
            <v>München</v>
          </cell>
          <cell r="M300" t="str">
            <v>Germany</v>
          </cell>
          <cell r="N300">
            <v>0</v>
          </cell>
          <cell r="O300">
            <v>9</v>
          </cell>
          <cell r="P300">
            <v>22</v>
          </cell>
          <cell r="Q300">
            <v>11</v>
          </cell>
          <cell r="R300">
            <v>0</v>
          </cell>
          <cell r="S300">
            <v>0</v>
          </cell>
          <cell r="T300">
            <v>0</v>
          </cell>
          <cell r="U300">
            <v>0</v>
          </cell>
        </row>
        <row r="301">
          <cell r="A301" t="str">
            <v>Europe</v>
          </cell>
          <cell r="B301" t="str">
            <v>BMW GROUP</v>
          </cell>
          <cell r="C301" t="str">
            <v>BMW</v>
          </cell>
          <cell r="D301" t="str">
            <v>BMW 3 SERIES</v>
          </cell>
          <cell r="E301" t="str">
            <v>BMW M47</v>
          </cell>
          <cell r="F301" t="str">
            <v>Diesel</v>
          </cell>
          <cell r="G301">
            <v>1995</v>
          </cell>
          <cell r="H301">
            <v>122</v>
          </cell>
          <cell r="I301" t="str">
            <v>In-Line</v>
          </cell>
          <cell r="J301">
            <v>4</v>
          </cell>
          <cell r="K301" t="str">
            <v>DI</v>
          </cell>
          <cell r="L301" t="str">
            <v>Steyr</v>
          </cell>
          <cell r="M301" t="str">
            <v>Austria</v>
          </cell>
          <cell r="N301">
            <v>0</v>
          </cell>
          <cell r="O301">
            <v>0</v>
          </cell>
          <cell r="P301">
            <v>675</v>
          </cell>
          <cell r="Q301">
            <v>58508</v>
          </cell>
          <cell r="R301">
            <v>85103</v>
          </cell>
          <cell r="S301">
            <v>87713</v>
          </cell>
          <cell r="T301">
            <v>86938</v>
          </cell>
          <cell r="U301">
            <v>88546</v>
          </cell>
        </row>
        <row r="302">
          <cell r="A302" t="str">
            <v>Europe</v>
          </cell>
          <cell r="B302" t="str">
            <v>BMW GROUP</v>
          </cell>
          <cell r="C302" t="str">
            <v>BMW</v>
          </cell>
          <cell r="D302" t="str">
            <v>BMW 3 SERIES</v>
          </cell>
          <cell r="E302" t="str">
            <v>BMW M47</v>
          </cell>
          <cell r="F302" t="str">
            <v>Diesel</v>
          </cell>
          <cell r="G302">
            <v>1995</v>
          </cell>
          <cell r="H302">
            <v>163</v>
          </cell>
          <cell r="I302" t="str">
            <v>In-Line</v>
          </cell>
          <cell r="J302">
            <v>4</v>
          </cell>
          <cell r="K302" t="str">
            <v>DI</v>
          </cell>
          <cell r="L302" t="str">
            <v>Steyr</v>
          </cell>
          <cell r="M302" t="str">
            <v>Austria</v>
          </cell>
          <cell r="N302">
            <v>0</v>
          </cell>
          <cell r="O302">
            <v>0</v>
          </cell>
          <cell r="P302">
            <v>281</v>
          </cell>
          <cell r="Q302">
            <v>24960</v>
          </cell>
          <cell r="R302">
            <v>38531</v>
          </cell>
          <cell r="S302">
            <v>41470</v>
          </cell>
          <cell r="T302">
            <v>42308</v>
          </cell>
          <cell r="U302">
            <v>43991</v>
          </cell>
        </row>
        <row r="303">
          <cell r="A303" t="str">
            <v>Europe</v>
          </cell>
          <cell r="B303" t="str">
            <v>BMW GROUP</v>
          </cell>
          <cell r="C303" t="str">
            <v>BMW</v>
          </cell>
          <cell r="D303" t="str">
            <v>BMW 3 SERIES</v>
          </cell>
          <cell r="E303" t="str">
            <v>BMW N42 (NG4)</v>
          </cell>
          <cell r="F303" t="str">
            <v>Gasoline</v>
          </cell>
          <cell r="G303">
            <v>1995</v>
          </cell>
          <cell r="H303">
            <v>143</v>
          </cell>
          <cell r="I303" t="str">
            <v>In-Line</v>
          </cell>
          <cell r="J303">
            <v>4</v>
          </cell>
          <cell r="K303" t="str">
            <v>MFI</v>
          </cell>
          <cell r="L303" t="str">
            <v>Hams Hall</v>
          </cell>
          <cell r="M303" t="str">
            <v>UK</v>
          </cell>
          <cell r="N303">
            <v>0</v>
          </cell>
          <cell r="O303">
            <v>0</v>
          </cell>
          <cell r="P303">
            <v>355</v>
          </cell>
          <cell r="Q303">
            <v>31617</v>
          </cell>
          <cell r="R303">
            <v>48807</v>
          </cell>
          <cell r="S303">
            <v>52528</v>
          </cell>
          <cell r="T303">
            <v>53591</v>
          </cell>
          <cell r="U303">
            <v>55719</v>
          </cell>
        </row>
        <row r="304">
          <cell r="A304" t="str">
            <v>Europe</v>
          </cell>
          <cell r="B304" t="str">
            <v>BMW GROUP</v>
          </cell>
          <cell r="C304" t="str">
            <v>BMW</v>
          </cell>
          <cell r="D304" t="str">
            <v>BMW 3 SERIES</v>
          </cell>
          <cell r="E304" t="str">
            <v>BMW NG6</v>
          </cell>
          <cell r="F304" t="str">
            <v>Gasoline</v>
          </cell>
          <cell r="G304">
            <v>2000</v>
          </cell>
          <cell r="H304">
            <v>170</v>
          </cell>
          <cell r="I304" t="str">
            <v>In-Line</v>
          </cell>
          <cell r="J304">
            <v>6</v>
          </cell>
          <cell r="K304" t="str">
            <v>MFI</v>
          </cell>
          <cell r="L304" t="str">
            <v>Steyr</v>
          </cell>
          <cell r="M304" t="str">
            <v>Germany</v>
          </cell>
          <cell r="N304">
            <v>0</v>
          </cell>
          <cell r="O304">
            <v>0</v>
          </cell>
          <cell r="P304">
            <v>163</v>
          </cell>
          <cell r="Q304">
            <v>14476</v>
          </cell>
          <cell r="R304">
            <v>22349</v>
          </cell>
          <cell r="S304">
            <v>24053</v>
          </cell>
          <cell r="T304">
            <v>24539</v>
          </cell>
          <cell r="U304">
            <v>25514</v>
          </cell>
        </row>
        <row r="305">
          <cell r="A305" t="str">
            <v>Europe</v>
          </cell>
          <cell r="B305" t="str">
            <v>BMW GROUP</v>
          </cell>
          <cell r="C305" t="str">
            <v>BMW</v>
          </cell>
          <cell r="D305" t="str">
            <v>BMW 3 SERIES</v>
          </cell>
          <cell r="E305" t="str">
            <v>BMW M57</v>
          </cell>
          <cell r="F305" t="str">
            <v>Diesel</v>
          </cell>
          <cell r="G305">
            <v>2497</v>
          </cell>
          <cell r="H305">
            <v>163</v>
          </cell>
          <cell r="I305" t="str">
            <v>In-Line</v>
          </cell>
          <cell r="J305">
            <v>6</v>
          </cell>
          <cell r="K305" t="str">
            <v>DI</v>
          </cell>
          <cell r="L305" t="str">
            <v>Steyr</v>
          </cell>
          <cell r="M305" t="str">
            <v>Austria</v>
          </cell>
          <cell r="N305">
            <v>0</v>
          </cell>
          <cell r="O305">
            <v>0</v>
          </cell>
          <cell r="P305">
            <v>257</v>
          </cell>
          <cell r="Q305">
            <v>22854</v>
          </cell>
          <cell r="R305">
            <v>29570</v>
          </cell>
          <cell r="S305">
            <v>27722</v>
          </cell>
          <cell r="T305">
            <v>25584</v>
          </cell>
          <cell r="U305">
            <v>24648</v>
          </cell>
        </row>
        <row r="306">
          <cell r="A306" t="str">
            <v>Europe</v>
          </cell>
          <cell r="B306" t="str">
            <v>BMW GROUP</v>
          </cell>
          <cell r="C306" t="str">
            <v>BMW</v>
          </cell>
          <cell r="D306" t="str">
            <v>BMW 3 SERIES</v>
          </cell>
          <cell r="E306" t="str">
            <v>BMW NG6</v>
          </cell>
          <cell r="F306" t="str">
            <v>Gasoline</v>
          </cell>
          <cell r="G306">
            <v>2500</v>
          </cell>
          <cell r="H306">
            <v>210</v>
          </cell>
          <cell r="I306" t="str">
            <v>In-Line</v>
          </cell>
          <cell r="J306">
            <v>6</v>
          </cell>
          <cell r="K306" t="str">
            <v>MFI</v>
          </cell>
          <cell r="L306" t="str">
            <v>Steyr</v>
          </cell>
          <cell r="M306" t="str">
            <v>Germany</v>
          </cell>
          <cell r="N306">
            <v>0</v>
          </cell>
          <cell r="O306">
            <v>0</v>
          </cell>
          <cell r="P306">
            <v>107</v>
          </cell>
          <cell r="Q306">
            <v>9538</v>
          </cell>
          <cell r="R306">
            <v>13862</v>
          </cell>
          <cell r="S306">
            <v>14180</v>
          </cell>
          <cell r="T306">
            <v>13982</v>
          </cell>
          <cell r="U306">
            <v>14182</v>
          </cell>
        </row>
        <row r="307">
          <cell r="A307" t="str">
            <v>Europe</v>
          </cell>
          <cell r="B307" t="str">
            <v>BMW GROUP</v>
          </cell>
          <cell r="C307" t="str">
            <v>BMW</v>
          </cell>
          <cell r="D307" t="str">
            <v>BMW 3 SERIES</v>
          </cell>
          <cell r="E307" t="str">
            <v>BMW M57</v>
          </cell>
          <cell r="F307" t="str">
            <v>Diesel</v>
          </cell>
          <cell r="G307">
            <v>2993</v>
          </cell>
          <cell r="H307">
            <v>204</v>
          </cell>
          <cell r="I307" t="str">
            <v>In-Line</v>
          </cell>
          <cell r="J307">
            <v>6</v>
          </cell>
          <cell r="K307" t="str">
            <v>DI</v>
          </cell>
          <cell r="L307" t="str">
            <v>Steyr</v>
          </cell>
          <cell r="M307" t="str">
            <v>Austria</v>
          </cell>
          <cell r="N307">
            <v>0</v>
          </cell>
          <cell r="O307">
            <v>0</v>
          </cell>
          <cell r="P307">
            <v>130</v>
          </cell>
          <cell r="Q307">
            <v>34184</v>
          </cell>
          <cell r="R307">
            <v>56762</v>
          </cell>
          <cell r="S307">
            <v>57253</v>
          </cell>
          <cell r="T307">
            <v>55885</v>
          </cell>
          <cell r="U307">
            <v>56282</v>
          </cell>
        </row>
        <row r="308">
          <cell r="A308" t="str">
            <v>Europe</v>
          </cell>
          <cell r="B308" t="str">
            <v>BMW GROUP</v>
          </cell>
          <cell r="C308" t="str">
            <v>BMW</v>
          </cell>
          <cell r="D308" t="str">
            <v>BMW 3 SERIES</v>
          </cell>
          <cell r="E308" t="str">
            <v>BMW NG6</v>
          </cell>
          <cell r="F308" t="str">
            <v>Gasoline</v>
          </cell>
          <cell r="G308">
            <v>3000</v>
          </cell>
          <cell r="H308">
            <v>230</v>
          </cell>
          <cell r="I308" t="str">
            <v>In-Line</v>
          </cell>
          <cell r="J308">
            <v>6</v>
          </cell>
          <cell r="K308" t="str">
            <v>MFI</v>
          </cell>
          <cell r="L308" t="str">
            <v>Steyr</v>
          </cell>
          <cell r="M308" t="str">
            <v>Germany</v>
          </cell>
          <cell r="N308">
            <v>0</v>
          </cell>
          <cell r="O308">
            <v>0</v>
          </cell>
          <cell r="P308">
            <v>680</v>
          </cell>
          <cell r="Q308">
            <v>44637</v>
          </cell>
          <cell r="R308">
            <v>49774</v>
          </cell>
          <cell r="S308">
            <v>39734</v>
          </cell>
          <cell r="T308">
            <v>31434</v>
          </cell>
          <cell r="U308">
            <v>26096</v>
          </cell>
        </row>
        <row r="309">
          <cell r="A309" t="str">
            <v>Europe</v>
          </cell>
          <cell r="B309" t="str">
            <v>BMW GROUP</v>
          </cell>
          <cell r="C309" t="str">
            <v>BMW</v>
          </cell>
          <cell r="D309" t="str">
            <v>BMW 3 SERIES</v>
          </cell>
          <cell r="E309" t="str">
            <v>BMW NG6</v>
          </cell>
          <cell r="F309" t="str">
            <v>Gasoline</v>
          </cell>
          <cell r="G309">
            <v>3000</v>
          </cell>
          <cell r="H309">
            <v>250</v>
          </cell>
          <cell r="I309" t="str">
            <v>In-Line</v>
          </cell>
          <cell r="J309">
            <v>6</v>
          </cell>
          <cell r="K309" t="str">
            <v>MFI</v>
          </cell>
          <cell r="L309" t="str">
            <v>Steyr</v>
          </cell>
          <cell r="M309" t="str">
            <v>Germany</v>
          </cell>
          <cell r="N309">
            <v>0</v>
          </cell>
          <cell r="O309">
            <v>0</v>
          </cell>
          <cell r="P309">
            <v>18</v>
          </cell>
          <cell r="Q309">
            <v>1663</v>
          </cell>
          <cell r="R309">
            <v>22494</v>
          </cell>
          <cell r="S309">
            <v>19554</v>
          </cell>
          <cell r="T309">
            <v>16887</v>
          </cell>
          <cell r="U309">
            <v>15343</v>
          </cell>
        </row>
        <row r="310">
          <cell r="A310" t="str">
            <v>Europe</v>
          </cell>
          <cell r="B310" t="str">
            <v>BMW GROUP</v>
          </cell>
          <cell r="C310" t="str">
            <v>BMW</v>
          </cell>
          <cell r="D310" t="str">
            <v>BMW 3 SERIES</v>
          </cell>
          <cell r="E310" t="str">
            <v>BMW N62</v>
          </cell>
          <cell r="F310" t="str">
            <v>Gasoline</v>
          </cell>
          <cell r="G310">
            <v>3600</v>
          </cell>
          <cell r="H310">
            <v>272</v>
          </cell>
          <cell r="I310" t="str">
            <v>Vee Configuration</v>
          </cell>
          <cell r="J310">
            <v>8</v>
          </cell>
          <cell r="K310" t="str">
            <v>MFI/GDI</v>
          </cell>
          <cell r="L310" t="str">
            <v>München</v>
          </cell>
          <cell r="M310" t="str">
            <v>Germany</v>
          </cell>
          <cell r="N310">
            <v>0</v>
          </cell>
          <cell r="O310">
            <v>0</v>
          </cell>
          <cell r="P310">
            <v>115</v>
          </cell>
          <cell r="Q310">
            <v>9374</v>
          </cell>
          <cell r="R310">
            <v>11205</v>
          </cell>
          <cell r="S310">
            <v>9628</v>
          </cell>
          <cell r="T310">
            <v>8224</v>
          </cell>
          <cell r="U310">
            <v>7393</v>
          </cell>
        </row>
        <row r="311">
          <cell r="A311" t="str">
            <v>Europe</v>
          </cell>
          <cell r="B311" t="str">
            <v>BMW GROUP</v>
          </cell>
          <cell r="C311" t="str">
            <v>BMW</v>
          </cell>
          <cell r="D311" t="str">
            <v>BMW 3 SERIES</v>
          </cell>
          <cell r="E311" t="str">
            <v>BMW M67</v>
          </cell>
          <cell r="F311" t="str">
            <v>Diesel</v>
          </cell>
          <cell r="G311">
            <v>3901</v>
          </cell>
          <cell r="H311">
            <v>245</v>
          </cell>
          <cell r="I311" t="str">
            <v>Vee Configuration</v>
          </cell>
          <cell r="J311">
            <v>8</v>
          </cell>
          <cell r="K311" t="str">
            <v>DI</v>
          </cell>
          <cell r="L311" t="str">
            <v>München</v>
          </cell>
          <cell r="M311" t="str">
            <v>Germany</v>
          </cell>
          <cell r="N311">
            <v>0</v>
          </cell>
          <cell r="O311">
            <v>0</v>
          </cell>
          <cell r="P311">
            <v>35</v>
          </cell>
          <cell r="Q311">
            <v>2652</v>
          </cell>
          <cell r="R311">
            <v>3273</v>
          </cell>
          <cell r="S311">
            <v>2936</v>
          </cell>
          <cell r="T311">
            <v>2609</v>
          </cell>
          <cell r="U311">
            <v>2432</v>
          </cell>
        </row>
        <row r="312">
          <cell r="A312" t="str">
            <v>Europe</v>
          </cell>
          <cell r="B312" t="str">
            <v>BMW GROUP</v>
          </cell>
          <cell r="C312" t="str">
            <v>BMW</v>
          </cell>
          <cell r="D312" t="str">
            <v>BMW 3 SERIES</v>
          </cell>
          <cell r="E312" t="str">
            <v>BMW M60/M62</v>
          </cell>
          <cell r="F312" t="str">
            <v>Gasoline</v>
          </cell>
          <cell r="G312">
            <v>4398</v>
          </cell>
          <cell r="H312">
            <v>333</v>
          </cell>
          <cell r="I312" t="str">
            <v>Vee Configuration</v>
          </cell>
          <cell r="J312">
            <v>8</v>
          </cell>
          <cell r="K312" t="str">
            <v>MFI</v>
          </cell>
          <cell r="L312" t="str">
            <v>München</v>
          </cell>
          <cell r="M312" t="str">
            <v>Germany</v>
          </cell>
          <cell r="N312">
            <v>0</v>
          </cell>
          <cell r="O312">
            <v>0</v>
          </cell>
          <cell r="P312">
            <v>112</v>
          </cell>
          <cell r="Q312">
            <v>10018</v>
          </cell>
          <cell r="R312">
            <v>13551</v>
          </cell>
          <cell r="S312">
            <v>12386</v>
          </cell>
          <cell r="T312">
            <v>11188</v>
          </cell>
          <cell r="U312">
            <v>10585</v>
          </cell>
        </row>
        <row r="313">
          <cell r="A313" t="str">
            <v>Europe</v>
          </cell>
          <cell r="B313" t="str">
            <v>BMW GROUP</v>
          </cell>
          <cell r="C313" t="str">
            <v>BMW</v>
          </cell>
          <cell r="D313" t="str">
            <v>BMW 3 SERIES</v>
          </cell>
          <cell r="E313" t="str">
            <v>BMW N42 (NG4)</v>
          </cell>
          <cell r="F313" t="str">
            <v>Gasoline</v>
          </cell>
          <cell r="G313">
            <v>1797</v>
          </cell>
          <cell r="H313">
            <v>115</v>
          </cell>
          <cell r="I313" t="str">
            <v>In-Line</v>
          </cell>
          <cell r="J313">
            <v>4</v>
          </cell>
          <cell r="K313" t="str">
            <v>MFI</v>
          </cell>
          <cell r="L313" t="str">
            <v>Hams Hall</v>
          </cell>
          <cell r="M313" t="str">
            <v>UK</v>
          </cell>
          <cell r="N313">
            <v>0</v>
          </cell>
          <cell r="O313">
            <v>0</v>
          </cell>
          <cell r="P313">
            <v>0</v>
          </cell>
          <cell r="Q313">
            <v>244</v>
          </cell>
          <cell r="R313">
            <v>492</v>
          </cell>
          <cell r="S313">
            <v>483</v>
          </cell>
          <cell r="T313">
            <v>489</v>
          </cell>
          <cell r="U313">
            <v>549</v>
          </cell>
        </row>
        <row r="314">
          <cell r="A314" t="str">
            <v>Europe</v>
          </cell>
          <cell r="B314" t="str">
            <v>BMW GROUP</v>
          </cell>
          <cell r="C314" t="str">
            <v>BMW</v>
          </cell>
          <cell r="D314" t="str">
            <v>BMW 3 SERIES</v>
          </cell>
          <cell r="E314" t="str">
            <v>BMW M47</v>
          </cell>
          <cell r="F314" t="str">
            <v>Diesel</v>
          </cell>
          <cell r="G314">
            <v>1995</v>
          </cell>
          <cell r="H314">
            <v>150</v>
          </cell>
          <cell r="I314" t="str">
            <v>In-Line</v>
          </cell>
          <cell r="J314">
            <v>4</v>
          </cell>
          <cell r="K314" t="str">
            <v>DI</v>
          </cell>
          <cell r="L314" t="str">
            <v>Steyr</v>
          </cell>
          <cell r="M314" t="str">
            <v>Austria</v>
          </cell>
          <cell r="N314">
            <v>0</v>
          </cell>
          <cell r="O314">
            <v>0</v>
          </cell>
          <cell r="P314">
            <v>0</v>
          </cell>
          <cell r="Q314">
            <v>581</v>
          </cell>
          <cell r="R314">
            <v>1437</v>
          </cell>
          <cell r="S314">
            <v>1730</v>
          </cell>
          <cell r="T314">
            <v>2043</v>
          </cell>
          <cell r="U314">
            <v>2409</v>
          </cell>
        </row>
        <row r="315">
          <cell r="A315" t="str">
            <v>Europe</v>
          </cell>
          <cell r="B315" t="str">
            <v>BMW GROUP</v>
          </cell>
          <cell r="C315" t="str">
            <v>BMW</v>
          </cell>
          <cell r="D315" t="str">
            <v>BMW 3 SERIES</v>
          </cell>
          <cell r="E315" t="str">
            <v>BMW N42 (NG4)</v>
          </cell>
          <cell r="F315" t="str">
            <v>Gasoline</v>
          </cell>
          <cell r="G315">
            <v>1995</v>
          </cell>
          <cell r="H315">
            <v>143</v>
          </cell>
          <cell r="I315" t="str">
            <v>In-Line</v>
          </cell>
          <cell r="J315">
            <v>4</v>
          </cell>
          <cell r="K315" t="str">
            <v>MFI</v>
          </cell>
          <cell r="L315" t="str">
            <v>Hams Hall</v>
          </cell>
          <cell r="M315" t="str">
            <v>UK</v>
          </cell>
          <cell r="N315">
            <v>0</v>
          </cell>
          <cell r="O315">
            <v>0</v>
          </cell>
          <cell r="P315">
            <v>0</v>
          </cell>
          <cell r="Q315">
            <v>271</v>
          </cell>
          <cell r="R315">
            <v>500</v>
          </cell>
          <cell r="S315">
            <v>439</v>
          </cell>
          <cell r="T315">
            <v>390</v>
          </cell>
          <cell r="U315">
            <v>419</v>
          </cell>
        </row>
        <row r="316">
          <cell r="A316" t="str">
            <v>Europe</v>
          </cell>
          <cell r="B316" t="str">
            <v>BMW GROUP</v>
          </cell>
          <cell r="C316" t="str">
            <v>BMW</v>
          </cell>
          <cell r="D316" t="str">
            <v>BMW 3 SERIES</v>
          </cell>
          <cell r="E316" t="str">
            <v>BMW NG6</v>
          </cell>
          <cell r="F316" t="str">
            <v>Gasoline</v>
          </cell>
          <cell r="G316">
            <v>2000</v>
          </cell>
          <cell r="H316">
            <v>170</v>
          </cell>
          <cell r="I316" t="str">
            <v>In-Line</v>
          </cell>
          <cell r="J316">
            <v>6</v>
          </cell>
          <cell r="K316" t="str">
            <v>MFI</v>
          </cell>
          <cell r="L316" t="str">
            <v>Steyr</v>
          </cell>
          <cell r="M316" t="str">
            <v>Germany</v>
          </cell>
          <cell r="N316">
            <v>0</v>
          </cell>
          <cell r="O316">
            <v>0</v>
          </cell>
          <cell r="P316">
            <v>0</v>
          </cell>
          <cell r="Q316">
            <v>266</v>
          </cell>
          <cell r="R316">
            <v>510</v>
          </cell>
          <cell r="S316">
            <v>469</v>
          </cell>
          <cell r="T316">
            <v>447</v>
          </cell>
          <cell r="U316">
            <v>486</v>
          </cell>
        </row>
        <row r="317">
          <cell r="A317" t="str">
            <v>Europe</v>
          </cell>
          <cell r="B317" t="str">
            <v>BMW GROUP</v>
          </cell>
          <cell r="C317" t="str">
            <v>BMW</v>
          </cell>
          <cell r="D317" t="str">
            <v>BMW 3 SERIES</v>
          </cell>
          <cell r="E317" t="str">
            <v>BMW M57</v>
          </cell>
          <cell r="F317" t="str">
            <v>Diesel</v>
          </cell>
          <cell r="G317">
            <v>2497</v>
          </cell>
          <cell r="H317">
            <v>163</v>
          </cell>
          <cell r="I317" t="str">
            <v>In-Line</v>
          </cell>
          <cell r="J317">
            <v>6</v>
          </cell>
          <cell r="K317" t="str">
            <v>DI</v>
          </cell>
          <cell r="L317" t="str">
            <v>Steyr</v>
          </cell>
          <cell r="M317" t="str">
            <v>Austria</v>
          </cell>
          <cell r="N317">
            <v>0</v>
          </cell>
          <cell r="O317">
            <v>0</v>
          </cell>
          <cell r="P317">
            <v>0</v>
          </cell>
          <cell r="Q317">
            <v>194</v>
          </cell>
          <cell r="R317">
            <v>408</v>
          </cell>
          <cell r="S317">
            <v>420</v>
          </cell>
          <cell r="T317">
            <v>445</v>
          </cell>
          <cell r="U317">
            <v>505</v>
          </cell>
        </row>
        <row r="318">
          <cell r="A318" t="str">
            <v>Europe</v>
          </cell>
          <cell r="B318" t="str">
            <v>BMW GROUP</v>
          </cell>
          <cell r="C318" t="str">
            <v>BMW</v>
          </cell>
          <cell r="D318" t="str">
            <v>BMW 3 SERIES</v>
          </cell>
          <cell r="E318" t="str">
            <v>BMW NG6</v>
          </cell>
          <cell r="F318" t="str">
            <v>Gasoline</v>
          </cell>
          <cell r="G318">
            <v>2500</v>
          </cell>
          <cell r="H318">
            <v>210</v>
          </cell>
          <cell r="I318" t="str">
            <v>In-Line</v>
          </cell>
          <cell r="J318">
            <v>6</v>
          </cell>
          <cell r="K318" t="str">
            <v>MFI</v>
          </cell>
          <cell r="L318" t="str">
            <v>Steyr</v>
          </cell>
          <cell r="M318" t="str">
            <v>Germany</v>
          </cell>
          <cell r="N318">
            <v>0</v>
          </cell>
          <cell r="O318">
            <v>0</v>
          </cell>
          <cell r="P318">
            <v>0</v>
          </cell>
          <cell r="Q318">
            <v>54</v>
          </cell>
          <cell r="R318">
            <v>108</v>
          </cell>
          <cell r="S318">
            <v>111</v>
          </cell>
          <cell r="T318">
            <v>114</v>
          </cell>
          <cell r="U318">
            <v>134</v>
          </cell>
        </row>
        <row r="319">
          <cell r="A319" t="str">
            <v>Europe</v>
          </cell>
          <cell r="B319" t="str">
            <v>BMW GROUP</v>
          </cell>
          <cell r="C319" t="str">
            <v>BMW</v>
          </cell>
          <cell r="D319" t="str">
            <v>BMW 3 SERIES</v>
          </cell>
          <cell r="E319" t="str">
            <v>BMW M57</v>
          </cell>
          <cell r="F319" t="str">
            <v>Diesel</v>
          </cell>
          <cell r="G319">
            <v>2993</v>
          </cell>
          <cell r="H319">
            <v>204</v>
          </cell>
          <cell r="I319" t="str">
            <v>In-Line</v>
          </cell>
          <cell r="J319">
            <v>6</v>
          </cell>
          <cell r="K319" t="str">
            <v>DI</v>
          </cell>
          <cell r="L319" t="str">
            <v>Steyr</v>
          </cell>
          <cell r="M319" t="str">
            <v>Austria</v>
          </cell>
          <cell r="N319">
            <v>0</v>
          </cell>
          <cell r="O319">
            <v>0</v>
          </cell>
          <cell r="P319">
            <v>0</v>
          </cell>
          <cell r="Q319">
            <v>346</v>
          </cell>
          <cell r="R319">
            <v>1096</v>
          </cell>
          <cell r="S319">
            <v>1397</v>
          </cell>
          <cell r="T319">
            <v>1707</v>
          </cell>
          <cell r="U319">
            <v>2035</v>
          </cell>
        </row>
        <row r="320">
          <cell r="A320" t="str">
            <v>Europe</v>
          </cell>
          <cell r="B320" t="str">
            <v>BMW GROUP</v>
          </cell>
          <cell r="C320" t="str">
            <v>BMW</v>
          </cell>
          <cell r="D320" t="str">
            <v>BMW 3 SERIES</v>
          </cell>
          <cell r="E320" t="str">
            <v>BMW NG6</v>
          </cell>
          <cell r="F320" t="str">
            <v>Gasoline</v>
          </cell>
          <cell r="G320">
            <v>3000</v>
          </cell>
          <cell r="H320">
            <v>230</v>
          </cell>
          <cell r="I320" t="str">
            <v>In-Line</v>
          </cell>
          <cell r="J320">
            <v>6</v>
          </cell>
          <cell r="K320" t="str">
            <v>MFI</v>
          </cell>
          <cell r="L320" t="str">
            <v>Steyr</v>
          </cell>
          <cell r="M320" t="str">
            <v>Germany</v>
          </cell>
          <cell r="N320">
            <v>0</v>
          </cell>
          <cell r="O320">
            <v>0</v>
          </cell>
          <cell r="P320">
            <v>0</v>
          </cell>
          <cell r="Q320">
            <v>326</v>
          </cell>
          <cell r="R320">
            <v>614</v>
          </cell>
          <cell r="S320">
            <v>553</v>
          </cell>
          <cell r="T320">
            <v>513</v>
          </cell>
          <cell r="U320">
            <v>545</v>
          </cell>
        </row>
        <row r="321">
          <cell r="A321" t="str">
            <v>Europe</v>
          </cell>
          <cell r="B321" t="str">
            <v>BMW GROUP</v>
          </cell>
          <cell r="C321" t="str">
            <v>BMW</v>
          </cell>
          <cell r="D321" t="str">
            <v>BMW 3 SERIES</v>
          </cell>
          <cell r="E321" t="str">
            <v>BMW NG6</v>
          </cell>
          <cell r="F321" t="str">
            <v>Gasoline</v>
          </cell>
          <cell r="G321">
            <v>3000</v>
          </cell>
          <cell r="H321">
            <v>250</v>
          </cell>
          <cell r="I321" t="str">
            <v>In-Line</v>
          </cell>
          <cell r="J321">
            <v>6</v>
          </cell>
          <cell r="K321" t="str">
            <v>MFI</v>
          </cell>
          <cell r="L321" t="str">
            <v>Steyr</v>
          </cell>
          <cell r="M321" t="str">
            <v>Germany</v>
          </cell>
          <cell r="N321">
            <v>0</v>
          </cell>
          <cell r="O321">
            <v>0</v>
          </cell>
          <cell r="P321">
            <v>0</v>
          </cell>
          <cell r="Q321">
            <v>38</v>
          </cell>
          <cell r="R321">
            <v>139</v>
          </cell>
          <cell r="S321">
            <v>289</v>
          </cell>
          <cell r="T321">
            <v>312</v>
          </cell>
          <cell r="U321">
            <v>378</v>
          </cell>
        </row>
        <row r="322">
          <cell r="A322" t="str">
            <v>Europe</v>
          </cell>
          <cell r="B322" t="str">
            <v>BMW GROUP</v>
          </cell>
          <cell r="C322" t="str">
            <v>BMW</v>
          </cell>
          <cell r="D322" t="str">
            <v>BMW 5 SERIES</v>
          </cell>
          <cell r="E322" t="str">
            <v>BMW M47</v>
          </cell>
          <cell r="F322" t="str">
            <v>Diesel</v>
          </cell>
          <cell r="G322">
            <v>1951</v>
          </cell>
          <cell r="H322">
            <v>136</v>
          </cell>
          <cell r="I322" t="str">
            <v>In-Line</v>
          </cell>
          <cell r="J322">
            <v>4</v>
          </cell>
          <cell r="K322" t="str">
            <v>DI</v>
          </cell>
          <cell r="L322" t="str">
            <v>Steyr</v>
          </cell>
          <cell r="M322" t="str">
            <v>Austria</v>
          </cell>
          <cell r="N322">
            <v>11455</v>
          </cell>
          <cell r="O322">
            <v>2290</v>
          </cell>
          <cell r="P322">
            <v>0</v>
          </cell>
          <cell r="Q322">
            <v>0</v>
          </cell>
          <cell r="R322">
            <v>0</v>
          </cell>
          <cell r="S322">
            <v>0</v>
          </cell>
          <cell r="T322">
            <v>0</v>
          </cell>
          <cell r="U322">
            <v>0</v>
          </cell>
        </row>
        <row r="323">
          <cell r="A323" t="str">
            <v>Europe</v>
          </cell>
          <cell r="B323" t="str">
            <v>BMW GROUP</v>
          </cell>
          <cell r="C323" t="str">
            <v>BMW</v>
          </cell>
          <cell r="D323" t="str">
            <v>BMW 5 SERIES</v>
          </cell>
          <cell r="E323" t="str">
            <v>BMW M52</v>
          </cell>
          <cell r="F323" t="str">
            <v>Gasoline</v>
          </cell>
          <cell r="G323">
            <v>1991</v>
          </cell>
          <cell r="H323">
            <v>150</v>
          </cell>
          <cell r="I323" t="str">
            <v>In-Line</v>
          </cell>
          <cell r="J323">
            <v>6</v>
          </cell>
          <cell r="K323" t="str">
            <v>MFI</v>
          </cell>
          <cell r="L323" t="str">
            <v>München, Steyr</v>
          </cell>
          <cell r="M323" t="str">
            <v>Germany, Austria</v>
          </cell>
          <cell r="N323">
            <v>174</v>
          </cell>
          <cell r="O323">
            <v>283</v>
          </cell>
          <cell r="P323">
            <v>0</v>
          </cell>
          <cell r="Q323">
            <v>0</v>
          </cell>
          <cell r="R323">
            <v>0</v>
          </cell>
          <cell r="S323">
            <v>0</v>
          </cell>
          <cell r="T323">
            <v>0</v>
          </cell>
          <cell r="U323">
            <v>0</v>
          </cell>
        </row>
        <row r="324">
          <cell r="A324" t="str">
            <v>Europe</v>
          </cell>
          <cell r="B324" t="str">
            <v>BMW GROUP</v>
          </cell>
          <cell r="C324" t="str">
            <v>BMW</v>
          </cell>
          <cell r="D324" t="str">
            <v>BMW 5 SERIES</v>
          </cell>
          <cell r="E324" t="str">
            <v>BMW M47</v>
          </cell>
          <cell r="F324" t="str">
            <v>Diesel</v>
          </cell>
          <cell r="G324">
            <v>1995</v>
          </cell>
          <cell r="H324">
            <v>150</v>
          </cell>
          <cell r="I324" t="str">
            <v>In-Line</v>
          </cell>
          <cell r="J324">
            <v>4</v>
          </cell>
          <cell r="K324" t="str">
            <v>DI</v>
          </cell>
          <cell r="L324" t="str">
            <v>Steyr</v>
          </cell>
          <cell r="M324" t="str">
            <v>Austria</v>
          </cell>
          <cell r="N324">
            <v>2542</v>
          </cell>
          <cell r="O324">
            <v>1102</v>
          </cell>
          <cell r="P324">
            <v>0</v>
          </cell>
          <cell r="Q324">
            <v>0</v>
          </cell>
          <cell r="R324">
            <v>0</v>
          </cell>
          <cell r="S324">
            <v>0</v>
          </cell>
          <cell r="T324">
            <v>0</v>
          </cell>
          <cell r="U324">
            <v>0</v>
          </cell>
        </row>
        <row r="325">
          <cell r="A325" t="str">
            <v>Europe</v>
          </cell>
          <cell r="B325" t="str">
            <v>BMW GROUP</v>
          </cell>
          <cell r="C325" t="str">
            <v>BMW</v>
          </cell>
          <cell r="D325" t="str">
            <v>BMW 5 SERIES</v>
          </cell>
          <cell r="E325" t="str">
            <v>BMW M54</v>
          </cell>
          <cell r="F325" t="str">
            <v>Gasoline</v>
          </cell>
          <cell r="G325">
            <v>2171</v>
          </cell>
          <cell r="H325">
            <v>170</v>
          </cell>
          <cell r="I325" t="str">
            <v>In-Line</v>
          </cell>
          <cell r="J325">
            <v>6</v>
          </cell>
          <cell r="K325" t="str">
            <v>MFI</v>
          </cell>
          <cell r="L325" t="str">
            <v>München, Steyr</v>
          </cell>
          <cell r="M325" t="str">
            <v>Germany, Austria</v>
          </cell>
          <cell r="N325">
            <v>18378</v>
          </cell>
          <cell r="O325">
            <v>9434</v>
          </cell>
          <cell r="P325">
            <v>1</v>
          </cell>
          <cell r="Q325">
            <v>0</v>
          </cell>
          <cell r="R325">
            <v>0</v>
          </cell>
          <cell r="S325">
            <v>0</v>
          </cell>
          <cell r="T325">
            <v>0</v>
          </cell>
          <cell r="U325">
            <v>0</v>
          </cell>
        </row>
        <row r="326">
          <cell r="A326" t="str">
            <v>Europe</v>
          </cell>
          <cell r="B326" t="str">
            <v>BMW GROUP</v>
          </cell>
          <cell r="C326" t="str">
            <v>BMW</v>
          </cell>
          <cell r="D326" t="str">
            <v>BMW 5 SERIES</v>
          </cell>
          <cell r="E326" t="str">
            <v>BMW M52</v>
          </cell>
          <cell r="F326" t="str">
            <v>Gasoline</v>
          </cell>
          <cell r="G326">
            <v>2494</v>
          </cell>
          <cell r="H326">
            <v>192</v>
          </cell>
          <cell r="I326" t="str">
            <v>In-Line</v>
          </cell>
          <cell r="J326">
            <v>6</v>
          </cell>
          <cell r="K326" t="str">
            <v>MFI</v>
          </cell>
          <cell r="L326" t="str">
            <v>München, Steyr</v>
          </cell>
          <cell r="M326" t="str">
            <v>Germany, Austria</v>
          </cell>
          <cell r="N326">
            <v>36462</v>
          </cell>
          <cell r="O326">
            <v>20289</v>
          </cell>
          <cell r="P326">
            <v>2</v>
          </cell>
          <cell r="Q326">
            <v>0</v>
          </cell>
          <cell r="R326">
            <v>0</v>
          </cell>
          <cell r="S326">
            <v>0</v>
          </cell>
          <cell r="T326">
            <v>0</v>
          </cell>
          <cell r="U326">
            <v>0</v>
          </cell>
        </row>
        <row r="327">
          <cell r="A327" t="str">
            <v>Europe</v>
          </cell>
          <cell r="B327" t="str">
            <v>BMW GROUP</v>
          </cell>
          <cell r="C327" t="str">
            <v>BMW</v>
          </cell>
          <cell r="D327" t="str">
            <v>BMW 5 SERIES</v>
          </cell>
          <cell r="E327" t="str">
            <v>BMW M57</v>
          </cell>
          <cell r="F327" t="str">
            <v>Diesel</v>
          </cell>
          <cell r="G327">
            <v>2497</v>
          </cell>
          <cell r="H327">
            <v>163</v>
          </cell>
          <cell r="I327" t="str">
            <v>In-Line</v>
          </cell>
          <cell r="J327">
            <v>6</v>
          </cell>
          <cell r="K327" t="str">
            <v>DI</v>
          </cell>
          <cell r="L327" t="str">
            <v>Steyr</v>
          </cell>
          <cell r="M327" t="str">
            <v>Austria</v>
          </cell>
          <cell r="N327">
            <v>21070</v>
          </cell>
          <cell r="O327">
            <v>10557</v>
          </cell>
          <cell r="P327">
            <v>0</v>
          </cell>
          <cell r="Q327">
            <v>0</v>
          </cell>
          <cell r="R327">
            <v>0</v>
          </cell>
          <cell r="S327">
            <v>0</v>
          </cell>
          <cell r="T327">
            <v>0</v>
          </cell>
          <cell r="U327">
            <v>0</v>
          </cell>
        </row>
        <row r="328">
          <cell r="A328" t="str">
            <v>Europe</v>
          </cell>
          <cell r="B328" t="str">
            <v>BMW GROUP</v>
          </cell>
          <cell r="C328" t="str">
            <v>BMW</v>
          </cell>
          <cell r="D328" t="str">
            <v>BMW 5 SERIES</v>
          </cell>
          <cell r="E328" t="str">
            <v>BMW M57</v>
          </cell>
          <cell r="F328" t="str">
            <v>Diesel</v>
          </cell>
          <cell r="G328">
            <v>2926</v>
          </cell>
          <cell r="H328">
            <v>193</v>
          </cell>
          <cell r="I328" t="str">
            <v>In-Line</v>
          </cell>
          <cell r="J328">
            <v>6</v>
          </cell>
          <cell r="K328" t="str">
            <v>DI</v>
          </cell>
          <cell r="L328" t="str">
            <v>Steyr</v>
          </cell>
          <cell r="M328" t="str">
            <v>Austria</v>
          </cell>
          <cell r="N328">
            <v>30905</v>
          </cell>
          <cell r="O328">
            <v>15166</v>
          </cell>
          <cell r="P328">
            <v>1</v>
          </cell>
          <cell r="Q328">
            <v>0</v>
          </cell>
          <cell r="R328">
            <v>0</v>
          </cell>
          <cell r="S328">
            <v>0</v>
          </cell>
          <cell r="T328">
            <v>0</v>
          </cell>
          <cell r="U328">
            <v>0</v>
          </cell>
        </row>
        <row r="329">
          <cell r="A329" t="str">
            <v>Europe</v>
          </cell>
          <cell r="B329" t="str">
            <v>BMW GROUP</v>
          </cell>
          <cell r="C329" t="str">
            <v>BMW</v>
          </cell>
          <cell r="D329" t="str">
            <v>BMW 5 SERIES</v>
          </cell>
          <cell r="E329" t="str">
            <v>BMW M54</v>
          </cell>
          <cell r="F329" t="str">
            <v>Gasoline</v>
          </cell>
          <cell r="G329">
            <v>2979</v>
          </cell>
          <cell r="H329">
            <v>231</v>
          </cell>
          <cell r="I329" t="str">
            <v>In-Line</v>
          </cell>
          <cell r="J329">
            <v>6</v>
          </cell>
          <cell r="K329" t="str">
            <v>MFI</v>
          </cell>
          <cell r="L329" t="str">
            <v>München, Steyr</v>
          </cell>
          <cell r="M329" t="str">
            <v>Germany, Austria</v>
          </cell>
          <cell r="N329">
            <v>34361</v>
          </cell>
          <cell r="O329">
            <v>17301</v>
          </cell>
          <cell r="P329">
            <v>0</v>
          </cell>
          <cell r="Q329">
            <v>0</v>
          </cell>
          <cell r="R329">
            <v>0</v>
          </cell>
          <cell r="S329">
            <v>0</v>
          </cell>
          <cell r="T329">
            <v>0</v>
          </cell>
          <cell r="U329">
            <v>0</v>
          </cell>
        </row>
        <row r="330">
          <cell r="A330" t="str">
            <v>Europe</v>
          </cell>
          <cell r="B330" t="str">
            <v>BMW GROUP</v>
          </cell>
          <cell r="C330" t="str">
            <v>BMW</v>
          </cell>
          <cell r="D330" t="str">
            <v>BMW 5 SERIES</v>
          </cell>
          <cell r="E330" t="str">
            <v>BMW M60/M62</v>
          </cell>
          <cell r="F330" t="str">
            <v>Gasoline</v>
          </cell>
          <cell r="G330">
            <v>3498</v>
          </cell>
          <cell r="H330">
            <v>235</v>
          </cell>
          <cell r="I330" t="str">
            <v>Vee Configuration</v>
          </cell>
          <cell r="J330">
            <v>8</v>
          </cell>
          <cell r="K330" t="str">
            <v>MFI</v>
          </cell>
          <cell r="L330" t="str">
            <v>München</v>
          </cell>
          <cell r="M330" t="str">
            <v>Germany</v>
          </cell>
          <cell r="N330">
            <v>584</v>
          </cell>
          <cell r="O330">
            <v>134</v>
          </cell>
          <cell r="P330">
            <v>0</v>
          </cell>
          <cell r="Q330">
            <v>0</v>
          </cell>
          <cell r="R330">
            <v>0</v>
          </cell>
          <cell r="S330">
            <v>0</v>
          </cell>
          <cell r="T330">
            <v>0</v>
          </cell>
          <cell r="U330">
            <v>0</v>
          </cell>
        </row>
        <row r="331">
          <cell r="A331" t="str">
            <v>Europe</v>
          </cell>
          <cell r="B331" t="str">
            <v>BMW GROUP</v>
          </cell>
          <cell r="C331" t="str">
            <v>BMW</v>
          </cell>
          <cell r="D331" t="str">
            <v>BMW 5 SERIES</v>
          </cell>
          <cell r="E331" t="str">
            <v>BMW M67</v>
          </cell>
          <cell r="F331" t="str">
            <v>Diesel</v>
          </cell>
          <cell r="G331">
            <v>3901</v>
          </cell>
          <cell r="H331">
            <v>245</v>
          </cell>
          <cell r="I331" t="str">
            <v>Vee Configuration</v>
          </cell>
          <cell r="J331">
            <v>8</v>
          </cell>
          <cell r="K331" t="str">
            <v>DI</v>
          </cell>
          <cell r="L331" t="str">
            <v>München</v>
          </cell>
          <cell r="M331" t="str">
            <v>Germany</v>
          </cell>
          <cell r="N331">
            <v>0</v>
          </cell>
          <cell r="O331">
            <v>1947</v>
          </cell>
          <cell r="P331">
            <v>0</v>
          </cell>
          <cell r="Q331">
            <v>0</v>
          </cell>
          <cell r="R331">
            <v>0</v>
          </cell>
          <cell r="S331">
            <v>0</v>
          </cell>
          <cell r="T331">
            <v>0</v>
          </cell>
          <cell r="U331">
            <v>0</v>
          </cell>
        </row>
        <row r="332">
          <cell r="A332" t="str">
            <v>Europe</v>
          </cell>
          <cell r="B332" t="str">
            <v>BMW GROUP</v>
          </cell>
          <cell r="C332" t="str">
            <v>BMW</v>
          </cell>
          <cell r="D332" t="str">
            <v>BMW 5 SERIES</v>
          </cell>
          <cell r="E332" t="str">
            <v>BMW M60/M62</v>
          </cell>
          <cell r="F332" t="str">
            <v>Gasoline</v>
          </cell>
          <cell r="G332">
            <v>4398</v>
          </cell>
          <cell r="H332">
            <v>286</v>
          </cell>
          <cell r="I332" t="str">
            <v>Vee Configuration</v>
          </cell>
          <cell r="J332">
            <v>8</v>
          </cell>
          <cell r="K332" t="str">
            <v>MFI</v>
          </cell>
          <cell r="L332" t="str">
            <v>München</v>
          </cell>
          <cell r="M332" t="str">
            <v>Germany</v>
          </cell>
          <cell r="N332">
            <v>7173</v>
          </cell>
          <cell r="O332">
            <v>3715</v>
          </cell>
          <cell r="P332">
            <v>0</v>
          </cell>
          <cell r="Q332">
            <v>0</v>
          </cell>
          <cell r="R332">
            <v>0</v>
          </cell>
          <cell r="S332">
            <v>0</v>
          </cell>
          <cell r="T332">
            <v>0</v>
          </cell>
          <cell r="U332">
            <v>0</v>
          </cell>
        </row>
        <row r="333">
          <cell r="A333" t="str">
            <v>Europe</v>
          </cell>
          <cell r="B333" t="str">
            <v>BMW GROUP</v>
          </cell>
          <cell r="C333" t="str">
            <v>BMW</v>
          </cell>
          <cell r="D333" t="str">
            <v>BMW 5 SERIES</v>
          </cell>
          <cell r="E333" t="str">
            <v>BMW M60/M62</v>
          </cell>
          <cell r="F333" t="str">
            <v>Gasoline</v>
          </cell>
          <cell r="G333">
            <v>4941</v>
          </cell>
          <cell r="H333">
            <v>400</v>
          </cell>
          <cell r="I333" t="str">
            <v>Vee Configuration</v>
          </cell>
          <cell r="J333">
            <v>8</v>
          </cell>
          <cell r="K333" t="str">
            <v>MFI</v>
          </cell>
          <cell r="L333" t="str">
            <v>München</v>
          </cell>
          <cell r="M333" t="str">
            <v>Germany</v>
          </cell>
          <cell r="N333">
            <v>2288</v>
          </cell>
          <cell r="O333">
            <v>1477</v>
          </cell>
          <cell r="P333">
            <v>0</v>
          </cell>
          <cell r="Q333">
            <v>0</v>
          </cell>
          <cell r="R333">
            <v>0</v>
          </cell>
          <cell r="S333">
            <v>0</v>
          </cell>
          <cell r="T333">
            <v>0</v>
          </cell>
          <cell r="U333">
            <v>0</v>
          </cell>
        </row>
        <row r="334">
          <cell r="A334" t="str">
            <v>Europe</v>
          </cell>
          <cell r="B334" t="str">
            <v>BMW GROUP</v>
          </cell>
          <cell r="C334" t="str">
            <v>BMW</v>
          </cell>
          <cell r="D334" t="str">
            <v>BMW 5 SERIES</v>
          </cell>
          <cell r="E334" t="str">
            <v>BMW M47</v>
          </cell>
          <cell r="F334" t="str">
            <v>Diesel</v>
          </cell>
          <cell r="G334">
            <v>1951</v>
          </cell>
          <cell r="H334">
            <v>136</v>
          </cell>
          <cell r="I334" t="str">
            <v>In-Line</v>
          </cell>
          <cell r="J334">
            <v>4</v>
          </cell>
          <cell r="K334" t="str">
            <v>DI</v>
          </cell>
          <cell r="L334" t="str">
            <v>Steyr</v>
          </cell>
          <cell r="M334" t="str">
            <v>Austria</v>
          </cell>
          <cell r="N334">
            <v>73</v>
          </cell>
          <cell r="O334">
            <v>55</v>
          </cell>
          <cell r="P334">
            <v>11</v>
          </cell>
          <cell r="Q334">
            <v>0</v>
          </cell>
          <cell r="R334">
            <v>0</v>
          </cell>
          <cell r="S334">
            <v>0</v>
          </cell>
          <cell r="T334">
            <v>0</v>
          </cell>
          <cell r="U334">
            <v>0</v>
          </cell>
        </row>
        <row r="335">
          <cell r="A335" t="str">
            <v>Europe</v>
          </cell>
          <cell r="B335" t="str">
            <v>BMW GROUP</v>
          </cell>
          <cell r="C335" t="str">
            <v>BMW</v>
          </cell>
          <cell r="D335" t="str">
            <v>BMW 5 SERIES</v>
          </cell>
          <cell r="E335" t="str">
            <v>BMW M47</v>
          </cell>
          <cell r="F335" t="str">
            <v>Diesel</v>
          </cell>
          <cell r="G335">
            <v>1995</v>
          </cell>
          <cell r="H335">
            <v>150</v>
          </cell>
          <cell r="I335" t="str">
            <v>In-Line</v>
          </cell>
          <cell r="J335">
            <v>4</v>
          </cell>
          <cell r="K335" t="str">
            <v>DI</v>
          </cell>
          <cell r="L335" t="str">
            <v>Steyr</v>
          </cell>
          <cell r="M335" t="str">
            <v>Austria</v>
          </cell>
          <cell r="N335">
            <v>19</v>
          </cell>
          <cell r="O335">
            <v>12</v>
          </cell>
          <cell r="P335">
            <v>3</v>
          </cell>
          <cell r="Q335">
            <v>0</v>
          </cell>
          <cell r="R335">
            <v>0</v>
          </cell>
          <cell r="S335">
            <v>0</v>
          </cell>
          <cell r="T335">
            <v>0</v>
          </cell>
          <cell r="U335">
            <v>0</v>
          </cell>
        </row>
        <row r="336">
          <cell r="A336" t="str">
            <v>Europe</v>
          </cell>
          <cell r="B336" t="str">
            <v>BMW GROUP</v>
          </cell>
          <cell r="C336" t="str">
            <v>BMW</v>
          </cell>
          <cell r="D336" t="str">
            <v>BMW 5 SERIES</v>
          </cell>
          <cell r="E336" t="str">
            <v>BMW M52</v>
          </cell>
          <cell r="F336" t="str">
            <v>Gasoline</v>
          </cell>
          <cell r="G336">
            <v>2494</v>
          </cell>
          <cell r="H336">
            <v>192</v>
          </cell>
          <cell r="I336" t="str">
            <v>In-Line</v>
          </cell>
          <cell r="J336">
            <v>6</v>
          </cell>
          <cell r="K336" t="str">
            <v>MFI</v>
          </cell>
          <cell r="L336" t="str">
            <v>München, Steyr</v>
          </cell>
          <cell r="M336" t="str">
            <v>Germany, Austria</v>
          </cell>
          <cell r="N336">
            <v>217</v>
          </cell>
          <cell r="O336">
            <v>128</v>
          </cell>
          <cell r="P336">
            <v>24</v>
          </cell>
          <cell r="Q336">
            <v>0</v>
          </cell>
          <cell r="R336">
            <v>0</v>
          </cell>
          <cell r="S336">
            <v>0</v>
          </cell>
          <cell r="T336">
            <v>0</v>
          </cell>
          <cell r="U336">
            <v>0</v>
          </cell>
        </row>
        <row r="337">
          <cell r="A337" t="str">
            <v>Europe</v>
          </cell>
          <cell r="B337" t="str">
            <v>BMW GROUP</v>
          </cell>
          <cell r="C337" t="str">
            <v>BMW</v>
          </cell>
          <cell r="D337" t="str">
            <v>BMW 5 SERIES</v>
          </cell>
          <cell r="E337" t="str">
            <v>BMW M57</v>
          </cell>
          <cell r="F337" t="str">
            <v>Diesel</v>
          </cell>
          <cell r="G337">
            <v>2497</v>
          </cell>
          <cell r="H337">
            <v>163</v>
          </cell>
          <cell r="I337" t="str">
            <v>In-Line</v>
          </cell>
          <cell r="J337">
            <v>6</v>
          </cell>
          <cell r="K337" t="str">
            <v>DI</v>
          </cell>
          <cell r="L337" t="str">
            <v>Steyr</v>
          </cell>
          <cell r="M337" t="str">
            <v>Austria</v>
          </cell>
          <cell r="N337">
            <v>123</v>
          </cell>
          <cell r="O337">
            <v>65</v>
          </cell>
          <cell r="P337">
            <v>14</v>
          </cell>
          <cell r="Q337">
            <v>0</v>
          </cell>
          <cell r="R337">
            <v>0</v>
          </cell>
          <cell r="S337">
            <v>0</v>
          </cell>
          <cell r="T337">
            <v>0</v>
          </cell>
          <cell r="U337">
            <v>0</v>
          </cell>
        </row>
        <row r="338">
          <cell r="A338" t="str">
            <v>Europe</v>
          </cell>
          <cell r="B338" t="str">
            <v>BMW GROUP</v>
          </cell>
          <cell r="C338" t="str">
            <v>BMW</v>
          </cell>
          <cell r="D338" t="str">
            <v>BMW 5 SERIES</v>
          </cell>
          <cell r="E338" t="str">
            <v>BMW M57</v>
          </cell>
          <cell r="F338" t="str">
            <v>Diesel</v>
          </cell>
          <cell r="G338">
            <v>2926</v>
          </cell>
          <cell r="H338">
            <v>193</v>
          </cell>
          <cell r="I338" t="str">
            <v>In-Line</v>
          </cell>
          <cell r="J338">
            <v>6</v>
          </cell>
          <cell r="K338" t="str">
            <v>DI</v>
          </cell>
          <cell r="L338" t="str">
            <v>Steyr</v>
          </cell>
          <cell r="M338" t="str">
            <v>Austria</v>
          </cell>
          <cell r="N338">
            <v>183</v>
          </cell>
          <cell r="O338">
            <v>110</v>
          </cell>
          <cell r="P338">
            <v>22</v>
          </cell>
          <cell r="Q338">
            <v>0</v>
          </cell>
          <cell r="R338">
            <v>0</v>
          </cell>
          <cell r="S338">
            <v>0</v>
          </cell>
          <cell r="T338">
            <v>0</v>
          </cell>
          <cell r="U338">
            <v>0</v>
          </cell>
        </row>
        <row r="339">
          <cell r="A339" t="str">
            <v>Europe</v>
          </cell>
          <cell r="B339" t="str">
            <v>BMW GROUP</v>
          </cell>
          <cell r="C339" t="str">
            <v>BMW</v>
          </cell>
          <cell r="D339" t="str">
            <v>BMW 5 SERIES</v>
          </cell>
          <cell r="E339" t="str">
            <v>BMW M54</v>
          </cell>
          <cell r="F339" t="str">
            <v>Gasoline</v>
          </cell>
          <cell r="G339">
            <v>2979</v>
          </cell>
          <cell r="H339">
            <v>231</v>
          </cell>
          <cell r="I339" t="str">
            <v>In-Line</v>
          </cell>
          <cell r="J339">
            <v>6</v>
          </cell>
          <cell r="K339" t="str">
            <v>MFI</v>
          </cell>
          <cell r="L339" t="str">
            <v>München, Steyr</v>
          </cell>
          <cell r="M339" t="str">
            <v>Germany, Austria</v>
          </cell>
          <cell r="N339">
            <v>205</v>
          </cell>
          <cell r="O339">
            <v>120</v>
          </cell>
          <cell r="P339">
            <v>24</v>
          </cell>
          <cell r="Q339">
            <v>0</v>
          </cell>
          <cell r="R339">
            <v>0</v>
          </cell>
          <cell r="S339">
            <v>0</v>
          </cell>
          <cell r="T339">
            <v>0</v>
          </cell>
          <cell r="U339">
            <v>0</v>
          </cell>
        </row>
        <row r="340">
          <cell r="A340" t="str">
            <v>Europe</v>
          </cell>
          <cell r="B340" t="str">
            <v>BMW GROUP</v>
          </cell>
          <cell r="C340" t="str">
            <v>BMW</v>
          </cell>
          <cell r="D340" t="str">
            <v>BMW 5 SERIES</v>
          </cell>
          <cell r="E340" t="str">
            <v>BMW M60/M62</v>
          </cell>
          <cell r="F340" t="str">
            <v>Gasoline</v>
          </cell>
          <cell r="G340">
            <v>3498</v>
          </cell>
          <cell r="H340">
            <v>235</v>
          </cell>
          <cell r="I340" t="str">
            <v>Vee Configuration</v>
          </cell>
          <cell r="J340">
            <v>8</v>
          </cell>
          <cell r="K340" t="str">
            <v>MFI</v>
          </cell>
          <cell r="L340" t="str">
            <v>München</v>
          </cell>
          <cell r="M340" t="str">
            <v>Germany</v>
          </cell>
          <cell r="N340">
            <v>4</v>
          </cell>
          <cell r="O340">
            <v>4</v>
          </cell>
          <cell r="P340">
            <v>1</v>
          </cell>
          <cell r="Q340">
            <v>0</v>
          </cell>
          <cell r="R340">
            <v>0</v>
          </cell>
          <cell r="S340">
            <v>0</v>
          </cell>
          <cell r="T340">
            <v>0</v>
          </cell>
          <cell r="U340">
            <v>0</v>
          </cell>
        </row>
        <row r="341">
          <cell r="A341" t="str">
            <v>Europe</v>
          </cell>
          <cell r="B341" t="str">
            <v>BMW GROUP</v>
          </cell>
          <cell r="C341" t="str">
            <v>BMW</v>
          </cell>
          <cell r="D341" t="str">
            <v>BMW 5 SERIES</v>
          </cell>
          <cell r="E341" t="str">
            <v>BMW M60/M62</v>
          </cell>
          <cell r="F341" t="str">
            <v>Gasoline</v>
          </cell>
          <cell r="G341">
            <v>4398</v>
          </cell>
          <cell r="H341">
            <v>286</v>
          </cell>
          <cell r="I341" t="str">
            <v>Vee Configuration</v>
          </cell>
          <cell r="J341">
            <v>8</v>
          </cell>
          <cell r="K341" t="str">
            <v>MFI</v>
          </cell>
          <cell r="L341" t="str">
            <v>München</v>
          </cell>
          <cell r="M341" t="str">
            <v>Germany</v>
          </cell>
          <cell r="N341">
            <v>42</v>
          </cell>
          <cell r="O341">
            <v>24</v>
          </cell>
          <cell r="P341">
            <v>4</v>
          </cell>
          <cell r="Q341">
            <v>0</v>
          </cell>
          <cell r="R341">
            <v>0</v>
          </cell>
          <cell r="S341">
            <v>0</v>
          </cell>
          <cell r="T341">
            <v>0</v>
          </cell>
          <cell r="U341">
            <v>0</v>
          </cell>
        </row>
        <row r="342">
          <cell r="A342" t="str">
            <v>Europe</v>
          </cell>
          <cell r="B342" t="str">
            <v>BMW GROUP</v>
          </cell>
          <cell r="C342" t="str">
            <v>BMW</v>
          </cell>
          <cell r="D342" t="str">
            <v>BMW 5 SERIES</v>
          </cell>
          <cell r="E342" t="str">
            <v>BMW M60/M62</v>
          </cell>
          <cell r="F342" t="str">
            <v>Gasoline</v>
          </cell>
          <cell r="G342">
            <v>4941</v>
          </cell>
          <cell r="H342">
            <v>400</v>
          </cell>
          <cell r="I342" t="str">
            <v>Vee Configuration</v>
          </cell>
          <cell r="J342">
            <v>8</v>
          </cell>
          <cell r="K342" t="str">
            <v>MFI</v>
          </cell>
          <cell r="L342" t="str">
            <v>München</v>
          </cell>
          <cell r="M342" t="str">
            <v>Germany</v>
          </cell>
          <cell r="N342">
            <v>14</v>
          </cell>
          <cell r="O342">
            <v>8</v>
          </cell>
          <cell r="P342">
            <v>1</v>
          </cell>
          <cell r="Q342">
            <v>0</v>
          </cell>
          <cell r="R342">
            <v>0</v>
          </cell>
          <cell r="S342">
            <v>0</v>
          </cell>
          <cell r="T342">
            <v>0</v>
          </cell>
          <cell r="U342">
            <v>0</v>
          </cell>
        </row>
        <row r="343">
          <cell r="A343" t="str">
            <v>Europe</v>
          </cell>
          <cell r="B343" t="str">
            <v>BMW GROUP</v>
          </cell>
          <cell r="C343" t="str">
            <v>BMW</v>
          </cell>
          <cell r="D343" t="str">
            <v>BMW 5 SERIES</v>
          </cell>
          <cell r="E343" t="str">
            <v>BMW M47</v>
          </cell>
          <cell r="F343" t="str">
            <v>Diesel</v>
          </cell>
          <cell r="G343">
            <v>1995</v>
          </cell>
          <cell r="H343">
            <v>150</v>
          </cell>
          <cell r="I343" t="str">
            <v>In-Line</v>
          </cell>
          <cell r="J343">
            <v>4</v>
          </cell>
          <cell r="K343" t="str">
            <v>DI</v>
          </cell>
          <cell r="L343" t="str">
            <v>Steyr</v>
          </cell>
          <cell r="M343" t="str">
            <v>Austria</v>
          </cell>
          <cell r="N343">
            <v>0</v>
          </cell>
          <cell r="O343">
            <v>1707</v>
          </cell>
          <cell r="P343">
            <v>19123</v>
          </cell>
          <cell r="Q343">
            <v>17252</v>
          </cell>
          <cell r="R343">
            <v>16038</v>
          </cell>
          <cell r="S343">
            <v>15222</v>
          </cell>
          <cell r="T343">
            <v>14600</v>
          </cell>
          <cell r="U343">
            <v>14604</v>
          </cell>
        </row>
        <row r="344">
          <cell r="A344" t="str">
            <v>Europe</v>
          </cell>
          <cell r="B344" t="str">
            <v>BMW GROUP</v>
          </cell>
          <cell r="C344" t="str">
            <v>BMW</v>
          </cell>
          <cell r="D344" t="str">
            <v>BMW 5 SERIES</v>
          </cell>
          <cell r="E344" t="str">
            <v>BMW M54</v>
          </cell>
          <cell r="F344" t="str">
            <v>Gasoline</v>
          </cell>
          <cell r="G344">
            <v>2171</v>
          </cell>
          <cell r="H344">
            <v>170</v>
          </cell>
          <cell r="I344" t="str">
            <v>In-Line</v>
          </cell>
          <cell r="J344">
            <v>6</v>
          </cell>
          <cell r="K344" t="str">
            <v>MFI</v>
          </cell>
          <cell r="L344" t="str">
            <v>München, Steyr</v>
          </cell>
          <cell r="M344" t="str">
            <v>Germany, Austria</v>
          </cell>
          <cell r="N344">
            <v>28</v>
          </cell>
          <cell r="O344">
            <v>13482</v>
          </cell>
          <cell r="P344">
            <v>29388</v>
          </cell>
          <cell r="Q344">
            <v>27444</v>
          </cell>
          <cell r="R344">
            <v>17045</v>
          </cell>
          <cell r="S344">
            <v>0</v>
          </cell>
          <cell r="T344">
            <v>0</v>
          </cell>
          <cell r="U344">
            <v>0</v>
          </cell>
        </row>
        <row r="345">
          <cell r="A345" t="str">
            <v>Europe</v>
          </cell>
          <cell r="B345" t="str">
            <v>BMW GROUP</v>
          </cell>
          <cell r="C345" t="str">
            <v>BMW</v>
          </cell>
          <cell r="D345" t="str">
            <v>BMW 5 SERIES</v>
          </cell>
          <cell r="E345" t="str">
            <v>BMW NG6</v>
          </cell>
          <cell r="F345" t="str">
            <v>Gasoline</v>
          </cell>
          <cell r="G345">
            <v>2200</v>
          </cell>
          <cell r="H345">
            <v>190</v>
          </cell>
          <cell r="I345" t="str">
            <v>In-Line</v>
          </cell>
          <cell r="J345">
            <v>6</v>
          </cell>
          <cell r="K345" t="str">
            <v>MFI</v>
          </cell>
          <cell r="L345" t="str">
            <v>Steyr</v>
          </cell>
          <cell r="M345" t="str">
            <v>Germany</v>
          </cell>
          <cell r="N345">
            <v>0</v>
          </cell>
          <cell r="O345">
            <v>0</v>
          </cell>
          <cell r="P345">
            <v>0</v>
          </cell>
          <cell r="Q345">
            <v>0</v>
          </cell>
          <cell r="R345">
            <v>12279</v>
          </cell>
          <cell r="S345">
            <v>23849</v>
          </cell>
          <cell r="T345">
            <v>22054</v>
          </cell>
          <cell r="U345">
            <v>21300</v>
          </cell>
        </row>
        <row r="346">
          <cell r="A346" t="str">
            <v>Europe</v>
          </cell>
          <cell r="B346" t="str">
            <v>BMW GROUP</v>
          </cell>
          <cell r="C346" t="str">
            <v>BMW</v>
          </cell>
          <cell r="D346" t="str">
            <v>BMW 5 SERIES</v>
          </cell>
          <cell r="E346" t="str">
            <v>BMW M52</v>
          </cell>
          <cell r="F346" t="str">
            <v>Gasoline</v>
          </cell>
          <cell r="G346">
            <v>2494</v>
          </cell>
          <cell r="H346">
            <v>192</v>
          </cell>
          <cell r="I346" t="str">
            <v>In-Line</v>
          </cell>
          <cell r="J346">
            <v>6</v>
          </cell>
          <cell r="K346" t="str">
            <v>MFI</v>
          </cell>
          <cell r="L346" t="str">
            <v>München, Steyr</v>
          </cell>
          <cell r="M346" t="str">
            <v>Germany, Austria</v>
          </cell>
          <cell r="N346">
            <v>6</v>
          </cell>
          <cell r="O346">
            <v>16161</v>
          </cell>
          <cell r="P346">
            <v>39574</v>
          </cell>
          <cell r="Q346">
            <v>34140</v>
          </cell>
          <cell r="R346">
            <v>16113</v>
          </cell>
          <cell r="S346">
            <v>0</v>
          </cell>
          <cell r="T346">
            <v>0</v>
          </cell>
          <cell r="U346">
            <v>0</v>
          </cell>
        </row>
        <row r="347">
          <cell r="A347" t="str">
            <v>Europe</v>
          </cell>
          <cell r="B347" t="str">
            <v>BMW GROUP</v>
          </cell>
          <cell r="C347" t="str">
            <v>BMW</v>
          </cell>
          <cell r="D347" t="str">
            <v>BMW 5 SERIES</v>
          </cell>
          <cell r="E347" t="str">
            <v>BMW M57</v>
          </cell>
          <cell r="F347" t="str">
            <v>Diesel</v>
          </cell>
          <cell r="G347">
            <v>2497</v>
          </cell>
          <cell r="H347">
            <v>184</v>
          </cell>
          <cell r="I347" t="str">
            <v>In-Line</v>
          </cell>
          <cell r="J347">
            <v>6</v>
          </cell>
          <cell r="K347" t="str">
            <v>DI</v>
          </cell>
          <cell r="L347" t="str">
            <v>Steyr</v>
          </cell>
          <cell r="M347" t="str">
            <v>Austria</v>
          </cell>
          <cell r="N347">
            <v>4</v>
          </cell>
          <cell r="O347">
            <v>11145</v>
          </cell>
          <cell r="P347">
            <v>16560</v>
          </cell>
          <cell r="Q347">
            <v>14885</v>
          </cell>
          <cell r="R347">
            <v>13790</v>
          </cell>
          <cell r="S347">
            <v>13048</v>
          </cell>
          <cell r="T347">
            <v>12479</v>
          </cell>
          <cell r="U347">
            <v>12448</v>
          </cell>
        </row>
        <row r="348">
          <cell r="A348" t="str">
            <v>Europe</v>
          </cell>
          <cell r="B348" t="str">
            <v>BMW GROUP</v>
          </cell>
          <cell r="C348" t="str">
            <v>BMW</v>
          </cell>
          <cell r="D348" t="str">
            <v>BMW 5 SERIES</v>
          </cell>
          <cell r="E348" t="str">
            <v>BMW NG6</v>
          </cell>
          <cell r="F348" t="str">
            <v>Gasoline</v>
          </cell>
          <cell r="G348">
            <v>2500</v>
          </cell>
          <cell r="H348">
            <v>210</v>
          </cell>
          <cell r="I348" t="str">
            <v>In-Line</v>
          </cell>
          <cell r="J348">
            <v>6</v>
          </cell>
          <cell r="K348" t="str">
            <v>MFI</v>
          </cell>
          <cell r="L348" t="str">
            <v>Steyr</v>
          </cell>
          <cell r="M348" t="str">
            <v>Germany</v>
          </cell>
          <cell r="N348">
            <v>0</v>
          </cell>
          <cell r="O348">
            <v>0</v>
          </cell>
          <cell r="P348">
            <v>0</v>
          </cell>
          <cell r="Q348">
            <v>0</v>
          </cell>
          <cell r="R348">
            <v>14327</v>
          </cell>
          <cell r="S348">
            <v>27823</v>
          </cell>
          <cell r="T348">
            <v>25728</v>
          </cell>
          <cell r="U348">
            <v>24849</v>
          </cell>
        </row>
        <row r="349">
          <cell r="A349" t="str">
            <v>Europe</v>
          </cell>
          <cell r="B349" t="str">
            <v>BMW GROUP</v>
          </cell>
          <cell r="C349" t="str">
            <v>BMW</v>
          </cell>
          <cell r="D349" t="str">
            <v>BMW 5 SERIES</v>
          </cell>
          <cell r="E349" t="str">
            <v>BMW M54</v>
          </cell>
          <cell r="F349" t="str">
            <v>Gasoline</v>
          </cell>
          <cell r="G349">
            <v>2979</v>
          </cell>
          <cell r="H349">
            <v>231</v>
          </cell>
          <cell r="I349" t="str">
            <v>In-Line</v>
          </cell>
          <cell r="J349">
            <v>6</v>
          </cell>
          <cell r="K349" t="str">
            <v>MFI</v>
          </cell>
          <cell r="L349" t="str">
            <v>München, Steyr</v>
          </cell>
          <cell r="M349" t="str">
            <v>Germany, Austria</v>
          </cell>
          <cell r="N349">
            <v>155</v>
          </cell>
          <cell r="O349">
            <v>30721</v>
          </cell>
          <cell r="P349">
            <v>47180</v>
          </cell>
          <cell r="Q349">
            <v>41229</v>
          </cell>
          <cell r="R349">
            <v>19646</v>
          </cell>
          <cell r="S349">
            <v>0</v>
          </cell>
          <cell r="T349">
            <v>0</v>
          </cell>
          <cell r="U349">
            <v>0</v>
          </cell>
        </row>
        <row r="350">
          <cell r="A350" t="str">
            <v>Europe</v>
          </cell>
          <cell r="B350" t="str">
            <v>BMW GROUP</v>
          </cell>
          <cell r="C350" t="str">
            <v>BMW</v>
          </cell>
          <cell r="D350" t="str">
            <v>BMW 5 SERIES</v>
          </cell>
          <cell r="E350" t="str">
            <v>BMW M57</v>
          </cell>
          <cell r="F350" t="str">
            <v>Diesel</v>
          </cell>
          <cell r="G350">
            <v>2993</v>
          </cell>
          <cell r="H350">
            <v>218</v>
          </cell>
          <cell r="I350" t="str">
            <v>In-Line</v>
          </cell>
          <cell r="J350">
            <v>6</v>
          </cell>
          <cell r="K350" t="str">
            <v>DI</v>
          </cell>
          <cell r="L350" t="str">
            <v>Steyr</v>
          </cell>
          <cell r="M350" t="str">
            <v>Austria</v>
          </cell>
          <cell r="N350">
            <v>60</v>
          </cell>
          <cell r="O350">
            <v>33415</v>
          </cell>
          <cell r="P350">
            <v>50802</v>
          </cell>
          <cell r="Q350">
            <v>46914</v>
          </cell>
          <cell r="R350">
            <v>44526</v>
          </cell>
          <cell r="S350">
            <v>43071</v>
          </cell>
          <cell r="T350">
            <v>42038</v>
          </cell>
          <cell r="U350">
            <v>42720</v>
          </cell>
        </row>
        <row r="351">
          <cell r="A351" t="str">
            <v>Europe</v>
          </cell>
          <cell r="B351" t="str">
            <v>BMW GROUP</v>
          </cell>
          <cell r="C351" t="str">
            <v>BMW</v>
          </cell>
          <cell r="D351" t="str">
            <v>BMW 5 SERIES</v>
          </cell>
          <cell r="E351" t="str">
            <v>BMW M57</v>
          </cell>
          <cell r="F351" t="str">
            <v>Diesel</v>
          </cell>
          <cell r="G351">
            <v>2993</v>
          </cell>
          <cell r="H351">
            <v>272</v>
          </cell>
          <cell r="I351" t="str">
            <v>In-Line</v>
          </cell>
          <cell r="J351">
            <v>6</v>
          </cell>
          <cell r="K351" t="str">
            <v>DI</v>
          </cell>
          <cell r="L351" t="str">
            <v>Steyr</v>
          </cell>
          <cell r="M351" t="str">
            <v>Austria</v>
          </cell>
          <cell r="N351">
            <v>0</v>
          </cell>
          <cell r="O351">
            <v>0</v>
          </cell>
          <cell r="P351">
            <v>368</v>
          </cell>
          <cell r="Q351">
            <v>848</v>
          </cell>
          <cell r="R351">
            <v>1223</v>
          </cell>
          <cell r="S351">
            <v>1544</v>
          </cell>
          <cell r="T351">
            <v>1827</v>
          </cell>
          <cell r="U351">
            <v>2146</v>
          </cell>
        </row>
        <row r="352">
          <cell r="A352" t="str">
            <v>Europe</v>
          </cell>
          <cell r="B352" t="str">
            <v>BMW GROUP</v>
          </cell>
          <cell r="C352" t="str">
            <v>BMW</v>
          </cell>
          <cell r="D352" t="str">
            <v>BMW 5 SERIES</v>
          </cell>
          <cell r="E352" t="str">
            <v>BMW NG6</v>
          </cell>
          <cell r="F352" t="str">
            <v>Gasoline</v>
          </cell>
          <cell r="G352">
            <v>3000</v>
          </cell>
          <cell r="H352">
            <v>250</v>
          </cell>
          <cell r="I352" t="str">
            <v>In-Line</v>
          </cell>
          <cell r="J352">
            <v>6</v>
          </cell>
          <cell r="K352" t="str">
            <v>MFI</v>
          </cell>
          <cell r="L352" t="str">
            <v>Steyr</v>
          </cell>
          <cell r="M352" t="str">
            <v>Germany</v>
          </cell>
          <cell r="N352">
            <v>0</v>
          </cell>
          <cell r="O352">
            <v>0</v>
          </cell>
          <cell r="P352">
            <v>0</v>
          </cell>
          <cell r="Q352">
            <v>0</v>
          </cell>
          <cell r="R352">
            <v>17444</v>
          </cell>
          <cell r="S352">
            <v>33365</v>
          </cell>
          <cell r="T352">
            <v>30191</v>
          </cell>
          <cell r="U352">
            <v>28525</v>
          </cell>
        </row>
        <row r="353">
          <cell r="A353" t="str">
            <v>Europe</v>
          </cell>
          <cell r="B353" t="str">
            <v>BMW GROUP</v>
          </cell>
          <cell r="C353" t="str">
            <v>BMW</v>
          </cell>
          <cell r="D353" t="str">
            <v>BMW 5 SERIES</v>
          </cell>
          <cell r="E353" t="str">
            <v>BMW N62</v>
          </cell>
          <cell r="F353" t="str">
            <v>Gasoline</v>
          </cell>
          <cell r="G353">
            <v>3600</v>
          </cell>
          <cell r="H353">
            <v>272</v>
          </cell>
          <cell r="I353" t="str">
            <v>Vee Configuration</v>
          </cell>
          <cell r="J353">
            <v>8</v>
          </cell>
          <cell r="K353" t="str">
            <v>MFI/GDI</v>
          </cell>
          <cell r="L353" t="str">
            <v>München</v>
          </cell>
          <cell r="M353" t="str">
            <v>Germany</v>
          </cell>
          <cell r="N353">
            <v>0</v>
          </cell>
          <cell r="O353">
            <v>1894</v>
          </cell>
          <cell r="P353">
            <v>5762</v>
          </cell>
          <cell r="Q353">
            <v>5230</v>
          </cell>
          <cell r="R353">
            <v>4890</v>
          </cell>
          <cell r="S353">
            <v>4665</v>
          </cell>
          <cell r="T353">
            <v>4493</v>
          </cell>
          <cell r="U353">
            <v>4514</v>
          </cell>
        </row>
        <row r="354">
          <cell r="A354" t="str">
            <v>Europe</v>
          </cell>
          <cell r="B354" t="str">
            <v>BMW GROUP</v>
          </cell>
          <cell r="C354" t="str">
            <v>BMW</v>
          </cell>
          <cell r="D354" t="str">
            <v>BMW 5 SERIES</v>
          </cell>
          <cell r="E354" t="str">
            <v>BMW M67</v>
          </cell>
          <cell r="F354" t="str">
            <v>Diesel</v>
          </cell>
          <cell r="G354">
            <v>3901</v>
          </cell>
          <cell r="H354">
            <v>258</v>
          </cell>
          <cell r="I354" t="str">
            <v>Vee Configuration</v>
          </cell>
          <cell r="J354">
            <v>8</v>
          </cell>
          <cell r="K354" t="str">
            <v>DI</v>
          </cell>
          <cell r="L354" t="str">
            <v>München</v>
          </cell>
          <cell r="M354" t="str">
            <v>Germany</v>
          </cell>
          <cell r="N354">
            <v>0</v>
          </cell>
          <cell r="O354">
            <v>0</v>
          </cell>
          <cell r="P354">
            <v>7415</v>
          </cell>
          <cell r="Q354">
            <v>6834</v>
          </cell>
          <cell r="R354">
            <v>6474</v>
          </cell>
          <cell r="S354">
            <v>6254</v>
          </cell>
          <cell r="T354">
            <v>6095</v>
          </cell>
          <cell r="U354">
            <v>6187</v>
          </cell>
        </row>
        <row r="355">
          <cell r="A355" t="str">
            <v>Europe</v>
          </cell>
          <cell r="B355" t="str">
            <v>BMW GROUP</v>
          </cell>
          <cell r="C355" t="str">
            <v>BMW</v>
          </cell>
          <cell r="D355" t="str">
            <v>BMW 5 SERIES</v>
          </cell>
          <cell r="E355" t="str">
            <v>BMW M60/M62</v>
          </cell>
          <cell r="F355" t="str">
            <v>Gasoline</v>
          </cell>
          <cell r="G355">
            <v>4398</v>
          </cell>
          <cell r="H355">
            <v>333</v>
          </cell>
          <cell r="I355" t="str">
            <v>Vee Configuration</v>
          </cell>
          <cell r="J355">
            <v>8</v>
          </cell>
          <cell r="K355" t="str">
            <v>MFI</v>
          </cell>
          <cell r="L355" t="str">
            <v>München</v>
          </cell>
          <cell r="M355" t="str">
            <v>Germany</v>
          </cell>
          <cell r="N355">
            <v>30</v>
          </cell>
          <cell r="O355">
            <v>5007</v>
          </cell>
          <cell r="P355">
            <v>11578</v>
          </cell>
          <cell r="Q355">
            <v>9025</v>
          </cell>
          <cell r="R355">
            <v>7194</v>
          </cell>
          <cell r="S355">
            <v>5771</v>
          </cell>
          <cell r="T355">
            <v>4586</v>
          </cell>
          <cell r="U355">
            <v>3707</v>
          </cell>
        </row>
        <row r="356">
          <cell r="A356" t="str">
            <v>Europe</v>
          </cell>
          <cell r="B356" t="str">
            <v>BMW GROUP</v>
          </cell>
          <cell r="C356" t="str">
            <v>BMW</v>
          </cell>
          <cell r="D356" t="str">
            <v>BMW 5 SERIES</v>
          </cell>
          <cell r="E356" t="str">
            <v>BMW S85</v>
          </cell>
          <cell r="F356" t="str">
            <v>Gasoline</v>
          </cell>
          <cell r="G356">
            <v>5500</v>
          </cell>
          <cell r="H356">
            <v>500</v>
          </cell>
          <cell r="I356" t="str">
            <v>Vee Configuration</v>
          </cell>
          <cell r="J356">
            <v>10</v>
          </cell>
          <cell r="K356" t="str">
            <v>MFI/GDI</v>
          </cell>
          <cell r="L356" t="str">
            <v>München</v>
          </cell>
          <cell r="M356" t="str">
            <v>Germany</v>
          </cell>
          <cell r="N356">
            <v>0</v>
          </cell>
          <cell r="O356">
            <v>0</v>
          </cell>
          <cell r="P356">
            <v>1354</v>
          </cell>
          <cell r="Q356">
            <v>2665</v>
          </cell>
          <cell r="R356">
            <v>2542</v>
          </cell>
          <cell r="S356">
            <v>2471</v>
          </cell>
          <cell r="T356">
            <v>2421</v>
          </cell>
          <cell r="U356">
            <v>2471</v>
          </cell>
        </row>
        <row r="357">
          <cell r="A357" t="str">
            <v>Europe</v>
          </cell>
          <cell r="B357" t="str">
            <v>BMW GROUP</v>
          </cell>
          <cell r="C357" t="str">
            <v>BMW</v>
          </cell>
          <cell r="D357" t="str">
            <v>BMW 5 SERIES</v>
          </cell>
          <cell r="E357" t="str">
            <v>BMW M47</v>
          </cell>
          <cell r="F357" t="str">
            <v>Diesel</v>
          </cell>
          <cell r="G357">
            <v>1995</v>
          </cell>
          <cell r="H357">
            <v>150</v>
          </cell>
          <cell r="I357" t="str">
            <v>In-Line</v>
          </cell>
          <cell r="J357">
            <v>4</v>
          </cell>
          <cell r="K357" t="str">
            <v>DI</v>
          </cell>
          <cell r="L357" t="str">
            <v>Steyr</v>
          </cell>
          <cell r="M357" t="str">
            <v>Austria</v>
          </cell>
          <cell r="N357">
            <v>0</v>
          </cell>
          <cell r="O357">
            <v>0</v>
          </cell>
          <cell r="P357">
            <v>156</v>
          </cell>
          <cell r="Q357">
            <v>268</v>
          </cell>
          <cell r="R357">
            <v>310</v>
          </cell>
          <cell r="S357">
            <v>333</v>
          </cell>
          <cell r="T357">
            <v>372</v>
          </cell>
          <cell r="U357">
            <v>386</v>
          </cell>
        </row>
        <row r="358">
          <cell r="A358" t="str">
            <v>Europe</v>
          </cell>
          <cell r="B358" t="str">
            <v>BMW GROUP</v>
          </cell>
          <cell r="C358" t="str">
            <v>BMW</v>
          </cell>
          <cell r="D358" t="str">
            <v>BMW 5 SERIES</v>
          </cell>
          <cell r="E358" t="str">
            <v>BMW M54</v>
          </cell>
          <cell r="F358" t="str">
            <v>Gasoline</v>
          </cell>
          <cell r="G358">
            <v>2171</v>
          </cell>
          <cell r="H358">
            <v>170</v>
          </cell>
          <cell r="I358" t="str">
            <v>In-Line</v>
          </cell>
          <cell r="J358">
            <v>6</v>
          </cell>
          <cell r="K358" t="str">
            <v>MFI</v>
          </cell>
          <cell r="L358" t="str">
            <v>München, Steyr</v>
          </cell>
          <cell r="M358" t="str">
            <v>Germany, Austria</v>
          </cell>
          <cell r="N358">
            <v>0</v>
          </cell>
          <cell r="O358">
            <v>0</v>
          </cell>
          <cell r="P358">
            <v>167</v>
          </cell>
          <cell r="Q358">
            <v>285</v>
          </cell>
          <cell r="R358">
            <v>162</v>
          </cell>
          <cell r="S358">
            <v>0</v>
          </cell>
          <cell r="T358">
            <v>0</v>
          </cell>
          <cell r="U358">
            <v>0</v>
          </cell>
        </row>
        <row r="359">
          <cell r="A359" t="str">
            <v>Europe</v>
          </cell>
          <cell r="B359" t="str">
            <v>BMW GROUP</v>
          </cell>
          <cell r="C359" t="str">
            <v>BMW</v>
          </cell>
          <cell r="D359" t="str">
            <v>BMW 5 SERIES</v>
          </cell>
          <cell r="E359" t="str">
            <v>BMW NG6</v>
          </cell>
          <cell r="F359" t="str">
            <v>Gasoline</v>
          </cell>
          <cell r="G359">
            <v>2200</v>
          </cell>
          <cell r="H359">
            <v>190</v>
          </cell>
          <cell r="I359" t="str">
            <v>In-Line</v>
          </cell>
          <cell r="J359">
            <v>6</v>
          </cell>
          <cell r="K359" t="str">
            <v>MFI</v>
          </cell>
          <cell r="L359" t="str">
            <v>Steyr</v>
          </cell>
          <cell r="M359" t="str">
            <v>Germany</v>
          </cell>
          <cell r="N359">
            <v>0</v>
          </cell>
          <cell r="O359">
            <v>0</v>
          </cell>
          <cell r="P359">
            <v>0</v>
          </cell>
          <cell r="Q359">
            <v>0</v>
          </cell>
          <cell r="R359">
            <v>145</v>
          </cell>
          <cell r="S359">
            <v>308</v>
          </cell>
          <cell r="T359">
            <v>333</v>
          </cell>
          <cell r="U359">
            <v>338</v>
          </cell>
        </row>
        <row r="360">
          <cell r="A360" t="str">
            <v>Europe</v>
          </cell>
          <cell r="B360" t="str">
            <v>BMW GROUP</v>
          </cell>
          <cell r="C360" t="str">
            <v>BMW</v>
          </cell>
          <cell r="D360" t="str">
            <v>BMW 5 SERIES</v>
          </cell>
          <cell r="E360" t="str">
            <v>BMW M52</v>
          </cell>
          <cell r="F360" t="str">
            <v>Gasoline</v>
          </cell>
          <cell r="G360">
            <v>2494</v>
          </cell>
          <cell r="H360">
            <v>192</v>
          </cell>
          <cell r="I360" t="str">
            <v>In-Line</v>
          </cell>
          <cell r="J360">
            <v>6</v>
          </cell>
          <cell r="K360" t="str">
            <v>MFI</v>
          </cell>
          <cell r="L360" t="str">
            <v>München, Steyr</v>
          </cell>
          <cell r="M360" t="str">
            <v>Germany, Austria</v>
          </cell>
          <cell r="N360">
            <v>0</v>
          </cell>
          <cell r="O360">
            <v>0</v>
          </cell>
          <cell r="P360">
            <v>132</v>
          </cell>
          <cell r="Q360">
            <v>224</v>
          </cell>
          <cell r="R360">
            <v>130</v>
          </cell>
          <cell r="S360">
            <v>0</v>
          </cell>
          <cell r="T360">
            <v>0</v>
          </cell>
          <cell r="U360">
            <v>0</v>
          </cell>
        </row>
        <row r="361">
          <cell r="A361" t="str">
            <v>Europe</v>
          </cell>
          <cell r="B361" t="str">
            <v>BMW GROUP</v>
          </cell>
          <cell r="C361" t="str">
            <v>BMW</v>
          </cell>
          <cell r="D361" t="str">
            <v>BMW 5 SERIES</v>
          </cell>
          <cell r="E361" t="str">
            <v>BMW M57</v>
          </cell>
          <cell r="F361" t="str">
            <v>Diesel</v>
          </cell>
          <cell r="G361">
            <v>2497</v>
          </cell>
          <cell r="H361">
            <v>184</v>
          </cell>
          <cell r="I361" t="str">
            <v>In-Line</v>
          </cell>
          <cell r="J361">
            <v>6</v>
          </cell>
          <cell r="K361" t="str">
            <v>DI</v>
          </cell>
          <cell r="L361" t="str">
            <v>Steyr</v>
          </cell>
          <cell r="M361" t="str">
            <v>Austria</v>
          </cell>
          <cell r="N361">
            <v>0</v>
          </cell>
          <cell r="O361">
            <v>0</v>
          </cell>
          <cell r="P361">
            <v>418</v>
          </cell>
          <cell r="Q361">
            <v>723</v>
          </cell>
          <cell r="R361">
            <v>842</v>
          </cell>
          <cell r="S361">
            <v>915</v>
          </cell>
          <cell r="T361">
            <v>1031</v>
          </cell>
          <cell r="U361">
            <v>1081</v>
          </cell>
        </row>
        <row r="362">
          <cell r="A362" t="str">
            <v>Europe</v>
          </cell>
          <cell r="B362" t="str">
            <v>BMW GROUP</v>
          </cell>
          <cell r="C362" t="str">
            <v>BMW</v>
          </cell>
          <cell r="D362" t="str">
            <v>BMW 5 SERIES</v>
          </cell>
          <cell r="E362" t="str">
            <v>BMW NG6</v>
          </cell>
          <cell r="F362" t="str">
            <v>Gasoline</v>
          </cell>
          <cell r="G362">
            <v>2500</v>
          </cell>
          <cell r="H362">
            <v>210</v>
          </cell>
          <cell r="I362" t="str">
            <v>In-Line</v>
          </cell>
          <cell r="J362">
            <v>6</v>
          </cell>
          <cell r="K362" t="str">
            <v>MFI</v>
          </cell>
          <cell r="L362" t="str">
            <v>Steyr</v>
          </cell>
          <cell r="M362" t="str">
            <v>Germany</v>
          </cell>
          <cell r="N362">
            <v>0</v>
          </cell>
          <cell r="O362">
            <v>0</v>
          </cell>
          <cell r="P362">
            <v>0</v>
          </cell>
          <cell r="Q362">
            <v>0</v>
          </cell>
          <cell r="R362">
            <v>118</v>
          </cell>
          <cell r="S362">
            <v>253</v>
          </cell>
          <cell r="T362">
            <v>285</v>
          </cell>
          <cell r="U362">
            <v>296</v>
          </cell>
        </row>
        <row r="363">
          <cell r="A363" t="str">
            <v>Europe</v>
          </cell>
          <cell r="B363" t="str">
            <v>BMW GROUP</v>
          </cell>
          <cell r="C363" t="str">
            <v>BMW</v>
          </cell>
          <cell r="D363" t="str">
            <v>BMW 5 SERIES</v>
          </cell>
          <cell r="E363" t="str">
            <v>BMW M54</v>
          </cell>
          <cell r="F363" t="str">
            <v>Gasoline</v>
          </cell>
          <cell r="G363">
            <v>2979</v>
          </cell>
          <cell r="H363">
            <v>231</v>
          </cell>
          <cell r="I363" t="str">
            <v>In-Line</v>
          </cell>
          <cell r="J363">
            <v>6</v>
          </cell>
          <cell r="K363" t="str">
            <v>MFI</v>
          </cell>
          <cell r="L363" t="str">
            <v>München, Steyr</v>
          </cell>
          <cell r="M363" t="str">
            <v>Germany, Austria</v>
          </cell>
          <cell r="N363">
            <v>0</v>
          </cell>
          <cell r="O363">
            <v>0</v>
          </cell>
          <cell r="P363">
            <v>218</v>
          </cell>
          <cell r="Q363">
            <v>371</v>
          </cell>
          <cell r="R363">
            <v>214</v>
          </cell>
          <cell r="S363">
            <v>0</v>
          </cell>
          <cell r="T363">
            <v>0</v>
          </cell>
          <cell r="U363">
            <v>0</v>
          </cell>
        </row>
        <row r="364">
          <cell r="A364" t="str">
            <v>Europe</v>
          </cell>
          <cell r="B364" t="str">
            <v>BMW GROUP</v>
          </cell>
          <cell r="C364" t="str">
            <v>BMW</v>
          </cell>
          <cell r="D364" t="str">
            <v>BMW 5 SERIES</v>
          </cell>
          <cell r="E364" t="str">
            <v>BMW M57</v>
          </cell>
          <cell r="F364" t="str">
            <v>Diesel</v>
          </cell>
          <cell r="G364">
            <v>2993</v>
          </cell>
          <cell r="H364">
            <v>218</v>
          </cell>
          <cell r="I364" t="str">
            <v>In-Line</v>
          </cell>
          <cell r="J364">
            <v>6</v>
          </cell>
          <cell r="K364" t="str">
            <v>DI</v>
          </cell>
          <cell r="L364" t="str">
            <v>Steyr</v>
          </cell>
          <cell r="M364" t="str">
            <v>Austria</v>
          </cell>
          <cell r="N364">
            <v>0</v>
          </cell>
          <cell r="O364">
            <v>0</v>
          </cell>
          <cell r="P364">
            <v>214</v>
          </cell>
          <cell r="Q364">
            <v>369</v>
          </cell>
          <cell r="R364">
            <v>429</v>
          </cell>
          <cell r="S364">
            <v>463</v>
          </cell>
          <cell r="T364">
            <v>520</v>
          </cell>
          <cell r="U364">
            <v>544</v>
          </cell>
        </row>
        <row r="365">
          <cell r="A365" t="str">
            <v>Europe</v>
          </cell>
          <cell r="B365" t="str">
            <v>BMW GROUP</v>
          </cell>
          <cell r="C365" t="str">
            <v>BMW</v>
          </cell>
          <cell r="D365" t="str">
            <v>BMW 5 SERIES</v>
          </cell>
          <cell r="E365" t="str">
            <v>BMW NG6</v>
          </cell>
          <cell r="F365" t="str">
            <v>Gasoline</v>
          </cell>
          <cell r="G365">
            <v>3000</v>
          </cell>
          <cell r="H365">
            <v>250</v>
          </cell>
          <cell r="I365" t="str">
            <v>In-Line</v>
          </cell>
          <cell r="J365">
            <v>6</v>
          </cell>
          <cell r="K365" t="str">
            <v>MFI</v>
          </cell>
          <cell r="L365" t="str">
            <v>Steyr</v>
          </cell>
          <cell r="M365" t="str">
            <v>Germany</v>
          </cell>
          <cell r="N365">
            <v>0</v>
          </cell>
          <cell r="O365">
            <v>0</v>
          </cell>
          <cell r="P365">
            <v>0</v>
          </cell>
          <cell r="Q365">
            <v>0</v>
          </cell>
          <cell r="R365">
            <v>264</v>
          </cell>
          <cell r="S365">
            <v>571</v>
          </cell>
          <cell r="T365">
            <v>637</v>
          </cell>
          <cell r="U365">
            <v>668</v>
          </cell>
        </row>
        <row r="366">
          <cell r="A366" t="str">
            <v>Europe</v>
          </cell>
          <cell r="B366" t="str">
            <v>BMW GROUP</v>
          </cell>
          <cell r="C366" t="str">
            <v>BMW</v>
          </cell>
          <cell r="D366" t="str">
            <v>BMW 5 SERIES</v>
          </cell>
          <cell r="E366" t="str">
            <v>BMW N62</v>
          </cell>
          <cell r="F366" t="str">
            <v>Gasoline</v>
          </cell>
          <cell r="G366">
            <v>3600</v>
          </cell>
          <cell r="H366">
            <v>272</v>
          </cell>
          <cell r="I366" t="str">
            <v>Vee Configuration</v>
          </cell>
          <cell r="J366">
            <v>8</v>
          </cell>
          <cell r="K366" t="str">
            <v>MFI/GDI</v>
          </cell>
          <cell r="L366" t="str">
            <v>München</v>
          </cell>
          <cell r="M366" t="str">
            <v>Germany</v>
          </cell>
          <cell r="N366">
            <v>0</v>
          </cell>
          <cell r="O366">
            <v>0</v>
          </cell>
          <cell r="P366">
            <v>55</v>
          </cell>
          <cell r="Q366">
            <v>94</v>
          </cell>
          <cell r="R366">
            <v>108</v>
          </cell>
          <cell r="S366">
            <v>116</v>
          </cell>
          <cell r="T366">
            <v>129</v>
          </cell>
          <cell r="U366">
            <v>135</v>
          </cell>
        </row>
        <row r="367">
          <cell r="A367" t="str">
            <v>Europe</v>
          </cell>
          <cell r="B367" t="str">
            <v>BMW GROUP</v>
          </cell>
          <cell r="C367" t="str">
            <v>BMW</v>
          </cell>
          <cell r="D367" t="str">
            <v>BMW 5 SERIES</v>
          </cell>
          <cell r="E367" t="str">
            <v>BMW M67</v>
          </cell>
          <cell r="F367" t="str">
            <v>Diesel</v>
          </cell>
          <cell r="G367">
            <v>3901</v>
          </cell>
          <cell r="H367">
            <v>258</v>
          </cell>
          <cell r="I367" t="str">
            <v>Vee Configuration</v>
          </cell>
          <cell r="J367">
            <v>8</v>
          </cell>
          <cell r="K367" t="str">
            <v>DI</v>
          </cell>
          <cell r="L367" t="str">
            <v>München</v>
          </cell>
          <cell r="M367" t="str">
            <v>Germany</v>
          </cell>
          <cell r="N367">
            <v>0</v>
          </cell>
          <cell r="O367">
            <v>0</v>
          </cell>
          <cell r="P367">
            <v>78</v>
          </cell>
          <cell r="Q367">
            <v>147</v>
          </cell>
          <cell r="R367">
            <v>186</v>
          </cell>
          <cell r="S367">
            <v>220</v>
          </cell>
          <cell r="T367">
            <v>267</v>
          </cell>
          <cell r="U367">
            <v>298</v>
          </cell>
        </row>
        <row r="368">
          <cell r="A368" t="str">
            <v>Europe</v>
          </cell>
          <cell r="B368" t="str">
            <v>BMW GROUP</v>
          </cell>
          <cell r="C368" t="str">
            <v>BMW</v>
          </cell>
          <cell r="D368" t="str">
            <v>BMW 5 SERIES</v>
          </cell>
          <cell r="E368" t="str">
            <v>BMW M60/M62</v>
          </cell>
          <cell r="F368" t="str">
            <v>Gasoline</v>
          </cell>
          <cell r="G368">
            <v>4398</v>
          </cell>
          <cell r="H368">
            <v>333</v>
          </cell>
          <cell r="I368" t="str">
            <v>Vee Configuration</v>
          </cell>
          <cell r="J368">
            <v>8</v>
          </cell>
          <cell r="K368" t="str">
            <v>MFI</v>
          </cell>
          <cell r="L368" t="str">
            <v>München</v>
          </cell>
          <cell r="M368" t="str">
            <v>Germany</v>
          </cell>
          <cell r="N368">
            <v>0</v>
          </cell>
          <cell r="O368">
            <v>0</v>
          </cell>
          <cell r="P368">
            <v>69</v>
          </cell>
          <cell r="Q368">
            <v>132</v>
          </cell>
          <cell r="R368">
            <v>171</v>
          </cell>
          <cell r="S368">
            <v>205</v>
          </cell>
          <cell r="T368">
            <v>252</v>
          </cell>
          <cell r="U368">
            <v>287</v>
          </cell>
        </row>
        <row r="369">
          <cell r="A369" t="str">
            <v>Europe</v>
          </cell>
          <cell r="B369" t="str">
            <v>BMW GROUP</v>
          </cell>
          <cell r="C369" t="str">
            <v>BMW</v>
          </cell>
          <cell r="D369" t="str">
            <v>BMW 5 SERIES</v>
          </cell>
          <cell r="E369" t="str">
            <v>BMW S85</v>
          </cell>
          <cell r="F369" t="str">
            <v>Gasoline</v>
          </cell>
          <cell r="G369">
            <v>5500</v>
          </cell>
          <cell r="H369">
            <v>500</v>
          </cell>
          <cell r="I369" t="str">
            <v>Vee Configuration</v>
          </cell>
          <cell r="J369">
            <v>10</v>
          </cell>
          <cell r="K369" t="str">
            <v>MFI/GDI</v>
          </cell>
          <cell r="L369" t="str">
            <v>München</v>
          </cell>
          <cell r="M369" t="str">
            <v>Germany</v>
          </cell>
          <cell r="N369">
            <v>0</v>
          </cell>
          <cell r="O369">
            <v>0</v>
          </cell>
          <cell r="P369">
            <v>6</v>
          </cell>
          <cell r="Q369">
            <v>17</v>
          </cell>
          <cell r="R369">
            <v>21</v>
          </cell>
          <cell r="S369">
            <v>24</v>
          </cell>
          <cell r="T369">
            <v>27</v>
          </cell>
          <cell r="U369">
            <v>30</v>
          </cell>
        </row>
        <row r="370">
          <cell r="A370" t="str">
            <v>Europe</v>
          </cell>
          <cell r="B370" t="str">
            <v>BMW GROUP</v>
          </cell>
          <cell r="C370" t="str">
            <v>BMW</v>
          </cell>
          <cell r="D370" t="str">
            <v>BMW 6 SERIES</v>
          </cell>
          <cell r="E370" t="str">
            <v>BMW M57</v>
          </cell>
          <cell r="F370" t="str">
            <v>Diesel</v>
          </cell>
          <cell r="G370">
            <v>2993</v>
          </cell>
          <cell r="H370">
            <v>218</v>
          </cell>
          <cell r="I370" t="str">
            <v>In-Line</v>
          </cell>
          <cell r="J370">
            <v>6</v>
          </cell>
          <cell r="K370" t="str">
            <v>DI</v>
          </cell>
          <cell r="L370" t="str">
            <v>Steyr</v>
          </cell>
          <cell r="M370" t="str">
            <v>Austria</v>
          </cell>
          <cell r="N370">
            <v>0</v>
          </cell>
          <cell r="O370">
            <v>0</v>
          </cell>
          <cell r="P370">
            <v>726</v>
          </cell>
          <cell r="Q370">
            <v>1120</v>
          </cell>
          <cell r="R370">
            <v>1453</v>
          </cell>
          <cell r="S370">
            <v>1718</v>
          </cell>
          <cell r="T370">
            <v>1960</v>
          </cell>
          <cell r="U370">
            <v>2268</v>
          </cell>
        </row>
        <row r="371">
          <cell r="A371" t="str">
            <v>Europe</v>
          </cell>
          <cell r="B371" t="str">
            <v>BMW GROUP</v>
          </cell>
          <cell r="C371" t="str">
            <v>BMW</v>
          </cell>
          <cell r="D371" t="str">
            <v>BMW 6 SERIES</v>
          </cell>
          <cell r="E371" t="str">
            <v>BMW NG6</v>
          </cell>
          <cell r="F371" t="str">
            <v>Gasoline</v>
          </cell>
          <cell r="G371">
            <v>3000</v>
          </cell>
          <cell r="H371">
            <v>250</v>
          </cell>
          <cell r="I371" t="str">
            <v>In-Line</v>
          </cell>
          <cell r="J371">
            <v>6</v>
          </cell>
          <cell r="K371" t="str">
            <v>MFI</v>
          </cell>
          <cell r="L371" t="str">
            <v>Steyr</v>
          </cell>
          <cell r="M371" t="str">
            <v>Germany</v>
          </cell>
          <cell r="N371">
            <v>0</v>
          </cell>
          <cell r="O371">
            <v>0</v>
          </cell>
          <cell r="P371">
            <v>312</v>
          </cell>
          <cell r="Q371">
            <v>1510</v>
          </cell>
          <cell r="R371">
            <v>2106</v>
          </cell>
          <cell r="S371">
            <v>2606</v>
          </cell>
          <cell r="T371">
            <v>3066</v>
          </cell>
          <cell r="U371">
            <v>3626</v>
          </cell>
        </row>
        <row r="372">
          <cell r="A372" t="str">
            <v>Europe</v>
          </cell>
          <cell r="B372" t="str">
            <v>BMW GROUP</v>
          </cell>
          <cell r="C372" t="str">
            <v>BMW</v>
          </cell>
          <cell r="D372" t="str">
            <v>BMW 6 SERIES</v>
          </cell>
          <cell r="E372" t="str">
            <v>BMW N62</v>
          </cell>
          <cell r="F372" t="str">
            <v>Gasoline</v>
          </cell>
          <cell r="G372">
            <v>3600</v>
          </cell>
          <cell r="H372">
            <v>272</v>
          </cell>
          <cell r="I372" t="str">
            <v>Vee Configuration</v>
          </cell>
          <cell r="J372">
            <v>8</v>
          </cell>
          <cell r="K372" t="str">
            <v>MFI/GDI</v>
          </cell>
          <cell r="L372" t="str">
            <v>München</v>
          </cell>
          <cell r="M372" t="str">
            <v>Germany</v>
          </cell>
          <cell r="N372">
            <v>0</v>
          </cell>
          <cell r="O372">
            <v>0</v>
          </cell>
          <cell r="P372">
            <v>7292</v>
          </cell>
          <cell r="Q372">
            <v>8163</v>
          </cell>
          <cell r="R372">
            <v>8064</v>
          </cell>
          <cell r="S372">
            <v>7572</v>
          </cell>
          <cell r="T372">
            <v>7047</v>
          </cell>
          <cell r="U372">
            <v>6775</v>
          </cell>
        </row>
        <row r="373">
          <cell r="A373" t="str">
            <v>Europe</v>
          </cell>
          <cell r="B373" t="str">
            <v>BMW GROUP</v>
          </cell>
          <cell r="C373" t="str">
            <v>BMW</v>
          </cell>
          <cell r="D373" t="str">
            <v>BMW 6 SERIES</v>
          </cell>
          <cell r="E373" t="str">
            <v>BMW M67</v>
          </cell>
          <cell r="F373" t="str">
            <v>Diesel</v>
          </cell>
          <cell r="G373">
            <v>3901</v>
          </cell>
          <cell r="H373">
            <v>258</v>
          </cell>
          <cell r="I373" t="str">
            <v>Vee Configuration</v>
          </cell>
          <cell r="J373">
            <v>8</v>
          </cell>
          <cell r="K373" t="str">
            <v>DI</v>
          </cell>
          <cell r="L373" t="str">
            <v>München</v>
          </cell>
          <cell r="M373" t="str">
            <v>Germany</v>
          </cell>
          <cell r="N373">
            <v>0</v>
          </cell>
          <cell r="O373">
            <v>0</v>
          </cell>
          <cell r="P373">
            <v>259</v>
          </cell>
          <cell r="Q373">
            <v>599</v>
          </cell>
          <cell r="R373">
            <v>758</v>
          </cell>
          <cell r="S373">
            <v>880</v>
          </cell>
          <cell r="T373">
            <v>992</v>
          </cell>
          <cell r="U373">
            <v>1137</v>
          </cell>
        </row>
        <row r="374">
          <cell r="A374" t="str">
            <v>Europe</v>
          </cell>
          <cell r="B374" t="str">
            <v>BMW GROUP</v>
          </cell>
          <cell r="C374" t="str">
            <v>BMW</v>
          </cell>
          <cell r="D374" t="str">
            <v>BMW 6 SERIES</v>
          </cell>
          <cell r="E374" t="str">
            <v>BMW M60/M62</v>
          </cell>
          <cell r="F374" t="str">
            <v>Gasoline</v>
          </cell>
          <cell r="G374">
            <v>4398</v>
          </cell>
          <cell r="H374">
            <v>333</v>
          </cell>
          <cell r="I374" t="str">
            <v>Vee Configuration</v>
          </cell>
          <cell r="J374">
            <v>8</v>
          </cell>
          <cell r="K374" t="str">
            <v>MFI</v>
          </cell>
          <cell r="L374" t="str">
            <v>München</v>
          </cell>
          <cell r="M374" t="str">
            <v>Germany</v>
          </cell>
          <cell r="N374">
            <v>15</v>
          </cell>
          <cell r="O374">
            <v>4292</v>
          </cell>
          <cell r="P374">
            <v>19140</v>
          </cell>
          <cell r="Q374">
            <v>19893</v>
          </cell>
          <cell r="R374">
            <v>17917</v>
          </cell>
          <cell r="S374">
            <v>15066</v>
          </cell>
          <cell r="T374">
            <v>12214</v>
          </cell>
          <cell r="U374">
            <v>9834</v>
          </cell>
        </row>
        <row r="375">
          <cell r="A375" t="str">
            <v>Europe</v>
          </cell>
          <cell r="B375" t="str">
            <v>BMW GROUP</v>
          </cell>
          <cell r="C375" t="str">
            <v>BMW</v>
          </cell>
          <cell r="D375" t="str">
            <v>BMW 6 SERIES</v>
          </cell>
          <cell r="E375" t="str">
            <v>BMW S85</v>
          </cell>
          <cell r="F375" t="str">
            <v>Gasoline</v>
          </cell>
          <cell r="G375">
            <v>5500</v>
          </cell>
          <cell r="H375">
            <v>500</v>
          </cell>
          <cell r="I375" t="str">
            <v>Vee Configuration</v>
          </cell>
          <cell r="J375">
            <v>10</v>
          </cell>
          <cell r="K375" t="str">
            <v>MFI/GDI</v>
          </cell>
          <cell r="L375" t="str">
            <v>München</v>
          </cell>
          <cell r="M375" t="str">
            <v>Germany</v>
          </cell>
          <cell r="N375">
            <v>0</v>
          </cell>
          <cell r="O375">
            <v>3</v>
          </cell>
          <cell r="P375">
            <v>435</v>
          </cell>
          <cell r="Q375">
            <v>543</v>
          </cell>
          <cell r="R375">
            <v>601</v>
          </cell>
          <cell r="S375">
            <v>629</v>
          </cell>
          <cell r="T375">
            <v>653</v>
          </cell>
          <cell r="U375">
            <v>698</v>
          </cell>
        </row>
        <row r="376">
          <cell r="A376" t="str">
            <v>Europe</v>
          </cell>
          <cell r="B376" t="str">
            <v>BMW GROUP</v>
          </cell>
          <cell r="C376" t="str">
            <v>BMW</v>
          </cell>
          <cell r="D376" t="str">
            <v>BMW 7 SERIES</v>
          </cell>
          <cell r="E376" t="str">
            <v>BMW M54</v>
          </cell>
          <cell r="F376" t="str">
            <v>Gasoline</v>
          </cell>
          <cell r="G376">
            <v>2979</v>
          </cell>
          <cell r="H376">
            <v>231</v>
          </cell>
          <cell r="I376" t="str">
            <v>In-Line</v>
          </cell>
          <cell r="J376">
            <v>6</v>
          </cell>
          <cell r="K376" t="str">
            <v>MFI</v>
          </cell>
          <cell r="L376" t="str">
            <v>München, Steyr</v>
          </cell>
          <cell r="M376" t="str">
            <v>Germany, Austria</v>
          </cell>
          <cell r="N376">
            <v>23</v>
          </cell>
          <cell r="O376">
            <v>8457</v>
          </cell>
          <cell r="P376">
            <v>7167</v>
          </cell>
          <cell r="Q376">
            <v>6008</v>
          </cell>
          <cell r="R376">
            <v>5078</v>
          </cell>
          <cell r="S376">
            <v>4195</v>
          </cell>
          <cell r="T376">
            <v>753</v>
          </cell>
          <cell r="U376">
            <v>0</v>
          </cell>
        </row>
        <row r="377">
          <cell r="A377" t="str">
            <v>Europe</v>
          </cell>
          <cell r="B377" t="str">
            <v>BMW GROUP</v>
          </cell>
          <cell r="C377" t="str">
            <v>BMW</v>
          </cell>
          <cell r="D377" t="str">
            <v>BMW 7 SERIES</v>
          </cell>
          <cell r="E377" t="str">
            <v>BMW M57</v>
          </cell>
          <cell r="F377" t="str">
            <v>Diesel</v>
          </cell>
          <cell r="G377">
            <v>2993</v>
          </cell>
          <cell r="H377">
            <v>218</v>
          </cell>
          <cell r="I377" t="str">
            <v>In-Line</v>
          </cell>
          <cell r="J377">
            <v>6</v>
          </cell>
          <cell r="K377" t="str">
            <v>DI</v>
          </cell>
          <cell r="L377" t="str">
            <v>Steyr</v>
          </cell>
          <cell r="M377" t="str">
            <v>Austria</v>
          </cell>
          <cell r="N377">
            <v>4201</v>
          </cell>
          <cell r="O377">
            <v>7292</v>
          </cell>
          <cell r="P377">
            <v>6620</v>
          </cell>
          <cell r="Q377">
            <v>6529</v>
          </cell>
          <cell r="R377">
            <v>6533</v>
          </cell>
          <cell r="S377">
            <v>6445</v>
          </cell>
          <cell r="T377">
            <v>1303</v>
          </cell>
          <cell r="U377">
            <v>0</v>
          </cell>
        </row>
        <row r="378">
          <cell r="A378" t="str">
            <v>Europe</v>
          </cell>
          <cell r="B378" t="str">
            <v>BMW GROUP</v>
          </cell>
          <cell r="C378" t="str">
            <v>BMW</v>
          </cell>
          <cell r="D378" t="str">
            <v>BMW 7 SERIES</v>
          </cell>
          <cell r="E378" t="str">
            <v>BMW N62</v>
          </cell>
          <cell r="F378" t="str">
            <v>Gasoline</v>
          </cell>
          <cell r="G378">
            <v>3600</v>
          </cell>
          <cell r="H378">
            <v>272</v>
          </cell>
          <cell r="I378" t="str">
            <v>Vee Configuration</v>
          </cell>
          <cell r="J378">
            <v>8</v>
          </cell>
          <cell r="K378" t="str">
            <v>MFI/GDI</v>
          </cell>
          <cell r="L378" t="str">
            <v>München</v>
          </cell>
          <cell r="M378" t="str">
            <v>Germany</v>
          </cell>
          <cell r="N378">
            <v>12887</v>
          </cell>
          <cell r="O378">
            <v>4925</v>
          </cell>
          <cell r="P378">
            <v>4324</v>
          </cell>
          <cell r="Q378">
            <v>4299</v>
          </cell>
          <cell r="R378">
            <v>4331</v>
          </cell>
          <cell r="S378">
            <v>4299</v>
          </cell>
          <cell r="T378">
            <v>872</v>
          </cell>
          <cell r="U378">
            <v>0</v>
          </cell>
        </row>
        <row r="379">
          <cell r="A379" t="str">
            <v>Europe</v>
          </cell>
          <cell r="B379" t="str">
            <v>BMW GROUP</v>
          </cell>
          <cell r="C379" t="str">
            <v>BMW</v>
          </cell>
          <cell r="D379" t="str">
            <v>BMW 7 SERIES</v>
          </cell>
          <cell r="E379" t="str">
            <v>BMW M67</v>
          </cell>
          <cell r="F379" t="str">
            <v>Diesel</v>
          </cell>
          <cell r="G379">
            <v>3901</v>
          </cell>
          <cell r="H379">
            <v>258</v>
          </cell>
          <cell r="I379" t="str">
            <v>Vee Configuration</v>
          </cell>
          <cell r="J379">
            <v>8</v>
          </cell>
          <cell r="K379" t="str">
            <v>DI</v>
          </cell>
          <cell r="L379" t="str">
            <v>München</v>
          </cell>
          <cell r="M379" t="str">
            <v>Germany</v>
          </cell>
          <cell r="N379">
            <v>690</v>
          </cell>
          <cell r="O379">
            <v>1059</v>
          </cell>
          <cell r="P379">
            <v>1091</v>
          </cell>
          <cell r="Q379">
            <v>1558</v>
          </cell>
          <cell r="R379">
            <v>1983</v>
          </cell>
          <cell r="S379">
            <v>2327</v>
          </cell>
          <cell r="T379">
            <v>514</v>
          </cell>
          <cell r="U379">
            <v>0</v>
          </cell>
        </row>
        <row r="380">
          <cell r="A380" t="str">
            <v>Europe</v>
          </cell>
          <cell r="B380" t="str">
            <v>BMW GROUP</v>
          </cell>
          <cell r="C380" t="str">
            <v>BMW</v>
          </cell>
          <cell r="D380" t="str">
            <v>BMW 7 SERIES</v>
          </cell>
          <cell r="E380" t="str">
            <v>BMW M60/M62</v>
          </cell>
          <cell r="F380" t="str">
            <v>Gasoline</v>
          </cell>
          <cell r="G380">
            <v>4398</v>
          </cell>
          <cell r="H380">
            <v>333</v>
          </cell>
          <cell r="I380" t="str">
            <v>Vee Configuration</v>
          </cell>
          <cell r="J380">
            <v>8</v>
          </cell>
          <cell r="K380" t="str">
            <v>MFI</v>
          </cell>
          <cell r="L380" t="str">
            <v>München</v>
          </cell>
          <cell r="M380" t="str">
            <v>Germany</v>
          </cell>
          <cell r="N380">
            <v>42493</v>
          </cell>
          <cell r="O380">
            <v>28419</v>
          </cell>
          <cell r="P380">
            <v>24066</v>
          </cell>
          <cell r="Q380">
            <v>23914</v>
          </cell>
          <cell r="R380">
            <v>24085</v>
          </cell>
          <cell r="S380">
            <v>23898</v>
          </cell>
          <cell r="T380">
            <v>4849</v>
          </cell>
          <cell r="U380">
            <v>0</v>
          </cell>
        </row>
        <row r="381">
          <cell r="A381" t="str">
            <v>Europe</v>
          </cell>
          <cell r="B381" t="str">
            <v>BMW GROUP</v>
          </cell>
          <cell r="C381" t="str">
            <v>BMW</v>
          </cell>
          <cell r="D381" t="str">
            <v>BMW 7 SERIES</v>
          </cell>
          <cell r="E381" t="str">
            <v>BMW N73</v>
          </cell>
          <cell r="F381" t="str">
            <v>Gasoline</v>
          </cell>
          <cell r="G381">
            <v>5972</v>
          </cell>
          <cell r="H381">
            <v>445</v>
          </cell>
          <cell r="I381" t="str">
            <v>Vee Configuration</v>
          </cell>
          <cell r="J381">
            <v>12</v>
          </cell>
          <cell r="K381" t="str">
            <v>MFI</v>
          </cell>
          <cell r="L381" t="str">
            <v>München</v>
          </cell>
          <cell r="M381" t="str">
            <v>Germany</v>
          </cell>
          <cell r="N381">
            <v>166</v>
          </cell>
          <cell r="O381">
            <v>5161</v>
          </cell>
          <cell r="P381">
            <v>3160</v>
          </cell>
          <cell r="Q381">
            <v>2467</v>
          </cell>
          <cell r="R381">
            <v>1898</v>
          </cell>
          <cell r="S381">
            <v>1375</v>
          </cell>
          <cell r="T381">
            <v>220</v>
          </cell>
          <cell r="U381">
            <v>0</v>
          </cell>
        </row>
        <row r="382">
          <cell r="A382" t="str">
            <v>Europe</v>
          </cell>
          <cell r="B382" t="str">
            <v>BMW GROUP</v>
          </cell>
          <cell r="C382" t="str">
            <v>BMW</v>
          </cell>
          <cell r="D382" t="str">
            <v>BMW 7 SERIES</v>
          </cell>
          <cell r="E382" t="str">
            <v>BMW M60/M62</v>
          </cell>
          <cell r="F382" t="str">
            <v>Gasoline</v>
          </cell>
          <cell r="G382">
            <v>4398</v>
          </cell>
          <cell r="H382">
            <v>333</v>
          </cell>
          <cell r="I382" t="str">
            <v>Vee Configuration</v>
          </cell>
          <cell r="J382">
            <v>8</v>
          </cell>
          <cell r="K382" t="str">
            <v>MFI</v>
          </cell>
          <cell r="L382" t="str">
            <v>München</v>
          </cell>
          <cell r="M382" t="str">
            <v>Germany</v>
          </cell>
          <cell r="N382">
            <v>0</v>
          </cell>
          <cell r="O382">
            <v>24</v>
          </cell>
          <cell r="P382">
            <v>357</v>
          </cell>
          <cell r="Q382">
            <v>669</v>
          </cell>
          <cell r="R382">
            <v>737</v>
          </cell>
          <cell r="S382">
            <v>755</v>
          </cell>
          <cell r="T382">
            <v>178</v>
          </cell>
          <cell r="U382">
            <v>0</v>
          </cell>
        </row>
        <row r="383">
          <cell r="A383" t="str">
            <v>Europe</v>
          </cell>
          <cell r="B383" t="str">
            <v>BMW GROUP</v>
          </cell>
          <cell r="C383" t="str">
            <v>BMW</v>
          </cell>
          <cell r="D383" t="str">
            <v>BMW 7 SERIES</v>
          </cell>
          <cell r="E383" t="str">
            <v>BMW M57</v>
          </cell>
          <cell r="F383" t="str">
            <v>Diesel</v>
          </cell>
          <cell r="G383">
            <v>2993</v>
          </cell>
          <cell r="H383">
            <v>218</v>
          </cell>
          <cell r="I383" t="str">
            <v>In-Line</v>
          </cell>
          <cell r="J383">
            <v>6</v>
          </cell>
          <cell r="K383" t="str">
            <v>DI</v>
          </cell>
          <cell r="L383" t="str">
            <v>Steyr</v>
          </cell>
          <cell r="M383" t="str">
            <v>Austria</v>
          </cell>
          <cell r="N383">
            <v>0</v>
          </cell>
          <cell r="O383">
            <v>0</v>
          </cell>
          <cell r="P383">
            <v>0</v>
          </cell>
          <cell r="Q383">
            <v>0</v>
          </cell>
          <cell r="R383">
            <v>0</v>
          </cell>
          <cell r="S383">
            <v>0</v>
          </cell>
          <cell r="T383">
            <v>8125</v>
          </cell>
          <cell r="U383">
            <v>12133</v>
          </cell>
        </row>
        <row r="384">
          <cell r="A384" t="str">
            <v>Europe</v>
          </cell>
          <cell r="B384" t="str">
            <v>BMW GROUP</v>
          </cell>
          <cell r="C384" t="str">
            <v>BMW</v>
          </cell>
          <cell r="D384" t="str">
            <v>BMW 7 SERIES</v>
          </cell>
          <cell r="E384" t="str">
            <v>BMW NG6</v>
          </cell>
          <cell r="F384" t="str">
            <v>Gasoline</v>
          </cell>
          <cell r="G384">
            <v>3000</v>
          </cell>
          <cell r="H384">
            <v>250</v>
          </cell>
          <cell r="I384" t="str">
            <v>In-Line</v>
          </cell>
          <cell r="J384">
            <v>6</v>
          </cell>
          <cell r="K384" t="str">
            <v>MFI</v>
          </cell>
          <cell r="L384" t="str">
            <v>Steyr</v>
          </cell>
          <cell r="M384" t="str">
            <v>Germany</v>
          </cell>
          <cell r="N384">
            <v>0</v>
          </cell>
          <cell r="O384">
            <v>0</v>
          </cell>
          <cell r="P384">
            <v>0</v>
          </cell>
          <cell r="Q384">
            <v>0</v>
          </cell>
          <cell r="R384">
            <v>0</v>
          </cell>
          <cell r="S384">
            <v>0</v>
          </cell>
          <cell r="T384">
            <v>38</v>
          </cell>
          <cell r="U384">
            <v>63</v>
          </cell>
        </row>
        <row r="385">
          <cell r="A385" t="str">
            <v>Europe</v>
          </cell>
          <cell r="B385" t="str">
            <v>BMW GROUP</v>
          </cell>
          <cell r="C385" t="str">
            <v>BMW</v>
          </cell>
          <cell r="D385" t="str">
            <v>BMW 7 SERIES</v>
          </cell>
          <cell r="E385" t="str">
            <v>BMW N62</v>
          </cell>
          <cell r="F385" t="str">
            <v>Gasoline</v>
          </cell>
          <cell r="G385">
            <v>3600</v>
          </cell>
          <cell r="H385">
            <v>272</v>
          </cell>
          <cell r="I385" t="str">
            <v>Vee Configuration</v>
          </cell>
          <cell r="J385">
            <v>8</v>
          </cell>
          <cell r="K385" t="str">
            <v>MFI/GDI</v>
          </cell>
          <cell r="L385" t="str">
            <v>München</v>
          </cell>
          <cell r="M385" t="str">
            <v>Germany</v>
          </cell>
          <cell r="N385">
            <v>0</v>
          </cell>
          <cell r="O385">
            <v>0</v>
          </cell>
          <cell r="P385">
            <v>0</v>
          </cell>
          <cell r="Q385">
            <v>0</v>
          </cell>
          <cell r="R385">
            <v>0</v>
          </cell>
          <cell r="S385">
            <v>0</v>
          </cell>
          <cell r="T385">
            <v>6320</v>
          </cell>
          <cell r="U385">
            <v>9437</v>
          </cell>
        </row>
        <row r="386">
          <cell r="A386" t="str">
            <v>Europe</v>
          </cell>
          <cell r="B386" t="str">
            <v>BMW GROUP</v>
          </cell>
          <cell r="C386" t="str">
            <v>BMW</v>
          </cell>
          <cell r="D386" t="str">
            <v>BMW 7 SERIES</v>
          </cell>
          <cell r="E386" t="str">
            <v>BMW M67</v>
          </cell>
          <cell r="F386" t="str">
            <v>Diesel</v>
          </cell>
          <cell r="G386">
            <v>3901</v>
          </cell>
          <cell r="H386">
            <v>258</v>
          </cell>
          <cell r="I386" t="str">
            <v>Vee Configuration</v>
          </cell>
          <cell r="J386">
            <v>8</v>
          </cell>
          <cell r="K386" t="str">
            <v>DI</v>
          </cell>
          <cell r="L386" t="str">
            <v>München</v>
          </cell>
          <cell r="M386" t="str">
            <v>Germany</v>
          </cell>
          <cell r="N386">
            <v>0</v>
          </cell>
          <cell r="O386">
            <v>0</v>
          </cell>
          <cell r="P386">
            <v>0</v>
          </cell>
          <cell r="Q386">
            <v>0</v>
          </cell>
          <cell r="R386">
            <v>0</v>
          </cell>
          <cell r="S386">
            <v>0</v>
          </cell>
          <cell r="T386">
            <v>14793</v>
          </cell>
          <cell r="U386">
            <v>23593</v>
          </cell>
        </row>
        <row r="387">
          <cell r="A387" t="str">
            <v>Europe</v>
          </cell>
          <cell r="B387" t="str">
            <v>BMW GROUP</v>
          </cell>
          <cell r="C387" t="str">
            <v>BMW</v>
          </cell>
          <cell r="D387" t="str">
            <v>BMW 7 SERIES</v>
          </cell>
          <cell r="E387" t="str">
            <v>BMW M60/M62</v>
          </cell>
          <cell r="F387" t="str">
            <v>Gasoline</v>
          </cell>
          <cell r="G387">
            <v>4398</v>
          </cell>
          <cell r="H387">
            <v>333</v>
          </cell>
          <cell r="I387" t="str">
            <v>Vee Configuration</v>
          </cell>
          <cell r="J387">
            <v>8</v>
          </cell>
          <cell r="K387" t="str">
            <v>MFI</v>
          </cell>
          <cell r="L387" t="str">
            <v>München</v>
          </cell>
          <cell r="M387" t="str">
            <v>Germany</v>
          </cell>
          <cell r="N387">
            <v>0</v>
          </cell>
          <cell r="O387">
            <v>0</v>
          </cell>
          <cell r="P387">
            <v>0</v>
          </cell>
          <cell r="Q387">
            <v>0</v>
          </cell>
          <cell r="R387">
            <v>0</v>
          </cell>
          <cell r="S387">
            <v>0</v>
          </cell>
          <cell r="T387">
            <v>10382</v>
          </cell>
          <cell r="U387">
            <v>15505</v>
          </cell>
        </row>
        <row r="388">
          <cell r="A388" t="str">
            <v>Europe</v>
          </cell>
          <cell r="B388" t="str">
            <v>BMW GROUP</v>
          </cell>
          <cell r="C388" t="str">
            <v>BMW</v>
          </cell>
          <cell r="D388" t="str">
            <v>BMW 7 SERIES</v>
          </cell>
          <cell r="E388" t="str">
            <v>BMW N73</v>
          </cell>
          <cell r="F388" t="str">
            <v>Gasoline</v>
          </cell>
          <cell r="G388">
            <v>5972</v>
          </cell>
          <cell r="H388">
            <v>445</v>
          </cell>
          <cell r="I388" t="str">
            <v>Vee Configuration</v>
          </cell>
          <cell r="J388">
            <v>12</v>
          </cell>
          <cell r="K388" t="str">
            <v>MFI</v>
          </cell>
          <cell r="L388" t="str">
            <v>München</v>
          </cell>
          <cell r="M388" t="str">
            <v>Germany</v>
          </cell>
          <cell r="N388">
            <v>0</v>
          </cell>
          <cell r="O388">
            <v>0</v>
          </cell>
          <cell r="P388">
            <v>0</v>
          </cell>
          <cell r="Q388">
            <v>0</v>
          </cell>
          <cell r="R388">
            <v>0</v>
          </cell>
          <cell r="S388">
            <v>0</v>
          </cell>
          <cell r="T388">
            <v>451</v>
          </cell>
          <cell r="U388">
            <v>675</v>
          </cell>
        </row>
        <row r="389">
          <cell r="A389" t="str">
            <v>Europe</v>
          </cell>
          <cell r="B389" t="str">
            <v>BMW GROUP</v>
          </cell>
          <cell r="C389" t="str">
            <v>BMW</v>
          </cell>
          <cell r="D389" t="str">
            <v>BMW 7 SERIES</v>
          </cell>
          <cell r="E389" t="str">
            <v>BMW M57</v>
          </cell>
          <cell r="F389" t="str">
            <v>Diesel</v>
          </cell>
          <cell r="G389">
            <v>2993</v>
          </cell>
          <cell r="H389">
            <v>218</v>
          </cell>
          <cell r="I389" t="str">
            <v>In-Line</v>
          </cell>
          <cell r="J389">
            <v>6</v>
          </cell>
          <cell r="K389" t="str">
            <v>DI</v>
          </cell>
          <cell r="L389" t="str">
            <v>Steyr</v>
          </cell>
          <cell r="M389" t="str">
            <v>Austria</v>
          </cell>
          <cell r="N389">
            <v>0</v>
          </cell>
          <cell r="O389">
            <v>0</v>
          </cell>
          <cell r="P389">
            <v>0</v>
          </cell>
          <cell r="Q389">
            <v>0</v>
          </cell>
          <cell r="R389">
            <v>0</v>
          </cell>
          <cell r="S389">
            <v>0</v>
          </cell>
          <cell r="T389">
            <v>62</v>
          </cell>
          <cell r="U389">
            <v>101</v>
          </cell>
        </row>
        <row r="390">
          <cell r="A390" t="str">
            <v>Europe</v>
          </cell>
          <cell r="B390" t="str">
            <v>BMW GROUP</v>
          </cell>
          <cell r="C390" t="str">
            <v>BMW</v>
          </cell>
          <cell r="D390" t="str">
            <v>BMW 7 SERIES</v>
          </cell>
          <cell r="E390" t="str">
            <v>BMW NG6</v>
          </cell>
          <cell r="F390" t="str">
            <v>Gasoline</v>
          </cell>
          <cell r="G390">
            <v>3000</v>
          </cell>
          <cell r="H390">
            <v>250</v>
          </cell>
          <cell r="I390" t="str">
            <v>In-Line</v>
          </cell>
          <cell r="J390">
            <v>6</v>
          </cell>
          <cell r="K390" t="str">
            <v>MFI</v>
          </cell>
          <cell r="L390" t="str">
            <v>Steyr</v>
          </cell>
          <cell r="M390" t="str">
            <v>Germany</v>
          </cell>
          <cell r="N390">
            <v>0</v>
          </cell>
          <cell r="O390">
            <v>0</v>
          </cell>
          <cell r="P390">
            <v>0</v>
          </cell>
          <cell r="Q390">
            <v>0</v>
          </cell>
          <cell r="R390">
            <v>0</v>
          </cell>
          <cell r="S390">
            <v>0</v>
          </cell>
          <cell r="T390">
            <v>103</v>
          </cell>
          <cell r="U390">
            <v>168</v>
          </cell>
        </row>
        <row r="391">
          <cell r="A391" t="str">
            <v>Europe</v>
          </cell>
          <cell r="B391" t="str">
            <v>BMW GROUP</v>
          </cell>
          <cell r="C391" t="str">
            <v>BMW</v>
          </cell>
          <cell r="D391" t="str">
            <v>BMW 7 SERIES</v>
          </cell>
          <cell r="E391" t="str">
            <v>BMW N62</v>
          </cell>
          <cell r="F391" t="str">
            <v>Gasoline</v>
          </cell>
          <cell r="G391">
            <v>3600</v>
          </cell>
          <cell r="H391">
            <v>272</v>
          </cell>
          <cell r="I391" t="str">
            <v>Vee Configuration</v>
          </cell>
          <cell r="J391">
            <v>8</v>
          </cell>
          <cell r="K391" t="str">
            <v>MFI/GDI</v>
          </cell>
          <cell r="L391" t="str">
            <v>München</v>
          </cell>
          <cell r="M391" t="str">
            <v>Germany</v>
          </cell>
          <cell r="N391">
            <v>0</v>
          </cell>
          <cell r="O391">
            <v>0</v>
          </cell>
          <cell r="P391">
            <v>0</v>
          </cell>
          <cell r="Q391">
            <v>0</v>
          </cell>
          <cell r="R391">
            <v>0</v>
          </cell>
          <cell r="S391">
            <v>0</v>
          </cell>
          <cell r="T391">
            <v>241</v>
          </cell>
          <cell r="U391">
            <v>392</v>
          </cell>
        </row>
        <row r="392">
          <cell r="A392" t="str">
            <v>Europe</v>
          </cell>
          <cell r="B392" t="str">
            <v>BMW GROUP</v>
          </cell>
          <cell r="C392" t="str">
            <v>BMW</v>
          </cell>
          <cell r="D392" t="str">
            <v>BMW 7 SERIES</v>
          </cell>
          <cell r="E392" t="str">
            <v>BMW M60/M62</v>
          </cell>
          <cell r="F392" t="str">
            <v>Gasoline</v>
          </cell>
          <cell r="G392">
            <v>4398</v>
          </cell>
          <cell r="H392">
            <v>333</v>
          </cell>
          <cell r="I392" t="str">
            <v>Vee Configuration</v>
          </cell>
          <cell r="J392">
            <v>8</v>
          </cell>
          <cell r="K392" t="str">
            <v>MFI</v>
          </cell>
          <cell r="L392" t="str">
            <v>München</v>
          </cell>
          <cell r="M392" t="str">
            <v>Germany</v>
          </cell>
          <cell r="N392">
            <v>0</v>
          </cell>
          <cell r="O392">
            <v>0</v>
          </cell>
          <cell r="P392">
            <v>0</v>
          </cell>
          <cell r="Q392">
            <v>0</v>
          </cell>
          <cell r="R392">
            <v>0</v>
          </cell>
          <cell r="S392">
            <v>0</v>
          </cell>
          <cell r="T392">
            <v>103</v>
          </cell>
          <cell r="U392">
            <v>168</v>
          </cell>
        </row>
        <row r="393">
          <cell r="A393" t="str">
            <v>Europe</v>
          </cell>
          <cell r="B393" t="str">
            <v>BMW GROUP</v>
          </cell>
          <cell r="C393" t="str">
            <v>BMW</v>
          </cell>
          <cell r="D393" t="str">
            <v>BMW 7 SERIES</v>
          </cell>
          <cell r="E393" t="str">
            <v>BMW N73</v>
          </cell>
          <cell r="F393" t="str">
            <v>Gasoline</v>
          </cell>
          <cell r="G393">
            <v>5972</v>
          </cell>
          <cell r="H393">
            <v>445</v>
          </cell>
          <cell r="I393" t="str">
            <v>Vee Configuration</v>
          </cell>
          <cell r="J393">
            <v>12</v>
          </cell>
          <cell r="K393" t="str">
            <v>MFI</v>
          </cell>
          <cell r="L393" t="str">
            <v>München</v>
          </cell>
          <cell r="M393" t="str">
            <v>Germany</v>
          </cell>
          <cell r="N393">
            <v>0</v>
          </cell>
          <cell r="O393">
            <v>0</v>
          </cell>
          <cell r="P393">
            <v>0</v>
          </cell>
          <cell r="Q393">
            <v>0</v>
          </cell>
          <cell r="R393">
            <v>0</v>
          </cell>
          <cell r="S393">
            <v>0</v>
          </cell>
          <cell r="T393">
            <v>34</v>
          </cell>
          <cell r="U393">
            <v>55</v>
          </cell>
        </row>
        <row r="394">
          <cell r="A394" t="str">
            <v>Europe</v>
          </cell>
          <cell r="B394" t="str">
            <v>BMW GROUP</v>
          </cell>
          <cell r="C394" t="str">
            <v>BMW</v>
          </cell>
          <cell r="D394" t="str">
            <v>BMW Z8</v>
          </cell>
          <cell r="E394" t="str">
            <v>BMW M60/M62</v>
          </cell>
          <cell r="F394" t="str">
            <v>Gasoline</v>
          </cell>
          <cell r="G394">
            <v>4941</v>
          </cell>
          <cell r="H394">
            <v>400</v>
          </cell>
          <cell r="I394" t="str">
            <v>Vee Configuration</v>
          </cell>
          <cell r="J394">
            <v>8</v>
          </cell>
          <cell r="K394" t="str">
            <v>MFI</v>
          </cell>
          <cell r="L394" t="str">
            <v>München</v>
          </cell>
          <cell r="M394" t="str">
            <v>Germany</v>
          </cell>
          <cell r="N394">
            <v>926</v>
          </cell>
          <cell r="O394">
            <v>478</v>
          </cell>
          <cell r="P394">
            <v>0</v>
          </cell>
          <cell r="Q394">
            <v>0</v>
          </cell>
          <cell r="R394">
            <v>0</v>
          </cell>
          <cell r="S394">
            <v>0</v>
          </cell>
          <cell r="T394">
            <v>0</v>
          </cell>
          <cell r="U394">
            <v>0</v>
          </cell>
        </row>
        <row r="395">
          <cell r="A395" t="str">
            <v>Europe</v>
          </cell>
          <cell r="B395" t="str">
            <v>BMW GROUP</v>
          </cell>
          <cell r="C395" t="str">
            <v>BMW</v>
          </cell>
          <cell r="D395" t="str">
            <v>BMW X3</v>
          </cell>
          <cell r="E395" t="str">
            <v>BMW M52</v>
          </cell>
          <cell r="F395" t="str">
            <v>Gasoline</v>
          </cell>
          <cell r="G395">
            <v>2494</v>
          </cell>
          <cell r="H395">
            <v>192</v>
          </cell>
          <cell r="I395" t="str">
            <v>In-Line</v>
          </cell>
          <cell r="J395">
            <v>6</v>
          </cell>
          <cell r="K395" t="str">
            <v>MFI</v>
          </cell>
          <cell r="L395" t="str">
            <v>München, Steyr</v>
          </cell>
          <cell r="M395" t="str">
            <v>Germany, Austria</v>
          </cell>
          <cell r="N395">
            <v>0</v>
          </cell>
          <cell r="O395">
            <v>1557</v>
          </cell>
          <cell r="P395">
            <v>30531</v>
          </cell>
          <cell r="Q395">
            <v>33037</v>
          </cell>
          <cell r="R395">
            <v>32680</v>
          </cell>
          <cell r="S395">
            <v>23751</v>
          </cell>
          <cell r="T395">
            <v>0</v>
          </cell>
          <cell r="U395">
            <v>0</v>
          </cell>
        </row>
        <row r="396">
          <cell r="A396" t="str">
            <v>Europe</v>
          </cell>
          <cell r="B396" t="str">
            <v>BMW GROUP</v>
          </cell>
          <cell r="C396" t="str">
            <v>BMW</v>
          </cell>
          <cell r="D396" t="str">
            <v>BMW X3</v>
          </cell>
          <cell r="E396" t="str">
            <v>BMW NG6</v>
          </cell>
          <cell r="F396" t="str">
            <v>Gasoline</v>
          </cell>
          <cell r="G396">
            <v>2500</v>
          </cell>
          <cell r="H396">
            <v>210</v>
          </cell>
          <cell r="I396" t="str">
            <v>In-Line</v>
          </cell>
          <cell r="J396">
            <v>6</v>
          </cell>
          <cell r="K396" t="str">
            <v>MFI</v>
          </cell>
          <cell r="L396" t="str">
            <v>Steyr</v>
          </cell>
          <cell r="M396" t="str">
            <v>Germany</v>
          </cell>
          <cell r="N396">
            <v>0</v>
          </cell>
          <cell r="O396">
            <v>0</v>
          </cell>
          <cell r="P396">
            <v>0</v>
          </cell>
          <cell r="Q396">
            <v>0</v>
          </cell>
          <cell r="R396">
            <v>0</v>
          </cell>
          <cell r="S396">
            <v>7295</v>
          </cell>
          <cell r="T396">
            <v>27611</v>
          </cell>
          <cell r="U396">
            <v>26732</v>
          </cell>
        </row>
        <row r="397">
          <cell r="A397" t="str">
            <v>Europe</v>
          </cell>
          <cell r="B397" t="str">
            <v>BMW GROUP</v>
          </cell>
          <cell r="C397" t="str">
            <v>BMW</v>
          </cell>
          <cell r="D397" t="str">
            <v>BMW X3</v>
          </cell>
          <cell r="E397" t="str">
            <v>BMW M54</v>
          </cell>
          <cell r="F397" t="str">
            <v>Gasoline</v>
          </cell>
          <cell r="G397">
            <v>2979</v>
          </cell>
          <cell r="H397">
            <v>231</v>
          </cell>
          <cell r="I397" t="str">
            <v>In-Line</v>
          </cell>
          <cell r="J397">
            <v>6</v>
          </cell>
          <cell r="K397" t="str">
            <v>MFI</v>
          </cell>
          <cell r="L397" t="str">
            <v>München, Steyr</v>
          </cell>
          <cell r="M397" t="str">
            <v>Germany, Austria</v>
          </cell>
          <cell r="N397">
            <v>0</v>
          </cell>
          <cell r="O397">
            <v>6606</v>
          </cell>
          <cell r="P397">
            <v>71216</v>
          </cell>
          <cell r="Q397">
            <v>72399</v>
          </cell>
          <cell r="R397">
            <v>66530</v>
          </cell>
          <cell r="S397">
            <v>45046</v>
          </cell>
          <cell r="T397">
            <v>0</v>
          </cell>
          <cell r="U397">
            <v>0</v>
          </cell>
        </row>
        <row r="398">
          <cell r="A398" t="str">
            <v>Europe</v>
          </cell>
          <cell r="B398" t="str">
            <v>BMW GROUP</v>
          </cell>
          <cell r="C398" t="str">
            <v>BMW</v>
          </cell>
          <cell r="D398" t="str">
            <v>BMW X3</v>
          </cell>
          <cell r="E398" t="str">
            <v>BMW M57</v>
          </cell>
          <cell r="F398" t="str">
            <v>Diesel</v>
          </cell>
          <cell r="G398">
            <v>2993</v>
          </cell>
          <cell r="H398">
            <v>204</v>
          </cell>
          <cell r="I398" t="str">
            <v>In-Line</v>
          </cell>
          <cell r="J398">
            <v>6</v>
          </cell>
          <cell r="K398" t="str">
            <v>DI</v>
          </cell>
          <cell r="L398" t="str">
            <v>Steyr</v>
          </cell>
          <cell r="M398" t="str">
            <v>Austria</v>
          </cell>
          <cell r="N398">
            <v>0</v>
          </cell>
          <cell r="O398">
            <v>593</v>
          </cell>
          <cell r="P398">
            <v>9610</v>
          </cell>
          <cell r="Q398">
            <v>15627</v>
          </cell>
          <cell r="R398">
            <v>21164</v>
          </cell>
          <cell r="S398">
            <v>25820</v>
          </cell>
          <cell r="T398">
            <v>28451</v>
          </cell>
          <cell r="U398">
            <v>32216</v>
          </cell>
        </row>
        <row r="399">
          <cell r="A399" t="str">
            <v>Europe</v>
          </cell>
          <cell r="B399" t="str">
            <v>BMW GROUP</v>
          </cell>
          <cell r="C399" t="str">
            <v>BMW</v>
          </cell>
          <cell r="D399" t="str">
            <v>BMW X3</v>
          </cell>
          <cell r="E399" t="str">
            <v>BMW NG6</v>
          </cell>
          <cell r="F399" t="str">
            <v>Gasoline</v>
          </cell>
          <cell r="G399">
            <v>3000</v>
          </cell>
          <cell r="H399">
            <v>250</v>
          </cell>
          <cell r="I399" t="str">
            <v>In-Line</v>
          </cell>
          <cell r="J399">
            <v>6</v>
          </cell>
          <cell r="K399" t="str">
            <v>MFI</v>
          </cell>
          <cell r="L399" t="str">
            <v>Steyr</v>
          </cell>
          <cell r="M399" t="str">
            <v>Germany</v>
          </cell>
          <cell r="N399">
            <v>0</v>
          </cell>
          <cell r="O399">
            <v>0</v>
          </cell>
          <cell r="P399">
            <v>0</v>
          </cell>
          <cell r="Q399">
            <v>0</v>
          </cell>
          <cell r="R399">
            <v>0</v>
          </cell>
          <cell r="S399">
            <v>12821</v>
          </cell>
          <cell r="T399">
            <v>46983</v>
          </cell>
          <cell r="U399">
            <v>43064</v>
          </cell>
        </row>
        <row r="400">
          <cell r="A400" t="str">
            <v>Europe</v>
          </cell>
          <cell r="B400" t="str">
            <v>BMW GROUP</v>
          </cell>
          <cell r="C400" t="str">
            <v>BMW</v>
          </cell>
          <cell r="D400" t="str">
            <v>BMW 1 SERIES</v>
          </cell>
          <cell r="E400" t="str">
            <v>BMW N42 (NG4)</v>
          </cell>
          <cell r="F400" t="str">
            <v>Gasoline</v>
          </cell>
          <cell r="G400">
            <v>1600</v>
          </cell>
          <cell r="H400">
            <v>105</v>
          </cell>
          <cell r="I400" t="str">
            <v>In-Line</v>
          </cell>
          <cell r="J400">
            <v>4</v>
          </cell>
          <cell r="K400" t="str">
            <v>MFI</v>
          </cell>
          <cell r="L400" t="str">
            <v>Hams Hall</v>
          </cell>
          <cell r="M400" t="str">
            <v>UK</v>
          </cell>
          <cell r="N400">
            <v>0</v>
          </cell>
          <cell r="O400">
            <v>0</v>
          </cell>
          <cell r="P400">
            <v>11184</v>
          </cell>
          <cell r="Q400">
            <v>28073</v>
          </cell>
          <cell r="R400">
            <v>24477</v>
          </cell>
          <cell r="S400">
            <v>20960</v>
          </cell>
          <cell r="T400">
            <v>17551</v>
          </cell>
          <cell r="U400">
            <v>16498</v>
          </cell>
        </row>
        <row r="401">
          <cell r="A401" t="str">
            <v>Europe</v>
          </cell>
          <cell r="B401" t="str">
            <v>BMW GROUP</v>
          </cell>
          <cell r="C401" t="str">
            <v>BMW</v>
          </cell>
          <cell r="D401" t="str">
            <v>BMW 1 SERIES</v>
          </cell>
          <cell r="E401" t="str">
            <v>BMW N42 (NG4)</v>
          </cell>
          <cell r="F401" t="str">
            <v>Gasoline</v>
          </cell>
          <cell r="G401">
            <v>1600</v>
          </cell>
          <cell r="H401">
            <v>116</v>
          </cell>
          <cell r="I401" t="str">
            <v>In-Line</v>
          </cell>
          <cell r="J401">
            <v>4</v>
          </cell>
          <cell r="K401" t="str">
            <v>MFI</v>
          </cell>
          <cell r="L401" t="str">
            <v>Hams Hall</v>
          </cell>
          <cell r="M401" t="str">
            <v>UK</v>
          </cell>
          <cell r="N401">
            <v>0</v>
          </cell>
          <cell r="O401">
            <v>0</v>
          </cell>
          <cell r="P401">
            <v>10796</v>
          </cell>
          <cell r="Q401">
            <v>26346</v>
          </cell>
          <cell r="R401">
            <v>22291</v>
          </cell>
          <cell r="S401">
            <v>18522</v>
          </cell>
          <cell r="T401">
            <v>15018</v>
          </cell>
          <cell r="U401">
            <v>13657</v>
          </cell>
        </row>
        <row r="402">
          <cell r="A402" t="str">
            <v>Europe</v>
          </cell>
          <cell r="B402" t="str">
            <v>BMW GROUP</v>
          </cell>
          <cell r="C402" t="str">
            <v>BMW</v>
          </cell>
          <cell r="D402" t="str">
            <v>BMW 1 SERIES</v>
          </cell>
          <cell r="E402" t="str">
            <v>BMW N42 (NG4)</v>
          </cell>
          <cell r="F402" t="str">
            <v>Gasoline</v>
          </cell>
          <cell r="G402">
            <v>1797</v>
          </cell>
          <cell r="H402">
            <v>115</v>
          </cell>
          <cell r="I402" t="str">
            <v>In-Line</v>
          </cell>
          <cell r="J402">
            <v>4</v>
          </cell>
          <cell r="K402" t="str">
            <v>MFI</v>
          </cell>
          <cell r="L402" t="str">
            <v>Hams Hall</v>
          </cell>
          <cell r="M402" t="str">
            <v>UK</v>
          </cell>
          <cell r="N402">
            <v>0</v>
          </cell>
          <cell r="O402">
            <v>0</v>
          </cell>
          <cell r="P402">
            <v>3915</v>
          </cell>
          <cell r="Q402">
            <v>12574</v>
          </cell>
          <cell r="R402">
            <v>14305</v>
          </cell>
          <cell r="S402">
            <v>15045</v>
          </cell>
          <cell r="T402">
            <v>15015</v>
          </cell>
          <cell r="U402">
            <v>16369</v>
          </cell>
        </row>
        <row r="403">
          <cell r="A403" t="str">
            <v>Europe</v>
          </cell>
          <cell r="B403" t="str">
            <v>BMW GROUP</v>
          </cell>
          <cell r="C403" t="str">
            <v>BMW</v>
          </cell>
          <cell r="D403" t="str">
            <v>BMW 1 SERIES</v>
          </cell>
          <cell r="E403" t="str">
            <v>BMW M47</v>
          </cell>
          <cell r="F403" t="str">
            <v>Diesel</v>
          </cell>
          <cell r="G403">
            <v>1951</v>
          </cell>
          <cell r="H403">
            <v>136</v>
          </cell>
          <cell r="I403" t="str">
            <v>In-Line</v>
          </cell>
          <cell r="J403">
            <v>4</v>
          </cell>
          <cell r="K403" t="str">
            <v>DI</v>
          </cell>
          <cell r="L403" t="str">
            <v>Steyr</v>
          </cell>
          <cell r="M403" t="str">
            <v>Austria</v>
          </cell>
          <cell r="N403">
            <v>0</v>
          </cell>
          <cell r="O403">
            <v>0</v>
          </cell>
          <cell r="P403">
            <v>8168</v>
          </cell>
          <cell r="Q403">
            <v>20702</v>
          </cell>
          <cell r="R403">
            <v>18305</v>
          </cell>
          <cell r="S403">
            <v>15886</v>
          </cell>
          <cell r="T403">
            <v>13487</v>
          </cell>
          <cell r="U403">
            <v>12847</v>
          </cell>
        </row>
        <row r="404">
          <cell r="A404" t="str">
            <v>Europe</v>
          </cell>
          <cell r="B404" t="str">
            <v>BMW GROUP</v>
          </cell>
          <cell r="C404" t="str">
            <v>BMW</v>
          </cell>
          <cell r="D404" t="str">
            <v>BMW 1 SERIES</v>
          </cell>
          <cell r="E404" t="str">
            <v>BMW M47</v>
          </cell>
          <cell r="F404" t="str">
            <v>Diesel</v>
          </cell>
          <cell r="G404">
            <v>1995</v>
          </cell>
          <cell r="H404">
            <v>122</v>
          </cell>
          <cell r="I404" t="str">
            <v>In-Line</v>
          </cell>
          <cell r="J404">
            <v>4</v>
          </cell>
          <cell r="K404" t="str">
            <v>DI</v>
          </cell>
          <cell r="L404" t="str">
            <v>Steyr</v>
          </cell>
          <cell r="M404" t="str">
            <v>Austria</v>
          </cell>
          <cell r="N404">
            <v>0</v>
          </cell>
          <cell r="O404">
            <v>0</v>
          </cell>
          <cell r="P404">
            <v>6417</v>
          </cell>
          <cell r="Q404">
            <v>17552</v>
          </cell>
          <cell r="R404">
            <v>17163</v>
          </cell>
          <cell r="S404">
            <v>16253</v>
          </cell>
          <cell r="T404">
            <v>14954</v>
          </cell>
          <cell r="U404">
            <v>15311</v>
          </cell>
        </row>
        <row r="405">
          <cell r="A405" t="str">
            <v>Europe</v>
          </cell>
          <cell r="B405" t="str">
            <v>BMW GROUP</v>
          </cell>
          <cell r="C405" t="str">
            <v>BMW</v>
          </cell>
          <cell r="D405" t="str">
            <v>BMW 1 SERIES</v>
          </cell>
          <cell r="E405" t="str">
            <v>BMW M47</v>
          </cell>
          <cell r="F405" t="str">
            <v>Diesel</v>
          </cell>
          <cell r="G405">
            <v>1995</v>
          </cell>
          <cell r="H405">
            <v>163</v>
          </cell>
          <cell r="I405" t="str">
            <v>In-Line</v>
          </cell>
          <cell r="J405">
            <v>4</v>
          </cell>
          <cell r="K405" t="str">
            <v>DI</v>
          </cell>
          <cell r="L405" t="str">
            <v>Steyr</v>
          </cell>
          <cell r="M405" t="str">
            <v>Austria</v>
          </cell>
          <cell r="N405">
            <v>0</v>
          </cell>
          <cell r="O405">
            <v>0</v>
          </cell>
          <cell r="P405">
            <v>712</v>
          </cell>
          <cell r="Q405">
            <v>2928</v>
          </cell>
          <cell r="R405">
            <v>3920</v>
          </cell>
          <cell r="S405">
            <v>4499</v>
          </cell>
          <cell r="T405">
            <v>4756</v>
          </cell>
          <cell r="U405">
            <v>5393</v>
          </cell>
        </row>
        <row r="406">
          <cell r="A406" t="str">
            <v>Europe</v>
          </cell>
          <cell r="B406" t="str">
            <v>BMW GROUP</v>
          </cell>
          <cell r="C406" t="str">
            <v>BMW</v>
          </cell>
          <cell r="D406" t="str">
            <v>BMW 1 SERIES</v>
          </cell>
          <cell r="E406" t="str">
            <v>BMW N42 (NG4)</v>
          </cell>
          <cell r="F406" t="str">
            <v>Gasoline</v>
          </cell>
          <cell r="G406">
            <v>1995</v>
          </cell>
          <cell r="H406">
            <v>143</v>
          </cell>
          <cell r="I406" t="str">
            <v>In-Line</v>
          </cell>
          <cell r="J406">
            <v>4</v>
          </cell>
          <cell r="K406" t="str">
            <v>MFI</v>
          </cell>
          <cell r="L406" t="str">
            <v>Hams Hall</v>
          </cell>
          <cell r="M406" t="str">
            <v>UK</v>
          </cell>
          <cell r="N406">
            <v>0</v>
          </cell>
          <cell r="O406">
            <v>0</v>
          </cell>
          <cell r="P406">
            <v>5459</v>
          </cell>
          <cell r="Q406">
            <v>13424</v>
          </cell>
          <cell r="R406">
            <v>11607</v>
          </cell>
          <cell r="S406">
            <v>9860</v>
          </cell>
          <cell r="T406">
            <v>8186</v>
          </cell>
          <cell r="U406">
            <v>7626</v>
          </cell>
        </row>
        <row r="407">
          <cell r="A407" t="str">
            <v>Europe</v>
          </cell>
          <cell r="B407" t="str">
            <v>BMW GROUP</v>
          </cell>
          <cell r="C407" t="str">
            <v>BMW</v>
          </cell>
          <cell r="D407" t="str">
            <v>BMW 1 SERIES</v>
          </cell>
          <cell r="E407" t="str">
            <v>BMW N42 (NG4)</v>
          </cell>
          <cell r="F407" t="str">
            <v>Gasoline</v>
          </cell>
          <cell r="G407">
            <v>2400</v>
          </cell>
          <cell r="H407">
            <v>240</v>
          </cell>
          <cell r="I407" t="str">
            <v>In-Line</v>
          </cell>
          <cell r="J407">
            <v>4</v>
          </cell>
          <cell r="K407" t="str">
            <v>MFI</v>
          </cell>
          <cell r="L407" t="str">
            <v>Hams Hall</v>
          </cell>
          <cell r="M407" t="str">
            <v>UK</v>
          </cell>
          <cell r="N407">
            <v>0</v>
          </cell>
          <cell r="O407">
            <v>0</v>
          </cell>
          <cell r="P407">
            <v>437</v>
          </cell>
          <cell r="Q407">
            <v>1950</v>
          </cell>
          <cell r="R407">
            <v>1889</v>
          </cell>
          <cell r="S407">
            <v>1597</v>
          </cell>
          <cell r="T407">
            <v>1320</v>
          </cell>
          <cell r="U407">
            <v>1225</v>
          </cell>
        </row>
        <row r="408">
          <cell r="A408" t="str">
            <v>Europe</v>
          </cell>
          <cell r="B408" t="str">
            <v>BMW GROUP</v>
          </cell>
          <cell r="C408" t="str">
            <v>BMW</v>
          </cell>
          <cell r="D408" t="str">
            <v>BMW 1 SERIES</v>
          </cell>
          <cell r="E408" t="str">
            <v>BMW NG6</v>
          </cell>
          <cell r="F408" t="str">
            <v>Gasoline</v>
          </cell>
          <cell r="G408">
            <v>3000</v>
          </cell>
          <cell r="H408">
            <v>250</v>
          </cell>
          <cell r="I408" t="str">
            <v>In-Line</v>
          </cell>
          <cell r="J408">
            <v>6</v>
          </cell>
          <cell r="K408" t="str">
            <v>MFI</v>
          </cell>
          <cell r="L408" t="str">
            <v>Steyr</v>
          </cell>
          <cell r="M408" t="str">
            <v>Germany</v>
          </cell>
          <cell r="N408">
            <v>0</v>
          </cell>
          <cell r="O408">
            <v>0</v>
          </cell>
          <cell r="P408">
            <v>680</v>
          </cell>
          <cell r="Q408">
            <v>1709</v>
          </cell>
          <cell r="R408">
            <v>1492</v>
          </cell>
          <cell r="S408">
            <v>1277</v>
          </cell>
          <cell r="T408">
            <v>1069</v>
          </cell>
          <cell r="U408">
            <v>1004</v>
          </cell>
        </row>
        <row r="409">
          <cell r="A409" t="str">
            <v>Europe</v>
          </cell>
          <cell r="B409" t="str">
            <v>BMW GROUP</v>
          </cell>
          <cell r="C409" t="str">
            <v>BMW</v>
          </cell>
          <cell r="D409" t="str">
            <v>BMW Z2</v>
          </cell>
          <cell r="E409" t="str">
            <v>BMW N42 (NG4)</v>
          </cell>
          <cell r="F409" t="str">
            <v>Gasoline</v>
          </cell>
          <cell r="G409">
            <v>1600</v>
          </cell>
          <cell r="H409">
            <v>116</v>
          </cell>
          <cell r="I409" t="str">
            <v>In-Line</v>
          </cell>
          <cell r="J409">
            <v>4</v>
          </cell>
          <cell r="K409" t="str">
            <v>MFI</v>
          </cell>
          <cell r="L409" t="str">
            <v>Hams Hall</v>
          </cell>
          <cell r="M409" t="str">
            <v>UK</v>
          </cell>
          <cell r="N409">
            <v>0</v>
          </cell>
          <cell r="O409">
            <v>0</v>
          </cell>
          <cell r="P409">
            <v>0</v>
          </cell>
          <cell r="Q409">
            <v>0</v>
          </cell>
          <cell r="R409">
            <v>559</v>
          </cell>
          <cell r="S409">
            <v>10008</v>
          </cell>
          <cell r="T409">
            <v>12484</v>
          </cell>
          <cell r="U409">
            <v>11769</v>
          </cell>
        </row>
        <row r="410">
          <cell r="A410" t="str">
            <v>Europe</v>
          </cell>
          <cell r="B410" t="str">
            <v>BMW GROUP</v>
          </cell>
          <cell r="C410" t="str">
            <v>BMW</v>
          </cell>
          <cell r="D410" t="str">
            <v>BMW Z2</v>
          </cell>
          <cell r="E410" t="str">
            <v>BMW N42 (NG4)</v>
          </cell>
          <cell r="F410" t="str">
            <v>Gasoline</v>
          </cell>
          <cell r="G410">
            <v>1995</v>
          </cell>
          <cell r="H410">
            <v>143</v>
          </cell>
          <cell r="I410" t="str">
            <v>In-Line</v>
          </cell>
          <cell r="J410">
            <v>4</v>
          </cell>
          <cell r="K410" t="str">
            <v>MFI</v>
          </cell>
          <cell r="L410" t="str">
            <v>Hams Hall</v>
          </cell>
          <cell r="M410" t="str">
            <v>UK</v>
          </cell>
          <cell r="N410">
            <v>0</v>
          </cell>
          <cell r="O410">
            <v>0</v>
          </cell>
          <cell r="P410">
            <v>0</v>
          </cell>
          <cell r="Q410">
            <v>0</v>
          </cell>
          <cell r="R410">
            <v>595</v>
          </cell>
          <cell r="S410">
            <v>10647</v>
          </cell>
          <cell r="T410">
            <v>13276</v>
          </cell>
          <cell r="U410">
            <v>12519</v>
          </cell>
        </row>
        <row r="411">
          <cell r="A411" t="str">
            <v>Europe</v>
          </cell>
          <cell r="B411" t="str">
            <v>BMW GROUP</v>
          </cell>
          <cell r="C411" t="str">
            <v>BMW</v>
          </cell>
          <cell r="D411" t="str">
            <v>BMW Z2</v>
          </cell>
          <cell r="E411" t="str">
            <v>BMW N42 (NG4)</v>
          </cell>
          <cell r="F411" t="str">
            <v>Gasoline</v>
          </cell>
          <cell r="G411">
            <v>2400</v>
          </cell>
          <cell r="H411">
            <v>240</v>
          </cell>
          <cell r="I411" t="str">
            <v>In-Line</v>
          </cell>
          <cell r="J411">
            <v>4</v>
          </cell>
          <cell r="K411" t="str">
            <v>MFI</v>
          </cell>
          <cell r="L411" t="str">
            <v>Hams Hall</v>
          </cell>
          <cell r="M411" t="str">
            <v>UK</v>
          </cell>
          <cell r="N411">
            <v>0</v>
          </cell>
          <cell r="O411">
            <v>0</v>
          </cell>
          <cell r="P411">
            <v>0</v>
          </cell>
          <cell r="Q411">
            <v>0</v>
          </cell>
          <cell r="R411">
            <v>22</v>
          </cell>
          <cell r="S411">
            <v>378</v>
          </cell>
          <cell r="T411">
            <v>472</v>
          </cell>
          <cell r="U411">
            <v>444</v>
          </cell>
        </row>
        <row r="412">
          <cell r="A412" t="str">
            <v>Europe</v>
          </cell>
          <cell r="B412" t="str">
            <v>BMW GROUP</v>
          </cell>
          <cell r="C412" t="str">
            <v>BMW</v>
          </cell>
          <cell r="D412" t="str">
            <v>BMW 2 SERIES</v>
          </cell>
          <cell r="E412" t="str">
            <v>BMW N42 (NG4)</v>
          </cell>
          <cell r="F412" t="str">
            <v>Gasoline</v>
          </cell>
          <cell r="G412">
            <v>1797</v>
          </cell>
          <cell r="H412">
            <v>115</v>
          </cell>
          <cell r="I412" t="str">
            <v>In-Line</v>
          </cell>
          <cell r="J412">
            <v>4</v>
          </cell>
          <cell r="K412" t="str">
            <v>MFI</v>
          </cell>
          <cell r="L412" t="str">
            <v>Hams Hall</v>
          </cell>
          <cell r="M412" t="str">
            <v>UK</v>
          </cell>
          <cell r="N412">
            <v>0</v>
          </cell>
          <cell r="O412">
            <v>0</v>
          </cell>
          <cell r="P412">
            <v>0</v>
          </cell>
          <cell r="Q412">
            <v>0</v>
          </cell>
          <cell r="R412">
            <v>697</v>
          </cell>
          <cell r="S412">
            <v>7277</v>
          </cell>
          <cell r="T412">
            <v>7488</v>
          </cell>
          <cell r="U412">
            <v>7138</v>
          </cell>
        </row>
        <row r="413">
          <cell r="A413" t="str">
            <v>Europe</v>
          </cell>
          <cell r="B413" t="str">
            <v>BMW GROUP</v>
          </cell>
          <cell r="C413" t="str">
            <v>BMW</v>
          </cell>
          <cell r="D413" t="str">
            <v>BMW 2 SERIES</v>
          </cell>
          <cell r="E413" t="str">
            <v>BMW M47</v>
          </cell>
          <cell r="F413" t="str">
            <v>Diesel</v>
          </cell>
          <cell r="G413">
            <v>1995</v>
          </cell>
          <cell r="H413">
            <v>122</v>
          </cell>
          <cell r="I413" t="str">
            <v>In-Line</v>
          </cell>
          <cell r="J413">
            <v>4</v>
          </cell>
          <cell r="K413" t="str">
            <v>DI</v>
          </cell>
          <cell r="L413" t="str">
            <v>Steyr</v>
          </cell>
          <cell r="M413" t="str">
            <v>Austria</v>
          </cell>
          <cell r="N413">
            <v>0</v>
          </cell>
          <cell r="O413">
            <v>0</v>
          </cell>
          <cell r="P413">
            <v>0</v>
          </cell>
          <cell r="Q413">
            <v>0</v>
          </cell>
          <cell r="R413">
            <v>743</v>
          </cell>
          <cell r="S413">
            <v>7762</v>
          </cell>
          <cell r="T413">
            <v>7987</v>
          </cell>
          <cell r="U413">
            <v>7614</v>
          </cell>
        </row>
        <row r="414">
          <cell r="A414" t="str">
            <v>Europe</v>
          </cell>
          <cell r="B414" t="str">
            <v>BMW GROUP</v>
          </cell>
          <cell r="C414" t="str">
            <v>BMW</v>
          </cell>
          <cell r="D414" t="str">
            <v>BMW 2 SERIES</v>
          </cell>
          <cell r="E414" t="str">
            <v>BMW M47</v>
          </cell>
          <cell r="F414" t="str">
            <v>Diesel</v>
          </cell>
          <cell r="G414">
            <v>1995</v>
          </cell>
          <cell r="H414">
            <v>163</v>
          </cell>
          <cell r="I414" t="str">
            <v>In-Line</v>
          </cell>
          <cell r="J414">
            <v>4</v>
          </cell>
          <cell r="K414" t="str">
            <v>DI</v>
          </cell>
          <cell r="L414" t="str">
            <v>Steyr</v>
          </cell>
          <cell r="M414" t="str">
            <v>Austria</v>
          </cell>
          <cell r="N414">
            <v>0</v>
          </cell>
          <cell r="O414">
            <v>0</v>
          </cell>
          <cell r="P414">
            <v>0</v>
          </cell>
          <cell r="Q414">
            <v>0</v>
          </cell>
          <cell r="R414">
            <v>372</v>
          </cell>
          <cell r="S414">
            <v>3881</v>
          </cell>
          <cell r="T414">
            <v>3994</v>
          </cell>
          <cell r="U414">
            <v>3807</v>
          </cell>
        </row>
        <row r="415">
          <cell r="A415" t="str">
            <v>Europe</v>
          </cell>
          <cell r="B415" t="str">
            <v>BMW GROUP</v>
          </cell>
          <cell r="C415" t="str">
            <v>BMW</v>
          </cell>
          <cell r="D415" t="str">
            <v>BMW 2 SERIES</v>
          </cell>
          <cell r="E415" t="str">
            <v>BMW N42 (NG4)</v>
          </cell>
          <cell r="F415" t="str">
            <v>Gasoline</v>
          </cell>
          <cell r="G415">
            <v>1995</v>
          </cell>
          <cell r="H415">
            <v>143</v>
          </cell>
          <cell r="I415" t="str">
            <v>In-Line</v>
          </cell>
          <cell r="J415">
            <v>4</v>
          </cell>
          <cell r="K415" t="str">
            <v>MFI</v>
          </cell>
          <cell r="L415" t="str">
            <v>Hams Hall</v>
          </cell>
          <cell r="M415" t="str">
            <v>UK</v>
          </cell>
          <cell r="N415">
            <v>0</v>
          </cell>
          <cell r="O415">
            <v>0</v>
          </cell>
          <cell r="P415">
            <v>0</v>
          </cell>
          <cell r="Q415">
            <v>0</v>
          </cell>
          <cell r="R415">
            <v>586</v>
          </cell>
          <cell r="S415">
            <v>6112</v>
          </cell>
          <cell r="T415">
            <v>6289</v>
          </cell>
          <cell r="U415">
            <v>5995</v>
          </cell>
        </row>
        <row r="416">
          <cell r="A416" t="str">
            <v>Europe</v>
          </cell>
          <cell r="B416" t="str">
            <v>BMW GROUP</v>
          </cell>
          <cell r="C416" t="str">
            <v>BMW</v>
          </cell>
          <cell r="D416" t="str">
            <v>BMW 2 SERIES</v>
          </cell>
          <cell r="E416" t="str">
            <v>BMW N42 (NG4)</v>
          </cell>
          <cell r="F416" t="str">
            <v>Gasoline</v>
          </cell>
          <cell r="G416">
            <v>2400</v>
          </cell>
          <cell r="H416">
            <v>240</v>
          </cell>
          <cell r="I416" t="str">
            <v>In-Line</v>
          </cell>
          <cell r="J416">
            <v>4</v>
          </cell>
          <cell r="K416" t="str">
            <v>MFI</v>
          </cell>
          <cell r="L416" t="str">
            <v>Hams Hall</v>
          </cell>
          <cell r="M416" t="str">
            <v>UK</v>
          </cell>
          <cell r="N416">
            <v>0</v>
          </cell>
          <cell r="O416">
            <v>0</v>
          </cell>
          <cell r="P416">
            <v>0</v>
          </cell>
          <cell r="Q416">
            <v>0</v>
          </cell>
          <cell r="R416">
            <v>279</v>
          </cell>
          <cell r="S416">
            <v>2911</v>
          </cell>
          <cell r="T416">
            <v>2996</v>
          </cell>
          <cell r="U416">
            <v>2857</v>
          </cell>
        </row>
        <row r="417">
          <cell r="A417" t="str">
            <v>Europe</v>
          </cell>
          <cell r="B417" t="str">
            <v>BMW GROUP</v>
          </cell>
          <cell r="C417" t="str">
            <v>BMW</v>
          </cell>
          <cell r="D417" t="str">
            <v>BMW 2 SERIES</v>
          </cell>
          <cell r="E417" t="str">
            <v>BMW NG6</v>
          </cell>
          <cell r="F417" t="str">
            <v>Gasoline</v>
          </cell>
          <cell r="G417">
            <v>3000</v>
          </cell>
          <cell r="H417">
            <v>250</v>
          </cell>
          <cell r="I417" t="str">
            <v>In-Line</v>
          </cell>
          <cell r="J417">
            <v>6</v>
          </cell>
          <cell r="K417" t="str">
            <v>MFI</v>
          </cell>
          <cell r="L417" t="str">
            <v>Steyr</v>
          </cell>
          <cell r="M417" t="str">
            <v>Germany</v>
          </cell>
          <cell r="N417">
            <v>0</v>
          </cell>
          <cell r="O417">
            <v>0</v>
          </cell>
          <cell r="P417">
            <v>0</v>
          </cell>
          <cell r="Q417">
            <v>0</v>
          </cell>
          <cell r="R417">
            <v>166</v>
          </cell>
          <cell r="S417">
            <v>1736</v>
          </cell>
          <cell r="T417">
            <v>1786</v>
          </cell>
          <cell r="U417">
            <v>1704</v>
          </cell>
        </row>
        <row r="418">
          <cell r="A418" t="str">
            <v>Europe</v>
          </cell>
          <cell r="B418" t="str">
            <v>BMW GROUP</v>
          </cell>
          <cell r="C418" t="str">
            <v>BMW</v>
          </cell>
          <cell r="D418" t="str">
            <v>BMW 4 SERIES</v>
          </cell>
          <cell r="E418" t="str">
            <v>BMW M47</v>
          </cell>
          <cell r="F418" t="str">
            <v>Diesel</v>
          </cell>
          <cell r="G418">
            <v>1995</v>
          </cell>
          <cell r="H418">
            <v>150</v>
          </cell>
          <cell r="I418" t="str">
            <v>In-Line</v>
          </cell>
          <cell r="J418">
            <v>4</v>
          </cell>
          <cell r="K418" t="str">
            <v>DI</v>
          </cell>
          <cell r="L418" t="str">
            <v>Steyr</v>
          </cell>
          <cell r="M418" t="str">
            <v>Austria</v>
          </cell>
          <cell r="N418">
            <v>0</v>
          </cell>
          <cell r="O418">
            <v>0</v>
          </cell>
          <cell r="P418">
            <v>0</v>
          </cell>
          <cell r="Q418">
            <v>0</v>
          </cell>
          <cell r="R418">
            <v>1850</v>
          </cell>
          <cell r="S418">
            <v>9849</v>
          </cell>
          <cell r="T418">
            <v>10163</v>
          </cell>
          <cell r="U418">
            <v>9779</v>
          </cell>
        </row>
        <row r="419">
          <cell r="A419" t="str">
            <v>Europe</v>
          </cell>
          <cell r="B419" t="str">
            <v>BMW GROUP</v>
          </cell>
          <cell r="C419" t="str">
            <v>BMW</v>
          </cell>
          <cell r="D419" t="str">
            <v>BMW 4 SERIES</v>
          </cell>
          <cell r="E419" t="str">
            <v>BMW N42 (NG4)</v>
          </cell>
          <cell r="F419" t="str">
            <v>Gasoline</v>
          </cell>
          <cell r="G419">
            <v>1995</v>
          </cell>
          <cell r="H419">
            <v>143</v>
          </cell>
          <cell r="I419" t="str">
            <v>In-Line</v>
          </cell>
          <cell r="J419">
            <v>4</v>
          </cell>
          <cell r="K419" t="str">
            <v>MFI</v>
          </cell>
          <cell r="L419" t="str">
            <v>Hams Hall</v>
          </cell>
          <cell r="M419" t="str">
            <v>UK</v>
          </cell>
          <cell r="N419">
            <v>0</v>
          </cell>
          <cell r="O419">
            <v>0</v>
          </cell>
          <cell r="P419">
            <v>0</v>
          </cell>
          <cell r="Q419">
            <v>0</v>
          </cell>
          <cell r="R419">
            <v>1411</v>
          </cell>
          <cell r="S419">
            <v>7511</v>
          </cell>
          <cell r="T419">
            <v>7748</v>
          </cell>
          <cell r="U419">
            <v>7456</v>
          </cell>
        </row>
        <row r="420">
          <cell r="A420" t="str">
            <v>Europe</v>
          </cell>
          <cell r="B420" t="str">
            <v>BMW GROUP</v>
          </cell>
          <cell r="C420" t="str">
            <v>BMW</v>
          </cell>
          <cell r="D420" t="str">
            <v>BMW 4 SERIES</v>
          </cell>
          <cell r="E420" t="str">
            <v>BMW NG6</v>
          </cell>
          <cell r="F420" t="str">
            <v>Gasoline</v>
          </cell>
          <cell r="G420">
            <v>2000</v>
          </cell>
          <cell r="H420">
            <v>170</v>
          </cell>
          <cell r="I420" t="str">
            <v>In-Line</v>
          </cell>
          <cell r="J420">
            <v>6</v>
          </cell>
          <cell r="K420" t="str">
            <v>MFI</v>
          </cell>
          <cell r="L420" t="str">
            <v>Steyr</v>
          </cell>
          <cell r="M420" t="str">
            <v>Germany</v>
          </cell>
          <cell r="N420">
            <v>0</v>
          </cell>
          <cell r="O420">
            <v>0</v>
          </cell>
          <cell r="P420">
            <v>0</v>
          </cell>
          <cell r="Q420">
            <v>0</v>
          </cell>
          <cell r="R420">
            <v>1319</v>
          </cell>
          <cell r="S420">
            <v>7017</v>
          </cell>
          <cell r="T420">
            <v>7242</v>
          </cell>
          <cell r="U420">
            <v>6967</v>
          </cell>
        </row>
        <row r="421">
          <cell r="A421" t="str">
            <v>Europe</v>
          </cell>
          <cell r="B421" t="str">
            <v>BMW GROUP</v>
          </cell>
          <cell r="C421" t="str">
            <v>BMW</v>
          </cell>
          <cell r="D421" t="str">
            <v>BMW 4 SERIES</v>
          </cell>
          <cell r="E421" t="str">
            <v>BMW NG6</v>
          </cell>
          <cell r="F421" t="str">
            <v>Gasoline</v>
          </cell>
          <cell r="G421">
            <v>2200</v>
          </cell>
          <cell r="H421">
            <v>190</v>
          </cell>
          <cell r="I421" t="str">
            <v>In-Line</v>
          </cell>
          <cell r="J421">
            <v>6</v>
          </cell>
          <cell r="K421" t="str">
            <v>MFI</v>
          </cell>
          <cell r="L421" t="str">
            <v>Steyr</v>
          </cell>
          <cell r="M421" t="str">
            <v>Germany</v>
          </cell>
          <cell r="N421">
            <v>0</v>
          </cell>
          <cell r="O421">
            <v>0</v>
          </cell>
          <cell r="P421">
            <v>0</v>
          </cell>
          <cell r="Q421">
            <v>0</v>
          </cell>
          <cell r="R421">
            <v>1364</v>
          </cell>
          <cell r="S421">
            <v>7265</v>
          </cell>
          <cell r="T421">
            <v>7495</v>
          </cell>
          <cell r="U421">
            <v>7212</v>
          </cell>
        </row>
        <row r="422">
          <cell r="A422" t="str">
            <v>Europe</v>
          </cell>
          <cell r="B422" t="str">
            <v>BMW GROUP</v>
          </cell>
          <cell r="C422" t="str">
            <v>BMW</v>
          </cell>
          <cell r="D422" t="str">
            <v>BMW 4 SERIES</v>
          </cell>
          <cell r="E422" t="str">
            <v>BMW M57</v>
          </cell>
          <cell r="F422" t="str">
            <v>Diesel</v>
          </cell>
          <cell r="G422">
            <v>2497</v>
          </cell>
          <cell r="H422">
            <v>163</v>
          </cell>
          <cell r="I422" t="str">
            <v>In-Line</v>
          </cell>
          <cell r="J422">
            <v>6</v>
          </cell>
          <cell r="K422" t="str">
            <v>DI</v>
          </cell>
          <cell r="L422" t="str">
            <v>Steyr</v>
          </cell>
          <cell r="M422" t="str">
            <v>Austria</v>
          </cell>
          <cell r="N422">
            <v>0</v>
          </cell>
          <cell r="O422">
            <v>0</v>
          </cell>
          <cell r="P422">
            <v>0</v>
          </cell>
          <cell r="Q422">
            <v>0</v>
          </cell>
          <cell r="R422">
            <v>6726</v>
          </cell>
          <cell r="S422">
            <v>35833</v>
          </cell>
          <cell r="T422">
            <v>36970</v>
          </cell>
          <cell r="U422">
            <v>35571</v>
          </cell>
        </row>
        <row r="423">
          <cell r="A423" t="str">
            <v>Europe</v>
          </cell>
          <cell r="B423" t="str">
            <v>BMW GROUP</v>
          </cell>
          <cell r="C423" t="str">
            <v>BMW</v>
          </cell>
          <cell r="D423" t="str">
            <v>BMW 4 SERIES</v>
          </cell>
          <cell r="E423" t="str">
            <v>BMW NG6</v>
          </cell>
          <cell r="F423" t="str">
            <v>Gasoline</v>
          </cell>
          <cell r="G423">
            <v>2500</v>
          </cell>
          <cell r="H423">
            <v>210</v>
          </cell>
          <cell r="I423" t="str">
            <v>In-Line</v>
          </cell>
          <cell r="J423">
            <v>6</v>
          </cell>
          <cell r="K423" t="str">
            <v>MFI</v>
          </cell>
          <cell r="L423" t="str">
            <v>Steyr</v>
          </cell>
          <cell r="M423" t="str">
            <v>Germany</v>
          </cell>
          <cell r="N423">
            <v>0</v>
          </cell>
          <cell r="O423">
            <v>0</v>
          </cell>
          <cell r="P423">
            <v>0</v>
          </cell>
          <cell r="Q423">
            <v>0</v>
          </cell>
          <cell r="R423">
            <v>5710</v>
          </cell>
          <cell r="S423">
            <v>30413</v>
          </cell>
          <cell r="T423">
            <v>31379</v>
          </cell>
          <cell r="U423">
            <v>30191</v>
          </cell>
        </row>
        <row r="424">
          <cell r="A424" t="str">
            <v>Europe</v>
          </cell>
          <cell r="B424" t="str">
            <v>BMW GROUP</v>
          </cell>
          <cell r="C424" t="str">
            <v>BMW</v>
          </cell>
          <cell r="D424" t="str">
            <v>BMW 4 SERIES</v>
          </cell>
          <cell r="E424" t="str">
            <v>BMW NG6</v>
          </cell>
          <cell r="F424" t="str">
            <v>Gasoline</v>
          </cell>
          <cell r="G424">
            <v>3000</v>
          </cell>
          <cell r="H424">
            <v>250</v>
          </cell>
          <cell r="I424" t="str">
            <v>In-Line</v>
          </cell>
          <cell r="J424">
            <v>6</v>
          </cell>
          <cell r="K424" t="str">
            <v>MFI</v>
          </cell>
          <cell r="L424" t="str">
            <v>Steyr</v>
          </cell>
          <cell r="M424" t="str">
            <v>Germany</v>
          </cell>
          <cell r="N424">
            <v>0</v>
          </cell>
          <cell r="O424">
            <v>0</v>
          </cell>
          <cell r="P424">
            <v>0</v>
          </cell>
          <cell r="Q424">
            <v>0</v>
          </cell>
          <cell r="R424">
            <v>2958</v>
          </cell>
          <cell r="S424">
            <v>15762</v>
          </cell>
          <cell r="T424">
            <v>16262</v>
          </cell>
          <cell r="U424">
            <v>15646</v>
          </cell>
        </row>
        <row r="425">
          <cell r="A425" t="str">
            <v>Europe</v>
          </cell>
          <cell r="B425" t="str">
            <v>BMW GROUP</v>
          </cell>
          <cell r="C425" t="str">
            <v>MINI</v>
          </cell>
          <cell r="D425" t="str">
            <v>BMW MINI</v>
          </cell>
          <cell r="E425" t="str">
            <v>BMW Pentagon (Tritec)</v>
          </cell>
          <cell r="F425" t="str">
            <v>Gasoline</v>
          </cell>
          <cell r="G425">
            <v>1397</v>
          </cell>
          <cell r="H425">
            <v>75</v>
          </cell>
          <cell r="I425" t="str">
            <v>In-Line</v>
          </cell>
          <cell r="J425">
            <v>4</v>
          </cell>
          <cell r="K425" t="str">
            <v>MFI</v>
          </cell>
          <cell r="L425" t="str">
            <v>Campo Largo</v>
          </cell>
          <cell r="M425" t="str">
            <v>Brazil</v>
          </cell>
          <cell r="N425">
            <v>240</v>
          </cell>
          <cell r="O425">
            <v>0</v>
          </cell>
          <cell r="P425">
            <v>0</v>
          </cell>
          <cell r="Q425">
            <v>0</v>
          </cell>
          <cell r="R425">
            <v>0</v>
          </cell>
          <cell r="S425">
            <v>0</v>
          </cell>
          <cell r="T425">
            <v>0</v>
          </cell>
          <cell r="U425">
            <v>0</v>
          </cell>
        </row>
        <row r="426">
          <cell r="A426" t="str">
            <v>Europe</v>
          </cell>
          <cell r="B426" t="str">
            <v>BMW GROUP</v>
          </cell>
          <cell r="C426" t="str">
            <v>MINI</v>
          </cell>
          <cell r="D426" t="str">
            <v>BMW MINI</v>
          </cell>
          <cell r="E426" t="str">
            <v>BMW Pentagon (Tritec)</v>
          </cell>
          <cell r="F426" t="str">
            <v>Gasoline</v>
          </cell>
          <cell r="G426">
            <v>1598</v>
          </cell>
          <cell r="H426">
            <v>90</v>
          </cell>
          <cell r="I426" t="str">
            <v>In-Line</v>
          </cell>
          <cell r="J426">
            <v>4</v>
          </cell>
          <cell r="K426" t="str">
            <v>MFI</v>
          </cell>
          <cell r="L426" t="str">
            <v>Campo Largo</v>
          </cell>
          <cell r="M426" t="str">
            <v>Brazil</v>
          </cell>
          <cell r="N426">
            <v>62215</v>
          </cell>
          <cell r="O426">
            <v>62341</v>
          </cell>
          <cell r="P426">
            <v>64774</v>
          </cell>
          <cell r="Q426">
            <v>49332</v>
          </cell>
          <cell r="R426">
            <v>0</v>
          </cell>
          <cell r="S426">
            <v>0</v>
          </cell>
          <cell r="T426">
            <v>0</v>
          </cell>
          <cell r="U426">
            <v>0</v>
          </cell>
        </row>
        <row r="427">
          <cell r="A427" t="str">
            <v>Europe</v>
          </cell>
          <cell r="B427" t="str">
            <v>BMW GROUP</v>
          </cell>
          <cell r="C427" t="str">
            <v>MINI</v>
          </cell>
          <cell r="D427" t="str">
            <v>BMW MINI</v>
          </cell>
          <cell r="E427" t="str">
            <v>BMW Pentagon (Tritec)</v>
          </cell>
          <cell r="F427" t="str">
            <v>Gasoline</v>
          </cell>
          <cell r="G427">
            <v>1598</v>
          </cell>
          <cell r="H427">
            <v>116</v>
          </cell>
          <cell r="I427" t="str">
            <v>In-Line</v>
          </cell>
          <cell r="J427">
            <v>4</v>
          </cell>
          <cell r="K427" t="str">
            <v>MFI</v>
          </cell>
          <cell r="L427" t="str">
            <v>Campo Largo</v>
          </cell>
          <cell r="M427" t="str">
            <v>Brazil</v>
          </cell>
          <cell r="N427">
            <v>93316</v>
          </cell>
          <cell r="O427">
            <v>94621</v>
          </cell>
          <cell r="P427">
            <v>89872</v>
          </cell>
          <cell r="Q427">
            <v>65845</v>
          </cell>
          <cell r="R427">
            <v>0</v>
          </cell>
          <cell r="S427">
            <v>0</v>
          </cell>
          <cell r="T427">
            <v>0</v>
          </cell>
          <cell r="U427">
            <v>0</v>
          </cell>
        </row>
        <row r="428">
          <cell r="A428" t="str">
            <v>Europe</v>
          </cell>
          <cell r="B428" t="str">
            <v>BMW GROUP</v>
          </cell>
          <cell r="C428" t="str">
            <v>MINI</v>
          </cell>
          <cell r="D428" t="str">
            <v>BMW MINI</v>
          </cell>
          <cell r="E428" t="str">
            <v>BMW Pentagon (Tritec)</v>
          </cell>
          <cell r="F428" t="str">
            <v>Gasoline</v>
          </cell>
          <cell r="G428">
            <v>1598</v>
          </cell>
          <cell r="H428">
            <v>163</v>
          </cell>
          <cell r="I428" t="str">
            <v>In-Line</v>
          </cell>
          <cell r="J428">
            <v>4</v>
          </cell>
          <cell r="K428" t="str">
            <v>MFI</v>
          </cell>
          <cell r="L428" t="str">
            <v>Campo Largo</v>
          </cell>
          <cell r="M428" t="str">
            <v>Brazil</v>
          </cell>
          <cell r="N428">
            <v>3992</v>
          </cell>
          <cell r="O428">
            <v>3967</v>
          </cell>
          <cell r="P428">
            <v>3221</v>
          </cell>
          <cell r="Q428">
            <v>2916</v>
          </cell>
          <cell r="R428">
            <v>0</v>
          </cell>
          <cell r="S428">
            <v>0</v>
          </cell>
          <cell r="T428">
            <v>0</v>
          </cell>
          <cell r="U428">
            <v>0</v>
          </cell>
        </row>
        <row r="429">
          <cell r="A429" t="str">
            <v>Europe</v>
          </cell>
          <cell r="B429" t="str">
            <v>BMW GROUP</v>
          </cell>
          <cell r="C429" t="str">
            <v>MINI</v>
          </cell>
          <cell r="D429" t="str">
            <v>BMW MINI</v>
          </cell>
          <cell r="E429" t="str">
            <v>PSA/BMW Prince (EP)</v>
          </cell>
          <cell r="F429" t="str">
            <v>Gasoline</v>
          </cell>
          <cell r="G429">
            <v>1400</v>
          </cell>
          <cell r="H429">
            <v>90</v>
          </cell>
          <cell r="I429" t="str">
            <v>In-Line</v>
          </cell>
          <cell r="J429">
            <v>4</v>
          </cell>
          <cell r="K429" t="str">
            <v>GDI</v>
          </cell>
          <cell r="L429" t="str">
            <v>Douvrin</v>
          </cell>
          <cell r="M429" t="str">
            <v>France</v>
          </cell>
          <cell r="N429">
            <v>0</v>
          </cell>
          <cell r="O429">
            <v>0</v>
          </cell>
          <cell r="P429">
            <v>0</v>
          </cell>
          <cell r="Q429">
            <v>1606</v>
          </cell>
          <cell r="R429">
            <v>5667</v>
          </cell>
          <cell r="S429">
            <v>651</v>
          </cell>
          <cell r="T429">
            <v>384</v>
          </cell>
          <cell r="U429">
            <v>0</v>
          </cell>
        </row>
        <row r="430">
          <cell r="A430" t="str">
            <v>Europe</v>
          </cell>
          <cell r="B430" t="str">
            <v>BMW GROUP</v>
          </cell>
          <cell r="C430" t="str">
            <v>MINI</v>
          </cell>
          <cell r="D430" t="str">
            <v>BMW MINI</v>
          </cell>
          <cell r="E430" t="str">
            <v>PSA/BMW Prince (EP)</v>
          </cell>
          <cell r="F430" t="str">
            <v>Gasoline</v>
          </cell>
          <cell r="G430">
            <v>1600</v>
          </cell>
          <cell r="H430">
            <v>115</v>
          </cell>
          <cell r="I430" t="str">
            <v>In-Line</v>
          </cell>
          <cell r="J430">
            <v>4</v>
          </cell>
          <cell r="K430" t="str">
            <v>GDI</v>
          </cell>
          <cell r="L430" t="str">
            <v>Douvrin</v>
          </cell>
          <cell r="M430" t="str">
            <v>France</v>
          </cell>
          <cell r="N430">
            <v>0</v>
          </cell>
          <cell r="O430">
            <v>0</v>
          </cell>
          <cell r="P430">
            <v>0</v>
          </cell>
          <cell r="Q430">
            <v>30614</v>
          </cell>
          <cell r="R430">
            <v>106895</v>
          </cell>
          <cell r="S430">
            <v>12023</v>
          </cell>
          <cell r="T430">
            <v>7024</v>
          </cell>
          <cell r="U430">
            <v>0</v>
          </cell>
        </row>
        <row r="431">
          <cell r="A431" t="str">
            <v>Europe</v>
          </cell>
          <cell r="B431" t="str">
            <v>BMW GROUP</v>
          </cell>
          <cell r="C431" t="str">
            <v>MINI</v>
          </cell>
          <cell r="D431" t="str">
            <v>BMW MINI</v>
          </cell>
          <cell r="E431" t="str">
            <v>PSA/BMW Prince (EP)</v>
          </cell>
          <cell r="F431" t="str">
            <v>Gasoline</v>
          </cell>
          <cell r="G431">
            <v>1600</v>
          </cell>
          <cell r="H431">
            <v>165</v>
          </cell>
          <cell r="I431" t="str">
            <v>In-Line</v>
          </cell>
          <cell r="J431">
            <v>4</v>
          </cell>
          <cell r="K431" t="str">
            <v>GDI</v>
          </cell>
          <cell r="L431" t="str">
            <v>Douvrin</v>
          </cell>
          <cell r="M431" t="str">
            <v>France</v>
          </cell>
          <cell r="N431">
            <v>0</v>
          </cell>
          <cell r="O431">
            <v>0</v>
          </cell>
          <cell r="P431">
            <v>0</v>
          </cell>
          <cell r="Q431">
            <v>1070</v>
          </cell>
          <cell r="R431">
            <v>3895</v>
          </cell>
          <cell r="S431">
            <v>471</v>
          </cell>
          <cell r="T431">
            <v>287</v>
          </cell>
          <cell r="U431">
            <v>0</v>
          </cell>
        </row>
        <row r="432">
          <cell r="A432" t="str">
            <v>Europe</v>
          </cell>
          <cell r="B432" t="str">
            <v>BMW GROUP</v>
          </cell>
          <cell r="C432" t="str">
            <v>MINI</v>
          </cell>
          <cell r="D432" t="str">
            <v>BMW MINI</v>
          </cell>
          <cell r="E432" t="str">
            <v>Toyota ND</v>
          </cell>
          <cell r="F432" t="str">
            <v>Diesel</v>
          </cell>
          <cell r="G432">
            <v>1364</v>
          </cell>
          <cell r="H432">
            <v>75</v>
          </cell>
          <cell r="I432" t="str">
            <v>In-Line</v>
          </cell>
          <cell r="J432">
            <v>4</v>
          </cell>
          <cell r="K432" t="str">
            <v>DI</v>
          </cell>
          <cell r="L432" t="str">
            <v>Valenciennes, Walbrzych (from 2005)</v>
          </cell>
          <cell r="M432" t="str">
            <v>France, Poland</v>
          </cell>
          <cell r="N432">
            <v>82</v>
          </cell>
          <cell r="O432">
            <v>13262</v>
          </cell>
          <cell r="P432">
            <v>16541</v>
          </cell>
          <cell r="Q432">
            <v>41657</v>
          </cell>
          <cell r="R432">
            <v>47745</v>
          </cell>
          <cell r="S432">
            <v>5960</v>
          </cell>
          <cell r="T432">
            <v>3704</v>
          </cell>
          <cell r="U432">
            <v>0</v>
          </cell>
        </row>
        <row r="433">
          <cell r="A433" t="str">
            <v>Europe</v>
          </cell>
          <cell r="B433" t="str">
            <v>BMW GROUP</v>
          </cell>
          <cell r="C433" t="str">
            <v>MINI</v>
          </cell>
          <cell r="D433" t="str">
            <v>BMW MINI</v>
          </cell>
          <cell r="E433" t="str">
            <v>PSA/Ford DV (PSA HDi/ Ford Duratorq)</v>
          </cell>
          <cell r="F433" t="str">
            <v>Diesel</v>
          </cell>
          <cell r="G433">
            <v>1399</v>
          </cell>
          <cell r="H433">
            <v>92</v>
          </cell>
          <cell r="I433" t="str">
            <v>In-Line</v>
          </cell>
          <cell r="J433">
            <v>4</v>
          </cell>
          <cell r="K433" t="str">
            <v>DI</v>
          </cell>
          <cell r="L433" t="str">
            <v>Douvrin, Tremery</v>
          </cell>
          <cell r="M433" t="str">
            <v>France</v>
          </cell>
          <cell r="N433">
            <v>0</v>
          </cell>
          <cell r="O433">
            <v>0</v>
          </cell>
          <cell r="P433">
            <v>0</v>
          </cell>
          <cell r="Q433">
            <v>0</v>
          </cell>
          <cell r="R433">
            <v>6465</v>
          </cell>
          <cell r="S433">
            <v>48412</v>
          </cell>
          <cell r="T433">
            <v>56964</v>
          </cell>
          <cell r="U433">
            <v>57800</v>
          </cell>
        </row>
        <row r="434">
          <cell r="A434" t="str">
            <v>Europe</v>
          </cell>
          <cell r="B434" t="str">
            <v>BMW GROUP</v>
          </cell>
          <cell r="C434" t="str">
            <v>MINI</v>
          </cell>
          <cell r="D434" t="str">
            <v>BMW MINI</v>
          </cell>
          <cell r="E434" t="str">
            <v>PSA/BMW Prince (EP)</v>
          </cell>
          <cell r="F434" t="str">
            <v>Gasoline</v>
          </cell>
          <cell r="G434">
            <v>1400</v>
          </cell>
          <cell r="H434">
            <v>90</v>
          </cell>
          <cell r="I434" t="str">
            <v>In-Line</v>
          </cell>
          <cell r="J434">
            <v>4</v>
          </cell>
          <cell r="K434" t="str">
            <v>GDI</v>
          </cell>
          <cell r="L434" t="str">
            <v>Douvrin</v>
          </cell>
          <cell r="M434" t="str">
            <v>France</v>
          </cell>
          <cell r="N434">
            <v>0</v>
          </cell>
          <cell r="O434">
            <v>0</v>
          </cell>
          <cell r="P434">
            <v>0</v>
          </cell>
          <cell r="Q434">
            <v>0</v>
          </cell>
          <cell r="R434">
            <v>3547</v>
          </cell>
          <cell r="S434">
            <v>26558</v>
          </cell>
          <cell r="T434">
            <v>31249</v>
          </cell>
          <cell r="U434">
            <v>31706</v>
          </cell>
        </row>
        <row r="435">
          <cell r="A435" t="str">
            <v>Europe</v>
          </cell>
          <cell r="B435" t="str">
            <v>BMW GROUP</v>
          </cell>
          <cell r="C435" t="str">
            <v>MINI</v>
          </cell>
          <cell r="D435" t="str">
            <v>BMW MINI</v>
          </cell>
          <cell r="E435" t="str">
            <v>PSA/BMW Prince (EP)</v>
          </cell>
          <cell r="F435" t="str">
            <v>Gasoline</v>
          </cell>
          <cell r="G435">
            <v>1600</v>
          </cell>
          <cell r="H435">
            <v>115</v>
          </cell>
          <cell r="I435" t="str">
            <v>In-Line</v>
          </cell>
          <cell r="J435">
            <v>4</v>
          </cell>
          <cell r="K435" t="str">
            <v>GDI</v>
          </cell>
          <cell r="L435" t="str">
            <v>Douvrin</v>
          </cell>
          <cell r="M435" t="str">
            <v>France</v>
          </cell>
          <cell r="N435">
            <v>0</v>
          </cell>
          <cell r="O435">
            <v>0</v>
          </cell>
          <cell r="P435">
            <v>0</v>
          </cell>
          <cell r="Q435">
            <v>0</v>
          </cell>
          <cell r="R435">
            <v>6484</v>
          </cell>
          <cell r="S435">
            <v>48552</v>
          </cell>
          <cell r="T435">
            <v>57126</v>
          </cell>
          <cell r="U435">
            <v>57964</v>
          </cell>
        </row>
        <row r="436">
          <cell r="A436" t="str">
            <v>Europe</v>
          </cell>
          <cell r="B436" t="str">
            <v>BMW GROUP</v>
          </cell>
          <cell r="C436" t="str">
            <v>MINI</v>
          </cell>
          <cell r="D436" t="str">
            <v>BMW MINI</v>
          </cell>
          <cell r="E436" t="str">
            <v>PSA/BMW Prince (EP)</v>
          </cell>
          <cell r="F436" t="str">
            <v>Gasoline</v>
          </cell>
          <cell r="G436">
            <v>1600</v>
          </cell>
          <cell r="H436">
            <v>165</v>
          </cell>
          <cell r="I436" t="str">
            <v>In-Line</v>
          </cell>
          <cell r="J436">
            <v>4</v>
          </cell>
          <cell r="K436" t="str">
            <v>GDI</v>
          </cell>
          <cell r="L436" t="str">
            <v>Douvrin</v>
          </cell>
          <cell r="M436" t="str">
            <v>France</v>
          </cell>
          <cell r="N436">
            <v>0</v>
          </cell>
          <cell r="O436">
            <v>0</v>
          </cell>
          <cell r="P436">
            <v>0</v>
          </cell>
          <cell r="Q436">
            <v>0</v>
          </cell>
          <cell r="R436">
            <v>6465</v>
          </cell>
          <cell r="S436">
            <v>48412</v>
          </cell>
          <cell r="T436">
            <v>56964</v>
          </cell>
          <cell r="U436">
            <v>57800</v>
          </cell>
        </row>
        <row r="437">
          <cell r="A437" t="str">
            <v>Europe</v>
          </cell>
          <cell r="B437" t="str">
            <v>VW GROUP</v>
          </cell>
          <cell r="C437" t="str">
            <v>BMW</v>
          </cell>
          <cell r="D437" t="str">
            <v>ROLLS-ROYCE PHANTOM BMW</v>
          </cell>
          <cell r="E437" t="str">
            <v>BMW N73</v>
          </cell>
          <cell r="F437" t="str">
            <v>Gasoline</v>
          </cell>
          <cell r="G437">
            <v>6749</v>
          </cell>
          <cell r="H437">
            <v>460</v>
          </cell>
          <cell r="I437" t="str">
            <v>Vee Configuration</v>
          </cell>
          <cell r="J437">
            <v>12</v>
          </cell>
          <cell r="K437" t="str">
            <v>GDI</v>
          </cell>
          <cell r="L437" t="str">
            <v>München</v>
          </cell>
          <cell r="M437" t="str">
            <v>Germany</v>
          </cell>
          <cell r="N437">
            <v>0</v>
          </cell>
          <cell r="O437">
            <v>502</v>
          </cell>
          <cell r="P437">
            <v>844</v>
          </cell>
          <cell r="Q437">
            <v>852</v>
          </cell>
          <cell r="R437">
            <v>854</v>
          </cell>
          <cell r="S437">
            <v>835</v>
          </cell>
          <cell r="T437">
            <v>809</v>
          </cell>
          <cell r="U437">
            <v>784</v>
          </cell>
        </row>
        <row r="438">
          <cell r="A438" t="str">
            <v>Europe</v>
          </cell>
          <cell r="B438" t="str">
            <v>OTHER</v>
          </cell>
          <cell r="C438" t="str">
            <v>BREMACH</v>
          </cell>
          <cell r="D438" t="str">
            <v>BREMACH OTHER</v>
          </cell>
          <cell r="E438" t="str">
            <v>Sofim</v>
          </cell>
          <cell r="F438" t="str">
            <v>Diesel</v>
          </cell>
          <cell r="G438">
            <v>2798</v>
          </cell>
          <cell r="H438">
            <v>103</v>
          </cell>
          <cell r="I438" t="str">
            <v>In-Line</v>
          </cell>
          <cell r="J438">
            <v>4</v>
          </cell>
          <cell r="K438" t="str">
            <v>DI</v>
          </cell>
          <cell r="L438" t="str">
            <v>Foggia</v>
          </cell>
          <cell r="M438" t="str">
            <v>Italy</v>
          </cell>
          <cell r="N438">
            <v>134</v>
          </cell>
          <cell r="O438">
            <v>118</v>
          </cell>
          <cell r="P438">
            <v>144</v>
          </cell>
          <cell r="Q438">
            <v>141</v>
          </cell>
          <cell r="R438">
            <v>135</v>
          </cell>
          <cell r="S438">
            <v>138</v>
          </cell>
          <cell r="T438">
            <v>139</v>
          </cell>
          <cell r="U438">
            <v>146</v>
          </cell>
        </row>
        <row r="439">
          <cell r="A439" t="str">
            <v>Europe</v>
          </cell>
          <cell r="B439" t="str">
            <v>OTHER</v>
          </cell>
          <cell r="C439" t="str">
            <v>BREMACH</v>
          </cell>
          <cell r="D439" t="str">
            <v>BREMACH OTHER</v>
          </cell>
          <cell r="E439" t="str">
            <v>Sofim</v>
          </cell>
          <cell r="F439" t="str">
            <v>Diesel</v>
          </cell>
          <cell r="G439">
            <v>2798</v>
          </cell>
          <cell r="H439">
            <v>125</v>
          </cell>
          <cell r="I439" t="str">
            <v>In-Line</v>
          </cell>
          <cell r="J439">
            <v>4</v>
          </cell>
          <cell r="K439" t="str">
            <v>DI</v>
          </cell>
          <cell r="L439" t="str">
            <v>Foggia</v>
          </cell>
          <cell r="M439" t="str">
            <v>Italy</v>
          </cell>
          <cell r="N439">
            <v>140</v>
          </cell>
          <cell r="O439">
            <v>125</v>
          </cell>
          <cell r="P439">
            <v>156</v>
          </cell>
          <cell r="Q439">
            <v>155</v>
          </cell>
          <cell r="R439">
            <v>148</v>
          </cell>
          <cell r="S439">
            <v>152</v>
          </cell>
          <cell r="T439">
            <v>151</v>
          </cell>
          <cell r="U439">
            <v>160</v>
          </cell>
        </row>
        <row r="440">
          <cell r="A440" t="str">
            <v>Europe</v>
          </cell>
          <cell r="B440" t="str">
            <v>VW GROUP</v>
          </cell>
          <cell r="C440" t="str">
            <v>ROLLS-ROYCE</v>
          </cell>
          <cell r="D440" t="str">
            <v>BENTLEY CONTINENTAL GT</v>
          </cell>
          <cell r="E440" t="str">
            <v>VAG EA398</v>
          </cell>
          <cell r="F440" t="str">
            <v>Gasoline</v>
          </cell>
          <cell r="G440">
            <v>5998</v>
          </cell>
          <cell r="H440">
            <v>560</v>
          </cell>
          <cell r="I440" t="str">
            <v>W-Configuration</v>
          </cell>
          <cell r="J440">
            <v>12</v>
          </cell>
          <cell r="K440" t="str">
            <v>MFI</v>
          </cell>
          <cell r="L440" t="str">
            <v>Salzgitter</v>
          </cell>
          <cell r="M440" t="str">
            <v>Germany</v>
          </cell>
          <cell r="N440">
            <v>0</v>
          </cell>
          <cell r="O440">
            <v>0</v>
          </cell>
          <cell r="P440">
            <v>4030</v>
          </cell>
          <cell r="Q440">
            <v>3910</v>
          </cell>
          <cell r="R440">
            <v>3623</v>
          </cell>
          <cell r="S440">
            <v>3414</v>
          </cell>
          <cell r="T440">
            <v>3169</v>
          </cell>
          <cell r="U440">
            <v>2991</v>
          </cell>
        </row>
        <row r="441">
          <cell r="A441" t="str">
            <v>Europe</v>
          </cell>
          <cell r="B441" t="str">
            <v>VW GROUP</v>
          </cell>
          <cell r="C441" t="str">
            <v>ROLLS-ROYCE</v>
          </cell>
          <cell r="D441" t="str">
            <v>ROLLS-ROYCE OTHER</v>
          </cell>
          <cell r="E441" t="str">
            <v>Rolls-Royce/GM V8</v>
          </cell>
          <cell r="F441" t="str">
            <v>Gasoline</v>
          </cell>
          <cell r="G441">
            <v>6750</v>
          </cell>
          <cell r="H441">
            <v>457</v>
          </cell>
          <cell r="I441" t="str">
            <v>Vee Configuration</v>
          </cell>
          <cell r="J441">
            <v>8</v>
          </cell>
          <cell r="K441" t="str">
            <v>MFI</v>
          </cell>
          <cell r="L441" t="str">
            <v>Wellingborough</v>
          </cell>
          <cell r="M441" t="str">
            <v>UK</v>
          </cell>
          <cell r="N441">
            <v>944</v>
          </cell>
          <cell r="O441">
            <v>607</v>
          </cell>
          <cell r="P441">
            <v>135</v>
          </cell>
          <cell r="Q441">
            <v>0</v>
          </cell>
          <cell r="R441">
            <v>0</v>
          </cell>
          <cell r="S441">
            <v>0</v>
          </cell>
          <cell r="T441">
            <v>0</v>
          </cell>
          <cell r="U441">
            <v>0</v>
          </cell>
        </row>
        <row r="442">
          <cell r="A442" t="str">
            <v>Europe</v>
          </cell>
          <cell r="B442" t="str">
            <v>VW GROUP</v>
          </cell>
          <cell r="C442" t="str">
            <v>ROLLS-ROYCE</v>
          </cell>
          <cell r="D442" t="str">
            <v>ROLLS-ROYCE OTHER</v>
          </cell>
          <cell r="E442" t="str">
            <v>Rolls-Royce/GM V8</v>
          </cell>
          <cell r="F442" t="str">
            <v>Gasoline</v>
          </cell>
          <cell r="G442">
            <v>6750</v>
          </cell>
          <cell r="H442">
            <v>426</v>
          </cell>
          <cell r="I442" t="str">
            <v>Vee Configuration</v>
          </cell>
          <cell r="J442">
            <v>8</v>
          </cell>
          <cell r="K442" t="str">
            <v>MFI</v>
          </cell>
          <cell r="L442" t="str">
            <v>Wellingborough</v>
          </cell>
          <cell r="M442" t="str">
            <v>UK</v>
          </cell>
          <cell r="N442">
            <v>69</v>
          </cell>
          <cell r="O442">
            <v>62</v>
          </cell>
          <cell r="P442">
            <v>0</v>
          </cell>
          <cell r="Q442">
            <v>0</v>
          </cell>
          <cell r="R442">
            <v>0</v>
          </cell>
          <cell r="S442">
            <v>0</v>
          </cell>
          <cell r="T442">
            <v>0</v>
          </cell>
          <cell r="U442">
            <v>0</v>
          </cell>
        </row>
        <row r="443">
          <cell r="A443" t="str">
            <v>Europe</v>
          </cell>
          <cell r="B443" t="str">
            <v>VW GROUP</v>
          </cell>
          <cell r="C443" t="str">
            <v>ROLLS-ROYCE</v>
          </cell>
          <cell r="D443" t="str">
            <v>ROLLS-ROYCE OTHER</v>
          </cell>
          <cell r="E443" t="str">
            <v>Rolls-Royce/GM V8</v>
          </cell>
          <cell r="F443" t="str">
            <v>Gasoline</v>
          </cell>
          <cell r="G443">
            <v>6750</v>
          </cell>
          <cell r="H443">
            <v>426</v>
          </cell>
          <cell r="I443" t="str">
            <v>Vee Configuration</v>
          </cell>
          <cell r="J443">
            <v>8</v>
          </cell>
          <cell r="K443" t="str">
            <v>MFI</v>
          </cell>
          <cell r="L443" t="str">
            <v>Wellingborough</v>
          </cell>
          <cell r="M443" t="str">
            <v>UK</v>
          </cell>
          <cell r="N443">
            <v>50</v>
          </cell>
          <cell r="O443">
            <v>8</v>
          </cell>
          <cell r="P443">
            <v>0</v>
          </cell>
          <cell r="Q443">
            <v>0</v>
          </cell>
          <cell r="R443">
            <v>0</v>
          </cell>
          <cell r="S443">
            <v>0</v>
          </cell>
          <cell r="T443">
            <v>0</v>
          </cell>
          <cell r="U443">
            <v>0</v>
          </cell>
        </row>
        <row r="444">
          <cell r="A444" t="str">
            <v>Europe</v>
          </cell>
          <cell r="B444" t="str">
            <v>DAIMLERCHRYSLER</v>
          </cell>
          <cell r="C444" t="str">
            <v>CHRYSLER</v>
          </cell>
          <cell r="D444" t="str">
            <v>CHRYSLER DODGE 250</v>
          </cell>
          <cell r="E444" t="str">
            <v>Chrysler I4</v>
          </cell>
          <cell r="F444" t="str">
            <v>Gasoline</v>
          </cell>
          <cell r="G444">
            <v>1996</v>
          </cell>
          <cell r="H444">
            <v>141</v>
          </cell>
          <cell r="I444" t="str">
            <v>In-Line</v>
          </cell>
          <cell r="J444">
            <v>4</v>
          </cell>
          <cell r="K444" t="str">
            <v>SFI</v>
          </cell>
          <cell r="L444" t="str">
            <v>Satillo</v>
          </cell>
          <cell r="M444" t="str">
            <v>Mexico</v>
          </cell>
          <cell r="N444">
            <v>14</v>
          </cell>
          <cell r="O444">
            <v>92</v>
          </cell>
          <cell r="P444">
            <v>129</v>
          </cell>
          <cell r="Q444">
            <v>0</v>
          </cell>
          <cell r="R444">
            <v>0</v>
          </cell>
          <cell r="S444">
            <v>0</v>
          </cell>
          <cell r="T444">
            <v>0</v>
          </cell>
          <cell r="U444">
            <v>0</v>
          </cell>
        </row>
        <row r="445">
          <cell r="A445" t="str">
            <v>Europe</v>
          </cell>
          <cell r="B445" t="str">
            <v>DAIMLERCHRYSLER</v>
          </cell>
          <cell r="C445" t="str">
            <v>CHRYSLER</v>
          </cell>
          <cell r="D445" t="str">
            <v>CHRYSLER DODGE 250</v>
          </cell>
          <cell r="E445" t="str">
            <v>Chrysler I4</v>
          </cell>
          <cell r="F445" t="str">
            <v>Gasoline</v>
          </cell>
          <cell r="G445">
            <v>1996</v>
          </cell>
          <cell r="H445">
            <v>133</v>
          </cell>
          <cell r="I445" t="str">
            <v>In-Line</v>
          </cell>
          <cell r="J445">
            <v>4</v>
          </cell>
          <cell r="K445" t="str">
            <v>SFI</v>
          </cell>
          <cell r="L445" t="str">
            <v>Satillo</v>
          </cell>
          <cell r="M445" t="str">
            <v>Mexico</v>
          </cell>
          <cell r="N445">
            <v>37</v>
          </cell>
          <cell r="O445">
            <v>255</v>
          </cell>
          <cell r="P445">
            <v>350</v>
          </cell>
          <cell r="Q445">
            <v>0</v>
          </cell>
          <cell r="R445">
            <v>0</v>
          </cell>
          <cell r="S445">
            <v>0</v>
          </cell>
          <cell r="T445">
            <v>0</v>
          </cell>
          <cell r="U445">
            <v>0</v>
          </cell>
        </row>
        <row r="446">
          <cell r="A446" t="str">
            <v>Europe</v>
          </cell>
          <cell r="B446" t="str">
            <v>DAIMLERCHRYSLER</v>
          </cell>
          <cell r="C446" t="str">
            <v>CHRYSLER</v>
          </cell>
          <cell r="D446" t="str">
            <v>CHRYSLER PT CRUISER</v>
          </cell>
          <cell r="E446" t="str">
            <v>Chrysler I4</v>
          </cell>
          <cell r="F446" t="str">
            <v>Gasoline</v>
          </cell>
          <cell r="G446">
            <v>1598</v>
          </cell>
          <cell r="H446">
            <v>115</v>
          </cell>
          <cell r="I446" t="str">
            <v>In-Line</v>
          </cell>
          <cell r="J446">
            <v>4</v>
          </cell>
          <cell r="K446" t="str">
            <v>N/a</v>
          </cell>
          <cell r="L446" t="str">
            <v>Satillo</v>
          </cell>
          <cell r="M446" t="str">
            <v>Mexico</v>
          </cell>
          <cell r="N446">
            <v>1367</v>
          </cell>
          <cell r="O446">
            <v>0</v>
          </cell>
          <cell r="P446">
            <v>0</v>
          </cell>
          <cell r="Q446">
            <v>0</v>
          </cell>
          <cell r="R446">
            <v>0</v>
          </cell>
          <cell r="S446">
            <v>0</v>
          </cell>
          <cell r="T446">
            <v>0</v>
          </cell>
          <cell r="U446">
            <v>0</v>
          </cell>
        </row>
        <row r="447">
          <cell r="A447" t="str">
            <v>Europe</v>
          </cell>
          <cell r="B447" t="str">
            <v>DAIMLERCHRYSLER</v>
          </cell>
          <cell r="C447" t="str">
            <v>CHRYSLER</v>
          </cell>
          <cell r="D447" t="str">
            <v>CHRYSLER PT CRUISER</v>
          </cell>
          <cell r="E447" t="str">
            <v>Chrysler I4</v>
          </cell>
          <cell r="F447" t="str">
            <v>Gasoline</v>
          </cell>
          <cell r="G447">
            <v>1996</v>
          </cell>
          <cell r="H447">
            <v>141</v>
          </cell>
          <cell r="I447" t="str">
            <v>In-Line</v>
          </cell>
          <cell r="J447">
            <v>4</v>
          </cell>
          <cell r="K447" t="str">
            <v>SFI</v>
          </cell>
          <cell r="L447" t="str">
            <v>Satillo</v>
          </cell>
          <cell r="M447" t="str">
            <v>Mexico</v>
          </cell>
          <cell r="N447">
            <v>2180</v>
          </cell>
          <cell r="O447">
            <v>0</v>
          </cell>
          <cell r="P447">
            <v>0</v>
          </cell>
          <cell r="Q447">
            <v>0</v>
          </cell>
          <cell r="R447">
            <v>0</v>
          </cell>
          <cell r="S447">
            <v>0</v>
          </cell>
          <cell r="T447">
            <v>0</v>
          </cell>
          <cell r="U447">
            <v>0</v>
          </cell>
        </row>
        <row r="448">
          <cell r="A448" t="str">
            <v>Europe</v>
          </cell>
          <cell r="B448" t="str">
            <v>DAIMLERCHRYSLER</v>
          </cell>
          <cell r="C448" t="str">
            <v>CHRYSLER</v>
          </cell>
          <cell r="D448" t="str">
            <v>CHRYSLER PT CRUISER</v>
          </cell>
          <cell r="E448" t="str">
            <v>Mercedes-Benz OM646</v>
          </cell>
          <cell r="F448" t="str">
            <v>Diesel</v>
          </cell>
          <cell r="G448">
            <v>2148</v>
          </cell>
          <cell r="H448">
            <v>122</v>
          </cell>
          <cell r="I448" t="str">
            <v>In-Line</v>
          </cell>
          <cell r="J448">
            <v>4</v>
          </cell>
          <cell r="K448" t="str">
            <v>DI</v>
          </cell>
          <cell r="L448" t="str">
            <v>Unterturkheim</v>
          </cell>
          <cell r="M448" t="str">
            <v>Germany</v>
          </cell>
          <cell r="N448">
            <v>11570</v>
          </cell>
          <cell r="O448">
            <v>0</v>
          </cell>
          <cell r="P448">
            <v>0</v>
          </cell>
          <cell r="Q448">
            <v>0</v>
          </cell>
          <cell r="R448">
            <v>0</v>
          </cell>
          <cell r="S448">
            <v>0</v>
          </cell>
          <cell r="T448">
            <v>0</v>
          </cell>
          <cell r="U448">
            <v>0</v>
          </cell>
        </row>
        <row r="449">
          <cell r="A449" t="str">
            <v>Europe</v>
          </cell>
          <cell r="B449" t="str">
            <v>DAIMLERCHRYSLER</v>
          </cell>
          <cell r="C449" t="str">
            <v>CHRYSLER</v>
          </cell>
          <cell r="D449" t="str">
            <v>CHRYSLER VOYAGER</v>
          </cell>
          <cell r="E449" t="str">
            <v>Chrysler I4</v>
          </cell>
          <cell r="F449" t="str">
            <v>Gasoline</v>
          </cell>
          <cell r="G449">
            <v>1996</v>
          </cell>
          <cell r="H449">
            <v>133</v>
          </cell>
          <cell r="I449" t="str">
            <v>In-Line</v>
          </cell>
          <cell r="J449">
            <v>4</v>
          </cell>
          <cell r="K449" t="str">
            <v>SFI</v>
          </cell>
          <cell r="L449" t="str">
            <v>Satillo</v>
          </cell>
          <cell r="M449" t="str">
            <v>Mexico</v>
          </cell>
          <cell r="N449">
            <v>0</v>
          </cell>
          <cell r="O449">
            <v>382</v>
          </cell>
          <cell r="P449">
            <v>499</v>
          </cell>
          <cell r="Q449">
            <v>551</v>
          </cell>
          <cell r="R449">
            <v>337</v>
          </cell>
          <cell r="S449">
            <v>0</v>
          </cell>
          <cell r="T449">
            <v>0</v>
          </cell>
          <cell r="U449">
            <v>0</v>
          </cell>
        </row>
        <row r="450">
          <cell r="A450" t="str">
            <v>Europe</v>
          </cell>
          <cell r="B450" t="str">
            <v>DAIMLERCHRYSLER</v>
          </cell>
          <cell r="C450" t="str">
            <v>CHRYSLER</v>
          </cell>
          <cell r="D450" t="str">
            <v>CHRYSLER VOYAGER</v>
          </cell>
          <cell r="E450" t="str">
            <v>Chrysler I4</v>
          </cell>
          <cell r="F450" t="str">
            <v>Gasoline</v>
          </cell>
          <cell r="G450">
            <v>2429</v>
          </cell>
          <cell r="H450">
            <v>147</v>
          </cell>
          <cell r="I450" t="str">
            <v>In-Line</v>
          </cell>
          <cell r="J450">
            <v>4</v>
          </cell>
          <cell r="K450" t="str">
            <v>MFI</v>
          </cell>
          <cell r="L450" t="str">
            <v>Satillo</v>
          </cell>
          <cell r="M450" t="str">
            <v>Mexico</v>
          </cell>
          <cell r="N450">
            <v>3861</v>
          </cell>
          <cell r="O450">
            <v>3393</v>
          </cell>
          <cell r="P450">
            <v>3378</v>
          </cell>
          <cell r="Q450">
            <v>2980</v>
          </cell>
          <cell r="R450">
            <v>1568</v>
          </cell>
          <cell r="S450">
            <v>0</v>
          </cell>
          <cell r="T450">
            <v>0</v>
          </cell>
          <cell r="U450">
            <v>0</v>
          </cell>
        </row>
        <row r="451">
          <cell r="A451" t="str">
            <v>Europe</v>
          </cell>
          <cell r="B451" t="str">
            <v>DAIMLERCHRYSLER</v>
          </cell>
          <cell r="C451" t="str">
            <v>CHRYSLER</v>
          </cell>
          <cell r="D451" t="str">
            <v>CHRYSLER VOYAGER</v>
          </cell>
          <cell r="E451" t="str">
            <v>Chrysler V6</v>
          </cell>
          <cell r="F451" t="str">
            <v>Gasoline</v>
          </cell>
          <cell r="G451">
            <v>3301</v>
          </cell>
          <cell r="H451">
            <v>182</v>
          </cell>
          <cell r="I451" t="str">
            <v>Vee Configuration</v>
          </cell>
          <cell r="J451">
            <v>6</v>
          </cell>
          <cell r="K451" t="str">
            <v>MFI</v>
          </cell>
          <cell r="L451" t="str">
            <v>Trenton, MI</v>
          </cell>
          <cell r="M451" t="str">
            <v>USA</v>
          </cell>
          <cell r="N451">
            <v>6531</v>
          </cell>
          <cell r="O451">
            <v>7661</v>
          </cell>
          <cell r="P451">
            <v>7208</v>
          </cell>
          <cell r="Q451">
            <v>5978</v>
          </cell>
          <cell r="R451">
            <v>2984</v>
          </cell>
          <cell r="S451">
            <v>0</v>
          </cell>
          <cell r="T451">
            <v>0</v>
          </cell>
          <cell r="U451">
            <v>0</v>
          </cell>
        </row>
        <row r="452">
          <cell r="A452" t="str">
            <v>Europe</v>
          </cell>
          <cell r="B452" t="str">
            <v>DAIMLERCHRYSLER</v>
          </cell>
          <cell r="C452" t="str">
            <v>CHRYSLER</v>
          </cell>
          <cell r="D452" t="str">
            <v>CHRYSLER VOYAGER</v>
          </cell>
          <cell r="E452" t="str">
            <v>Chrysler V6</v>
          </cell>
          <cell r="F452" t="str">
            <v>Gasoline</v>
          </cell>
          <cell r="G452">
            <v>3778</v>
          </cell>
          <cell r="H452">
            <v>218</v>
          </cell>
          <cell r="I452" t="str">
            <v>Vee Configuration</v>
          </cell>
          <cell r="J452">
            <v>6</v>
          </cell>
          <cell r="K452" t="str">
            <v>MFI</v>
          </cell>
          <cell r="L452" t="str">
            <v>Trenton, MI</v>
          </cell>
          <cell r="M452" t="str">
            <v>USA</v>
          </cell>
          <cell r="N452">
            <v>0</v>
          </cell>
          <cell r="O452">
            <v>68</v>
          </cell>
          <cell r="P452">
            <v>181</v>
          </cell>
          <cell r="Q452">
            <v>263</v>
          </cell>
          <cell r="R452">
            <v>182</v>
          </cell>
          <cell r="S452">
            <v>0</v>
          </cell>
          <cell r="T452">
            <v>0</v>
          </cell>
          <cell r="U452">
            <v>0</v>
          </cell>
        </row>
        <row r="453">
          <cell r="A453" t="str">
            <v>Europe</v>
          </cell>
          <cell r="B453" t="str">
            <v>DAIMLERCHRYSLER</v>
          </cell>
          <cell r="C453" t="str">
            <v>CHRYSLER</v>
          </cell>
          <cell r="D453" t="str">
            <v>CHRYSLER VOYAGER</v>
          </cell>
          <cell r="E453" t="str">
            <v>VM Motori</v>
          </cell>
          <cell r="F453" t="str">
            <v>Diesel</v>
          </cell>
          <cell r="G453">
            <v>2500</v>
          </cell>
          <cell r="H453">
            <v>143</v>
          </cell>
          <cell r="I453" t="str">
            <v>In-Line</v>
          </cell>
          <cell r="J453">
            <v>4</v>
          </cell>
          <cell r="K453" t="str">
            <v>DI</v>
          </cell>
          <cell r="L453" t="str">
            <v>Cento</v>
          </cell>
          <cell r="M453" t="str">
            <v>Italy</v>
          </cell>
          <cell r="N453">
            <v>22668</v>
          </cell>
          <cell r="O453">
            <v>23381</v>
          </cell>
          <cell r="P453">
            <v>24135</v>
          </cell>
          <cell r="Q453">
            <v>22101</v>
          </cell>
          <cell r="R453">
            <v>11964</v>
          </cell>
          <cell r="S453">
            <v>0</v>
          </cell>
          <cell r="T453">
            <v>0</v>
          </cell>
          <cell r="U453">
            <v>0</v>
          </cell>
        </row>
        <row r="454">
          <cell r="A454" t="str">
            <v>Europe</v>
          </cell>
          <cell r="B454" t="str">
            <v>DAIMLERCHRYSLER</v>
          </cell>
          <cell r="C454" t="str">
            <v>CHRYSLER</v>
          </cell>
          <cell r="D454" t="str">
            <v>CHRYSLER VOYAGER</v>
          </cell>
          <cell r="E454" t="str">
            <v>Chrysler I4</v>
          </cell>
          <cell r="F454" t="str">
            <v>Gasoline</v>
          </cell>
          <cell r="G454">
            <v>1996</v>
          </cell>
          <cell r="H454">
            <v>133</v>
          </cell>
          <cell r="I454" t="str">
            <v>In-Line</v>
          </cell>
          <cell r="J454">
            <v>4</v>
          </cell>
          <cell r="K454" t="str">
            <v>SFI</v>
          </cell>
          <cell r="L454" t="str">
            <v>Satillo</v>
          </cell>
          <cell r="M454" t="str">
            <v>Mexico</v>
          </cell>
          <cell r="N454">
            <v>0</v>
          </cell>
          <cell r="O454">
            <v>0</v>
          </cell>
          <cell r="P454">
            <v>0</v>
          </cell>
          <cell r="Q454">
            <v>0</v>
          </cell>
          <cell r="R454">
            <v>2658</v>
          </cell>
          <cell r="S454">
            <v>8854</v>
          </cell>
          <cell r="T454">
            <v>9736</v>
          </cell>
          <cell r="U454">
            <v>10654</v>
          </cell>
        </row>
        <row r="455">
          <cell r="A455" t="str">
            <v>Europe</v>
          </cell>
          <cell r="B455" t="str">
            <v>DAIMLERCHRYSLER</v>
          </cell>
          <cell r="C455" t="str">
            <v>CHRYSLER</v>
          </cell>
          <cell r="D455" t="str">
            <v>CHRYSLER VOYAGER</v>
          </cell>
          <cell r="E455" t="str">
            <v>Chrysler I4</v>
          </cell>
          <cell r="F455" t="str">
            <v>Gasoline</v>
          </cell>
          <cell r="G455">
            <v>2429</v>
          </cell>
          <cell r="H455">
            <v>147</v>
          </cell>
          <cell r="I455" t="str">
            <v>In-Line</v>
          </cell>
          <cell r="J455">
            <v>4</v>
          </cell>
          <cell r="K455" t="str">
            <v>MFI</v>
          </cell>
          <cell r="L455" t="str">
            <v>Satillo</v>
          </cell>
          <cell r="M455" t="str">
            <v>Mexico</v>
          </cell>
          <cell r="N455">
            <v>0</v>
          </cell>
          <cell r="O455">
            <v>0</v>
          </cell>
          <cell r="P455">
            <v>0</v>
          </cell>
          <cell r="Q455">
            <v>0</v>
          </cell>
          <cell r="R455">
            <v>2861</v>
          </cell>
          <cell r="S455">
            <v>7338</v>
          </cell>
          <cell r="T455">
            <v>5519</v>
          </cell>
          <cell r="U455">
            <v>5094</v>
          </cell>
        </row>
        <row r="456">
          <cell r="A456" t="str">
            <v>Europe</v>
          </cell>
          <cell r="B456" t="str">
            <v>DAIMLERCHRYSLER</v>
          </cell>
          <cell r="C456" t="str">
            <v>CHRYSLER</v>
          </cell>
          <cell r="D456" t="str">
            <v>CHRYSLER VOYAGER</v>
          </cell>
          <cell r="E456" t="str">
            <v>Chrysler V6</v>
          </cell>
          <cell r="F456" t="str">
            <v>Gasoline</v>
          </cell>
          <cell r="G456">
            <v>3301</v>
          </cell>
          <cell r="H456">
            <v>182</v>
          </cell>
          <cell r="I456" t="str">
            <v>Vee Configuration</v>
          </cell>
          <cell r="J456">
            <v>6</v>
          </cell>
          <cell r="K456" t="str">
            <v>MFI</v>
          </cell>
          <cell r="L456" t="str">
            <v>Trenton, MI</v>
          </cell>
          <cell r="M456" t="str">
            <v>USA</v>
          </cell>
          <cell r="N456">
            <v>0</v>
          </cell>
          <cell r="O456">
            <v>0</v>
          </cell>
          <cell r="P456">
            <v>0</v>
          </cell>
          <cell r="Q456">
            <v>0</v>
          </cell>
          <cell r="R456">
            <v>205</v>
          </cell>
          <cell r="S456">
            <v>767</v>
          </cell>
          <cell r="T456">
            <v>940</v>
          </cell>
          <cell r="U456">
            <v>1066</v>
          </cell>
        </row>
        <row r="457">
          <cell r="A457" t="str">
            <v>Europe</v>
          </cell>
          <cell r="B457" t="str">
            <v>DAIMLERCHRYSLER</v>
          </cell>
          <cell r="C457" t="str">
            <v>CHRYSLER</v>
          </cell>
          <cell r="D457" t="str">
            <v>CHRYSLER VOYAGER</v>
          </cell>
          <cell r="E457" t="str">
            <v>Chrysler V6</v>
          </cell>
          <cell r="F457" t="str">
            <v>Gasoline</v>
          </cell>
          <cell r="G457">
            <v>3778</v>
          </cell>
          <cell r="H457">
            <v>218</v>
          </cell>
          <cell r="I457" t="str">
            <v>Vee Configuration</v>
          </cell>
          <cell r="J457">
            <v>6</v>
          </cell>
          <cell r="K457" t="str">
            <v>MFI</v>
          </cell>
          <cell r="L457" t="str">
            <v>Trenton, MI</v>
          </cell>
          <cell r="M457" t="str">
            <v>USA</v>
          </cell>
          <cell r="N457">
            <v>0</v>
          </cell>
          <cell r="O457">
            <v>0</v>
          </cell>
          <cell r="P457">
            <v>0</v>
          </cell>
          <cell r="Q457">
            <v>0</v>
          </cell>
          <cell r="R457">
            <v>3761</v>
          </cell>
          <cell r="S457">
            <v>7654</v>
          </cell>
          <cell r="T457">
            <v>2763</v>
          </cell>
          <cell r="U457">
            <v>927</v>
          </cell>
        </row>
        <row r="458">
          <cell r="A458" t="str">
            <v>Europe</v>
          </cell>
          <cell r="B458" t="str">
            <v>DAIMLERCHRYSLER</v>
          </cell>
          <cell r="C458" t="str">
            <v>CHRYSLER</v>
          </cell>
          <cell r="D458" t="str">
            <v>CHRYSLER VOYAGER</v>
          </cell>
          <cell r="E458" t="str">
            <v>VM Motori</v>
          </cell>
          <cell r="F458" t="str">
            <v>Diesel</v>
          </cell>
          <cell r="G458">
            <v>2500</v>
          </cell>
          <cell r="H458">
            <v>141</v>
          </cell>
          <cell r="I458" t="str">
            <v>In-Line</v>
          </cell>
          <cell r="J458">
            <v>4</v>
          </cell>
          <cell r="K458" t="str">
            <v>DI</v>
          </cell>
          <cell r="L458" t="str">
            <v>Cento</v>
          </cell>
          <cell r="M458" t="str">
            <v>Italy</v>
          </cell>
          <cell r="N458">
            <v>0</v>
          </cell>
          <cell r="O458">
            <v>0</v>
          </cell>
          <cell r="P458">
            <v>0</v>
          </cell>
          <cell r="Q458">
            <v>0</v>
          </cell>
          <cell r="R458">
            <v>2938</v>
          </cell>
          <cell r="S458">
            <v>10996</v>
          </cell>
          <cell r="T458">
            <v>13493</v>
          </cell>
          <cell r="U458">
            <v>15286</v>
          </cell>
        </row>
        <row r="459">
          <cell r="A459" t="str">
            <v>Europe</v>
          </cell>
          <cell r="B459" t="str">
            <v>DAIMLERCHRYSLER</v>
          </cell>
          <cell r="C459" t="str">
            <v>CHRYSLER</v>
          </cell>
          <cell r="D459" t="str">
            <v>CHRYSLER VOYAGER</v>
          </cell>
          <cell r="E459" t="str">
            <v>VM Motori</v>
          </cell>
          <cell r="F459" t="str">
            <v>Diesel</v>
          </cell>
          <cell r="G459">
            <v>2500</v>
          </cell>
          <cell r="H459">
            <v>143</v>
          </cell>
          <cell r="I459" t="str">
            <v>In-Line</v>
          </cell>
          <cell r="J459">
            <v>4</v>
          </cell>
          <cell r="K459" t="str">
            <v>DI</v>
          </cell>
          <cell r="L459" t="str">
            <v>Cento</v>
          </cell>
          <cell r="M459" t="str">
            <v>Italy</v>
          </cell>
          <cell r="N459">
            <v>0</v>
          </cell>
          <cell r="O459">
            <v>0</v>
          </cell>
          <cell r="P459">
            <v>0</v>
          </cell>
          <cell r="Q459">
            <v>0</v>
          </cell>
          <cell r="R459">
            <v>3383</v>
          </cell>
          <cell r="S459">
            <v>12662</v>
          </cell>
          <cell r="T459">
            <v>15539</v>
          </cell>
          <cell r="U459">
            <v>17601</v>
          </cell>
        </row>
        <row r="460">
          <cell r="A460" t="str">
            <v>Europe</v>
          </cell>
          <cell r="B460" t="str">
            <v>DAIMLERCHRYSLER</v>
          </cell>
          <cell r="C460" t="str">
            <v>CHRYSLER</v>
          </cell>
          <cell r="D460" t="str">
            <v>CHRYSLER CROSSFIRE</v>
          </cell>
          <cell r="E460" t="str">
            <v>Mercedes-Benz M112/3</v>
          </cell>
          <cell r="F460" t="str">
            <v>Gasoline</v>
          </cell>
          <cell r="G460">
            <v>3199</v>
          </cell>
          <cell r="H460">
            <v>218</v>
          </cell>
          <cell r="I460" t="str">
            <v>Vee Configuration</v>
          </cell>
          <cell r="J460">
            <v>6</v>
          </cell>
          <cell r="K460" t="str">
            <v>MFI</v>
          </cell>
          <cell r="L460" t="str">
            <v>Bad Canstatt</v>
          </cell>
          <cell r="M460" t="str">
            <v>Germany</v>
          </cell>
          <cell r="N460">
            <v>0</v>
          </cell>
          <cell r="O460">
            <v>18439</v>
          </cell>
          <cell r="P460">
            <v>29858</v>
          </cell>
          <cell r="Q460">
            <v>30927</v>
          </cell>
          <cell r="R460">
            <v>28883</v>
          </cell>
          <cell r="S460">
            <v>18712</v>
          </cell>
          <cell r="T460">
            <v>0</v>
          </cell>
          <cell r="U460">
            <v>0</v>
          </cell>
        </row>
        <row r="461">
          <cell r="A461" t="str">
            <v>Europe</v>
          </cell>
          <cell r="B461" t="str">
            <v>OTHER</v>
          </cell>
          <cell r="C461" t="str">
            <v>OTHERS</v>
          </cell>
          <cell r="D461" t="str">
            <v>CATERHAM OTHER</v>
          </cell>
          <cell r="E461" t="str">
            <v>MG Rover K Series</v>
          </cell>
          <cell r="F461" t="str">
            <v>Gasoline</v>
          </cell>
          <cell r="G461">
            <v>1396</v>
          </cell>
          <cell r="H461">
            <v>105</v>
          </cell>
          <cell r="I461" t="str">
            <v>In-Line</v>
          </cell>
          <cell r="J461">
            <v>4</v>
          </cell>
          <cell r="K461" t="str">
            <v>MFI</v>
          </cell>
          <cell r="L461" t="str">
            <v>Longbridge</v>
          </cell>
          <cell r="M461" t="str">
            <v>UK</v>
          </cell>
          <cell r="N461">
            <v>15</v>
          </cell>
          <cell r="O461">
            <v>10</v>
          </cell>
          <cell r="P461">
            <v>8</v>
          </cell>
          <cell r="Q461">
            <v>8</v>
          </cell>
          <cell r="R461">
            <v>9</v>
          </cell>
          <cell r="S461">
            <v>11</v>
          </cell>
          <cell r="T461">
            <v>12</v>
          </cell>
          <cell r="U461">
            <v>12</v>
          </cell>
        </row>
        <row r="462">
          <cell r="A462" t="str">
            <v>Europe</v>
          </cell>
          <cell r="B462" t="str">
            <v>OTHER</v>
          </cell>
          <cell r="C462" t="str">
            <v>OTHERS</v>
          </cell>
          <cell r="D462" t="str">
            <v>CATERHAM OTHER</v>
          </cell>
          <cell r="E462" t="str">
            <v>MG Rover K Series</v>
          </cell>
          <cell r="F462" t="str">
            <v>Gasoline</v>
          </cell>
          <cell r="G462">
            <v>1588</v>
          </cell>
          <cell r="H462">
            <v>116</v>
          </cell>
          <cell r="I462" t="str">
            <v>In-Line</v>
          </cell>
          <cell r="J462">
            <v>4</v>
          </cell>
          <cell r="K462" t="str">
            <v>MFI</v>
          </cell>
          <cell r="L462" t="str">
            <v>Longbridge</v>
          </cell>
          <cell r="M462" t="str">
            <v>UK</v>
          </cell>
          <cell r="N462">
            <v>169</v>
          </cell>
          <cell r="O462">
            <v>164</v>
          </cell>
          <cell r="P462">
            <v>159</v>
          </cell>
          <cell r="Q462">
            <v>140</v>
          </cell>
          <cell r="R462">
            <v>129</v>
          </cell>
          <cell r="S462">
            <v>120</v>
          </cell>
          <cell r="T462">
            <v>112</v>
          </cell>
          <cell r="U462">
            <v>102</v>
          </cell>
        </row>
        <row r="463">
          <cell r="A463" t="str">
            <v>Europe</v>
          </cell>
          <cell r="B463" t="str">
            <v>OTHER</v>
          </cell>
          <cell r="C463" t="str">
            <v>OTHERS</v>
          </cell>
          <cell r="D463" t="str">
            <v>CATERHAM OTHER</v>
          </cell>
          <cell r="E463" t="str">
            <v>MG Rover K Series</v>
          </cell>
          <cell r="F463" t="str">
            <v>Gasoline</v>
          </cell>
          <cell r="G463">
            <v>1795</v>
          </cell>
          <cell r="H463">
            <v>145</v>
          </cell>
          <cell r="I463" t="str">
            <v>In-Line</v>
          </cell>
          <cell r="J463">
            <v>4</v>
          </cell>
          <cell r="K463" t="str">
            <v>MFI</v>
          </cell>
          <cell r="L463" t="str">
            <v>Longbridge</v>
          </cell>
          <cell r="M463" t="str">
            <v>UK</v>
          </cell>
          <cell r="N463">
            <v>73</v>
          </cell>
          <cell r="O463">
            <v>71</v>
          </cell>
          <cell r="P463">
            <v>58</v>
          </cell>
          <cell r="Q463">
            <v>56</v>
          </cell>
          <cell r="R463">
            <v>55</v>
          </cell>
          <cell r="S463">
            <v>58</v>
          </cell>
          <cell r="T463">
            <v>60</v>
          </cell>
          <cell r="U463">
            <v>59</v>
          </cell>
        </row>
        <row r="464">
          <cell r="A464" t="str">
            <v>Europe</v>
          </cell>
          <cell r="B464" t="str">
            <v>OTHER</v>
          </cell>
          <cell r="C464" t="str">
            <v>OTHERS</v>
          </cell>
          <cell r="D464" t="str">
            <v>CATERHAM OTHER</v>
          </cell>
          <cell r="E464" t="str">
            <v>MG Rover K Series</v>
          </cell>
          <cell r="F464" t="str">
            <v>Gasoline</v>
          </cell>
          <cell r="G464">
            <v>1795</v>
          </cell>
          <cell r="H464">
            <v>160</v>
          </cell>
          <cell r="I464" t="str">
            <v>In-Line</v>
          </cell>
          <cell r="J464">
            <v>4</v>
          </cell>
          <cell r="K464" t="str">
            <v>MFI</v>
          </cell>
          <cell r="L464" t="str">
            <v>Longbridge</v>
          </cell>
          <cell r="M464" t="str">
            <v>UK</v>
          </cell>
          <cell r="N464">
            <v>78</v>
          </cell>
          <cell r="O464">
            <v>91</v>
          </cell>
          <cell r="P464">
            <v>74</v>
          </cell>
          <cell r="Q464">
            <v>72</v>
          </cell>
          <cell r="R464">
            <v>73</v>
          </cell>
          <cell r="S464">
            <v>74</v>
          </cell>
          <cell r="T464">
            <v>76</v>
          </cell>
          <cell r="U464">
            <v>77</v>
          </cell>
        </row>
        <row r="465">
          <cell r="A465" t="str">
            <v>Europe</v>
          </cell>
          <cell r="B465" t="str">
            <v>OTHER</v>
          </cell>
          <cell r="C465" t="str">
            <v>OTHERS</v>
          </cell>
          <cell r="D465" t="str">
            <v>CATERHAM OTHER</v>
          </cell>
          <cell r="E465" t="str">
            <v>MG Rover K Series</v>
          </cell>
          <cell r="F465" t="str">
            <v>Gasoline</v>
          </cell>
          <cell r="G465">
            <v>1795</v>
          </cell>
          <cell r="H465">
            <v>203</v>
          </cell>
          <cell r="I465" t="str">
            <v>In-Line</v>
          </cell>
          <cell r="J465">
            <v>4</v>
          </cell>
          <cell r="K465" t="str">
            <v>MFI</v>
          </cell>
          <cell r="L465" t="str">
            <v>Longbridge</v>
          </cell>
          <cell r="M465" t="str">
            <v>UK</v>
          </cell>
          <cell r="N465">
            <v>89</v>
          </cell>
          <cell r="O465">
            <v>80</v>
          </cell>
          <cell r="P465">
            <v>63</v>
          </cell>
          <cell r="Q465">
            <v>61</v>
          </cell>
          <cell r="R465">
            <v>63</v>
          </cell>
          <cell r="S465">
            <v>64</v>
          </cell>
          <cell r="T465">
            <v>66</v>
          </cell>
          <cell r="U465">
            <v>66</v>
          </cell>
        </row>
        <row r="466">
          <cell r="A466" t="str">
            <v>Europe</v>
          </cell>
          <cell r="B466" t="str">
            <v>OTHER</v>
          </cell>
          <cell r="C466" t="str">
            <v>OTHERS</v>
          </cell>
          <cell r="D466" t="str">
            <v>CATERHAM OTHER</v>
          </cell>
          <cell r="E466" t="str">
            <v>MG Rover K Series</v>
          </cell>
          <cell r="F466" t="str">
            <v>Gasoline</v>
          </cell>
          <cell r="G466">
            <v>1795</v>
          </cell>
          <cell r="H466">
            <v>233</v>
          </cell>
          <cell r="I466" t="str">
            <v>In-Line</v>
          </cell>
          <cell r="J466">
            <v>4</v>
          </cell>
          <cell r="K466" t="str">
            <v>MFI</v>
          </cell>
          <cell r="L466" t="str">
            <v>Longbridge</v>
          </cell>
          <cell r="M466" t="str">
            <v>UK</v>
          </cell>
          <cell r="N466">
            <v>19</v>
          </cell>
          <cell r="O466">
            <v>21</v>
          </cell>
          <cell r="P466">
            <v>17</v>
          </cell>
          <cell r="Q466">
            <v>15</v>
          </cell>
          <cell r="R466">
            <v>16</v>
          </cell>
          <cell r="S466">
            <v>16</v>
          </cell>
          <cell r="T466">
            <v>17</v>
          </cell>
          <cell r="U466">
            <v>17</v>
          </cell>
        </row>
        <row r="467">
          <cell r="A467" t="str">
            <v>Europe</v>
          </cell>
          <cell r="B467" t="str">
            <v>PSA</v>
          </cell>
          <cell r="C467" t="str">
            <v>CITROEN</v>
          </cell>
          <cell r="D467" t="str">
            <v>CITROEN BERLINGO</v>
          </cell>
          <cell r="E467" t="str">
            <v>PSA TU</v>
          </cell>
          <cell r="F467" t="str">
            <v>Gasoline</v>
          </cell>
          <cell r="G467">
            <v>1361</v>
          </cell>
          <cell r="H467">
            <v>75</v>
          </cell>
          <cell r="I467" t="str">
            <v>In-Line</v>
          </cell>
          <cell r="J467">
            <v>4</v>
          </cell>
          <cell r="K467" t="str">
            <v>MFI</v>
          </cell>
          <cell r="L467" t="str">
            <v>Douvrin</v>
          </cell>
          <cell r="M467" t="str">
            <v>France</v>
          </cell>
          <cell r="N467">
            <v>572</v>
          </cell>
          <cell r="O467">
            <v>1927</v>
          </cell>
          <cell r="P467">
            <v>1519</v>
          </cell>
          <cell r="Q467">
            <v>1155</v>
          </cell>
          <cell r="R467">
            <v>888</v>
          </cell>
          <cell r="S467">
            <v>651</v>
          </cell>
          <cell r="T467">
            <v>76</v>
          </cell>
          <cell r="U467">
            <v>0</v>
          </cell>
        </row>
        <row r="468">
          <cell r="A468" t="str">
            <v>Europe</v>
          </cell>
          <cell r="B468" t="str">
            <v>PSA</v>
          </cell>
          <cell r="C468" t="str">
            <v>CITROEN</v>
          </cell>
          <cell r="D468" t="str">
            <v>CITROEN BERLINGO</v>
          </cell>
          <cell r="E468" t="str">
            <v>PSA TU</v>
          </cell>
          <cell r="F468" t="str">
            <v>Gasoline</v>
          </cell>
          <cell r="G468">
            <v>1587</v>
          </cell>
          <cell r="H468">
            <v>109</v>
          </cell>
          <cell r="I468" t="str">
            <v>In-Line</v>
          </cell>
          <cell r="J468">
            <v>4</v>
          </cell>
          <cell r="K468" t="str">
            <v>MFI</v>
          </cell>
          <cell r="L468" t="str">
            <v>Douvrin</v>
          </cell>
          <cell r="M468" t="str">
            <v>France</v>
          </cell>
          <cell r="N468">
            <v>444</v>
          </cell>
          <cell r="O468">
            <v>0</v>
          </cell>
          <cell r="P468">
            <v>1502</v>
          </cell>
          <cell r="Q468">
            <v>3617</v>
          </cell>
          <cell r="R468">
            <v>5164</v>
          </cell>
          <cell r="S468">
            <v>6174</v>
          </cell>
          <cell r="T468">
            <v>965</v>
          </cell>
          <cell r="U468">
            <v>0</v>
          </cell>
        </row>
        <row r="469">
          <cell r="A469" t="str">
            <v>Europe</v>
          </cell>
          <cell r="B469" t="str">
            <v>PSA</v>
          </cell>
          <cell r="C469" t="str">
            <v>CITROEN</v>
          </cell>
          <cell r="D469" t="str">
            <v>CITROEN BERLINGO</v>
          </cell>
          <cell r="E469" t="str">
            <v>PSA/Ford DW (PSA HDi/ Ford Duratorq)</v>
          </cell>
          <cell r="F469" t="str">
            <v>Diesel</v>
          </cell>
          <cell r="G469">
            <v>1868</v>
          </cell>
          <cell r="H469">
            <v>70</v>
          </cell>
          <cell r="I469" t="str">
            <v>In-Line</v>
          </cell>
          <cell r="J469">
            <v>4</v>
          </cell>
          <cell r="K469" t="str">
            <v>IDI</v>
          </cell>
          <cell r="L469" t="str">
            <v>Tremery</v>
          </cell>
          <cell r="M469" t="str">
            <v>France</v>
          </cell>
          <cell r="N469">
            <v>15877</v>
          </cell>
          <cell r="O469">
            <v>16056</v>
          </cell>
          <cell r="P469">
            <v>12618</v>
          </cell>
          <cell r="Q469">
            <v>11382</v>
          </cell>
          <cell r="R469">
            <v>10471</v>
          </cell>
          <cell r="S469">
            <v>9409</v>
          </cell>
          <cell r="T469">
            <v>1276</v>
          </cell>
          <cell r="U469">
            <v>0</v>
          </cell>
        </row>
        <row r="470">
          <cell r="A470" t="str">
            <v>Europe</v>
          </cell>
          <cell r="B470" t="str">
            <v>PSA</v>
          </cell>
          <cell r="C470" t="str">
            <v>CITROEN</v>
          </cell>
          <cell r="D470" t="str">
            <v>CITROEN BERLINGO</v>
          </cell>
          <cell r="E470" t="str">
            <v>PSA/Ford DW (PSA HDi/ Ford Duratorq)</v>
          </cell>
          <cell r="F470" t="str">
            <v>Diesel</v>
          </cell>
          <cell r="G470">
            <v>1997</v>
          </cell>
          <cell r="H470">
            <v>90</v>
          </cell>
          <cell r="I470" t="str">
            <v>In-Line</v>
          </cell>
          <cell r="J470">
            <v>4</v>
          </cell>
          <cell r="K470" t="str">
            <v>DI</v>
          </cell>
          <cell r="L470" t="str">
            <v>Tremery</v>
          </cell>
          <cell r="M470" t="str">
            <v>France</v>
          </cell>
          <cell r="N470">
            <v>13344</v>
          </cell>
          <cell r="O470">
            <v>13664</v>
          </cell>
          <cell r="P470">
            <v>14425</v>
          </cell>
          <cell r="Q470">
            <v>12085</v>
          </cell>
          <cell r="R470">
            <v>10364</v>
          </cell>
          <cell r="S470">
            <v>8684</v>
          </cell>
          <cell r="T470">
            <v>1125</v>
          </cell>
          <cell r="U470">
            <v>0</v>
          </cell>
        </row>
        <row r="471">
          <cell r="A471" t="str">
            <v>Europe</v>
          </cell>
          <cell r="B471" t="str">
            <v>PSA</v>
          </cell>
          <cell r="C471" t="str">
            <v>CITROEN</v>
          </cell>
          <cell r="D471" t="str">
            <v>CITROEN BERLINGO</v>
          </cell>
          <cell r="E471" t="str">
            <v>Leroy-Somer Electric</v>
          </cell>
          <cell r="F471" t="str">
            <v>Electric</v>
          </cell>
          <cell r="G471">
            <v>0</v>
          </cell>
          <cell r="H471">
            <v>0</v>
          </cell>
          <cell r="I471" t="str">
            <v>None</v>
          </cell>
          <cell r="J471">
            <v>0</v>
          </cell>
          <cell r="K471" t="str">
            <v>None</v>
          </cell>
          <cell r="L471" t="str">
            <v>Douvrin</v>
          </cell>
          <cell r="M471" t="str">
            <v>France</v>
          </cell>
          <cell r="N471">
            <v>74</v>
          </cell>
          <cell r="O471">
            <v>237</v>
          </cell>
          <cell r="P471">
            <v>160</v>
          </cell>
          <cell r="Q471">
            <v>142</v>
          </cell>
          <cell r="R471">
            <v>128</v>
          </cell>
          <cell r="S471">
            <v>115</v>
          </cell>
          <cell r="T471">
            <v>17</v>
          </cell>
          <cell r="U471">
            <v>0</v>
          </cell>
        </row>
        <row r="472">
          <cell r="A472" t="str">
            <v>Europe</v>
          </cell>
          <cell r="B472" t="str">
            <v>PSA</v>
          </cell>
          <cell r="C472" t="str">
            <v>CITROEN</v>
          </cell>
          <cell r="D472" t="str">
            <v>CITROEN BERLINGO</v>
          </cell>
          <cell r="E472" t="str">
            <v>PSA TU</v>
          </cell>
          <cell r="F472" t="str">
            <v>Gasoline</v>
          </cell>
          <cell r="G472">
            <v>1124</v>
          </cell>
          <cell r="H472">
            <v>60</v>
          </cell>
          <cell r="I472" t="str">
            <v>In-Line</v>
          </cell>
          <cell r="J472">
            <v>4</v>
          </cell>
          <cell r="K472" t="str">
            <v>SFI</v>
          </cell>
          <cell r="L472" t="str">
            <v>Douvrin</v>
          </cell>
          <cell r="M472" t="str">
            <v>France</v>
          </cell>
          <cell r="N472">
            <v>2696</v>
          </cell>
          <cell r="O472">
            <v>2676</v>
          </cell>
          <cell r="P472">
            <v>2140</v>
          </cell>
          <cell r="Q472">
            <v>1922</v>
          </cell>
          <cell r="R472">
            <v>1767</v>
          </cell>
          <cell r="S472">
            <v>1629</v>
          </cell>
          <cell r="T472">
            <v>239</v>
          </cell>
          <cell r="U472">
            <v>0</v>
          </cell>
        </row>
        <row r="473">
          <cell r="A473" t="str">
            <v>Europe</v>
          </cell>
          <cell r="B473" t="str">
            <v>PSA</v>
          </cell>
          <cell r="C473" t="str">
            <v>CITROEN</v>
          </cell>
          <cell r="D473" t="str">
            <v>CITROEN BERLINGO</v>
          </cell>
          <cell r="E473" t="str">
            <v>PSA TU</v>
          </cell>
          <cell r="F473" t="str">
            <v>Gasoline</v>
          </cell>
          <cell r="G473">
            <v>1361</v>
          </cell>
          <cell r="H473">
            <v>75</v>
          </cell>
          <cell r="I473" t="str">
            <v>In-Line</v>
          </cell>
          <cell r="J473">
            <v>4</v>
          </cell>
          <cell r="K473" t="str">
            <v>MFI</v>
          </cell>
          <cell r="L473" t="str">
            <v>Douvrin</v>
          </cell>
          <cell r="M473" t="str">
            <v>France</v>
          </cell>
          <cell r="N473">
            <v>20091</v>
          </cell>
          <cell r="O473">
            <v>35605</v>
          </cell>
          <cell r="P473">
            <v>27877</v>
          </cell>
          <cell r="Q473">
            <v>26720</v>
          </cell>
          <cell r="R473">
            <v>26128</v>
          </cell>
          <cell r="S473">
            <v>25601</v>
          </cell>
          <cell r="T473">
            <v>3902</v>
          </cell>
          <cell r="U473">
            <v>0</v>
          </cell>
        </row>
        <row r="474">
          <cell r="A474" t="str">
            <v>Europe</v>
          </cell>
          <cell r="B474" t="str">
            <v>PSA</v>
          </cell>
          <cell r="C474" t="str">
            <v>CITROEN</v>
          </cell>
          <cell r="D474" t="str">
            <v>CITROEN BERLINGO</v>
          </cell>
          <cell r="E474" t="str">
            <v>PSA/Ford DV (PSA HDi/ Ford Duratorq)</v>
          </cell>
          <cell r="F474" t="str">
            <v>Diesel</v>
          </cell>
          <cell r="G474">
            <v>1560</v>
          </cell>
          <cell r="H474">
            <v>90</v>
          </cell>
          <cell r="I474" t="str">
            <v>In-Line</v>
          </cell>
          <cell r="J474">
            <v>4</v>
          </cell>
          <cell r="K474" t="str">
            <v>DI</v>
          </cell>
          <cell r="L474" t="str">
            <v>Tremery</v>
          </cell>
          <cell r="M474" t="str">
            <v>France</v>
          </cell>
          <cell r="N474">
            <v>0</v>
          </cell>
          <cell r="O474">
            <v>0</v>
          </cell>
          <cell r="P474">
            <v>14247</v>
          </cell>
          <cell r="Q474">
            <v>13019</v>
          </cell>
          <cell r="R474">
            <v>12180</v>
          </cell>
          <cell r="S474">
            <v>11431</v>
          </cell>
          <cell r="T474">
            <v>1696</v>
          </cell>
          <cell r="U474">
            <v>0</v>
          </cell>
        </row>
        <row r="475">
          <cell r="A475" t="str">
            <v>Europe</v>
          </cell>
          <cell r="B475" t="str">
            <v>PSA</v>
          </cell>
          <cell r="C475" t="str">
            <v>CITROEN</v>
          </cell>
          <cell r="D475" t="str">
            <v>CITROEN BERLINGO</v>
          </cell>
          <cell r="E475" t="str">
            <v>PSA TU</v>
          </cell>
          <cell r="F475" t="str">
            <v>Gasoline</v>
          </cell>
          <cell r="G475">
            <v>1587</v>
          </cell>
          <cell r="H475">
            <v>109</v>
          </cell>
          <cell r="I475" t="str">
            <v>In-Line</v>
          </cell>
          <cell r="J475">
            <v>4</v>
          </cell>
          <cell r="K475" t="str">
            <v>MFI</v>
          </cell>
          <cell r="L475" t="str">
            <v>Douvrin</v>
          </cell>
          <cell r="M475" t="str">
            <v>France</v>
          </cell>
          <cell r="N475">
            <v>10454</v>
          </cell>
          <cell r="O475">
            <v>16922</v>
          </cell>
          <cell r="P475">
            <v>14313</v>
          </cell>
          <cell r="Q475">
            <v>12846</v>
          </cell>
          <cell r="R475">
            <v>11806</v>
          </cell>
          <cell r="S475">
            <v>10877</v>
          </cell>
          <cell r="T475">
            <v>1594</v>
          </cell>
          <cell r="U475">
            <v>0</v>
          </cell>
        </row>
        <row r="476">
          <cell r="A476" t="str">
            <v>Europe</v>
          </cell>
          <cell r="B476" t="str">
            <v>PSA</v>
          </cell>
          <cell r="C476" t="str">
            <v>CITROEN</v>
          </cell>
          <cell r="D476" t="str">
            <v>CITROEN BERLINGO</v>
          </cell>
          <cell r="E476" t="str">
            <v>PSA/Ford DW (PSA HDi/ Ford Duratorq)</v>
          </cell>
          <cell r="F476" t="str">
            <v>Diesel</v>
          </cell>
          <cell r="G476">
            <v>1868</v>
          </cell>
          <cell r="H476">
            <v>70</v>
          </cell>
          <cell r="I476" t="str">
            <v>In-Line</v>
          </cell>
          <cell r="J476">
            <v>4</v>
          </cell>
          <cell r="K476" t="str">
            <v>IDI</v>
          </cell>
          <cell r="L476" t="str">
            <v>Tremery</v>
          </cell>
          <cell r="M476" t="str">
            <v>France</v>
          </cell>
          <cell r="N476">
            <v>62239</v>
          </cell>
          <cell r="O476">
            <v>49052</v>
          </cell>
          <cell r="P476">
            <v>46163</v>
          </cell>
          <cell r="Q476">
            <v>39167</v>
          </cell>
          <cell r="R476">
            <v>33896</v>
          </cell>
          <cell r="S476">
            <v>29179</v>
          </cell>
          <cell r="T476">
            <v>4077</v>
          </cell>
          <cell r="U476">
            <v>0</v>
          </cell>
        </row>
        <row r="477">
          <cell r="A477" t="str">
            <v>Europe</v>
          </cell>
          <cell r="B477" t="str">
            <v>PSA</v>
          </cell>
          <cell r="C477" t="str">
            <v>CITROEN</v>
          </cell>
          <cell r="D477" t="str">
            <v>CITROEN BERLINGO</v>
          </cell>
          <cell r="E477" t="str">
            <v>PSA/Ford DW (PSA HDi/ Ford Duratorq)</v>
          </cell>
          <cell r="F477" t="str">
            <v>Diesel</v>
          </cell>
          <cell r="G477">
            <v>1997</v>
          </cell>
          <cell r="H477">
            <v>90</v>
          </cell>
          <cell r="I477" t="str">
            <v>In-Line</v>
          </cell>
          <cell r="J477">
            <v>4</v>
          </cell>
          <cell r="K477" t="str">
            <v>DI</v>
          </cell>
          <cell r="L477" t="str">
            <v>Tremery</v>
          </cell>
          <cell r="M477" t="str">
            <v>France</v>
          </cell>
          <cell r="N477">
            <v>36501</v>
          </cell>
          <cell r="O477">
            <v>43311</v>
          </cell>
          <cell r="P477">
            <v>38057</v>
          </cell>
          <cell r="Q477">
            <v>35582</v>
          </cell>
          <cell r="R477">
            <v>34019</v>
          </cell>
          <cell r="S477">
            <v>32622</v>
          </cell>
          <cell r="T477">
            <v>4907</v>
          </cell>
          <cell r="U477">
            <v>0</v>
          </cell>
        </row>
        <row r="478">
          <cell r="A478" t="str">
            <v>Europe</v>
          </cell>
          <cell r="B478" t="str">
            <v>PSA</v>
          </cell>
          <cell r="C478" t="str">
            <v>CITROEN</v>
          </cell>
          <cell r="D478" t="str">
            <v>CITROEN BERLINGO</v>
          </cell>
          <cell r="E478" t="str">
            <v>PSA/BMW Prince (EP)</v>
          </cell>
          <cell r="F478" t="str">
            <v>Gasoline</v>
          </cell>
          <cell r="G478">
            <v>1200</v>
          </cell>
          <cell r="H478">
            <v>70</v>
          </cell>
          <cell r="I478" t="str">
            <v>In-Line</v>
          </cell>
          <cell r="J478">
            <v>4</v>
          </cell>
          <cell r="K478" t="str">
            <v>GDI</v>
          </cell>
          <cell r="L478" t="str">
            <v>Douvrin</v>
          </cell>
          <cell r="M478" t="str">
            <v>France</v>
          </cell>
          <cell r="N478">
            <v>0</v>
          </cell>
          <cell r="O478">
            <v>0</v>
          </cell>
          <cell r="P478">
            <v>0</v>
          </cell>
          <cell r="Q478">
            <v>0</v>
          </cell>
          <cell r="R478">
            <v>0</v>
          </cell>
          <cell r="S478">
            <v>0</v>
          </cell>
          <cell r="T478">
            <v>6484</v>
          </cell>
          <cell r="U478">
            <v>7596</v>
          </cell>
        </row>
        <row r="479">
          <cell r="A479" t="str">
            <v>Europe</v>
          </cell>
          <cell r="B479" t="str">
            <v>PSA</v>
          </cell>
          <cell r="C479" t="str">
            <v>CITROEN</v>
          </cell>
          <cell r="D479" t="str">
            <v>CITROEN BERLINGO</v>
          </cell>
          <cell r="E479" t="str">
            <v>PSA/BMW Prince (EP)</v>
          </cell>
          <cell r="F479" t="str">
            <v>Gasoline</v>
          </cell>
          <cell r="G479">
            <v>1400</v>
          </cell>
          <cell r="H479">
            <v>90</v>
          </cell>
          <cell r="I479" t="str">
            <v>In-Line</v>
          </cell>
          <cell r="J479">
            <v>4</v>
          </cell>
          <cell r="K479" t="str">
            <v>GDI</v>
          </cell>
          <cell r="L479" t="str">
            <v>Douvrin</v>
          </cell>
          <cell r="M479" t="str">
            <v>France</v>
          </cell>
          <cell r="N479">
            <v>0</v>
          </cell>
          <cell r="O479">
            <v>0</v>
          </cell>
          <cell r="P479">
            <v>0</v>
          </cell>
          <cell r="Q479">
            <v>0</v>
          </cell>
          <cell r="R479">
            <v>0</v>
          </cell>
          <cell r="S479">
            <v>0</v>
          </cell>
          <cell r="T479">
            <v>2594</v>
          </cell>
          <cell r="U479">
            <v>3039</v>
          </cell>
        </row>
        <row r="480">
          <cell r="A480" t="str">
            <v>Europe</v>
          </cell>
          <cell r="B480" t="str">
            <v>PSA</v>
          </cell>
          <cell r="C480" t="str">
            <v>CITROEN</v>
          </cell>
          <cell r="D480" t="str">
            <v>CITROEN BERLINGO</v>
          </cell>
          <cell r="E480" t="str">
            <v>PSA/Ford DV (PSA HDi/ Ford Duratorq)</v>
          </cell>
          <cell r="F480" t="str">
            <v>Diesel</v>
          </cell>
          <cell r="G480">
            <v>1560</v>
          </cell>
          <cell r="H480">
            <v>90</v>
          </cell>
          <cell r="I480" t="str">
            <v>In-Line</v>
          </cell>
          <cell r="J480">
            <v>4</v>
          </cell>
          <cell r="K480" t="str">
            <v>DI</v>
          </cell>
          <cell r="L480" t="str">
            <v>Tremery</v>
          </cell>
          <cell r="M480" t="str">
            <v>France</v>
          </cell>
          <cell r="N480">
            <v>0</v>
          </cell>
          <cell r="O480">
            <v>0</v>
          </cell>
          <cell r="P480">
            <v>0</v>
          </cell>
          <cell r="Q480">
            <v>0</v>
          </cell>
          <cell r="R480">
            <v>0</v>
          </cell>
          <cell r="S480">
            <v>0</v>
          </cell>
          <cell r="T480">
            <v>25645</v>
          </cell>
          <cell r="U480">
            <v>33065</v>
          </cell>
        </row>
        <row r="481">
          <cell r="A481" t="str">
            <v>Europe</v>
          </cell>
          <cell r="B481" t="str">
            <v>PSA</v>
          </cell>
          <cell r="C481" t="str">
            <v>CITROEN</v>
          </cell>
          <cell r="D481" t="str">
            <v>CITROEN BERLINGO</v>
          </cell>
          <cell r="E481" t="str">
            <v>PSA/BMW Prince (EP)</v>
          </cell>
          <cell r="F481" t="str">
            <v>Gasoline</v>
          </cell>
          <cell r="G481">
            <v>1600</v>
          </cell>
          <cell r="H481">
            <v>115</v>
          </cell>
          <cell r="I481" t="str">
            <v>In-Line</v>
          </cell>
          <cell r="J481">
            <v>4</v>
          </cell>
          <cell r="K481" t="str">
            <v>GDI</v>
          </cell>
          <cell r="L481" t="str">
            <v>Douvrin</v>
          </cell>
          <cell r="M481" t="str">
            <v>France</v>
          </cell>
          <cell r="N481">
            <v>0</v>
          </cell>
          <cell r="O481">
            <v>0</v>
          </cell>
          <cell r="P481">
            <v>0</v>
          </cell>
          <cell r="Q481">
            <v>0</v>
          </cell>
          <cell r="R481">
            <v>0</v>
          </cell>
          <cell r="S481">
            <v>0</v>
          </cell>
          <cell r="T481">
            <v>1496</v>
          </cell>
          <cell r="U481">
            <v>1753</v>
          </cell>
        </row>
        <row r="482">
          <cell r="A482" t="str">
            <v>Europe</v>
          </cell>
          <cell r="B482" t="str">
            <v>PSA</v>
          </cell>
          <cell r="C482" t="str">
            <v>CITROEN</v>
          </cell>
          <cell r="D482" t="str">
            <v>CITROEN BERLINGO</v>
          </cell>
          <cell r="E482" t="str">
            <v>PSA/Ford DW (PSA HDi/ Ford Duratorq)</v>
          </cell>
          <cell r="F482" t="str">
            <v>Diesel</v>
          </cell>
          <cell r="G482">
            <v>1997</v>
          </cell>
          <cell r="H482">
            <v>90</v>
          </cell>
          <cell r="I482" t="str">
            <v>In-Line</v>
          </cell>
          <cell r="J482">
            <v>4</v>
          </cell>
          <cell r="K482" t="str">
            <v>DI</v>
          </cell>
          <cell r="L482" t="str">
            <v>Tremery</v>
          </cell>
          <cell r="M482" t="str">
            <v>France</v>
          </cell>
          <cell r="N482">
            <v>0</v>
          </cell>
          <cell r="O482">
            <v>0</v>
          </cell>
          <cell r="P482">
            <v>0</v>
          </cell>
          <cell r="Q482">
            <v>0</v>
          </cell>
          <cell r="R482">
            <v>0</v>
          </cell>
          <cell r="S482">
            <v>0</v>
          </cell>
          <cell r="T482">
            <v>2565</v>
          </cell>
          <cell r="U482">
            <v>3307</v>
          </cell>
        </row>
        <row r="483">
          <cell r="A483" t="str">
            <v>Europe</v>
          </cell>
          <cell r="B483" t="str">
            <v>PSA</v>
          </cell>
          <cell r="C483" t="str">
            <v>CITROEN</v>
          </cell>
          <cell r="D483" t="str">
            <v>CITROEN BERLINGO</v>
          </cell>
          <cell r="E483" t="str">
            <v>PSA/BMW Prince (EP)</v>
          </cell>
          <cell r="F483" t="str">
            <v>Gasoline</v>
          </cell>
          <cell r="G483">
            <v>1200</v>
          </cell>
          <cell r="H483">
            <v>70</v>
          </cell>
          <cell r="I483" t="str">
            <v>In-Line</v>
          </cell>
          <cell r="J483">
            <v>4</v>
          </cell>
          <cell r="K483" t="str">
            <v>GDI</v>
          </cell>
          <cell r="L483" t="str">
            <v>Douvrin</v>
          </cell>
          <cell r="M483" t="str">
            <v>France</v>
          </cell>
          <cell r="N483">
            <v>0</v>
          </cell>
          <cell r="O483">
            <v>0</v>
          </cell>
          <cell r="P483">
            <v>0</v>
          </cell>
          <cell r="Q483">
            <v>0</v>
          </cell>
          <cell r="R483">
            <v>0</v>
          </cell>
          <cell r="S483">
            <v>0</v>
          </cell>
          <cell r="T483">
            <v>10048</v>
          </cell>
          <cell r="U483">
            <v>12124</v>
          </cell>
        </row>
        <row r="484">
          <cell r="A484" t="str">
            <v>Europe</v>
          </cell>
          <cell r="B484" t="str">
            <v>PSA</v>
          </cell>
          <cell r="C484" t="str">
            <v>CITROEN</v>
          </cell>
          <cell r="D484" t="str">
            <v>CITROEN BERLINGO</v>
          </cell>
          <cell r="E484" t="str">
            <v>PSA/BMW Prince (EP)</v>
          </cell>
          <cell r="F484" t="str">
            <v>Gasoline</v>
          </cell>
          <cell r="G484">
            <v>1400</v>
          </cell>
          <cell r="H484">
            <v>90</v>
          </cell>
          <cell r="I484" t="str">
            <v>In-Line</v>
          </cell>
          <cell r="J484">
            <v>4</v>
          </cell>
          <cell r="K484" t="str">
            <v>GDI</v>
          </cell>
          <cell r="L484" t="str">
            <v>Douvrin</v>
          </cell>
          <cell r="M484" t="str">
            <v>France</v>
          </cell>
          <cell r="N484">
            <v>0</v>
          </cell>
          <cell r="O484">
            <v>0</v>
          </cell>
          <cell r="P484">
            <v>0</v>
          </cell>
          <cell r="Q484">
            <v>0</v>
          </cell>
          <cell r="R484">
            <v>0</v>
          </cell>
          <cell r="S484">
            <v>0</v>
          </cell>
          <cell r="T484">
            <v>18913</v>
          </cell>
          <cell r="U484">
            <v>22824</v>
          </cell>
        </row>
        <row r="485">
          <cell r="A485" t="str">
            <v>Europe</v>
          </cell>
          <cell r="B485" t="str">
            <v>PSA</v>
          </cell>
          <cell r="C485" t="str">
            <v>CITROEN</v>
          </cell>
          <cell r="D485" t="str">
            <v>CITROEN BERLINGO</v>
          </cell>
          <cell r="E485" t="str">
            <v>PSA/Ford DV (PSA HDi/ Ford Duratorq)</v>
          </cell>
          <cell r="F485" t="str">
            <v>Diesel</v>
          </cell>
          <cell r="G485">
            <v>1560</v>
          </cell>
          <cell r="H485">
            <v>90</v>
          </cell>
          <cell r="I485" t="str">
            <v>In-Line</v>
          </cell>
          <cell r="J485">
            <v>4</v>
          </cell>
          <cell r="K485" t="str">
            <v>DI</v>
          </cell>
          <cell r="L485" t="str">
            <v>Tremery</v>
          </cell>
          <cell r="M485" t="str">
            <v>France</v>
          </cell>
          <cell r="N485">
            <v>0</v>
          </cell>
          <cell r="O485">
            <v>0</v>
          </cell>
          <cell r="P485">
            <v>0</v>
          </cell>
          <cell r="Q485">
            <v>0</v>
          </cell>
          <cell r="R485">
            <v>0</v>
          </cell>
          <cell r="S485">
            <v>0</v>
          </cell>
          <cell r="T485">
            <v>67882</v>
          </cell>
          <cell r="U485">
            <v>90162</v>
          </cell>
        </row>
        <row r="486">
          <cell r="A486" t="str">
            <v>Europe</v>
          </cell>
          <cell r="B486" t="str">
            <v>PSA</v>
          </cell>
          <cell r="C486" t="str">
            <v>CITROEN</v>
          </cell>
          <cell r="D486" t="str">
            <v>CITROEN BERLINGO</v>
          </cell>
          <cell r="E486" t="str">
            <v>PSA/BMW Prince (EP)</v>
          </cell>
          <cell r="F486" t="str">
            <v>Gasoline</v>
          </cell>
          <cell r="G486">
            <v>1600</v>
          </cell>
          <cell r="H486">
            <v>115</v>
          </cell>
          <cell r="I486" t="str">
            <v>In-Line</v>
          </cell>
          <cell r="J486">
            <v>4</v>
          </cell>
          <cell r="K486" t="str">
            <v>GDI</v>
          </cell>
          <cell r="L486" t="str">
            <v>Douvrin</v>
          </cell>
          <cell r="M486" t="str">
            <v>France</v>
          </cell>
          <cell r="N486">
            <v>0</v>
          </cell>
          <cell r="O486">
            <v>0</v>
          </cell>
          <cell r="P486">
            <v>0</v>
          </cell>
          <cell r="Q486">
            <v>0</v>
          </cell>
          <cell r="R486">
            <v>0</v>
          </cell>
          <cell r="S486">
            <v>0</v>
          </cell>
          <cell r="T486">
            <v>3547</v>
          </cell>
          <cell r="U486">
            <v>4279</v>
          </cell>
        </row>
        <row r="487">
          <cell r="A487" t="str">
            <v>Europe</v>
          </cell>
          <cell r="B487" t="str">
            <v>PSA</v>
          </cell>
          <cell r="C487" t="str">
            <v>CITROEN</v>
          </cell>
          <cell r="D487" t="str">
            <v>CITROEN BERLINGO</v>
          </cell>
          <cell r="E487" t="str">
            <v>PSA/Ford DW (PSA HDi/ Ford Duratorq)</v>
          </cell>
          <cell r="F487" t="str">
            <v>Diesel</v>
          </cell>
          <cell r="G487">
            <v>1997</v>
          </cell>
          <cell r="H487">
            <v>90</v>
          </cell>
          <cell r="I487" t="str">
            <v>In-Line</v>
          </cell>
          <cell r="J487">
            <v>4</v>
          </cell>
          <cell r="K487" t="str">
            <v>DI</v>
          </cell>
          <cell r="L487" t="str">
            <v>Tremery</v>
          </cell>
          <cell r="M487" t="str">
            <v>France</v>
          </cell>
          <cell r="N487">
            <v>0</v>
          </cell>
          <cell r="O487">
            <v>0</v>
          </cell>
          <cell r="P487">
            <v>0</v>
          </cell>
          <cell r="Q487">
            <v>0</v>
          </cell>
          <cell r="R487">
            <v>0</v>
          </cell>
          <cell r="S487">
            <v>0</v>
          </cell>
          <cell r="T487">
            <v>12158</v>
          </cell>
          <cell r="U487">
            <v>16148</v>
          </cell>
        </row>
        <row r="488">
          <cell r="A488" t="str">
            <v>Europe</v>
          </cell>
          <cell r="B488" t="str">
            <v>PSA</v>
          </cell>
          <cell r="C488" t="str">
            <v>CITROEN</v>
          </cell>
          <cell r="D488" t="str">
            <v>CITROEN C15</v>
          </cell>
          <cell r="E488" t="str">
            <v>PSA XU-D</v>
          </cell>
          <cell r="F488" t="str">
            <v>Diesel</v>
          </cell>
          <cell r="G488">
            <v>1769</v>
          </cell>
          <cell r="H488">
            <v>58</v>
          </cell>
          <cell r="I488" t="str">
            <v>In-Line</v>
          </cell>
          <cell r="J488">
            <v>4</v>
          </cell>
          <cell r="K488" t="str">
            <v>IDI</v>
          </cell>
          <cell r="L488" t="str">
            <v>Tremery</v>
          </cell>
          <cell r="M488" t="str">
            <v>France</v>
          </cell>
          <cell r="N488">
            <v>30632</v>
          </cell>
          <cell r="O488">
            <v>29186</v>
          </cell>
          <cell r="P488">
            <v>23291</v>
          </cell>
          <cell r="Q488">
            <v>17926</v>
          </cell>
          <cell r="R488">
            <v>0</v>
          </cell>
          <cell r="S488">
            <v>0</v>
          </cell>
          <cell r="T488">
            <v>0</v>
          </cell>
          <cell r="U488">
            <v>0</v>
          </cell>
        </row>
        <row r="489">
          <cell r="A489" t="str">
            <v>Europe</v>
          </cell>
          <cell r="B489" t="str">
            <v>PSA</v>
          </cell>
          <cell r="C489" t="str">
            <v>CITROEN</v>
          </cell>
          <cell r="D489" t="str">
            <v>Citroen C3</v>
          </cell>
          <cell r="E489" t="str">
            <v>PSA TU</v>
          </cell>
          <cell r="F489" t="str">
            <v>Gasoline</v>
          </cell>
          <cell r="G489">
            <v>1124</v>
          </cell>
          <cell r="H489">
            <v>60</v>
          </cell>
          <cell r="I489" t="str">
            <v>In-Line</v>
          </cell>
          <cell r="J489">
            <v>4</v>
          </cell>
          <cell r="K489" t="str">
            <v>SFI</v>
          </cell>
          <cell r="L489" t="str">
            <v>Douvrin</v>
          </cell>
          <cell r="M489" t="str">
            <v>France</v>
          </cell>
          <cell r="N489">
            <v>29720</v>
          </cell>
          <cell r="O489">
            <v>45189</v>
          </cell>
          <cell r="P489">
            <v>42869</v>
          </cell>
          <cell r="Q489">
            <v>41605</v>
          </cell>
          <cell r="R489">
            <v>13698</v>
          </cell>
          <cell r="S489">
            <v>0</v>
          </cell>
          <cell r="T489">
            <v>0</v>
          </cell>
          <cell r="U489">
            <v>0</v>
          </cell>
        </row>
        <row r="490">
          <cell r="A490" t="str">
            <v>Europe</v>
          </cell>
          <cell r="B490" t="str">
            <v>PSA</v>
          </cell>
          <cell r="C490" t="str">
            <v>CITROEN</v>
          </cell>
          <cell r="D490" t="str">
            <v>Citroen C3</v>
          </cell>
          <cell r="E490" t="str">
            <v>PSA/BMW Prince (EP)</v>
          </cell>
          <cell r="F490" t="str">
            <v>Gasoline</v>
          </cell>
          <cell r="G490">
            <v>1200</v>
          </cell>
          <cell r="H490">
            <v>70</v>
          </cell>
          <cell r="I490" t="str">
            <v>In-Line</v>
          </cell>
          <cell r="J490">
            <v>4</v>
          </cell>
          <cell r="K490" t="str">
            <v>GDI</v>
          </cell>
          <cell r="L490" t="str">
            <v>Douvrin</v>
          </cell>
          <cell r="M490" t="str">
            <v>France</v>
          </cell>
          <cell r="N490">
            <v>0</v>
          </cell>
          <cell r="O490">
            <v>0</v>
          </cell>
          <cell r="P490">
            <v>0</v>
          </cell>
          <cell r="Q490">
            <v>0</v>
          </cell>
          <cell r="R490">
            <v>25260</v>
          </cell>
          <cell r="S490">
            <v>33496</v>
          </cell>
          <cell r="T490">
            <v>28135</v>
          </cell>
          <cell r="U490">
            <v>6284</v>
          </cell>
        </row>
        <row r="491">
          <cell r="A491" t="str">
            <v>Europe</v>
          </cell>
          <cell r="B491" t="str">
            <v>PSA</v>
          </cell>
          <cell r="C491" t="str">
            <v>CITROEN</v>
          </cell>
          <cell r="D491" t="str">
            <v>Citroen C3</v>
          </cell>
          <cell r="E491" t="str">
            <v>PSA ET</v>
          </cell>
          <cell r="F491" t="str">
            <v>Gasoline</v>
          </cell>
          <cell r="G491">
            <v>1361</v>
          </cell>
          <cell r="H491">
            <v>88</v>
          </cell>
          <cell r="I491" t="str">
            <v>In-Line</v>
          </cell>
          <cell r="J491">
            <v>4</v>
          </cell>
          <cell r="K491" t="str">
            <v>MFI</v>
          </cell>
          <cell r="L491" t="str">
            <v>Douvrin</v>
          </cell>
          <cell r="M491" t="str">
            <v>Douvrin</v>
          </cell>
          <cell r="N491">
            <v>0</v>
          </cell>
          <cell r="O491">
            <v>0</v>
          </cell>
          <cell r="P491">
            <v>28074</v>
          </cell>
          <cell r="Q491">
            <v>41679</v>
          </cell>
          <cell r="R491">
            <v>12638</v>
          </cell>
          <cell r="S491">
            <v>0</v>
          </cell>
          <cell r="T491">
            <v>0</v>
          </cell>
          <cell r="U491">
            <v>0</v>
          </cell>
        </row>
        <row r="492">
          <cell r="A492" t="str">
            <v>Europe</v>
          </cell>
          <cell r="B492" t="str">
            <v>PSA</v>
          </cell>
          <cell r="C492" t="str">
            <v>CITROEN</v>
          </cell>
          <cell r="D492" t="str">
            <v>Citroen C3</v>
          </cell>
          <cell r="E492" t="str">
            <v>PSA TU</v>
          </cell>
          <cell r="F492" t="str">
            <v>Gasoline</v>
          </cell>
          <cell r="G492">
            <v>1361</v>
          </cell>
          <cell r="H492">
            <v>75</v>
          </cell>
          <cell r="I492" t="str">
            <v>In-Line</v>
          </cell>
          <cell r="J492">
            <v>4</v>
          </cell>
          <cell r="K492" t="str">
            <v>MFI</v>
          </cell>
          <cell r="L492" t="str">
            <v>Douvrin</v>
          </cell>
          <cell r="M492" t="str">
            <v>France</v>
          </cell>
          <cell r="N492">
            <v>54872</v>
          </cell>
          <cell r="O492">
            <v>90809</v>
          </cell>
          <cell r="P492">
            <v>65025</v>
          </cell>
          <cell r="Q492">
            <v>9027</v>
          </cell>
          <cell r="R492">
            <v>3038</v>
          </cell>
          <cell r="S492">
            <v>0</v>
          </cell>
          <cell r="T492">
            <v>0</v>
          </cell>
          <cell r="U492">
            <v>0</v>
          </cell>
        </row>
        <row r="493">
          <cell r="A493" t="str">
            <v>Europe</v>
          </cell>
          <cell r="B493" t="str">
            <v>PSA</v>
          </cell>
          <cell r="C493" t="str">
            <v>CITROEN</v>
          </cell>
          <cell r="D493" t="str">
            <v>Citroen C3</v>
          </cell>
          <cell r="E493" t="str">
            <v>PSA/Ford DV (PSA HDi/ Ford Duratorq)</v>
          </cell>
          <cell r="F493" t="str">
            <v>Diesel</v>
          </cell>
          <cell r="G493">
            <v>1399</v>
          </cell>
          <cell r="H493">
            <v>92</v>
          </cell>
          <cell r="I493" t="str">
            <v>In-Line</v>
          </cell>
          <cell r="J493">
            <v>4</v>
          </cell>
          <cell r="K493" t="str">
            <v>DI</v>
          </cell>
          <cell r="L493" t="str">
            <v>Douvrin, Tremery</v>
          </cell>
          <cell r="M493" t="str">
            <v>France</v>
          </cell>
          <cell r="N493">
            <v>24379</v>
          </cell>
          <cell r="O493">
            <v>39733</v>
          </cell>
          <cell r="P493">
            <v>42663</v>
          </cell>
          <cell r="Q493">
            <v>44312</v>
          </cell>
          <cell r="R493">
            <v>41488</v>
          </cell>
          <cell r="S493">
            <v>39885</v>
          </cell>
          <cell r="T493">
            <v>35194</v>
          </cell>
          <cell r="U493">
            <v>8136</v>
          </cell>
        </row>
        <row r="494">
          <cell r="A494" t="str">
            <v>Europe</v>
          </cell>
          <cell r="B494" t="str">
            <v>PSA</v>
          </cell>
          <cell r="C494" t="str">
            <v>CITROEN</v>
          </cell>
          <cell r="D494" t="str">
            <v>Citroen C3</v>
          </cell>
          <cell r="E494" t="str">
            <v>PSA/Ford DV (PSA HDi/ Ford Duratorq)</v>
          </cell>
          <cell r="F494" t="str">
            <v>Diesel</v>
          </cell>
          <cell r="G494">
            <v>1399</v>
          </cell>
          <cell r="H494">
            <v>68</v>
          </cell>
          <cell r="I494" t="str">
            <v>In-Line</v>
          </cell>
          <cell r="J494">
            <v>4</v>
          </cell>
          <cell r="K494" t="str">
            <v>DI</v>
          </cell>
          <cell r="L494" t="str">
            <v>Douvrin, Tremery</v>
          </cell>
          <cell r="M494" t="str">
            <v>France</v>
          </cell>
          <cell r="N494">
            <v>34782</v>
          </cell>
          <cell r="O494">
            <v>54637</v>
          </cell>
          <cell r="P494">
            <v>53949</v>
          </cell>
          <cell r="Q494">
            <v>52941</v>
          </cell>
          <cell r="R494">
            <v>47742</v>
          </cell>
          <cell r="S494">
            <v>45025</v>
          </cell>
          <cell r="T494">
            <v>39009</v>
          </cell>
          <cell r="U494">
            <v>8906</v>
          </cell>
        </row>
        <row r="495">
          <cell r="A495" t="str">
            <v>Europe</v>
          </cell>
          <cell r="B495" t="str">
            <v>PSA</v>
          </cell>
          <cell r="C495" t="str">
            <v>CITROEN</v>
          </cell>
          <cell r="D495" t="str">
            <v>Citroen C3</v>
          </cell>
          <cell r="E495" t="str">
            <v>PSA/BMW Prince (EP)</v>
          </cell>
          <cell r="F495" t="str">
            <v>Gasoline</v>
          </cell>
          <cell r="G495">
            <v>1400</v>
          </cell>
          <cell r="H495">
            <v>90</v>
          </cell>
          <cell r="I495" t="str">
            <v>In-Line</v>
          </cell>
          <cell r="J495">
            <v>4</v>
          </cell>
          <cell r="K495" t="str">
            <v>GDI</v>
          </cell>
          <cell r="L495" t="str">
            <v>Douvrin</v>
          </cell>
          <cell r="M495" t="str">
            <v>France</v>
          </cell>
          <cell r="N495">
            <v>0</v>
          </cell>
          <cell r="O495">
            <v>0</v>
          </cell>
          <cell r="P495">
            <v>0</v>
          </cell>
          <cell r="Q495">
            <v>0</v>
          </cell>
          <cell r="R495">
            <v>52623</v>
          </cell>
          <cell r="S495">
            <v>69781</v>
          </cell>
          <cell r="T495">
            <v>58618</v>
          </cell>
          <cell r="U495">
            <v>13091</v>
          </cell>
        </row>
        <row r="496">
          <cell r="A496" t="str">
            <v>Europe</v>
          </cell>
          <cell r="B496" t="str">
            <v>PSA</v>
          </cell>
          <cell r="C496" t="str">
            <v>CITROEN</v>
          </cell>
          <cell r="D496" t="str">
            <v>Citroen C3</v>
          </cell>
          <cell r="E496" t="str">
            <v>PSA/Ford DV (PSA HDi/ Ford Duratorq)</v>
          </cell>
          <cell r="F496" t="str">
            <v>Diesel</v>
          </cell>
          <cell r="G496">
            <v>1560</v>
          </cell>
          <cell r="H496">
            <v>110</v>
          </cell>
          <cell r="I496" t="str">
            <v>In-Line</v>
          </cell>
          <cell r="J496">
            <v>4</v>
          </cell>
          <cell r="K496" t="str">
            <v>DI</v>
          </cell>
          <cell r="L496" t="str">
            <v>Tremery</v>
          </cell>
          <cell r="M496" t="str">
            <v>France</v>
          </cell>
          <cell r="N496">
            <v>0</v>
          </cell>
          <cell r="O496">
            <v>0</v>
          </cell>
          <cell r="P496">
            <v>5196</v>
          </cell>
          <cell r="Q496">
            <v>6016</v>
          </cell>
          <cell r="R496">
            <v>6159</v>
          </cell>
          <cell r="S496">
            <v>6428</v>
          </cell>
          <cell r="T496">
            <v>6088</v>
          </cell>
          <cell r="U496">
            <v>1473</v>
          </cell>
        </row>
        <row r="497">
          <cell r="A497" t="str">
            <v>Europe</v>
          </cell>
          <cell r="B497" t="str">
            <v>PSA</v>
          </cell>
          <cell r="C497" t="str">
            <v>CITROEN</v>
          </cell>
          <cell r="D497" t="str">
            <v>Citroen C3</v>
          </cell>
          <cell r="E497" t="str">
            <v>PSA TU</v>
          </cell>
          <cell r="F497" t="str">
            <v>Gasoline</v>
          </cell>
          <cell r="G497">
            <v>1587</v>
          </cell>
          <cell r="H497">
            <v>109</v>
          </cell>
          <cell r="I497" t="str">
            <v>In-Line</v>
          </cell>
          <cell r="J497">
            <v>4</v>
          </cell>
          <cell r="K497" t="str">
            <v>MFI</v>
          </cell>
          <cell r="L497" t="str">
            <v>Douvrin</v>
          </cell>
          <cell r="M497" t="str">
            <v>France</v>
          </cell>
          <cell r="N497">
            <v>14189</v>
          </cell>
          <cell r="O497">
            <v>15896</v>
          </cell>
          <cell r="P497">
            <v>16290</v>
          </cell>
          <cell r="Q497">
            <v>11983</v>
          </cell>
          <cell r="R497">
            <v>0</v>
          </cell>
          <cell r="S497">
            <v>0</v>
          </cell>
          <cell r="T497">
            <v>0</v>
          </cell>
          <cell r="U497">
            <v>0</v>
          </cell>
        </row>
        <row r="498">
          <cell r="A498" t="str">
            <v>Europe</v>
          </cell>
          <cell r="B498" t="str">
            <v>PSA</v>
          </cell>
          <cell r="C498" t="str">
            <v>CITROEN</v>
          </cell>
          <cell r="D498" t="str">
            <v>Citroen C3</v>
          </cell>
          <cell r="E498" t="str">
            <v>PSA/BMW Prince (EP)</v>
          </cell>
          <cell r="F498" t="str">
            <v>Gasoline</v>
          </cell>
          <cell r="G498">
            <v>1600</v>
          </cell>
          <cell r="H498">
            <v>115</v>
          </cell>
          <cell r="I498" t="str">
            <v>In-Line</v>
          </cell>
          <cell r="J498">
            <v>4</v>
          </cell>
          <cell r="K498" t="str">
            <v>GDI</v>
          </cell>
          <cell r="L498" t="str">
            <v>Douvrin</v>
          </cell>
          <cell r="M498" t="str">
            <v>France</v>
          </cell>
          <cell r="N498">
            <v>0</v>
          </cell>
          <cell r="O498">
            <v>0</v>
          </cell>
          <cell r="P498">
            <v>0</v>
          </cell>
          <cell r="Q498">
            <v>0</v>
          </cell>
          <cell r="R498">
            <v>14033</v>
          </cell>
          <cell r="S498">
            <v>18607</v>
          </cell>
          <cell r="T498">
            <v>15632</v>
          </cell>
          <cell r="U498">
            <v>3491</v>
          </cell>
        </row>
        <row r="499">
          <cell r="A499" t="str">
            <v>Europe</v>
          </cell>
          <cell r="B499" t="str">
            <v>PSA</v>
          </cell>
          <cell r="C499" t="str">
            <v>CITROEN</v>
          </cell>
          <cell r="D499" t="str">
            <v>Citroen C3</v>
          </cell>
          <cell r="E499" t="str">
            <v>PSA TU</v>
          </cell>
          <cell r="F499" t="str">
            <v>Gasoline</v>
          </cell>
          <cell r="G499">
            <v>1124</v>
          </cell>
          <cell r="H499">
            <v>60</v>
          </cell>
          <cell r="I499" t="str">
            <v>In-Line</v>
          </cell>
          <cell r="J499">
            <v>4</v>
          </cell>
          <cell r="K499" t="str">
            <v>SFI</v>
          </cell>
          <cell r="L499" t="str">
            <v>Douvrin</v>
          </cell>
          <cell r="M499" t="str">
            <v>France</v>
          </cell>
          <cell r="N499">
            <v>16336</v>
          </cell>
          <cell r="O499">
            <v>30326</v>
          </cell>
          <cell r="P499">
            <v>9521</v>
          </cell>
          <cell r="Q499">
            <v>7141</v>
          </cell>
          <cell r="R499">
            <v>2890</v>
          </cell>
          <cell r="S499">
            <v>0</v>
          </cell>
          <cell r="T499">
            <v>0</v>
          </cell>
          <cell r="U499">
            <v>0</v>
          </cell>
        </row>
        <row r="500">
          <cell r="A500" t="str">
            <v>Europe</v>
          </cell>
          <cell r="B500" t="str">
            <v>PSA</v>
          </cell>
          <cell r="C500" t="str">
            <v>CITROEN</v>
          </cell>
          <cell r="D500" t="str">
            <v>Citroen C3</v>
          </cell>
          <cell r="E500" t="str">
            <v>PSA ET</v>
          </cell>
          <cell r="F500" t="str">
            <v>Gasoline</v>
          </cell>
          <cell r="G500">
            <v>1361</v>
          </cell>
          <cell r="H500">
            <v>88</v>
          </cell>
          <cell r="I500" t="str">
            <v>In-Line</v>
          </cell>
          <cell r="J500">
            <v>4</v>
          </cell>
          <cell r="K500" t="str">
            <v>MFI</v>
          </cell>
          <cell r="L500" t="str">
            <v>Douvrin</v>
          </cell>
          <cell r="M500" t="str">
            <v>Douvrin</v>
          </cell>
          <cell r="N500">
            <v>0</v>
          </cell>
          <cell r="O500">
            <v>0</v>
          </cell>
          <cell r="P500">
            <v>6907</v>
          </cell>
          <cell r="Q500">
            <v>13877</v>
          </cell>
          <cell r="R500">
            <v>7174</v>
          </cell>
          <cell r="S500">
            <v>0</v>
          </cell>
          <cell r="T500">
            <v>0</v>
          </cell>
          <cell r="U500">
            <v>0</v>
          </cell>
        </row>
        <row r="501">
          <cell r="A501" t="str">
            <v>Europe</v>
          </cell>
          <cell r="B501" t="str">
            <v>PSA</v>
          </cell>
          <cell r="C501" t="str">
            <v>CITROEN</v>
          </cell>
          <cell r="D501" t="str">
            <v>Citroen C3</v>
          </cell>
          <cell r="E501" t="str">
            <v>PSA TU</v>
          </cell>
          <cell r="F501" t="str">
            <v>Gasoline</v>
          </cell>
          <cell r="G501">
            <v>1361</v>
          </cell>
          <cell r="H501">
            <v>75</v>
          </cell>
          <cell r="I501" t="str">
            <v>In-Line</v>
          </cell>
          <cell r="J501">
            <v>4</v>
          </cell>
          <cell r="K501" t="str">
            <v>MFI</v>
          </cell>
          <cell r="L501" t="str">
            <v>Douvrin</v>
          </cell>
          <cell r="M501" t="str">
            <v>France</v>
          </cell>
          <cell r="N501">
            <v>10181</v>
          </cell>
          <cell r="O501">
            <v>18348</v>
          </cell>
          <cell r="P501">
            <v>8568</v>
          </cell>
          <cell r="Q501">
            <v>1197</v>
          </cell>
          <cell r="R501">
            <v>0</v>
          </cell>
          <cell r="S501">
            <v>0</v>
          </cell>
          <cell r="T501">
            <v>0</v>
          </cell>
          <cell r="U501">
            <v>0</v>
          </cell>
        </row>
        <row r="502">
          <cell r="A502" t="str">
            <v>Europe</v>
          </cell>
          <cell r="B502" t="str">
            <v>PSA</v>
          </cell>
          <cell r="C502" t="str">
            <v>CITROEN</v>
          </cell>
          <cell r="D502" t="str">
            <v>Citroen C3</v>
          </cell>
          <cell r="E502" t="str">
            <v>PSA/Ford DV (PSA HDi/ Ford Duratorq)</v>
          </cell>
          <cell r="F502" t="str">
            <v>Diesel</v>
          </cell>
          <cell r="G502">
            <v>1399</v>
          </cell>
          <cell r="H502">
            <v>92</v>
          </cell>
          <cell r="I502" t="str">
            <v>In-Line</v>
          </cell>
          <cell r="J502">
            <v>4</v>
          </cell>
          <cell r="K502" t="str">
            <v>DI</v>
          </cell>
          <cell r="L502" t="str">
            <v>Douvrin, Tremery</v>
          </cell>
          <cell r="M502" t="str">
            <v>France</v>
          </cell>
          <cell r="N502">
            <v>0</v>
          </cell>
          <cell r="O502">
            <v>110</v>
          </cell>
          <cell r="P502">
            <v>2371</v>
          </cell>
          <cell r="Q502">
            <v>9047</v>
          </cell>
          <cell r="R502">
            <v>6456</v>
          </cell>
          <cell r="S502">
            <v>0</v>
          </cell>
          <cell r="T502">
            <v>0</v>
          </cell>
          <cell r="U502">
            <v>0</v>
          </cell>
        </row>
        <row r="503">
          <cell r="A503" t="str">
            <v>Europe</v>
          </cell>
          <cell r="B503" t="str">
            <v>PSA</v>
          </cell>
          <cell r="C503" t="str">
            <v>CITROEN</v>
          </cell>
          <cell r="D503" t="str">
            <v>Citroen C3</v>
          </cell>
          <cell r="E503" t="str">
            <v>PSA/Ford DV (PSA HDi/ Ford Duratorq)</v>
          </cell>
          <cell r="F503" t="str">
            <v>Diesel</v>
          </cell>
          <cell r="G503">
            <v>1399</v>
          </cell>
          <cell r="H503">
            <v>68</v>
          </cell>
          <cell r="I503" t="str">
            <v>In-Line</v>
          </cell>
          <cell r="J503">
            <v>4</v>
          </cell>
          <cell r="K503" t="str">
            <v>DI</v>
          </cell>
          <cell r="L503" t="str">
            <v>Douvrin, Tremery</v>
          </cell>
          <cell r="M503" t="str">
            <v>France</v>
          </cell>
          <cell r="N503">
            <v>18795</v>
          </cell>
          <cell r="O503">
            <v>39231</v>
          </cell>
          <cell r="P503">
            <v>21667</v>
          </cell>
          <cell r="Q503">
            <v>25595</v>
          </cell>
          <cell r="R503">
            <v>11479</v>
          </cell>
          <cell r="S503">
            <v>0</v>
          </cell>
          <cell r="T503">
            <v>0</v>
          </cell>
          <cell r="U503">
            <v>0</v>
          </cell>
        </row>
        <row r="504">
          <cell r="A504" t="str">
            <v>Europe</v>
          </cell>
          <cell r="B504" t="str">
            <v>PSA</v>
          </cell>
          <cell r="C504" t="str">
            <v>CITROEN</v>
          </cell>
          <cell r="D504" t="str">
            <v>Citroen C3</v>
          </cell>
          <cell r="E504" t="str">
            <v>PSA/Ford DV (PSA HDi/ Ford Duratorq)</v>
          </cell>
          <cell r="F504" t="str">
            <v>Diesel</v>
          </cell>
          <cell r="G504">
            <v>1560</v>
          </cell>
          <cell r="H504">
            <v>110</v>
          </cell>
          <cell r="I504" t="str">
            <v>In-Line</v>
          </cell>
          <cell r="J504">
            <v>4</v>
          </cell>
          <cell r="K504" t="str">
            <v>DI</v>
          </cell>
          <cell r="L504" t="str">
            <v>Tremery</v>
          </cell>
          <cell r="M504" t="str">
            <v>France</v>
          </cell>
          <cell r="N504">
            <v>0</v>
          </cell>
          <cell r="O504">
            <v>0</v>
          </cell>
          <cell r="P504">
            <v>3997</v>
          </cell>
          <cell r="Q504">
            <v>6375</v>
          </cell>
          <cell r="R504">
            <v>3533</v>
          </cell>
          <cell r="S504">
            <v>0</v>
          </cell>
          <cell r="T504">
            <v>0</v>
          </cell>
          <cell r="U504">
            <v>0</v>
          </cell>
        </row>
        <row r="505">
          <cell r="A505" t="str">
            <v>Europe</v>
          </cell>
          <cell r="B505" t="str">
            <v>PSA</v>
          </cell>
          <cell r="C505" t="str">
            <v>CITROEN</v>
          </cell>
          <cell r="D505" t="str">
            <v>Citroen C3</v>
          </cell>
          <cell r="E505" t="str">
            <v>PSA TU</v>
          </cell>
          <cell r="F505" t="str">
            <v>Gasoline</v>
          </cell>
          <cell r="G505">
            <v>1587</v>
          </cell>
          <cell r="H505">
            <v>109</v>
          </cell>
          <cell r="I505" t="str">
            <v>In-Line</v>
          </cell>
          <cell r="J505">
            <v>4</v>
          </cell>
          <cell r="K505" t="str">
            <v>MFI</v>
          </cell>
          <cell r="L505" t="str">
            <v>Douvrin</v>
          </cell>
          <cell r="M505" t="str">
            <v>France</v>
          </cell>
          <cell r="N505">
            <v>791</v>
          </cell>
          <cell r="O505">
            <v>688</v>
          </cell>
          <cell r="P505">
            <v>693</v>
          </cell>
          <cell r="Q505">
            <v>1551</v>
          </cell>
          <cell r="R505">
            <v>694</v>
          </cell>
          <cell r="S505">
            <v>0</v>
          </cell>
          <cell r="T505">
            <v>0</v>
          </cell>
          <cell r="U505">
            <v>0</v>
          </cell>
        </row>
        <row r="506">
          <cell r="A506" t="str">
            <v>Europe</v>
          </cell>
          <cell r="B506" t="str">
            <v>PSA</v>
          </cell>
          <cell r="C506" t="str">
            <v>CITROEN</v>
          </cell>
          <cell r="D506" t="str">
            <v>CITROEN C3</v>
          </cell>
          <cell r="E506" t="str">
            <v>PSA/BMW Prince (EP)</v>
          </cell>
          <cell r="F506" t="str">
            <v>Gasoline</v>
          </cell>
          <cell r="G506">
            <v>1200</v>
          </cell>
          <cell r="H506">
            <v>70</v>
          </cell>
          <cell r="I506" t="str">
            <v>In-Line</v>
          </cell>
          <cell r="J506">
            <v>4</v>
          </cell>
          <cell r="K506" t="str">
            <v>GDI</v>
          </cell>
          <cell r="L506" t="str">
            <v>Douvrin</v>
          </cell>
          <cell r="M506" t="str">
            <v>France</v>
          </cell>
          <cell r="N506">
            <v>0</v>
          </cell>
          <cell r="O506">
            <v>0</v>
          </cell>
          <cell r="P506">
            <v>0</v>
          </cell>
          <cell r="Q506">
            <v>0</v>
          </cell>
          <cell r="R506">
            <v>0</v>
          </cell>
          <cell r="S506">
            <v>0</v>
          </cell>
          <cell r="T506">
            <v>0</v>
          </cell>
          <cell r="U506">
            <v>11244</v>
          </cell>
        </row>
        <row r="507">
          <cell r="A507" t="str">
            <v>Europe</v>
          </cell>
          <cell r="B507" t="str">
            <v>PSA</v>
          </cell>
          <cell r="C507" t="str">
            <v>CITROEN</v>
          </cell>
          <cell r="D507" t="str">
            <v>CITROEN C3</v>
          </cell>
          <cell r="E507" t="str">
            <v>PSA/Ford DV (PSA HDi/ Ford Duratorq)</v>
          </cell>
          <cell r="F507" t="str">
            <v>Diesel</v>
          </cell>
          <cell r="G507">
            <v>1399</v>
          </cell>
          <cell r="H507">
            <v>92</v>
          </cell>
          <cell r="I507" t="str">
            <v>In-Line</v>
          </cell>
          <cell r="J507">
            <v>4</v>
          </cell>
          <cell r="K507" t="str">
            <v>DI</v>
          </cell>
          <cell r="L507" t="str">
            <v>Douvrin, Tremery</v>
          </cell>
          <cell r="M507" t="str">
            <v>France</v>
          </cell>
          <cell r="N507">
            <v>0</v>
          </cell>
          <cell r="O507">
            <v>0</v>
          </cell>
          <cell r="P507">
            <v>0</v>
          </cell>
          <cell r="Q507">
            <v>0</v>
          </cell>
          <cell r="R507">
            <v>0</v>
          </cell>
          <cell r="S507">
            <v>0</v>
          </cell>
          <cell r="T507">
            <v>0</v>
          </cell>
          <cell r="U507">
            <v>62588</v>
          </cell>
        </row>
        <row r="508">
          <cell r="A508" t="str">
            <v>Europe</v>
          </cell>
          <cell r="B508" t="str">
            <v>PSA</v>
          </cell>
          <cell r="C508" t="str">
            <v>CITROEN</v>
          </cell>
          <cell r="D508" t="str">
            <v>CITROEN C3</v>
          </cell>
          <cell r="E508" t="str">
            <v>PSA/Ford DV (PSA HDi/ Ford Duratorq)</v>
          </cell>
          <cell r="F508" t="str">
            <v>Diesel</v>
          </cell>
          <cell r="G508">
            <v>1399</v>
          </cell>
          <cell r="H508">
            <v>68</v>
          </cell>
          <cell r="I508" t="str">
            <v>In-Line</v>
          </cell>
          <cell r="J508">
            <v>4</v>
          </cell>
          <cell r="K508" t="str">
            <v>DI</v>
          </cell>
          <cell r="L508" t="str">
            <v>Douvrin, Tremery</v>
          </cell>
          <cell r="M508" t="str">
            <v>France</v>
          </cell>
          <cell r="N508">
            <v>0</v>
          </cell>
          <cell r="O508">
            <v>0</v>
          </cell>
          <cell r="P508">
            <v>0</v>
          </cell>
          <cell r="Q508">
            <v>0</v>
          </cell>
          <cell r="R508">
            <v>0</v>
          </cell>
          <cell r="S508">
            <v>0</v>
          </cell>
          <cell r="T508">
            <v>0</v>
          </cell>
          <cell r="U508">
            <v>63717</v>
          </cell>
        </row>
        <row r="509">
          <cell r="A509" t="str">
            <v>Europe</v>
          </cell>
          <cell r="B509" t="str">
            <v>PSA</v>
          </cell>
          <cell r="C509" t="str">
            <v>CITROEN</v>
          </cell>
          <cell r="D509" t="str">
            <v>CITROEN C3</v>
          </cell>
          <cell r="E509" t="str">
            <v>PSA/BMW Prince (EP)</v>
          </cell>
          <cell r="F509" t="str">
            <v>Gasoline</v>
          </cell>
          <cell r="G509">
            <v>1400</v>
          </cell>
          <cell r="H509">
            <v>90</v>
          </cell>
          <cell r="I509" t="str">
            <v>In-Line</v>
          </cell>
          <cell r="J509">
            <v>4</v>
          </cell>
          <cell r="K509" t="str">
            <v>GDI</v>
          </cell>
          <cell r="L509" t="str">
            <v>Douvrin</v>
          </cell>
          <cell r="M509" t="str">
            <v>France</v>
          </cell>
          <cell r="N509">
            <v>0</v>
          </cell>
          <cell r="O509">
            <v>0</v>
          </cell>
          <cell r="P509">
            <v>0</v>
          </cell>
          <cell r="Q509">
            <v>0</v>
          </cell>
          <cell r="R509">
            <v>0</v>
          </cell>
          <cell r="S509">
            <v>0</v>
          </cell>
          <cell r="T509">
            <v>0</v>
          </cell>
          <cell r="U509">
            <v>16492</v>
          </cell>
        </row>
        <row r="510">
          <cell r="A510" t="str">
            <v>Europe</v>
          </cell>
          <cell r="B510" t="str">
            <v>PSA</v>
          </cell>
          <cell r="C510" t="str">
            <v>CITROEN</v>
          </cell>
          <cell r="D510" t="str">
            <v>CITROEN C3</v>
          </cell>
          <cell r="E510" t="str">
            <v>PSA/Ford DV (PSA HDi/ Ford Duratorq)</v>
          </cell>
          <cell r="F510" t="str">
            <v>Diesel</v>
          </cell>
          <cell r="G510">
            <v>1560</v>
          </cell>
          <cell r="H510">
            <v>110</v>
          </cell>
          <cell r="I510" t="str">
            <v>In-Line</v>
          </cell>
          <cell r="J510">
            <v>4</v>
          </cell>
          <cell r="K510" t="str">
            <v>DI</v>
          </cell>
          <cell r="L510" t="str">
            <v>Tremery</v>
          </cell>
          <cell r="M510" t="str">
            <v>France</v>
          </cell>
          <cell r="N510">
            <v>0</v>
          </cell>
          <cell r="O510">
            <v>0</v>
          </cell>
          <cell r="P510">
            <v>0</v>
          </cell>
          <cell r="Q510">
            <v>0</v>
          </cell>
          <cell r="R510">
            <v>0</v>
          </cell>
          <cell r="S510">
            <v>0</v>
          </cell>
          <cell r="T510">
            <v>0</v>
          </cell>
          <cell r="U510">
            <v>33311</v>
          </cell>
        </row>
        <row r="511">
          <cell r="A511" t="str">
            <v>Europe</v>
          </cell>
          <cell r="B511" t="str">
            <v>PSA</v>
          </cell>
          <cell r="C511" t="str">
            <v>CITROEN</v>
          </cell>
          <cell r="D511" t="str">
            <v>CITROEN C3</v>
          </cell>
          <cell r="E511" t="str">
            <v>PSA/BMW Prince (EP)</v>
          </cell>
          <cell r="F511" t="str">
            <v>Gasoline</v>
          </cell>
          <cell r="G511">
            <v>1600</v>
          </cell>
          <cell r="H511">
            <v>115</v>
          </cell>
          <cell r="I511" t="str">
            <v>In-Line</v>
          </cell>
          <cell r="J511">
            <v>4</v>
          </cell>
          <cell r="K511" t="str">
            <v>GDI</v>
          </cell>
          <cell r="L511" t="str">
            <v>Douvrin</v>
          </cell>
          <cell r="M511" t="str">
            <v>France</v>
          </cell>
          <cell r="N511">
            <v>0</v>
          </cell>
          <cell r="O511">
            <v>0</v>
          </cell>
          <cell r="P511">
            <v>0</v>
          </cell>
          <cell r="Q511">
            <v>0</v>
          </cell>
          <cell r="R511">
            <v>0</v>
          </cell>
          <cell r="S511">
            <v>0</v>
          </cell>
          <cell r="T511">
            <v>0</v>
          </cell>
          <cell r="U511">
            <v>21552</v>
          </cell>
        </row>
        <row r="512">
          <cell r="A512" t="str">
            <v>Europe</v>
          </cell>
          <cell r="B512" t="str">
            <v>PSA</v>
          </cell>
          <cell r="C512" t="str">
            <v>CITROEN</v>
          </cell>
          <cell r="D512" t="str">
            <v>CITROEN C8</v>
          </cell>
          <cell r="E512" t="str">
            <v>Ford Lion</v>
          </cell>
          <cell r="F512" t="str">
            <v>Diesel</v>
          </cell>
          <cell r="G512">
            <v>2400</v>
          </cell>
          <cell r="H512">
            <v>160</v>
          </cell>
          <cell r="I512" t="str">
            <v>Vee Configuration</v>
          </cell>
          <cell r="J512">
            <v>4</v>
          </cell>
          <cell r="K512" t="str">
            <v>DI</v>
          </cell>
          <cell r="L512" t="str">
            <v>Dagenham</v>
          </cell>
          <cell r="M512" t="str">
            <v>UK</v>
          </cell>
          <cell r="N512">
            <v>0</v>
          </cell>
          <cell r="O512">
            <v>0</v>
          </cell>
          <cell r="P512">
            <v>0</v>
          </cell>
          <cell r="Q512">
            <v>0</v>
          </cell>
          <cell r="R512">
            <v>2037</v>
          </cell>
          <cell r="S512">
            <v>1817</v>
          </cell>
          <cell r="T512">
            <v>1577</v>
          </cell>
          <cell r="U512">
            <v>1343</v>
          </cell>
        </row>
        <row r="513">
          <cell r="A513" t="str">
            <v>Europe</v>
          </cell>
          <cell r="B513" t="str">
            <v>PSA</v>
          </cell>
          <cell r="C513" t="str">
            <v>CITROEN</v>
          </cell>
          <cell r="D513" t="str">
            <v>CITROEN C8</v>
          </cell>
          <cell r="E513" t="str">
            <v>PSA/Ford DW (PSA HDi/ Ford Duratorq)</v>
          </cell>
          <cell r="F513" t="str">
            <v>Diesel</v>
          </cell>
          <cell r="G513">
            <v>1997</v>
          </cell>
          <cell r="H513">
            <v>109</v>
          </cell>
          <cell r="I513" t="str">
            <v>In-Line</v>
          </cell>
          <cell r="J513">
            <v>4</v>
          </cell>
          <cell r="K513" t="str">
            <v>DI</v>
          </cell>
          <cell r="L513" t="str">
            <v>Tremery</v>
          </cell>
          <cell r="M513" t="str">
            <v>France</v>
          </cell>
          <cell r="N513">
            <v>4097</v>
          </cell>
          <cell r="O513">
            <v>11436</v>
          </cell>
          <cell r="P513">
            <v>12101</v>
          </cell>
          <cell r="Q513">
            <v>10864</v>
          </cell>
          <cell r="R513">
            <v>9069</v>
          </cell>
          <cell r="S513">
            <v>7950</v>
          </cell>
          <cell r="T513">
            <v>6786</v>
          </cell>
          <cell r="U513">
            <v>5691</v>
          </cell>
        </row>
        <row r="514">
          <cell r="A514" t="str">
            <v>Europe</v>
          </cell>
          <cell r="B514" t="str">
            <v>PSA</v>
          </cell>
          <cell r="C514" t="str">
            <v>CITROEN</v>
          </cell>
          <cell r="D514" t="str">
            <v>CITROEN C8</v>
          </cell>
          <cell r="E514" t="str">
            <v>PSA EW</v>
          </cell>
          <cell r="F514" t="str">
            <v>Gasoline</v>
          </cell>
          <cell r="G514">
            <v>1997</v>
          </cell>
          <cell r="H514">
            <v>136</v>
          </cell>
          <cell r="I514" t="str">
            <v>In-Line</v>
          </cell>
          <cell r="J514">
            <v>4</v>
          </cell>
          <cell r="K514" t="str">
            <v>MFI</v>
          </cell>
          <cell r="L514" t="str">
            <v>Tremery</v>
          </cell>
          <cell r="M514" t="str">
            <v>France</v>
          </cell>
          <cell r="N514">
            <v>709</v>
          </cell>
          <cell r="O514">
            <v>3525</v>
          </cell>
          <cell r="P514">
            <v>3799</v>
          </cell>
          <cell r="Q514">
            <v>3132</v>
          </cell>
          <cell r="R514">
            <v>2405</v>
          </cell>
          <cell r="S514">
            <v>1938</v>
          </cell>
          <cell r="T514">
            <v>1519</v>
          </cell>
          <cell r="U514">
            <v>1169</v>
          </cell>
        </row>
        <row r="515">
          <cell r="A515" t="str">
            <v>Europe</v>
          </cell>
          <cell r="B515" t="str">
            <v>PSA</v>
          </cell>
          <cell r="C515" t="str">
            <v>CITROEN</v>
          </cell>
          <cell r="D515" t="str">
            <v>CITROEN C8</v>
          </cell>
          <cell r="E515" t="str">
            <v>PSA/Ford DW (PSA HDi/ Ford Duratorq)</v>
          </cell>
          <cell r="F515" t="str">
            <v>Diesel</v>
          </cell>
          <cell r="G515">
            <v>2179</v>
          </cell>
          <cell r="H515">
            <v>128</v>
          </cell>
          <cell r="I515" t="str">
            <v>In-Line</v>
          </cell>
          <cell r="J515">
            <v>4</v>
          </cell>
          <cell r="K515" t="str">
            <v>DI</v>
          </cell>
          <cell r="L515" t="str">
            <v>Tremery</v>
          </cell>
          <cell r="M515" t="str">
            <v>France</v>
          </cell>
          <cell r="N515">
            <v>6127</v>
          </cell>
          <cell r="O515">
            <v>10585</v>
          </cell>
          <cell r="P515">
            <v>8585</v>
          </cell>
          <cell r="Q515">
            <v>8586</v>
          </cell>
          <cell r="R515">
            <v>7834</v>
          </cell>
          <cell r="S515">
            <v>7403</v>
          </cell>
          <cell r="T515">
            <v>6750</v>
          </cell>
          <cell r="U515">
            <v>5988</v>
          </cell>
        </row>
        <row r="516">
          <cell r="A516" t="str">
            <v>Europe</v>
          </cell>
          <cell r="B516" t="str">
            <v>PSA</v>
          </cell>
          <cell r="C516" t="str">
            <v>CITROEN</v>
          </cell>
          <cell r="D516" t="str">
            <v>CITROEN C8</v>
          </cell>
          <cell r="E516" t="str">
            <v>PSA EW</v>
          </cell>
          <cell r="F516" t="str">
            <v>Gasoline</v>
          </cell>
          <cell r="G516">
            <v>2231</v>
          </cell>
          <cell r="H516">
            <v>158</v>
          </cell>
          <cell r="I516" t="str">
            <v>In-Line</v>
          </cell>
          <cell r="J516">
            <v>4</v>
          </cell>
          <cell r="K516" t="str">
            <v>MFI</v>
          </cell>
          <cell r="L516" t="str">
            <v>Tremery</v>
          </cell>
          <cell r="M516" t="str">
            <v>France</v>
          </cell>
          <cell r="N516">
            <v>974</v>
          </cell>
          <cell r="O516">
            <v>1357</v>
          </cell>
          <cell r="P516">
            <v>1963</v>
          </cell>
          <cell r="Q516">
            <v>1791</v>
          </cell>
          <cell r="R516">
            <v>1502</v>
          </cell>
          <cell r="S516">
            <v>1321</v>
          </cell>
          <cell r="T516">
            <v>1132</v>
          </cell>
          <cell r="U516">
            <v>952</v>
          </cell>
        </row>
        <row r="517">
          <cell r="A517" t="str">
            <v>Europe</v>
          </cell>
          <cell r="B517" t="str">
            <v>PSA</v>
          </cell>
          <cell r="C517" t="str">
            <v>CITROEN</v>
          </cell>
          <cell r="D517" t="str">
            <v>CITROEN C8</v>
          </cell>
          <cell r="E517" t="str">
            <v>PSA ES/L</v>
          </cell>
          <cell r="F517" t="str">
            <v>Gasoline</v>
          </cell>
          <cell r="G517">
            <v>2946</v>
          </cell>
          <cell r="H517">
            <v>204</v>
          </cell>
          <cell r="I517" t="str">
            <v>Vee Configuration</v>
          </cell>
          <cell r="J517">
            <v>6</v>
          </cell>
          <cell r="K517" t="str">
            <v>MFI</v>
          </cell>
          <cell r="L517" t="str">
            <v>Douvrin</v>
          </cell>
          <cell r="M517" t="str">
            <v>France</v>
          </cell>
          <cell r="N517">
            <v>62</v>
          </cell>
          <cell r="O517">
            <v>826</v>
          </cell>
          <cell r="P517">
            <v>528</v>
          </cell>
          <cell r="Q517">
            <v>169</v>
          </cell>
          <cell r="R517">
            <v>140</v>
          </cell>
          <cell r="S517">
            <v>123</v>
          </cell>
          <cell r="T517">
            <v>106</v>
          </cell>
          <cell r="U517">
            <v>87</v>
          </cell>
        </row>
        <row r="518">
          <cell r="A518" t="str">
            <v>Europe</v>
          </cell>
          <cell r="B518" t="str">
            <v>PSA</v>
          </cell>
          <cell r="C518" t="str">
            <v>CITROEN</v>
          </cell>
          <cell r="D518" t="str">
            <v>CITROEN JUMPER</v>
          </cell>
          <cell r="E518" t="str">
            <v>Sofim</v>
          </cell>
          <cell r="F518" t="str">
            <v>Diesel</v>
          </cell>
          <cell r="G518">
            <v>2798</v>
          </cell>
          <cell r="H518">
            <v>103</v>
          </cell>
          <cell r="I518" t="str">
            <v>In-Line</v>
          </cell>
          <cell r="J518">
            <v>4</v>
          </cell>
          <cell r="K518" t="str">
            <v>DI</v>
          </cell>
          <cell r="L518" t="str">
            <v>Foggia</v>
          </cell>
          <cell r="M518" t="str">
            <v>Italy</v>
          </cell>
          <cell r="N518">
            <v>16379</v>
          </cell>
          <cell r="O518">
            <v>15540</v>
          </cell>
          <cell r="P518">
            <v>15897</v>
          </cell>
          <cell r="Q518">
            <v>15076</v>
          </cell>
          <cell r="R518">
            <v>0</v>
          </cell>
          <cell r="S518">
            <v>0</v>
          </cell>
          <cell r="T518">
            <v>0</v>
          </cell>
          <cell r="U518">
            <v>0</v>
          </cell>
        </row>
        <row r="519">
          <cell r="A519" t="str">
            <v>Europe</v>
          </cell>
          <cell r="B519" t="str">
            <v>PSA</v>
          </cell>
          <cell r="C519" t="str">
            <v>CITROEN</v>
          </cell>
          <cell r="D519" t="str">
            <v>CITROEN JUMPER</v>
          </cell>
          <cell r="E519" t="str">
            <v>Sofim</v>
          </cell>
          <cell r="F519" t="str">
            <v>Diesel</v>
          </cell>
          <cell r="G519">
            <v>2798</v>
          </cell>
          <cell r="H519">
            <v>125</v>
          </cell>
          <cell r="I519" t="str">
            <v>In-Line</v>
          </cell>
          <cell r="J519">
            <v>4</v>
          </cell>
          <cell r="K519" t="str">
            <v>DI</v>
          </cell>
          <cell r="L519" t="str">
            <v>Foggia</v>
          </cell>
          <cell r="M519" t="str">
            <v>Italy</v>
          </cell>
          <cell r="N519">
            <v>883</v>
          </cell>
          <cell r="O519">
            <v>1011</v>
          </cell>
          <cell r="P519">
            <v>1008</v>
          </cell>
          <cell r="Q519">
            <v>933</v>
          </cell>
          <cell r="R519">
            <v>0</v>
          </cell>
          <cell r="S519">
            <v>0</v>
          </cell>
          <cell r="T519">
            <v>0</v>
          </cell>
          <cell r="U519">
            <v>0</v>
          </cell>
        </row>
        <row r="520">
          <cell r="A520" t="str">
            <v>Europe</v>
          </cell>
          <cell r="B520" t="str">
            <v>PSA</v>
          </cell>
          <cell r="C520" t="str">
            <v>CITROEN</v>
          </cell>
          <cell r="D520" t="str">
            <v>CITROEN JUMPER</v>
          </cell>
          <cell r="E520" t="str">
            <v>PSA/Ford DW (PSA HDi/ Ford Duratorq)</v>
          </cell>
          <cell r="F520" t="str">
            <v>Diesel</v>
          </cell>
          <cell r="G520">
            <v>1997</v>
          </cell>
          <cell r="H520">
            <v>90</v>
          </cell>
          <cell r="I520" t="str">
            <v>In-Line</v>
          </cell>
          <cell r="J520">
            <v>4</v>
          </cell>
          <cell r="K520" t="str">
            <v>DI</v>
          </cell>
          <cell r="L520" t="str">
            <v>Tremery</v>
          </cell>
          <cell r="M520" t="str">
            <v>France</v>
          </cell>
          <cell r="N520">
            <v>8561</v>
          </cell>
          <cell r="O520">
            <v>9946</v>
          </cell>
          <cell r="P520">
            <v>10606</v>
          </cell>
          <cell r="Q520">
            <v>10451</v>
          </cell>
          <cell r="R520">
            <v>0</v>
          </cell>
          <cell r="S520">
            <v>0</v>
          </cell>
          <cell r="T520">
            <v>0</v>
          </cell>
          <cell r="U520">
            <v>0</v>
          </cell>
        </row>
        <row r="521">
          <cell r="A521" t="str">
            <v>Europe</v>
          </cell>
          <cell r="B521" t="str">
            <v>PSA</v>
          </cell>
          <cell r="C521" t="str">
            <v>CITROEN</v>
          </cell>
          <cell r="D521" t="str">
            <v>CITROEN JUMPER</v>
          </cell>
          <cell r="E521" t="str">
            <v>PSA XU</v>
          </cell>
          <cell r="F521" t="str">
            <v>Gasoline</v>
          </cell>
          <cell r="G521">
            <v>1998</v>
          </cell>
          <cell r="H521">
            <v>121</v>
          </cell>
          <cell r="I521" t="str">
            <v>In-Line</v>
          </cell>
          <cell r="J521">
            <v>4</v>
          </cell>
          <cell r="K521" t="str">
            <v>MFI</v>
          </cell>
          <cell r="L521" t="str">
            <v>Tremery</v>
          </cell>
          <cell r="M521" t="str">
            <v>France</v>
          </cell>
          <cell r="N521">
            <v>623</v>
          </cell>
          <cell r="O521">
            <v>696</v>
          </cell>
          <cell r="P521">
            <v>677</v>
          </cell>
          <cell r="Q521">
            <v>609</v>
          </cell>
          <cell r="R521">
            <v>0</v>
          </cell>
          <cell r="S521">
            <v>0</v>
          </cell>
          <cell r="T521">
            <v>0</v>
          </cell>
          <cell r="U521">
            <v>0</v>
          </cell>
        </row>
        <row r="522">
          <cell r="A522" t="str">
            <v>Europe</v>
          </cell>
          <cell r="B522" t="str">
            <v>PSA</v>
          </cell>
          <cell r="C522" t="str">
            <v>CITROEN</v>
          </cell>
          <cell r="D522" t="str">
            <v>CITROEN JUMPER</v>
          </cell>
          <cell r="E522" t="str">
            <v>PSA/Ford DW (PSA HDi/ Ford Duratorq)</v>
          </cell>
          <cell r="F522" t="str">
            <v>Diesel</v>
          </cell>
          <cell r="G522">
            <v>2179</v>
          </cell>
          <cell r="H522">
            <v>133</v>
          </cell>
          <cell r="I522" t="str">
            <v>In-Line</v>
          </cell>
          <cell r="J522">
            <v>4</v>
          </cell>
          <cell r="K522" t="str">
            <v>DI</v>
          </cell>
          <cell r="L522" t="str">
            <v>Tremery</v>
          </cell>
          <cell r="M522" t="str">
            <v>France</v>
          </cell>
          <cell r="N522">
            <v>11839</v>
          </cell>
          <cell r="O522">
            <v>14522</v>
          </cell>
          <cell r="P522">
            <v>15231</v>
          </cell>
          <cell r="Q522">
            <v>14790</v>
          </cell>
          <cell r="R522">
            <v>0</v>
          </cell>
          <cell r="S522">
            <v>0</v>
          </cell>
          <cell r="T522">
            <v>0</v>
          </cell>
          <cell r="U522">
            <v>0</v>
          </cell>
        </row>
        <row r="523">
          <cell r="A523" t="str">
            <v>Europe</v>
          </cell>
          <cell r="B523" t="str">
            <v>PSA</v>
          </cell>
          <cell r="C523" t="str">
            <v>CITROEN</v>
          </cell>
          <cell r="D523" t="str">
            <v>CITROEN JUMPER</v>
          </cell>
          <cell r="E523" t="str">
            <v>Sofim</v>
          </cell>
          <cell r="F523" t="str">
            <v>Diesel</v>
          </cell>
          <cell r="G523">
            <v>2798</v>
          </cell>
          <cell r="H523">
            <v>103</v>
          </cell>
          <cell r="I523" t="str">
            <v>In-Line</v>
          </cell>
          <cell r="J523">
            <v>4</v>
          </cell>
          <cell r="K523" t="str">
            <v>DI</v>
          </cell>
          <cell r="L523" t="str">
            <v>Foggia</v>
          </cell>
          <cell r="M523" t="str">
            <v>Italy</v>
          </cell>
          <cell r="N523">
            <v>0</v>
          </cell>
          <cell r="O523">
            <v>0</v>
          </cell>
          <cell r="P523">
            <v>0</v>
          </cell>
          <cell r="Q523">
            <v>0</v>
          </cell>
          <cell r="R523">
            <v>15263</v>
          </cell>
          <cell r="S523">
            <v>15643</v>
          </cell>
          <cell r="T523">
            <v>15292</v>
          </cell>
          <cell r="U523">
            <v>15363</v>
          </cell>
        </row>
        <row r="524">
          <cell r="A524" t="str">
            <v>Europe</v>
          </cell>
          <cell r="B524" t="str">
            <v>PSA</v>
          </cell>
          <cell r="C524" t="str">
            <v>CITROEN</v>
          </cell>
          <cell r="D524" t="str">
            <v>CITROEN JUMPER</v>
          </cell>
          <cell r="E524" t="str">
            <v>PSA EW</v>
          </cell>
          <cell r="F524" t="str">
            <v>Gasoline</v>
          </cell>
          <cell r="G524">
            <v>1997</v>
          </cell>
          <cell r="H524">
            <v>136</v>
          </cell>
          <cell r="I524" t="str">
            <v>In-Line</v>
          </cell>
          <cell r="J524">
            <v>4</v>
          </cell>
          <cell r="K524" t="str">
            <v>MFI</v>
          </cell>
          <cell r="L524" t="str">
            <v>Tremery</v>
          </cell>
          <cell r="M524" t="str">
            <v>France</v>
          </cell>
          <cell r="N524">
            <v>0</v>
          </cell>
          <cell r="O524">
            <v>0</v>
          </cell>
          <cell r="P524">
            <v>0</v>
          </cell>
          <cell r="Q524">
            <v>0</v>
          </cell>
          <cell r="R524">
            <v>984</v>
          </cell>
          <cell r="S524">
            <v>1009</v>
          </cell>
          <cell r="T524">
            <v>986</v>
          </cell>
          <cell r="U524">
            <v>991</v>
          </cell>
        </row>
        <row r="525">
          <cell r="A525" t="str">
            <v>Europe</v>
          </cell>
          <cell r="B525" t="str">
            <v>PSA</v>
          </cell>
          <cell r="C525" t="str">
            <v>CITROEN</v>
          </cell>
          <cell r="D525" t="str">
            <v>CITROEN JUMPER</v>
          </cell>
          <cell r="E525" t="str">
            <v>PSA/Ford DW (PSA HDi/ Ford Duratorq)</v>
          </cell>
          <cell r="F525" t="str">
            <v>Diesel</v>
          </cell>
          <cell r="G525">
            <v>1997</v>
          </cell>
          <cell r="H525">
            <v>90</v>
          </cell>
          <cell r="I525" t="str">
            <v>In-Line</v>
          </cell>
          <cell r="J525">
            <v>4</v>
          </cell>
          <cell r="K525" t="str">
            <v>DI</v>
          </cell>
          <cell r="L525" t="str">
            <v>Tremery</v>
          </cell>
          <cell r="M525" t="str">
            <v>France</v>
          </cell>
          <cell r="N525">
            <v>0</v>
          </cell>
          <cell r="O525">
            <v>0</v>
          </cell>
          <cell r="P525">
            <v>0</v>
          </cell>
          <cell r="Q525">
            <v>0</v>
          </cell>
          <cell r="R525">
            <v>15262</v>
          </cell>
          <cell r="S525">
            <v>15642</v>
          </cell>
          <cell r="T525">
            <v>15293</v>
          </cell>
          <cell r="U525">
            <v>15361</v>
          </cell>
        </row>
        <row r="526">
          <cell r="A526" t="str">
            <v>Europe</v>
          </cell>
          <cell r="B526" t="str">
            <v>PSA</v>
          </cell>
          <cell r="C526" t="str">
            <v>CITROEN</v>
          </cell>
          <cell r="D526" t="str">
            <v>CITROEN JUMPER</v>
          </cell>
          <cell r="E526" t="str">
            <v>PSA/Ford DW (PSA HDi/ Ford Duratorq)</v>
          </cell>
          <cell r="F526" t="str">
            <v>Diesel</v>
          </cell>
          <cell r="G526">
            <v>2179</v>
          </cell>
          <cell r="H526">
            <v>133</v>
          </cell>
          <cell r="I526" t="str">
            <v>In-Line</v>
          </cell>
          <cell r="J526">
            <v>4</v>
          </cell>
          <cell r="K526" t="str">
            <v>DI</v>
          </cell>
          <cell r="L526" t="str">
            <v>Tremery</v>
          </cell>
          <cell r="M526" t="str">
            <v>France</v>
          </cell>
          <cell r="N526">
            <v>0</v>
          </cell>
          <cell r="O526">
            <v>0</v>
          </cell>
          <cell r="P526">
            <v>0</v>
          </cell>
          <cell r="Q526">
            <v>0</v>
          </cell>
          <cell r="R526">
            <v>16247</v>
          </cell>
          <cell r="S526">
            <v>16650</v>
          </cell>
          <cell r="T526">
            <v>16280</v>
          </cell>
          <cell r="U526">
            <v>16353</v>
          </cell>
        </row>
        <row r="527">
          <cell r="A527" t="str">
            <v>Europe</v>
          </cell>
          <cell r="B527" t="str">
            <v>PSA</v>
          </cell>
          <cell r="C527" t="str">
            <v>CITROEN</v>
          </cell>
          <cell r="D527" t="str">
            <v>CITROEN JUMPY</v>
          </cell>
          <cell r="E527" t="str">
            <v>PSA/Ford DW (PSA HDi/ Ford Duratorq)</v>
          </cell>
          <cell r="F527" t="str">
            <v>Diesel</v>
          </cell>
          <cell r="G527">
            <v>1868</v>
          </cell>
          <cell r="H527">
            <v>70</v>
          </cell>
          <cell r="I527" t="str">
            <v>In-Line</v>
          </cell>
          <cell r="J527">
            <v>4</v>
          </cell>
          <cell r="K527" t="str">
            <v>IDI</v>
          </cell>
          <cell r="L527" t="str">
            <v>Tremery</v>
          </cell>
          <cell r="M527" t="str">
            <v>France</v>
          </cell>
          <cell r="N527">
            <v>12534</v>
          </cell>
          <cell r="O527">
            <v>13791</v>
          </cell>
          <cell r="P527">
            <v>12383</v>
          </cell>
          <cell r="Q527">
            <v>12112</v>
          </cell>
          <cell r="R527">
            <v>5949</v>
          </cell>
          <cell r="S527">
            <v>0</v>
          </cell>
          <cell r="T527">
            <v>0</v>
          </cell>
          <cell r="U527">
            <v>0</v>
          </cell>
        </row>
        <row r="528">
          <cell r="A528" t="str">
            <v>Europe</v>
          </cell>
          <cell r="B528" t="str">
            <v>PSA</v>
          </cell>
          <cell r="C528" t="str">
            <v>CITROEN</v>
          </cell>
          <cell r="D528" t="str">
            <v>CITROEN JUMPY</v>
          </cell>
          <cell r="E528" t="str">
            <v>PSA/Ford DW (PSA HDi/ Ford Duratorq)</v>
          </cell>
          <cell r="F528" t="str">
            <v>Diesel</v>
          </cell>
          <cell r="G528">
            <v>1997</v>
          </cell>
          <cell r="H528">
            <v>109</v>
          </cell>
          <cell r="I528" t="str">
            <v>In-Line</v>
          </cell>
          <cell r="J528">
            <v>4</v>
          </cell>
          <cell r="K528" t="str">
            <v>DI</v>
          </cell>
          <cell r="L528" t="str">
            <v>Tremery</v>
          </cell>
          <cell r="M528" t="str">
            <v>France</v>
          </cell>
          <cell r="N528">
            <v>11660</v>
          </cell>
          <cell r="O528">
            <v>15293</v>
          </cell>
          <cell r="P528">
            <v>13733</v>
          </cell>
          <cell r="Q528">
            <v>13432</v>
          </cell>
          <cell r="R528">
            <v>6598</v>
          </cell>
          <cell r="S528">
            <v>0</v>
          </cell>
          <cell r="T528">
            <v>0</v>
          </cell>
          <cell r="U528">
            <v>0</v>
          </cell>
        </row>
        <row r="529">
          <cell r="A529" t="str">
            <v>Europe</v>
          </cell>
          <cell r="B529" t="str">
            <v>PSA</v>
          </cell>
          <cell r="C529" t="str">
            <v>CITROEN</v>
          </cell>
          <cell r="D529" t="str">
            <v>CITROEN JUMPY</v>
          </cell>
          <cell r="E529" t="str">
            <v>PSA EW</v>
          </cell>
          <cell r="F529" t="str">
            <v>Gasoline</v>
          </cell>
          <cell r="G529">
            <v>1997</v>
          </cell>
          <cell r="H529">
            <v>136</v>
          </cell>
          <cell r="I529" t="str">
            <v>In-Line</v>
          </cell>
          <cell r="J529">
            <v>4</v>
          </cell>
          <cell r="K529" t="str">
            <v>MFI</v>
          </cell>
          <cell r="L529" t="str">
            <v>Tremery</v>
          </cell>
          <cell r="M529" t="str">
            <v>France</v>
          </cell>
          <cell r="N529">
            <v>664</v>
          </cell>
          <cell r="O529">
            <v>703</v>
          </cell>
          <cell r="P529">
            <v>594</v>
          </cell>
          <cell r="Q529">
            <v>619</v>
          </cell>
          <cell r="R529">
            <v>318</v>
          </cell>
          <cell r="S529">
            <v>0</v>
          </cell>
          <cell r="T529">
            <v>0</v>
          </cell>
          <cell r="U529">
            <v>0</v>
          </cell>
        </row>
        <row r="530">
          <cell r="A530" t="str">
            <v>Europe</v>
          </cell>
          <cell r="B530" t="str">
            <v>PSA</v>
          </cell>
          <cell r="C530" t="str">
            <v>CITROEN</v>
          </cell>
          <cell r="D530" t="str">
            <v>CITROEN JUMPY</v>
          </cell>
          <cell r="E530" t="str">
            <v>PSA/Ford DV (PSA HDi/ Ford Duratorq)</v>
          </cell>
          <cell r="F530" t="str">
            <v>Diesel</v>
          </cell>
          <cell r="G530">
            <v>1560</v>
          </cell>
          <cell r="H530">
            <v>90</v>
          </cell>
          <cell r="I530" t="str">
            <v>In-Line</v>
          </cell>
          <cell r="J530">
            <v>4</v>
          </cell>
          <cell r="K530" t="str">
            <v>DI</v>
          </cell>
          <cell r="L530" t="str">
            <v>Tremery</v>
          </cell>
          <cell r="M530" t="str">
            <v>France</v>
          </cell>
          <cell r="N530">
            <v>0</v>
          </cell>
          <cell r="O530">
            <v>0</v>
          </cell>
          <cell r="P530">
            <v>0</v>
          </cell>
          <cell r="Q530">
            <v>0</v>
          </cell>
          <cell r="R530">
            <v>5515</v>
          </cell>
          <cell r="S530">
            <v>11063</v>
          </cell>
          <cell r="T530">
            <v>10577</v>
          </cell>
          <cell r="U530">
            <v>10633</v>
          </cell>
        </row>
        <row r="531">
          <cell r="A531" t="str">
            <v>Europe</v>
          </cell>
          <cell r="B531" t="str">
            <v>PSA</v>
          </cell>
          <cell r="C531" t="str">
            <v>CITROEN</v>
          </cell>
          <cell r="D531" t="str">
            <v>CITROEN JUMPY</v>
          </cell>
          <cell r="E531" t="str">
            <v>PSA EW</v>
          </cell>
          <cell r="F531" t="str">
            <v>Gasoline</v>
          </cell>
          <cell r="G531">
            <v>1749</v>
          </cell>
          <cell r="H531">
            <v>115</v>
          </cell>
          <cell r="I531" t="str">
            <v>In-Line</v>
          </cell>
          <cell r="J531">
            <v>4</v>
          </cell>
          <cell r="K531" t="str">
            <v>MFI</v>
          </cell>
          <cell r="L531" t="str">
            <v>Tremery</v>
          </cell>
          <cell r="M531" t="str">
            <v>France</v>
          </cell>
          <cell r="N531">
            <v>0</v>
          </cell>
          <cell r="O531">
            <v>0</v>
          </cell>
          <cell r="P531">
            <v>0</v>
          </cell>
          <cell r="Q531">
            <v>0</v>
          </cell>
          <cell r="R531">
            <v>892</v>
          </cell>
          <cell r="S531">
            <v>1790</v>
          </cell>
          <cell r="T531">
            <v>1711</v>
          </cell>
          <cell r="U531">
            <v>1720</v>
          </cell>
        </row>
        <row r="532">
          <cell r="A532" t="str">
            <v>Europe</v>
          </cell>
          <cell r="B532" t="str">
            <v>PSA</v>
          </cell>
          <cell r="C532" t="str">
            <v>CITROEN</v>
          </cell>
          <cell r="D532" t="str">
            <v>CITROEN JUMPY</v>
          </cell>
          <cell r="E532" t="str">
            <v>PSA/Ford DW (PSA HDi/ Ford Duratorq)</v>
          </cell>
          <cell r="F532" t="str">
            <v>Diesel</v>
          </cell>
          <cell r="G532">
            <v>1997</v>
          </cell>
          <cell r="H532">
            <v>90</v>
          </cell>
          <cell r="I532" t="str">
            <v>In-Line</v>
          </cell>
          <cell r="J532">
            <v>4</v>
          </cell>
          <cell r="K532" t="str">
            <v>DI</v>
          </cell>
          <cell r="L532" t="str">
            <v>Tremery</v>
          </cell>
          <cell r="M532" t="str">
            <v>France</v>
          </cell>
          <cell r="N532">
            <v>0</v>
          </cell>
          <cell r="O532">
            <v>0</v>
          </cell>
          <cell r="P532">
            <v>0</v>
          </cell>
          <cell r="Q532">
            <v>0</v>
          </cell>
          <cell r="R532">
            <v>2918</v>
          </cell>
          <cell r="S532">
            <v>5856</v>
          </cell>
          <cell r="T532">
            <v>5600</v>
          </cell>
          <cell r="U532">
            <v>5628</v>
          </cell>
        </row>
        <row r="533">
          <cell r="A533" t="str">
            <v>Europe</v>
          </cell>
          <cell r="B533" t="str">
            <v>PSA</v>
          </cell>
          <cell r="C533" t="str">
            <v>CITROEN</v>
          </cell>
          <cell r="D533" t="str">
            <v>CITROEN JUMPY</v>
          </cell>
          <cell r="E533" t="str">
            <v>PSA/Ford DW (PSA HDi/ Ford Duratorq)</v>
          </cell>
          <cell r="F533" t="str">
            <v>Diesel</v>
          </cell>
          <cell r="G533">
            <v>2179</v>
          </cell>
          <cell r="H533">
            <v>133</v>
          </cell>
          <cell r="I533" t="str">
            <v>In-Line</v>
          </cell>
          <cell r="J533">
            <v>4</v>
          </cell>
          <cell r="K533" t="str">
            <v>DI</v>
          </cell>
          <cell r="L533" t="str">
            <v>Tremery</v>
          </cell>
          <cell r="M533" t="str">
            <v>France</v>
          </cell>
          <cell r="N533">
            <v>0</v>
          </cell>
          <cell r="O533">
            <v>0</v>
          </cell>
          <cell r="P533">
            <v>0</v>
          </cell>
          <cell r="Q533">
            <v>0</v>
          </cell>
          <cell r="R533">
            <v>6731</v>
          </cell>
          <cell r="S533">
            <v>13505</v>
          </cell>
          <cell r="T533">
            <v>12912</v>
          </cell>
          <cell r="U533">
            <v>12977</v>
          </cell>
        </row>
        <row r="534">
          <cell r="A534" t="str">
            <v>Europe</v>
          </cell>
          <cell r="B534" t="str">
            <v>PSA</v>
          </cell>
          <cell r="C534" t="str">
            <v>CITROEN</v>
          </cell>
          <cell r="D534" t="str">
            <v>CITROEN PLURIEL</v>
          </cell>
          <cell r="E534" t="str">
            <v>PSA TU</v>
          </cell>
          <cell r="F534" t="str">
            <v>Gasoline</v>
          </cell>
          <cell r="G534">
            <v>1361</v>
          </cell>
          <cell r="H534">
            <v>75</v>
          </cell>
          <cell r="I534" t="str">
            <v>In-Line</v>
          </cell>
          <cell r="J534">
            <v>4</v>
          </cell>
          <cell r="K534" t="str">
            <v>MFI</v>
          </cell>
          <cell r="L534" t="str">
            <v>Douvrin</v>
          </cell>
          <cell r="M534" t="str">
            <v>France</v>
          </cell>
          <cell r="N534">
            <v>99</v>
          </cell>
          <cell r="O534">
            <v>22414</v>
          </cell>
          <cell r="P534">
            <v>18037</v>
          </cell>
          <cell r="Q534">
            <v>16758</v>
          </cell>
          <cell r="R534">
            <v>1950</v>
          </cell>
          <cell r="S534">
            <v>0</v>
          </cell>
          <cell r="T534">
            <v>0</v>
          </cell>
          <cell r="U534">
            <v>0</v>
          </cell>
        </row>
        <row r="535">
          <cell r="A535" t="str">
            <v>Europe</v>
          </cell>
          <cell r="B535" t="str">
            <v>PSA</v>
          </cell>
          <cell r="C535" t="str">
            <v>CITROEN</v>
          </cell>
          <cell r="D535" t="str">
            <v>CITROEN PLURIEL</v>
          </cell>
          <cell r="E535" t="str">
            <v>PSA/Ford DV (PSA HDi/ Ford Duratorq)</v>
          </cell>
          <cell r="F535" t="str">
            <v>Diesel</v>
          </cell>
          <cell r="G535">
            <v>1399</v>
          </cell>
          <cell r="H535">
            <v>68</v>
          </cell>
          <cell r="I535" t="str">
            <v>In-Line</v>
          </cell>
          <cell r="J535">
            <v>4</v>
          </cell>
          <cell r="K535" t="str">
            <v>DI</v>
          </cell>
          <cell r="L535" t="str">
            <v>Douvrin, Tremery</v>
          </cell>
          <cell r="M535" t="str">
            <v>France</v>
          </cell>
          <cell r="N535">
            <v>0</v>
          </cell>
          <cell r="O535">
            <v>0</v>
          </cell>
          <cell r="P535">
            <v>1562</v>
          </cell>
          <cell r="Q535">
            <v>6051</v>
          </cell>
          <cell r="R535">
            <v>6382</v>
          </cell>
          <cell r="S535">
            <v>5848</v>
          </cell>
          <cell r="T535">
            <v>5763</v>
          </cell>
          <cell r="U535">
            <v>0</v>
          </cell>
        </row>
        <row r="536">
          <cell r="A536" t="str">
            <v>Europe</v>
          </cell>
          <cell r="B536" t="str">
            <v>PSA</v>
          </cell>
          <cell r="C536" t="str">
            <v>CITROEN</v>
          </cell>
          <cell r="D536" t="str">
            <v>CITROEN PLURIEL</v>
          </cell>
          <cell r="E536" t="str">
            <v>PSA/BMW Prince (EP)</v>
          </cell>
          <cell r="F536" t="str">
            <v>Gasoline</v>
          </cell>
          <cell r="G536">
            <v>1400</v>
          </cell>
          <cell r="H536">
            <v>90</v>
          </cell>
          <cell r="I536" t="str">
            <v>In-Line</v>
          </cell>
          <cell r="J536">
            <v>4</v>
          </cell>
          <cell r="K536" t="str">
            <v>GDI</v>
          </cell>
          <cell r="L536" t="str">
            <v>Douvrin</v>
          </cell>
          <cell r="M536" t="str">
            <v>France</v>
          </cell>
          <cell r="N536">
            <v>0</v>
          </cell>
          <cell r="O536">
            <v>0</v>
          </cell>
          <cell r="P536">
            <v>0</v>
          </cell>
          <cell r="Q536">
            <v>0</v>
          </cell>
          <cell r="R536">
            <v>13104</v>
          </cell>
          <cell r="S536">
            <v>13602</v>
          </cell>
          <cell r="T536">
            <v>11597</v>
          </cell>
          <cell r="U536">
            <v>0</v>
          </cell>
        </row>
        <row r="537">
          <cell r="A537" t="str">
            <v>Europe</v>
          </cell>
          <cell r="B537" t="str">
            <v>PSA</v>
          </cell>
          <cell r="C537" t="str">
            <v>CITROEN</v>
          </cell>
          <cell r="D537" t="str">
            <v>CITROEN PLURIEL</v>
          </cell>
          <cell r="E537" t="str">
            <v>PSA TU</v>
          </cell>
          <cell r="F537" t="str">
            <v>Gasoline</v>
          </cell>
          <cell r="G537">
            <v>1587</v>
          </cell>
          <cell r="H537">
            <v>109</v>
          </cell>
          <cell r="I537" t="str">
            <v>In-Line</v>
          </cell>
          <cell r="J537">
            <v>4</v>
          </cell>
          <cell r="K537" t="str">
            <v>MFI</v>
          </cell>
          <cell r="L537" t="str">
            <v>Douvrin</v>
          </cell>
          <cell r="M537" t="str">
            <v>France</v>
          </cell>
          <cell r="N537">
            <v>90</v>
          </cell>
          <cell r="O537">
            <v>18806</v>
          </cell>
          <cell r="P537">
            <v>13505</v>
          </cell>
          <cell r="Q537">
            <v>11304</v>
          </cell>
          <cell r="R537">
            <v>1050</v>
          </cell>
          <cell r="S537">
            <v>0</v>
          </cell>
          <cell r="T537">
            <v>0</v>
          </cell>
          <cell r="U537">
            <v>0</v>
          </cell>
        </row>
        <row r="538">
          <cell r="A538" t="str">
            <v>Europe</v>
          </cell>
          <cell r="B538" t="str">
            <v>PSA</v>
          </cell>
          <cell r="C538" t="str">
            <v>CITROEN</v>
          </cell>
          <cell r="D538" t="str">
            <v>CITROEN PLURIEL</v>
          </cell>
          <cell r="E538" t="str">
            <v>PSA/BMW Prince (EP)</v>
          </cell>
          <cell r="F538" t="str">
            <v>Gasoline</v>
          </cell>
          <cell r="G538">
            <v>1600</v>
          </cell>
          <cell r="H538">
            <v>115</v>
          </cell>
          <cell r="I538" t="str">
            <v>In-Line</v>
          </cell>
          <cell r="J538">
            <v>4</v>
          </cell>
          <cell r="K538" t="str">
            <v>GDI</v>
          </cell>
          <cell r="L538" t="str">
            <v>Douvrin</v>
          </cell>
          <cell r="M538" t="str">
            <v>France</v>
          </cell>
          <cell r="N538">
            <v>0</v>
          </cell>
          <cell r="O538">
            <v>0</v>
          </cell>
          <cell r="P538">
            <v>0</v>
          </cell>
          <cell r="Q538">
            <v>0</v>
          </cell>
          <cell r="R538">
            <v>8626</v>
          </cell>
          <cell r="S538">
            <v>9000</v>
          </cell>
          <cell r="T538">
            <v>7715</v>
          </cell>
          <cell r="U538">
            <v>0</v>
          </cell>
        </row>
        <row r="539">
          <cell r="A539" t="str">
            <v>Europe</v>
          </cell>
          <cell r="B539" t="str">
            <v>PSA</v>
          </cell>
          <cell r="C539" t="str">
            <v>CITROEN</v>
          </cell>
          <cell r="D539" t="str">
            <v>CITROEN PLURIEL</v>
          </cell>
          <cell r="E539" t="str">
            <v>PSA/BMW Prince (EP)</v>
          </cell>
          <cell r="F539" t="str">
            <v>Gasoline</v>
          </cell>
          <cell r="G539">
            <v>1200</v>
          </cell>
          <cell r="H539">
            <v>70</v>
          </cell>
          <cell r="I539" t="str">
            <v>In-Line</v>
          </cell>
          <cell r="J539">
            <v>4</v>
          </cell>
          <cell r="K539" t="str">
            <v>GDI</v>
          </cell>
          <cell r="L539" t="str">
            <v>Douvrin</v>
          </cell>
          <cell r="M539" t="str">
            <v>France</v>
          </cell>
          <cell r="N539">
            <v>0</v>
          </cell>
          <cell r="O539">
            <v>0</v>
          </cell>
          <cell r="P539">
            <v>0</v>
          </cell>
          <cell r="Q539">
            <v>0</v>
          </cell>
          <cell r="R539">
            <v>0</v>
          </cell>
          <cell r="S539">
            <v>0</v>
          </cell>
          <cell r="T539">
            <v>0</v>
          </cell>
          <cell r="U539">
            <v>3560</v>
          </cell>
        </row>
        <row r="540">
          <cell r="A540" t="str">
            <v>Europe</v>
          </cell>
          <cell r="B540" t="str">
            <v>PSA</v>
          </cell>
          <cell r="C540" t="str">
            <v>CITROEN</v>
          </cell>
          <cell r="D540" t="str">
            <v>CITROEN PLURIEL</v>
          </cell>
          <cell r="E540" t="str">
            <v>PSA/Ford DV (PSA HDi/ Ford Duratorq)</v>
          </cell>
          <cell r="F540" t="str">
            <v>Diesel</v>
          </cell>
          <cell r="G540">
            <v>1399</v>
          </cell>
          <cell r="H540">
            <v>68</v>
          </cell>
          <cell r="I540" t="str">
            <v>In-Line</v>
          </cell>
          <cell r="J540">
            <v>4</v>
          </cell>
          <cell r="K540" t="str">
            <v>DI</v>
          </cell>
          <cell r="L540" t="str">
            <v>Douvrin, Tremery</v>
          </cell>
          <cell r="M540" t="str">
            <v>France</v>
          </cell>
          <cell r="N540">
            <v>0</v>
          </cell>
          <cell r="O540">
            <v>0</v>
          </cell>
          <cell r="P540">
            <v>0</v>
          </cell>
          <cell r="Q540">
            <v>0</v>
          </cell>
          <cell r="R540">
            <v>0</v>
          </cell>
          <cell r="S540">
            <v>0</v>
          </cell>
          <cell r="T540">
            <v>0</v>
          </cell>
          <cell r="U540">
            <v>7811</v>
          </cell>
        </row>
        <row r="541">
          <cell r="A541" t="str">
            <v>Europe</v>
          </cell>
          <cell r="B541" t="str">
            <v>PSA</v>
          </cell>
          <cell r="C541" t="str">
            <v>CITROEN</v>
          </cell>
          <cell r="D541" t="str">
            <v>CITROEN PLURIEL</v>
          </cell>
          <cell r="E541" t="str">
            <v>PSA/BMW Prince (EP)</v>
          </cell>
          <cell r="F541" t="str">
            <v>Gasoline</v>
          </cell>
          <cell r="G541">
            <v>1400</v>
          </cell>
          <cell r="H541">
            <v>90</v>
          </cell>
          <cell r="I541" t="str">
            <v>In-Line</v>
          </cell>
          <cell r="J541">
            <v>4</v>
          </cell>
          <cell r="K541" t="str">
            <v>GDI</v>
          </cell>
          <cell r="L541" t="str">
            <v>Douvrin</v>
          </cell>
          <cell r="M541" t="str">
            <v>France</v>
          </cell>
          <cell r="N541">
            <v>0</v>
          </cell>
          <cell r="O541">
            <v>0</v>
          </cell>
          <cell r="P541">
            <v>0</v>
          </cell>
          <cell r="Q541">
            <v>0</v>
          </cell>
          <cell r="R541">
            <v>0</v>
          </cell>
          <cell r="S541">
            <v>0</v>
          </cell>
          <cell r="T541">
            <v>0</v>
          </cell>
          <cell r="U541">
            <v>9491</v>
          </cell>
        </row>
        <row r="542">
          <cell r="A542" t="str">
            <v>Europe</v>
          </cell>
          <cell r="B542" t="str">
            <v>PSA</v>
          </cell>
          <cell r="C542" t="str">
            <v>CITROEN</v>
          </cell>
          <cell r="D542" t="str">
            <v>CITROEN PLURIEL</v>
          </cell>
          <cell r="E542" t="str">
            <v>PSA/BMW Prince (EP)</v>
          </cell>
          <cell r="F542" t="str">
            <v>Gasoline</v>
          </cell>
          <cell r="G542">
            <v>1600</v>
          </cell>
          <cell r="H542">
            <v>115</v>
          </cell>
          <cell r="I542" t="str">
            <v>In-Line</v>
          </cell>
          <cell r="J542">
            <v>4</v>
          </cell>
          <cell r="K542" t="str">
            <v>GDI</v>
          </cell>
          <cell r="L542" t="str">
            <v>Douvrin</v>
          </cell>
          <cell r="M542" t="str">
            <v>France</v>
          </cell>
          <cell r="N542">
            <v>0</v>
          </cell>
          <cell r="O542">
            <v>0</v>
          </cell>
          <cell r="P542">
            <v>0</v>
          </cell>
          <cell r="Q542">
            <v>0</v>
          </cell>
          <cell r="R542">
            <v>0</v>
          </cell>
          <cell r="S542">
            <v>0</v>
          </cell>
          <cell r="T542">
            <v>0</v>
          </cell>
          <cell r="U542">
            <v>6329</v>
          </cell>
        </row>
        <row r="543">
          <cell r="A543" t="str">
            <v>Europe</v>
          </cell>
          <cell r="B543" t="str">
            <v>PSA</v>
          </cell>
          <cell r="C543" t="str">
            <v>CITROEN</v>
          </cell>
          <cell r="D543" t="str">
            <v>CITROEN C2</v>
          </cell>
          <cell r="E543" t="str">
            <v>Leroy-Somer Electric</v>
          </cell>
          <cell r="F543" t="str">
            <v>Electric</v>
          </cell>
          <cell r="G543">
            <v>0</v>
          </cell>
          <cell r="H543">
            <v>0</v>
          </cell>
          <cell r="I543" t="str">
            <v>None</v>
          </cell>
          <cell r="J543">
            <v>0</v>
          </cell>
          <cell r="K543" t="str">
            <v>None</v>
          </cell>
          <cell r="L543" t="str">
            <v>Douvrin</v>
          </cell>
          <cell r="M543" t="str">
            <v>France</v>
          </cell>
          <cell r="N543">
            <v>0</v>
          </cell>
          <cell r="O543">
            <v>31</v>
          </cell>
          <cell r="P543">
            <v>98</v>
          </cell>
          <cell r="Q543">
            <v>131</v>
          </cell>
          <cell r="R543">
            <v>159</v>
          </cell>
          <cell r="S543">
            <v>182</v>
          </cell>
          <cell r="T543">
            <v>186</v>
          </cell>
          <cell r="U543">
            <v>211</v>
          </cell>
        </row>
        <row r="544">
          <cell r="A544" t="str">
            <v>Europe</v>
          </cell>
          <cell r="B544" t="str">
            <v>PSA</v>
          </cell>
          <cell r="C544" t="str">
            <v>CITROEN</v>
          </cell>
          <cell r="D544" t="str">
            <v>CITROEN C2</v>
          </cell>
          <cell r="E544" t="str">
            <v>PSA TU</v>
          </cell>
          <cell r="F544" t="str">
            <v>Gasoline</v>
          </cell>
          <cell r="G544">
            <v>1124</v>
          </cell>
          <cell r="H544">
            <v>60</v>
          </cell>
          <cell r="I544" t="str">
            <v>In-Line</v>
          </cell>
          <cell r="J544">
            <v>4</v>
          </cell>
          <cell r="K544" t="str">
            <v>SFI</v>
          </cell>
          <cell r="L544" t="str">
            <v>Douvrin</v>
          </cell>
          <cell r="M544" t="str">
            <v>France</v>
          </cell>
          <cell r="N544">
            <v>0</v>
          </cell>
          <cell r="O544">
            <v>28123</v>
          </cell>
          <cell r="P544">
            <v>51976</v>
          </cell>
          <cell r="Q544">
            <v>44812</v>
          </cell>
          <cell r="R544">
            <v>39908</v>
          </cell>
          <cell r="S544">
            <v>0</v>
          </cell>
          <cell r="T544">
            <v>0</v>
          </cell>
          <cell r="U544">
            <v>0</v>
          </cell>
        </row>
        <row r="545">
          <cell r="A545" t="str">
            <v>Europe</v>
          </cell>
          <cell r="B545" t="str">
            <v>PSA</v>
          </cell>
          <cell r="C545" t="str">
            <v>CITROEN</v>
          </cell>
          <cell r="D545" t="str">
            <v>CITROEN C2</v>
          </cell>
          <cell r="E545" t="str">
            <v>PSA/BMW Prince (EP)</v>
          </cell>
          <cell r="F545" t="str">
            <v>Gasoline</v>
          </cell>
          <cell r="G545">
            <v>1200</v>
          </cell>
          <cell r="H545">
            <v>70</v>
          </cell>
          <cell r="I545" t="str">
            <v>In-Line</v>
          </cell>
          <cell r="J545">
            <v>4</v>
          </cell>
          <cell r="K545" t="str">
            <v>GDI</v>
          </cell>
          <cell r="L545" t="str">
            <v>Douvrin</v>
          </cell>
          <cell r="M545" t="str">
            <v>France</v>
          </cell>
          <cell r="N545">
            <v>0</v>
          </cell>
          <cell r="O545">
            <v>0</v>
          </cell>
          <cell r="P545">
            <v>0</v>
          </cell>
          <cell r="Q545">
            <v>0</v>
          </cell>
          <cell r="R545">
            <v>0</v>
          </cell>
          <cell r="S545">
            <v>17365</v>
          </cell>
          <cell r="T545">
            <v>14689</v>
          </cell>
          <cell r="U545">
            <v>14076</v>
          </cell>
        </row>
        <row r="546">
          <cell r="A546" t="str">
            <v>Europe</v>
          </cell>
          <cell r="B546" t="str">
            <v>PSA</v>
          </cell>
          <cell r="C546" t="str">
            <v>CITROEN</v>
          </cell>
          <cell r="D546" t="str">
            <v>CITROEN C2</v>
          </cell>
          <cell r="E546" t="str">
            <v>PSA TU</v>
          </cell>
          <cell r="F546" t="str">
            <v>Gasoline</v>
          </cell>
          <cell r="G546">
            <v>1361</v>
          </cell>
          <cell r="H546">
            <v>75</v>
          </cell>
          <cell r="I546" t="str">
            <v>In-Line</v>
          </cell>
          <cell r="J546">
            <v>4</v>
          </cell>
          <cell r="K546" t="str">
            <v>MFI</v>
          </cell>
          <cell r="L546" t="str">
            <v>Douvrin</v>
          </cell>
          <cell r="M546" t="str">
            <v>France</v>
          </cell>
          <cell r="N546">
            <v>0</v>
          </cell>
          <cell r="O546">
            <v>16405</v>
          </cell>
          <cell r="P546">
            <v>30345</v>
          </cell>
          <cell r="Q546">
            <v>26202</v>
          </cell>
          <cell r="R546">
            <v>23370</v>
          </cell>
          <cell r="S546">
            <v>2227</v>
          </cell>
          <cell r="T546">
            <v>1884</v>
          </cell>
          <cell r="U546">
            <v>1805</v>
          </cell>
        </row>
        <row r="547">
          <cell r="A547" t="str">
            <v>Europe</v>
          </cell>
          <cell r="B547" t="str">
            <v>PSA</v>
          </cell>
          <cell r="C547" t="str">
            <v>CITROEN</v>
          </cell>
          <cell r="D547" t="str">
            <v>CITROEN C2</v>
          </cell>
          <cell r="E547" t="str">
            <v>PSA/Ford DV (PSA HDi/ Ford Duratorq)</v>
          </cell>
          <cell r="F547" t="str">
            <v>Diesel</v>
          </cell>
          <cell r="G547">
            <v>1399</v>
          </cell>
          <cell r="H547">
            <v>92</v>
          </cell>
          <cell r="I547" t="str">
            <v>In-Line</v>
          </cell>
          <cell r="J547">
            <v>4</v>
          </cell>
          <cell r="K547" t="str">
            <v>DI</v>
          </cell>
          <cell r="L547" t="str">
            <v>Douvrin, Tremery</v>
          </cell>
          <cell r="M547" t="str">
            <v>France</v>
          </cell>
          <cell r="N547">
            <v>0</v>
          </cell>
          <cell r="O547">
            <v>0</v>
          </cell>
          <cell r="P547">
            <v>18356</v>
          </cell>
          <cell r="Q547">
            <v>28866</v>
          </cell>
          <cell r="R547">
            <v>26690</v>
          </cell>
          <cell r="S547">
            <v>25319</v>
          </cell>
          <cell r="T547">
            <v>22169</v>
          </cell>
          <cell r="U547">
            <v>21949</v>
          </cell>
        </row>
        <row r="548">
          <cell r="A548" t="str">
            <v>Europe</v>
          </cell>
          <cell r="B548" t="str">
            <v>PSA</v>
          </cell>
          <cell r="C548" t="str">
            <v>CITROEN</v>
          </cell>
          <cell r="D548" t="str">
            <v>CITROEN C2</v>
          </cell>
          <cell r="E548" t="str">
            <v>PSA/Ford DV (PSA HDi/ Ford Duratorq)</v>
          </cell>
          <cell r="F548" t="str">
            <v>Diesel</v>
          </cell>
          <cell r="G548">
            <v>1399</v>
          </cell>
          <cell r="H548">
            <v>68</v>
          </cell>
          <cell r="I548" t="str">
            <v>In-Line</v>
          </cell>
          <cell r="J548">
            <v>4</v>
          </cell>
          <cell r="K548" t="str">
            <v>DI</v>
          </cell>
          <cell r="L548" t="str">
            <v>Douvrin, Tremery</v>
          </cell>
          <cell r="M548" t="str">
            <v>France</v>
          </cell>
          <cell r="N548">
            <v>0</v>
          </cell>
          <cell r="O548">
            <v>18942</v>
          </cell>
          <cell r="P548">
            <v>37270</v>
          </cell>
          <cell r="Q548">
            <v>36376</v>
          </cell>
          <cell r="R548">
            <v>34579</v>
          </cell>
          <cell r="S548">
            <v>33632</v>
          </cell>
          <cell r="T548">
            <v>30148</v>
          </cell>
          <cell r="U548">
            <v>30492</v>
          </cell>
        </row>
        <row r="549">
          <cell r="A549" t="str">
            <v>Europe</v>
          </cell>
          <cell r="B549" t="str">
            <v>PSA</v>
          </cell>
          <cell r="C549" t="str">
            <v>CITROEN</v>
          </cell>
          <cell r="D549" t="str">
            <v>CITROEN C2</v>
          </cell>
          <cell r="E549" t="str">
            <v>PSA/BMW Prince (EP)</v>
          </cell>
          <cell r="F549" t="str">
            <v>Gasoline</v>
          </cell>
          <cell r="G549">
            <v>1400</v>
          </cell>
          <cell r="H549">
            <v>90</v>
          </cell>
          <cell r="I549" t="str">
            <v>In-Line</v>
          </cell>
          <cell r="J549">
            <v>4</v>
          </cell>
          <cell r="K549" t="str">
            <v>GDI</v>
          </cell>
          <cell r="L549" t="str">
            <v>Douvrin</v>
          </cell>
          <cell r="M549" t="str">
            <v>France</v>
          </cell>
          <cell r="N549">
            <v>0</v>
          </cell>
          <cell r="O549">
            <v>0</v>
          </cell>
          <cell r="P549">
            <v>0</v>
          </cell>
          <cell r="Q549">
            <v>0</v>
          </cell>
          <cell r="R549">
            <v>0</v>
          </cell>
          <cell r="S549">
            <v>30741</v>
          </cell>
          <cell r="T549">
            <v>25141</v>
          </cell>
          <cell r="U549">
            <v>23279</v>
          </cell>
        </row>
        <row r="550">
          <cell r="A550" t="str">
            <v>Europe</v>
          </cell>
          <cell r="B550" t="str">
            <v>PSA</v>
          </cell>
          <cell r="C550" t="str">
            <v>CITROEN</v>
          </cell>
          <cell r="D550" t="str">
            <v>CITROEN C2</v>
          </cell>
          <cell r="E550" t="str">
            <v>PSA TU</v>
          </cell>
          <cell r="F550" t="str">
            <v>Gasoline</v>
          </cell>
          <cell r="G550">
            <v>1587</v>
          </cell>
          <cell r="H550">
            <v>109</v>
          </cell>
          <cell r="I550" t="str">
            <v>In-Line</v>
          </cell>
          <cell r="J550">
            <v>4</v>
          </cell>
          <cell r="K550" t="str">
            <v>MFI</v>
          </cell>
          <cell r="L550" t="str">
            <v>Douvrin</v>
          </cell>
          <cell r="M550" t="str">
            <v>France</v>
          </cell>
          <cell r="N550">
            <v>0</v>
          </cell>
          <cell r="O550">
            <v>7532</v>
          </cell>
          <cell r="P550">
            <v>14136</v>
          </cell>
          <cell r="Q550">
            <v>11911</v>
          </cell>
          <cell r="R550">
            <v>10367</v>
          </cell>
          <cell r="S550">
            <v>667</v>
          </cell>
          <cell r="T550">
            <v>565</v>
          </cell>
          <cell r="U550">
            <v>541</v>
          </cell>
        </row>
        <row r="551">
          <cell r="A551" t="str">
            <v>Europe</v>
          </cell>
          <cell r="B551" t="str">
            <v>PSA</v>
          </cell>
          <cell r="C551" t="str">
            <v>CITROEN</v>
          </cell>
          <cell r="D551" t="str">
            <v>CITROEN C2</v>
          </cell>
          <cell r="E551" t="str">
            <v>PSA/BMW Prince (EP)</v>
          </cell>
          <cell r="F551" t="str">
            <v>Gasoline</v>
          </cell>
          <cell r="G551">
            <v>1600</v>
          </cell>
          <cell r="H551">
            <v>115</v>
          </cell>
          <cell r="I551" t="str">
            <v>In-Line</v>
          </cell>
          <cell r="J551">
            <v>4</v>
          </cell>
          <cell r="K551" t="str">
            <v>GDI</v>
          </cell>
          <cell r="L551" t="str">
            <v>Douvrin</v>
          </cell>
          <cell r="M551" t="str">
            <v>France</v>
          </cell>
          <cell r="N551">
            <v>0</v>
          </cell>
          <cell r="O551">
            <v>0</v>
          </cell>
          <cell r="P551">
            <v>0</v>
          </cell>
          <cell r="Q551">
            <v>0</v>
          </cell>
          <cell r="R551">
            <v>0</v>
          </cell>
          <cell r="S551">
            <v>5070</v>
          </cell>
          <cell r="T551">
            <v>6527</v>
          </cell>
          <cell r="U551">
            <v>6552</v>
          </cell>
        </row>
        <row r="552">
          <cell r="A552" t="str">
            <v>Europe</v>
          </cell>
          <cell r="B552" t="str">
            <v>PSA</v>
          </cell>
          <cell r="C552" t="str">
            <v>CITROEN</v>
          </cell>
          <cell r="D552" t="str">
            <v>CITROEN SAXO</v>
          </cell>
          <cell r="E552" t="str">
            <v>Leroy-Somer Electric</v>
          </cell>
          <cell r="F552" t="str">
            <v>Electric</v>
          </cell>
          <cell r="G552">
            <v>0</v>
          </cell>
          <cell r="H552">
            <v>0</v>
          </cell>
          <cell r="I552" t="str">
            <v>None</v>
          </cell>
          <cell r="J552">
            <v>0</v>
          </cell>
          <cell r="K552" t="str">
            <v>None</v>
          </cell>
          <cell r="L552" t="str">
            <v>Douvrin</v>
          </cell>
          <cell r="M552" t="str">
            <v>France</v>
          </cell>
          <cell r="N552">
            <v>201</v>
          </cell>
          <cell r="O552">
            <v>0</v>
          </cell>
          <cell r="P552">
            <v>0</v>
          </cell>
          <cell r="Q552">
            <v>0</v>
          </cell>
          <cell r="R552">
            <v>0</v>
          </cell>
          <cell r="S552">
            <v>0</v>
          </cell>
          <cell r="T552">
            <v>0</v>
          </cell>
          <cell r="U552">
            <v>0</v>
          </cell>
        </row>
        <row r="553">
          <cell r="A553" t="str">
            <v>Europe</v>
          </cell>
          <cell r="B553" t="str">
            <v>PSA</v>
          </cell>
          <cell r="C553" t="str">
            <v>CITROEN</v>
          </cell>
          <cell r="D553" t="str">
            <v>CITROEN SAXO</v>
          </cell>
          <cell r="E553" t="str">
            <v>PSA TU</v>
          </cell>
          <cell r="F553" t="str">
            <v>Gasoline</v>
          </cell>
          <cell r="G553">
            <v>1124</v>
          </cell>
          <cell r="H553">
            <v>60</v>
          </cell>
          <cell r="I553" t="str">
            <v>In-Line</v>
          </cell>
          <cell r="J553">
            <v>4</v>
          </cell>
          <cell r="K553" t="str">
            <v>SFI</v>
          </cell>
          <cell r="L553" t="str">
            <v>Douvrin</v>
          </cell>
          <cell r="M553" t="str">
            <v>France</v>
          </cell>
          <cell r="N553">
            <v>84497</v>
          </cell>
          <cell r="O553">
            <v>32342</v>
          </cell>
          <cell r="P553">
            <v>0</v>
          </cell>
          <cell r="Q553">
            <v>0</v>
          </cell>
          <cell r="R553">
            <v>0</v>
          </cell>
          <cell r="S553">
            <v>0</v>
          </cell>
          <cell r="T553">
            <v>0</v>
          </cell>
          <cell r="U553">
            <v>0</v>
          </cell>
        </row>
        <row r="554">
          <cell r="A554" t="str">
            <v>Europe</v>
          </cell>
          <cell r="B554" t="str">
            <v>PSA</v>
          </cell>
          <cell r="C554" t="str">
            <v>CITROEN</v>
          </cell>
          <cell r="D554" t="str">
            <v>CITROEN SAXO</v>
          </cell>
          <cell r="E554" t="str">
            <v>PSA TU</v>
          </cell>
          <cell r="F554" t="str">
            <v>Gasoline</v>
          </cell>
          <cell r="G554">
            <v>1361</v>
          </cell>
          <cell r="H554">
            <v>75</v>
          </cell>
          <cell r="I554" t="str">
            <v>In-Line</v>
          </cell>
          <cell r="J554">
            <v>4</v>
          </cell>
          <cell r="K554" t="str">
            <v>MFI</v>
          </cell>
          <cell r="L554" t="str">
            <v>Douvrin</v>
          </cell>
          <cell r="M554" t="str">
            <v>France</v>
          </cell>
          <cell r="N554">
            <v>16961</v>
          </cell>
          <cell r="O554">
            <v>7190</v>
          </cell>
          <cell r="P554">
            <v>0</v>
          </cell>
          <cell r="Q554">
            <v>0</v>
          </cell>
          <cell r="R554">
            <v>0</v>
          </cell>
          <cell r="S554">
            <v>0</v>
          </cell>
          <cell r="T554">
            <v>0</v>
          </cell>
          <cell r="U554">
            <v>0</v>
          </cell>
        </row>
        <row r="555">
          <cell r="A555" t="str">
            <v>Europe</v>
          </cell>
          <cell r="B555" t="str">
            <v>PSA</v>
          </cell>
          <cell r="C555" t="str">
            <v>CITROEN</v>
          </cell>
          <cell r="D555" t="str">
            <v>CITROEN SAXO</v>
          </cell>
          <cell r="E555" t="str">
            <v>PSA TU</v>
          </cell>
          <cell r="F555" t="str">
            <v>Diesel</v>
          </cell>
          <cell r="G555">
            <v>1527</v>
          </cell>
          <cell r="H555">
            <v>57</v>
          </cell>
          <cell r="I555" t="str">
            <v>In-Line</v>
          </cell>
          <cell r="J555">
            <v>4</v>
          </cell>
          <cell r="K555" t="str">
            <v>IDI</v>
          </cell>
          <cell r="L555" t="str">
            <v>Douvrin</v>
          </cell>
          <cell r="M555" t="str">
            <v>France</v>
          </cell>
          <cell r="N555">
            <v>39203</v>
          </cell>
          <cell r="O555">
            <v>12995</v>
          </cell>
          <cell r="P555">
            <v>0</v>
          </cell>
          <cell r="Q555">
            <v>0</v>
          </cell>
          <cell r="R555">
            <v>0</v>
          </cell>
          <cell r="S555">
            <v>0</v>
          </cell>
          <cell r="T555">
            <v>0</v>
          </cell>
          <cell r="U555">
            <v>0</v>
          </cell>
        </row>
        <row r="556">
          <cell r="A556" t="str">
            <v>Europe</v>
          </cell>
          <cell r="B556" t="str">
            <v>PSA</v>
          </cell>
          <cell r="C556" t="str">
            <v>CITROEN</v>
          </cell>
          <cell r="D556" t="str">
            <v>CITROEN SAXO</v>
          </cell>
          <cell r="E556" t="str">
            <v>PSA TU</v>
          </cell>
          <cell r="F556" t="str">
            <v>Gasoline</v>
          </cell>
          <cell r="G556">
            <v>1587</v>
          </cell>
          <cell r="H556">
            <v>118</v>
          </cell>
          <cell r="I556" t="str">
            <v>In-Line</v>
          </cell>
          <cell r="J556">
            <v>4</v>
          </cell>
          <cell r="K556" t="str">
            <v>MFI</v>
          </cell>
          <cell r="L556" t="str">
            <v>Douvrin</v>
          </cell>
          <cell r="M556" t="str">
            <v>France</v>
          </cell>
          <cell r="N556">
            <v>3650</v>
          </cell>
          <cell r="O556">
            <v>1575</v>
          </cell>
          <cell r="P556">
            <v>0</v>
          </cell>
          <cell r="Q556">
            <v>0</v>
          </cell>
          <cell r="R556">
            <v>0</v>
          </cell>
          <cell r="S556">
            <v>0</v>
          </cell>
          <cell r="T556">
            <v>0</v>
          </cell>
          <cell r="U556">
            <v>0</v>
          </cell>
        </row>
        <row r="557">
          <cell r="A557" t="str">
            <v>Europe</v>
          </cell>
          <cell r="B557" t="str">
            <v>PSA</v>
          </cell>
          <cell r="C557" t="str">
            <v>CITROEN</v>
          </cell>
          <cell r="D557" t="str">
            <v>CITROEN SAXO</v>
          </cell>
          <cell r="E557" t="str">
            <v>PSA TU</v>
          </cell>
          <cell r="F557" t="str">
            <v>Gasoline</v>
          </cell>
          <cell r="G557">
            <v>1587</v>
          </cell>
          <cell r="H557">
            <v>98</v>
          </cell>
          <cell r="I557" t="str">
            <v>In-Line</v>
          </cell>
          <cell r="J557">
            <v>4</v>
          </cell>
          <cell r="K557" t="str">
            <v>MFI</v>
          </cell>
          <cell r="L557" t="str">
            <v>Douvrin</v>
          </cell>
          <cell r="M557" t="str">
            <v>France</v>
          </cell>
          <cell r="N557">
            <v>11089</v>
          </cell>
          <cell r="O557">
            <v>5790</v>
          </cell>
          <cell r="P557">
            <v>0</v>
          </cell>
          <cell r="Q557">
            <v>0</v>
          </cell>
          <cell r="R557">
            <v>0</v>
          </cell>
          <cell r="S557">
            <v>0</v>
          </cell>
          <cell r="T557">
            <v>0</v>
          </cell>
          <cell r="U557">
            <v>0</v>
          </cell>
        </row>
        <row r="558">
          <cell r="A558" t="str">
            <v>Europe</v>
          </cell>
          <cell r="B558" t="str">
            <v>PSA</v>
          </cell>
          <cell r="C558" t="str">
            <v>CITROEN</v>
          </cell>
          <cell r="D558" t="str">
            <v>CITROEN C1</v>
          </cell>
          <cell r="E558" t="str">
            <v>PSA/Ford DV (PSA HDi/ Ford Duratorq)</v>
          </cell>
          <cell r="F558" t="str">
            <v>Diesel</v>
          </cell>
          <cell r="G558">
            <v>1399</v>
          </cell>
          <cell r="H558">
            <v>68</v>
          </cell>
          <cell r="I558" t="str">
            <v>In-Line</v>
          </cell>
          <cell r="J558">
            <v>4</v>
          </cell>
          <cell r="K558" t="str">
            <v>DI</v>
          </cell>
          <cell r="L558" t="str">
            <v>Douvrin, Tremery</v>
          </cell>
          <cell r="M558" t="str">
            <v>France</v>
          </cell>
          <cell r="N558">
            <v>0</v>
          </cell>
          <cell r="O558">
            <v>0</v>
          </cell>
          <cell r="P558">
            <v>0</v>
          </cell>
          <cell r="Q558">
            <v>6541</v>
          </cell>
          <cell r="R558">
            <v>16736</v>
          </cell>
          <cell r="S558">
            <v>15778</v>
          </cell>
          <cell r="T558">
            <v>13507</v>
          </cell>
          <cell r="U558">
            <v>12258</v>
          </cell>
        </row>
        <row r="559">
          <cell r="A559" t="str">
            <v>Europe</v>
          </cell>
          <cell r="B559" t="str">
            <v>PSA</v>
          </cell>
          <cell r="C559" t="str">
            <v>CITROEN</v>
          </cell>
          <cell r="D559" t="str">
            <v>CITROEN C1</v>
          </cell>
          <cell r="E559" t="str">
            <v>Toyota SZ</v>
          </cell>
          <cell r="F559" t="str">
            <v>Gasoline</v>
          </cell>
          <cell r="G559">
            <v>998</v>
          </cell>
          <cell r="H559">
            <v>68</v>
          </cell>
          <cell r="I559" t="str">
            <v>In-Line</v>
          </cell>
          <cell r="J559">
            <v>4</v>
          </cell>
          <cell r="K559" t="str">
            <v>MFI</v>
          </cell>
          <cell r="L559" t="str">
            <v>Valenciennes, Walbrzych (from 2005)</v>
          </cell>
          <cell r="M559" t="str">
            <v>France, Poland</v>
          </cell>
          <cell r="N559">
            <v>0</v>
          </cell>
          <cell r="O559">
            <v>0</v>
          </cell>
          <cell r="P559">
            <v>0</v>
          </cell>
          <cell r="Q559">
            <v>19735</v>
          </cell>
          <cell r="R559">
            <v>62330</v>
          </cell>
          <cell r="S559">
            <v>70660</v>
          </cell>
          <cell r="T559">
            <v>69781</v>
          </cell>
          <cell r="U559">
            <v>70853</v>
          </cell>
        </row>
        <row r="560">
          <cell r="A560" t="str">
            <v>Europe</v>
          </cell>
          <cell r="B560" t="str">
            <v>PSA</v>
          </cell>
          <cell r="C560" t="str">
            <v>CITROEN</v>
          </cell>
          <cell r="D560" t="str">
            <v>CITROEN C5</v>
          </cell>
          <cell r="E560" t="str">
            <v>Ford Lion</v>
          </cell>
          <cell r="F560" t="str">
            <v>Diesel</v>
          </cell>
          <cell r="G560">
            <v>2721</v>
          </cell>
          <cell r="H560">
            <v>202</v>
          </cell>
          <cell r="I560" t="str">
            <v>Vee Configuration</v>
          </cell>
          <cell r="J560">
            <v>6</v>
          </cell>
          <cell r="K560" t="str">
            <v>DI</v>
          </cell>
          <cell r="L560" t="str">
            <v>Dagenham</v>
          </cell>
          <cell r="M560" t="str">
            <v>UK</v>
          </cell>
          <cell r="N560">
            <v>0</v>
          </cell>
          <cell r="O560">
            <v>0</v>
          </cell>
          <cell r="P560">
            <v>8946</v>
          </cell>
          <cell r="Q560">
            <v>19463</v>
          </cell>
          <cell r="R560">
            <v>17435</v>
          </cell>
          <cell r="S560">
            <v>10058</v>
          </cell>
          <cell r="T560">
            <v>0</v>
          </cell>
          <cell r="U560">
            <v>0</v>
          </cell>
        </row>
        <row r="561">
          <cell r="A561" t="str">
            <v>Europe</v>
          </cell>
          <cell r="B561" t="str">
            <v>PSA</v>
          </cell>
          <cell r="C561" t="str">
            <v>CITROEN</v>
          </cell>
          <cell r="D561" t="str">
            <v>CITROEN C5</v>
          </cell>
          <cell r="E561" t="str">
            <v>PSA EW</v>
          </cell>
          <cell r="F561" t="str">
            <v>Gasoline</v>
          </cell>
          <cell r="G561">
            <v>1749</v>
          </cell>
          <cell r="H561">
            <v>115</v>
          </cell>
          <cell r="I561" t="str">
            <v>In-Line</v>
          </cell>
          <cell r="J561">
            <v>4</v>
          </cell>
          <cell r="K561" t="str">
            <v>MFI</v>
          </cell>
          <cell r="L561" t="str">
            <v>Tremery</v>
          </cell>
          <cell r="M561" t="str">
            <v>France</v>
          </cell>
          <cell r="N561">
            <v>15658</v>
          </cell>
          <cell r="O561">
            <v>12551</v>
          </cell>
          <cell r="P561">
            <v>12397</v>
          </cell>
          <cell r="Q561">
            <v>8431</v>
          </cell>
          <cell r="R561">
            <v>6888</v>
          </cell>
          <cell r="S561">
            <v>3671</v>
          </cell>
          <cell r="T561">
            <v>0</v>
          </cell>
          <cell r="U561">
            <v>0</v>
          </cell>
        </row>
        <row r="562">
          <cell r="A562" t="str">
            <v>Europe</v>
          </cell>
          <cell r="B562" t="str">
            <v>PSA</v>
          </cell>
          <cell r="C562" t="str">
            <v>CITROEN</v>
          </cell>
          <cell r="D562" t="str">
            <v>CITROEN C5</v>
          </cell>
          <cell r="E562" t="str">
            <v>PSA EW</v>
          </cell>
          <cell r="F562" t="str">
            <v>Gasoline</v>
          </cell>
          <cell r="G562">
            <v>1997</v>
          </cell>
          <cell r="H562">
            <v>136</v>
          </cell>
          <cell r="I562" t="str">
            <v>In-Line</v>
          </cell>
          <cell r="J562">
            <v>4</v>
          </cell>
          <cell r="K562" t="str">
            <v>MFI</v>
          </cell>
          <cell r="L562" t="str">
            <v>Tremery</v>
          </cell>
          <cell r="M562" t="str">
            <v>France</v>
          </cell>
          <cell r="N562">
            <v>20579</v>
          </cell>
          <cell r="O562">
            <v>10748</v>
          </cell>
          <cell r="P562">
            <v>2551</v>
          </cell>
          <cell r="Q562">
            <v>0</v>
          </cell>
          <cell r="R562">
            <v>0</v>
          </cell>
          <cell r="S562">
            <v>0</v>
          </cell>
          <cell r="T562">
            <v>0</v>
          </cell>
          <cell r="U562">
            <v>0</v>
          </cell>
        </row>
        <row r="563">
          <cell r="A563" t="str">
            <v>Europe</v>
          </cell>
          <cell r="B563" t="str">
            <v>PSA</v>
          </cell>
          <cell r="C563" t="str">
            <v>CITROEN</v>
          </cell>
          <cell r="D563" t="str">
            <v>CITROEN C5</v>
          </cell>
          <cell r="E563" t="str">
            <v>PSA EW</v>
          </cell>
          <cell r="F563" t="str">
            <v>Gasoline</v>
          </cell>
          <cell r="G563">
            <v>1997</v>
          </cell>
          <cell r="H563">
            <v>140</v>
          </cell>
          <cell r="I563" t="str">
            <v>In-Line</v>
          </cell>
          <cell r="J563">
            <v>4</v>
          </cell>
          <cell r="K563" t="str">
            <v>GDI</v>
          </cell>
          <cell r="L563" t="str">
            <v>Tremery</v>
          </cell>
          <cell r="M563" t="str">
            <v>France</v>
          </cell>
          <cell r="N563">
            <v>9750</v>
          </cell>
          <cell r="O563">
            <v>7458</v>
          </cell>
          <cell r="P563">
            <v>8047</v>
          </cell>
          <cell r="Q563">
            <v>5622</v>
          </cell>
          <cell r="R563">
            <v>4689</v>
          </cell>
          <cell r="S563">
            <v>2546</v>
          </cell>
          <cell r="T563">
            <v>0</v>
          </cell>
          <cell r="U563">
            <v>0</v>
          </cell>
        </row>
        <row r="564">
          <cell r="A564" t="str">
            <v>Europe</v>
          </cell>
          <cell r="B564" t="str">
            <v>PSA</v>
          </cell>
          <cell r="C564" t="str">
            <v>CITROEN</v>
          </cell>
          <cell r="D564" t="str">
            <v>CITROEN C5</v>
          </cell>
          <cell r="E564" t="str">
            <v>PSA/Ford DW (PSA HDi/ Ford Duratorq)</v>
          </cell>
          <cell r="F564" t="str">
            <v>Diesel</v>
          </cell>
          <cell r="G564">
            <v>1997</v>
          </cell>
          <cell r="H564">
            <v>90</v>
          </cell>
          <cell r="I564" t="str">
            <v>In-Line</v>
          </cell>
          <cell r="J564">
            <v>4</v>
          </cell>
          <cell r="K564" t="str">
            <v>DI</v>
          </cell>
          <cell r="L564" t="str">
            <v>Tremery</v>
          </cell>
          <cell r="M564" t="str">
            <v>France</v>
          </cell>
          <cell r="N564">
            <v>0</v>
          </cell>
          <cell r="O564">
            <v>2876</v>
          </cell>
          <cell r="P564">
            <v>3662</v>
          </cell>
          <cell r="Q564">
            <v>2555</v>
          </cell>
          <cell r="R564">
            <v>2174</v>
          </cell>
          <cell r="S564">
            <v>1201</v>
          </cell>
          <cell r="T564">
            <v>0</v>
          </cell>
          <cell r="U564">
            <v>0</v>
          </cell>
        </row>
        <row r="565">
          <cell r="A565" t="str">
            <v>Europe</v>
          </cell>
          <cell r="B565" t="str">
            <v>PSA</v>
          </cell>
          <cell r="C565" t="str">
            <v>CITROEN</v>
          </cell>
          <cell r="D565" t="str">
            <v>CITROEN C5</v>
          </cell>
          <cell r="E565" t="str">
            <v>PSA/Ford DW (PSA HDi/ Ford Duratorq)</v>
          </cell>
          <cell r="F565" t="str">
            <v>Diesel</v>
          </cell>
          <cell r="G565">
            <v>1997</v>
          </cell>
          <cell r="H565">
            <v>110</v>
          </cell>
          <cell r="I565" t="str">
            <v>In-Line</v>
          </cell>
          <cell r="J565">
            <v>4</v>
          </cell>
          <cell r="K565" t="str">
            <v>DI</v>
          </cell>
          <cell r="L565" t="str">
            <v>Tremery</v>
          </cell>
          <cell r="M565" t="str">
            <v>France</v>
          </cell>
          <cell r="N565">
            <v>82762</v>
          </cell>
          <cell r="O565">
            <v>57644</v>
          </cell>
          <cell r="P565">
            <v>42318</v>
          </cell>
          <cell r="Q565">
            <v>32644</v>
          </cell>
          <cell r="R565">
            <v>28808</v>
          </cell>
          <cell r="S565">
            <v>16420</v>
          </cell>
          <cell r="T565">
            <v>0</v>
          </cell>
          <cell r="U565">
            <v>0</v>
          </cell>
        </row>
        <row r="566">
          <cell r="A566" t="str">
            <v>Europe</v>
          </cell>
          <cell r="B566" t="str">
            <v>PSA</v>
          </cell>
          <cell r="C566" t="str">
            <v>CITROEN</v>
          </cell>
          <cell r="D566" t="str">
            <v>CITROEN C5</v>
          </cell>
          <cell r="E566" t="str">
            <v>PSA/Ford DW (PSA HDi/ Ford Duratorq)</v>
          </cell>
          <cell r="F566" t="str">
            <v>Diesel</v>
          </cell>
          <cell r="G566">
            <v>1998</v>
          </cell>
          <cell r="H566">
            <v>136</v>
          </cell>
          <cell r="I566" t="str">
            <v>In-Line</v>
          </cell>
          <cell r="J566">
            <v>4</v>
          </cell>
          <cell r="K566" t="str">
            <v>DI</v>
          </cell>
          <cell r="L566" t="str">
            <v>Tremery</v>
          </cell>
          <cell r="M566" t="str">
            <v>France</v>
          </cell>
          <cell r="N566">
            <v>0</v>
          </cell>
          <cell r="O566">
            <v>0</v>
          </cell>
          <cell r="P566">
            <v>8760</v>
          </cell>
          <cell r="Q566">
            <v>9851</v>
          </cell>
          <cell r="R566">
            <v>8914</v>
          </cell>
          <cell r="S566">
            <v>5184</v>
          </cell>
          <cell r="T566">
            <v>0</v>
          </cell>
          <cell r="U566">
            <v>0</v>
          </cell>
        </row>
        <row r="567">
          <cell r="A567" t="str">
            <v>Europe</v>
          </cell>
          <cell r="B567" t="str">
            <v>PSA</v>
          </cell>
          <cell r="C567" t="str">
            <v>CITROEN</v>
          </cell>
          <cell r="D567" t="str">
            <v>CITROEN C5</v>
          </cell>
          <cell r="E567" t="str">
            <v>PSA/Ford DW (PSA HDi/ Ford Duratorq)</v>
          </cell>
          <cell r="F567" t="str">
            <v>Diesel</v>
          </cell>
          <cell r="G567">
            <v>2179</v>
          </cell>
          <cell r="H567">
            <v>133</v>
          </cell>
          <cell r="I567" t="str">
            <v>In-Line</v>
          </cell>
          <cell r="J567">
            <v>4</v>
          </cell>
          <cell r="K567" t="str">
            <v>DI</v>
          </cell>
          <cell r="L567" t="str">
            <v>Tremery</v>
          </cell>
          <cell r="M567" t="str">
            <v>France</v>
          </cell>
          <cell r="N567">
            <v>23836</v>
          </cell>
          <cell r="O567">
            <v>16067</v>
          </cell>
          <cell r="P567">
            <v>3883</v>
          </cell>
          <cell r="Q567">
            <v>0</v>
          </cell>
          <cell r="R567">
            <v>0</v>
          </cell>
          <cell r="S567">
            <v>0</v>
          </cell>
          <cell r="T567">
            <v>0</v>
          </cell>
          <cell r="U567">
            <v>0</v>
          </cell>
        </row>
        <row r="568">
          <cell r="A568" t="str">
            <v>Europe</v>
          </cell>
          <cell r="B568" t="str">
            <v>PSA</v>
          </cell>
          <cell r="C568" t="str">
            <v>CITROEN</v>
          </cell>
          <cell r="D568" t="str">
            <v>CITROEN C5</v>
          </cell>
          <cell r="E568" t="str">
            <v>PSA ES/L</v>
          </cell>
          <cell r="F568" t="str">
            <v>Gasoline</v>
          </cell>
          <cell r="G568">
            <v>2946</v>
          </cell>
          <cell r="H568">
            <v>208</v>
          </cell>
          <cell r="I568" t="str">
            <v>Vee Configuration</v>
          </cell>
          <cell r="J568">
            <v>6</v>
          </cell>
          <cell r="K568" t="str">
            <v>MFI</v>
          </cell>
          <cell r="L568" t="str">
            <v>Douvrin</v>
          </cell>
          <cell r="M568" t="str">
            <v>France</v>
          </cell>
          <cell r="N568">
            <v>4522</v>
          </cell>
          <cell r="O568">
            <v>3368</v>
          </cell>
          <cell r="P568">
            <v>1958</v>
          </cell>
          <cell r="Q568">
            <v>0</v>
          </cell>
          <cell r="R568">
            <v>0</v>
          </cell>
          <cell r="S568">
            <v>0</v>
          </cell>
          <cell r="T568">
            <v>0</v>
          </cell>
          <cell r="U568">
            <v>0</v>
          </cell>
        </row>
        <row r="569">
          <cell r="A569" t="str">
            <v>Europe</v>
          </cell>
          <cell r="B569" t="str">
            <v>PSA</v>
          </cell>
          <cell r="C569" t="str">
            <v>CITROEN</v>
          </cell>
          <cell r="D569" t="str">
            <v>CITROEN C5</v>
          </cell>
          <cell r="E569" t="str">
            <v>PSA EW</v>
          </cell>
          <cell r="F569" t="str">
            <v>Gasoline</v>
          </cell>
          <cell r="G569">
            <v>1749</v>
          </cell>
          <cell r="H569">
            <v>115</v>
          </cell>
          <cell r="I569" t="str">
            <v>In-Line</v>
          </cell>
          <cell r="J569">
            <v>4</v>
          </cell>
          <cell r="K569" t="str">
            <v>MFI</v>
          </cell>
          <cell r="L569" t="str">
            <v>Tremery</v>
          </cell>
          <cell r="M569" t="str">
            <v>France</v>
          </cell>
          <cell r="N569">
            <v>0</v>
          </cell>
          <cell r="O569">
            <v>0</v>
          </cell>
          <cell r="P569">
            <v>0</v>
          </cell>
          <cell r="Q569">
            <v>0</v>
          </cell>
          <cell r="R569">
            <v>0</v>
          </cell>
          <cell r="S569">
            <v>3186</v>
          </cell>
          <cell r="T569">
            <v>11650</v>
          </cell>
          <cell r="U569">
            <v>11462</v>
          </cell>
        </row>
        <row r="570">
          <cell r="A570" t="str">
            <v>Europe</v>
          </cell>
          <cell r="B570" t="str">
            <v>PSA</v>
          </cell>
          <cell r="C570" t="str">
            <v>CITROEN</v>
          </cell>
          <cell r="D570" t="str">
            <v>CITROEN C5</v>
          </cell>
          <cell r="E570" t="str">
            <v>PSA EW</v>
          </cell>
          <cell r="F570" t="str">
            <v>Gasoline</v>
          </cell>
          <cell r="G570">
            <v>1997</v>
          </cell>
          <cell r="H570">
            <v>140</v>
          </cell>
          <cell r="I570" t="str">
            <v>In-Line</v>
          </cell>
          <cell r="J570">
            <v>4</v>
          </cell>
          <cell r="K570" t="str">
            <v>GDI</v>
          </cell>
          <cell r="L570" t="str">
            <v>Tremery</v>
          </cell>
          <cell r="M570" t="str">
            <v>France</v>
          </cell>
          <cell r="N570">
            <v>0</v>
          </cell>
          <cell r="O570">
            <v>0</v>
          </cell>
          <cell r="P570">
            <v>0</v>
          </cell>
          <cell r="Q570">
            <v>0</v>
          </cell>
          <cell r="R570">
            <v>0</v>
          </cell>
          <cell r="S570">
            <v>5023</v>
          </cell>
          <cell r="T570">
            <v>18369</v>
          </cell>
          <cell r="U570">
            <v>18076</v>
          </cell>
        </row>
        <row r="571">
          <cell r="A571" t="str">
            <v>Europe</v>
          </cell>
          <cell r="B571" t="str">
            <v>PSA</v>
          </cell>
          <cell r="C571" t="str">
            <v>CITROEN</v>
          </cell>
          <cell r="D571" t="str">
            <v>CITROEN C5</v>
          </cell>
          <cell r="E571" t="str">
            <v>PSA/Ford DW (PSA HDi/ Ford Duratorq)</v>
          </cell>
          <cell r="F571" t="str">
            <v>Diesel</v>
          </cell>
          <cell r="G571">
            <v>1997</v>
          </cell>
          <cell r="H571">
            <v>90</v>
          </cell>
          <cell r="I571" t="str">
            <v>In-Line</v>
          </cell>
          <cell r="J571">
            <v>4</v>
          </cell>
          <cell r="K571" t="str">
            <v>DI</v>
          </cell>
          <cell r="L571" t="str">
            <v>Tremery</v>
          </cell>
          <cell r="M571" t="str">
            <v>France</v>
          </cell>
          <cell r="N571">
            <v>0</v>
          </cell>
          <cell r="O571">
            <v>0</v>
          </cell>
          <cell r="P571">
            <v>0</v>
          </cell>
          <cell r="Q571">
            <v>0</v>
          </cell>
          <cell r="R571">
            <v>0</v>
          </cell>
          <cell r="S571">
            <v>6943</v>
          </cell>
          <cell r="T571">
            <v>25392</v>
          </cell>
          <cell r="U571">
            <v>24982</v>
          </cell>
        </row>
        <row r="572">
          <cell r="A572" t="str">
            <v>Europe</v>
          </cell>
          <cell r="B572" t="str">
            <v>PSA</v>
          </cell>
          <cell r="C572" t="str">
            <v>CITROEN</v>
          </cell>
          <cell r="D572" t="str">
            <v>CITROEN C5</v>
          </cell>
          <cell r="E572" t="str">
            <v>PSA/Ford DW (PSA HDi/ Ford Duratorq)</v>
          </cell>
          <cell r="F572" t="str">
            <v>Diesel</v>
          </cell>
          <cell r="G572">
            <v>1997</v>
          </cell>
          <cell r="H572">
            <v>110</v>
          </cell>
          <cell r="I572" t="str">
            <v>In-Line</v>
          </cell>
          <cell r="J572">
            <v>4</v>
          </cell>
          <cell r="K572" t="str">
            <v>DI</v>
          </cell>
          <cell r="L572" t="str">
            <v>Tremery</v>
          </cell>
          <cell r="M572" t="str">
            <v>France</v>
          </cell>
          <cell r="N572">
            <v>0</v>
          </cell>
          <cell r="O572">
            <v>0</v>
          </cell>
          <cell r="P572">
            <v>0</v>
          </cell>
          <cell r="Q572">
            <v>0</v>
          </cell>
          <cell r="R572">
            <v>0</v>
          </cell>
          <cell r="S572">
            <v>11842</v>
          </cell>
          <cell r="T572">
            <v>43315</v>
          </cell>
          <cell r="U572">
            <v>42617</v>
          </cell>
        </row>
        <row r="573">
          <cell r="A573" t="str">
            <v>Europe</v>
          </cell>
          <cell r="B573" t="str">
            <v>PSA</v>
          </cell>
          <cell r="C573" t="str">
            <v>CITROEN</v>
          </cell>
          <cell r="D573" t="str">
            <v>CITROEN C5</v>
          </cell>
          <cell r="E573" t="str">
            <v>PSA/Ford DW (PSA HDi/ Ford Duratorq)</v>
          </cell>
          <cell r="F573" t="str">
            <v>Diesel</v>
          </cell>
          <cell r="G573">
            <v>2179</v>
          </cell>
          <cell r="H573">
            <v>133</v>
          </cell>
          <cell r="I573" t="str">
            <v>In-Line</v>
          </cell>
          <cell r="J573">
            <v>4</v>
          </cell>
          <cell r="K573" t="str">
            <v>DI</v>
          </cell>
          <cell r="L573" t="str">
            <v>Tremery</v>
          </cell>
          <cell r="M573" t="str">
            <v>France</v>
          </cell>
          <cell r="N573">
            <v>0</v>
          </cell>
          <cell r="O573">
            <v>0</v>
          </cell>
          <cell r="P573">
            <v>0</v>
          </cell>
          <cell r="Q573">
            <v>0</v>
          </cell>
          <cell r="R573">
            <v>0</v>
          </cell>
          <cell r="S573">
            <v>8003</v>
          </cell>
          <cell r="T573">
            <v>29274</v>
          </cell>
          <cell r="U573">
            <v>28801</v>
          </cell>
        </row>
        <row r="574">
          <cell r="A574" t="str">
            <v>Europe</v>
          </cell>
          <cell r="B574" t="str">
            <v>PSA</v>
          </cell>
          <cell r="C574" t="str">
            <v>CITROEN</v>
          </cell>
          <cell r="D574" t="str">
            <v>CITROEN C5</v>
          </cell>
          <cell r="E574" t="str">
            <v>PSA ES/L</v>
          </cell>
          <cell r="F574" t="str">
            <v>Gasoline</v>
          </cell>
          <cell r="G574">
            <v>2700</v>
          </cell>
          <cell r="H574">
            <v>190</v>
          </cell>
          <cell r="I574" t="str">
            <v>Vee Configuration</v>
          </cell>
          <cell r="J574">
            <v>6</v>
          </cell>
          <cell r="K574" t="str">
            <v>GDI</v>
          </cell>
          <cell r="L574" t="str">
            <v>Douvrin</v>
          </cell>
          <cell r="M574" t="str">
            <v>France</v>
          </cell>
          <cell r="N574">
            <v>0</v>
          </cell>
          <cell r="O574">
            <v>0</v>
          </cell>
          <cell r="P574">
            <v>0</v>
          </cell>
          <cell r="Q574">
            <v>0</v>
          </cell>
          <cell r="R574">
            <v>0</v>
          </cell>
          <cell r="S574">
            <v>4818</v>
          </cell>
          <cell r="T574">
            <v>17626</v>
          </cell>
          <cell r="U574">
            <v>17342</v>
          </cell>
        </row>
        <row r="575">
          <cell r="A575" t="str">
            <v>Europe</v>
          </cell>
          <cell r="B575" t="str">
            <v>PSA</v>
          </cell>
          <cell r="C575" t="str">
            <v>CITROEN</v>
          </cell>
          <cell r="D575" t="str">
            <v>CITROEN C5</v>
          </cell>
          <cell r="E575" t="str">
            <v>PSA ES/L</v>
          </cell>
          <cell r="F575" t="str">
            <v>Gasoline</v>
          </cell>
          <cell r="G575">
            <v>2946</v>
          </cell>
          <cell r="H575">
            <v>208</v>
          </cell>
          <cell r="I575" t="str">
            <v>Vee Configuration</v>
          </cell>
          <cell r="J575">
            <v>6</v>
          </cell>
          <cell r="K575" t="str">
            <v>MFI</v>
          </cell>
          <cell r="L575" t="str">
            <v>Douvrin</v>
          </cell>
          <cell r="M575" t="str">
            <v>France</v>
          </cell>
          <cell r="N575">
            <v>0</v>
          </cell>
          <cell r="O575">
            <v>0</v>
          </cell>
          <cell r="P575">
            <v>0</v>
          </cell>
          <cell r="Q575">
            <v>0</v>
          </cell>
          <cell r="R575">
            <v>0</v>
          </cell>
          <cell r="S575">
            <v>2898</v>
          </cell>
          <cell r="T575">
            <v>10605</v>
          </cell>
          <cell r="U575">
            <v>10435</v>
          </cell>
        </row>
        <row r="576">
          <cell r="A576" t="str">
            <v>Europe</v>
          </cell>
          <cell r="B576" t="str">
            <v>PSA</v>
          </cell>
          <cell r="C576" t="str">
            <v>CITROEN</v>
          </cell>
          <cell r="D576" t="str">
            <v>CITROEN C6</v>
          </cell>
          <cell r="E576" t="str">
            <v>Ford Lion</v>
          </cell>
          <cell r="F576" t="str">
            <v>Diesel</v>
          </cell>
          <cell r="G576">
            <v>2721</v>
          </cell>
          <cell r="H576">
            <v>202</v>
          </cell>
          <cell r="I576" t="str">
            <v>Vee Configuration</v>
          </cell>
          <cell r="J576">
            <v>6</v>
          </cell>
          <cell r="K576" t="str">
            <v>DI</v>
          </cell>
          <cell r="L576" t="str">
            <v>Dagenham</v>
          </cell>
          <cell r="M576" t="str">
            <v>UK</v>
          </cell>
          <cell r="N576">
            <v>0</v>
          </cell>
          <cell r="O576">
            <v>0</v>
          </cell>
          <cell r="P576">
            <v>0</v>
          </cell>
          <cell r="Q576">
            <v>2945</v>
          </cell>
          <cell r="R576">
            <v>5967</v>
          </cell>
          <cell r="S576">
            <v>5358</v>
          </cell>
          <cell r="T576">
            <v>5413</v>
          </cell>
          <cell r="U576">
            <v>5843</v>
          </cell>
        </row>
        <row r="577">
          <cell r="A577" t="str">
            <v>Europe</v>
          </cell>
          <cell r="B577" t="str">
            <v>PSA</v>
          </cell>
          <cell r="C577" t="str">
            <v>CITROEN</v>
          </cell>
          <cell r="D577" t="str">
            <v>CITROEN C6</v>
          </cell>
          <cell r="E577" t="str">
            <v>PSA/Ford DW (PSA HDi/ Ford Duratorq)</v>
          </cell>
          <cell r="F577" t="str">
            <v>Diesel</v>
          </cell>
          <cell r="G577">
            <v>2179</v>
          </cell>
          <cell r="H577">
            <v>133</v>
          </cell>
          <cell r="I577" t="str">
            <v>In-Line</v>
          </cell>
          <cell r="J577">
            <v>4</v>
          </cell>
          <cell r="K577" t="str">
            <v>DI</v>
          </cell>
          <cell r="L577" t="str">
            <v>Tremery</v>
          </cell>
          <cell r="M577" t="str">
            <v>France</v>
          </cell>
          <cell r="N577">
            <v>0</v>
          </cell>
          <cell r="O577">
            <v>0</v>
          </cell>
          <cell r="P577">
            <v>0</v>
          </cell>
          <cell r="Q577">
            <v>4889</v>
          </cell>
          <cell r="R577">
            <v>9901</v>
          </cell>
          <cell r="S577">
            <v>8891</v>
          </cell>
          <cell r="T577">
            <v>8983</v>
          </cell>
          <cell r="U577">
            <v>9697</v>
          </cell>
        </row>
        <row r="578">
          <cell r="A578" t="str">
            <v>Europe</v>
          </cell>
          <cell r="B578" t="str">
            <v>PSA</v>
          </cell>
          <cell r="C578" t="str">
            <v>CITROEN</v>
          </cell>
          <cell r="D578" t="str">
            <v>CITROEN C6</v>
          </cell>
          <cell r="E578" t="str">
            <v>PSA EW</v>
          </cell>
          <cell r="F578" t="str">
            <v>Gasoline</v>
          </cell>
          <cell r="G578">
            <v>2231</v>
          </cell>
          <cell r="H578">
            <v>158</v>
          </cell>
          <cell r="I578" t="str">
            <v>In-Line</v>
          </cell>
          <cell r="J578">
            <v>4</v>
          </cell>
          <cell r="K578" t="str">
            <v>MFI</v>
          </cell>
          <cell r="L578" t="str">
            <v>Tremery</v>
          </cell>
          <cell r="M578" t="str">
            <v>France</v>
          </cell>
          <cell r="N578">
            <v>0</v>
          </cell>
          <cell r="O578">
            <v>0</v>
          </cell>
          <cell r="P578">
            <v>0</v>
          </cell>
          <cell r="Q578">
            <v>3215</v>
          </cell>
          <cell r="R578">
            <v>5596</v>
          </cell>
          <cell r="S578">
            <v>4415</v>
          </cell>
          <cell r="T578">
            <v>4081</v>
          </cell>
          <cell r="U578">
            <v>4121</v>
          </cell>
        </row>
        <row r="579">
          <cell r="A579" t="str">
            <v>Europe</v>
          </cell>
          <cell r="B579" t="str">
            <v>PSA</v>
          </cell>
          <cell r="C579" t="str">
            <v>CITROEN</v>
          </cell>
          <cell r="D579" t="str">
            <v>CITROEN C6</v>
          </cell>
          <cell r="E579" t="str">
            <v>PSA ES/L</v>
          </cell>
          <cell r="F579" t="str">
            <v>Gasoline</v>
          </cell>
          <cell r="G579">
            <v>2700</v>
          </cell>
          <cell r="H579">
            <v>190</v>
          </cell>
          <cell r="I579" t="str">
            <v>Vee Configuration</v>
          </cell>
          <cell r="J579">
            <v>6</v>
          </cell>
          <cell r="K579" t="str">
            <v>GDI</v>
          </cell>
          <cell r="L579" t="str">
            <v>Douvrin</v>
          </cell>
          <cell r="M579" t="str">
            <v>France</v>
          </cell>
          <cell r="N579">
            <v>0</v>
          </cell>
          <cell r="O579">
            <v>0</v>
          </cell>
          <cell r="P579">
            <v>0</v>
          </cell>
          <cell r="Q579">
            <v>0</v>
          </cell>
          <cell r="R579">
            <v>1654</v>
          </cell>
          <cell r="S579">
            <v>2984</v>
          </cell>
          <cell r="T579">
            <v>2477</v>
          </cell>
          <cell r="U579">
            <v>2272</v>
          </cell>
        </row>
        <row r="580">
          <cell r="A580" t="str">
            <v>Europe</v>
          </cell>
          <cell r="B580" t="str">
            <v>PSA</v>
          </cell>
          <cell r="C580" t="str">
            <v>CITROEN</v>
          </cell>
          <cell r="D580" t="str">
            <v>CITROEN C6</v>
          </cell>
          <cell r="E580" t="str">
            <v>PSA ES/L</v>
          </cell>
          <cell r="F580" t="str">
            <v>Gasoline</v>
          </cell>
          <cell r="G580">
            <v>2946</v>
          </cell>
          <cell r="H580">
            <v>208</v>
          </cell>
          <cell r="I580" t="str">
            <v>Vee Configuration</v>
          </cell>
          <cell r="J580">
            <v>6</v>
          </cell>
          <cell r="K580" t="str">
            <v>MFI</v>
          </cell>
          <cell r="L580" t="str">
            <v>Douvrin</v>
          </cell>
          <cell r="M580" t="str">
            <v>France</v>
          </cell>
          <cell r="N580">
            <v>0</v>
          </cell>
          <cell r="O580">
            <v>0</v>
          </cell>
          <cell r="P580">
            <v>0</v>
          </cell>
          <cell r="Q580">
            <v>2470</v>
          </cell>
          <cell r="R580">
            <v>5666</v>
          </cell>
          <cell r="S580">
            <v>3658</v>
          </cell>
          <cell r="T580">
            <v>2803</v>
          </cell>
          <cell r="U580">
            <v>2357</v>
          </cell>
        </row>
        <row r="581">
          <cell r="A581" t="str">
            <v>Europe</v>
          </cell>
          <cell r="B581" t="str">
            <v>PSA</v>
          </cell>
          <cell r="C581" t="str">
            <v>CITROEN</v>
          </cell>
          <cell r="D581" t="str">
            <v>CITROEN C6</v>
          </cell>
          <cell r="E581" t="str">
            <v>PSA ES/L</v>
          </cell>
          <cell r="F581" t="str">
            <v>Gasoline</v>
          </cell>
          <cell r="G581">
            <v>3300</v>
          </cell>
          <cell r="H581">
            <v>250</v>
          </cell>
          <cell r="I581" t="str">
            <v>Vee Configuration</v>
          </cell>
          <cell r="J581">
            <v>6</v>
          </cell>
          <cell r="K581" t="str">
            <v>MFI</v>
          </cell>
          <cell r="L581" t="str">
            <v>Douvrin</v>
          </cell>
          <cell r="M581" t="str">
            <v>France</v>
          </cell>
          <cell r="N581">
            <v>0</v>
          </cell>
          <cell r="O581">
            <v>0</v>
          </cell>
          <cell r="P581">
            <v>0</v>
          </cell>
          <cell r="Q581">
            <v>0</v>
          </cell>
          <cell r="R581">
            <v>2678</v>
          </cell>
          <cell r="S581">
            <v>1769</v>
          </cell>
          <cell r="T581">
            <v>1389</v>
          </cell>
          <cell r="U581">
            <v>1205</v>
          </cell>
        </row>
        <row r="582">
          <cell r="A582" t="str">
            <v>Europe</v>
          </cell>
          <cell r="B582" t="str">
            <v>PSA</v>
          </cell>
          <cell r="C582" t="str">
            <v>CITROEN</v>
          </cell>
          <cell r="D582" t="str">
            <v>CITROEN XSARA PICASSO</v>
          </cell>
          <cell r="E582" t="str">
            <v>PSA/Ford DV (PSA HDi/ Ford Duratorq)</v>
          </cell>
          <cell r="F582" t="str">
            <v>Diesel</v>
          </cell>
          <cell r="G582">
            <v>1560</v>
          </cell>
          <cell r="H582">
            <v>90</v>
          </cell>
          <cell r="I582" t="str">
            <v>In-Line</v>
          </cell>
          <cell r="J582">
            <v>4</v>
          </cell>
          <cell r="K582" t="str">
            <v>DI</v>
          </cell>
          <cell r="L582" t="str">
            <v>Tremery</v>
          </cell>
          <cell r="M582" t="str">
            <v>France</v>
          </cell>
          <cell r="N582">
            <v>0</v>
          </cell>
          <cell r="O582">
            <v>1876</v>
          </cell>
          <cell r="P582">
            <v>37421</v>
          </cell>
          <cell r="Q582">
            <v>24723</v>
          </cell>
          <cell r="R582">
            <v>14831</v>
          </cell>
          <cell r="S582">
            <v>0</v>
          </cell>
          <cell r="T582">
            <v>0</v>
          </cell>
          <cell r="U582">
            <v>0</v>
          </cell>
        </row>
        <row r="583">
          <cell r="A583" t="str">
            <v>Europe</v>
          </cell>
          <cell r="B583" t="str">
            <v>PSA</v>
          </cell>
          <cell r="C583" t="str">
            <v>CITROEN</v>
          </cell>
          <cell r="D583" t="str">
            <v>CITROEN XSARA PICASSO</v>
          </cell>
          <cell r="E583" t="str">
            <v>PSA TU</v>
          </cell>
          <cell r="F583" t="str">
            <v>Gasoline</v>
          </cell>
          <cell r="G583">
            <v>1587</v>
          </cell>
          <cell r="H583">
            <v>95</v>
          </cell>
          <cell r="I583" t="str">
            <v>In-Line</v>
          </cell>
          <cell r="J583">
            <v>4</v>
          </cell>
          <cell r="K583" t="str">
            <v>MFI</v>
          </cell>
          <cell r="L583" t="str">
            <v>Douvrin</v>
          </cell>
          <cell r="M583" t="str">
            <v>France</v>
          </cell>
          <cell r="N583">
            <v>23266</v>
          </cell>
          <cell r="O583">
            <v>36153</v>
          </cell>
          <cell r="P583">
            <v>32612</v>
          </cell>
          <cell r="Q583">
            <v>18813</v>
          </cell>
          <cell r="R583">
            <v>9631</v>
          </cell>
          <cell r="S583">
            <v>0</v>
          </cell>
          <cell r="T583">
            <v>0</v>
          </cell>
          <cell r="U583">
            <v>0</v>
          </cell>
        </row>
        <row r="584">
          <cell r="A584" t="str">
            <v>Europe</v>
          </cell>
          <cell r="B584" t="str">
            <v>PSA</v>
          </cell>
          <cell r="C584" t="str">
            <v>CITROEN</v>
          </cell>
          <cell r="D584" t="str">
            <v>CITROEN XSARA PICASSO</v>
          </cell>
          <cell r="E584" t="str">
            <v>PSA EW</v>
          </cell>
          <cell r="F584" t="str">
            <v>Gasoline</v>
          </cell>
          <cell r="G584">
            <v>1749</v>
          </cell>
          <cell r="H584">
            <v>115</v>
          </cell>
          <cell r="I584" t="str">
            <v>In-Line</v>
          </cell>
          <cell r="J584">
            <v>4</v>
          </cell>
          <cell r="K584" t="str">
            <v>MFI</v>
          </cell>
          <cell r="L584" t="str">
            <v>Tremery</v>
          </cell>
          <cell r="M584" t="str">
            <v>France</v>
          </cell>
          <cell r="N584">
            <v>61608</v>
          </cell>
          <cell r="O584">
            <v>52378</v>
          </cell>
          <cell r="P584">
            <v>24349</v>
          </cell>
          <cell r="Q584">
            <v>15843</v>
          </cell>
          <cell r="R584">
            <v>9358</v>
          </cell>
          <cell r="S584">
            <v>0</v>
          </cell>
          <cell r="T584">
            <v>0</v>
          </cell>
          <cell r="U584">
            <v>0</v>
          </cell>
        </row>
        <row r="585">
          <cell r="A585" t="str">
            <v>Europe</v>
          </cell>
          <cell r="B585" t="str">
            <v>PSA</v>
          </cell>
          <cell r="C585" t="str">
            <v>CITROEN</v>
          </cell>
          <cell r="D585" t="str">
            <v>CITROEN XSARA PICASSO</v>
          </cell>
          <cell r="E585" t="str">
            <v>PSA EW</v>
          </cell>
          <cell r="F585" t="str">
            <v>Gasoline</v>
          </cell>
          <cell r="G585">
            <v>1997</v>
          </cell>
          <cell r="H585">
            <v>136</v>
          </cell>
          <cell r="I585" t="str">
            <v>In-Line</v>
          </cell>
          <cell r="J585">
            <v>4</v>
          </cell>
          <cell r="K585" t="str">
            <v>MFI</v>
          </cell>
          <cell r="L585" t="str">
            <v>Tremery</v>
          </cell>
          <cell r="M585" t="str">
            <v>France</v>
          </cell>
          <cell r="N585">
            <v>12613</v>
          </cell>
          <cell r="O585">
            <v>0</v>
          </cell>
          <cell r="P585">
            <v>2239</v>
          </cell>
          <cell r="Q585">
            <v>4005</v>
          </cell>
          <cell r="R585">
            <v>3933</v>
          </cell>
          <cell r="S585">
            <v>0</v>
          </cell>
          <cell r="T585">
            <v>0</v>
          </cell>
          <cell r="U585">
            <v>0</v>
          </cell>
        </row>
        <row r="586">
          <cell r="A586" t="str">
            <v>Europe</v>
          </cell>
          <cell r="B586" t="str">
            <v>PSA</v>
          </cell>
          <cell r="C586" t="str">
            <v>CITROEN</v>
          </cell>
          <cell r="D586" t="str">
            <v>CITROEN XSARA PICASSO</v>
          </cell>
          <cell r="E586" t="str">
            <v>PSA/Ford DW (PSA HDi/ Ford Duratorq)</v>
          </cell>
          <cell r="F586" t="str">
            <v>Diesel</v>
          </cell>
          <cell r="G586">
            <v>1997</v>
          </cell>
          <cell r="H586">
            <v>90</v>
          </cell>
          <cell r="I586" t="str">
            <v>In-Line</v>
          </cell>
          <cell r="J586">
            <v>4</v>
          </cell>
          <cell r="K586" t="str">
            <v>DI</v>
          </cell>
          <cell r="L586" t="str">
            <v>Tremery</v>
          </cell>
          <cell r="M586" t="str">
            <v>France</v>
          </cell>
          <cell r="N586">
            <v>142208</v>
          </cell>
          <cell r="O586">
            <v>109208</v>
          </cell>
          <cell r="P586">
            <v>82892</v>
          </cell>
          <cell r="Q586">
            <v>53866</v>
          </cell>
          <cell r="R586">
            <v>31771</v>
          </cell>
          <cell r="S586">
            <v>0</v>
          </cell>
          <cell r="T586">
            <v>0</v>
          </cell>
          <cell r="U586">
            <v>0</v>
          </cell>
        </row>
        <row r="587">
          <cell r="A587" t="str">
            <v>Europe</v>
          </cell>
          <cell r="B587" t="str">
            <v>PSA</v>
          </cell>
          <cell r="C587" t="str">
            <v>CITROEN</v>
          </cell>
          <cell r="D587" t="str">
            <v>CITROEN XSARA PICASSO</v>
          </cell>
          <cell r="E587" t="str">
            <v>PSA/Ford DW (PSA HDi/ Ford Duratorq)</v>
          </cell>
          <cell r="F587" t="str">
            <v>Diesel</v>
          </cell>
          <cell r="G587">
            <v>1998</v>
          </cell>
          <cell r="H587">
            <v>136</v>
          </cell>
          <cell r="I587" t="str">
            <v>In-Line</v>
          </cell>
          <cell r="J587">
            <v>4</v>
          </cell>
          <cell r="K587" t="str">
            <v>DI</v>
          </cell>
          <cell r="L587" t="str">
            <v>Tremery</v>
          </cell>
          <cell r="M587" t="str">
            <v>France</v>
          </cell>
          <cell r="N587">
            <v>0</v>
          </cell>
          <cell r="O587">
            <v>0</v>
          </cell>
          <cell r="P587">
            <v>1854</v>
          </cell>
          <cell r="Q587">
            <v>3318</v>
          </cell>
          <cell r="R587">
            <v>3258</v>
          </cell>
          <cell r="S587">
            <v>0</v>
          </cell>
          <cell r="T587">
            <v>0</v>
          </cell>
          <cell r="U587">
            <v>0</v>
          </cell>
        </row>
        <row r="588">
          <cell r="A588" t="str">
            <v>Europe</v>
          </cell>
          <cell r="B588" t="str">
            <v>PSA</v>
          </cell>
          <cell r="C588" t="str">
            <v>CITROEN</v>
          </cell>
          <cell r="D588" t="str">
            <v>CITROEN C4</v>
          </cell>
          <cell r="E588" t="str">
            <v>PSA TU</v>
          </cell>
          <cell r="F588" t="str">
            <v>Gasoline</v>
          </cell>
          <cell r="G588">
            <v>1361</v>
          </cell>
          <cell r="H588">
            <v>73</v>
          </cell>
          <cell r="I588" t="str">
            <v>In-Line</v>
          </cell>
          <cell r="J588">
            <v>4</v>
          </cell>
          <cell r="K588" t="str">
            <v>MFI</v>
          </cell>
          <cell r="L588" t="str">
            <v>Douvrin</v>
          </cell>
          <cell r="M588" t="str">
            <v>Douvrin</v>
          </cell>
          <cell r="N588">
            <v>0</v>
          </cell>
          <cell r="O588">
            <v>0</v>
          </cell>
          <cell r="P588">
            <v>3885</v>
          </cell>
          <cell r="Q588">
            <v>11423</v>
          </cell>
          <cell r="R588">
            <v>8687</v>
          </cell>
          <cell r="S588">
            <v>4055</v>
          </cell>
          <cell r="T588">
            <v>0</v>
          </cell>
          <cell r="U588">
            <v>0</v>
          </cell>
        </row>
        <row r="589">
          <cell r="A589" t="str">
            <v>Europe</v>
          </cell>
          <cell r="B589" t="str">
            <v>PSA</v>
          </cell>
          <cell r="C589" t="str">
            <v>CITROEN</v>
          </cell>
          <cell r="D589" t="str">
            <v>CITROEN C4</v>
          </cell>
          <cell r="E589" t="str">
            <v>PSA ET</v>
          </cell>
          <cell r="F589" t="str">
            <v>Gasoline</v>
          </cell>
          <cell r="G589">
            <v>1361</v>
          </cell>
          <cell r="H589">
            <v>88</v>
          </cell>
          <cell r="I589" t="str">
            <v>In-Line</v>
          </cell>
          <cell r="J589">
            <v>4</v>
          </cell>
          <cell r="K589" t="str">
            <v>MFI</v>
          </cell>
          <cell r="L589" t="str">
            <v>Douvrin</v>
          </cell>
          <cell r="M589" t="str">
            <v>Douvrin</v>
          </cell>
          <cell r="N589">
            <v>0</v>
          </cell>
          <cell r="O589">
            <v>0</v>
          </cell>
          <cell r="P589">
            <v>3885</v>
          </cell>
          <cell r="Q589">
            <v>11423</v>
          </cell>
          <cell r="R589">
            <v>8687</v>
          </cell>
          <cell r="S589">
            <v>4055</v>
          </cell>
          <cell r="T589">
            <v>0</v>
          </cell>
          <cell r="U589">
            <v>0</v>
          </cell>
        </row>
        <row r="590">
          <cell r="A590" t="str">
            <v>Europe</v>
          </cell>
          <cell r="B590" t="str">
            <v>PSA</v>
          </cell>
          <cell r="C590" t="str">
            <v>CITROEN</v>
          </cell>
          <cell r="D590" t="str">
            <v>CITROEN C4</v>
          </cell>
          <cell r="E590" t="str">
            <v>PSA/Ford DV (PSA HDi/ Ford Duratorq)</v>
          </cell>
          <cell r="F590" t="str">
            <v>Diesel</v>
          </cell>
          <cell r="G590">
            <v>1399</v>
          </cell>
          <cell r="H590">
            <v>92</v>
          </cell>
          <cell r="I590" t="str">
            <v>In-Line</v>
          </cell>
          <cell r="J590">
            <v>4</v>
          </cell>
          <cell r="K590" t="str">
            <v>DI</v>
          </cell>
          <cell r="L590" t="str">
            <v>Douvrin, Tremery</v>
          </cell>
          <cell r="M590" t="str">
            <v>France</v>
          </cell>
          <cell r="N590">
            <v>0</v>
          </cell>
          <cell r="O590">
            <v>0</v>
          </cell>
          <cell r="P590">
            <v>0</v>
          </cell>
          <cell r="Q590">
            <v>2991</v>
          </cell>
          <cell r="R590">
            <v>22183</v>
          </cell>
          <cell r="S590">
            <v>26593</v>
          </cell>
          <cell r="T590">
            <v>26020</v>
          </cell>
          <cell r="U590">
            <v>24519</v>
          </cell>
        </row>
        <row r="591">
          <cell r="A591" t="str">
            <v>Europe</v>
          </cell>
          <cell r="B591" t="str">
            <v>PSA</v>
          </cell>
          <cell r="C591" t="str">
            <v>CITROEN</v>
          </cell>
          <cell r="D591" t="str">
            <v>CITROEN C4</v>
          </cell>
          <cell r="E591" t="str">
            <v>PSA/BMW Prince (EP)</v>
          </cell>
          <cell r="F591" t="str">
            <v>Gasoline</v>
          </cell>
          <cell r="G591">
            <v>1400</v>
          </cell>
          <cell r="H591">
            <v>90</v>
          </cell>
          <cell r="I591" t="str">
            <v>In-Line</v>
          </cell>
          <cell r="J591">
            <v>4</v>
          </cell>
          <cell r="K591" t="str">
            <v>GDI</v>
          </cell>
          <cell r="L591" t="str">
            <v>Douvrin</v>
          </cell>
          <cell r="M591" t="str">
            <v>France</v>
          </cell>
          <cell r="N591">
            <v>0</v>
          </cell>
          <cell r="O591">
            <v>0</v>
          </cell>
          <cell r="P591">
            <v>0</v>
          </cell>
          <cell r="Q591">
            <v>0</v>
          </cell>
          <cell r="R591">
            <v>0</v>
          </cell>
          <cell r="S591">
            <v>6007</v>
          </cell>
          <cell r="T591">
            <v>17200</v>
          </cell>
          <cell r="U591">
            <v>18162</v>
          </cell>
        </row>
        <row r="592">
          <cell r="A592" t="str">
            <v>Europe</v>
          </cell>
          <cell r="B592" t="str">
            <v>PSA</v>
          </cell>
          <cell r="C592" t="str">
            <v>CITROEN</v>
          </cell>
          <cell r="D592" t="str">
            <v>CITROEN C4</v>
          </cell>
          <cell r="E592" t="str">
            <v>PSA/Ford DV (PSA HDi/ Ford Duratorq)</v>
          </cell>
          <cell r="F592" t="str">
            <v>Diesel</v>
          </cell>
          <cell r="G592">
            <v>1560</v>
          </cell>
          <cell r="H592">
            <v>110</v>
          </cell>
          <cell r="I592" t="str">
            <v>In-Line</v>
          </cell>
          <cell r="J592">
            <v>4</v>
          </cell>
          <cell r="K592" t="str">
            <v>DI</v>
          </cell>
          <cell r="L592" t="str">
            <v>Tremery</v>
          </cell>
          <cell r="M592" t="str">
            <v>France</v>
          </cell>
          <cell r="N592">
            <v>0</v>
          </cell>
          <cell r="O592">
            <v>0</v>
          </cell>
          <cell r="P592">
            <v>19130</v>
          </cell>
          <cell r="Q592">
            <v>63757</v>
          </cell>
          <cell r="R592">
            <v>59898</v>
          </cell>
          <cell r="S592">
            <v>60959</v>
          </cell>
          <cell r="T592">
            <v>53206</v>
          </cell>
          <cell r="U592">
            <v>49839</v>
          </cell>
        </row>
        <row r="593">
          <cell r="A593" t="str">
            <v>Europe</v>
          </cell>
          <cell r="B593" t="str">
            <v>PSA</v>
          </cell>
          <cell r="C593" t="str">
            <v>CITROEN</v>
          </cell>
          <cell r="D593" t="str">
            <v>CITROEN C4</v>
          </cell>
          <cell r="E593" t="str">
            <v>PSA TU</v>
          </cell>
          <cell r="F593" t="str">
            <v>Gasoline</v>
          </cell>
          <cell r="G593">
            <v>1587</v>
          </cell>
          <cell r="H593">
            <v>109</v>
          </cell>
          <cell r="I593" t="str">
            <v>In-Line</v>
          </cell>
          <cell r="J593">
            <v>4</v>
          </cell>
          <cell r="K593" t="str">
            <v>MFI</v>
          </cell>
          <cell r="L593" t="str">
            <v>Douvrin</v>
          </cell>
          <cell r="M593" t="str">
            <v>France</v>
          </cell>
          <cell r="N593">
            <v>0</v>
          </cell>
          <cell r="O593">
            <v>0</v>
          </cell>
          <cell r="P593">
            <v>13964</v>
          </cell>
          <cell r="Q593">
            <v>39557</v>
          </cell>
          <cell r="R593">
            <v>27814</v>
          </cell>
          <cell r="S593">
            <v>11831</v>
          </cell>
          <cell r="T593">
            <v>0</v>
          </cell>
          <cell r="U593">
            <v>0</v>
          </cell>
        </row>
        <row r="594">
          <cell r="A594" t="str">
            <v>Europe</v>
          </cell>
          <cell r="B594" t="str">
            <v>PSA</v>
          </cell>
          <cell r="C594" t="str">
            <v>CITROEN</v>
          </cell>
          <cell r="D594" t="str">
            <v>CITROEN C4</v>
          </cell>
          <cell r="E594" t="str">
            <v>PSA/BMW Prince (EP)</v>
          </cell>
          <cell r="F594" t="str">
            <v>Gasoline</v>
          </cell>
          <cell r="G594">
            <v>1600</v>
          </cell>
          <cell r="H594">
            <v>115</v>
          </cell>
          <cell r="I594" t="str">
            <v>In-Line</v>
          </cell>
          <cell r="J594">
            <v>4</v>
          </cell>
          <cell r="K594" t="str">
            <v>GDI</v>
          </cell>
          <cell r="L594" t="str">
            <v>Douvrin</v>
          </cell>
          <cell r="M594" t="str">
            <v>France</v>
          </cell>
          <cell r="N594">
            <v>0</v>
          </cell>
          <cell r="O594">
            <v>0</v>
          </cell>
          <cell r="P594">
            <v>0</v>
          </cell>
          <cell r="Q594">
            <v>0</v>
          </cell>
          <cell r="R594">
            <v>0</v>
          </cell>
          <cell r="S594">
            <v>11162</v>
          </cell>
          <cell r="T594">
            <v>35131</v>
          </cell>
          <cell r="U594">
            <v>38141</v>
          </cell>
        </row>
        <row r="595">
          <cell r="A595" t="str">
            <v>Europe</v>
          </cell>
          <cell r="B595" t="str">
            <v>PSA</v>
          </cell>
          <cell r="C595" t="str">
            <v>CITROEN</v>
          </cell>
          <cell r="D595" t="str">
            <v>CITROEN C4</v>
          </cell>
          <cell r="E595" t="str">
            <v>PSA EW</v>
          </cell>
          <cell r="F595" t="str">
            <v>Gasoline</v>
          </cell>
          <cell r="G595">
            <v>1749</v>
          </cell>
          <cell r="H595">
            <v>115</v>
          </cell>
          <cell r="I595" t="str">
            <v>In-Line</v>
          </cell>
          <cell r="J595">
            <v>4</v>
          </cell>
          <cell r="K595" t="str">
            <v>MFI</v>
          </cell>
          <cell r="L595" t="str">
            <v>Tremery</v>
          </cell>
          <cell r="M595" t="str">
            <v>France</v>
          </cell>
          <cell r="N595">
            <v>0</v>
          </cell>
          <cell r="O595">
            <v>0</v>
          </cell>
          <cell r="P595">
            <v>392</v>
          </cell>
          <cell r="Q595">
            <v>2832</v>
          </cell>
          <cell r="R595">
            <v>5795</v>
          </cell>
          <cell r="S595">
            <v>8807</v>
          </cell>
          <cell r="T595">
            <v>9902</v>
          </cell>
          <cell r="U595">
            <v>10889</v>
          </cell>
        </row>
        <row r="596">
          <cell r="A596" t="str">
            <v>Europe</v>
          </cell>
          <cell r="B596" t="str">
            <v>PSA</v>
          </cell>
          <cell r="C596" t="str">
            <v>CITROEN</v>
          </cell>
          <cell r="D596" t="str">
            <v>CITROEN C4</v>
          </cell>
          <cell r="E596" t="str">
            <v>PSA EW</v>
          </cell>
          <cell r="F596" t="str">
            <v>Gasoline</v>
          </cell>
          <cell r="G596">
            <v>1997</v>
          </cell>
          <cell r="H596">
            <v>136</v>
          </cell>
          <cell r="I596" t="str">
            <v>In-Line</v>
          </cell>
          <cell r="J596">
            <v>4</v>
          </cell>
          <cell r="K596" t="str">
            <v>MFI</v>
          </cell>
          <cell r="L596" t="str">
            <v>Tremery</v>
          </cell>
          <cell r="M596" t="str">
            <v>France</v>
          </cell>
          <cell r="N596">
            <v>0</v>
          </cell>
          <cell r="O596">
            <v>0</v>
          </cell>
          <cell r="P596">
            <v>1149</v>
          </cell>
          <cell r="Q596">
            <v>5007</v>
          </cell>
          <cell r="R596">
            <v>6277</v>
          </cell>
          <cell r="S596">
            <v>7812</v>
          </cell>
          <cell r="T596">
            <v>7841</v>
          </cell>
          <cell r="U596">
            <v>7446</v>
          </cell>
        </row>
        <row r="597">
          <cell r="A597" t="str">
            <v>Europe</v>
          </cell>
          <cell r="B597" t="str">
            <v>PSA</v>
          </cell>
          <cell r="C597" t="str">
            <v>CITROEN</v>
          </cell>
          <cell r="D597" t="str">
            <v>CITROEN C4</v>
          </cell>
          <cell r="E597" t="str">
            <v>PSA/Ford DW (PSA HDi/ Ford Duratorq)</v>
          </cell>
          <cell r="F597" t="str">
            <v>Diesel</v>
          </cell>
          <cell r="G597">
            <v>1998</v>
          </cell>
          <cell r="H597">
            <v>136</v>
          </cell>
          <cell r="I597" t="str">
            <v>In-Line</v>
          </cell>
          <cell r="J597">
            <v>4</v>
          </cell>
          <cell r="K597" t="str">
            <v>DI</v>
          </cell>
          <cell r="L597" t="str">
            <v>Tremery</v>
          </cell>
          <cell r="M597" t="str">
            <v>France</v>
          </cell>
          <cell r="N597">
            <v>0</v>
          </cell>
          <cell r="O597">
            <v>0</v>
          </cell>
          <cell r="P597">
            <v>17370</v>
          </cell>
          <cell r="Q597">
            <v>60131</v>
          </cell>
          <cell r="R597">
            <v>57898</v>
          </cell>
          <cell r="S597">
            <v>58782</v>
          </cell>
          <cell r="T597">
            <v>50177</v>
          </cell>
          <cell r="U597">
            <v>45395</v>
          </cell>
        </row>
        <row r="598">
          <cell r="A598" t="str">
            <v>Europe</v>
          </cell>
          <cell r="B598" t="str">
            <v>PSA</v>
          </cell>
          <cell r="C598" t="str">
            <v>CITROEN</v>
          </cell>
          <cell r="D598" t="str">
            <v>CITROEN C4</v>
          </cell>
          <cell r="E598" t="str">
            <v>PSA TU</v>
          </cell>
          <cell r="F598" t="str">
            <v>Gasoline</v>
          </cell>
          <cell r="G598">
            <v>1361</v>
          </cell>
          <cell r="H598">
            <v>73</v>
          </cell>
          <cell r="I598" t="str">
            <v>In-Line</v>
          </cell>
          <cell r="J598">
            <v>4</v>
          </cell>
          <cell r="K598" t="str">
            <v>MFI</v>
          </cell>
          <cell r="L598" t="str">
            <v>Douvrin</v>
          </cell>
          <cell r="M598" t="str">
            <v>Douvrin</v>
          </cell>
          <cell r="N598">
            <v>0</v>
          </cell>
          <cell r="O598">
            <v>0</v>
          </cell>
          <cell r="P598">
            <v>0</v>
          </cell>
          <cell r="Q598">
            <v>2544</v>
          </cell>
          <cell r="R598">
            <v>2186</v>
          </cell>
          <cell r="S598">
            <v>456</v>
          </cell>
          <cell r="T598">
            <v>0</v>
          </cell>
          <cell r="U598">
            <v>0</v>
          </cell>
        </row>
        <row r="599">
          <cell r="A599" t="str">
            <v>Europe</v>
          </cell>
          <cell r="B599" t="str">
            <v>PSA</v>
          </cell>
          <cell r="C599" t="str">
            <v>CITROEN</v>
          </cell>
          <cell r="D599" t="str">
            <v>CITROEN C4</v>
          </cell>
          <cell r="E599" t="str">
            <v>PSA ET</v>
          </cell>
          <cell r="F599" t="str">
            <v>Gasoline</v>
          </cell>
          <cell r="G599">
            <v>1361</v>
          </cell>
          <cell r="H599">
            <v>88</v>
          </cell>
          <cell r="I599" t="str">
            <v>In-Line</v>
          </cell>
          <cell r="J599">
            <v>4</v>
          </cell>
          <cell r="K599" t="str">
            <v>MFI</v>
          </cell>
          <cell r="L599" t="str">
            <v>Douvrin</v>
          </cell>
          <cell r="M599" t="str">
            <v>Douvrin</v>
          </cell>
          <cell r="N599">
            <v>0</v>
          </cell>
          <cell r="O599">
            <v>0</v>
          </cell>
          <cell r="P599">
            <v>0</v>
          </cell>
          <cell r="Q599">
            <v>2544</v>
          </cell>
          <cell r="R599">
            <v>2186</v>
          </cell>
          <cell r="S599">
            <v>456</v>
          </cell>
          <cell r="T599">
            <v>0</v>
          </cell>
          <cell r="U599">
            <v>0</v>
          </cell>
        </row>
        <row r="600">
          <cell r="A600" t="str">
            <v>Europe</v>
          </cell>
          <cell r="B600" t="str">
            <v>PSA</v>
          </cell>
          <cell r="C600" t="str">
            <v>CITROEN</v>
          </cell>
          <cell r="D600" t="str">
            <v>CITROEN C4</v>
          </cell>
          <cell r="E600" t="str">
            <v>PSA/Ford DV (PSA HDi/ Ford Duratorq)</v>
          </cell>
          <cell r="F600" t="str">
            <v>Diesel</v>
          </cell>
          <cell r="G600">
            <v>1399</v>
          </cell>
          <cell r="H600">
            <v>92</v>
          </cell>
          <cell r="I600" t="str">
            <v>In-Line</v>
          </cell>
          <cell r="J600">
            <v>4</v>
          </cell>
          <cell r="K600" t="str">
            <v>DI</v>
          </cell>
          <cell r="L600" t="str">
            <v>Douvrin, Tremery</v>
          </cell>
          <cell r="M600" t="str">
            <v>France</v>
          </cell>
          <cell r="N600">
            <v>0</v>
          </cell>
          <cell r="O600">
            <v>0</v>
          </cell>
          <cell r="P600">
            <v>0</v>
          </cell>
          <cell r="Q600">
            <v>752</v>
          </cell>
          <cell r="R600">
            <v>5584</v>
          </cell>
          <cell r="S600">
            <v>2999</v>
          </cell>
          <cell r="T600">
            <v>0</v>
          </cell>
          <cell r="U600">
            <v>0</v>
          </cell>
        </row>
        <row r="601">
          <cell r="A601" t="str">
            <v>Europe</v>
          </cell>
          <cell r="B601" t="str">
            <v>PSA</v>
          </cell>
          <cell r="C601" t="str">
            <v>CITROEN</v>
          </cell>
          <cell r="D601" t="str">
            <v>CITROEN C4</v>
          </cell>
          <cell r="E601" t="str">
            <v>PSA/BMW Prince (EP)</v>
          </cell>
          <cell r="F601" t="str">
            <v>Gasoline</v>
          </cell>
          <cell r="G601">
            <v>1400</v>
          </cell>
          <cell r="H601">
            <v>90</v>
          </cell>
          <cell r="I601" t="str">
            <v>In-Line</v>
          </cell>
          <cell r="J601">
            <v>4</v>
          </cell>
          <cell r="K601" t="str">
            <v>GDI</v>
          </cell>
          <cell r="L601" t="str">
            <v>Douvrin</v>
          </cell>
          <cell r="M601" t="str">
            <v>France</v>
          </cell>
          <cell r="N601">
            <v>0</v>
          </cell>
          <cell r="O601">
            <v>0</v>
          </cell>
          <cell r="P601">
            <v>0</v>
          </cell>
          <cell r="Q601">
            <v>0</v>
          </cell>
          <cell r="R601">
            <v>0</v>
          </cell>
          <cell r="S601">
            <v>652</v>
          </cell>
          <cell r="T601">
            <v>0</v>
          </cell>
          <cell r="U601">
            <v>0</v>
          </cell>
        </row>
        <row r="602">
          <cell r="A602" t="str">
            <v>Europe</v>
          </cell>
          <cell r="B602" t="str">
            <v>PSA</v>
          </cell>
          <cell r="C602" t="str">
            <v>CITROEN</v>
          </cell>
          <cell r="D602" t="str">
            <v>CITROEN C4</v>
          </cell>
          <cell r="E602" t="str">
            <v>PSA/Ford DV (PSA HDi/ Ford Duratorq)</v>
          </cell>
          <cell r="F602" t="str">
            <v>Diesel</v>
          </cell>
          <cell r="G602">
            <v>1560</v>
          </cell>
          <cell r="H602">
            <v>110</v>
          </cell>
          <cell r="I602" t="str">
            <v>In-Line</v>
          </cell>
          <cell r="J602">
            <v>4</v>
          </cell>
          <cell r="K602" t="str">
            <v>DI</v>
          </cell>
          <cell r="L602" t="str">
            <v>Tremery</v>
          </cell>
          <cell r="M602" t="str">
            <v>France</v>
          </cell>
          <cell r="N602">
            <v>0</v>
          </cell>
          <cell r="O602">
            <v>0</v>
          </cell>
          <cell r="P602">
            <v>0</v>
          </cell>
          <cell r="Q602">
            <v>14334</v>
          </cell>
          <cell r="R602">
            <v>15078</v>
          </cell>
          <cell r="S602">
            <v>6872</v>
          </cell>
          <cell r="T602">
            <v>0</v>
          </cell>
          <cell r="U602">
            <v>0</v>
          </cell>
        </row>
        <row r="603">
          <cell r="A603" t="str">
            <v>Europe</v>
          </cell>
          <cell r="B603" t="str">
            <v>PSA</v>
          </cell>
          <cell r="C603" t="str">
            <v>CITROEN</v>
          </cell>
          <cell r="D603" t="str">
            <v>CITROEN C4</v>
          </cell>
          <cell r="E603" t="str">
            <v>PSA TU</v>
          </cell>
          <cell r="F603" t="str">
            <v>Gasoline</v>
          </cell>
          <cell r="G603">
            <v>1587</v>
          </cell>
          <cell r="H603">
            <v>109</v>
          </cell>
          <cell r="I603" t="str">
            <v>In-Line</v>
          </cell>
          <cell r="J603">
            <v>4</v>
          </cell>
          <cell r="K603" t="str">
            <v>MFI</v>
          </cell>
          <cell r="L603" t="str">
            <v>Douvrin</v>
          </cell>
          <cell r="M603" t="str">
            <v>France</v>
          </cell>
          <cell r="N603">
            <v>0</v>
          </cell>
          <cell r="O603">
            <v>0</v>
          </cell>
          <cell r="P603">
            <v>0</v>
          </cell>
          <cell r="Q603">
            <v>8786</v>
          </cell>
          <cell r="R603">
            <v>7001</v>
          </cell>
          <cell r="S603">
            <v>1327</v>
          </cell>
          <cell r="T603">
            <v>0</v>
          </cell>
          <cell r="U603">
            <v>0</v>
          </cell>
        </row>
        <row r="604">
          <cell r="A604" t="str">
            <v>Europe</v>
          </cell>
          <cell r="B604" t="str">
            <v>PSA</v>
          </cell>
          <cell r="C604" t="str">
            <v>CITROEN</v>
          </cell>
          <cell r="D604" t="str">
            <v>CITROEN C4</v>
          </cell>
          <cell r="E604" t="str">
            <v>PSA/BMW Prince (EP)</v>
          </cell>
          <cell r="F604" t="str">
            <v>Gasoline</v>
          </cell>
          <cell r="G604">
            <v>1600</v>
          </cell>
          <cell r="H604">
            <v>115</v>
          </cell>
          <cell r="I604" t="str">
            <v>In-Line</v>
          </cell>
          <cell r="J604">
            <v>4</v>
          </cell>
          <cell r="K604" t="str">
            <v>GDI</v>
          </cell>
          <cell r="L604" t="str">
            <v>Douvrin</v>
          </cell>
          <cell r="M604" t="str">
            <v>France</v>
          </cell>
          <cell r="N604">
            <v>0</v>
          </cell>
          <cell r="O604">
            <v>0</v>
          </cell>
          <cell r="P604">
            <v>0</v>
          </cell>
          <cell r="Q604">
            <v>0</v>
          </cell>
          <cell r="R604">
            <v>0</v>
          </cell>
          <cell r="S604">
            <v>1196</v>
          </cell>
          <cell r="T604">
            <v>0</v>
          </cell>
          <cell r="U604">
            <v>0</v>
          </cell>
        </row>
        <row r="605">
          <cell r="A605" t="str">
            <v>Europe</v>
          </cell>
          <cell r="B605" t="str">
            <v>PSA</v>
          </cell>
          <cell r="C605" t="str">
            <v>CITROEN</v>
          </cell>
          <cell r="D605" t="str">
            <v>CITROEN C4</v>
          </cell>
          <cell r="E605" t="str">
            <v>PSA EW</v>
          </cell>
          <cell r="F605" t="str">
            <v>Gasoline</v>
          </cell>
          <cell r="G605">
            <v>1749</v>
          </cell>
          <cell r="H605">
            <v>115</v>
          </cell>
          <cell r="I605" t="str">
            <v>In-Line</v>
          </cell>
          <cell r="J605">
            <v>4</v>
          </cell>
          <cell r="K605" t="str">
            <v>MFI</v>
          </cell>
          <cell r="L605" t="str">
            <v>Tremery</v>
          </cell>
          <cell r="M605" t="str">
            <v>France</v>
          </cell>
          <cell r="N605">
            <v>0</v>
          </cell>
          <cell r="O605">
            <v>0</v>
          </cell>
          <cell r="P605">
            <v>0</v>
          </cell>
          <cell r="Q605">
            <v>616</v>
          </cell>
          <cell r="R605">
            <v>1382</v>
          </cell>
          <cell r="S605">
            <v>951</v>
          </cell>
          <cell r="T605">
            <v>0</v>
          </cell>
          <cell r="U605">
            <v>0</v>
          </cell>
        </row>
        <row r="606">
          <cell r="A606" t="str">
            <v>Europe</v>
          </cell>
          <cell r="B606" t="str">
            <v>PSA</v>
          </cell>
          <cell r="C606" t="str">
            <v>CITROEN</v>
          </cell>
          <cell r="D606" t="str">
            <v>CITROEN C4</v>
          </cell>
          <cell r="E606" t="str">
            <v>PSA EW</v>
          </cell>
          <cell r="F606" t="str">
            <v>Gasoline</v>
          </cell>
          <cell r="G606">
            <v>1997</v>
          </cell>
          <cell r="H606">
            <v>136</v>
          </cell>
          <cell r="I606" t="str">
            <v>In-Line</v>
          </cell>
          <cell r="J606">
            <v>4</v>
          </cell>
          <cell r="K606" t="str">
            <v>MFI</v>
          </cell>
          <cell r="L606" t="str">
            <v>Tremery</v>
          </cell>
          <cell r="M606" t="str">
            <v>France</v>
          </cell>
          <cell r="N606">
            <v>0</v>
          </cell>
          <cell r="O606">
            <v>0</v>
          </cell>
          <cell r="P606">
            <v>0</v>
          </cell>
          <cell r="Q606">
            <v>981</v>
          </cell>
          <cell r="R606">
            <v>1354</v>
          </cell>
          <cell r="S606">
            <v>756</v>
          </cell>
          <cell r="T606">
            <v>0</v>
          </cell>
          <cell r="U606">
            <v>0</v>
          </cell>
        </row>
        <row r="607">
          <cell r="A607" t="str">
            <v>Europe</v>
          </cell>
          <cell r="B607" t="str">
            <v>PSA</v>
          </cell>
          <cell r="C607" t="str">
            <v>CITROEN</v>
          </cell>
          <cell r="D607" t="str">
            <v>CITROEN C4</v>
          </cell>
          <cell r="E607" t="str">
            <v>PSA/Ford DW (PSA HDi/ Ford Duratorq)</v>
          </cell>
          <cell r="F607" t="str">
            <v>Diesel</v>
          </cell>
          <cell r="G607">
            <v>1998</v>
          </cell>
          <cell r="H607">
            <v>136</v>
          </cell>
          <cell r="I607" t="str">
            <v>In-Line</v>
          </cell>
          <cell r="J607">
            <v>4</v>
          </cell>
          <cell r="K607" t="str">
            <v>DI</v>
          </cell>
          <cell r="L607" t="str">
            <v>Tremery</v>
          </cell>
          <cell r="M607" t="str">
            <v>France</v>
          </cell>
          <cell r="N607">
            <v>0</v>
          </cell>
          <cell r="O607">
            <v>0</v>
          </cell>
          <cell r="P607">
            <v>0</v>
          </cell>
          <cell r="Q607">
            <v>13540</v>
          </cell>
          <cell r="R607">
            <v>14538</v>
          </cell>
          <cell r="S607">
            <v>6568</v>
          </cell>
          <cell r="T607">
            <v>0</v>
          </cell>
          <cell r="U607">
            <v>0</v>
          </cell>
        </row>
        <row r="608">
          <cell r="A608" t="str">
            <v>Europe</v>
          </cell>
          <cell r="B608" t="str">
            <v>PSA</v>
          </cell>
          <cell r="C608" t="str">
            <v>CITROEN</v>
          </cell>
          <cell r="D608" t="str">
            <v>CITROEN C4 PICASSO</v>
          </cell>
          <cell r="E608" t="str">
            <v>PSA TU</v>
          </cell>
          <cell r="F608" t="str">
            <v>Gasoline</v>
          </cell>
          <cell r="G608">
            <v>1361</v>
          </cell>
          <cell r="H608">
            <v>75</v>
          </cell>
          <cell r="I608" t="str">
            <v>In-Line</v>
          </cell>
          <cell r="J608">
            <v>4</v>
          </cell>
          <cell r="K608" t="str">
            <v>MFI</v>
          </cell>
          <cell r="L608" t="str">
            <v>Douvrin</v>
          </cell>
          <cell r="M608" t="str">
            <v>France</v>
          </cell>
          <cell r="N608">
            <v>0</v>
          </cell>
          <cell r="O608">
            <v>0</v>
          </cell>
          <cell r="P608">
            <v>0</v>
          </cell>
          <cell r="Q608">
            <v>0</v>
          </cell>
          <cell r="R608">
            <v>4405</v>
          </cell>
          <cell r="S608">
            <v>24652</v>
          </cell>
          <cell r="T608">
            <v>18766</v>
          </cell>
          <cell r="U608">
            <v>16554</v>
          </cell>
        </row>
        <row r="609">
          <cell r="A609" t="str">
            <v>Europe</v>
          </cell>
          <cell r="B609" t="str">
            <v>PSA</v>
          </cell>
          <cell r="C609" t="str">
            <v>CITROEN</v>
          </cell>
          <cell r="D609" t="str">
            <v>CITROEN C4 PICASSO</v>
          </cell>
          <cell r="E609" t="str">
            <v>PSA/Ford DV (PSA HDi/ Ford Duratorq)</v>
          </cell>
          <cell r="F609" t="str">
            <v>Diesel</v>
          </cell>
          <cell r="G609">
            <v>1560</v>
          </cell>
          <cell r="H609">
            <v>90</v>
          </cell>
          <cell r="I609" t="str">
            <v>In-Line</v>
          </cell>
          <cell r="J609">
            <v>4</v>
          </cell>
          <cell r="K609" t="str">
            <v>DI</v>
          </cell>
          <cell r="L609" t="str">
            <v>Tremery</v>
          </cell>
          <cell r="M609" t="str">
            <v>France</v>
          </cell>
          <cell r="N609">
            <v>0</v>
          </cell>
          <cell r="O609">
            <v>0</v>
          </cell>
          <cell r="P609">
            <v>0</v>
          </cell>
          <cell r="Q609">
            <v>0</v>
          </cell>
          <cell r="R609">
            <v>2181</v>
          </cell>
          <cell r="S609">
            <v>15187</v>
          </cell>
          <cell r="T609">
            <v>15658</v>
          </cell>
          <cell r="U609">
            <v>15521</v>
          </cell>
        </row>
        <row r="610">
          <cell r="A610" t="str">
            <v>Europe</v>
          </cell>
          <cell r="B610" t="str">
            <v>PSA</v>
          </cell>
          <cell r="C610" t="str">
            <v>CITROEN</v>
          </cell>
          <cell r="D610" t="str">
            <v>CITROEN C4 PICASSO</v>
          </cell>
          <cell r="E610" t="str">
            <v>PSA/Ford DV (PSA HDi/ Ford Duratorq)</v>
          </cell>
          <cell r="F610" t="str">
            <v>Diesel</v>
          </cell>
          <cell r="G610">
            <v>1560</v>
          </cell>
          <cell r="H610">
            <v>110</v>
          </cell>
          <cell r="I610" t="str">
            <v>In-Line</v>
          </cell>
          <cell r="J610">
            <v>4</v>
          </cell>
          <cell r="K610" t="str">
            <v>DI</v>
          </cell>
          <cell r="L610" t="str">
            <v>Tremery</v>
          </cell>
          <cell r="M610" t="str">
            <v>France</v>
          </cell>
          <cell r="N610">
            <v>0</v>
          </cell>
          <cell r="O610">
            <v>0</v>
          </cell>
          <cell r="P610">
            <v>0</v>
          </cell>
          <cell r="Q610">
            <v>0</v>
          </cell>
          <cell r="R610">
            <v>3846</v>
          </cell>
          <cell r="S610">
            <v>27016</v>
          </cell>
          <cell r="T610">
            <v>28107</v>
          </cell>
          <cell r="U610">
            <v>27936</v>
          </cell>
        </row>
        <row r="611">
          <cell r="A611" t="str">
            <v>Europe</v>
          </cell>
          <cell r="B611" t="str">
            <v>PSA</v>
          </cell>
          <cell r="C611" t="str">
            <v>CITROEN</v>
          </cell>
          <cell r="D611" t="str">
            <v>CITROEN C4 PICASSO</v>
          </cell>
          <cell r="E611" t="str">
            <v>PSA/BMW Prince (EP)</v>
          </cell>
          <cell r="F611" t="str">
            <v>Gasoline</v>
          </cell>
          <cell r="G611">
            <v>1600</v>
          </cell>
          <cell r="H611">
            <v>115</v>
          </cell>
          <cell r="I611" t="str">
            <v>In-Line</v>
          </cell>
          <cell r="J611">
            <v>4</v>
          </cell>
          <cell r="K611" t="str">
            <v>GDI</v>
          </cell>
          <cell r="L611" t="str">
            <v>Douvrin</v>
          </cell>
          <cell r="M611" t="str">
            <v>France</v>
          </cell>
          <cell r="N611">
            <v>0</v>
          </cell>
          <cell r="O611">
            <v>0</v>
          </cell>
          <cell r="P611">
            <v>0</v>
          </cell>
          <cell r="Q611">
            <v>0</v>
          </cell>
          <cell r="R611">
            <v>10439</v>
          </cell>
          <cell r="S611">
            <v>60987</v>
          </cell>
          <cell r="T611">
            <v>49942</v>
          </cell>
          <cell r="U611">
            <v>45526</v>
          </cell>
        </row>
        <row r="612">
          <cell r="A612" t="str">
            <v>Europe</v>
          </cell>
          <cell r="B612" t="str">
            <v>PSA</v>
          </cell>
          <cell r="C612" t="str">
            <v>CITROEN</v>
          </cell>
          <cell r="D612" t="str">
            <v>CITROEN C4 PICASSO</v>
          </cell>
          <cell r="E612" t="str">
            <v>PSA EW</v>
          </cell>
          <cell r="F612" t="str">
            <v>Gasoline</v>
          </cell>
          <cell r="G612">
            <v>1749</v>
          </cell>
          <cell r="H612">
            <v>115</v>
          </cell>
          <cell r="I612" t="str">
            <v>In-Line</v>
          </cell>
          <cell r="J612">
            <v>4</v>
          </cell>
          <cell r="K612" t="str">
            <v>MFI</v>
          </cell>
          <cell r="L612" t="str">
            <v>Tremery</v>
          </cell>
          <cell r="M612" t="str">
            <v>France</v>
          </cell>
          <cell r="N612">
            <v>0</v>
          </cell>
          <cell r="O612">
            <v>0</v>
          </cell>
          <cell r="P612">
            <v>0</v>
          </cell>
          <cell r="Q612">
            <v>0</v>
          </cell>
          <cell r="R612">
            <v>2077</v>
          </cell>
          <cell r="S612">
            <v>14581</v>
          </cell>
          <cell r="T612">
            <v>15167</v>
          </cell>
          <cell r="U612">
            <v>15982</v>
          </cell>
        </row>
        <row r="613">
          <cell r="A613" t="str">
            <v>Europe</v>
          </cell>
          <cell r="B613" t="str">
            <v>PSA</v>
          </cell>
          <cell r="C613" t="str">
            <v>CITROEN</v>
          </cell>
          <cell r="D613" t="str">
            <v>CITROEN C4 PICASSO</v>
          </cell>
          <cell r="E613" t="str">
            <v>PSA/Ford DW (PSA HDi/ Ford Duratorq)</v>
          </cell>
          <cell r="F613" t="str">
            <v>Diesel</v>
          </cell>
          <cell r="G613">
            <v>1997</v>
          </cell>
          <cell r="H613">
            <v>109</v>
          </cell>
          <cell r="I613" t="str">
            <v>In-Line</v>
          </cell>
          <cell r="J613">
            <v>4</v>
          </cell>
          <cell r="K613" t="str">
            <v>DI</v>
          </cell>
          <cell r="L613" t="str">
            <v>Tremery</v>
          </cell>
          <cell r="M613" t="str">
            <v>France</v>
          </cell>
          <cell r="N613">
            <v>0</v>
          </cell>
          <cell r="O613">
            <v>0</v>
          </cell>
          <cell r="P613">
            <v>0</v>
          </cell>
          <cell r="Q613">
            <v>0</v>
          </cell>
          <cell r="R613">
            <v>6595</v>
          </cell>
          <cell r="S613">
            <v>46313</v>
          </cell>
          <cell r="T613">
            <v>48182</v>
          </cell>
          <cell r="U613">
            <v>52785</v>
          </cell>
        </row>
        <row r="614">
          <cell r="A614" t="str">
            <v>Europe</v>
          </cell>
          <cell r="B614" t="str">
            <v>PSA</v>
          </cell>
          <cell r="C614" t="str">
            <v>CITROEN</v>
          </cell>
          <cell r="D614" t="str">
            <v>CITROEN C4 PICASSO</v>
          </cell>
          <cell r="E614" t="str">
            <v>PSA EW</v>
          </cell>
          <cell r="F614" t="str">
            <v>Gasoline</v>
          </cell>
          <cell r="G614">
            <v>1997</v>
          </cell>
          <cell r="H614">
            <v>136</v>
          </cell>
          <cell r="I614" t="str">
            <v>In-Line</v>
          </cell>
          <cell r="J614">
            <v>4</v>
          </cell>
          <cell r="K614" t="str">
            <v>MFI</v>
          </cell>
          <cell r="L614" t="str">
            <v>Tremery</v>
          </cell>
          <cell r="M614" t="str">
            <v>France</v>
          </cell>
          <cell r="N614">
            <v>0</v>
          </cell>
          <cell r="O614">
            <v>0</v>
          </cell>
          <cell r="P614">
            <v>0</v>
          </cell>
          <cell r="Q614">
            <v>0</v>
          </cell>
          <cell r="R614">
            <v>1853</v>
          </cell>
          <cell r="S614">
            <v>13007</v>
          </cell>
          <cell r="T614">
            <v>13533</v>
          </cell>
          <cell r="U614">
            <v>13451</v>
          </cell>
        </row>
        <row r="615">
          <cell r="A615" t="str">
            <v>Europe</v>
          </cell>
          <cell r="B615" t="str">
            <v>PSA</v>
          </cell>
          <cell r="C615" t="str">
            <v>CITROEN</v>
          </cell>
          <cell r="D615" t="str">
            <v>CITROEN C4 PICASSO</v>
          </cell>
          <cell r="E615" t="str">
            <v>PSA/Ford DW (PSA HDi/ Ford Duratorq)</v>
          </cell>
          <cell r="F615" t="str">
            <v>Diesel</v>
          </cell>
          <cell r="G615">
            <v>1998</v>
          </cell>
          <cell r="H615">
            <v>136</v>
          </cell>
          <cell r="I615" t="str">
            <v>In-Line</v>
          </cell>
          <cell r="J615">
            <v>4</v>
          </cell>
          <cell r="K615" t="str">
            <v>DI</v>
          </cell>
          <cell r="L615" t="str">
            <v>Tremery</v>
          </cell>
          <cell r="M615" t="str">
            <v>France</v>
          </cell>
          <cell r="N615">
            <v>0</v>
          </cell>
          <cell r="O615">
            <v>0</v>
          </cell>
          <cell r="P615">
            <v>0</v>
          </cell>
          <cell r="Q615">
            <v>0</v>
          </cell>
          <cell r="R615">
            <v>5072</v>
          </cell>
          <cell r="S615">
            <v>35620</v>
          </cell>
          <cell r="T615">
            <v>37058</v>
          </cell>
          <cell r="U615">
            <v>36833</v>
          </cell>
        </row>
        <row r="616">
          <cell r="A616" t="str">
            <v>Europe</v>
          </cell>
          <cell r="B616" t="str">
            <v>PSA</v>
          </cell>
          <cell r="C616" t="str">
            <v>CITROEN</v>
          </cell>
          <cell r="D616" t="str">
            <v>CITROEN ZX/XSARA</v>
          </cell>
          <cell r="E616" t="str">
            <v>PSA TU</v>
          </cell>
          <cell r="F616" t="str">
            <v>Gasoline</v>
          </cell>
          <cell r="G616">
            <v>1361</v>
          </cell>
          <cell r="H616">
            <v>75</v>
          </cell>
          <cell r="I616" t="str">
            <v>In-Line</v>
          </cell>
          <cell r="J616">
            <v>4</v>
          </cell>
          <cell r="K616" t="str">
            <v>MFI</v>
          </cell>
          <cell r="L616" t="str">
            <v>Douvrin</v>
          </cell>
          <cell r="M616" t="str">
            <v>France</v>
          </cell>
          <cell r="N616">
            <v>16753</v>
          </cell>
          <cell r="O616">
            <v>13565</v>
          </cell>
          <cell r="P616">
            <v>2700</v>
          </cell>
          <cell r="Q616">
            <v>0</v>
          </cell>
          <cell r="R616">
            <v>0</v>
          </cell>
          <cell r="S616">
            <v>0</v>
          </cell>
          <cell r="T616">
            <v>0</v>
          </cell>
          <cell r="U616">
            <v>0</v>
          </cell>
        </row>
        <row r="617">
          <cell r="A617" t="str">
            <v>Europe</v>
          </cell>
          <cell r="B617" t="str">
            <v>PSA</v>
          </cell>
          <cell r="C617" t="str">
            <v>CITROEN</v>
          </cell>
          <cell r="D617" t="str">
            <v>CITROEN ZX/XSARA</v>
          </cell>
          <cell r="E617" t="str">
            <v>PSA/Ford DV (PSA HDi/ Ford Duratorq)</v>
          </cell>
          <cell r="F617" t="str">
            <v>Diesel</v>
          </cell>
          <cell r="G617">
            <v>1399</v>
          </cell>
          <cell r="H617">
            <v>68</v>
          </cell>
          <cell r="I617" t="str">
            <v>In-Line</v>
          </cell>
          <cell r="J617">
            <v>4</v>
          </cell>
          <cell r="K617" t="str">
            <v>DI</v>
          </cell>
          <cell r="L617" t="str">
            <v>Douvrin, Tremery</v>
          </cell>
          <cell r="M617" t="str">
            <v>France</v>
          </cell>
          <cell r="N617">
            <v>242</v>
          </cell>
          <cell r="O617">
            <v>6854</v>
          </cell>
          <cell r="P617">
            <v>3485</v>
          </cell>
          <cell r="Q617">
            <v>0</v>
          </cell>
          <cell r="R617">
            <v>0</v>
          </cell>
          <cell r="S617">
            <v>0</v>
          </cell>
          <cell r="T617">
            <v>0</v>
          </cell>
          <cell r="U617">
            <v>0</v>
          </cell>
        </row>
        <row r="618">
          <cell r="A618" t="str">
            <v>Europe</v>
          </cell>
          <cell r="B618" t="str">
            <v>PSA</v>
          </cell>
          <cell r="C618" t="str">
            <v>CITROEN</v>
          </cell>
          <cell r="D618" t="str">
            <v>CITROEN ZX/XSARA</v>
          </cell>
          <cell r="E618" t="str">
            <v>PSA TU</v>
          </cell>
          <cell r="F618" t="str">
            <v>Gasoline</v>
          </cell>
          <cell r="G618">
            <v>1587</v>
          </cell>
          <cell r="H618">
            <v>109</v>
          </cell>
          <cell r="I618" t="str">
            <v>In-Line</v>
          </cell>
          <cell r="J618">
            <v>4</v>
          </cell>
          <cell r="K618" t="str">
            <v>MFI</v>
          </cell>
          <cell r="L618" t="str">
            <v>Douvrin</v>
          </cell>
          <cell r="M618" t="str">
            <v>France</v>
          </cell>
          <cell r="N618">
            <v>27125</v>
          </cell>
          <cell r="O618">
            <v>22819</v>
          </cell>
          <cell r="P618">
            <v>4929</v>
          </cell>
          <cell r="Q618">
            <v>0</v>
          </cell>
          <cell r="R618">
            <v>0</v>
          </cell>
          <cell r="S618">
            <v>0</v>
          </cell>
          <cell r="T618">
            <v>0</v>
          </cell>
          <cell r="U618">
            <v>0</v>
          </cell>
        </row>
        <row r="619">
          <cell r="A619" t="str">
            <v>Europe</v>
          </cell>
          <cell r="B619" t="str">
            <v>PSA</v>
          </cell>
          <cell r="C619" t="str">
            <v>CITROEN</v>
          </cell>
          <cell r="D619" t="str">
            <v>CITROEN ZX/XSARA</v>
          </cell>
          <cell r="E619" t="str">
            <v>PSA/Ford DW (PSA HDi/ Ford Duratorq)</v>
          </cell>
          <cell r="F619" t="str">
            <v>Diesel</v>
          </cell>
          <cell r="G619">
            <v>1868</v>
          </cell>
          <cell r="H619">
            <v>70</v>
          </cell>
          <cell r="I619" t="str">
            <v>In-Line</v>
          </cell>
          <cell r="J619">
            <v>4</v>
          </cell>
          <cell r="K619" t="str">
            <v>IDI</v>
          </cell>
          <cell r="L619" t="str">
            <v>Tremery</v>
          </cell>
          <cell r="M619" t="str">
            <v>France</v>
          </cell>
          <cell r="N619">
            <v>18291</v>
          </cell>
          <cell r="O619">
            <v>8785</v>
          </cell>
          <cell r="P619">
            <v>0</v>
          </cell>
          <cell r="Q619">
            <v>0</v>
          </cell>
          <cell r="R619">
            <v>0</v>
          </cell>
          <cell r="S619">
            <v>0</v>
          </cell>
          <cell r="T619">
            <v>0</v>
          </cell>
          <cell r="U619">
            <v>0</v>
          </cell>
        </row>
        <row r="620">
          <cell r="A620" t="str">
            <v>Europe</v>
          </cell>
          <cell r="B620" t="str">
            <v>PSA</v>
          </cell>
          <cell r="C620" t="str">
            <v>CITROEN</v>
          </cell>
          <cell r="D620" t="str">
            <v>CITROEN ZX/XSARA</v>
          </cell>
          <cell r="E620" t="str">
            <v>PSA EW</v>
          </cell>
          <cell r="F620" t="str">
            <v>Gasoline</v>
          </cell>
          <cell r="G620">
            <v>1997</v>
          </cell>
          <cell r="H620">
            <v>136</v>
          </cell>
          <cell r="I620" t="str">
            <v>In-Line</v>
          </cell>
          <cell r="J620">
            <v>4</v>
          </cell>
          <cell r="K620" t="str">
            <v>MFI</v>
          </cell>
          <cell r="L620" t="str">
            <v>Tremery</v>
          </cell>
          <cell r="M620" t="str">
            <v>France</v>
          </cell>
          <cell r="N620">
            <v>5164</v>
          </cell>
          <cell r="O620">
            <v>4643</v>
          </cell>
          <cell r="P620">
            <v>1391</v>
          </cell>
          <cell r="Q620">
            <v>0</v>
          </cell>
          <cell r="R620">
            <v>0</v>
          </cell>
          <cell r="S620">
            <v>0</v>
          </cell>
          <cell r="T620">
            <v>0</v>
          </cell>
          <cell r="U620">
            <v>0</v>
          </cell>
        </row>
        <row r="621">
          <cell r="A621" t="str">
            <v>Europe</v>
          </cell>
          <cell r="B621" t="str">
            <v>PSA</v>
          </cell>
          <cell r="C621" t="str">
            <v>CITROEN</v>
          </cell>
          <cell r="D621" t="str">
            <v>CITROEN ZX/XSARA</v>
          </cell>
          <cell r="E621" t="str">
            <v>PSA/Ford DW (PSA HDi/ Ford Duratorq)</v>
          </cell>
          <cell r="F621" t="str">
            <v>Diesel</v>
          </cell>
          <cell r="G621">
            <v>1997</v>
          </cell>
          <cell r="H621">
            <v>90</v>
          </cell>
          <cell r="I621" t="str">
            <v>In-Line</v>
          </cell>
          <cell r="J621">
            <v>4</v>
          </cell>
          <cell r="K621" t="str">
            <v>DI</v>
          </cell>
          <cell r="L621" t="str">
            <v>Tremery</v>
          </cell>
          <cell r="M621" t="str">
            <v>France</v>
          </cell>
          <cell r="N621">
            <v>34268</v>
          </cell>
          <cell r="O621">
            <v>32331</v>
          </cell>
          <cell r="P621">
            <v>10956</v>
          </cell>
          <cell r="Q621">
            <v>0</v>
          </cell>
          <cell r="R621">
            <v>0</v>
          </cell>
          <cell r="S621">
            <v>0</v>
          </cell>
          <cell r="T621">
            <v>0</v>
          </cell>
          <cell r="U621">
            <v>0</v>
          </cell>
        </row>
        <row r="622">
          <cell r="A622" t="str">
            <v>Europe</v>
          </cell>
          <cell r="B622" t="str">
            <v>PSA</v>
          </cell>
          <cell r="C622" t="str">
            <v>CITROEN</v>
          </cell>
          <cell r="D622" t="str">
            <v>CITROEN ZX/XSARA</v>
          </cell>
          <cell r="E622" t="str">
            <v>PSA/Ford DW (PSA HDi/ Ford Duratorq)</v>
          </cell>
          <cell r="F622" t="str">
            <v>Diesel</v>
          </cell>
          <cell r="G622">
            <v>1997</v>
          </cell>
          <cell r="H622">
            <v>110</v>
          </cell>
          <cell r="I622" t="str">
            <v>In-Line</v>
          </cell>
          <cell r="J622">
            <v>4</v>
          </cell>
          <cell r="K622" t="str">
            <v>DI</v>
          </cell>
          <cell r="L622" t="str">
            <v>Tremery</v>
          </cell>
          <cell r="M622" t="str">
            <v>France</v>
          </cell>
          <cell r="N622">
            <v>13901</v>
          </cell>
          <cell r="O622">
            <v>14016</v>
          </cell>
          <cell r="P622">
            <v>4533</v>
          </cell>
          <cell r="Q622">
            <v>0</v>
          </cell>
          <cell r="R622">
            <v>0</v>
          </cell>
          <cell r="S622">
            <v>0</v>
          </cell>
          <cell r="T622">
            <v>0</v>
          </cell>
          <cell r="U622">
            <v>0</v>
          </cell>
        </row>
        <row r="623">
          <cell r="A623" t="str">
            <v>Europe</v>
          </cell>
          <cell r="B623" t="str">
            <v>PSA</v>
          </cell>
          <cell r="C623" t="str">
            <v>CITROEN</v>
          </cell>
          <cell r="D623" t="str">
            <v>CITROEN ZX/XSARA</v>
          </cell>
          <cell r="E623" t="str">
            <v>PSA TU</v>
          </cell>
          <cell r="F623" t="str">
            <v>Gasoline</v>
          </cell>
          <cell r="G623">
            <v>1361</v>
          </cell>
          <cell r="H623">
            <v>75</v>
          </cell>
          <cell r="I623" t="str">
            <v>In-Line</v>
          </cell>
          <cell r="J623">
            <v>4</v>
          </cell>
          <cell r="K623" t="str">
            <v>MFI</v>
          </cell>
          <cell r="L623" t="str">
            <v>Douvrin</v>
          </cell>
          <cell r="M623" t="str">
            <v>France</v>
          </cell>
          <cell r="N623">
            <v>8488</v>
          </cell>
          <cell r="O623">
            <v>2567</v>
          </cell>
          <cell r="P623">
            <v>4337</v>
          </cell>
          <cell r="Q623">
            <v>1984</v>
          </cell>
          <cell r="R623">
            <v>0</v>
          </cell>
          <cell r="S623">
            <v>0</v>
          </cell>
          <cell r="T623">
            <v>0</v>
          </cell>
          <cell r="U623">
            <v>0</v>
          </cell>
        </row>
        <row r="624">
          <cell r="A624" t="str">
            <v>Europe</v>
          </cell>
          <cell r="B624" t="str">
            <v>PSA</v>
          </cell>
          <cell r="C624" t="str">
            <v>CITROEN</v>
          </cell>
          <cell r="D624" t="str">
            <v>CITROEN ZX/XSARA</v>
          </cell>
          <cell r="E624" t="str">
            <v>PSA/Ford DV (PSA HDi/ Ford Duratorq)</v>
          </cell>
          <cell r="F624" t="str">
            <v>Diesel</v>
          </cell>
          <cell r="G624">
            <v>1399</v>
          </cell>
          <cell r="H624">
            <v>68</v>
          </cell>
          <cell r="I624" t="str">
            <v>In-Line</v>
          </cell>
          <cell r="J624">
            <v>4</v>
          </cell>
          <cell r="K624" t="str">
            <v>DI</v>
          </cell>
          <cell r="L624" t="str">
            <v>Douvrin, Tremery</v>
          </cell>
          <cell r="M624" t="str">
            <v>France</v>
          </cell>
          <cell r="N624">
            <v>0</v>
          </cell>
          <cell r="O624">
            <v>2127</v>
          </cell>
          <cell r="P624">
            <v>3503</v>
          </cell>
          <cell r="Q624">
            <v>1411</v>
          </cell>
          <cell r="R624">
            <v>0</v>
          </cell>
          <cell r="S624">
            <v>0</v>
          </cell>
          <cell r="T624">
            <v>0</v>
          </cell>
          <cell r="U624">
            <v>0</v>
          </cell>
        </row>
        <row r="625">
          <cell r="A625" t="str">
            <v>Europe</v>
          </cell>
          <cell r="B625" t="str">
            <v>PSA</v>
          </cell>
          <cell r="C625" t="str">
            <v>CITROEN</v>
          </cell>
          <cell r="D625" t="str">
            <v>CITROEN ZX/XSARA</v>
          </cell>
          <cell r="E625" t="str">
            <v>PSA TU</v>
          </cell>
          <cell r="F625" t="str">
            <v>Gasoline</v>
          </cell>
          <cell r="G625">
            <v>1587</v>
          </cell>
          <cell r="H625">
            <v>109</v>
          </cell>
          <cell r="I625" t="str">
            <v>In-Line</v>
          </cell>
          <cell r="J625">
            <v>4</v>
          </cell>
          <cell r="K625" t="str">
            <v>MFI</v>
          </cell>
          <cell r="L625" t="str">
            <v>Douvrin</v>
          </cell>
          <cell r="M625" t="str">
            <v>France</v>
          </cell>
          <cell r="N625">
            <v>21931</v>
          </cell>
          <cell r="O625">
            <v>9188</v>
          </cell>
          <cell r="P625">
            <v>16753</v>
          </cell>
          <cell r="Q625">
            <v>7103</v>
          </cell>
          <cell r="R625">
            <v>0</v>
          </cell>
          <cell r="S625">
            <v>0</v>
          </cell>
          <cell r="T625">
            <v>0</v>
          </cell>
          <cell r="U625">
            <v>0</v>
          </cell>
        </row>
        <row r="626">
          <cell r="A626" t="str">
            <v>Europe</v>
          </cell>
          <cell r="B626" t="str">
            <v>PSA</v>
          </cell>
          <cell r="C626" t="str">
            <v>CITROEN</v>
          </cell>
          <cell r="D626" t="str">
            <v>CITROEN ZX/XSARA</v>
          </cell>
          <cell r="E626" t="str">
            <v>PSA XU</v>
          </cell>
          <cell r="F626" t="str">
            <v>Gasoline</v>
          </cell>
          <cell r="G626">
            <v>1762</v>
          </cell>
          <cell r="H626">
            <v>110</v>
          </cell>
          <cell r="I626" t="str">
            <v>In-Line</v>
          </cell>
          <cell r="J626">
            <v>4</v>
          </cell>
          <cell r="K626" t="str">
            <v>MFI</v>
          </cell>
          <cell r="L626" t="str">
            <v>Tremery</v>
          </cell>
          <cell r="M626" t="str">
            <v>France</v>
          </cell>
          <cell r="N626">
            <v>495</v>
          </cell>
          <cell r="O626">
            <v>0</v>
          </cell>
          <cell r="P626">
            <v>0</v>
          </cell>
          <cell r="Q626">
            <v>0</v>
          </cell>
          <cell r="R626">
            <v>0</v>
          </cell>
          <cell r="S626">
            <v>0</v>
          </cell>
          <cell r="T626">
            <v>0</v>
          </cell>
          <cell r="U626">
            <v>0</v>
          </cell>
        </row>
        <row r="627">
          <cell r="A627" t="str">
            <v>Europe</v>
          </cell>
          <cell r="B627" t="str">
            <v>PSA</v>
          </cell>
          <cell r="C627" t="str">
            <v>CITROEN</v>
          </cell>
          <cell r="D627" t="str">
            <v>CITROEN ZX/XSARA</v>
          </cell>
          <cell r="E627" t="str">
            <v>PSA XU</v>
          </cell>
          <cell r="F627" t="str">
            <v>Gasoline</v>
          </cell>
          <cell r="G627">
            <v>1762</v>
          </cell>
          <cell r="H627">
            <v>90</v>
          </cell>
          <cell r="I627" t="str">
            <v>In-Line</v>
          </cell>
          <cell r="J627">
            <v>4</v>
          </cell>
          <cell r="K627" t="str">
            <v>MFI</v>
          </cell>
          <cell r="L627" t="str">
            <v>Tremery</v>
          </cell>
          <cell r="M627" t="str">
            <v>France</v>
          </cell>
          <cell r="N627">
            <v>492</v>
          </cell>
          <cell r="O627">
            <v>0</v>
          </cell>
          <cell r="P627">
            <v>0</v>
          </cell>
          <cell r="Q627">
            <v>0</v>
          </cell>
          <cell r="R627">
            <v>0</v>
          </cell>
          <cell r="S627">
            <v>0</v>
          </cell>
          <cell r="T627">
            <v>0</v>
          </cell>
          <cell r="U627">
            <v>0</v>
          </cell>
        </row>
        <row r="628">
          <cell r="A628" t="str">
            <v>Europe</v>
          </cell>
          <cell r="B628" t="str">
            <v>PSA</v>
          </cell>
          <cell r="C628" t="str">
            <v>CITROEN</v>
          </cell>
          <cell r="D628" t="str">
            <v>CITROEN ZX/XSARA</v>
          </cell>
          <cell r="E628" t="str">
            <v>PSA/Ford DW (PSA HDi/ Ford Duratorq)</v>
          </cell>
          <cell r="F628" t="str">
            <v>Diesel</v>
          </cell>
          <cell r="G628">
            <v>1868</v>
          </cell>
          <cell r="H628">
            <v>70</v>
          </cell>
          <cell r="I628" t="str">
            <v>In-Line</v>
          </cell>
          <cell r="J628">
            <v>4</v>
          </cell>
          <cell r="K628" t="str">
            <v>IDI</v>
          </cell>
          <cell r="L628" t="str">
            <v>Tremery</v>
          </cell>
          <cell r="M628" t="str">
            <v>France</v>
          </cell>
          <cell r="N628">
            <v>6308</v>
          </cell>
          <cell r="O628">
            <v>1887</v>
          </cell>
          <cell r="P628">
            <v>2490</v>
          </cell>
          <cell r="Q628">
            <v>943</v>
          </cell>
          <cell r="R628">
            <v>0</v>
          </cell>
          <cell r="S628">
            <v>0</v>
          </cell>
          <cell r="T628">
            <v>0</v>
          </cell>
          <cell r="U628">
            <v>0</v>
          </cell>
        </row>
        <row r="629">
          <cell r="A629" t="str">
            <v>Europe</v>
          </cell>
          <cell r="B629" t="str">
            <v>PSA</v>
          </cell>
          <cell r="C629" t="str">
            <v>CITROEN</v>
          </cell>
          <cell r="D629" t="str">
            <v>CITROEN ZX/XSARA</v>
          </cell>
          <cell r="E629" t="str">
            <v>PSA EW</v>
          </cell>
          <cell r="F629" t="str">
            <v>Gasoline</v>
          </cell>
          <cell r="G629">
            <v>1997</v>
          </cell>
          <cell r="H629">
            <v>136</v>
          </cell>
          <cell r="I629" t="str">
            <v>In-Line</v>
          </cell>
          <cell r="J629">
            <v>4</v>
          </cell>
          <cell r="K629" t="str">
            <v>MFI</v>
          </cell>
          <cell r="L629" t="str">
            <v>Tremery</v>
          </cell>
          <cell r="M629" t="str">
            <v>France</v>
          </cell>
          <cell r="N629">
            <v>1205</v>
          </cell>
          <cell r="O629">
            <v>13</v>
          </cell>
          <cell r="P629">
            <v>169</v>
          </cell>
          <cell r="Q629">
            <v>116</v>
          </cell>
          <cell r="R629">
            <v>0</v>
          </cell>
          <cell r="S629">
            <v>0</v>
          </cell>
          <cell r="T629">
            <v>0</v>
          </cell>
          <cell r="U629">
            <v>0</v>
          </cell>
        </row>
        <row r="630">
          <cell r="A630" t="str">
            <v>Europe</v>
          </cell>
          <cell r="B630" t="str">
            <v>PSA</v>
          </cell>
          <cell r="C630" t="str">
            <v>CITROEN</v>
          </cell>
          <cell r="D630" t="str">
            <v>CITROEN ZX/XSARA</v>
          </cell>
          <cell r="E630" t="str">
            <v>PSA/Ford DW (PSA HDi/ Ford Duratorq)</v>
          </cell>
          <cell r="F630" t="str">
            <v>Diesel</v>
          </cell>
          <cell r="G630">
            <v>1997</v>
          </cell>
          <cell r="H630">
            <v>90</v>
          </cell>
          <cell r="I630" t="str">
            <v>In-Line</v>
          </cell>
          <cell r="J630">
            <v>4</v>
          </cell>
          <cell r="K630" t="str">
            <v>DI</v>
          </cell>
          <cell r="L630" t="str">
            <v>Tremery</v>
          </cell>
          <cell r="M630" t="str">
            <v>France</v>
          </cell>
          <cell r="N630">
            <v>22585</v>
          </cell>
          <cell r="O630">
            <v>10500</v>
          </cell>
          <cell r="P630">
            <v>14068</v>
          </cell>
          <cell r="Q630">
            <v>6295</v>
          </cell>
          <cell r="R630">
            <v>0</v>
          </cell>
          <cell r="S630">
            <v>0</v>
          </cell>
          <cell r="T630">
            <v>0</v>
          </cell>
          <cell r="U630">
            <v>0</v>
          </cell>
        </row>
        <row r="631">
          <cell r="A631" t="str">
            <v>Europe</v>
          </cell>
          <cell r="B631" t="str">
            <v>PSA</v>
          </cell>
          <cell r="C631" t="str">
            <v>CITROEN</v>
          </cell>
          <cell r="D631" t="str">
            <v>CITROEN ZX/XSARA</v>
          </cell>
          <cell r="E631" t="str">
            <v>PSA/Ford DW (PSA HDi/ Ford Duratorq)</v>
          </cell>
          <cell r="F631" t="str">
            <v>Diesel</v>
          </cell>
          <cell r="G631">
            <v>1997</v>
          </cell>
          <cell r="H631">
            <v>110</v>
          </cell>
          <cell r="I631" t="str">
            <v>In-Line</v>
          </cell>
          <cell r="J631">
            <v>4</v>
          </cell>
          <cell r="K631" t="str">
            <v>DI</v>
          </cell>
          <cell r="L631" t="str">
            <v>Tremery</v>
          </cell>
          <cell r="M631" t="str">
            <v>France</v>
          </cell>
          <cell r="N631">
            <v>7958</v>
          </cell>
          <cell r="O631">
            <v>3481</v>
          </cell>
          <cell r="P631">
            <v>4655</v>
          </cell>
          <cell r="Q631">
            <v>2076</v>
          </cell>
          <cell r="R631">
            <v>0</v>
          </cell>
          <cell r="S631">
            <v>0</v>
          </cell>
          <cell r="T631">
            <v>0</v>
          </cell>
          <cell r="U631">
            <v>0</v>
          </cell>
        </row>
        <row r="632">
          <cell r="A632" t="str">
            <v>Europe</v>
          </cell>
          <cell r="B632" t="str">
            <v>PSA</v>
          </cell>
          <cell r="C632" t="str">
            <v>CITROEN</v>
          </cell>
          <cell r="D632" t="str">
            <v>CITROEN ZX/XSARA</v>
          </cell>
          <cell r="E632" t="str">
            <v>PSA XU</v>
          </cell>
          <cell r="F632" t="str">
            <v>Gasoline</v>
          </cell>
          <cell r="G632">
            <v>1998</v>
          </cell>
          <cell r="H632">
            <v>132</v>
          </cell>
          <cell r="I632" t="str">
            <v>In-Line</v>
          </cell>
          <cell r="J632">
            <v>4</v>
          </cell>
          <cell r="K632" t="str">
            <v>MFI</v>
          </cell>
          <cell r="L632" t="str">
            <v>Tremery</v>
          </cell>
          <cell r="M632" t="str">
            <v>France</v>
          </cell>
          <cell r="N632">
            <v>1003</v>
          </cell>
          <cell r="O632">
            <v>0</v>
          </cell>
          <cell r="P632">
            <v>0</v>
          </cell>
          <cell r="Q632">
            <v>0</v>
          </cell>
          <cell r="R632">
            <v>0</v>
          </cell>
          <cell r="S632">
            <v>0</v>
          </cell>
          <cell r="T632">
            <v>0</v>
          </cell>
          <cell r="U632">
            <v>0</v>
          </cell>
        </row>
        <row r="633">
          <cell r="A633" t="str">
            <v>Europe</v>
          </cell>
          <cell r="B633" t="str">
            <v>GM GROUP</v>
          </cell>
          <cell r="C633" t="str">
            <v>OPEL</v>
          </cell>
          <cell r="D633" t="str">
            <v>CHEVROLET TRAILBLAZER</v>
          </cell>
          <cell r="E633" t="str">
            <v>GM Global V6</v>
          </cell>
          <cell r="F633" t="str">
            <v>Gasoline</v>
          </cell>
          <cell r="G633">
            <v>4300</v>
          </cell>
          <cell r="H633">
            <v>190</v>
          </cell>
          <cell r="I633" t="str">
            <v>Vee Configuration</v>
          </cell>
          <cell r="J633">
            <v>6</v>
          </cell>
          <cell r="K633" t="str">
            <v>MFI</v>
          </cell>
          <cell r="L633" t="str">
            <v>Ohio, Port Melbourne</v>
          </cell>
          <cell r="M633" t="str">
            <v>USA, Australia</v>
          </cell>
          <cell r="N633">
            <v>0</v>
          </cell>
          <cell r="O633">
            <v>0</v>
          </cell>
          <cell r="P633">
            <v>639</v>
          </cell>
          <cell r="Q633">
            <v>1202</v>
          </cell>
          <cell r="R633">
            <v>1454</v>
          </cell>
          <cell r="S633">
            <v>1718</v>
          </cell>
          <cell r="T633">
            <v>1957</v>
          </cell>
          <cell r="U633">
            <v>2038</v>
          </cell>
        </row>
        <row r="634">
          <cell r="A634" t="str">
            <v>Europe</v>
          </cell>
          <cell r="B634" t="str">
            <v>GM GROUP</v>
          </cell>
          <cell r="C634" t="str">
            <v>OPEL</v>
          </cell>
          <cell r="D634" t="str">
            <v>CHEVROLET TAHOE</v>
          </cell>
          <cell r="E634" t="str">
            <v>GM Generation III</v>
          </cell>
          <cell r="F634" t="str">
            <v>Gasoline</v>
          </cell>
          <cell r="G634">
            <v>4807</v>
          </cell>
          <cell r="H634">
            <v>285</v>
          </cell>
          <cell r="I634" t="str">
            <v>Vee Configuration</v>
          </cell>
          <cell r="J634">
            <v>8</v>
          </cell>
          <cell r="K634" t="str">
            <v>MFI</v>
          </cell>
          <cell r="L634" t="str">
            <v>Romulus</v>
          </cell>
          <cell r="M634" t="str">
            <v>USA</v>
          </cell>
          <cell r="N634">
            <v>0</v>
          </cell>
          <cell r="O634">
            <v>0</v>
          </cell>
          <cell r="P634">
            <v>42</v>
          </cell>
          <cell r="Q634">
            <v>374</v>
          </cell>
          <cell r="R634">
            <v>592</v>
          </cell>
          <cell r="S634">
            <v>848</v>
          </cell>
          <cell r="T634">
            <v>932</v>
          </cell>
          <cell r="U634">
            <v>1018</v>
          </cell>
        </row>
        <row r="635">
          <cell r="A635" t="str">
            <v>Europe</v>
          </cell>
          <cell r="B635" t="str">
            <v>RENAULT-NISSAN</v>
          </cell>
          <cell r="C635" t="str">
            <v>DACIA</v>
          </cell>
          <cell r="D635" t="str">
            <v>DACIA DACIA</v>
          </cell>
          <cell r="E635" t="str">
            <v>Renault Cleon</v>
          </cell>
          <cell r="F635" t="str">
            <v>Gasoline</v>
          </cell>
          <cell r="G635">
            <v>1397</v>
          </cell>
          <cell r="H635">
            <v>60</v>
          </cell>
          <cell r="I635" t="str">
            <v>In-Line</v>
          </cell>
          <cell r="J635">
            <v>4</v>
          </cell>
          <cell r="K635" t="str">
            <v>SFI</v>
          </cell>
          <cell r="L635" t="str">
            <v>Cleon</v>
          </cell>
          <cell r="M635" t="str">
            <v>France</v>
          </cell>
          <cell r="N635">
            <v>15187</v>
          </cell>
          <cell r="O635">
            <v>17581</v>
          </cell>
          <cell r="P635">
            <v>15755</v>
          </cell>
          <cell r="Q635">
            <v>9994</v>
          </cell>
          <cell r="R635">
            <v>6225</v>
          </cell>
          <cell r="S635">
            <v>0</v>
          </cell>
          <cell r="T635">
            <v>0</v>
          </cell>
          <cell r="U635">
            <v>0</v>
          </cell>
        </row>
        <row r="636">
          <cell r="A636" t="str">
            <v>Europe</v>
          </cell>
          <cell r="B636" t="str">
            <v>RENAULT-NISSAN</v>
          </cell>
          <cell r="C636" t="str">
            <v>DACIA</v>
          </cell>
          <cell r="D636" t="str">
            <v>DACIA DACIA</v>
          </cell>
          <cell r="E636" t="str">
            <v>Renault Cleon</v>
          </cell>
          <cell r="F636" t="str">
            <v>Gasoline</v>
          </cell>
          <cell r="G636">
            <v>1557</v>
          </cell>
          <cell r="H636">
            <v>68</v>
          </cell>
          <cell r="I636" t="str">
            <v>In-Line</v>
          </cell>
          <cell r="J636">
            <v>4</v>
          </cell>
          <cell r="K636" t="str">
            <v>SFI</v>
          </cell>
          <cell r="L636" t="str">
            <v>Cleon</v>
          </cell>
          <cell r="M636" t="str">
            <v>France</v>
          </cell>
          <cell r="N636">
            <v>10233</v>
          </cell>
          <cell r="O636">
            <v>129</v>
          </cell>
          <cell r="P636">
            <v>196</v>
          </cell>
          <cell r="Q636">
            <v>176</v>
          </cell>
          <cell r="R636">
            <v>126</v>
          </cell>
          <cell r="S636">
            <v>0</v>
          </cell>
          <cell r="T636">
            <v>0</v>
          </cell>
          <cell r="U636">
            <v>0</v>
          </cell>
        </row>
        <row r="637">
          <cell r="A637" t="str">
            <v>Europe</v>
          </cell>
          <cell r="B637" t="str">
            <v>RENAULT-NISSAN</v>
          </cell>
          <cell r="C637" t="str">
            <v>DACIA</v>
          </cell>
          <cell r="D637" t="str">
            <v>DACIA DACIA</v>
          </cell>
          <cell r="E637" t="str">
            <v>Renault F Series</v>
          </cell>
          <cell r="F637" t="str">
            <v>Diesel</v>
          </cell>
          <cell r="G637">
            <v>1870</v>
          </cell>
          <cell r="H637">
            <v>64</v>
          </cell>
          <cell r="I637" t="str">
            <v>In-Line</v>
          </cell>
          <cell r="J637">
            <v>4</v>
          </cell>
          <cell r="K637" t="str">
            <v>IDI</v>
          </cell>
          <cell r="L637" t="str">
            <v>Cleon</v>
          </cell>
          <cell r="M637" t="str">
            <v>France</v>
          </cell>
          <cell r="N637">
            <v>2709</v>
          </cell>
          <cell r="O637">
            <v>15377</v>
          </cell>
          <cell r="P637">
            <v>14080</v>
          </cell>
          <cell r="Q637">
            <v>9024</v>
          </cell>
          <cell r="R637">
            <v>5586</v>
          </cell>
          <cell r="S637">
            <v>0</v>
          </cell>
          <cell r="T637">
            <v>0</v>
          </cell>
          <cell r="U637">
            <v>0</v>
          </cell>
        </row>
        <row r="638">
          <cell r="A638" t="str">
            <v>Europe</v>
          </cell>
          <cell r="B638" t="str">
            <v>RENAULT-NISSAN</v>
          </cell>
          <cell r="C638" t="str">
            <v>DACIA</v>
          </cell>
          <cell r="D638" t="str">
            <v>DACIA SUPERNOVA</v>
          </cell>
          <cell r="E638" t="str">
            <v>Renault K Series</v>
          </cell>
          <cell r="F638" t="str">
            <v>Gasoline</v>
          </cell>
          <cell r="G638">
            <v>1390</v>
          </cell>
          <cell r="H638">
            <v>75</v>
          </cell>
          <cell r="I638" t="str">
            <v>In-Line</v>
          </cell>
          <cell r="J638">
            <v>4</v>
          </cell>
          <cell r="K638" t="str">
            <v>SFI</v>
          </cell>
          <cell r="L638" t="str">
            <v>Valladolid</v>
          </cell>
          <cell r="M638" t="str">
            <v>Spain</v>
          </cell>
          <cell r="N638">
            <v>29248</v>
          </cell>
          <cell r="O638">
            <v>1855</v>
          </cell>
          <cell r="P638">
            <v>0</v>
          </cell>
          <cell r="Q638">
            <v>0</v>
          </cell>
          <cell r="R638">
            <v>0</v>
          </cell>
          <cell r="S638">
            <v>0</v>
          </cell>
          <cell r="T638">
            <v>0</v>
          </cell>
          <cell r="U638">
            <v>0</v>
          </cell>
        </row>
        <row r="639">
          <cell r="A639" t="str">
            <v>Europe</v>
          </cell>
          <cell r="B639" t="str">
            <v>RENAULT-NISSAN</v>
          </cell>
          <cell r="C639" t="str">
            <v>DACIA</v>
          </cell>
          <cell r="D639" t="str">
            <v>DACIA SOLENZA</v>
          </cell>
          <cell r="E639" t="str">
            <v>Renault K Series</v>
          </cell>
          <cell r="F639" t="str">
            <v>Gasoline</v>
          </cell>
          <cell r="G639">
            <v>1390</v>
          </cell>
          <cell r="H639">
            <v>75</v>
          </cell>
          <cell r="I639" t="str">
            <v>In-Line</v>
          </cell>
          <cell r="J639">
            <v>4</v>
          </cell>
          <cell r="K639" t="str">
            <v>SFI</v>
          </cell>
          <cell r="L639" t="str">
            <v>Valladolid</v>
          </cell>
          <cell r="M639" t="str">
            <v>Spain</v>
          </cell>
          <cell r="N639">
            <v>0</v>
          </cell>
          <cell r="O639">
            <v>35352</v>
          </cell>
          <cell r="P639">
            <v>39801</v>
          </cell>
          <cell r="Q639">
            <v>29653</v>
          </cell>
          <cell r="R639">
            <v>30684</v>
          </cell>
          <cell r="S639">
            <v>29136</v>
          </cell>
          <cell r="T639">
            <v>0</v>
          </cell>
          <cell r="U639">
            <v>0</v>
          </cell>
        </row>
        <row r="640">
          <cell r="A640" t="str">
            <v>Europe</v>
          </cell>
          <cell r="B640" t="str">
            <v>RENAULT-NISSAN</v>
          </cell>
          <cell r="C640" t="str">
            <v>DACIA</v>
          </cell>
          <cell r="D640" t="str">
            <v>DACIA SOLENZA</v>
          </cell>
          <cell r="E640" t="str">
            <v>Renault K Series</v>
          </cell>
          <cell r="F640" t="str">
            <v>Gasoline</v>
          </cell>
          <cell r="G640">
            <v>1390</v>
          </cell>
          <cell r="H640">
            <v>75</v>
          </cell>
          <cell r="I640" t="str">
            <v>In-Line</v>
          </cell>
          <cell r="J640">
            <v>4</v>
          </cell>
          <cell r="K640" t="str">
            <v>SFI</v>
          </cell>
          <cell r="L640" t="str">
            <v>Valladolid</v>
          </cell>
          <cell r="M640" t="str">
            <v>Spain</v>
          </cell>
          <cell r="N640">
            <v>0</v>
          </cell>
          <cell r="O640">
            <v>1779</v>
          </cell>
          <cell r="P640">
            <v>2844</v>
          </cell>
          <cell r="Q640">
            <v>2668</v>
          </cell>
          <cell r="R640">
            <v>1468</v>
          </cell>
          <cell r="S640">
            <v>0</v>
          </cell>
          <cell r="T640">
            <v>0</v>
          </cell>
          <cell r="U640">
            <v>0</v>
          </cell>
        </row>
        <row r="641">
          <cell r="A641" t="str">
            <v>Europe</v>
          </cell>
          <cell r="B641" t="str">
            <v>RENAULT-NISSAN</v>
          </cell>
          <cell r="C641" t="str">
            <v>DACIA</v>
          </cell>
          <cell r="D641" t="str">
            <v>DACIA LOGAN</v>
          </cell>
          <cell r="E641" t="str">
            <v>Renault D Series (DIET)</v>
          </cell>
          <cell r="F641" t="str">
            <v>Gasoline</v>
          </cell>
          <cell r="G641">
            <v>1149</v>
          </cell>
          <cell r="H641">
            <v>75</v>
          </cell>
          <cell r="I641" t="str">
            <v>In-Line</v>
          </cell>
          <cell r="J641">
            <v>4</v>
          </cell>
          <cell r="K641" t="str">
            <v>MFI</v>
          </cell>
          <cell r="L641" t="str">
            <v>Douvrin</v>
          </cell>
          <cell r="M641" t="str">
            <v>France</v>
          </cell>
          <cell r="N641">
            <v>0</v>
          </cell>
          <cell r="O641">
            <v>1</v>
          </cell>
          <cell r="P641">
            <v>2102</v>
          </cell>
          <cell r="Q641">
            <v>8298</v>
          </cell>
          <cell r="R641">
            <v>10406</v>
          </cell>
          <cell r="S641">
            <v>13416</v>
          </cell>
          <cell r="T641">
            <v>13884</v>
          </cell>
          <cell r="U641">
            <v>14660</v>
          </cell>
        </row>
        <row r="642">
          <cell r="A642" t="str">
            <v>Europe</v>
          </cell>
          <cell r="B642" t="str">
            <v>RENAULT-NISSAN</v>
          </cell>
          <cell r="C642" t="str">
            <v>DACIA</v>
          </cell>
          <cell r="D642" t="str">
            <v>DACIA LOGAN</v>
          </cell>
          <cell r="E642" t="str">
            <v>Renault K Series</v>
          </cell>
          <cell r="F642" t="str">
            <v>Gasoline</v>
          </cell>
          <cell r="G642">
            <v>1390</v>
          </cell>
          <cell r="H642">
            <v>95</v>
          </cell>
          <cell r="I642" t="str">
            <v>In-Line</v>
          </cell>
          <cell r="J642">
            <v>4</v>
          </cell>
          <cell r="K642" t="str">
            <v>MFI</v>
          </cell>
          <cell r="L642" t="str">
            <v>Valladolid</v>
          </cell>
          <cell r="M642" t="str">
            <v>Spain</v>
          </cell>
          <cell r="N642">
            <v>0</v>
          </cell>
          <cell r="O642">
            <v>1</v>
          </cell>
          <cell r="P642">
            <v>2264</v>
          </cell>
          <cell r="Q642">
            <v>8936</v>
          </cell>
          <cell r="R642">
            <v>11207</v>
          </cell>
          <cell r="S642">
            <v>14448</v>
          </cell>
          <cell r="T642">
            <v>14952</v>
          </cell>
          <cell r="U642">
            <v>15789</v>
          </cell>
        </row>
        <row r="643">
          <cell r="A643" t="str">
            <v>Europe</v>
          </cell>
          <cell r="B643" t="str">
            <v>RENAULT-NISSAN</v>
          </cell>
          <cell r="C643" t="str">
            <v>DACIA</v>
          </cell>
          <cell r="D643" t="str">
            <v>DACIA LOGAN</v>
          </cell>
          <cell r="E643" t="str">
            <v>Renault K Series</v>
          </cell>
          <cell r="F643" t="str">
            <v>Diesel</v>
          </cell>
          <cell r="G643">
            <v>1461</v>
          </cell>
          <cell r="H643">
            <v>65</v>
          </cell>
          <cell r="I643" t="str">
            <v>In-Line</v>
          </cell>
          <cell r="J643">
            <v>4</v>
          </cell>
          <cell r="K643" t="str">
            <v>DI</v>
          </cell>
          <cell r="L643" t="str">
            <v>Valladolid</v>
          </cell>
          <cell r="M643" t="str">
            <v>Spain</v>
          </cell>
          <cell r="N643">
            <v>0</v>
          </cell>
          <cell r="O643">
            <v>5</v>
          </cell>
          <cell r="P643">
            <v>10513</v>
          </cell>
          <cell r="Q643">
            <v>41489</v>
          </cell>
          <cell r="R643">
            <v>52031</v>
          </cell>
          <cell r="S643">
            <v>67082</v>
          </cell>
          <cell r="T643">
            <v>69418</v>
          </cell>
          <cell r="U643">
            <v>73304</v>
          </cell>
        </row>
        <row r="644">
          <cell r="A644" t="str">
            <v>Europe</v>
          </cell>
          <cell r="B644" t="str">
            <v>RENAULT-NISSAN</v>
          </cell>
          <cell r="C644" t="str">
            <v>DACIA</v>
          </cell>
          <cell r="D644" t="str">
            <v>DACIA LOGAN</v>
          </cell>
          <cell r="E644" t="str">
            <v>Renault K Series</v>
          </cell>
          <cell r="F644" t="str">
            <v>Gasoline</v>
          </cell>
          <cell r="G644">
            <v>1598</v>
          </cell>
          <cell r="H644">
            <v>113</v>
          </cell>
          <cell r="I644" t="str">
            <v>In-Line</v>
          </cell>
          <cell r="J644">
            <v>4</v>
          </cell>
          <cell r="K644" t="str">
            <v>MFI</v>
          </cell>
          <cell r="L644" t="str">
            <v>Valladolid</v>
          </cell>
          <cell r="M644" t="str">
            <v>Spain</v>
          </cell>
          <cell r="N644">
            <v>0</v>
          </cell>
          <cell r="O644">
            <v>2</v>
          </cell>
          <cell r="P644">
            <v>4933</v>
          </cell>
          <cell r="Q644">
            <v>19468</v>
          </cell>
          <cell r="R644">
            <v>24416</v>
          </cell>
          <cell r="S644">
            <v>31477</v>
          </cell>
          <cell r="T644">
            <v>32573</v>
          </cell>
          <cell r="U644">
            <v>34396</v>
          </cell>
        </row>
        <row r="645">
          <cell r="A645" t="str">
            <v>Europe</v>
          </cell>
          <cell r="B645" t="str">
            <v>RENAULT-NISSAN</v>
          </cell>
          <cell r="C645" t="str">
            <v>DACIA</v>
          </cell>
          <cell r="D645" t="str">
            <v>DACIA LOGAN</v>
          </cell>
          <cell r="E645" t="str">
            <v>Renault D Series (DIET)</v>
          </cell>
          <cell r="F645" t="str">
            <v>Gasoline</v>
          </cell>
          <cell r="G645">
            <v>1149</v>
          </cell>
          <cell r="H645">
            <v>75</v>
          </cell>
          <cell r="I645" t="str">
            <v>In-Line</v>
          </cell>
          <cell r="J645">
            <v>4</v>
          </cell>
          <cell r="K645" t="str">
            <v>MFI</v>
          </cell>
          <cell r="L645" t="str">
            <v>Douvrin</v>
          </cell>
          <cell r="M645" t="str">
            <v>France</v>
          </cell>
          <cell r="N645">
            <v>0</v>
          </cell>
          <cell r="O645">
            <v>0</v>
          </cell>
          <cell r="P645">
            <v>0</v>
          </cell>
          <cell r="Q645">
            <v>1600</v>
          </cell>
          <cell r="R645">
            <v>3648</v>
          </cell>
          <cell r="S645">
            <v>5115</v>
          </cell>
          <cell r="T645">
            <v>8205</v>
          </cell>
          <cell r="U645">
            <v>9280</v>
          </cell>
        </row>
        <row r="646">
          <cell r="A646" t="str">
            <v>Europe</v>
          </cell>
          <cell r="B646" t="str">
            <v>RENAULT-NISSAN</v>
          </cell>
          <cell r="C646" t="str">
            <v>DACIA</v>
          </cell>
          <cell r="D646" t="str">
            <v>DACIA LOGAN</v>
          </cell>
          <cell r="E646" t="str">
            <v>Renault K Series</v>
          </cell>
          <cell r="F646" t="str">
            <v>Gasoline</v>
          </cell>
          <cell r="G646">
            <v>1390</v>
          </cell>
          <cell r="H646">
            <v>95</v>
          </cell>
          <cell r="I646" t="str">
            <v>In-Line</v>
          </cell>
          <cell r="J646">
            <v>4</v>
          </cell>
          <cell r="K646" t="str">
            <v>MFI</v>
          </cell>
          <cell r="L646" t="str">
            <v>Valladolid</v>
          </cell>
          <cell r="M646" t="str">
            <v>Spain</v>
          </cell>
          <cell r="N646">
            <v>0</v>
          </cell>
          <cell r="O646">
            <v>0</v>
          </cell>
          <cell r="P646">
            <v>0</v>
          </cell>
          <cell r="Q646">
            <v>1723</v>
          </cell>
          <cell r="R646">
            <v>3928</v>
          </cell>
          <cell r="S646">
            <v>5509</v>
          </cell>
          <cell r="T646">
            <v>8835</v>
          </cell>
          <cell r="U646">
            <v>9994</v>
          </cell>
        </row>
        <row r="647">
          <cell r="A647" t="str">
            <v>Europe</v>
          </cell>
          <cell r="B647" t="str">
            <v>RENAULT-NISSAN</v>
          </cell>
          <cell r="C647" t="str">
            <v>DACIA</v>
          </cell>
          <cell r="D647" t="str">
            <v>DACIA LOGAN</v>
          </cell>
          <cell r="E647" t="str">
            <v>Renault K Series</v>
          </cell>
          <cell r="F647" t="str">
            <v>Diesel</v>
          </cell>
          <cell r="G647">
            <v>1461</v>
          </cell>
          <cell r="H647">
            <v>65</v>
          </cell>
          <cell r="I647" t="str">
            <v>In-Line</v>
          </cell>
          <cell r="J647">
            <v>4</v>
          </cell>
          <cell r="K647" t="str">
            <v>DI</v>
          </cell>
          <cell r="L647" t="str">
            <v>Valladolid</v>
          </cell>
          <cell r="M647" t="str">
            <v>Spain</v>
          </cell>
          <cell r="N647">
            <v>0</v>
          </cell>
          <cell r="O647">
            <v>0</v>
          </cell>
          <cell r="P647">
            <v>0</v>
          </cell>
          <cell r="Q647">
            <v>1847</v>
          </cell>
          <cell r="R647">
            <v>4209</v>
          </cell>
          <cell r="S647">
            <v>5902</v>
          </cell>
          <cell r="T647">
            <v>9467</v>
          </cell>
          <cell r="U647">
            <v>10710</v>
          </cell>
        </row>
        <row r="648">
          <cell r="A648" t="str">
            <v>Europe</v>
          </cell>
          <cell r="B648" t="str">
            <v>RENAULT-NISSAN</v>
          </cell>
          <cell r="C648" t="str">
            <v>DACIA</v>
          </cell>
          <cell r="D648" t="str">
            <v>DACIA LOGAN</v>
          </cell>
          <cell r="E648" t="str">
            <v>Renault K Series</v>
          </cell>
          <cell r="F648" t="str">
            <v>Gasoline</v>
          </cell>
          <cell r="G648">
            <v>1598</v>
          </cell>
          <cell r="H648">
            <v>113</v>
          </cell>
          <cell r="I648" t="str">
            <v>In-Line</v>
          </cell>
          <cell r="J648">
            <v>4</v>
          </cell>
          <cell r="K648" t="str">
            <v>MFI</v>
          </cell>
          <cell r="L648" t="str">
            <v>Valladolid</v>
          </cell>
          <cell r="M648" t="str">
            <v>Spain</v>
          </cell>
          <cell r="N648">
            <v>0</v>
          </cell>
          <cell r="O648">
            <v>0</v>
          </cell>
          <cell r="P648">
            <v>0</v>
          </cell>
          <cell r="Q648">
            <v>3755</v>
          </cell>
          <cell r="R648">
            <v>8559</v>
          </cell>
          <cell r="S648">
            <v>12002</v>
          </cell>
          <cell r="T648">
            <v>19249</v>
          </cell>
          <cell r="U648">
            <v>21776</v>
          </cell>
        </row>
        <row r="649">
          <cell r="A649" t="str">
            <v>Europe</v>
          </cell>
          <cell r="B649" t="str">
            <v>GM GROUP</v>
          </cell>
          <cell r="C649" t="str">
            <v>DAEWOO</v>
          </cell>
          <cell r="D649" t="str">
            <v>DAEWOO AVIA</v>
          </cell>
          <cell r="E649" t="str">
            <v>Cummins Avia</v>
          </cell>
          <cell r="F649" t="str">
            <v>Diesel</v>
          </cell>
          <cell r="G649">
            <v>3922</v>
          </cell>
          <cell r="H649">
            <v>150</v>
          </cell>
          <cell r="I649" t="str">
            <v>In-Line</v>
          </cell>
          <cell r="J649">
            <v>4</v>
          </cell>
          <cell r="K649" t="str">
            <v>N/a</v>
          </cell>
          <cell r="L649" t="str">
            <v>Columbus</v>
          </cell>
          <cell r="M649" t="str">
            <v>USA</v>
          </cell>
          <cell r="N649">
            <v>475</v>
          </cell>
          <cell r="O649">
            <v>422</v>
          </cell>
          <cell r="P649">
            <v>175</v>
          </cell>
          <cell r="Q649">
            <v>0</v>
          </cell>
          <cell r="R649">
            <v>0</v>
          </cell>
          <cell r="S649">
            <v>0</v>
          </cell>
          <cell r="T649">
            <v>0</v>
          </cell>
          <cell r="U649">
            <v>0</v>
          </cell>
        </row>
        <row r="650">
          <cell r="A650" t="str">
            <v>Europe</v>
          </cell>
          <cell r="B650" t="str">
            <v>GM GROUP</v>
          </cell>
          <cell r="C650" t="str">
            <v>DAEWOO</v>
          </cell>
          <cell r="D650" t="str">
            <v>DAEWOO AVIA</v>
          </cell>
          <cell r="E650" t="str">
            <v>Cummins Avia</v>
          </cell>
          <cell r="F650" t="str">
            <v>Diesel</v>
          </cell>
          <cell r="G650">
            <v>3922</v>
          </cell>
          <cell r="H650">
            <v>135</v>
          </cell>
          <cell r="I650" t="str">
            <v>In-Line</v>
          </cell>
          <cell r="J650">
            <v>4</v>
          </cell>
          <cell r="K650" t="str">
            <v>N/a</v>
          </cell>
          <cell r="L650" t="str">
            <v>Columbus</v>
          </cell>
          <cell r="M650" t="str">
            <v>USA</v>
          </cell>
          <cell r="N650">
            <v>494</v>
          </cell>
          <cell r="O650">
            <v>438</v>
          </cell>
          <cell r="P650">
            <v>180</v>
          </cell>
          <cell r="Q650">
            <v>0</v>
          </cell>
          <cell r="R650">
            <v>0</v>
          </cell>
          <cell r="S650">
            <v>0</v>
          </cell>
          <cell r="T650">
            <v>0</v>
          </cell>
          <cell r="U650">
            <v>0</v>
          </cell>
        </row>
        <row r="651">
          <cell r="A651" t="str">
            <v>Europe</v>
          </cell>
          <cell r="B651" t="str">
            <v>GM GROUP</v>
          </cell>
          <cell r="C651" t="str">
            <v>DAEWOO</v>
          </cell>
          <cell r="D651" t="str">
            <v>DAEWOO CIELO/NEXIA</v>
          </cell>
          <cell r="E651" t="str">
            <v>GM Daewoo</v>
          </cell>
          <cell r="F651" t="str">
            <v>Gasoline</v>
          </cell>
          <cell r="G651">
            <v>1498</v>
          </cell>
          <cell r="H651">
            <v>90</v>
          </cell>
          <cell r="I651" t="str">
            <v>In-Line</v>
          </cell>
          <cell r="J651">
            <v>4</v>
          </cell>
          <cell r="K651" t="str">
            <v>MFI</v>
          </cell>
          <cell r="L651" t="str">
            <v>Korea (unknown)</v>
          </cell>
          <cell r="M651" t="str">
            <v>Korea</v>
          </cell>
          <cell r="N651">
            <v>4950</v>
          </cell>
          <cell r="O651">
            <v>5111</v>
          </cell>
          <cell r="P651">
            <v>3822</v>
          </cell>
          <cell r="Q651">
            <v>0</v>
          </cell>
          <cell r="R651">
            <v>0</v>
          </cell>
          <cell r="S651">
            <v>0</v>
          </cell>
          <cell r="T651">
            <v>0</v>
          </cell>
          <cell r="U651">
            <v>0</v>
          </cell>
        </row>
        <row r="652">
          <cell r="A652" t="str">
            <v>Europe</v>
          </cell>
          <cell r="B652" t="str">
            <v>GM GROUP</v>
          </cell>
          <cell r="C652" t="str">
            <v>DAEWOO</v>
          </cell>
          <cell r="D652" t="str">
            <v>DAEWOO CIELO/NEXIA</v>
          </cell>
          <cell r="E652" t="str">
            <v>GM Daewoo</v>
          </cell>
          <cell r="F652" t="str">
            <v>Gasoline</v>
          </cell>
          <cell r="G652">
            <v>1498</v>
          </cell>
          <cell r="H652">
            <v>75</v>
          </cell>
          <cell r="I652" t="str">
            <v>In-Line</v>
          </cell>
          <cell r="J652">
            <v>4</v>
          </cell>
          <cell r="K652" t="str">
            <v>MFI</v>
          </cell>
          <cell r="L652" t="str">
            <v>Korea (unknown)</v>
          </cell>
          <cell r="M652" t="str">
            <v>Korea</v>
          </cell>
          <cell r="N652">
            <v>406</v>
          </cell>
          <cell r="O652">
            <v>161</v>
          </cell>
          <cell r="P652">
            <v>127</v>
          </cell>
          <cell r="Q652">
            <v>0</v>
          </cell>
          <cell r="R652">
            <v>0</v>
          </cell>
          <cell r="S652">
            <v>0</v>
          </cell>
          <cell r="T652">
            <v>0</v>
          </cell>
          <cell r="U652">
            <v>0</v>
          </cell>
        </row>
        <row r="653">
          <cell r="A653" t="str">
            <v>Europe</v>
          </cell>
          <cell r="B653" t="str">
            <v>GM GROUP</v>
          </cell>
          <cell r="C653" t="str">
            <v>DAEWOO</v>
          </cell>
          <cell r="D653" t="str">
            <v>DAEWOO VANS</v>
          </cell>
          <cell r="E653" t="str">
            <v>Suzuki G Family</v>
          </cell>
          <cell r="F653" t="str">
            <v>Gasoline</v>
          </cell>
          <cell r="G653">
            <v>796</v>
          </cell>
          <cell r="H653">
            <v>52</v>
          </cell>
          <cell r="I653" t="str">
            <v>In-Line</v>
          </cell>
          <cell r="J653">
            <v>3</v>
          </cell>
          <cell r="K653" t="str">
            <v>MFI</v>
          </cell>
          <cell r="L653" t="str">
            <v>Japan (unknown)</v>
          </cell>
          <cell r="M653" t="str">
            <v>Japan</v>
          </cell>
          <cell r="N653">
            <v>500</v>
          </cell>
          <cell r="O653">
            <v>0</v>
          </cell>
          <cell r="P653">
            <v>0</v>
          </cell>
          <cell r="Q653">
            <v>0</v>
          </cell>
          <cell r="R653">
            <v>0</v>
          </cell>
          <cell r="S653">
            <v>0</v>
          </cell>
          <cell r="T653">
            <v>0</v>
          </cell>
          <cell r="U653">
            <v>0</v>
          </cell>
        </row>
        <row r="654">
          <cell r="A654" t="str">
            <v>Europe</v>
          </cell>
          <cell r="B654" t="str">
            <v>GM GROUP</v>
          </cell>
          <cell r="C654" t="str">
            <v>DAEWOO</v>
          </cell>
          <cell r="D654" t="str">
            <v>DAEWOO LANOS</v>
          </cell>
          <cell r="E654" t="str">
            <v>GM Family One</v>
          </cell>
          <cell r="F654" t="str">
            <v>Gasoline</v>
          </cell>
          <cell r="G654">
            <v>1598</v>
          </cell>
          <cell r="H654">
            <v>106</v>
          </cell>
          <cell r="I654" t="str">
            <v>In-Line</v>
          </cell>
          <cell r="J654">
            <v>4</v>
          </cell>
          <cell r="K654" t="str">
            <v>MFI</v>
          </cell>
          <cell r="L654" t="str">
            <v>Bochum, Szentgotthart</v>
          </cell>
          <cell r="M654" t="str">
            <v>Germany, Hungary</v>
          </cell>
          <cell r="N654">
            <v>2522</v>
          </cell>
          <cell r="O654">
            <v>1930</v>
          </cell>
          <cell r="P654">
            <v>449</v>
          </cell>
          <cell r="Q654">
            <v>403</v>
          </cell>
          <cell r="R654">
            <v>326</v>
          </cell>
          <cell r="S654">
            <v>0</v>
          </cell>
          <cell r="T654">
            <v>0</v>
          </cell>
          <cell r="U654">
            <v>0</v>
          </cell>
        </row>
        <row r="655">
          <cell r="A655" t="str">
            <v>Europe</v>
          </cell>
          <cell r="B655" t="str">
            <v>GM GROUP</v>
          </cell>
          <cell r="C655" t="str">
            <v>DAEWOO</v>
          </cell>
          <cell r="D655" t="str">
            <v>DAEWOO LANOS</v>
          </cell>
          <cell r="E655" t="str">
            <v>GM Daewoo</v>
          </cell>
          <cell r="F655" t="str">
            <v>Gasoline</v>
          </cell>
          <cell r="G655">
            <v>1349</v>
          </cell>
          <cell r="H655">
            <v>75</v>
          </cell>
          <cell r="I655" t="str">
            <v>In-Line</v>
          </cell>
          <cell r="J655">
            <v>4</v>
          </cell>
          <cell r="K655" t="str">
            <v>MFI</v>
          </cell>
          <cell r="L655" t="str">
            <v>Korea (unknown)</v>
          </cell>
          <cell r="M655" t="str">
            <v>Korea</v>
          </cell>
          <cell r="N655">
            <v>5719</v>
          </cell>
          <cell r="O655">
            <v>6491</v>
          </cell>
          <cell r="P655">
            <v>1145</v>
          </cell>
          <cell r="Q655">
            <v>1027</v>
          </cell>
          <cell r="R655">
            <v>830</v>
          </cell>
          <cell r="S655">
            <v>0</v>
          </cell>
          <cell r="T655">
            <v>0</v>
          </cell>
          <cell r="U655">
            <v>0</v>
          </cell>
        </row>
        <row r="656">
          <cell r="A656" t="str">
            <v>Europe</v>
          </cell>
          <cell r="B656" t="str">
            <v>GM GROUP</v>
          </cell>
          <cell r="C656" t="str">
            <v>DAEWOO</v>
          </cell>
          <cell r="D656" t="str">
            <v>DAEWOO LANOS</v>
          </cell>
          <cell r="E656" t="str">
            <v>GM Daewoo</v>
          </cell>
          <cell r="F656" t="str">
            <v>Gasoline</v>
          </cell>
          <cell r="G656">
            <v>1498</v>
          </cell>
          <cell r="H656">
            <v>86</v>
          </cell>
          <cell r="I656" t="str">
            <v>In-Line</v>
          </cell>
          <cell r="J656">
            <v>4</v>
          </cell>
          <cell r="K656" t="str">
            <v>MFI</v>
          </cell>
          <cell r="L656" t="str">
            <v>Korea (unknown)</v>
          </cell>
          <cell r="M656" t="str">
            <v>Korea</v>
          </cell>
          <cell r="N656">
            <v>6405</v>
          </cell>
          <cell r="O656">
            <v>3527</v>
          </cell>
          <cell r="P656">
            <v>1175</v>
          </cell>
          <cell r="Q656">
            <v>1053</v>
          </cell>
          <cell r="R656">
            <v>852</v>
          </cell>
          <cell r="S656">
            <v>0</v>
          </cell>
          <cell r="T656">
            <v>0</v>
          </cell>
          <cell r="U656">
            <v>0</v>
          </cell>
        </row>
        <row r="657">
          <cell r="A657" t="str">
            <v>Europe</v>
          </cell>
          <cell r="B657" t="str">
            <v>GM GROUP</v>
          </cell>
          <cell r="C657" t="str">
            <v>DAEWOO</v>
          </cell>
          <cell r="D657" t="str">
            <v>DAEWOO LANOS</v>
          </cell>
          <cell r="E657" t="str">
            <v>GM Family One</v>
          </cell>
          <cell r="F657" t="str">
            <v>Gasoline</v>
          </cell>
          <cell r="G657">
            <v>1598</v>
          </cell>
          <cell r="H657">
            <v>106</v>
          </cell>
          <cell r="I657" t="str">
            <v>In-Line</v>
          </cell>
          <cell r="J657">
            <v>4</v>
          </cell>
          <cell r="K657" t="str">
            <v>MFI</v>
          </cell>
          <cell r="L657" t="str">
            <v>Bochum, Szentgotthart</v>
          </cell>
          <cell r="M657" t="str">
            <v>Germany, Hungary</v>
          </cell>
          <cell r="N657">
            <v>5240</v>
          </cell>
          <cell r="O657">
            <v>17103</v>
          </cell>
          <cell r="P657">
            <v>22238</v>
          </cell>
          <cell r="Q657">
            <v>22327</v>
          </cell>
          <cell r="R657">
            <v>18066</v>
          </cell>
          <cell r="S657">
            <v>0</v>
          </cell>
          <cell r="T657">
            <v>0</v>
          </cell>
          <cell r="U657">
            <v>0</v>
          </cell>
        </row>
        <row r="658">
          <cell r="A658" t="str">
            <v>Europe</v>
          </cell>
          <cell r="B658" t="str">
            <v>GM GROUP</v>
          </cell>
          <cell r="C658" t="str">
            <v>DAEWOO</v>
          </cell>
          <cell r="D658" t="str">
            <v>DAEWOO LEGANZA</v>
          </cell>
          <cell r="E658" t="str">
            <v>GM Family Two</v>
          </cell>
          <cell r="F658" t="str">
            <v>Gasoline</v>
          </cell>
          <cell r="G658">
            <v>1997</v>
          </cell>
          <cell r="H658">
            <v>116</v>
          </cell>
          <cell r="I658" t="str">
            <v>In-Line</v>
          </cell>
          <cell r="J658">
            <v>4</v>
          </cell>
          <cell r="K658" t="str">
            <v>MFI</v>
          </cell>
          <cell r="L658" t="str">
            <v>Bochum</v>
          </cell>
          <cell r="M658" t="str">
            <v>Germany</v>
          </cell>
          <cell r="N658">
            <v>1282</v>
          </cell>
          <cell r="O658">
            <v>0</v>
          </cell>
          <cell r="P658">
            <v>0</v>
          </cell>
          <cell r="Q658">
            <v>0</v>
          </cell>
          <cell r="R658">
            <v>0</v>
          </cell>
          <cell r="S658">
            <v>0</v>
          </cell>
          <cell r="T658">
            <v>0</v>
          </cell>
          <cell r="U658">
            <v>0</v>
          </cell>
        </row>
        <row r="659">
          <cell r="A659" t="str">
            <v>Europe</v>
          </cell>
          <cell r="B659" t="str">
            <v>GM GROUP</v>
          </cell>
          <cell r="C659" t="str">
            <v>DAEWOO</v>
          </cell>
          <cell r="D659" t="str">
            <v>DAEWOO MATIZ</v>
          </cell>
          <cell r="E659" t="str">
            <v>Suzuki G Family</v>
          </cell>
          <cell r="F659" t="str">
            <v>Gasoline</v>
          </cell>
          <cell r="G659">
            <v>796</v>
          </cell>
          <cell r="H659">
            <v>52</v>
          </cell>
          <cell r="I659" t="str">
            <v>In-Line</v>
          </cell>
          <cell r="J659">
            <v>3</v>
          </cell>
          <cell r="K659" t="str">
            <v>MFI</v>
          </cell>
          <cell r="L659" t="str">
            <v>Japan (unknown)</v>
          </cell>
          <cell r="M659" t="str">
            <v>Japan</v>
          </cell>
          <cell r="N659">
            <v>10100</v>
          </cell>
          <cell r="O659">
            <v>4941</v>
          </cell>
          <cell r="P659">
            <v>4848</v>
          </cell>
          <cell r="Q659">
            <v>4493</v>
          </cell>
          <cell r="R659">
            <v>2964</v>
          </cell>
          <cell r="S659">
            <v>0</v>
          </cell>
          <cell r="T659">
            <v>0</v>
          </cell>
          <cell r="U659">
            <v>0</v>
          </cell>
        </row>
        <row r="660">
          <cell r="A660" t="str">
            <v>Europe</v>
          </cell>
          <cell r="B660" t="str">
            <v>GM GROUP</v>
          </cell>
          <cell r="C660" t="str">
            <v>DAEWOO</v>
          </cell>
          <cell r="D660" t="str">
            <v>DAEWOO MATIZ</v>
          </cell>
          <cell r="E660" t="str">
            <v>Suzuki G Family</v>
          </cell>
          <cell r="F660" t="str">
            <v>Gasoline</v>
          </cell>
          <cell r="G660">
            <v>796</v>
          </cell>
          <cell r="H660">
            <v>52</v>
          </cell>
          <cell r="I660" t="str">
            <v>In-Line</v>
          </cell>
          <cell r="J660">
            <v>3</v>
          </cell>
          <cell r="K660" t="str">
            <v>MFI</v>
          </cell>
          <cell r="L660" t="str">
            <v>Japan (unknown)</v>
          </cell>
          <cell r="M660" t="str">
            <v>Japan</v>
          </cell>
          <cell r="N660">
            <v>11750</v>
          </cell>
          <cell r="O660">
            <v>15439</v>
          </cell>
          <cell r="P660">
            <v>13000</v>
          </cell>
          <cell r="Q660">
            <v>0</v>
          </cell>
          <cell r="R660">
            <v>0</v>
          </cell>
          <cell r="S660">
            <v>0</v>
          </cell>
          <cell r="T660">
            <v>0</v>
          </cell>
          <cell r="U660">
            <v>0</v>
          </cell>
        </row>
        <row r="661">
          <cell r="A661" t="str">
            <v>Europe</v>
          </cell>
          <cell r="B661" t="str">
            <v>GM GROUP</v>
          </cell>
          <cell r="C661" t="str">
            <v>DAEWOO</v>
          </cell>
          <cell r="D661" t="str">
            <v>DAEWOO NUBIRA/LACETTI</v>
          </cell>
          <cell r="E661" t="str">
            <v>GM Family One</v>
          </cell>
          <cell r="F661" t="str">
            <v>Gasoline</v>
          </cell>
          <cell r="G661">
            <v>1598</v>
          </cell>
          <cell r="H661">
            <v>106</v>
          </cell>
          <cell r="I661" t="str">
            <v>In-Line</v>
          </cell>
          <cell r="J661">
            <v>4</v>
          </cell>
          <cell r="K661" t="str">
            <v>MFI</v>
          </cell>
          <cell r="L661" t="str">
            <v>Bochum, Szentgotthart</v>
          </cell>
          <cell r="M661" t="str">
            <v>Germany, Hungary</v>
          </cell>
          <cell r="N661">
            <v>83</v>
          </cell>
          <cell r="O661">
            <v>0</v>
          </cell>
          <cell r="P661">
            <v>0</v>
          </cell>
          <cell r="Q661">
            <v>0</v>
          </cell>
          <cell r="R661">
            <v>0</v>
          </cell>
          <cell r="S661">
            <v>0</v>
          </cell>
          <cell r="T661">
            <v>0</v>
          </cell>
          <cell r="U661">
            <v>0</v>
          </cell>
        </row>
        <row r="662">
          <cell r="A662" t="str">
            <v>Europe</v>
          </cell>
          <cell r="B662" t="str">
            <v>GM GROUP</v>
          </cell>
          <cell r="C662" t="str">
            <v>DAEWOO</v>
          </cell>
          <cell r="D662" t="str">
            <v>DAEWOO NUBIRA/LACETTI</v>
          </cell>
          <cell r="E662" t="str">
            <v>GM Family Two</v>
          </cell>
          <cell r="F662" t="str">
            <v>Gasoline</v>
          </cell>
          <cell r="G662">
            <v>1997</v>
          </cell>
          <cell r="H662">
            <v>136</v>
          </cell>
          <cell r="I662" t="str">
            <v>In-Line</v>
          </cell>
          <cell r="J662">
            <v>4</v>
          </cell>
          <cell r="K662" t="str">
            <v>SFI</v>
          </cell>
          <cell r="L662" t="str">
            <v>Bochum</v>
          </cell>
          <cell r="M662" t="str">
            <v>Germany</v>
          </cell>
          <cell r="N662">
            <v>106</v>
          </cell>
          <cell r="O662">
            <v>0</v>
          </cell>
          <cell r="P662">
            <v>0</v>
          </cell>
          <cell r="Q662">
            <v>0</v>
          </cell>
          <cell r="R662">
            <v>0</v>
          </cell>
          <cell r="S662">
            <v>0</v>
          </cell>
          <cell r="T662">
            <v>0</v>
          </cell>
          <cell r="U662">
            <v>0</v>
          </cell>
        </row>
        <row r="663">
          <cell r="A663" t="str">
            <v>Europe</v>
          </cell>
          <cell r="B663" t="str">
            <v>GM GROUP</v>
          </cell>
          <cell r="C663" t="str">
            <v>DAEWOO</v>
          </cell>
          <cell r="D663" t="str">
            <v>DAEWOO NUBIRA/LACETTI</v>
          </cell>
          <cell r="E663" t="str">
            <v>GM Family One</v>
          </cell>
          <cell r="F663" t="str">
            <v>Gasoline</v>
          </cell>
          <cell r="G663">
            <v>1598</v>
          </cell>
          <cell r="H663">
            <v>106</v>
          </cell>
          <cell r="I663" t="str">
            <v>In-Line</v>
          </cell>
          <cell r="J663">
            <v>4</v>
          </cell>
          <cell r="K663" t="str">
            <v>MFI</v>
          </cell>
          <cell r="L663" t="str">
            <v>Bochum, Szentgotthart</v>
          </cell>
          <cell r="M663" t="str">
            <v>Germany, Hungary</v>
          </cell>
          <cell r="N663">
            <v>1642</v>
          </cell>
          <cell r="O663">
            <v>936</v>
          </cell>
          <cell r="P663">
            <v>277</v>
          </cell>
          <cell r="Q663">
            <v>0</v>
          </cell>
          <cell r="R663">
            <v>0</v>
          </cell>
          <cell r="S663">
            <v>0</v>
          </cell>
          <cell r="T663">
            <v>0</v>
          </cell>
          <cell r="U663">
            <v>0</v>
          </cell>
        </row>
        <row r="664">
          <cell r="A664" t="str">
            <v>Europe</v>
          </cell>
          <cell r="B664" t="str">
            <v>GM GROUP</v>
          </cell>
          <cell r="C664" t="str">
            <v>DAEWOO</v>
          </cell>
          <cell r="D664" t="str">
            <v>DAEWOO NUBIRA/LACETTI</v>
          </cell>
          <cell r="E664" t="str">
            <v>GM Family Two</v>
          </cell>
          <cell r="F664" t="str">
            <v>Gasoline</v>
          </cell>
          <cell r="G664">
            <v>1997</v>
          </cell>
          <cell r="H664">
            <v>136</v>
          </cell>
          <cell r="I664" t="str">
            <v>In-Line</v>
          </cell>
          <cell r="J664">
            <v>4</v>
          </cell>
          <cell r="K664" t="str">
            <v>SFI</v>
          </cell>
          <cell r="L664" t="str">
            <v>Bochum</v>
          </cell>
          <cell r="M664" t="str">
            <v>Germany</v>
          </cell>
          <cell r="N664">
            <v>0</v>
          </cell>
          <cell r="O664">
            <v>145</v>
          </cell>
          <cell r="P664">
            <v>57</v>
          </cell>
          <cell r="Q664">
            <v>0</v>
          </cell>
          <cell r="R664">
            <v>0</v>
          </cell>
          <cell r="S664">
            <v>0</v>
          </cell>
          <cell r="T664">
            <v>0</v>
          </cell>
          <cell r="U664">
            <v>0</v>
          </cell>
        </row>
        <row r="665">
          <cell r="A665" t="str">
            <v>Europe</v>
          </cell>
          <cell r="B665" t="str">
            <v>GM GROUP</v>
          </cell>
          <cell r="C665" t="str">
            <v>DAEWOO</v>
          </cell>
          <cell r="D665" t="str">
            <v>DAEWOO NUBIRA/LACETTI</v>
          </cell>
          <cell r="E665" t="str">
            <v>GM Family One</v>
          </cell>
          <cell r="F665" t="str">
            <v>Gasoline</v>
          </cell>
          <cell r="G665">
            <v>1598</v>
          </cell>
          <cell r="H665">
            <v>106</v>
          </cell>
          <cell r="I665" t="str">
            <v>In-Line</v>
          </cell>
          <cell r="J665">
            <v>4</v>
          </cell>
          <cell r="K665" t="str">
            <v>MFI</v>
          </cell>
          <cell r="L665" t="str">
            <v>Bochum, Szentgotthart</v>
          </cell>
          <cell r="M665" t="str">
            <v>Germany, Hungary</v>
          </cell>
          <cell r="N665">
            <v>349</v>
          </cell>
          <cell r="O665">
            <v>1261</v>
          </cell>
          <cell r="P665">
            <v>119</v>
          </cell>
          <cell r="Q665">
            <v>0</v>
          </cell>
          <cell r="R665">
            <v>0</v>
          </cell>
          <cell r="S665">
            <v>0</v>
          </cell>
          <cell r="T665">
            <v>0</v>
          </cell>
          <cell r="U665">
            <v>0</v>
          </cell>
        </row>
        <row r="666">
          <cell r="A666" t="str">
            <v>Europe</v>
          </cell>
          <cell r="B666" t="str">
            <v>GM GROUP</v>
          </cell>
          <cell r="C666" t="str">
            <v>DAEWOO</v>
          </cell>
          <cell r="D666" t="str">
            <v>DAEWOO NUBIRA/LACETTI</v>
          </cell>
          <cell r="E666" t="str">
            <v>GM Family Two</v>
          </cell>
          <cell r="F666" t="str">
            <v>Gasoline</v>
          </cell>
          <cell r="G666">
            <v>1997</v>
          </cell>
          <cell r="H666">
            <v>136</v>
          </cell>
          <cell r="I666" t="str">
            <v>In-Line</v>
          </cell>
          <cell r="J666">
            <v>4</v>
          </cell>
          <cell r="K666" t="str">
            <v>SFI</v>
          </cell>
          <cell r="L666" t="str">
            <v>Bochum</v>
          </cell>
          <cell r="M666" t="str">
            <v>Germany</v>
          </cell>
          <cell r="N666">
            <v>0</v>
          </cell>
          <cell r="O666">
            <v>428</v>
          </cell>
          <cell r="P666">
            <v>156</v>
          </cell>
          <cell r="Q666">
            <v>0</v>
          </cell>
          <cell r="R666">
            <v>0</v>
          </cell>
          <cell r="S666">
            <v>0</v>
          </cell>
          <cell r="T666">
            <v>0</v>
          </cell>
          <cell r="U666">
            <v>0</v>
          </cell>
        </row>
        <row r="667">
          <cell r="A667" t="str">
            <v>Europe</v>
          </cell>
          <cell r="B667" t="str">
            <v>GM GROUP</v>
          </cell>
          <cell r="C667" t="str">
            <v>DAEWOO</v>
          </cell>
          <cell r="D667" t="str">
            <v>DAEWOO TACUMA</v>
          </cell>
          <cell r="E667" t="str">
            <v>GM Family Two</v>
          </cell>
          <cell r="F667" t="str">
            <v>Gasoline</v>
          </cell>
          <cell r="G667">
            <v>1997</v>
          </cell>
          <cell r="H667">
            <v>136</v>
          </cell>
          <cell r="I667" t="str">
            <v>In-Line</v>
          </cell>
          <cell r="J667">
            <v>4</v>
          </cell>
          <cell r="K667" t="str">
            <v>SFI</v>
          </cell>
          <cell r="L667" t="str">
            <v>Bochum</v>
          </cell>
          <cell r="M667" t="str">
            <v>Germany</v>
          </cell>
          <cell r="N667">
            <v>216</v>
          </cell>
          <cell r="O667">
            <v>0</v>
          </cell>
          <cell r="P667">
            <v>0</v>
          </cell>
          <cell r="Q667">
            <v>0</v>
          </cell>
          <cell r="R667">
            <v>0</v>
          </cell>
          <cell r="S667">
            <v>0</v>
          </cell>
          <cell r="T667">
            <v>0</v>
          </cell>
          <cell r="U667">
            <v>0</v>
          </cell>
        </row>
        <row r="668">
          <cell r="A668" t="str">
            <v>Europe</v>
          </cell>
          <cell r="B668" t="str">
            <v>OTHER</v>
          </cell>
          <cell r="C668" t="str">
            <v>OTHERS</v>
          </cell>
          <cell r="D668" t="str">
            <v>DE TOMASO OTHER</v>
          </cell>
          <cell r="E668" t="str">
            <v>Ford Modular V</v>
          </cell>
          <cell r="F668" t="str">
            <v>Gasoline</v>
          </cell>
          <cell r="G668">
            <v>4601</v>
          </cell>
          <cell r="H668">
            <v>305</v>
          </cell>
          <cell r="I668" t="str">
            <v>Vee Configuration</v>
          </cell>
          <cell r="J668">
            <v>8</v>
          </cell>
          <cell r="K668" t="str">
            <v>MFI</v>
          </cell>
          <cell r="L668" t="str">
            <v>Romeo</v>
          </cell>
          <cell r="M668" t="str">
            <v>USA</v>
          </cell>
          <cell r="N668">
            <v>12</v>
          </cell>
          <cell r="O668">
            <v>11</v>
          </cell>
          <cell r="P668">
            <v>4</v>
          </cell>
          <cell r="Q668">
            <v>0</v>
          </cell>
          <cell r="R668">
            <v>0</v>
          </cell>
          <cell r="S668">
            <v>0</v>
          </cell>
          <cell r="T668">
            <v>0</v>
          </cell>
          <cell r="U668">
            <v>0</v>
          </cell>
        </row>
        <row r="669">
          <cell r="A669" t="str">
            <v>Europe</v>
          </cell>
          <cell r="B669" t="str">
            <v>OTHER</v>
          </cell>
          <cell r="C669" t="str">
            <v>OTHERS</v>
          </cell>
          <cell r="D669" t="str">
            <v>SEAZ OKA</v>
          </cell>
          <cell r="E669" t="str">
            <v>Vaz 2111</v>
          </cell>
          <cell r="F669" t="str">
            <v>Gasoline</v>
          </cell>
          <cell r="G669">
            <v>649</v>
          </cell>
          <cell r="H669">
            <v>29</v>
          </cell>
          <cell r="I669" t="str">
            <v>In-Line</v>
          </cell>
          <cell r="J669">
            <v>2</v>
          </cell>
          <cell r="K669" t="str">
            <v>N/a</v>
          </cell>
          <cell r="L669" t="str">
            <v>Zavolzhsky</v>
          </cell>
          <cell r="M669" t="str">
            <v>Russia</v>
          </cell>
          <cell r="N669">
            <v>9924</v>
          </cell>
          <cell r="O669">
            <v>10102</v>
          </cell>
          <cell r="P669">
            <v>10285</v>
          </cell>
          <cell r="Q669">
            <v>11794</v>
          </cell>
          <cell r="R669">
            <v>12023</v>
          </cell>
          <cell r="S669">
            <v>12023</v>
          </cell>
          <cell r="T669">
            <v>12508</v>
          </cell>
          <cell r="U669">
            <v>12921</v>
          </cell>
        </row>
        <row r="670">
          <cell r="A670" t="str">
            <v>Europe</v>
          </cell>
          <cell r="B670" t="str">
            <v>OTHER</v>
          </cell>
          <cell r="C670" t="str">
            <v>OTHERS</v>
          </cell>
          <cell r="D670" t="str">
            <v>SEAZ OKA</v>
          </cell>
          <cell r="E670" t="str">
            <v>Vaz 2113</v>
          </cell>
          <cell r="F670" t="str">
            <v>Gasoline</v>
          </cell>
          <cell r="G670">
            <v>749</v>
          </cell>
          <cell r="H670">
            <v>33</v>
          </cell>
          <cell r="I670" t="str">
            <v>In-Line</v>
          </cell>
          <cell r="J670">
            <v>2</v>
          </cell>
          <cell r="K670" t="str">
            <v>N/a</v>
          </cell>
          <cell r="L670" t="str">
            <v>Zavolzhsky</v>
          </cell>
          <cell r="M670" t="str">
            <v>Russia</v>
          </cell>
          <cell r="N670">
            <v>9705</v>
          </cell>
          <cell r="O670">
            <v>9900</v>
          </cell>
          <cell r="P670">
            <v>10082</v>
          </cell>
          <cell r="Q670">
            <v>11558</v>
          </cell>
          <cell r="R670">
            <v>11784</v>
          </cell>
          <cell r="S670">
            <v>11785</v>
          </cell>
          <cell r="T670">
            <v>12260</v>
          </cell>
          <cell r="U670">
            <v>12665</v>
          </cell>
        </row>
        <row r="671">
          <cell r="A671" t="str">
            <v>Europe</v>
          </cell>
          <cell r="B671" t="str">
            <v>FIAT GROUP</v>
          </cell>
          <cell r="C671" t="str">
            <v>FERRARI</v>
          </cell>
          <cell r="D671" t="str">
            <v>FERRARI OTHER</v>
          </cell>
          <cell r="E671" t="str">
            <v>Fiat Ferrari</v>
          </cell>
          <cell r="F671" t="str">
            <v>Gasoline</v>
          </cell>
          <cell r="G671">
            <v>5474</v>
          </cell>
          <cell r="H671">
            <v>442</v>
          </cell>
          <cell r="I671" t="str">
            <v>Vee Configuration</v>
          </cell>
          <cell r="J671">
            <v>12</v>
          </cell>
          <cell r="K671" t="str">
            <v>MFI</v>
          </cell>
          <cell r="L671" t="str">
            <v>Maranello</v>
          </cell>
          <cell r="M671" t="str">
            <v>Italy</v>
          </cell>
          <cell r="N671">
            <v>126</v>
          </cell>
          <cell r="O671">
            <v>48</v>
          </cell>
          <cell r="P671">
            <v>76</v>
          </cell>
          <cell r="Q671">
            <v>0</v>
          </cell>
          <cell r="R671">
            <v>0</v>
          </cell>
          <cell r="S671">
            <v>0</v>
          </cell>
          <cell r="T671">
            <v>0</v>
          </cell>
          <cell r="U671">
            <v>0</v>
          </cell>
        </row>
        <row r="672">
          <cell r="A672" t="str">
            <v>Europe</v>
          </cell>
          <cell r="B672" t="str">
            <v>FIAT GROUP</v>
          </cell>
          <cell r="C672" t="str">
            <v>FERRARI</v>
          </cell>
          <cell r="D672" t="str">
            <v>FERRARI OTHER</v>
          </cell>
          <cell r="E672" t="str">
            <v>Fiat Ferrari</v>
          </cell>
          <cell r="F672" t="str">
            <v>Gasoline</v>
          </cell>
          <cell r="G672">
            <v>5474</v>
          </cell>
          <cell r="H672">
            <v>442</v>
          </cell>
          <cell r="I672" t="str">
            <v>Vee Configuration</v>
          </cell>
          <cell r="J672">
            <v>12</v>
          </cell>
          <cell r="K672" t="str">
            <v>MFI</v>
          </cell>
          <cell r="L672" t="str">
            <v>Maranello</v>
          </cell>
          <cell r="M672" t="str">
            <v>Italy</v>
          </cell>
          <cell r="N672">
            <v>0</v>
          </cell>
          <cell r="O672">
            <v>13</v>
          </cell>
          <cell r="P672">
            <v>300</v>
          </cell>
          <cell r="Q672">
            <v>453</v>
          </cell>
          <cell r="R672">
            <v>452</v>
          </cell>
          <cell r="S672">
            <v>443</v>
          </cell>
          <cell r="T672">
            <v>433</v>
          </cell>
          <cell r="U672">
            <v>429</v>
          </cell>
        </row>
        <row r="673">
          <cell r="A673" t="str">
            <v>Europe</v>
          </cell>
          <cell r="B673" t="str">
            <v>FIAT GROUP</v>
          </cell>
          <cell r="C673" t="str">
            <v>FERRARI</v>
          </cell>
          <cell r="D673" t="str">
            <v>FERRARI OTHER</v>
          </cell>
          <cell r="E673" t="str">
            <v>Fiat Ferrari</v>
          </cell>
          <cell r="F673" t="str">
            <v>Gasoline</v>
          </cell>
          <cell r="G673">
            <v>3586</v>
          </cell>
          <cell r="H673">
            <v>400</v>
          </cell>
          <cell r="I673" t="str">
            <v>Vee Configuration</v>
          </cell>
          <cell r="J673">
            <v>8</v>
          </cell>
          <cell r="K673" t="str">
            <v>MFI</v>
          </cell>
          <cell r="L673" t="str">
            <v>Maranello</v>
          </cell>
          <cell r="M673" t="str">
            <v>Italy</v>
          </cell>
          <cell r="N673">
            <v>3294</v>
          </cell>
          <cell r="O673">
            <v>3456</v>
          </cell>
          <cell r="P673">
            <v>4094</v>
          </cell>
          <cell r="Q673">
            <v>4699</v>
          </cell>
          <cell r="R673">
            <v>4674</v>
          </cell>
          <cell r="S673">
            <v>4238</v>
          </cell>
          <cell r="T673">
            <v>4028</v>
          </cell>
          <cell r="U673">
            <v>4010</v>
          </cell>
        </row>
        <row r="674">
          <cell r="A674" t="str">
            <v>Europe</v>
          </cell>
          <cell r="B674" t="str">
            <v>FIAT GROUP</v>
          </cell>
          <cell r="C674" t="str">
            <v>FERRARI</v>
          </cell>
          <cell r="D674" t="str">
            <v>FERRARI OTHER</v>
          </cell>
          <cell r="E674" t="str">
            <v>Fiat Ferrari</v>
          </cell>
          <cell r="F674" t="str">
            <v>Gasoline</v>
          </cell>
          <cell r="G674">
            <v>5748</v>
          </cell>
          <cell r="H674">
            <v>515</v>
          </cell>
          <cell r="I674" t="str">
            <v>Vee Configuration</v>
          </cell>
          <cell r="J674">
            <v>12</v>
          </cell>
          <cell r="K674" t="str">
            <v>MFI</v>
          </cell>
          <cell r="L674" t="str">
            <v>Maranello</v>
          </cell>
          <cell r="M674" t="str">
            <v>Italy</v>
          </cell>
          <cell r="N674">
            <v>815</v>
          </cell>
          <cell r="O674">
            <v>795</v>
          </cell>
          <cell r="P674">
            <v>1345</v>
          </cell>
          <cell r="Q674">
            <v>1565</v>
          </cell>
          <cell r="R674">
            <v>1558</v>
          </cell>
          <cell r="S674">
            <v>1535</v>
          </cell>
          <cell r="T674">
            <v>1511</v>
          </cell>
          <cell r="U674">
            <v>1505</v>
          </cell>
        </row>
        <row r="675">
          <cell r="A675" t="str">
            <v>Europe</v>
          </cell>
          <cell r="B675" t="str">
            <v>FIAT GROUP</v>
          </cell>
          <cell r="C675" t="str">
            <v>FERRARI</v>
          </cell>
          <cell r="D675" t="str">
            <v>FERRARI OTHER</v>
          </cell>
          <cell r="E675" t="str">
            <v>Fiat Ferrari</v>
          </cell>
          <cell r="F675" t="str">
            <v>Gasoline</v>
          </cell>
          <cell r="G675">
            <v>5998</v>
          </cell>
          <cell r="H675">
            <v>660</v>
          </cell>
          <cell r="I675" t="str">
            <v>Vee Configuration</v>
          </cell>
          <cell r="J675">
            <v>12</v>
          </cell>
          <cell r="K675" t="str">
            <v>N/a</v>
          </cell>
          <cell r="L675" t="str">
            <v>Maranello</v>
          </cell>
          <cell r="M675" t="str">
            <v>Italy</v>
          </cell>
          <cell r="N675">
            <v>34</v>
          </cell>
          <cell r="O675">
            <v>188</v>
          </cell>
          <cell r="P675">
            <v>384</v>
          </cell>
          <cell r="Q675">
            <v>472</v>
          </cell>
          <cell r="R675">
            <v>453</v>
          </cell>
          <cell r="S675">
            <v>372</v>
          </cell>
          <cell r="T675">
            <v>431</v>
          </cell>
          <cell r="U675">
            <v>401</v>
          </cell>
        </row>
        <row r="676">
          <cell r="A676" t="str">
            <v>Europe</v>
          </cell>
          <cell r="B676" t="str">
            <v>FIAT GROUP</v>
          </cell>
          <cell r="C676" t="str">
            <v>FIAT</v>
          </cell>
          <cell r="D676" t="str">
            <v>fiat other</v>
          </cell>
          <cell r="E676" t="str">
            <v>Fiat 836</v>
          </cell>
          <cell r="F676" t="str">
            <v>Gasoline</v>
          </cell>
          <cell r="G676">
            <v>1995</v>
          </cell>
          <cell r="H676">
            <v>105</v>
          </cell>
          <cell r="I676" t="str">
            <v>In-Line</v>
          </cell>
          <cell r="J676">
            <v>4</v>
          </cell>
          <cell r="K676" t="str">
            <v>MFI</v>
          </cell>
          <cell r="L676" t="str">
            <v>Pratola Serra</v>
          </cell>
          <cell r="M676" t="str">
            <v>Italy</v>
          </cell>
          <cell r="N676">
            <v>3845</v>
          </cell>
          <cell r="O676">
            <v>4138</v>
          </cell>
          <cell r="P676">
            <v>2493</v>
          </cell>
          <cell r="Q676">
            <v>0</v>
          </cell>
          <cell r="R676">
            <v>0</v>
          </cell>
          <cell r="S676">
            <v>0</v>
          </cell>
          <cell r="T676">
            <v>0</v>
          </cell>
          <cell r="U676">
            <v>0</v>
          </cell>
        </row>
        <row r="677">
          <cell r="A677" t="str">
            <v>Europe</v>
          </cell>
          <cell r="B677" t="str">
            <v>FIAT GROUP</v>
          </cell>
          <cell r="C677" t="str">
            <v>FIAT</v>
          </cell>
          <cell r="D677" t="str">
            <v>fiat other</v>
          </cell>
          <cell r="E677" t="str">
            <v>Sofim</v>
          </cell>
          <cell r="F677" t="str">
            <v>Diesel</v>
          </cell>
          <cell r="G677">
            <v>2499</v>
          </cell>
          <cell r="H677">
            <v>75</v>
          </cell>
          <cell r="I677" t="str">
            <v>In-Line</v>
          </cell>
          <cell r="J677">
            <v>4</v>
          </cell>
          <cell r="K677" t="str">
            <v>IDI</v>
          </cell>
          <cell r="L677" t="str">
            <v>Foggia</v>
          </cell>
          <cell r="M677" t="str">
            <v>Italy</v>
          </cell>
          <cell r="N677">
            <v>3022</v>
          </cell>
          <cell r="O677">
            <v>3252</v>
          </cell>
          <cell r="P677">
            <v>1951</v>
          </cell>
          <cell r="Q677">
            <v>0</v>
          </cell>
          <cell r="R677">
            <v>0</v>
          </cell>
          <cell r="S677">
            <v>0</v>
          </cell>
          <cell r="T677">
            <v>0</v>
          </cell>
          <cell r="U677">
            <v>0</v>
          </cell>
        </row>
        <row r="678">
          <cell r="A678" t="str">
            <v>Europe</v>
          </cell>
          <cell r="B678" t="str">
            <v>FIAT GROUP</v>
          </cell>
          <cell r="C678" t="str">
            <v>FIAT</v>
          </cell>
          <cell r="D678" t="str">
            <v>Fiat 4x4 MAV</v>
          </cell>
          <cell r="E678" t="str">
            <v>GM L-850</v>
          </cell>
          <cell r="F678" t="str">
            <v>Gasoline</v>
          </cell>
          <cell r="G678">
            <v>1800</v>
          </cell>
          <cell r="H678">
            <v>125</v>
          </cell>
          <cell r="I678" t="str">
            <v>In-Line</v>
          </cell>
          <cell r="J678">
            <v>4</v>
          </cell>
          <cell r="K678" t="str">
            <v>GDI</v>
          </cell>
          <cell r="L678" t="str">
            <v>Kaiserslautern</v>
          </cell>
          <cell r="M678" t="str">
            <v>Germany</v>
          </cell>
          <cell r="N678">
            <v>0</v>
          </cell>
          <cell r="O678">
            <v>0</v>
          </cell>
          <cell r="P678">
            <v>0</v>
          </cell>
          <cell r="Q678">
            <v>15</v>
          </cell>
          <cell r="R678">
            <v>748</v>
          </cell>
          <cell r="S678">
            <v>898</v>
          </cell>
          <cell r="T678">
            <v>890</v>
          </cell>
          <cell r="U678">
            <v>801</v>
          </cell>
        </row>
        <row r="679">
          <cell r="A679" t="str">
            <v>Europe</v>
          </cell>
          <cell r="B679" t="str">
            <v>FIAT GROUP</v>
          </cell>
          <cell r="C679" t="str">
            <v>FIAT</v>
          </cell>
          <cell r="D679" t="str">
            <v>Fiat 4x4 MAV</v>
          </cell>
          <cell r="E679" t="str">
            <v>Fiat B/C Diesel</v>
          </cell>
          <cell r="F679" t="str">
            <v>Diesel</v>
          </cell>
          <cell r="G679">
            <v>1910</v>
          </cell>
          <cell r="H679">
            <v>140</v>
          </cell>
          <cell r="I679" t="str">
            <v>In-Line</v>
          </cell>
          <cell r="J679">
            <v>4</v>
          </cell>
          <cell r="K679" t="str">
            <v>DI</v>
          </cell>
          <cell r="L679" t="str">
            <v>Pratola Serra, Termoli</v>
          </cell>
          <cell r="M679" t="str">
            <v>Italy</v>
          </cell>
          <cell r="N679">
            <v>0</v>
          </cell>
          <cell r="O679">
            <v>0</v>
          </cell>
          <cell r="P679">
            <v>0</v>
          </cell>
          <cell r="Q679">
            <v>322</v>
          </cell>
          <cell r="R679">
            <v>17192</v>
          </cell>
          <cell r="S679">
            <v>20657</v>
          </cell>
          <cell r="T679">
            <v>20440</v>
          </cell>
          <cell r="U679">
            <v>18415</v>
          </cell>
        </row>
        <row r="680">
          <cell r="A680" t="str">
            <v>Europe</v>
          </cell>
          <cell r="B680" t="str">
            <v>FIAT GROUP</v>
          </cell>
          <cell r="C680" t="str">
            <v>FIAT</v>
          </cell>
          <cell r="D680" t="str">
            <v>Fiat 4x4 MAV</v>
          </cell>
          <cell r="E680" t="str">
            <v>GM L-850</v>
          </cell>
          <cell r="F680" t="str">
            <v>Gasoline</v>
          </cell>
          <cell r="G680">
            <v>2198</v>
          </cell>
          <cell r="H680">
            <v>147</v>
          </cell>
          <cell r="I680" t="str">
            <v>In-Line</v>
          </cell>
          <cell r="J680">
            <v>4</v>
          </cell>
          <cell r="K680" t="str">
            <v>MFI</v>
          </cell>
          <cell r="L680" t="str">
            <v>Kaiserslautern</v>
          </cell>
          <cell r="M680" t="str">
            <v>Germany</v>
          </cell>
          <cell r="N680">
            <v>0</v>
          </cell>
          <cell r="O680">
            <v>0</v>
          </cell>
          <cell r="P680">
            <v>0</v>
          </cell>
          <cell r="Q680">
            <v>29</v>
          </cell>
          <cell r="R680">
            <v>1515</v>
          </cell>
          <cell r="S680">
            <v>1818</v>
          </cell>
          <cell r="T680">
            <v>1798</v>
          </cell>
          <cell r="U680">
            <v>1620</v>
          </cell>
        </row>
        <row r="681">
          <cell r="A681" t="str">
            <v>Europe</v>
          </cell>
          <cell r="B681" t="str">
            <v>FIAT GROUP</v>
          </cell>
          <cell r="C681" t="str">
            <v>FIAT</v>
          </cell>
          <cell r="D681" t="str">
            <v>Fiat 4x4 MAV</v>
          </cell>
          <cell r="E681" t="str">
            <v>Suzuki G Family</v>
          </cell>
          <cell r="F681" t="str">
            <v>Gasoline</v>
          </cell>
          <cell r="G681">
            <v>1590</v>
          </cell>
          <cell r="H681">
            <v>97</v>
          </cell>
          <cell r="I681" t="str">
            <v>In-Line</v>
          </cell>
          <cell r="J681">
            <v>4</v>
          </cell>
          <cell r="K681" t="str">
            <v>MFI</v>
          </cell>
          <cell r="L681" t="str">
            <v>Japan (unknown)</v>
          </cell>
          <cell r="M681" t="str">
            <v>Japan</v>
          </cell>
          <cell r="N681">
            <v>0</v>
          </cell>
          <cell r="O681">
            <v>0</v>
          </cell>
          <cell r="P681">
            <v>0</v>
          </cell>
          <cell r="Q681">
            <v>25</v>
          </cell>
          <cell r="R681">
            <v>1309</v>
          </cell>
          <cell r="S681">
            <v>1571</v>
          </cell>
          <cell r="T681">
            <v>1555</v>
          </cell>
          <cell r="U681">
            <v>1401</v>
          </cell>
        </row>
        <row r="682">
          <cell r="A682" t="str">
            <v>Europe</v>
          </cell>
          <cell r="B682" t="str">
            <v>FIAT GROUP</v>
          </cell>
          <cell r="C682" t="str">
            <v>FIAT</v>
          </cell>
          <cell r="D682" t="str">
            <v>FIAT BARCHETTA</v>
          </cell>
          <cell r="E682" t="str">
            <v>Fiat Family B</v>
          </cell>
          <cell r="F682" t="str">
            <v>Gasoline</v>
          </cell>
          <cell r="G682">
            <v>1747</v>
          </cell>
          <cell r="H682">
            <v>131</v>
          </cell>
          <cell r="I682" t="str">
            <v>In-Line</v>
          </cell>
          <cell r="J682">
            <v>4</v>
          </cell>
          <cell r="K682" t="str">
            <v>MFI</v>
          </cell>
          <cell r="L682" t="str">
            <v>Pratola Serra</v>
          </cell>
          <cell r="M682" t="str">
            <v>Italy</v>
          </cell>
          <cell r="N682">
            <v>879</v>
          </cell>
          <cell r="O682">
            <v>918</v>
          </cell>
          <cell r="P682">
            <v>1304</v>
          </cell>
          <cell r="Q682">
            <v>565</v>
          </cell>
          <cell r="R682">
            <v>0</v>
          </cell>
          <cell r="S682">
            <v>0</v>
          </cell>
          <cell r="T682">
            <v>0</v>
          </cell>
          <cell r="U682">
            <v>0</v>
          </cell>
        </row>
        <row r="683">
          <cell r="A683" t="str">
            <v>Europe</v>
          </cell>
          <cell r="B683" t="str">
            <v>FIAT GROUP</v>
          </cell>
          <cell r="C683" t="str">
            <v>FIAT</v>
          </cell>
          <cell r="D683" t="str">
            <v>Fiat BRAVO/BRAVA</v>
          </cell>
          <cell r="E683" t="str">
            <v>Fiat Fire</v>
          </cell>
          <cell r="F683" t="str">
            <v>Gasoline</v>
          </cell>
          <cell r="G683">
            <v>1242</v>
          </cell>
          <cell r="H683">
            <v>80</v>
          </cell>
          <cell r="I683" t="str">
            <v>In-Line</v>
          </cell>
          <cell r="J683">
            <v>4</v>
          </cell>
          <cell r="K683" t="str">
            <v>MFI</v>
          </cell>
          <cell r="L683" t="str">
            <v>Termoli</v>
          </cell>
          <cell r="M683" t="str">
            <v>Italy</v>
          </cell>
          <cell r="N683">
            <v>430</v>
          </cell>
          <cell r="O683">
            <v>0</v>
          </cell>
          <cell r="P683">
            <v>0</v>
          </cell>
          <cell r="Q683">
            <v>0</v>
          </cell>
          <cell r="R683">
            <v>0</v>
          </cell>
          <cell r="S683">
            <v>0</v>
          </cell>
          <cell r="T683">
            <v>0</v>
          </cell>
          <cell r="U683">
            <v>0</v>
          </cell>
        </row>
        <row r="684">
          <cell r="A684" t="str">
            <v>Europe</v>
          </cell>
          <cell r="B684" t="str">
            <v>FIAT GROUP</v>
          </cell>
          <cell r="C684" t="str">
            <v>FIAT</v>
          </cell>
          <cell r="D684" t="str">
            <v>FIAT STILO</v>
          </cell>
          <cell r="E684" t="str">
            <v>Fiat Fire</v>
          </cell>
          <cell r="F684" t="str">
            <v>Gasoline</v>
          </cell>
          <cell r="G684">
            <v>1242</v>
          </cell>
          <cell r="H684">
            <v>80</v>
          </cell>
          <cell r="I684" t="str">
            <v>In-Line</v>
          </cell>
          <cell r="J684">
            <v>4</v>
          </cell>
          <cell r="K684" t="str">
            <v>MFI</v>
          </cell>
          <cell r="L684" t="str">
            <v>Termoli</v>
          </cell>
          <cell r="M684" t="str">
            <v>Italy</v>
          </cell>
          <cell r="N684">
            <v>28241</v>
          </cell>
          <cell r="O684">
            <v>14245</v>
          </cell>
          <cell r="P684">
            <v>4561</v>
          </cell>
          <cell r="Q684">
            <v>4842</v>
          </cell>
          <cell r="R684">
            <v>3475</v>
          </cell>
          <cell r="S684">
            <v>1965</v>
          </cell>
          <cell r="T684">
            <v>0</v>
          </cell>
          <cell r="U684">
            <v>0</v>
          </cell>
        </row>
        <row r="685">
          <cell r="A685" t="str">
            <v>Europe</v>
          </cell>
          <cell r="B685" t="str">
            <v>FIAT GROUP</v>
          </cell>
          <cell r="C685" t="str">
            <v>FIAT</v>
          </cell>
          <cell r="D685" t="str">
            <v>FIAT STILO</v>
          </cell>
          <cell r="E685" t="str">
            <v>Fiat Multijet 1.3</v>
          </cell>
          <cell r="F685" t="str">
            <v>Diesel</v>
          </cell>
          <cell r="G685">
            <v>1248</v>
          </cell>
          <cell r="H685">
            <v>70</v>
          </cell>
          <cell r="I685" t="str">
            <v>In-Line</v>
          </cell>
          <cell r="J685">
            <v>4</v>
          </cell>
          <cell r="K685" t="str">
            <v>DI</v>
          </cell>
          <cell r="L685" t="str">
            <v>Bielsko-Biala</v>
          </cell>
          <cell r="M685" t="str">
            <v>Poland</v>
          </cell>
          <cell r="N685">
            <v>0</v>
          </cell>
          <cell r="O685">
            <v>0</v>
          </cell>
          <cell r="P685">
            <v>2458</v>
          </cell>
          <cell r="Q685">
            <v>5221</v>
          </cell>
          <cell r="R685">
            <v>1785</v>
          </cell>
          <cell r="S685">
            <v>0</v>
          </cell>
          <cell r="T685">
            <v>0</v>
          </cell>
          <cell r="U685">
            <v>0</v>
          </cell>
        </row>
        <row r="686">
          <cell r="A686" t="str">
            <v>Europe</v>
          </cell>
          <cell r="B686" t="str">
            <v>FIAT GROUP</v>
          </cell>
          <cell r="C686" t="str">
            <v>FIAT</v>
          </cell>
          <cell r="D686" t="str">
            <v>FIAT STILO</v>
          </cell>
          <cell r="E686" t="str">
            <v>Fiat Multijet 1.3</v>
          </cell>
          <cell r="F686" t="str">
            <v>Diesel</v>
          </cell>
          <cell r="G686">
            <v>1248</v>
          </cell>
          <cell r="H686">
            <v>90</v>
          </cell>
          <cell r="I686" t="str">
            <v>In-Line</v>
          </cell>
          <cell r="J686">
            <v>4</v>
          </cell>
          <cell r="K686" t="str">
            <v>DI</v>
          </cell>
          <cell r="L686" t="str">
            <v>Bielsko-Biala</v>
          </cell>
          <cell r="M686" t="str">
            <v>Poland</v>
          </cell>
          <cell r="N686">
            <v>0</v>
          </cell>
          <cell r="O686">
            <v>0</v>
          </cell>
          <cell r="P686">
            <v>0</v>
          </cell>
          <cell r="Q686">
            <v>0</v>
          </cell>
          <cell r="R686">
            <v>3280</v>
          </cell>
          <cell r="S686">
            <v>3290</v>
          </cell>
          <cell r="T686">
            <v>0</v>
          </cell>
          <cell r="U686">
            <v>0</v>
          </cell>
        </row>
        <row r="687">
          <cell r="A687" t="str">
            <v>Europe</v>
          </cell>
          <cell r="B687" t="str">
            <v>FIAT GROUP</v>
          </cell>
          <cell r="C687" t="str">
            <v>FIAT</v>
          </cell>
          <cell r="D687" t="str">
            <v>FIAT STILO</v>
          </cell>
          <cell r="E687" t="str">
            <v>Fiat Fire</v>
          </cell>
          <cell r="F687" t="str">
            <v>Gasoline</v>
          </cell>
          <cell r="G687">
            <v>1368</v>
          </cell>
          <cell r="H687">
            <v>95</v>
          </cell>
          <cell r="I687" t="str">
            <v>In-Line</v>
          </cell>
          <cell r="J687">
            <v>4</v>
          </cell>
          <cell r="K687" t="str">
            <v>MFI</v>
          </cell>
          <cell r="L687" t="str">
            <v>Termoli</v>
          </cell>
          <cell r="M687" t="str">
            <v>Italy</v>
          </cell>
          <cell r="N687">
            <v>0</v>
          </cell>
          <cell r="O687">
            <v>45</v>
          </cell>
          <cell r="P687">
            <v>364</v>
          </cell>
          <cell r="Q687">
            <v>648</v>
          </cell>
          <cell r="R687">
            <v>588</v>
          </cell>
          <cell r="S687">
            <v>400</v>
          </cell>
          <cell r="T687">
            <v>0</v>
          </cell>
          <cell r="U687">
            <v>0</v>
          </cell>
        </row>
        <row r="688">
          <cell r="A688" t="str">
            <v>Europe</v>
          </cell>
          <cell r="B688" t="str">
            <v>FIAT GROUP</v>
          </cell>
          <cell r="C688" t="str">
            <v>FIAT</v>
          </cell>
          <cell r="D688" t="str">
            <v>FIAT STILO</v>
          </cell>
          <cell r="E688" t="str">
            <v>Fiat Family B</v>
          </cell>
          <cell r="F688" t="str">
            <v>Gasoline</v>
          </cell>
          <cell r="G688">
            <v>1596</v>
          </cell>
          <cell r="H688">
            <v>103</v>
          </cell>
          <cell r="I688" t="str">
            <v>In-Line</v>
          </cell>
          <cell r="J688">
            <v>4</v>
          </cell>
          <cell r="K688" t="str">
            <v>MFI</v>
          </cell>
          <cell r="L688" t="str">
            <v>Pratola Serra</v>
          </cell>
          <cell r="M688" t="str">
            <v>Italy</v>
          </cell>
          <cell r="N688">
            <v>48649</v>
          </cell>
          <cell r="O688">
            <v>38567</v>
          </cell>
          <cell r="P688">
            <v>26930</v>
          </cell>
          <cell r="Q688">
            <v>23366</v>
          </cell>
          <cell r="R688">
            <v>14294</v>
          </cell>
          <cell r="S688">
            <v>6750</v>
          </cell>
          <cell r="T688">
            <v>0</v>
          </cell>
          <cell r="U688">
            <v>0</v>
          </cell>
        </row>
        <row r="689">
          <cell r="A689" t="str">
            <v>Europe</v>
          </cell>
          <cell r="B689" t="str">
            <v>FIAT GROUP</v>
          </cell>
          <cell r="C689" t="str">
            <v>FIAT</v>
          </cell>
          <cell r="D689" t="str">
            <v>FIAT STILO</v>
          </cell>
          <cell r="E689" t="str">
            <v>Fiat Family B</v>
          </cell>
          <cell r="F689" t="str">
            <v>Gasoline</v>
          </cell>
          <cell r="G689">
            <v>1747</v>
          </cell>
          <cell r="H689">
            <v>133</v>
          </cell>
          <cell r="I689" t="str">
            <v>In-Line</v>
          </cell>
          <cell r="J689">
            <v>4</v>
          </cell>
          <cell r="K689" t="str">
            <v>MFI</v>
          </cell>
          <cell r="L689" t="str">
            <v>Pratola Serra</v>
          </cell>
          <cell r="M689" t="str">
            <v>Italy</v>
          </cell>
          <cell r="N689">
            <v>8452</v>
          </cell>
          <cell r="O689">
            <v>5628</v>
          </cell>
          <cell r="P689">
            <v>3606</v>
          </cell>
          <cell r="Q689">
            <v>3285</v>
          </cell>
          <cell r="R689">
            <v>2101</v>
          </cell>
          <cell r="S689">
            <v>1051</v>
          </cell>
          <cell r="T689">
            <v>0</v>
          </cell>
          <cell r="U689">
            <v>0</v>
          </cell>
        </row>
        <row r="690">
          <cell r="A690" t="str">
            <v>Europe</v>
          </cell>
          <cell r="B690" t="str">
            <v>FIAT GROUP</v>
          </cell>
          <cell r="C690" t="str">
            <v>FIAT</v>
          </cell>
          <cell r="D690" t="str">
            <v>FIAT STILO</v>
          </cell>
          <cell r="E690" t="str">
            <v>Fiat B/C Diesel</v>
          </cell>
          <cell r="F690" t="str">
            <v>Diesel</v>
          </cell>
          <cell r="G690">
            <v>1910</v>
          </cell>
          <cell r="H690">
            <v>140</v>
          </cell>
          <cell r="I690" t="str">
            <v>In-Line</v>
          </cell>
          <cell r="J690">
            <v>4</v>
          </cell>
          <cell r="K690" t="str">
            <v>DI</v>
          </cell>
          <cell r="L690" t="str">
            <v>Pratola Serra, Termoli</v>
          </cell>
          <cell r="M690" t="str">
            <v>Italy</v>
          </cell>
          <cell r="N690">
            <v>0</v>
          </cell>
          <cell r="O690">
            <v>4784</v>
          </cell>
          <cell r="P690">
            <v>7682</v>
          </cell>
          <cell r="Q690">
            <v>7296</v>
          </cell>
          <cell r="R690">
            <v>4830</v>
          </cell>
          <cell r="S690">
            <v>2512</v>
          </cell>
          <cell r="T690">
            <v>0</v>
          </cell>
          <cell r="U690">
            <v>0</v>
          </cell>
        </row>
        <row r="691">
          <cell r="A691" t="str">
            <v>Europe</v>
          </cell>
          <cell r="B691" t="str">
            <v>FIAT GROUP</v>
          </cell>
          <cell r="C691" t="str">
            <v>FIAT</v>
          </cell>
          <cell r="D691" t="str">
            <v>FIAT STILO</v>
          </cell>
          <cell r="E691" t="str">
            <v>Fiat B/C Diesel</v>
          </cell>
          <cell r="F691" t="str">
            <v>Diesel</v>
          </cell>
          <cell r="G691">
            <v>1910</v>
          </cell>
          <cell r="H691">
            <v>80</v>
          </cell>
          <cell r="I691" t="str">
            <v>In-Line</v>
          </cell>
          <cell r="J691">
            <v>4</v>
          </cell>
          <cell r="K691" t="str">
            <v>DI</v>
          </cell>
          <cell r="L691" t="str">
            <v>Pratola Serra</v>
          </cell>
          <cell r="M691" t="str">
            <v>Italy</v>
          </cell>
          <cell r="N691">
            <v>71310</v>
          </cell>
          <cell r="O691">
            <v>70119</v>
          </cell>
          <cell r="P691">
            <v>51069</v>
          </cell>
          <cell r="Q691">
            <v>44995</v>
          </cell>
          <cell r="R691">
            <v>27922</v>
          </cell>
          <cell r="S691">
            <v>13439</v>
          </cell>
          <cell r="T691">
            <v>0</v>
          </cell>
          <cell r="U691">
            <v>0</v>
          </cell>
        </row>
        <row r="692">
          <cell r="A692" t="str">
            <v>Europe</v>
          </cell>
          <cell r="B692" t="str">
            <v>FIAT GROUP</v>
          </cell>
          <cell r="C692" t="str">
            <v>FIAT</v>
          </cell>
          <cell r="D692" t="str">
            <v>FIAT STILO</v>
          </cell>
          <cell r="E692" t="str">
            <v>Fiat B/C Diesel</v>
          </cell>
          <cell r="F692" t="str">
            <v>Diesel</v>
          </cell>
          <cell r="G692">
            <v>1910</v>
          </cell>
          <cell r="H692">
            <v>115</v>
          </cell>
          <cell r="I692" t="str">
            <v>In-Line</v>
          </cell>
          <cell r="J692">
            <v>4</v>
          </cell>
          <cell r="K692" t="str">
            <v>DI</v>
          </cell>
          <cell r="L692" t="str">
            <v>Pratola Serra</v>
          </cell>
          <cell r="M692" t="str">
            <v>Italy</v>
          </cell>
          <cell r="N692">
            <v>18032</v>
          </cell>
          <cell r="O692">
            <v>34924</v>
          </cell>
          <cell r="P692">
            <v>24718</v>
          </cell>
          <cell r="Q692">
            <v>20325</v>
          </cell>
          <cell r="R692">
            <v>11782</v>
          </cell>
          <cell r="S692">
            <v>5151</v>
          </cell>
          <cell r="T692">
            <v>0</v>
          </cell>
          <cell r="U692">
            <v>0</v>
          </cell>
        </row>
        <row r="693">
          <cell r="A693" t="str">
            <v>Europe</v>
          </cell>
          <cell r="B693" t="str">
            <v>FIAT GROUP</v>
          </cell>
          <cell r="C693" t="str">
            <v>FIAT</v>
          </cell>
          <cell r="D693" t="str">
            <v>FIAT STILO</v>
          </cell>
          <cell r="E693" t="str">
            <v>Fiat Family C</v>
          </cell>
          <cell r="F693" t="str">
            <v>Gasoline</v>
          </cell>
          <cell r="G693">
            <v>2446</v>
          </cell>
          <cell r="H693">
            <v>170</v>
          </cell>
          <cell r="I693" t="str">
            <v>In-Line</v>
          </cell>
          <cell r="J693">
            <v>5</v>
          </cell>
          <cell r="K693" t="str">
            <v>MFI</v>
          </cell>
          <cell r="L693" t="str">
            <v>Pratola Serra</v>
          </cell>
          <cell r="M693" t="str">
            <v>Italy</v>
          </cell>
          <cell r="N693">
            <v>4739</v>
          </cell>
          <cell r="O693">
            <v>2241</v>
          </cell>
          <cell r="P693">
            <v>5639</v>
          </cell>
          <cell r="Q693">
            <v>4991</v>
          </cell>
          <cell r="R693">
            <v>3109</v>
          </cell>
          <cell r="S693">
            <v>1505</v>
          </cell>
          <cell r="T693">
            <v>0</v>
          </cell>
          <cell r="U693">
            <v>0</v>
          </cell>
        </row>
        <row r="694">
          <cell r="A694" t="str">
            <v>Europe</v>
          </cell>
          <cell r="B694" t="str">
            <v>FIAT GROUP</v>
          </cell>
          <cell r="C694" t="str">
            <v>FIAT</v>
          </cell>
          <cell r="D694" t="str">
            <v>FIAT STILO</v>
          </cell>
          <cell r="E694" t="str">
            <v>Fiat Multijet 1.3</v>
          </cell>
          <cell r="F694" t="str">
            <v>Diesel</v>
          </cell>
          <cell r="G694">
            <v>1248</v>
          </cell>
          <cell r="H694">
            <v>90</v>
          </cell>
          <cell r="I694" t="str">
            <v>In-Line</v>
          </cell>
          <cell r="J694">
            <v>4</v>
          </cell>
          <cell r="K694" t="str">
            <v>DI</v>
          </cell>
          <cell r="L694" t="str">
            <v>Bielsko-Biala</v>
          </cell>
          <cell r="M694" t="str">
            <v>Poland</v>
          </cell>
          <cell r="N694">
            <v>0</v>
          </cell>
          <cell r="O694">
            <v>0</v>
          </cell>
          <cell r="P694">
            <v>0</v>
          </cell>
          <cell r="Q694">
            <v>0</v>
          </cell>
          <cell r="R694">
            <v>8456</v>
          </cell>
          <cell r="S694">
            <v>33179</v>
          </cell>
          <cell r="T694">
            <v>40123</v>
          </cell>
          <cell r="U694">
            <v>38010</v>
          </cell>
        </row>
        <row r="695">
          <cell r="A695" t="str">
            <v>Europe</v>
          </cell>
          <cell r="B695" t="str">
            <v>FIAT GROUP</v>
          </cell>
          <cell r="C695" t="str">
            <v>FIAT</v>
          </cell>
          <cell r="D695" t="str">
            <v>FIAT STILO</v>
          </cell>
          <cell r="E695" t="str">
            <v>GM Family One</v>
          </cell>
          <cell r="F695" t="str">
            <v>Gasoline</v>
          </cell>
          <cell r="G695">
            <v>1389</v>
          </cell>
          <cell r="H695">
            <v>90</v>
          </cell>
          <cell r="I695" t="str">
            <v>In-Line</v>
          </cell>
          <cell r="J695">
            <v>4</v>
          </cell>
          <cell r="K695" t="str">
            <v>MFI</v>
          </cell>
          <cell r="L695" t="str">
            <v>Aspern, Bochum, Szentgotthart</v>
          </cell>
          <cell r="M695" t="str">
            <v>Austria, Germany, Hungary</v>
          </cell>
          <cell r="N695">
            <v>0</v>
          </cell>
          <cell r="O695">
            <v>0</v>
          </cell>
          <cell r="P695">
            <v>0</v>
          </cell>
          <cell r="Q695">
            <v>0</v>
          </cell>
          <cell r="R695">
            <v>1838</v>
          </cell>
          <cell r="S695">
            <v>7214</v>
          </cell>
          <cell r="T695">
            <v>8722</v>
          </cell>
          <cell r="U695">
            <v>8264</v>
          </cell>
        </row>
        <row r="696">
          <cell r="A696" t="str">
            <v>Europe</v>
          </cell>
          <cell r="B696" t="str">
            <v>FIAT GROUP</v>
          </cell>
          <cell r="C696" t="str">
            <v>FIAT</v>
          </cell>
          <cell r="D696" t="str">
            <v>FIAT STILO</v>
          </cell>
          <cell r="E696" t="str">
            <v>Fiat Family B</v>
          </cell>
          <cell r="F696" t="str">
            <v>Gasoline</v>
          </cell>
          <cell r="G696">
            <v>1596</v>
          </cell>
          <cell r="H696">
            <v>103</v>
          </cell>
          <cell r="I696" t="str">
            <v>In-Line</v>
          </cell>
          <cell r="J696">
            <v>4</v>
          </cell>
          <cell r="K696" t="str">
            <v>MFI</v>
          </cell>
          <cell r="L696" t="str">
            <v>Pratola Serra</v>
          </cell>
          <cell r="M696" t="str">
            <v>Italy</v>
          </cell>
          <cell r="N696">
            <v>0</v>
          </cell>
          <cell r="O696">
            <v>0</v>
          </cell>
          <cell r="P696">
            <v>0</v>
          </cell>
          <cell r="Q696">
            <v>0</v>
          </cell>
          <cell r="R696">
            <v>23532</v>
          </cell>
          <cell r="S696">
            <v>92327</v>
          </cell>
          <cell r="T696">
            <v>111648</v>
          </cell>
          <cell r="U696">
            <v>105767</v>
          </cell>
        </row>
        <row r="697">
          <cell r="A697" t="str">
            <v>Europe</v>
          </cell>
          <cell r="B697" t="str">
            <v>FIAT GROUP</v>
          </cell>
          <cell r="C697" t="str">
            <v>FIAT</v>
          </cell>
          <cell r="D697" t="str">
            <v>FIAT STILO</v>
          </cell>
          <cell r="E697" t="str">
            <v>Fiat B/C Diesel</v>
          </cell>
          <cell r="F697" t="str">
            <v>Diesel</v>
          </cell>
          <cell r="G697">
            <v>1910</v>
          </cell>
          <cell r="H697">
            <v>140</v>
          </cell>
          <cell r="I697" t="str">
            <v>In-Line</v>
          </cell>
          <cell r="J697">
            <v>4</v>
          </cell>
          <cell r="K697" t="str">
            <v>DI</v>
          </cell>
          <cell r="L697" t="str">
            <v>Pratola Serra, Termoli</v>
          </cell>
          <cell r="M697" t="str">
            <v>Italy</v>
          </cell>
          <cell r="N697">
            <v>0</v>
          </cell>
          <cell r="O697">
            <v>0</v>
          </cell>
          <cell r="P697">
            <v>0</v>
          </cell>
          <cell r="Q697">
            <v>0</v>
          </cell>
          <cell r="R697">
            <v>294</v>
          </cell>
          <cell r="S697">
            <v>1154</v>
          </cell>
          <cell r="T697">
            <v>1397</v>
          </cell>
          <cell r="U697">
            <v>1323</v>
          </cell>
        </row>
        <row r="698">
          <cell r="A698" t="str">
            <v>Europe</v>
          </cell>
          <cell r="B698" t="str">
            <v>FIAT GROUP</v>
          </cell>
          <cell r="C698" t="str">
            <v>FIAT</v>
          </cell>
          <cell r="D698" t="str">
            <v>FIAT STILO</v>
          </cell>
          <cell r="E698" t="str">
            <v>GM L-850</v>
          </cell>
          <cell r="F698" t="str">
            <v>Gasoline</v>
          </cell>
          <cell r="G698">
            <v>1998</v>
          </cell>
          <cell r="H698">
            <v>190</v>
          </cell>
          <cell r="I698" t="str">
            <v>In-Line</v>
          </cell>
          <cell r="J698">
            <v>4</v>
          </cell>
          <cell r="K698" t="str">
            <v>MFI/GDI</v>
          </cell>
          <cell r="L698" t="str">
            <v>Kaiserslautern</v>
          </cell>
          <cell r="M698" t="str">
            <v>Germany</v>
          </cell>
          <cell r="N698">
            <v>0</v>
          </cell>
          <cell r="O698">
            <v>0</v>
          </cell>
          <cell r="P698">
            <v>0</v>
          </cell>
          <cell r="Q698">
            <v>0</v>
          </cell>
          <cell r="R698">
            <v>1471</v>
          </cell>
          <cell r="S698">
            <v>5771</v>
          </cell>
          <cell r="T698">
            <v>6978</v>
          </cell>
          <cell r="U698">
            <v>6611</v>
          </cell>
        </row>
        <row r="699">
          <cell r="A699" t="str">
            <v>Europe</v>
          </cell>
          <cell r="B699" t="str">
            <v>FIAT GROUP</v>
          </cell>
          <cell r="C699" t="str">
            <v>FIAT</v>
          </cell>
          <cell r="D699" t="str">
            <v>FIAT STILO</v>
          </cell>
          <cell r="E699" t="str">
            <v>GM L-850</v>
          </cell>
          <cell r="F699" t="str">
            <v>Gasoline</v>
          </cell>
          <cell r="G699">
            <v>2198</v>
          </cell>
          <cell r="H699">
            <v>147</v>
          </cell>
          <cell r="I699" t="str">
            <v>In-Line</v>
          </cell>
          <cell r="J699">
            <v>4</v>
          </cell>
          <cell r="K699" t="str">
            <v>MFI</v>
          </cell>
          <cell r="L699" t="str">
            <v>Kaiserslautern</v>
          </cell>
          <cell r="M699" t="str">
            <v>Germany</v>
          </cell>
          <cell r="N699">
            <v>0</v>
          </cell>
          <cell r="O699">
            <v>0</v>
          </cell>
          <cell r="P699">
            <v>0</v>
          </cell>
          <cell r="Q699">
            <v>0</v>
          </cell>
          <cell r="R699">
            <v>1177</v>
          </cell>
          <cell r="S699">
            <v>4616</v>
          </cell>
          <cell r="T699">
            <v>5583</v>
          </cell>
          <cell r="U699">
            <v>5289</v>
          </cell>
        </row>
        <row r="700">
          <cell r="A700" t="str">
            <v>Europe</v>
          </cell>
          <cell r="B700" t="str">
            <v>FIAT GROUP</v>
          </cell>
          <cell r="C700" t="str">
            <v>FIAT</v>
          </cell>
          <cell r="D700" t="str">
            <v>FIAT LARGE</v>
          </cell>
          <cell r="E700" t="str">
            <v>Fiat Family C</v>
          </cell>
          <cell r="F700" t="str">
            <v>Gasoline</v>
          </cell>
          <cell r="G700">
            <v>1998</v>
          </cell>
          <cell r="H700">
            <v>150</v>
          </cell>
          <cell r="I700" t="str">
            <v>In-Line</v>
          </cell>
          <cell r="J700">
            <v>5</v>
          </cell>
          <cell r="K700" t="str">
            <v>MFI</v>
          </cell>
          <cell r="L700" t="str">
            <v>Pratola Serra</v>
          </cell>
          <cell r="M700" t="str">
            <v>Italy</v>
          </cell>
          <cell r="N700">
            <v>0</v>
          </cell>
          <cell r="O700">
            <v>0</v>
          </cell>
          <cell r="P700">
            <v>0</v>
          </cell>
          <cell r="Q700">
            <v>1646</v>
          </cell>
          <cell r="R700">
            <v>8247</v>
          </cell>
          <cell r="S700">
            <v>6719</v>
          </cell>
          <cell r="T700">
            <v>5222</v>
          </cell>
          <cell r="U700">
            <v>4473</v>
          </cell>
        </row>
        <row r="701">
          <cell r="A701" t="str">
            <v>Europe</v>
          </cell>
          <cell r="B701" t="str">
            <v>FIAT GROUP</v>
          </cell>
          <cell r="C701" t="str">
            <v>FIAT</v>
          </cell>
          <cell r="D701" t="str">
            <v>FIAT LARGE</v>
          </cell>
          <cell r="E701" t="str">
            <v>Fiat Family C</v>
          </cell>
          <cell r="F701" t="str">
            <v>Gasoline</v>
          </cell>
          <cell r="G701">
            <v>1998</v>
          </cell>
          <cell r="H701">
            <v>220</v>
          </cell>
          <cell r="I701" t="str">
            <v>In-Line</v>
          </cell>
          <cell r="J701">
            <v>5</v>
          </cell>
          <cell r="K701" t="str">
            <v>MFI</v>
          </cell>
          <cell r="L701" t="str">
            <v>Pratola Serra</v>
          </cell>
          <cell r="M701" t="str">
            <v>Italy</v>
          </cell>
          <cell r="N701">
            <v>0</v>
          </cell>
          <cell r="O701">
            <v>0</v>
          </cell>
          <cell r="P701">
            <v>0</v>
          </cell>
          <cell r="Q701">
            <v>1616</v>
          </cell>
          <cell r="R701">
            <v>7824</v>
          </cell>
          <cell r="S701">
            <v>6193</v>
          </cell>
          <cell r="T701">
            <v>4621</v>
          </cell>
          <cell r="U701">
            <v>3876</v>
          </cell>
        </row>
        <row r="702">
          <cell r="A702" t="str">
            <v>Europe</v>
          </cell>
          <cell r="B702" t="str">
            <v>FIAT GROUP</v>
          </cell>
          <cell r="C702" t="str">
            <v>FIAT</v>
          </cell>
          <cell r="D702" t="str">
            <v>FIAT LARGE</v>
          </cell>
          <cell r="E702" t="str">
            <v>Fiat B/C Diesel</v>
          </cell>
          <cell r="F702" t="str">
            <v>Diesel</v>
          </cell>
          <cell r="G702">
            <v>2387</v>
          </cell>
          <cell r="H702">
            <v>175</v>
          </cell>
          <cell r="I702" t="str">
            <v>In-Line</v>
          </cell>
          <cell r="J702">
            <v>5</v>
          </cell>
          <cell r="K702" t="str">
            <v>DI</v>
          </cell>
          <cell r="L702" t="str">
            <v>Pratola Serra, Termoli</v>
          </cell>
          <cell r="M702" t="str">
            <v>Italy</v>
          </cell>
          <cell r="N702">
            <v>0</v>
          </cell>
          <cell r="O702">
            <v>0</v>
          </cell>
          <cell r="P702">
            <v>0</v>
          </cell>
          <cell r="Q702">
            <v>2131</v>
          </cell>
          <cell r="R702">
            <v>12979</v>
          </cell>
          <cell r="S702">
            <v>14271</v>
          </cell>
          <cell r="T702">
            <v>15083</v>
          </cell>
          <cell r="U702">
            <v>14613</v>
          </cell>
        </row>
        <row r="703">
          <cell r="A703" t="str">
            <v>Europe</v>
          </cell>
          <cell r="B703" t="str">
            <v>FIAT GROUP</v>
          </cell>
          <cell r="C703" t="str">
            <v>FIAT</v>
          </cell>
          <cell r="D703" t="str">
            <v>FIAT LARGE</v>
          </cell>
          <cell r="E703" t="str">
            <v>GM Global V6</v>
          </cell>
          <cell r="F703" t="str">
            <v>Gasoline</v>
          </cell>
          <cell r="G703">
            <v>3175</v>
          </cell>
          <cell r="H703">
            <v>218</v>
          </cell>
          <cell r="I703" t="str">
            <v>Vee Configuration</v>
          </cell>
          <cell r="J703">
            <v>6</v>
          </cell>
          <cell r="K703" t="str">
            <v>MFI</v>
          </cell>
          <cell r="L703" t="str">
            <v>Ohio, Port Melbourne</v>
          </cell>
          <cell r="M703" t="str">
            <v>USA, Australia</v>
          </cell>
          <cell r="N703">
            <v>0</v>
          </cell>
          <cell r="O703">
            <v>0</v>
          </cell>
          <cell r="P703">
            <v>0</v>
          </cell>
          <cell r="Q703">
            <v>1975</v>
          </cell>
          <cell r="R703">
            <v>10321</v>
          </cell>
          <cell r="S703">
            <v>9315</v>
          </cell>
          <cell r="T703">
            <v>8219</v>
          </cell>
          <cell r="U703">
            <v>7457</v>
          </cell>
        </row>
        <row r="704">
          <cell r="A704" t="str">
            <v>Europe</v>
          </cell>
          <cell r="B704" t="str">
            <v>FIAT GROUP</v>
          </cell>
          <cell r="C704" t="str">
            <v>FIAT</v>
          </cell>
          <cell r="D704" t="str">
            <v>FIAT ALBEA</v>
          </cell>
          <cell r="E704" t="str">
            <v>Fiat Fire</v>
          </cell>
          <cell r="F704" t="str">
            <v>Gasoline</v>
          </cell>
          <cell r="G704">
            <v>999</v>
          </cell>
          <cell r="H704">
            <v>55</v>
          </cell>
          <cell r="I704" t="str">
            <v>In-Line</v>
          </cell>
          <cell r="J704">
            <v>4</v>
          </cell>
          <cell r="K704" t="str">
            <v>SFI</v>
          </cell>
          <cell r="L704" t="str">
            <v>Termoli</v>
          </cell>
          <cell r="M704" t="str">
            <v>Italy</v>
          </cell>
          <cell r="N704">
            <v>0</v>
          </cell>
          <cell r="O704">
            <v>2</v>
          </cell>
          <cell r="P704">
            <v>28</v>
          </cell>
          <cell r="Q704">
            <v>58</v>
          </cell>
          <cell r="R704">
            <v>74</v>
          </cell>
          <cell r="S704">
            <v>47</v>
          </cell>
          <cell r="T704">
            <v>0</v>
          </cell>
          <cell r="U704">
            <v>0</v>
          </cell>
        </row>
        <row r="705">
          <cell r="A705" t="str">
            <v>Europe</v>
          </cell>
          <cell r="B705" t="str">
            <v>FIAT GROUP</v>
          </cell>
          <cell r="C705" t="str">
            <v>FIAT</v>
          </cell>
          <cell r="D705" t="str">
            <v>FIAT ALBEA</v>
          </cell>
          <cell r="E705" t="str">
            <v>Fiat Fire</v>
          </cell>
          <cell r="F705" t="str">
            <v>Gasoline</v>
          </cell>
          <cell r="G705">
            <v>1242</v>
          </cell>
          <cell r="H705">
            <v>80</v>
          </cell>
          <cell r="I705" t="str">
            <v>In-Line</v>
          </cell>
          <cell r="J705">
            <v>4</v>
          </cell>
          <cell r="K705" t="str">
            <v>MFI</v>
          </cell>
          <cell r="L705" t="str">
            <v>Termoli</v>
          </cell>
          <cell r="M705" t="str">
            <v>Italy</v>
          </cell>
          <cell r="N705">
            <v>0</v>
          </cell>
          <cell r="O705">
            <v>1380</v>
          </cell>
          <cell r="P705">
            <v>2396</v>
          </cell>
          <cell r="Q705">
            <v>2232</v>
          </cell>
          <cell r="R705">
            <v>1919</v>
          </cell>
          <cell r="S705">
            <v>967</v>
          </cell>
          <cell r="T705">
            <v>0</v>
          </cell>
          <cell r="U705">
            <v>0</v>
          </cell>
        </row>
        <row r="706">
          <cell r="A706" t="str">
            <v>Europe</v>
          </cell>
          <cell r="B706" t="str">
            <v>FIAT GROUP</v>
          </cell>
          <cell r="C706" t="str">
            <v>FIAT</v>
          </cell>
          <cell r="D706" t="str">
            <v>FIAT ALBEA</v>
          </cell>
          <cell r="E706" t="str">
            <v>Fiat Fire</v>
          </cell>
          <cell r="F706" t="str">
            <v>Gasoline</v>
          </cell>
          <cell r="G706">
            <v>1242</v>
          </cell>
          <cell r="H706">
            <v>60</v>
          </cell>
          <cell r="I706" t="str">
            <v>In-Line</v>
          </cell>
          <cell r="J706">
            <v>4</v>
          </cell>
          <cell r="K706" t="str">
            <v>MFI</v>
          </cell>
          <cell r="L706" t="str">
            <v>Termoli</v>
          </cell>
          <cell r="M706" t="str">
            <v>Italy</v>
          </cell>
          <cell r="N706">
            <v>4749</v>
          </cell>
          <cell r="O706">
            <v>12932</v>
          </cell>
          <cell r="P706">
            <v>17275</v>
          </cell>
          <cell r="Q706">
            <v>15053</v>
          </cell>
          <cell r="R706">
            <v>12127</v>
          </cell>
          <cell r="S706">
            <v>5766</v>
          </cell>
          <cell r="T706">
            <v>0</v>
          </cell>
          <cell r="U706">
            <v>0</v>
          </cell>
        </row>
        <row r="707">
          <cell r="A707" t="str">
            <v>Europe</v>
          </cell>
          <cell r="B707" t="str">
            <v>FIAT GROUP</v>
          </cell>
          <cell r="C707" t="str">
            <v>FIAT</v>
          </cell>
          <cell r="D707" t="str">
            <v>FIAT ALBEA</v>
          </cell>
          <cell r="E707" t="str">
            <v>Fiat I4</v>
          </cell>
          <cell r="F707" t="str">
            <v>Gasoline</v>
          </cell>
          <cell r="G707">
            <v>1497</v>
          </cell>
          <cell r="H707">
            <v>76</v>
          </cell>
          <cell r="I707" t="str">
            <v>In-Line</v>
          </cell>
          <cell r="J707">
            <v>4</v>
          </cell>
          <cell r="K707" t="str">
            <v>MFI</v>
          </cell>
          <cell r="L707" t="str">
            <v>Betim</v>
          </cell>
          <cell r="M707" t="str">
            <v>Brazil</v>
          </cell>
          <cell r="N707">
            <v>0</v>
          </cell>
          <cell r="O707">
            <v>3</v>
          </cell>
          <cell r="P707">
            <v>35</v>
          </cell>
          <cell r="Q707">
            <v>70</v>
          </cell>
          <cell r="R707">
            <v>91</v>
          </cell>
          <cell r="S707">
            <v>59</v>
          </cell>
          <cell r="T707">
            <v>0</v>
          </cell>
          <cell r="U707">
            <v>0</v>
          </cell>
        </row>
        <row r="708">
          <cell r="A708" t="str">
            <v>Europe</v>
          </cell>
          <cell r="B708" t="str">
            <v>FIAT GROUP</v>
          </cell>
          <cell r="C708" t="str">
            <v>FIAT</v>
          </cell>
          <cell r="D708" t="str">
            <v>FIAT ALBEA</v>
          </cell>
          <cell r="E708" t="str">
            <v>Fiat Family B</v>
          </cell>
          <cell r="F708" t="str">
            <v>Gasoline</v>
          </cell>
          <cell r="G708">
            <v>1596</v>
          </cell>
          <cell r="H708">
            <v>103</v>
          </cell>
          <cell r="I708" t="str">
            <v>In-Line</v>
          </cell>
          <cell r="J708">
            <v>4</v>
          </cell>
          <cell r="K708" t="str">
            <v>MFI</v>
          </cell>
          <cell r="L708" t="str">
            <v>Pratola Serra</v>
          </cell>
          <cell r="M708" t="str">
            <v>Italy</v>
          </cell>
          <cell r="N708">
            <v>299</v>
          </cell>
          <cell r="O708">
            <v>389</v>
          </cell>
          <cell r="P708">
            <v>350</v>
          </cell>
          <cell r="Q708">
            <v>494</v>
          </cell>
          <cell r="R708">
            <v>556</v>
          </cell>
          <cell r="S708">
            <v>336</v>
          </cell>
          <cell r="T708">
            <v>0</v>
          </cell>
          <cell r="U708">
            <v>0</v>
          </cell>
        </row>
        <row r="709">
          <cell r="A709" t="str">
            <v>Europe</v>
          </cell>
          <cell r="B709" t="str">
            <v>FIAT GROUP</v>
          </cell>
          <cell r="C709" t="str">
            <v>FIAT</v>
          </cell>
          <cell r="D709" t="str">
            <v>FIAT ALBEA</v>
          </cell>
          <cell r="E709" t="str">
            <v>Fiat I4 D</v>
          </cell>
          <cell r="F709" t="str">
            <v>Diesel</v>
          </cell>
          <cell r="G709">
            <v>1698</v>
          </cell>
          <cell r="H709">
            <v>69</v>
          </cell>
          <cell r="I709" t="str">
            <v>In-Line</v>
          </cell>
          <cell r="J709">
            <v>4</v>
          </cell>
          <cell r="K709" t="str">
            <v>IDI</v>
          </cell>
          <cell r="L709" t="str">
            <v>Pratola Serra</v>
          </cell>
          <cell r="M709" t="str">
            <v>Italy</v>
          </cell>
          <cell r="N709">
            <v>0</v>
          </cell>
          <cell r="O709">
            <v>3259</v>
          </cell>
          <cell r="P709">
            <v>4953</v>
          </cell>
          <cell r="Q709">
            <v>5210</v>
          </cell>
          <cell r="R709">
            <v>4949</v>
          </cell>
          <cell r="S709">
            <v>2698</v>
          </cell>
          <cell r="T709">
            <v>0</v>
          </cell>
          <cell r="U709">
            <v>0</v>
          </cell>
        </row>
        <row r="710">
          <cell r="A710" t="str">
            <v>Europe</v>
          </cell>
          <cell r="B710" t="str">
            <v>FIAT GROUP</v>
          </cell>
          <cell r="C710" t="str">
            <v>FIAT</v>
          </cell>
          <cell r="D710" t="str">
            <v>FIAT DUCATO</v>
          </cell>
          <cell r="E710" t="str">
            <v>Sofim F1</v>
          </cell>
          <cell r="F710" t="str">
            <v>Diesel</v>
          </cell>
          <cell r="G710">
            <v>2286</v>
          </cell>
          <cell r="H710">
            <v>109</v>
          </cell>
          <cell r="I710" t="str">
            <v>In-Line</v>
          </cell>
          <cell r="J710">
            <v>4</v>
          </cell>
          <cell r="K710" t="str">
            <v>DI</v>
          </cell>
          <cell r="L710" t="str">
            <v>Foggia</v>
          </cell>
          <cell r="M710" t="str">
            <v>Italy</v>
          </cell>
          <cell r="N710">
            <v>23465</v>
          </cell>
          <cell r="O710">
            <v>36413</v>
          </cell>
          <cell r="P710">
            <v>33749</v>
          </cell>
          <cell r="Q710">
            <v>18823</v>
          </cell>
          <cell r="R710">
            <v>0</v>
          </cell>
          <cell r="S710">
            <v>0</v>
          </cell>
          <cell r="T710">
            <v>0</v>
          </cell>
          <cell r="U710">
            <v>0</v>
          </cell>
        </row>
        <row r="711">
          <cell r="A711" t="str">
            <v>Europe</v>
          </cell>
          <cell r="B711" t="str">
            <v>FIAT GROUP</v>
          </cell>
          <cell r="C711" t="str">
            <v>FIAT</v>
          </cell>
          <cell r="D711" t="str">
            <v>FIAT DUCATO</v>
          </cell>
          <cell r="E711" t="str">
            <v>Sofim</v>
          </cell>
          <cell r="F711" t="str">
            <v>Diesel</v>
          </cell>
          <cell r="G711">
            <v>2798</v>
          </cell>
          <cell r="H711">
            <v>103</v>
          </cell>
          <cell r="I711" t="str">
            <v>In-Line</v>
          </cell>
          <cell r="J711">
            <v>4</v>
          </cell>
          <cell r="K711" t="str">
            <v>DI</v>
          </cell>
          <cell r="L711" t="str">
            <v>Foggia</v>
          </cell>
          <cell r="M711" t="str">
            <v>Italy</v>
          </cell>
          <cell r="N711">
            <v>56693</v>
          </cell>
          <cell r="O711">
            <v>43731</v>
          </cell>
          <cell r="P711">
            <v>43931</v>
          </cell>
          <cell r="Q711">
            <v>37145</v>
          </cell>
          <cell r="R711">
            <v>0</v>
          </cell>
          <cell r="S711">
            <v>0</v>
          </cell>
          <cell r="T711">
            <v>0</v>
          </cell>
          <cell r="U711">
            <v>0</v>
          </cell>
        </row>
        <row r="712">
          <cell r="A712" t="str">
            <v>Europe</v>
          </cell>
          <cell r="B712" t="str">
            <v>FIAT GROUP</v>
          </cell>
          <cell r="C712" t="str">
            <v>FIAT</v>
          </cell>
          <cell r="D712" t="str">
            <v>FIAT DUCATO</v>
          </cell>
          <cell r="E712" t="str">
            <v>Sofim</v>
          </cell>
          <cell r="F712" t="str">
            <v>Diesel</v>
          </cell>
          <cell r="G712">
            <v>2798</v>
          </cell>
          <cell r="H712">
            <v>125</v>
          </cell>
          <cell r="I712" t="str">
            <v>In-Line</v>
          </cell>
          <cell r="J712">
            <v>4</v>
          </cell>
          <cell r="K712" t="str">
            <v>DI</v>
          </cell>
          <cell r="L712" t="str">
            <v>Foggia</v>
          </cell>
          <cell r="M712" t="str">
            <v>Italy</v>
          </cell>
          <cell r="N712">
            <v>317</v>
          </cell>
          <cell r="O712">
            <v>0</v>
          </cell>
          <cell r="P712">
            <v>0</v>
          </cell>
          <cell r="Q712">
            <v>0</v>
          </cell>
          <cell r="R712">
            <v>0</v>
          </cell>
          <cell r="S712">
            <v>0</v>
          </cell>
          <cell r="T712">
            <v>0</v>
          </cell>
          <cell r="U712">
            <v>0</v>
          </cell>
        </row>
        <row r="713">
          <cell r="A713" t="str">
            <v>Europe</v>
          </cell>
          <cell r="B713" t="str">
            <v>FIAT GROUP</v>
          </cell>
          <cell r="C713" t="str">
            <v>FIAT</v>
          </cell>
          <cell r="D713" t="str">
            <v>FIAT DUCATO</v>
          </cell>
          <cell r="E713" t="str">
            <v>PSA/Ford DW (PSA HDi/ Ford Duratorq)</v>
          </cell>
          <cell r="F713" t="str">
            <v>Diesel</v>
          </cell>
          <cell r="G713">
            <v>1997</v>
          </cell>
          <cell r="H713">
            <v>90</v>
          </cell>
          <cell r="I713" t="str">
            <v>In-Line</v>
          </cell>
          <cell r="J713">
            <v>4</v>
          </cell>
          <cell r="K713" t="str">
            <v>DI</v>
          </cell>
          <cell r="L713" t="str">
            <v>Tremery</v>
          </cell>
          <cell r="M713" t="str">
            <v>France</v>
          </cell>
          <cell r="N713">
            <v>16376</v>
          </cell>
          <cell r="O713">
            <v>21314</v>
          </cell>
          <cell r="P713">
            <v>19773</v>
          </cell>
          <cell r="Q713">
            <v>40901</v>
          </cell>
          <cell r="R713">
            <v>6458</v>
          </cell>
          <cell r="S713">
            <v>0</v>
          </cell>
          <cell r="T713">
            <v>0</v>
          </cell>
          <cell r="U713">
            <v>0</v>
          </cell>
        </row>
        <row r="714">
          <cell r="A714" t="str">
            <v>Europe</v>
          </cell>
          <cell r="B714" t="str">
            <v>FIAT GROUP</v>
          </cell>
          <cell r="C714" t="str">
            <v>FIAT</v>
          </cell>
          <cell r="D714" t="str">
            <v>FIAT DUCATO</v>
          </cell>
          <cell r="E714" t="str">
            <v>PSA XU</v>
          </cell>
          <cell r="F714" t="str">
            <v>Gasoline</v>
          </cell>
          <cell r="G714">
            <v>1998</v>
          </cell>
          <cell r="H714">
            <v>121</v>
          </cell>
          <cell r="I714" t="str">
            <v>In-Line</v>
          </cell>
          <cell r="J714">
            <v>4</v>
          </cell>
          <cell r="K714" t="str">
            <v>MFI</v>
          </cell>
          <cell r="L714" t="str">
            <v>Tremery</v>
          </cell>
          <cell r="M714" t="str">
            <v>France</v>
          </cell>
          <cell r="N714">
            <v>1276</v>
          </cell>
          <cell r="O714">
            <v>821</v>
          </cell>
          <cell r="P714">
            <v>707</v>
          </cell>
          <cell r="Q714">
            <v>1641</v>
          </cell>
          <cell r="R714">
            <v>270</v>
          </cell>
          <cell r="S714">
            <v>0</v>
          </cell>
          <cell r="T714">
            <v>0</v>
          </cell>
          <cell r="U714">
            <v>0</v>
          </cell>
        </row>
        <row r="715">
          <cell r="A715" t="str">
            <v>Europe</v>
          </cell>
          <cell r="B715" t="str">
            <v>FIAT GROUP</v>
          </cell>
          <cell r="C715" t="str">
            <v>FIAT</v>
          </cell>
          <cell r="D715" t="str">
            <v>FIAT DUCATO</v>
          </cell>
          <cell r="E715" t="str">
            <v>Fiat B/C Diesel</v>
          </cell>
          <cell r="F715" t="str">
            <v>Diesel</v>
          </cell>
          <cell r="G715">
            <v>1910</v>
          </cell>
          <cell r="H715">
            <v>140</v>
          </cell>
          <cell r="I715" t="str">
            <v>In-Line</v>
          </cell>
          <cell r="J715">
            <v>4</v>
          </cell>
          <cell r="K715" t="str">
            <v>DI</v>
          </cell>
          <cell r="L715" t="str">
            <v>Pratola Serra, Termoli</v>
          </cell>
          <cell r="M715" t="str">
            <v>Italy</v>
          </cell>
          <cell r="N715">
            <v>0</v>
          </cell>
          <cell r="O715">
            <v>0</v>
          </cell>
          <cell r="P715">
            <v>0</v>
          </cell>
          <cell r="Q715">
            <v>1710</v>
          </cell>
          <cell r="R715">
            <v>33012</v>
          </cell>
          <cell r="S715">
            <v>34327</v>
          </cell>
          <cell r="T715">
            <v>36161</v>
          </cell>
          <cell r="U715">
            <v>35180</v>
          </cell>
        </row>
        <row r="716">
          <cell r="A716" t="str">
            <v>Europe</v>
          </cell>
          <cell r="B716" t="str">
            <v>FIAT GROUP</v>
          </cell>
          <cell r="C716" t="str">
            <v>FIAT</v>
          </cell>
          <cell r="D716" t="str">
            <v>FIAT DUCATO</v>
          </cell>
          <cell r="E716" t="str">
            <v>Sofim F1</v>
          </cell>
          <cell r="F716" t="str">
            <v>Diesel</v>
          </cell>
          <cell r="G716">
            <v>2286</v>
          </cell>
          <cell r="H716">
            <v>109</v>
          </cell>
          <cell r="I716" t="str">
            <v>In-Line</v>
          </cell>
          <cell r="J716">
            <v>4</v>
          </cell>
          <cell r="K716" t="str">
            <v>DI</v>
          </cell>
          <cell r="L716" t="str">
            <v>Foggia</v>
          </cell>
          <cell r="M716" t="str">
            <v>Italy</v>
          </cell>
          <cell r="N716">
            <v>0</v>
          </cell>
          <cell r="O716">
            <v>0</v>
          </cell>
          <cell r="P716">
            <v>0</v>
          </cell>
          <cell r="Q716">
            <v>1915</v>
          </cell>
          <cell r="R716">
            <v>36722</v>
          </cell>
          <cell r="S716">
            <v>35647</v>
          </cell>
          <cell r="T716">
            <v>35498</v>
          </cell>
          <cell r="U716">
            <v>33967</v>
          </cell>
        </row>
        <row r="717">
          <cell r="A717" t="str">
            <v>Europe</v>
          </cell>
          <cell r="B717" t="str">
            <v>FIAT GROUP</v>
          </cell>
          <cell r="C717" t="str">
            <v>FIAT</v>
          </cell>
          <cell r="D717" t="str">
            <v>FIAT DUCATO</v>
          </cell>
          <cell r="E717" t="str">
            <v>Sofim</v>
          </cell>
          <cell r="F717" t="str">
            <v>Diesel</v>
          </cell>
          <cell r="G717">
            <v>2798</v>
          </cell>
          <cell r="H717">
            <v>103</v>
          </cell>
          <cell r="I717" t="str">
            <v>In-Line</v>
          </cell>
          <cell r="J717">
            <v>4</v>
          </cell>
          <cell r="K717" t="str">
            <v>DI</v>
          </cell>
          <cell r="L717" t="str">
            <v>Foggia</v>
          </cell>
          <cell r="M717" t="str">
            <v>Italy</v>
          </cell>
          <cell r="N717">
            <v>0</v>
          </cell>
          <cell r="O717">
            <v>0</v>
          </cell>
          <cell r="P717">
            <v>0</v>
          </cell>
          <cell r="Q717">
            <v>2052</v>
          </cell>
          <cell r="R717">
            <v>42385</v>
          </cell>
          <cell r="S717">
            <v>47670</v>
          </cell>
          <cell r="T717">
            <v>45097</v>
          </cell>
          <cell r="U717">
            <v>42459</v>
          </cell>
        </row>
        <row r="718">
          <cell r="A718" t="str">
            <v>Europe</v>
          </cell>
          <cell r="B718" t="str">
            <v>FIAT GROUP</v>
          </cell>
          <cell r="C718" t="str">
            <v>FIAT</v>
          </cell>
          <cell r="D718" t="str">
            <v>FIAT DUCATO</v>
          </cell>
          <cell r="E718" t="str">
            <v>PSA EW</v>
          </cell>
          <cell r="F718" t="str">
            <v>Gasoline</v>
          </cell>
          <cell r="G718">
            <v>1997</v>
          </cell>
          <cell r="H718">
            <v>136</v>
          </cell>
          <cell r="I718" t="str">
            <v>In-Line</v>
          </cell>
          <cell r="J718">
            <v>4</v>
          </cell>
          <cell r="K718" t="str">
            <v>MFI</v>
          </cell>
          <cell r="L718" t="str">
            <v>Tremery</v>
          </cell>
          <cell r="M718" t="str">
            <v>France</v>
          </cell>
          <cell r="N718">
            <v>0</v>
          </cell>
          <cell r="O718">
            <v>0</v>
          </cell>
          <cell r="P718">
            <v>0</v>
          </cell>
          <cell r="Q718">
            <v>137</v>
          </cell>
          <cell r="R718">
            <v>2623</v>
          </cell>
          <cell r="S718">
            <v>2546</v>
          </cell>
          <cell r="T718">
            <v>2536</v>
          </cell>
          <cell r="U718">
            <v>2427</v>
          </cell>
        </row>
        <row r="719">
          <cell r="A719" t="str">
            <v>Europe</v>
          </cell>
          <cell r="B719" t="str">
            <v>FIAT GROUP</v>
          </cell>
          <cell r="C719" t="str">
            <v>FIAT</v>
          </cell>
          <cell r="D719" t="str">
            <v>FIAT MAREA</v>
          </cell>
          <cell r="E719" t="str">
            <v>Fiat Fire</v>
          </cell>
          <cell r="F719" t="str">
            <v>Gasoline</v>
          </cell>
          <cell r="G719">
            <v>1242</v>
          </cell>
          <cell r="H719">
            <v>80</v>
          </cell>
          <cell r="I719" t="str">
            <v>In-Line</v>
          </cell>
          <cell r="J719">
            <v>4</v>
          </cell>
          <cell r="K719" t="str">
            <v>MFI</v>
          </cell>
          <cell r="L719" t="str">
            <v>Termoli</v>
          </cell>
          <cell r="M719" t="str">
            <v>Italy</v>
          </cell>
          <cell r="N719">
            <v>34</v>
          </cell>
          <cell r="O719">
            <v>0</v>
          </cell>
          <cell r="P719">
            <v>0</v>
          </cell>
          <cell r="Q719">
            <v>0</v>
          </cell>
          <cell r="R719">
            <v>0</v>
          </cell>
          <cell r="S719">
            <v>0</v>
          </cell>
          <cell r="T719">
            <v>0</v>
          </cell>
          <cell r="U719">
            <v>0</v>
          </cell>
        </row>
        <row r="720">
          <cell r="A720" t="str">
            <v>Europe</v>
          </cell>
          <cell r="B720" t="str">
            <v>FIAT GROUP</v>
          </cell>
          <cell r="C720" t="str">
            <v>FIAT</v>
          </cell>
          <cell r="D720" t="str">
            <v>FIAT MAREA</v>
          </cell>
          <cell r="E720" t="str">
            <v>Fiat Family B</v>
          </cell>
          <cell r="F720" t="str">
            <v>Gasoline</v>
          </cell>
          <cell r="G720">
            <v>1596</v>
          </cell>
          <cell r="H720">
            <v>103</v>
          </cell>
          <cell r="I720" t="str">
            <v>In-Line</v>
          </cell>
          <cell r="J720">
            <v>4</v>
          </cell>
          <cell r="K720" t="str">
            <v>MFI</v>
          </cell>
          <cell r="L720" t="str">
            <v>Pratola Serra</v>
          </cell>
          <cell r="M720" t="str">
            <v>Italy</v>
          </cell>
          <cell r="N720">
            <v>1687</v>
          </cell>
          <cell r="O720">
            <v>0</v>
          </cell>
          <cell r="P720">
            <v>0</v>
          </cell>
          <cell r="Q720">
            <v>0</v>
          </cell>
          <cell r="R720">
            <v>0</v>
          </cell>
          <cell r="S720">
            <v>0</v>
          </cell>
          <cell r="T720">
            <v>0</v>
          </cell>
          <cell r="U720">
            <v>0</v>
          </cell>
        </row>
        <row r="721">
          <cell r="A721" t="str">
            <v>Europe</v>
          </cell>
          <cell r="B721" t="str">
            <v>FIAT GROUP</v>
          </cell>
          <cell r="C721" t="str">
            <v>FIAT</v>
          </cell>
          <cell r="D721" t="str">
            <v>FIAT MAREA</v>
          </cell>
          <cell r="E721" t="str">
            <v>Fiat B/C Diesel</v>
          </cell>
          <cell r="F721" t="str">
            <v>Diesel</v>
          </cell>
          <cell r="G721">
            <v>1910</v>
          </cell>
          <cell r="H721">
            <v>75</v>
          </cell>
          <cell r="I721" t="str">
            <v>In-Line</v>
          </cell>
          <cell r="J721">
            <v>4</v>
          </cell>
          <cell r="K721" t="str">
            <v>IDI</v>
          </cell>
          <cell r="L721" t="str">
            <v>Pratola Serra</v>
          </cell>
          <cell r="M721" t="str">
            <v>Italy</v>
          </cell>
          <cell r="N721">
            <v>7118</v>
          </cell>
          <cell r="O721">
            <v>0</v>
          </cell>
          <cell r="P721">
            <v>0</v>
          </cell>
          <cell r="Q721">
            <v>0</v>
          </cell>
          <cell r="R721">
            <v>0</v>
          </cell>
          <cell r="S721">
            <v>0</v>
          </cell>
          <cell r="T721">
            <v>0</v>
          </cell>
          <cell r="U721">
            <v>0</v>
          </cell>
        </row>
        <row r="722">
          <cell r="A722" t="str">
            <v>Europe</v>
          </cell>
          <cell r="B722" t="str">
            <v>FIAT GROUP</v>
          </cell>
          <cell r="C722" t="str">
            <v>FIAT</v>
          </cell>
          <cell r="D722" t="str">
            <v>FIAT MAREA</v>
          </cell>
          <cell r="E722" t="str">
            <v>Fiat B/C Diesel</v>
          </cell>
          <cell r="F722" t="str">
            <v>Diesel</v>
          </cell>
          <cell r="G722">
            <v>1910</v>
          </cell>
          <cell r="H722">
            <v>110</v>
          </cell>
          <cell r="I722" t="str">
            <v>In-Line</v>
          </cell>
          <cell r="J722">
            <v>4</v>
          </cell>
          <cell r="K722" t="str">
            <v>DI</v>
          </cell>
          <cell r="L722" t="str">
            <v>Pratola Serra</v>
          </cell>
          <cell r="M722" t="str">
            <v>Italy</v>
          </cell>
          <cell r="N722">
            <v>5960</v>
          </cell>
          <cell r="O722">
            <v>0</v>
          </cell>
          <cell r="P722">
            <v>0</v>
          </cell>
          <cell r="Q722">
            <v>0</v>
          </cell>
          <cell r="R722">
            <v>0</v>
          </cell>
          <cell r="S722">
            <v>0</v>
          </cell>
          <cell r="T722">
            <v>0</v>
          </cell>
          <cell r="U722">
            <v>0</v>
          </cell>
        </row>
        <row r="723">
          <cell r="A723" t="str">
            <v>Europe</v>
          </cell>
          <cell r="B723" t="str">
            <v>FIAT GROUP</v>
          </cell>
          <cell r="C723" t="str">
            <v>FIAT</v>
          </cell>
          <cell r="D723" t="str">
            <v>FIAT MAREA</v>
          </cell>
          <cell r="E723" t="str">
            <v>Fiat Family C</v>
          </cell>
          <cell r="F723" t="str">
            <v>Gasoline</v>
          </cell>
          <cell r="G723">
            <v>1998</v>
          </cell>
          <cell r="H723">
            <v>150</v>
          </cell>
          <cell r="I723" t="str">
            <v>In-Line</v>
          </cell>
          <cell r="J723">
            <v>5</v>
          </cell>
          <cell r="K723" t="str">
            <v>MFI</v>
          </cell>
          <cell r="L723" t="str">
            <v>Pratola Serra</v>
          </cell>
          <cell r="M723" t="str">
            <v>Italy</v>
          </cell>
          <cell r="N723">
            <v>329</v>
          </cell>
          <cell r="O723">
            <v>0</v>
          </cell>
          <cell r="P723">
            <v>0</v>
          </cell>
          <cell r="Q723">
            <v>0</v>
          </cell>
          <cell r="R723">
            <v>0</v>
          </cell>
          <cell r="S723">
            <v>0</v>
          </cell>
          <cell r="T723">
            <v>0</v>
          </cell>
          <cell r="U723">
            <v>0</v>
          </cell>
        </row>
        <row r="724">
          <cell r="A724" t="str">
            <v>Europe</v>
          </cell>
          <cell r="B724" t="str">
            <v>FIAT GROUP</v>
          </cell>
          <cell r="C724" t="str">
            <v>FIAT</v>
          </cell>
          <cell r="D724" t="str">
            <v>FIAT MAREA</v>
          </cell>
          <cell r="E724" t="str">
            <v>Fiat Fire</v>
          </cell>
          <cell r="F724" t="str">
            <v>Gasoline</v>
          </cell>
          <cell r="G724">
            <v>1242</v>
          </cell>
          <cell r="H724">
            <v>80</v>
          </cell>
          <cell r="I724" t="str">
            <v>In-Line</v>
          </cell>
          <cell r="J724">
            <v>4</v>
          </cell>
          <cell r="K724" t="str">
            <v>MFI</v>
          </cell>
          <cell r="L724" t="str">
            <v>Termoli</v>
          </cell>
          <cell r="M724" t="str">
            <v>Italy</v>
          </cell>
          <cell r="N724">
            <v>6</v>
          </cell>
          <cell r="O724">
            <v>0</v>
          </cell>
          <cell r="P724">
            <v>0</v>
          </cell>
          <cell r="Q724">
            <v>0</v>
          </cell>
          <cell r="R724">
            <v>0</v>
          </cell>
          <cell r="S724">
            <v>0</v>
          </cell>
          <cell r="T724">
            <v>0</v>
          </cell>
          <cell r="U724">
            <v>0</v>
          </cell>
        </row>
        <row r="725">
          <cell r="A725" t="str">
            <v>Europe</v>
          </cell>
          <cell r="B725" t="str">
            <v>FIAT GROUP</v>
          </cell>
          <cell r="C725" t="str">
            <v>FIAT</v>
          </cell>
          <cell r="D725" t="str">
            <v>FIAT MAREA</v>
          </cell>
          <cell r="E725" t="str">
            <v>Fiat Family B</v>
          </cell>
          <cell r="F725" t="str">
            <v>Gasoline</v>
          </cell>
          <cell r="G725">
            <v>1596</v>
          </cell>
          <cell r="H725">
            <v>103</v>
          </cell>
          <cell r="I725" t="str">
            <v>In-Line</v>
          </cell>
          <cell r="J725">
            <v>4</v>
          </cell>
          <cell r="K725" t="str">
            <v>MFI</v>
          </cell>
          <cell r="L725" t="str">
            <v>Pratola Serra</v>
          </cell>
          <cell r="M725" t="str">
            <v>Italy</v>
          </cell>
          <cell r="N725">
            <v>983</v>
          </cell>
          <cell r="O725">
            <v>6173</v>
          </cell>
          <cell r="P725">
            <v>9093</v>
          </cell>
          <cell r="Q725">
            <v>0</v>
          </cell>
          <cell r="R725">
            <v>0</v>
          </cell>
          <cell r="S725">
            <v>0</v>
          </cell>
          <cell r="T725">
            <v>0</v>
          </cell>
          <cell r="U725">
            <v>0</v>
          </cell>
        </row>
        <row r="726">
          <cell r="A726" t="str">
            <v>Europe</v>
          </cell>
          <cell r="B726" t="str">
            <v>FIAT GROUP</v>
          </cell>
          <cell r="C726" t="str">
            <v>FIAT</v>
          </cell>
          <cell r="D726" t="str">
            <v>FIAT MAREA</v>
          </cell>
          <cell r="E726" t="str">
            <v>Fiat B/C Diesel</v>
          </cell>
          <cell r="F726" t="str">
            <v>Diesel</v>
          </cell>
          <cell r="G726">
            <v>1910</v>
          </cell>
          <cell r="H726">
            <v>75</v>
          </cell>
          <cell r="I726" t="str">
            <v>In-Line</v>
          </cell>
          <cell r="J726">
            <v>4</v>
          </cell>
          <cell r="K726" t="str">
            <v>IDI</v>
          </cell>
          <cell r="L726" t="str">
            <v>Pratola Serra</v>
          </cell>
          <cell r="M726" t="str">
            <v>Italy</v>
          </cell>
          <cell r="N726">
            <v>1</v>
          </cell>
          <cell r="O726">
            <v>8</v>
          </cell>
          <cell r="P726">
            <v>27</v>
          </cell>
          <cell r="Q726">
            <v>0</v>
          </cell>
          <cell r="R726">
            <v>0</v>
          </cell>
          <cell r="S726">
            <v>0</v>
          </cell>
          <cell r="T726">
            <v>0</v>
          </cell>
          <cell r="U726">
            <v>0</v>
          </cell>
        </row>
        <row r="727">
          <cell r="A727" t="str">
            <v>Europe</v>
          </cell>
          <cell r="B727" t="str">
            <v>FIAT GROUP</v>
          </cell>
          <cell r="C727" t="str">
            <v>FIAT</v>
          </cell>
          <cell r="D727" t="str">
            <v>FIAT MAREA</v>
          </cell>
          <cell r="E727" t="str">
            <v>Fiat Family C</v>
          </cell>
          <cell r="F727" t="str">
            <v>Gasoline</v>
          </cell>
          <cell r="G727">
            <v>1998</v>
          </cell>
          <cell r="H727">
            <v>150</v>
          </cell>
          <cell r="I727" t="str">
            <v>In-Line</v>
          </cell>
          <cell r="J727">
            <v>5</v>
          </cell>
          <cell r="K727" t="str">
            <v>MFI</v>
          </cell>
          <cell r="L727" t="str">
            <v>Pratola Serra</v>
          </cell>
          <cell r="M727" t="str">
            <v>Italy</v>
          </cell>
          <cell r="N727">
            <v>0</v>
          </cell>
          <cell r="O727">
            <v>17</v>
          </cell>
          <cell r="P727">
            <v>51</v>
          </cell>
          <cell r="Q727">
            <v>0</v>
          </cell>
          <cell r="R727">
            <v>0</v>
          </cell>
          <cell r="S727">
            <v>0</v>
          </cell>
          <cell r="T727">
            <v>0</v>
          </cell>
          <cell r="U727">
            <v>0</v>
          </cell>
        </row>
        <row r="728">
          <cell r="A728" t="str">
            <v>Europe</v>
          </cell>
          <cell r="B728" t="str">
            <v>FIAT GROUP</v>
          </cell>
          <cell r="C728" t="str">
            <v>FIAT</v>
          </cell>
          <cell r="D728" t="str">
            <v>Fiat Multipla</v>
          </cell>
          <cell r="E728" t="str">
            <v>Fiat Family B</v>
          </cell>
          <cell r="F728" t="str">
            <v>Flex Fuel</v>
          </cell>
          <cell r="G728">
            <v>1596</v>
          </cell>
          <cell r="H728">
            <v>103</v>
          </cell>
          <cell r="I728" t="str">
            <v>In-Line</v>
          </cell>
          <cell r="J728">
            <v>4</v>
          </cell>
          <cell r="K728" t="str">
            <v>MFI</v>
          </cell>
          <cell r="L728" t="str">
            <v>Pratola Serra</v>
          </cell>
          <cell r="M728" t="str">
            <v>Italy</v>
          </cell>
          <cell r="N728">
            <v>0</v>
          </cell>
          <cell r="O728">
            <v>2337</v>
          </cell>
          <cell r="P728">
            <v>2510</v>
          </cell>
          <cell r="Q728">
            <v>3331</v>
          </cell>
          <cell r="R728">
            <v>2958</v>
          </cell>
          <cell r="S728">
            <v>2700</v>
          </cell>
          <cell r="T728">
            <v>2362</v>
          </cell>
          <cell r="U728">
            <v>2183</v>
          </cell>
        </row>
        <row r="729">
          <cell r="A729" t="str">
            <v>Europe</v>
          </cell>
          <cell r="B729" t="str">
            <v>FIAT GROUP</v>
          </cell>
          <cell r="C729" t="str">
            <v>FIAT</v>
          </cell>
          <cell r="D729" t="str">
            <v>Fiat Multipla</v>
          </cell>
          <cell r="E729" t="str">
            <v>Fiat Family B</v>
          </cell>
          <cell r="F729" t="str">
            <v>Gasoline</v>
          </cell>
          <cell r="G729">
            <v>1596</v>
          </cell>
          <cell r="H729">
            <v>103</v>
          </cell>
          <cell r="I729" t="str">
            <v>In-Line</v>
          </cell>
          <cell r="J729">
            <v>4</v>
          </cell>
          <cell r="K729" t="str">
            <v>MFI</v>
          </cell>
          <cell r="L729" t="str">
            <v>Pratola Serra</v>
          </cell>
          <cell r="M729" t="str">
            <v>Italy</v>
          </cell>
          <cell r="N729">
            <v>10288</v>
          </cell>
          <cell r="O729">
            <v>2136</v>
          </cell>
          <cell r="P729">
            <v>1525</v>
          </cell>
          <cell r="Q729">
            <v>1985</v>
          </cell>
          <cell r="R729">
            <v>1724</v>
          </cell>
          <cell r="S729">
            <v>1543</v>
          </cell>
          <cell r="T729">
            <v>1323</v>
          </cell>
          <cell r="U729">
            <v>1201</v>
          </cell>
        </row>
        <row r="730">
          <cell r="A730" t="str">
            <v>Europe</v>
          </cell>
          <cell r="B730" t="str">
            <v>FIAT GROUP</v>
          </cell>
          <cell r="C730" t="str">
            <v>FIAT</v>
          </cell>
          <cell r="D730" t="str">
            <v>Fiat Multipla</v>
          </cell>
          <cell r="E730" t="str">
            <v>Fiat B/C Diesel</v>
          </cell>
          <cell r="F730" t="str">
            <v>Diesel</v>
          </cell>
          <cell r="G730">
            <v>1910</v>
          </cell>
          <cell r="H730">
            <v>140</v>
          </cell>
          <cell r="I730" t="str">
            <v>In-Line</v>
          </cell>
          <cell r="J730">
            <v>4</v>
          </cell>
          <cell r="K730" t="str">
            <v>DI</v>
          </cell>
          <cell r="L730" t="str">
            <v>Pratola Serra, Termoli</v>
          </cell>
          <cell r="M730" t="str">
            <v>Italy</v>
          </cell>
          <cell r="N730">
            <v>0</v>
          </cell>
          <cell r="O730">
            <v>903</v>
          </cell>
          <cell r="P730">
            <v>1659</v>
          </cell>
          <cell r="Q730">
            <v>2639</v>
          </cell>
          <cell r="R730">
            <v>2770</v>
          </cell>
          <cell r="S730">
            <v>2889</v>
          </cell>
          <cell r="T730">
            <v>2830</v>
          </cell>
          <cell r="U730">
            <v>2876</v>
          </cell>
        </row>
        <row r="731">
          <cell r="A731" t="str">
            <v>Europe</v>
          </cell>
          <cell r="B731" t="str">
            <v>FIAT GROUP</v>
          </cell>
          <cell r="C731" t="str">
            <v>FIAT</v>
          </cell>
          <cell r="D731" t="str">
            <v>Fiat Multipla</v>
          </cell>
          <cell r="E731" t="str">
            <v>Fiat B/C Diesel</v>
          </cell>
          <cell r="F731" t="str">
            <v>Diesel</v>
          </cell>
          <cell r="G731">
            <v>1910</v>
          </cell>
          <cell r="H731">
            <v>110</v>
          </cell>
          <cell r="I731" t="str">
            <v>In-Line</v>
          </cell>
          <cell r="J731">
            <v>4</v>
          </cell>
          <cell r="K731" t="str">
            <v>DI</v>
          </cell>
          <cell r="L731" t="str">
            <v>Pratola Serra</v>
          </cell>
          <cell r="M731" t="str">
            <v>Italy</v>
          </cell>
          <cell r="N731">
            <v>21226</v>
          </cell>
          <cell r="O731">
            <v>0</v>
          </cell>
          <cell r="P731">
            <v>0</v>
          </cell>
          <cell r="Q731">
            <v>0</v>
          </cell>
          <cell r="R731">
            <v>0</v>
          </cell>
          <cell r="S731">
            <v>0</v>
          </cell>
          <cell r="T731">
            <v>0</v>
          </cell>
          <cell r="U731">
            <v>0</v>
          </cell>
        </row>
        <row r="732">
          <cell r="A732" t="str">
            <v>Europe</v>
          </cell>
          <cell r="B732" t="str">
            <v>FIAT GROUP</v>
          </cell>
          <cell r="C732" t="str">
            <v>FIAT</v>
          </cell>
          <cell r="D732" t="str">
            <v>Fiat Multipla</v>
          </cell>
          <cell r="E732" t="str">
            <v>Fiat B/C Diesel</v>
          </cell>
          <cell r="F732" t="str">
            <v>Diesel</v>
          </cell>
          <cell r="G732">
            <v>1910</v>
          </cell>
          <cell r="H732">
            <v>115</v>
          </cell>
          <cell r="I732" t="str">
            <v>In-Line</v>
          </cell>
          <cell r="J732">
            <v>4</v>
          </cell>
          <cell r="K732" t="str">
            <v>DI</v>
          </cell>
          <cell r="L732" t="str">
            <v>Pratola Serra</v>
          </cell>
          <cell r="M732" t="str">
            <v>Italy</v>
          </cell>
          <cell r="N732">
            <v>0</v>
          </cell>
          <cell r="O732">
            <v>16642</v>
          </cell>
          <cell r="P732">
            <v>18681</v>
          </cell>
          <cell r="Q732">
            <v>24235</v>
          </cell>
          <cell r="R732">
            <v>20979</v>
          </cell>
          <cell r="S732">
            <v>18692</v>
          </cell>
          <cell r="T732">
            <v>15960</v>
          </cell>
          <cell r="U732">
            <v>14422</v>
          </cell>
        </row>
        <row r="733">
          <cell r="A733" t="str">
            <v>Europe</v>
          </cell>
          <cell r="B733" t="str">
            <v>FIAT GROUP</v>
          </cell>
          <cell r="C733" t="str">
            <v>FIAT</v>
          </cell>
          <cell r="D733" t="str">
            <v>FIAT PALIO</v>
          </cell>
          <cell r="E733" t="str">
            <v>Fiat Fire</v>
          </cell>
          <cell r="F733" t="str">
            <v>Gasoline</v>
          </cell>
          <cell r="G733">
            <v>999</v>
          </cell>
          <cell r="H733">
            <v>70</v>
          </cell>
          <cell r="I733" t="str">
            <v>In-Line</v>
          </cell>
          <cell r="J733">
            <v>4</v>
          </cell>
          <cell r="K733" t="str">
            <v>SFI</v>
          </cell>
          <cell r="L733" t="str">
            <v>Termoli</v>
          </cell>
          <cell r="M733" t="str">
            <v>Italy</v>
          </cell>
          <cell r="N733">
            <v>0</v>
          </cell>
          <cell r="O733">
            <v>62</v>
          </cell>
          <cell r="P733">
            <v>20</v>
          </cell>
          <cell r="Q733">
            <v>0</v>
          </cell>
          <cell r="R733">
            <v>0</v>
          </cell>
          <cell r="S733">
            <v>0</v>
          </cell>
          <cell r="T733">
            <v>0</v>
          </cell>
          <cell r="U733">
            <v>0</v>
          </cell>
        </row>
        <row r="734">
          <cell r="A734" t="str">
            <v>Europe</v>
          </cell>
          <cell r="B734" t="str">
            <v>FIAT GROUP</v>
          </cell>
          <cell r="C734" t="str">
            <v>FIAT</v>
          </cell>
          <cell r="D734" t="str">
            <v>FIAT PALIO</v>
          </cell>
          <cell r="E734" t="str">
            <v>Fiat Fire</v>
          </cell>
          <cell r="F734" t="str">
            <v>Gasoline</v>
          </cell>
          <cell r="G734">
            <v>999</v>
          </cell>
          <cell r="H734">
            <v>55</v>
          </cell>
          <cell r="I734" t="str">
            <v>In-Line</v>
          </cell>
          <cell r="J734">
            <v>4</v>
          </cell>
          <cell r="K734" t="str">
            <v>SFI</v>
          </cell>
          <cell r="L734" t="str">
            <v>Termoli</v>
          </cell>
          <cell r="M734" t="str">
            <v>Italy</v>
          </cell>
          <cell r="N734">
            <v>0</v>
          </cell>
          <cell r="O734">
            <v>14</v>
          </cell>
          <cell r="P734">
            <v>9</v>
          </cell>
          <cell r="Q734">
            <v>0</v>
          </cell>
          <cell r="R734">
            <v>0</v>
          </cell>
          <cell r="S734">
            <v>0</v>
          </cell>
          <cell r="T734">
            <v>0</v>
          </cell>
          <cell r="U734">
            <v>0</v>
          </cell>
        </row>
        <row r="735">
          <cell r="A735" t="str">
            <v>Europe</v>
          </cell>
          <cell r="B735" t="str">
            <v>FIAT GROUP</v>
          </cell>
          <cell r="C735" t="str">
            <v>FIAT</v>
          </cell>
          <cell r="D735" t="str">
            <v>FIAT PALIO</v>
          </cell>
          <cell r="E735" t="str">
            <v>Fiat Fire</v>
          </cell>
          <cell r="F735" t="str">
            <v>Gasoline</v>
          </cell>
          <cell r="G735">
            <v>1242</v>
          </cell>
          <cell r="H735">
            <v>60</v>
          </cell>
          <cell r="I735" t="str">
            <v>In-Line</v>
          </cell>
          <cell r="J735">
            <v>4</v>
          </cell>
          <cell r="K735" t="str">
            <v>MFI</v>
          </cell>
          <cell r="L735" t="str">
            <v>Termoli</v>
          </cell>
          <cell r="M735" t="str">
            <v>Italy</v>
          </cell>
          <cell r="N735">
            <v>6433</v>
          </cell>
          <cell r="O735">
            <v>1233</v>
          </cell>
          <cell r="P735">
            <v>343</v>
          </cell>
          <cell r="Q735">
            <v>0</v>
          </cell>
          <cell r="R735">
            <v>0</v>
          </cell>
          <cell r="S735">
            <v>0</v>
          </cell>
          <cell r="T735">
            <v>0</v>
          </cell>
          <cell r="U735">
            <v>0</v>
          </cell>
        </row>
        <row r="736">
          <cell r="A736" t="str">
            <v>Europe</v>
          </cell>
          <cell r="B736" t="str">
            <v>FIAT GROUP</v>
          </cell>
          <cell r="C736" t="str">
            <v>FIAT</v>
          </cell>
          <cell r="D736" t="str">
            <v>FIAT PALIO</v>
          </cell>
          <cell r="E736" t="str">
            <v>Fiat Family B</v>
          </cell>
          <cell r="F736" t="str">
            <v>Gasoline</v>
          </cell>
          <cell r="G736">
            <v>1596</v>
          </cell>
          <cell r="H736">
            <v>103</v>
          </cell>
          <cell r="I736" t="str">
            <v>In-Line</v>
          </cell>
          <cell r="J736">
            <v>4</v>
          </cell>
          <cell r="K736" t="str">
            <v>MFI</v>
          </cell>
          <cell r="L736" t="str">
            <v>Pratola Serra</v>
          </cell>
          <cell r="M736" t="str">
            <v>Italy</v>
          </cell>
          <cell r="N736">
            <v>183</v>
          </cell>
          <cell r="O736">
            <v>63</v>
          </cell>
          <cell r="P736">
            <v>14</v>
          </cell>
          <cell r="Q736">
            <v>0</v>
          </cell>
          <cell r="R736">
            <v>0</v>
          </cell>
          <cell r="S736">
            <v>0</v>
          </cell>
          <cell r="T736">
            <v>0</v>
          </cell>
          <cell r="U736">
            <v>0</v>
          </cell>
        </row>
        <row r="737">
          <cell r="A737" t="str">
            <v>Europe</v>
          </cell>
          <cell r="B737" t="str">
            <v>FIAT GROUP</v>
          </cell>
          <cell r="C737" t="str">
            <v>FIAT</v>
          </cell>
          <cell r="D737" t="str">
            <v>FIAT PALIO</v>
          </cell>
          <cell r="E737" t="str">
            <v>Fiat I4 D</v>
          </cell>
          <cell r="F737" t="str">
            <v>Diesel</v>
          </cell>
          <cell r="G737">
            <v>1698</v>
          </cell>
          <cell r="H737">
            <v>69</v>
          </cell>
          <cell r="I737" t="str">
            <v>In-Line</v>
          </cell>
          <cell r="J737">
            <v>4</v>
          </cell>
          <cell r="K737" t="str">
            <v>IDI</v>
          </cell>
          <cell r="L737" t="str">
            <v>Pratola Serra</v>
          </cell>
          <cell r="M737" t="str">
            <v>Italy</v>
          </cell>
          <cell r="N737">
            <v>13</v>
          </cell>
          <cell r="O737">
            <v>0</v>
          </cell>
          <cell r="P737">
            <v>0</v>
          </cell>
          <cell r="Q737">
            <v>0</v>
          </cell>
          <cell r="R737">
            <v>0</v>
          </cell>
          <cell r="S737">
            <v>0</v>
          </cell>
          <cell r="T737">
            <v>0</v>
          </cell>
          <cell r="U737">
            <v>0</v>
          </cell>
        </row>
        <row r="738">
          <cell r="A738" t="str">
            <v>Europe</v>
          </cell>
          <cell r="B738" t="str">
            <v>FIAT GROUP</v>
          </cell>
          <cell r="C738" t="str">
            <v>FIAT</v>
          </cell>
          <cell r="D738" t="str">
            <v>FIAT PALIO</v>
          </cell>
          <cell r="E738" t="str">
            <v>Fiat B/C Diesel</v>
          </cell>
          <cell r="F738" t="str">
            <v>Diesel</v>
          </cell>
          <cell r="G738">
            <v>1910</v>
          </cell>
          <cell r="H738">
            <v>80</v>
          </cell>
          <cell r="I738" t="str">
            <v>In-Line</v>
          </cell>
          <cell r="J738">
            <v>4</v>
          </cell>
          <cell r="K738" t="str">
            <v>DI</v>
          </cell>
          <cell r="L738" t="str">
            <v>Pratola Serra</v>
          </cell>
          <cell r="M738" t="str">
            <v>Italy</v>
          </cell>
          <cell r="N738">
            <v>8</v>
          </cell>
          <cell r="O738">
            <v>710</v>
          </cell>
          <cell r="P738">
            <v>114</v>
          </cell>
          <cell r="Q738">
            <v>0</v>
          </cell>
          <cell r="R738">
            <v>0</v>
          </cell>
          <cell r="S738">
            <v>0</v>
          </cell>
          <cell r="T738">
            <v>0</v>
          </cell>
          <cell r="U738">
            <v>0</v>
          </cell>
        </row>
        <row r="739">
          <cell r="A739" t="str">
            <v>Europe</v>
          </cell>
          <cell r="B739" t="str">
            <v>FIAT GROUP</v>
          </cell>
          <cell r="C739" t="str">
            <v>FIAT</v>
          </cell>
          <cell r="D739" t="str">
            <v>FIAT PALIO</v>
          </cell>
          <cell r="E739" t="str">
            <v>Fiat Fire</v>
          </cell>
          <cell r="F739" t="str">
            <v>Gasoline</v>
          </cell>
          <cell r="G739">
            <v>999</v>
          </cell>
          <cell r="H739">
            <v>70</v>
          </cell>
          <cell r="I739" t="str">
            <v>In-Line</v>
          </cell>
          <cell r="J739">
            <v>4</v>
          </cell>
          <cell r="K739" t="str">
            <v>SFI</v>
          </cell>
          <cell r="L739" t="str">
            <v>Termoli</v>
          </cell>
          <cell r="M739" t="str">
            <v>Italy</v>
          </cell>
          <cell r="N739">
            <v>0</v>
          </cell>
          <cell r="O739">
            <v>185</v>
          </cell>
          <cell r="P739">
            <v>665</v>
          </cell>
          <cell r="Q739">
            <v>737</v>
          </cell>
          <cell r="R739">
            <v>594</v>
          </cell>
          <cell r="S739">
            <v>267</v>
          </cell>
          <cell r="T739">
            <v>0</v>
          </cell>
          <cell r="U739">
            <v>0</v>
          </cell>
        </row>
        <row r="740">
          <cell r="A740" t="str">
            <v>Europe</v>
          </cell>
          <cell r="B740" t="str">
            <v>FIAT GROUP</v>
          </cell>
          <cell r="C740" t="str">
            <v>FIAT</v>
          </cell>
          <cell r="D740" t="str">
            <v>FIAT PALIO</v>
          </cell>
          <cell r="E740" t="str">
            <v>Fiat Fire</v>
          </cell>
          <cell r="F740" t="str">
            <v>Gasoline</v>
          </cell>
          <cell r="G740">
            <v>999</v>
          </cell>
          <cell r="H740">
            <v>55</v>
          </cell>
          <cell r="I740" t="str">
            <v>In-Line</v>
          </cell>
          <cell r="J740">
            <v>4</v>
          </cell>
          <cell r="K740" t="str">
            <v>SFI</v>
          </cell>
          <cell r="L740" t="str">
            <v>Termoli</v>
          </cell>
          <cell r="M740" t="str">
            <v>Italy</v>
          </cell>
          <cell r="N740">
            <v>0</v>
          </cell>
          <cell r="O740">
            <v>46</v>
          </cell>
          <cell r="P740">
            <v>331</v>
          </cell>
          <cell r="Q740">
            <v>504</v>
          </cell>
          <cell r="R740">
            <v>485</v>
          </cell>
          <cell r="S740">
            <v>244</v>
          </cell>
          <cell r="T740">
            <v>0</v>
          </cell>
          <cell r="U740">
            <v>0</v>
          </cell>
        </row>
        <row r="741">
          <cell r="A741" t="str">
            <v>Europe</v>
          </cell>
          <cell r="B741" t="str">
            <v>FIAT GROUP</v>
          </cell>
          <cell r="C741" t="str">
            <v>FIAT</v>
          </cell>
          <cell r="D741" t="str">
            <v>FIAT PALIO</v>
          </cell>
          <cell r="E741" t="str">
            <v>Fiat Fire</v>
          </cell>
          <cell r="F741" t="str">
            <v>Gasoline</v>
          </cell>
          <cell r="G741">
            <v>1242</v>
          </cell>
          <cell r="H741">
            <v>60</v>
          </cell>
          <cell r="I741" t="str">
            <v>In-Line</v>
          </cell>
          <cell r="J741">
            <v>4</v>
          </cell>
          <cell r="K741" t="str">
            <v>MFI</v>
          </cell>
          <cell r="L741" t="str">
            <v>Termoli</v>
          </cell>
          <cell r="M741" t="str">
            <v>Italy</v>
          </cell>
          <cell r="N741">
            <v>5003</v>
          </cell>
          <cell r="O741">
            <v>8423</v>
          </cell>
          <cell r="P741">
            <v>21549</v>
          </cell>
          <cell r="Q741">
            <v>18768</v>
          </cell>
          <cell r="R741">
            <v>12132</v>
          </cell>
          <cell r="S741">
            <v>4517</v>
          </cell>
          <cell r="T741">
            <v>0</v>
          </cell>
          <cell r="U741">
            <v>0</v>
          </cell>
        </row>
        <row r="742">
          <cell r="A742" t="str">
            <v>Europe</v>
          </cell>
          <cell r="B742" t="str">
            <v>FIAT GROUP</v>
          </cell>
          <cell r="C742" t="str">
            <v>FIAT</v>
          </cell>
          <cell r="D742" t="str">
            <v>FIAT PALIO</v>
          </cell>
          <cell r="E742" t="str">
            <v>Fiat I4</v>
          </cell>
          <cell r="F742" t="str">
            <v>Gasoline</v>
          </cell>
          <cell r="G742">
            <v>1497</v>
          </cell>
          <cell r="H742">
            <v>76</v>
          </cell>
          <cell r="I742" t="str">
            <v>In-Line</v>
          </cell>
          <cell r="J742">
            <v>4</v>
          </cell>
          <cell r="K742" t="str">
            <v>MFI</v>
          </cell>
          <cell r="L742" t="str">
            <v>Betim</v>
          </cell>
          <cell r="M742" t="str">
            <v>Brazil</v>
          </cell>
          <cell r="N742">
            <v>0</v>
          </cell>
          <cell r="O742">
            <v>394</v>
          </cell>
          <cell r="P742">
            <v>1202</v>
          </cell>
          <cell r="Q742">
            <v>1135</v>
          </cell>
          <cell r="R742">
            <v>799</v>
          </cell>
          <cell r="S742">
            <v>323</v>
          </cell>
          <cell r="T742">
            <v>0</v>
          </cell>
          <cell r="U742">
            <v>0</v>
          </cell>
        </row>
        <row r="743">
          <cell r="A743" t="str">
            <v>Europe</v>
          </cell>
          <cell r="B743" t="str">
            <v>FIAT GROUP</v>
          </cell>
          <cell r="C743" t="str">
            <v>FIAT</v>
          </cell>
          <cell r="D743" t="str">
            <v>FIAT PALIO</v>
          </cell>
          <cell r="E743" t="str">
            <v>Fiat Family B</v>
          </cell>
          <cell r="F743" t="str">
            <v>Gasoline</v>
          </cell>
          <cell r="G743">
            <v>1596</v>
          </cell>
          <cell r="H743">
            <v>103</v>
          </cell>
          <cell r="I743" t="str">
            <v>In-Line</v>
          </cell>
          <cell r="J743">
            <v>4</v>
          </cell>
          <cell r="K743" t="str">
            <v>MFI</v>
          </cell>
          <cell r="L743" t="str">
            <v>Pratola Serra</v>
          </cell>
          <cell r="M743" t="str">
            <v>Italy</v>
          </cell>
          <cell r="N743">
            <v>362</v>
          </cell>
          <cell r="O743">
            <v>14</v>
          </cell>
          <cell r="P743">
            <v>35</v>
          </cell>
          <cell r="Q743">
            <v>77</v>
          </cell>
          <cell r="R743">
            <v>86</v>
          </cell>
          <cell r="S743">
            <v>10</v>
          </cell>
          <cell r="T743">
            <v>0</v>
          </cell>
          <cell r="U743">
            <v>0</v>
          </cell>
        </row>
        <row r="744">
          <cell r="A744" t="str">
            <v>Europe</v>
          </cell>
          <cell r="B744" t="str">
            <v>FIAT GROUP</v>
          </cell>
          <cell r="C744" t="str">
            <v>FIAT</v>
          </cell>
          <cell r="D744" t="str">
            <v>FIAT PALIO</v>
          </cell>
          <cell r="E744" t="str">
            <v>Fiat B/C Diesel</v>
          </cell>
          <cell r="F744" t="str">
            <v>Diesel</v>
          </cell>
          <cell r="G744">
            <v>1910</v>
          </cell>
          <cell r="H744">
            <v>80</v>
          </cell>
          <cell r="I744" t="str">
            <v>In-Line</v>
          </cell>
          <cell r="J744">
            <v>4</v>
          </cell>
          <cell r="K744" t="str">
            <v>DI</v>
          </cell>
          <cell r="L744" t="str">
            <v>Pratola Serra</v>
          </cell>
          <cell r="M744" t="str">
            <v>Italy</v>
          </cell>
          <cell r="N744">
            <v>0</v>
          </cell>
          <cell r="O744">
            <v>269</v>
          </cell>
          <cell r="P744">
            <v>1208</v>
          </cell>
          <cell r="Q744">
            <v>1532</v>
          </cell>
          <cell r="R744">
            <v>1346</v>
          </cell>
          <cell r="S744">
            <v>641</v>
          </cell>
          <cell r="T744">
            <v>0</v>
          </cell>
          <cell r="U744">
            <v>0</v>
          </cell>
        </row>
        <row r="745">
          <cell r="A745" t="str">
            <v>Europe</v>
          </cell>
          <cell r="B745" t="str">
            <v>FIAT GROUP</v>
          </cell>
          <cell r="C745" t="str">
            <v>FIAT</v>
          </cell>
          <cell r="D745" t="str">
            <v>FIAT DOBLO</v>
          </cell>
          <cell r="E745" t="str">
            <v>Fiat Fire</v>
          </cell>
          <cell r="F745" t="str">
            <v>Gasoline</v>
          </cell>
          <cell r="G745">
            <v>1242</v>
          </cell>
          <cell r="H745">
            <v>60</v>
          </cell>
          <cell r="I745" t="str">
            <v>In-Line</v>
          </cell>
          <cell r="J745">
            <v>4</v>
          </cell>
          <cell r="K745" t="str">
            <v>MFI</v>
          </cell>
          <cell r="L745" t="str">
            <v>Termoli</v>
          </cell>
          <cell r="M745" t="str">
            <v>Italy</v>
          </cell>
          <cell r="N745">
            <v>5438</v>
          </cell>
          <cell r="O745">
            <v>4508</v>
          </cell>
          <cell r="P745">
            <v>14103</v>
          </cell>
          <cell r="Q745">
            <v>12573</v>
          </cell>
          <cell r="R745">
            <v>12137</v>
          </cell>
          <cell r="S745">
            <v>7969</v>
          </cell>
          <cell r="T745">
            <v>0</v>
          </cell>
          <cell r="U745">
            <v>0</v>
          </cell>
        </row>
        <row r="746">
          <cell r="A746" t="str">
            <v>Europe</v>
          </cell>
          <cell r="B746" t="str">
            <v>FIAT GROUP</v>
          </cell>
          <cell r="C746" t="str">
            <v>FIAT</v>
          </cell>
          <cell r="D746" t="str">
            <v>FIAT DOBLO</v>
          </cell>
          <cell r="E746" t="str">
            <v>Fiat Family B</v>
          </cell>
          <cell r="F746" t="str">
            <v>Gasoline</v>
          </cell>
          <cell r="G746">
            <v>1596</v>
          </cell>
          <cell r="H746">
            <v>103</v>
          </cell>
          <cell r="I746" t="str">
            <v>In-Line</v>
          </cell>
          <cell r="J746">
            <v>4</v>
          </cell>
          <cell r="K746" t="str">
            <v>MFI</v>
          </cell>
          <cell r="L746" t="str">
            <v>Pratola Serra</v>
          </cell>
          <cell r="M746" t="str">
            <v>Italy</v>
          </cell>
          <cell r="N746">
            <v>0</v>
          </cell>
          <cell r="O746">
            <v>5659</v>
          </cell>
          <cell r="P746">
            <v>7416</v>
          </cell>
          <cell r="Q746">
            <v>7155</v>
          </cell>
          <cell r="R746">
            <v>7399</v>
          </cell>
          <cell r="S746">
            <v>5135</v>
          </cell>
          <cell r="T746">
            <v>0</v>
          </cell>
          <cell r="U746">
            <v>0</v>
          </cell>
        </row>
        <row r="747">
          <cell r="A747" t="str">
            <v>Europe</v>
          </cell>
          <cell r="B747" t="str">
            <v>FIAT GROUP</v>
          </cell>
          <cell r="C747" t="str">
            <v>FIAT</v>
          </cell>
          <cell r="D747" t="str">
            <v>FIAT DOBLO</v>
          </cell>
          <cell r="E747" t="str">
            <v>Fiat B/C Diesel</v>
          </cell>
          <cell r="F747" t="str">
            <v>Diesel</v>
          </cell>
          <cell r="G747">
            <v>1910</v>
          </cell>
          <cell r="H747">
            <v>100</v>
          </cell>
          <cell r="I747" t="str">
            <v>In-Line</v>
          </cell>
          <cell r="J747">
            <v>4</v>
          </cell>
          <cell r="K747" t="str">
            <v>DI</v>
          </cell>
          <cell r="L747" t="str">
            <v>Pratola Serra</v>
          </cell>
          <cell r="M747" t="str">
            <v>Italy</v>
          </cell>
          <cell r="N747">
            <v>81357</v>
          </cell>
          <cell r="O747">
            <v>76215</v>
          </cell>
          <cell r="P747">
            <v>80807</v>
          </cell>
          <cell r="Q747">
            <v>71742</v>
          </cell>
          <cell r="R747">
            <v>68977</v>
          </cell>
          <cell r="S747">
            <v>45131</v>
          </cell>
          <cell r="T747">
            <v>0</v>
          </cell>
          <cell r="U747">
            <v>0</v>
          </cell>
        </row>
        <row r="748">
          <cell r="A748" t="str">
            <v>Europe</v>
          </cell>
          <cell r="B748" t="str">
            <v>FIAT GROUP</v>
          </cell>
          <cell r="C748" t="str">
            <v>FIAT</v>
          </cell>
          <cell r="D748" t="str">
            <v>FIAT DOBLO</v>
          </cell>
          <cell r="E748" t="str">
            <v>Fiat Fire</v>
          </cell>
          <cell r="F748" t="str">
            <v>Gasoline</v>
          </cell>
          <cell r="G748">
            <v>1242</v>
          </cell>
          <cell r="H748">
            <v>60</v>
          </cell>
          <cell r="I748" t="str">
            <v>In-Line</v>
          </cell>
          <cell r="J748">
            <v>4</v>
          </cell>
          <cell r="K748" t="str">
            <v>MFI</v>
          </cell>
          <cell r="L748" t="str">
            <v>Termoli</v>
          </cell>
          <cell r="M748" t="str">
            <v>Italy</v>
          </cell>
          <cell r="N748">
            <v>0</v>
          </cell>
          <cell r="O748">
            <v>0</v>
          </cell>
          <cell r="P748">
            <v>0</v>
          </cell>
          <cell r="Q748">
            <v>0</v>
          </cell>
          <cell r="R748">
            <v>0</v>
          </cell>
          <cell r="S748">
            <v>4975</v>
          </cell>
          <cell r="T748">
            <v>18243</v>
          </cell>
          <cell r="U748">
            <v>19254</v>
          </cell>
        </row>
        <row r="749">
          <cell r="A749" t="str">
            <v>Europe</v>
          </cell>
          <cell r="B749" t="str">
            <v>FIAT GROUP</v>
          </cell>
          <cell r="C749" t="str">
            <v>FIAT</v>
          </cell>
          <cell r="D749" t="str">
            <v>FIAT DOBLO</v>
          </cell>
          <cell r="E749" t="str">
            <v>Fiat Multijet 1.3</v>
          </cell>
          <cell r="F749" t="str">
            <v>Diesel</v>
          </cell>
          <cell r="G749">
            <v>1248</v>
          </cell>
          <cell r="H749">
            <v>70</v>
          </cell>
          <cell r="I749" t="str">
            <v>In-Line</v>
          </cell>
          <cell r="J749">
            <v>4</v>
          </cell>
          <cell r="K749" t="str">
            <v>DI</v>
          </cell>
          <cell r="L749" t="str">
            <v>Bielsko-Biala</v>
          </cell>
          <cell r="M749" t="str">
            <v>Poland</v>
          </cell>
          <cell r="N749">
            <v>0</v>
          </cell>
          <cell r="O749">
            <v>0</v>
          </cell>
          <cell r="P749">
            <v>0</v>
          </cell>
          <cell r="Q749">
            <v>0</v>
          </cell>
          <cell r="R749">
            <v>0</v>
          </cell>
          <cell r="S749">
            <v>13753</v>
          </cell>
          <cell r="T749">
            <v>50434</v>
          </cell>
          <cell r="U749">
            <v>53231</v>
          </cell>
        </row>
        <row r="750">
          <cell r="A750" t="str">
            <v>Europe</v>
          </cell>
          <cell r="B750" t="str">
            <v>FIAT GROUP</v>
          </cell>
          <cell r="C750" t="str">
            <v>FIAT</v>
          </cell>
          <cell r="D750" t="str">
            <v>FIAT DOBLO</v>
          </cell>
          <cell r="E750" t="str">
            <v>GM Family One</v>
          </cell>
          <cell r="F750" t="str">
            <v>Gasoline</v>
          </cell>
          <cell r="G750">
            <v>1598</v>
          </cell>
          <cell r="H750">
            <v>103</v>
          </cell>
          <cell r="I750" t="str">
            <v>In-Line</v>
          </cell>
          <cell r="J750">
            <v>4</v>
          </cell>
          <cell r="K750" t="str">
            <v>MFI</v>
          </cell>
          <cell r="L750" t="str">
            <v>Bochum, Szentgotthart</v>
          </cell>
          <cell r="M750" t="str">
            <v>Germany, Hungary</v>
          </cell>
          <cell r="N750">
            <v>0</v>
          </cell>
          <cell r="O750">
            <v>0</v>
          </cell>
          <cell r="P750">
            <v>0</v>
          </cell>
          <cell r="Q750">
            <v>0</v>
          </cell>
          <cell r="R750">
            <v>0</v>
          </cell>
          <cell r="S750">
            <v>5853</v>
          </cell>
          <cell r="T750">
            <v>21462</v>
          </cell>
          <cell r="U750">
            <v>22651</v>
          </cell>
        </row>
        <row r="751">
          <cell r="A751" t="str">
            <v>Europe</v>
          </cell>
          <cell r="B751" t="str">
            <v>FIAT GROUP</v>
          </cell>
          <cell r="C751" t="str">
            <v>FIAT</v>
          </cell>
          <cell r="D751" t="str">
            <v>FIAT DOBLO</v>
          </cell>
          <cell r="E751" t="str">
            <v>Fiat B/C Diesel</v>
          </cell>
          <cell r="F751" t="str">
            <v>Diesel</v>
          </cell>
          <cell r="G751">
            <v>1910</v>
          </cell>
          <cell r="H751">
            <v>140</v>
          </cell>
          <cell r="I751" t="str">
            <v>In-Line</v>
          </cell>
          <cell r="J751">
            <v>4</v>
          </cell>
          <cell r="K751" t="str">
            <v>DI</v>
          </cell>
          <cell r="L751" t="str">
            <v>Pratola Serra, Termoli</v>
          </cell>
          <cell r="M751" t="str">
            <v>Italy</v>
          </cell>
          <cell r="N751">
            <v>0</v>
          </cell>
          <cell r="O751">
            <v>0</v>
          </cell>
          <cell r="P751">
            <v>0</v>
          </cell>
          <cell r="Q751">
            <v>0</v>
          </cell>
          <cell r="R751">
            <v>0</v>
          </cell>
          <cell r="S751">
            <v>12291</v>
          </cell>
          <cell r="T751">
            <v>45070</v>
          </cell>
          <cell r="U751">
            <v>47567</v>
          </cell>
        </row>
        <row r="752">
          <cell r="A752" t="str">
            <v>Europe</v>
          </cell>
          <cell r="B752" t="str">
            <v>FIAT GROUP</v>
          </cell>
          <cell r="C752" t="str">
            <v>FIAT</v>
          </cell>
          <cell r="D752" t="str">
            <v>FIAT PANDA</v>
          </cell>
          <cell r="E752" t="str">
            <v>Fiat Fire</v>
          </cell>
          <cell r="F752" t="str">
            <v>Gasoline</v>
          </cell>
          <cell r="G752">
            <v>899</v>
          </cell>
          <cell r="H752">
            <v>39</v>
          </cell>
          <cell r="I752" t="str">
            <v>In-Line</v>
          </cell>
          <cell r="J752">
            <v>4</v>
          </cell>
          <cell r="K752" t="str">
            <v>SFI</v>
          </cell>
          <cell r="L752" t="str">
            <v>Termoli</v>
          </cell>
          <cell r="M752" t="str">
            <v>Italy</v>
          </cell>
          <cell r="N752">
            <v>110767</v>
          </cell>
          <cell r="O752">
            <v>0</v>
          </cell>
          <cell r="P752">
            <v>0</v>
          </cell>
          <cell r="Q752">
            <v>0</v>
          </cell>
          <cell r="R752">
            <v>0</v>
          </cell>
          <cell r="S752">
            <v>0</v>
          </cell>
          <cell r="T752">
            <v>0</v>
          </cell>
          <cell r="U752">
            <v>0</v>
          </cell>
        </row>
        <row r="753">
          <cell r="A753" t="str">
            <v>Europe</v>
          </cell>
          <cell r="B753" t="str">
            <v>FIAT GROUP</v>
          </cell>
          <cell r="C753" t="str">
            <v>FIAT</v>
          </cell>
          <cell r="D753" t="str">
            <v>FIAT PANDA</v>
          </cell>
          <cell r="E753" t="str">
            <v>Fiat Fire</v>
          </cell>
          <cell r="F753" t="str">
            <v>Gasoline</v>
          </cell>
          <cell r="G753">
            <v>1108</v>
          </cell>
          <cell r="H753">
            <v>54</v>
          </cell>
          <cell r="I753" t="str">
            <v>In-Line</v>
          </cell>
          <cell r="J753">
            <v>4</v>
          </cell>
          <cell r="K753" t="str">
            <v>SFI</v>
          </cell>
          <cell r="L753" t="str">
            <v>Termoli</v>
          </cell>
          <cell r="M753" t="str">
            <v>Italy</v>
          </cell>
          <cell r="N753">
            <v>4338</v>
          </cell>
          <cell r="O753">
            <v>72489</v>
          </cell>
          <cell r="P753">
            <v>0</v>
          </cell>
          <cell r="Q753">
            <v>0</v>
          </cell>
          <cell r="R753">
            <v>0</v>
          </cell>
          <cell r="S753">
            <v>0</v>
          </cell>
          <cell r="T753">
            <v>0</v>
          </cell>
          <cell r="U753">
            <v>0</v>
          </cell>
        </row>
        <row r="754">
          <cell r="A754" t="str">
            <v>Europe</v>
          </cell>
          <cell r="B754" t="str">
            <v>FIAT GROUP</v>
          </cell>
          <cell r="C754" t="str">
            <v>FIAT</v>
          </cell>
          <cell r="D754" t="str">
            <v>FIAT PUNTO</v>
          </cell>
          <cell r="E754" t="str">
            <v>Fiat Fire</v>
          </cell>
          <cell r="F754" t="str">
            <v>Gasoline</v>
          </cell>
          <cell r="G754">
            <v>1242</v>
          </cell>
          <cell r="H754">
            <v>80</v>
          </cell>
          <cell r="I754" t="str">
            <v>In-Line</v>
          </cell>
          <cell r="J754">
            <v>4</v>
          </cell>
          <cell r="K754" t="str">
            <v>MFI</v>
          </cell>
          <cell r="L754" t="str">
            <v>Termoli</v>
          </cell>
          <cell r="M754" t="str">
            <v>Italy</v>
          </cell>
          <cell r="N754">
            <v>141086</v>
          </cell>
          <cell r="O754">
            <v>102966</v>
          </cell>
          <cell r="P754">
            <v>56900</v>
          </cell>
          <cell r="Q754">
            <v>3229</v>
          </cell>
          <cell r="R754">
            <v>0</v>
          </cell>
          <cell r="S754">
            <v>0</v>
          </cell>
          <cell r="T754">
            <v>0</v>
          </cell>
          <cell r="U754">
            <v>0</v>
          </cell>
        </row>
        <row r="755">
          <cell r="A755" t="str">
            <v>Europe</v>
          </cell>
          <cell r="B755" t="str">
            <v>FIAT GROUP</v>
          </cell>
          <cell r="C755" t="str">
            <v>FIAT</v>
          </cell>
          <cell r="D755" t="str">
            <v>FIAT PUNTO</v>
          </cell>
          <cell r="E755" t="str">
            <v>Fiat Fire</v>
          </cell>
          <cell r="F755" t="str">
            <v>Gasoline</v>
          </cell>
          <cell r="G755">
            <v>1242</v>
          </cell>
          <cell r="H755">
            <v>60</v>
          </cell>
          <cell r="I755" t="str">
            <v>In-Line</v>
          </cell>
          <cell r="J755">
            <v>4</v>
          </cell>
          <cell r="K755" t="str">
            <v>MFI</v>
          </cell>
          <cell r="L755" t="str">
            <v>Termoli</v>
          </cell>
          <cell r="M755" t="str">
            <v>Italy</v>
          </cell>
          <cell r="N755">
            <v>241627</v>
          </cell>
          <cell r="O755">
            <v>216889</v>
          </cell>
          <cell r="P755">
            <v>101222</v>
          </cell>
          <cell r="Q755">
            <v>5682</v>
          </cell>
          <cell r="R755">
            <v>0</v>
          </cell>
          <cell r="S755">
            <v>0</v>
          </cell>
          <cell r="T755">
            <v>0</v>
          </cell>
          <cell r="U755">
            <v>0</v>
          </cell>
        </row>
        <row r="756">
          <cell r="A756" t="str">
            <v>Europe</v>
          </cell>
          <cell r="B756" t="str">
            <v>FIAT GROUP</v>
          </cell>
          <cell r="C756" t="str">
            <v>FIAT</v>
          </cell>
          <cell r="D756" t="str">
            <v>FIAT PUNTO</v>
          </cell>
          <cell r="E756" t="str">
            <v>Fiat Multijet 1.3</v>
          </cell>
          <cell r="F756" t="str">
            <v>Diesel</v>
          </cell>
          <cell r="G756">
            <v>1248</v>
          </cell>
          <cell r="H756">
            <v>70</v>
          </cell>
          <cell r="I756" t="str">
            <v>In-Line</v>
          </cell>
          <cell r="J756">
            <v>4</v>
          </cell>
          <cell r="K756" t="str">
            <v>DI</v>
          </cell>
          <cell r="L756" t="str">
            <v>Bielsko-Biala</v>
          </cell>
          <cell r="M756" t="str">
            <v>Poland</v>
          </cell>
          <cell r="N756">
            <v>0</v>
          </cell>
          <cell r="O756">
            <v>61620</v>
          </cell>
          <cell r="P756">
            <v>91574</v>
          </cell>
          <cell r="Q756">
            <v>5187</v>
          </cell>
          <cell r="R756">
            <v>0</v>
          </cell>
          <cell r="S756">
            <v>0</v>
          </cell>
          <cell r="T756">
            <v>0</v>
          </cell>
          <cell r="U756">
            <v>0</v>
          </cell>
        </row>
        <row r="757">
          <cell r="A757" t="str">
            <v>Europe</v>
          </cell>
          <cell r="B757" t="str">
            <v>FIAT GROUP</v>
          </cell>
          <cell r="C757" t="str">
            <v>FIAT</v>
          </cell>
          <cell r="D757" t="str">
            <v>FIAT PUNTO</v>
          </cell>
          <cell r="E757" t="str">
            <v>Fiat Multijet 1.3</v>
          </cell>
          <cell r="F757" t="str">
            <v>Diesel</v>
          </cell>
          <cell r="G757">
            <v>1248</v>
          </cell>
          <cell r="H757">
            <v>90</v>
          </cell>
          <cell r="I757" t="str">
            <v>In-Line</v>
          </cell>
          <cell r="J757">
            <v>4</v>
          </cell>
          <cell r="K757" t="str">
            <v>DI</v>
          </cell>
          <cell r="L757" t="str">
            <v>Bielsko-Biala</v>
          </cell>
          <cell r="M757" t="str">
            <v>Poland</v>
          </cell>
          <cell r="N757">
            <v>0</v>
          </cell>
          <cell r="O757">
            <v>10241</v>
          </cell>
          <cell r="P757">
            <v>33784</v>
          </cell>
          <cell r="Q757">
            <v>2063</v>
          </cell>
          <cell r="R757">
            <v>0</v>
          </cell>
          <cell r="S757">
            <v>0</v>
          </cell>
          <cell r="T757">
            <v>0</v>
          </cell>
          <cell r="U757">
            <v>0</v>
          </cell>
        </row>
        <row r="758">
          <cell r="A758" t="str">
            <v>Europe</v>
          </cell>
          <cell r="B758" t="str">
            <v>FIAT GROUP</v>
          </cell>
          <cell r="C758" t="str">
            <v>FIAT</v>
          </cell>
          <cell r="D758" t="str">
            <v>FIAT PUNTO</v>
          </cell>
          <cell r="E758" t="str">
            <v>Fiat Fire</v>
          </cell>
          <cell r="F758" t="str">
            <v>Gasoline</v>
          </cell>
          <cell r="G758">
            <v>1368</v>
          </cell>
          <cell r="H758">
            <v>95</v>
          </cell>
          <cell r="I758" t="str">
            <v>In-Line</v>
          </cell>
          <cell r="J758">
            <v>4</v>
          </cell>
          <cell r="K758" t="str">
            <v>MFI</v>
          </cell>
          <cell r="L758" t="str">
            <v>Termoli</v>
          </cell>
          <cell r="M758" t="str">
            <v>Italy</v>
          </cell>
          <cell r="N758">
            <v>0</v>
          </cell>
          <cell r="O758">
            <v>0</v>
          </cell>
          <cell r="P758">
            <v>22405</v>
          </cell>
          <cell r="Q758">
            <v>1249</v>
          </cell>
          <cell r="R758">
            <v>0</v>
          </cell>
          <cell r="S758">
            <v>0</v>
          </cell>
          <cell r="T758">
            <v>0</v>
          </cell>
          <cell r="U758">
            <v>0</v>
          </cell>
        </row>
        <row r="759">
          <cell r="A759" t="str">
            <v>Europe</v>
          </cell>
          <cell r="B759" t="str">
            <v>FIAT GROUP</v>
          </cell>
          <cell r="C759" t="str">
            <v>FIAT</v>
          </cell>
          <cell r="D759" t="str">
            <v>FIAT PUNTO</v>
          </cell>
          <cell r="E759" t="str">
            <v>Fiat Family B</v>
          </cell>
          <cell r="F759" t="str">
            <v>Gasoline</v>
          </cell>
          <cell r="G759">
            <v>1747</v>
          </cell>
          <cell r="H759">
            <v>131</v>
          </cell>
          <cell r="I759" t="str">
            <v>In-Line</v>
          </cell>
          <cell r="J759">
            <v>4</v>
          </cell>
          <cell r="K759" t="str">
            <v>MFI</v>
          </cell>
          <cell r="L759" t="str">
            <v>Pratola Serra</v>
          </cell>
          <cell r="M759" t="str">
            <v>Italy</v>
          </cell>
          <cell r="N759">
            <v>2264</v>
          </cell>
          <cell r="O759">
            <v>644</v>
          </cell>
          <cell r="P759">
            <v>1484</v>
          </cell>
          <cell r="Q759">
            <v>111</v>
          </cell>
          <cell r="R759">
            <v>0</v>
          </cell>
          <cell r="S759">
            <v>0</v>
          </cell>
          <cell r="T759">
            <v>0</v>
          </cell>
          <cell r="U759">
            <v>0</v>
          </cell>
        </row>
        <row r="760">
          <cell r="A760" t="str">
            <v>Europe</v>
          </cell>
          <cell r="B760" t="str">
            <v>FIAT GROUP</v>
          </cell>
          <cell r="C760" t="str">
            <v>FIAT</v>
          </cell>
          <cell r="D760" t="str">
            <v>FIAT PUNTO</v>
          </cell>
          <cell r="E760" t="str">
            <v>Fiat B/C Diesel</v>
          </cell>
          <cell r="F760" t="str">
            <v>Diesel</v>
          </cell>
          <cell r="G760">
            <v>1910</v>
          </cell>
          <cell r="H760">
            <v>100</v>
          </cell>
          <cell r="I760" t="str">
            <v>In-Line</v>
          </cell>
          <cell r="J760">
            <v>4</v>
          </cell>
          <cell r="K760" t="str">
            <v>DI</v>
          </cell>
          <cell r="L760" t="str">
            <v>Pratola Serra, Termoli</v>
          </cell>
          <cell r="M760" t="str">
            <v>Italy</v>
          </cell>
          <cell r="N760">
            <v>0</v>
          </cell>
          <cell r="O760">
            <v>0</v>
          </cell>
          <cell r="P760">
            <v>38410</v>
          </cell>
          <cell r="Q760">
            <v>2141</v>
          </cell>
          <cell r="R760">
            <v>0</v>
          </cell>
          <cell r="S760">
            <v>0</v>
          </cell>
          <cell r="T760">
            <v>0</v>
          </cell>
          <cell r="U760">
            <v>0</v>
          </cell>
        </row>
        <row r="761">
          <cell r="A761" t="str">
            <v>Europe</v>
          </cell>
          <cell r="B761" t="str">
            <v>FIAT GROUP</v>
          </cell>
          <cell r="C761" t="str">
            <v>FIAT</v>
          </cell>
          <cell r="D761" t="str">
            <v>FIAT PUNTO</v>
          </cell>
          <cell r="E761" t="str">
            <v>Fiat B/C Diesel</v>
          </cell>
          <cell r="F761" t="str">
            <v>Diesel</v>
          </cell>
          <cell r="G761">
            <v>1910</v>
          </cell>
          <cell r="H761">
            <v>60</v>
          </cell>
          <cell r="I761" t="str">
            <v>In-Line</v>
          </cell>
          <cell r="J761">
            <v>4</v>
          </cell>
          <cell r="K761" t="str">
            <v>IDI</v>
          </cell>
          <cell r="L761" t="str">
            <v>Pratola Serra</v>
          </cell>
          <cell r="M761" t="str">
            <v>Italy</v>
          </cell>
          <cell r="N761">
            <v>23519</v>
          </cell>
          <cell r="O761">
            <v>8957</v>
          </cell>
          <cell r="P761">
            <v>627</v>
          </cell>
          <cell r="Q761">
            <v>18</v>
          </cell>
          <cell r="R761">
            <v>0</v>
          </cell>
          <cell r="S761">
            <v>0</v>
          </cell>
          <cell r="T761">
            <v>0</v>
          </cell>
          <cell r="U761">
            <v>0</v>
          </cell>
        </row>
        <row r="762">
          <cell r="A762" t="str">
            <v>Europe</v>
          </cell>
          <cell r="B762" t="str">
            <v>FIAT GROUP</v>
          </cell>
          <cell r="C762" t="str">
            <v>FIAT</v>
          </cell>
          <cell r="D762" t="str">
            <v>FIAT PUNTO</v>
          </cell>
          <cell r="E762" t="str">
            <v>Fiat B/C Diesel</v>
          </cell>
          <cell r="F762" t="str">
            <v>Diesel</v>
          </cell>
          <cell r="G762">
            <v>1910</v>
          </cell>
          <cell r="H762">
            <v>80</v>
          </cell>
          <cell r="I762" t="str">
            <v>In-Line</v>
          </cell>
          <cell r="J762">
            <v>4</v>
          </cell>
          <cell r="K762" t="str">
            <v>DI</v>
          </cell>
          <cell r="L762" t="str">
            <v>Pratola Serra</v>
          </cell>
          <cell r="M762" t="str">
            <v>Italy</v>
          </cell>
          <cell r="N762">
            <v>43359</v>
          </cell>
          <cell r="O762">
            <v>17388</v>
          </cell>
          <cell r="P762">
            <v>1308</v>
          </cell>
          <cell r="Q762">
            <v>20</v>
          </cell>
          <cell r="R762">
            <v>0</v>
          </cell>
          <cell r="S762">
            <v>0</v>
          </cell>
          <cell r="T762">
            <v>0</v>
          </cell>
          <cell r="U762">
            <v>0</v>
          </cell>
        </row>
        <row r="763">
          <cell r="A763" t="str">
            <v>Europe</v>
          </cell>
          <cell r="B763" t="str">
            <v>FIAT GROUP</v>
          </cell>
          <cell r="C763" t="str">
            <v>FIAT</v>
          </cell>
          <cell r="D763" t="str">
            <v>FIAT PUNTO</v>
          </cell>
          <cell r="E763" t="str">
            <v>Fiat Fire</v>
          </cell>
          <cell r="F763" t="str">
            <v>Gasoline</v>
          </cell>
          <cell r="G763">
            <v>1242</v>
          </cell>
          <cell r="H763">
            <v>80</v>
          </cell>
          <cell r="I763" t="str">
            <v>In-Line</v>
          </cell>
          <cell r="J763">
            <v>4</v>
          </cell>
          <cell r="K763" t="str">
            <v>MFI</v>
          </cell>
          <cell r="L763" t="str">
            <v>Termoli</v>
          </cell>
          <cell r="M763" t="str">
            <v>Italy</v>
          </cell>
          <cell r="N763">
            <v>0</v>
          </cell>
          <cell r="O763">
            <v>0</v>
          </cell>
          <cell r="P763">
            <v>0</v>
          </cell>
          <cell r="Q763">
            <v>202152</v>
          </cell>
          <cell r="R763">
            <v>282317</v>
          </cell>
          <cell r="S763">
            <v>205310</v>
          </cell>
          <cell r="T763">
            <v>159600</v>
          </cell>
          <cell r="U763">
            <v>143060</v>
          </cell>
        </row>
        <row r="764">
          <cell r="A764" t="str">
            <v>Europe</v>
          </cell>
          <cell r="B764" t="str">
            <v>FIAT GROUP</v>
          </cell>
          <cell r="C764" t="str">
            <v>FIAT</v>
          </cell>
          <cell r="D764" t="str">
            <v>FIAT PUNTO</v>
          </cell>
          <cell r="E764" t="str">
            <v>Fiat Multijet 1.3</v>
          </cell>
          <cell r="F764" t="str">
            <v>Diesel</v>
          </cell>
          <cell r="G764">
            <v>1248</v>
          </cell>
          <cell r="H764">
            <v>70</v>
          </cell>
          <cell r="I764" t="str">
            <v>In-Line</v>
          </cell>
          <cell r="J764">
            <v>4</v>
          </cell>
          <cell r="K764" t="str">
            <v>DI</v>
          </cell>
          <cell r="L764" t="str">
            <v>Bielsko-Biala</v>
          </cell>
          <cell r="M764" t="str">
            <v>Poland</v>
          </cell>
          <cell r="N764">
            <v>0</v>
          </cell>
          <cell r="O764">
            <v>0</v>
          </cell>
          <cell r="P764">
            <v>0</v>
          </cell>
          <cell r="Q764">
            <v>34696</v>
          </cell>
          <cell r="R764">
            <v>65191</v>
          </cell>
          <cell r="S764">
            <v>65214</v>
          </cell>
          <cell r="T764">
            <v>67390</v>
          </cell>
          <cell r="U764">
            <v>73823</v>
          </cell>
        </row>
        <row r="765">
          <cell r="A765" t="str">
            <v>Europe</v>
          </cell>
          <cell r="B765" t="str">
            <v>FIAT GROUP</v>
          </cell>
          <cell r="C765" t="str">
            <v>FIAT</v>
          </cell>
          <cell r="D765" t="str">
            <v>FIAT PUNTO</v>
          </cell>
          <cell r="E765" t="str">
            <v>Fiat Family B</v>
          </cell>
          <cell r="F765" t="str">
            <v>Gasoline</v>
          </cell>
          <cell r="G765">
            <v>1747</v>
          </cell>
          <cell r="H765">
            <v>113</v>
          </cell>
          <cell r="I765" t="str">
            <v>In-Line</v>
          </cell>
          <cell r="J765">
            <v>4</v>
          </cell>
          <cell r="K765" t="str">
            <v>MFI</v>
          </cell>
          <cell r="L765" t="str">
            <v>Pratola Serra</v>
          </cell>
          <cell r="M765" t="str">
            <v>Italy</v>
          </cell>
          <cell r="N765">
            <v>0</v>
          </cell>
          <cell r="O765">
            <v>0</v>
          </cell>
          <cell r="P765">
            <v>0</v>
          </cell>
          <cell r="Q765">
            <v>8095</v>
          </cell>
          <cell r="R765">
            <v>15212</v>
          </cell>
          <cell r="S765">
            <v>15217</v>
          </cell>
          <cell r="T765">
            <v>15725</v>
          </cell>
          <cell r="U765">
            <v>15638</v>
          </cell>
        </row>
        <row r="766">
          <cell r="A766" t="str">
            <v>Europe</v>
          </cell>
          <cell r="B766" t="str">
            <v>FIAT GROUP</v>
          </cell>
          <cell r="C766" t="str">
            <v>FIAT</v>
          </cell>
          <cell r="D766" t="str">
            <v>FIAT PUNTO</v>
          </cell>
          <cell r="E766" t="str">
            <v>Fiat B/C Diesel</v>
          </cell>
          <cell r="F766" t="str">
            <v>Diesel</v>
          </cell>
          <cell r="G766">
            <v>1910</v>
          </cell>
          <cell r="H766">
            <v>100</v>
          </cell>
          <cell r="I766" t="str">
            <v>In-Line</v>
          </cell>
          <cell r="J766">
            <v>4</v>
          </cell>
          <cell r="K766" t="str">
            <v>DI</v>
          </cell>
          <cell r="L766" t="str">
            <v>Pratola Serra, Termoli</v>
          </cell>
          <cell r="M766" t="str">
            <v>Italy</v>
          </cell>
          <cell r="N766">
            <v>0</v>
          </cell>
          <cell r="O766">
            <v>0</v>
          </cell>
          <cell r="P766">
            <v>0</v>
          </cell>
          <cell r="Q766">
            <v>65369</v>
          </cell>
          <cell r="R766">
            <v>122138</v>
          </cell>
          <cell r="S766">
            <v>121636</v>
          </cell>
          <cell r="T766">
            <v>125322</v>
          </cell>
          <cell r="U766">
            <v>124525</v>
          </cell>
        </row>
        <row r="767">
          <cell r="A767" t="str">
            <v>Europe</v>
          </cell>
          <cell r="B767" t="str">
            <v>FIAT GROUP</v>
          </cell>
          <cell r="C767" t="str">
            <v>FIAT</v>
          </cell>
          <cell r="D767" t="str">
            <v>FIAT PUNTO</v>
          </cell>
          <cell r="E767" t="str">
            <v>Fiat Fire</v>
          </cell>
          <cell r="F767" t="str">
            <v>Gasoline</v>
          </cell>
          <cell r="G767">
            <v>1242</v>
          </cell>
          <cell r="H767">
            <v>80</v>
          </cell>
          <cell r="I767" t="str">
            <v>In-Line</v>
          </cell>
          <cell r="J767">
            <v>4</v>
          </cell>
          <cell r="K767" t="str">
            <v>MFI</v>
          </cell>
          <cell r="L767" t="str">
            <v>Termoli</v>
          </cell>
          <cell r="M767" t="str">
            <v>Italy</v>
          </cell>
          <cell r="N767">
            <v>0</v>
          </cell>
          <cell r="O767">
            <v>0</v>
          </cell>
          <cell r="P767">
            <v>0</v>
          </cell>
          <cell r="Q767">
            <v>0</v>
          </cell>
          <cell r="R767">
            <v>9593</v>
          </cell>
          <cell r="S767">
            <v>30185</v>
          </cell>
          <cell r="T767">
            <v>34962</v>
          </cell>
          <cell r="U767">
            <v>32443</v>
          </cell>
        </row>
        <row r="768">
          <cell r="A768" t="str">
            <v>Europe</v>
          </cell>
          <cell r="B768" t="str">
            <v>FIAT GROUP</v>
          </cell>
          <cell r="C768" t="str">
            <v>FIAT</v>
          </cell>
          <cell r="D768" t="str">
            <v>FIAT PUNTO</v>
          </cell>
          <cell r="E768" t="str">
            <v>Fiat Multijet 1.3</v>
          </cell>
          <cell r="F768" t="str">
            <v>Diesel</v>
          </cell>
          <cell r="G768">
            <v>1248</v>
          </cell>
          <cell r="H768">
            <v>70</v>
          </cell>
          <cell r="I768" t="str">
            <v>In-Line</v>
          </cell>
          <cell r="J768">
            <v>4</v>
          </cell>
          <cell r="K768" t="str">
            <v>DI</v>
          </cell>
          <cell r="L768" t="str">
            <v>Bielsko-Biala</v>
          </cell>
          <cell r="M768" t="str">
            <v>Poland</v>
          </cell>
          <cell r="N768">
            <v>0</v>
          </cell>
          <cell r="O768">
            <v>0</v>
          </cell>
          <cell r="P768">
            <v>0</v>
          </cell>
          <cell r="Q768">
            <v>0</v>
          </cell>
          <cell r="R768">
            <v>2815</v>
          </cell>
          <cell r="S768">
            <v>11384</v>
          </cell>
          <cell r="T768">
            <v>17257</v>
          </cell>
          <cell r="U768">
            <v>17732</v>
          </cell>
        </row>
        <row r="769">
          <cell r="A769" t="str">
            <v>Europe</v>
          </cell>
          <cell r="B769" t="str">
            <v>FIAT GROUP</v>
          </cell>
          <cell r="C769" t="str">
            <v>FIAT</v>
          </cell>
          <cell r="D769" t="str">
            <v>FIAT PUNTO</v>
          </cell>
          <cell r="E769" t="str">
            <v>Fiat Family B</v>
          </cell>
          <cell r="F769" t="str">
            <v>Gasoline</v>
          </cell>
          <cell r="G769">
            <v>1747</v>
          </cell>
          <cell r="H769">
            <v>113</v>
          </cell>
          <cell r="I769" t="str">
            <v>In-Line</v>
          </cell>
          <cell r="J769">
            <v>4</v>
          </cell>
          <cell r="K769" t="str">
            <v>MFI</v>
          </cell>
          <cell r="L769" t="str">
            <v>Pratola Serra</v>
          </cell>
          <cell r="M769" t="str">
            <v>Italy</v>
          </cell>
          <cell r="N769">
            <v>0</v>
          </cell>
          <cell r="O769">
            <v>0</v>
          </cell>
          <cell r="P769">
            <v>0</v>
          </cell>
          <cell r="Q769">
            <v>0</v>
          </cell>
          <cell r="R769">
            <v>563</v>
          </cell>
          <cell r="S769">
            <v>2276</v>
          </cell>
          <cell r="T769">
            <v>3451</v>
          </cell>
          <cell r="U769">
            <v>3546</v>
          </cell>
        </row>
        <row r="770">
          <cell r="A770" t="str">
            <v>Europe</v>
          </cell>
          <cell r="B770" t="str">
            <v>FIAT GROUP</v>
          </cell>
          <cell r="C770" t="str">
            <v>FIAT</v>
          </cell>
          <cell r="D770" t="str">
            <v>FIAT PUNTO</v>
          </cell>
          <cell r="E770" t="str">
            <v>Fiat B/C Diesel</v>
          </cell>
          <cell r="F770" t="str">
            <v>Diesel</v>
          </cell>
          <cell r="G770">
            <v>1910</v>
          </cell>
          <cell r="H770">
            <v>100</v>
          </cell>
          <cell r="I770" t="str">
            <v>In-Line</v>
          </cell>
          <cell r="J770">
            <v>4</v>
          </cell>
          <cell r="K770" t="str">
            <v>DI</v>
          </cell>
          <cell r="L770" t="str">
            <v>Pratola Serra, Termoli</v>
          </cell>
          <cell r="M770" t="str">
            <v>Italy</v>
          </cell>
          <cell r="N770">
            <v>0</v>
          </cell>
          <cell r="O770">
            <v>0</v>
          </cell>
          <cell r="P770">
            <v>0</v>
          </cell>
          <cell r="Q770">
            <v>0</v>
          </cell>
          <cell r="R770">
            <v>4840</v>
          </cell>
          <cell r="S770">
            <v>22052</v>
          </cell>
          <cell r="T770">
            <v>31297</v>
          </cell>
          <cell r="U770">
            <v>30867</v>
          </cell>
        </row>
        <row r="771">
          <cell r="A771" t="str">
            <v>Europe</v>
          </cell>
          <cell r="B771" t="str">
            <v>FIAT GROUP</v>
          </cell>
          <cell r="C771" t="str">
            <v>FIAT</v>
          </cell>
          <cell r="D771" t="str">
            <v>FIAT SCUDO</v>
          </cell>
          <cell r="E771" t="str">
            <v>PSA/Ford DW (PSA HDi/ Ford Duratorq)</v>
          </cell>
          <cell r="F771" t="str">
            <v>Diesel</v>
          </cell>
          <cell r="G771">
            <v>1868</v>
          </cell>
          <cell r="H771">
            <v>70</v>
          </cell>
          <cell r="I771" t="str">
            <v>In-Line</v>
          </cell>
          <cell r="J771">
            <v>4</v>
          </cell>
          <cell r="K771" t="str">
            <v>IDI</v>
          </cell>
          <cell r="L771" t="str">
            <v>Tremery</v>
          </cell>
          <cell r="M771" t="str">
            <v>France</v>
          </cell>
          <cell r="N771">
            <v>12233</v>
          </cell>
          <cell r="O771">
            <v>9243</v>
          </cell>
          <cell r="P771">
            <v>9232</v>
          </cell>
          <cell r="Q771">
            <v>9315</v>
          </cell>
          <cell r="R771">
            <v>3831</v>
          </cell>
          <cell r="S771">
            <v>0</v>
          </cell>
          <cell r="T771">
            <v>0</v>
          </cell>
          <cell r="U771">
            <v>0</v>
          </cell>
        </row>
        <row r="772">
          <cell r="A772" t="str">
            <v>Europe</v>
          </cell>
          <cell r="B772" t="str">
            <v>FIAT GROUP</v>
          </cell>
          <cell r="C772" t="str">
            <v>FIAT</v>
          </cell>
          <cell r="D772" t="str">
            <v>FIAT SCUDO</v>
          </cell>
          <cell r="E772" t="str">
            <v>PSA/Ford DW (PSA HDi/ Ford Duratorq)</v>
          </cell>
          <cell r="F772" t="str">
            <v>Diesel</v>
          </cell>
          <cell r="G772">
            <v>1997</v>
          </cell>
          <cell r="H772">
            <v>90</v>
          </cell>
          <cell r="I772" t="str">
            <v>In-Line</v>
          </cell>
          <cell r="J772">
            <v>4</v>
          </cell>
          <cell r="K772" t="str">
            <v>DI</v>
          </cell>
          <cell r="L772" t="str">
            <v>Tremery</v>
          </cell>
          <cell r="M772" t="str">
            <v>France</v>
          </cell>
          <cell r="N772">
            <v>17380</v>
          </cell>
          <cell r="O772">
            <v>13117</v>
          </cell>
          <cell r="P772">
            <v>13113</v>
          </cell>
          <cell r="Q772">
            <v>13244</v>
          </cell>
          <cell r="R772">
            <v>5452</v>
          </cell>
          <cell r="S772">
            <v>0</v>
          </cell>
          <cell r="T772">
            <v>0</v>
          </cell>
          <cell r="U772">
            <v>0</v>
          </cell>
        </row>
        <row r="773">
          <cell r="A773" t="str">
            <v>Europe</v>
          </cell>
          <cell r="B773" t="str">
            <v>FIAT GROUP</v>
          </cell>
          <cell r="C773" t="str">
            <v>FIAT</v>
          </cell>
          <cell r="D773" t="str">
            <v>FIAT SCUDO</v>
          </cell>
          <cell r="E773" t="str">
            <v>PSA XU</v>
          </cell>
          <cell r="F773" t="str">
            <v>Gasoline</v>
          </cell>
          <cell r="G773">
            <v>1998</v>
          </cell>
          <cell r="H773">
            <v>121</v>
          </cell>
          <cell r="I773" t="str">
            <v>In-Line</v>
          </cell>
          <cell r="J773">
            <v>4</v>
          </cell>
          <cell r="K773" t="str">
            <v>MFI</v>
          </cell>
          <cell r="L773" t="str">
            <v>Tremery</v>
          </cell>
          <cell r="M773" t="str">
            <v>France</v>
          </cell>
          <cell r="N773">
            <v>783</v>
          </cell>
          <cell r="O773">
            <v>679</v>
          </cell>
          <cell r="P773">
            <v>676</v>
          </cell>
          <cell r="Q773">
            <v>636</v>
          </cell>
          <cell r="R773">
            <v>248</v>
          </cell>
          <cell r="S773">
            <v>0</v>
          </cell>
          <cell r="T773">
            <v>0</v>
          </cell>
          <cell r="U773">
            <v>0</v>
          </cell>
        </row>
        <row r="774">
          <cell r="A774" t="str">
            <v>Europe</v>
          </cell>
          <cell r="B774" t="str">
            <v>FIAT GROUP</v>
          </cell>
          <cell r="C774" t="str">
            <v>FIAT</v>
          </cell>
          <cell r="D774" t="str">
            <v>FIAT SCUDO</v>
          </cell>
          <cell r="E774" t="str">
            <v>PSA/Ford DV (PSA HDi/ Ford Duratorq)</v>
          </cell>
          <cell r="F774" t="str">
            <v>Diesel</v>
          </cell>
          <cell r="G774">
            <v>1560</v>
          </cell>
          <cell r="H774">
            <v>90</v>
          </cell>
          <cell r="I774" t="str">
            <v>In-Line</v>
          </cell>
          <cell r="J774">
            <v>4</v>
          </cell>
          <cell r="K774" t="str">
            <v>DI</v>
          </cell>
          <cell r="L774" t="str">
            <v>Tremery</v>
          </cell>
          <cell r="M774" t="str">
            <v>France</v>
          </cell>
          <cell r="N774">
            <v>0</v>
          </cell>
          <cell r="O774">
            <v>0</v>
          </cell>
          <cell r="P774">
            <v>0</v>
          </cell>
          <cell r="Q774">
            <v>0</v>
          </cell>
          <cell r="R774">
            <v>7155</v>
          </cell>
          <cell r="S774">
            <v>16847</v>
          </cell>
          <cell r="T774">
            <v>16829</v>
          </cell>
          <cell r="U774">
            <v>17015</v>
          </cell>
        </row>
        <row r="775">
          <cell r="A775" t="str">
            <v>Europe</v>
          </cell>
          <cell r="B775" t="str">
            <v>FIAT GROUP</v>
          </cell>
          <cell r="C775" t="str">
            <v>FIAT</v>
          </cell>
          <cell r="D775" t="str">
            <v>FIAT SCUDO</v>
          </cell>
          <cell r="E775" t="str">
            <v>PSA EW</v>
          </cell>
          <cell r="F775" t="str">
            <v>Gasoline</v>
          </cell>
          <cell r="G775">
            <v>1997</v>
          </cell>
          <cell r="H775">
            <v>136</v>
          </cell>
          <cell r="I775" t="str">
            <v>In-Line</v>
          </cell>
          <cell r="J775">
            <v>4</v>
          </cell>
          <cell r="K775" t="str">
            <v>MFI</v>
          </cell>
          <cell r="L775" t="str">
            <v>Tremery</v>
          </cell>
          <cell r="M775" t="str">
            <v>France</v>
          </cell>
          <cell r="N775">
            <v>0</v>
          </cell>
          <cell r="O775">
            <v>0</v>
          </cell>
          <cell r="P775">
            <v>0</v>
          </cell>
          <cell r="Q775">
            <v>0</v>
          </cell>
          <cell r="R775">
            <v>5272</v>
          </cell>
          <cell r="S775">
            <v>12412</v>
          </cell>
          <cell r="T775">
            <v>12400</v>
          </cell>
          <cell r="U775">
            <v>12536</v>
          </cell>
        </row>
        <row r="776">
          <cell r="A776" t="str">
            <v>Europe</v>
          </cell>
          <cell r="B776" t="str">
            <v>FIAT GROUP</v>
          </cell>
          <cell r="C776" t="str">
            <v>FIAT</v>
          </cell>
          <cell r="D776" t="str">
            <v>FIAT SCUDO</v>
          </cell>
          <cell r="E776" t="str">
            <v>PSA/Ford DW (PSA HDi/ Ford Duratorq)</v>
          </cell>
          <cell r="F776" t="str">
            <v>Diesel</v>
          </cell>
          <cell r="G776">
            <v>1997</v>
          </cell>
          <cell r="H776">
            <v>90</v>
          </cell>
          <cell r="I776" t="str">
            <v>In-Line</v>
          </cell>
          <cell r="J776">
            <v>4</v>
          </cell>
          <cell r="K776" t="str">
            <v>DI</v>
          </cell>
          <cell r="L776" t="str">
            <v>Tremery</v>
          </cell>
          <cell r="M776" t="str">
            <v>France</v>
          </cell>
          <cell r="N776">
            <v>0</v>
          </cell>
          <cell r="O776">
            <v>0</v>
          </cell>
          <cell r="P776">
            <v>0</v>
          </cell>
          <cell r="Q776">
            <v>0</v>
          </cell>
          <cell r="R776">
            <v>2749</v>
          </cell>
          <cell r="S776">
            <v>6472</v>
          </cell>
          <cell r="T776">
            <v>6467</v>
          </cell>
          <cell r="U776">
            <v>6537</v>
          </cell>
        </row>
        <row r="777">
          <cell r="A777" t="str">
            <v>Europe</v>
          </cell>
          <cell r="B777" t="str">
            <v>FIAT GROUP</v>
          </cell>
          <cell r="C777" t="str">
            <v>FIAT</v>
          </cell>
          <cell r="D777" t="str">
            <v>FIAT SCUDO</v>
          </cell>
          <cell r="E777" t="str">
            <v>PSA/Ford DW (PSA HDi/ Ford Duratorq)</v>
          </cell>
          <cell r="F777" t="str">
            <v>Diesel</v>
          </cell>
          <cell r="G777">
            <v>2179</v>
          </cell>
          <cell r="H777">
            <v>133</v>
          </cell>
          <cell r="I777" t="str">
            <v>In-Line</v>
          </cell>
          <cell r="J777">
            <v>4</v>
          </cell>
          <cell r="K777" t="str">
            <v>DI</v>
          </cell>
          <cell r="L777" t="str">
            <v>Tremery</v>
          </cell>
          <cell r="M777" t="str">
            <v>France</v>
          </cell>
          <cell r="N777">
            <v>0</v>
          </cell>
          <cell r="O777">
            <v>0</v>
          </cell>
          <cell r="P777">
            <v>0</v>
          </cell>
          <cell r="Q777">
            <v>0</v>
          </cell>
          <cell r="R777">
            <v>3652</v>
          </cell>
          <cell r="S777">
            <v>8602</v>
          </cell>
          <cell r="T777">
            <v>8593</v>
          </cell>
          <cell r="U777">
            <v>8686</v>
          </cell>
        </row>
        <row r="778">
          <cell r="A778" t="str">
            <v>Europe</v>
          </cell>
          <cell r="B778" t="str">
            <v>FIAT GROUP</v>
          </cell>
          <cell r="C778" t="str">
            <v>FIAT</v>
          </cell>
          <cell r="D778" t="str">
            <v>FIAT SEICENTO</v>
          </cell>
          <cell r="E778" t="str">
            <v>Fiat Fire</v>
          </cell>
          <cell r="F778" t="str">
            <v>Gasoline</v>
          </cell>
          <cell r="G778">
            <v>899</v>
          </cell>
          <cell r="H778">
            <v>39</v>
          </cell>
          <cell r="I778" t="str">
            <v>In-Line</v>
          </cell>
          <cell r="J778">
            <v>4</v>
          </cell>
          <cell r="K778" t="str">
            <v>SFI</v>
          </cell>
          <cell r="L778" t="str">
            <v>Termoli</v>
          </cell>
          <cell r="M778" t="str">
            <v>Italy</v>
          </cell>
          <cell r="N778">
            <v>10723</v>
          </cell>
          <cell r="O778">
            <v>16</v>
          </cell>
          <cell r="P778">
            <v>79</v>
          </cell>
          <cell r="Q778">
            <v>97</v>
          </cell>
          <cell r="R778">
            <v>0</v>
          </cell>
          <cell r="S778">
            <v>0</v>
          </cell>
          <cell r="T778">
            <v>0</v>
          </cell>
          <cell r="U778">
            <v>0</v>
          </cell>
        </row>
        <row r="779">
          <cell r="A779" t="str">
            <v>Europe</v>
          </cell>
          <cell r="B779" t="str">
            <v>FIAT GROUP</v>
          </cell>
          <cell r="C779" t="str">
            <v>FIAT</v>
          </cell>
          <cell r="D779" t="str">
            <v>FIAT SEICENTO</v>
          </cell>
          <cell r="E779" t="str">
            <v>Fiat Fire</v>
          </cell>
          <cell r="F779" t="str">
            <v>Gasoline</v>
          </cell>
          <cell r="G779">
            <v>1108</v>
          </cell>
          <cell r="H779">
            <v>54</v>
          </cell>
          <cell r="I779" t="str">
            <v>In-Line</v>
          </cell>
          <cell r="J779">
            <v>4</v>
          </cell>
          <cell r="K779" t="str">
            <v>SFI</v>
          </cell>
          <cell r="L779" t="str">
            <v>Termoli</v>
          </cell>
          <cell r="M779" t="str">
            <v>Italy</v>
          </cell>
          <cell r="N779">
            <v>133148</v>
          </cell>
          <cell r="O779">
            <v>115488</v>
          </cell>
          <cell r="P779">
            <v>57308</v>
          </cell>
          <cell r="Q779">
            <v>29614</v>
          </cell>
          <cell r="R779">
            <v>0</v>
          </cell>
          <cell r="S779">
            <v>0</v>
          </cell>
          <cell r="T779">
            <v>0</v>
          </cell>
          <cell r="U779">
            <v>0</v>
          </cell>
        </row>
        <row r="780">
          <cell r="A780" t="str">
            <v>Europe</v>
          </cell>
          <cell r="B780" t="str">
            <v>FIAT GROUP</v>
          </cell>
          <cell r="C780" t="str">
            <v>FIAT</v>
          </cell>
          <cell r="D780" t="str">
            <v>FIAT NEW PANDA</v>
          </cell>
          <cell r="E780" t="str">
            <v>Fiat Fire</v>
          </cell>
          <cell r="F780" t="str">
            <v>Gasoline</v>
          </cell>
          <cell r="G780">
            <v>1108</v>
          </cell>
          <cell r="H780">
            <v>54</v>
          </cell>
          <cell r="I780" t="str">
            <v>In-Line</v>
          </cell>
          <cell r="J780">
            <v>4</v>
          </cell>
          <cell r="K780" t="str">
            <v>SFI</v>
          </cell>
          <cell r="L780" t="str">
            <v>Termoli</v>
          </cell>
          <cell r="M780" t="str">
            <v>Italy</v>
          </cell>
          <cell r="N780">
            <v>0</v>
          </cell>
          <cell r="O780">
            <v>52198</v>
          </cell>
          <cell r="P780">
            <v>136625</v>
          </cell>
          <cell r="Q780">
            <v>118755</v>
          </cell>
          <cell r="R780">
            <v>96619</v>
          </cell>
          <cell r="S780">
            <v>67285</v>
          </cell>
          <cell r="T780">
            <v>60777</v>
          </cell>
          <cell r="U780">
            <v>57462</v>
          </cell>
        </row>
        <row r="781">
          <cell r="A781" t="str">
            <v>Europe</v>
          </cell>
          <cell r="B781" t="str">
            <v>FIAT GROUP</v>
          </cell>
          <cell r="C781" t="str">
            <v>FIAT</v>
          </cell>
          <cell r="D781" t="str">
            <v>FIAT NEW PANDA</v>
          </cell>
          <cell r="E781" t="str">
            <v>Fiat Fire</v>
          </cell>
          <cell r="F781" t="str">
            <v>Gasoline</v>
          </cell>
          <cell r="G781">
            <v>1242</v>
          </cell>
          <cell r="H781">
            <v>60</v>
          </cell>
          <cell r="I781" t="str">
            <v>In-Line</v>
          </cell>
          <cell r="J781">
            <v>4</v>
          </cell>
          <cell r="K781" t="str">
            <v>MFI</v>
          </cell>
          <cell r="L781" t="str">
            <v>Termoli</v>
          </cell>
          <cell r="M781" t="str">
            <v>Italy</v>
          </cell>
          <cell r="N781">
            <v>0</v>
          </cell>
          <cell r="O781">
            <v>26888</v>
          </cell>
          <cell r="P781">
            <v>60187</v>
          </cell>
          <cell r="Q781">
            <v>48314</v>
          </cell>
          <cell r="R781">
            <v>35828</v>
          </cell>
          <cell r="S781">
            <v>22235</v>
          </cell>
          <cell r="T781">
            <v>17390</v>
          </cell>
          <cell r="U781">
            <v>13632</v>
          </cell>
        </row>
        <row r="782">
          <cell r="A782" t="str">
            <v>Europe</v>
          </cell>
          <cell r="B782" t="str">
            <v>FIAT GROUP</v>
          </cell>
          <cell r="C782" t="str">
            <v>FIAT</v>
          </cell>
          <cell r="D782" t="str">
            <v>FIAT NEW PANDA</v>
          </cell>
          <cell r="E782" t="str">
            <v>Fiat Multijet 1.3</v>
          </cell>
          <cell r="F782" t="str">
            <v>Diesel</v>
          </cell>
          <cell r="G782">
            <v>1248</v>
          </cell>
          <cell r="H782">
            <v>70</v>
          </cell>
          <cell r="I782" t="str">
            <v>In-Line</v>
          </cell>
          <cell r="J782">
            <v>4</v>
          </cell>
          <cell r="K782" t="str">
            <v>DI</v>
          </cell>
          <cell r="L782" t="str">
            <v>Bielsko-Biala</v>
          </cell>
          <cell r="M782" t="str">
            <v>Poland</v>
          </cell>
          <cell r="N782">
            <v>0</v>
          </cell>
          <cell r="O782">
            <v>6958</v>
          </cell>
          <cell r="P782">
            <v>37442</v>
          </cell>
          <cell r="Q782">
            <v>63585</v>
          </cell>
          <cell r="R782">
            <v>77660</v>
          </cell>
          <cell r="S782">
            <v>61217</v>
          </cell>
          <cell r="T782">
            <v>59004</v>
          </cell>
          <cell r="U782">
            <v>59656</v>
          </cell>
        </row>
        <row r="783">
          <cell r="A783" t="str">
            <v>Europe</v>
          </cell>
          <cell r="B783" t="str">
            <v>FIAT GROUP</v>
          </cell>
          <cell r="C783" t="str">
            <v>FIAT</v>
          </cell>
          <cell r="D783" t="str">
            <v>FIAT NEW PANDA</v>
          </cell>
          <cell r="E783" t="str">
            <v>Fiat Multijet 1.3</v>
          </cell>
          <cell r="F783" t="str">
            <v>Diesel</v>
          </cell>
          <cell r="G783">
            <v>1248</v>
          </cell>
          <cell r="H783">
            <v>90</v>
          </cell>
          <cell r="I783" t="str">
            <v>In-Line</v>
          </cell>
          <cell r="J783">
            <v>4</v>
          </cell>
          <cell r="K783" t="str">
            <v>DI</v>
          </cell>
          <cell r="L783" t="str">
            <v>Bielsko-Biala</v>
          </cell>
          <cell r="M783" t="str">
            <v>Poland</v>
          </cell>
          <cell r="N783">
            <v>0</v>
          </cell>
          <cell r="O783">
            <v>0</v>
          </cell>
          <cell r="P783">
            <v>0</v>
          </cell>
          <cell r="Q783">
            <v>0</v>
          </cell>
          <cell r="R783">
            <v>13994</v>
          </cell>
          <cell r="S783">
            <v>57522</v>
          </cell>
          <cell r="T783">
            <v>55916</v>
          </cell>
          <cell r="U783">
            <v>56991</v>
          </cell>
        </row>
        <row r="784">
          <cell r="A784" t="str">
            <v>Europe</v>
          </cell>
          <cell r="B784" t="str">
            <v>FIAT GROUP</v>
          </cell>
          <cell r="C784" t="str">
            <v>FIAT</v>
          </cell>
          <cell r="D784" t="str">
            <v>FIAT ULYSSE</v>
          </cell>
          <cell r="E784" t="str">
            <v>Ford Lion</v>
          </cell>
          <cell r="F784" t="str">
            <v>Diesel</v>
          </cell>
          <cell r="G784">
            <v>2400</v>
          </cell>
          <cell r="H784">
            <v>160</v>
          </cell>
          <cell r="I784" t="str">
            <v>Vee Configuration</v>
          </cell>
          <cell r="J784">
            <v>4</v>
          </cell>
          <cell r="K784" t="str">
            <v>DI</v>
          </cell>
          <cell r="L784" t="str">
            <v>Dagenham</v>
          </cell>
          <cell r="M784" t="str">
            <v>UK</v>
          </cell>
          <cell r="N784">
            <v>0</v>
          </cell>
          <cell r="O784">
            <v>0</v>
          </cell>
          <cell r="P784">
            <v>0</v>
          </cell>
          <cell r="Q784">
            <v>0</v>
          </cell>
          <cell r="R784">
            <v>576</v>
          </cell>
          <cell r="S784">
            <v>438</v>
          </cell>
          <cell r="T784">
            <v>324</v>
          </cell>
          <cell r="U784">
            <v>237</v>
          </cell>
        </row>
        <row r="785">
          <cell r="A785" t="str">
            <v>Europe</v>
          </cell>
          <cell r="B785" t="str">
            <v>FIAT GROUP</v>
          </cell>
          <cell r="C785" t="str">
            <v>FIAT</v>
          </cell>
          <cell r="D785" t="str">
            <v>FIAT ULYSSE</v>
          </cell>
          <cell r="E785" t="str">
            <v>PSA/Ford DW (PSA HDi/ Ford Duratorq)</v>
          </cell>
          <cell r="F785" t="str">
            <v>Diesel</v>
          </cell>
          <cell r="G785">
            <v>1997</v>
          </cell>
          <cell r="H785">
            <v>109</v>
          </cell>
          <cell r="I785" t="str">
            <v>In-Line</v>
          </cell>
          <cell r="J785">
            <v>4</v>
          </cell>
          <cell r="K785" t="str">
            <v>DI</v>
          </cell>
          <cell r="L785" t="str">
            <v>Tremery</v>
          </cell>
          <cell r="M785" t="str">
            <v>France</v>
          </cell>
          <cell r="N785">
            <v>4076</v>
          </cell>
          <cell r="O785">
            <v>7290</v>
          </cell>
          <cell r="P785">
            <v>5803</v>
          </cell>
          <cell r="Q785">
            <v>4122</v>
          </cell>
          <cell r="R785">
            <v>4077</v>
          </cell>
          <cell r="S785">
            <v>3901</v>
          </cell>
          <cell r="T785">
            <v>3496</v>
          </cell>
          <cell r="U785">
            <v>2968</v>
          </cell>
        </row>
        <row r="786">
          <cell r="A786" t="str">
            <v>Europe</v>
          </cell>
          <cell r="B786" t="str">
            <v>FIAT GROUP</v>
          </cell>
          <cell r="C786" t="str">
            <v>FIAT</v>
          </cell>
          <cell r="D786" t="str">
            <v>FIAT ULYSSE</v>
          </cell>
          <cell r="E786" t="str">
            <v>PSA EW</v>
          </cell>
          <cell r="F786" t="str">
            <v>Gasoline</v>
          </cell>
          <cell r="G786">
            <v>1997</v>
          </cell>
          <cell r="H786">
            <v>136</v>
          </cell>
          <cell r="I786" t="str">
            <v>In-Line</v>
          </cell>
          <cell r="J786">
            <v>4</v>
          </cell>
          <cell r="K786" t="str">
            <v>MFI</v>
          </cell>
          <cell r="L786" t="str">
            <v>Tremery</v>
          </cell>
          <cell r="M786" t="str">
            <v>France</v>
          </cell>
          <cell r="N786">
            <v>762</v>
          </cell>
          <cell r="O786">
            <v>1616</v>
          </cell>
          <cell r="P786">
            <v>795</v>
          </cell>
          <cell r="Q786">
            <v>1037</v>
          </cell>
          <cell r="R786">
            <v>939</v>
          </cell>
          <cell r="S786">
            <v>761</v>
          </cell>
          <cell r="T786">
            <v>599</v>
          </cell>
          <cell r="U786">
            <v>459</v>
          </cell>
        </row>
        <row r="787">
          <cell r="A787" t="str">
            <v>Europe</v>
          </cell>
          <cell r="B787" t="str">
            <v>FIAT GROUP</v>
          </cell>
          <cell r="C787" t="str">
            <v>FIAT</v>
          </cell>
          <cell r="D787" t="str">
            <v>FIAT ULYSSE</v>
          </cell>
          <cell r="E787" t="str">
            <v>PSA/Ford DW (PSA HDi/ Ford Duratorq)</v>
          </cell>
          <cell r="F787" t="str">
            <v>Diesel</v>
          </cell>
          <cell r="G787">
            <v>2179</v>
          </cell>
          <cell r="H787">
            <v>128</v>
          </cell>
          <cell r="I787" t="str">
            <v>In-Line</v>
          </cell>
          <cell r="J787">
            <v>4</v>
          </cell>
          <cell r="K787" t="str">
            <v>DI</v>
          </cell>
          <cell r="L787" t="str">
            <v>Tremery</v>
          </cell>
          <cell r="M787" t="str">
            <v>France</v>
          </cell>
          <cell r="N787">
            <v>4222</v>
          </cell>
          <cell r="O787">
            <v>5751</v>
          </cell>
          <cell r="P787">
            <v>5738</v>
          </cell>
          <cell r="Q787">
            <v>6564</v>
          </cell>
          <cell r="R787">
            <v>5013</v>
          </cell>
          <cell r="S787">
            <v>3972</v>
          </cell>
          <cell r="T787">
            <v>3068</v>
          </cell>
          <cell r="U787">
            <v>2314</v>
          </cell>
        </row>
        <row r="788">
          <cell r="A788" t="str">
            <v>Europe</v>
          </cell>
          <cell r="B788" t="str">
            <v>FIAT GROUP</v>
          </cell>
          <cell r="C788" t="str">
            <v>FIAT</v>
          </cell>
          <cell r="D788" t="str">
            <v>FIAT ULYSSE</v>
          </cell>
          <cell r="E788" t="str">
            <v>PSA ES/L</v>
          </cell>
          <cell r="F788" t="str">
            <v>Gasoline</v>
          </cell>
          <cell r="G788">
            <v>2946</v>
          </cell>
          <cell r="H788">
            <v>204</v>
          </cell>
          <cell r="I788" t="str">
            <v>Vee Configuration</v>
          </cell>
          <cell r="J788">
            <v>6</v>
          </cell>
          <cell r="K788" t="str">
            <v>MFI</v>
          </cell>
          <cell r="L788" t="str">
            <v>Douvrin</v>
          </cell>
          <cell r="M788" t="str">
            <v>France</v>
          </cell>
          <cell r="N788">
            <v>3</v>
          </cell>
          <cell r="O788">
            <v>73</v>
          </cell>
          <cell r="P788">
            <v>82</v>
          </cell>
          <cell r="Q788">
            <v>211</v>
          </cell>
          <cell r="R788">
            <v>200</v>
          </cell>
          <cell r="S788">
            <v>191</v>
          </cell>
          <cell r="T788">
            <v>172</v>
          </cell>
          <cell r="U788">
            <v>146</v>
          </cell>
        </row>
        <row r="789">
          <cell r="A789" t="str">
            <v>Europe</v>
          </cell>
          <cell r="B789" t="str">
            <v>FIAT GROUP</v>
          </cell>
          <cell r="C789" t="str">
            <v>FIAT</v>
          </cell>
          <cell r="D789" t="str">
            <v>FIAT UNO</v>
          </cell>
          <cell r="E789" t="str">
            <v>Fiat Fire</v>
          </cell>
          <cell r="F789" t="str">
            <v>Gasoline</v>
          </cell>
          <cell r="G789">
            <v>999</v>
          </cell>
          <cell r="H789">
            <v>55</v>
          </cell>
          <cell r="I789" t="str">
            <v>In-Line</v>
          </cell>
          <cell r="J789">
            <v>4</v>
          </cell>
          <cell r="K789" t="str">
            <v>SFI</v>
          </cell>
          <cell r="L789" t="str">
            <v>Termoli</v>
          </cell>
          <cell r="M789" t="str">
            <v>Italy</v>
          </cell>
          <cell r="N789">
            <v>6144</v>
          </cell>
          <cell r="O789">
            <v>0</v>
          </cell>
          <cell r="P789">
            <v>0</v>
          </cell>
          <cell r="Q789">
            <v>0</v>
          </cell>
          <cell r="R789">
            <v>0</v>
          </cell>
          <cell r="S789">
            <v>0</v>
          </cell>
          <cell r="T789">
            <v>0</v>
          </cell>
          <cell r="U789">
            <v>0</v>
          </cell>
        </row>
        <row r="790">
          <cell r="A790" t="str">
            <v>Europe</v>
          </cell>
          <cell r="B790" t="str">
            <v>FIAT GROUP</v>
          </cell>
          <cell r="C790" t="str">
            <v>FIAT</v>
          </cell>
          <cell r="D790" t="str">
            <v>FIAT UNO</v>
          </cell>
          <cell r="E790" t="str">
            <v>Fiat Fire</v>
          </cell>
          <cell r="F790" t="str">
            <v>Gasoline</v>
          </cell>
          <cell r="G790">
            <v>1108</v>
          </cell>
          <cell r="H790">
            <v>54</v>
          </cell>
          <cell r="I790" t="str">
            <v>In-Line</v>
          </cell>
          <cell r="J790">
            <v>4</v>
          </cell>
          <cell r="K790" t="str">
            <v>SFI</v>
          </cell>
          <cell r="L790" t="str">
            <v>Termoli</v>
          </cell>
          <cell r="M790" t="str">
            <v>Italy</v>
          </cell>
          <cell r="N790">
            <v>1764</v>
          </cell>
          <cell r="O790">
            <v>0</v>
          </cell>
          <cell r="P790">
            <v>0</v>
          </cell>
          <cell r="Q790">
            <v>0</v>
          </cell>
          <cell r="R790">
            <v>0</v>
          </cell>
          <cell r="S790">
            <v>0</v>
          </cell>
          <cell r="T790">
            <v>0</v>
          </cell>
          <cell r="U790">
            <v>0</v>
          </cell>
        </row>
        <row r="791">
          <cell r="A791" t="str">
            <v>Europe</v>
          </cell>
          <cell r="B791" t="str">
            <v>FIAT GROUP</v>
          </cell>
          <cell r="C791" t="str">
            <v>FIAT</v>
          </cell>
          <cell r="D791" t="str">
            <v>FIAT IDEA</v>
          </cell>
          <cell r="E791" t="str">
            <v>Fiat Multijet 1.3</v>
          </cell>
          <cell r="F791" t="str">
            <v>Diesel</v>
          </cell>
          <cell r="G791">
            <v>1248</v>
          </cell>
          <cell r="H791">
            <v>70</v>
          </cell>
          <cell r="I791" t="str">
            <v>In-Line</v>
          </cell>
          <cell r="J791">
            <v>4</v>
          </cell>
          <cell r="K791" t="str">
            <v>DI</v>
          </cell>
          <cell r="L791" t="str">
            <v>Bielsko-Biala</v>
          </cell>
          <cell r="M791" t="str">
            <v>Poland</v>
          </cell>
          <cell r="N791">
            <v>0</v>
          </cell>
          <cell r="O791">
            <v>3980</v>
          </cell>
          <cell r="P791">
            <v>28563</v>
          </cell>
          <cell r="Q791">
            <v>30997</v>
          </cell>
          <cell r="R791">
            <v>15328</v>
          </cell>
          <cell r="S791">
            <v>0</v>
          </cell>
          <cell r="T791">
            <v>0</v>
          </cell>
          <cell r="U791">
            <v>0</v>
          </cell>
        </row>
        <row r="792">
          <cell r="A792" t="str">
            <v>Europe</v>
          </cell>
          <cell r="B792" t="str">
            <v>FIAT GROUP</v>
          </cell>
          <cell r="C792" t="str">
            <v>FIAT</v>
          </cell>
          <cell r="D792" t="str">
            <v>FIAT IDEA</v>
          </cell>
          <cell r="E792" t="str">
            <v>Fiat Multijet 1.3</v>
          </cell>
          <cell r="F792" t="str">
            <v>Diesel</v>
          </cell>
          <cell r="G792">
            <v>1248</v>
          </cell>
          <cell r="H792">
            <v>90</v>
          </cell>
          <cell r="I792" t="str">
            <v>In-Line</v>
          </cell>
          <cell r="J792">
            <v>4</v>
          </cell>
          <cell r="K792" t="str">
            <v>DI</v>
          </cell>
          <cell r="L792" t="str">
            <v>Bielsko-Biala</v>
          </cell>
          <cell r="M792" t="str">
            <v>Poland</v>
          </cell>
          <cell r="N792">
            <v>0</v>
          </cell>
          <cell r="O792">
            <v>0</v>
          </cell>
          <cell r="P792">
            <v>0</v>
          </cell>
          <cell r="Q792">
            <v>0</v>
          </cell>
          <cell r="R792">
            <v>10090</v>
          </cell>
          <cell r="S792">
            <v>25375</v>
          </cell>
          <cell r="T792">
            <v>23536</v>
          </cell>
          <cell r="U792">
            <v>22483</v>
          </cell>
        </row>
        <row r="793">
          <cell r="A793" t="str">
            <v>Europe</v>
          </cell>
          <cell r="B793" t="str">
            <v>FIAT GROUP</v>
          </cell>
          <cell r="C793" t="str">
            <v>FIAT</v>
          </cell>
          <cell r="D793" t="str">
            <v>FIAT IDEA</v>
          </cell>
          <cell r="E793" t="str">
            <v>Fiat Fire</v>
          </cell>
          <cell r="F793" t="str">
            <v>Gasoline</v>
          </cell>
          <cell r="G793">
            <v>1368</v>
          </cell>
          <cell r="H793">
            <v>95</v>
          </cell>
          <cell r="I793" t="str">
            <v>In-Line</v>
          </cell>
          <cell r="J793">
            <v>4</v>
          </cell>
          <cell r="K793" t="str">
            <v>MFI</v>
          </cell>
          <cell r="L793" t="str">
            <v>Termoli</v>
          </cell>
          <cell r="M793" t="str">
            <v>Italy</v>
          </cell>
          <cell r="N793">
            <v>0</v>
          </cell>
          <cell r="O793">
            <v>8551</v>
          </cell>
          <cell r="P793">
            <v>39728</v>
          </cell>
          <cell r="Q793">
            <v>37624</v>
          </cell>
          <cell r="R793">
            <v>32986</v>
          </cell>
          <cell r="S793">
            <v>28037</v>
          </cell>
          <cell r="T793">
            <v>24658</v>
          </cell>
          <cell r="U793">
            <v>22377</v>
          </cell>
        </row>
        <row r="794">
          <cell r="A794" t="str">
            <v>Europe</v>
          </cell>
          <cell r="B794" t="str">
            <v>FIAT GROUP</v>
          </cell>
          <cell r="C794" t="str">
            <v>FIAT</v>
          </cell>
          <cell r="D794" t="str">
            <v>FIAT IDEA</v>
          </cell>
          <cell r="E794" t="str">
            <v>Fiat Family B</v>
          </cell>
          <cell r="F794" t="str">
            <v>Gasoline</v>
          </cell>
          <cell r="G794">
            <v>1369</v>
          </cell>
          <cell r="H794">
            <v>80</v>
          </cell>
          <cell r="I794" t="str">
            <v>In-Line</v>
          </cell>
          <cell r="J794">
            <v>4</v>
          </cell>
          <cell r="K794" t="str">
            <v>MFI</v>
          </cell>
          <cell r="L794" t="str">
            <v>Pratola Serra</v>
          </cell>
          <cell r="M794" t="str">
            <v>Italy</v>
          </cell>
          <cell r="N794">
            <v>0</v>
          </cell>
          <cell r="O794">
            <v>0</v>
          </cell>
          <cell r="P794">
            <v>1174</v>
          </cell>
          <cell r="Q794">
            <v>2911</v>
          </cell>
          <cell r="R794">
            <v>4171</v>
          </cell>
          <cell r="S794">
            <v>4934</v>
          </cell>
          <cell r="T794">
            <v>5599</v>
          </cell>
          <cell r="U794">
            <v>6245</v>
          </cell>
        </row>
        <row r="795">
          <cell r="A795" t="str">
            <v>Europe</v>
          </cell>
          <cell r="B795" t="str">
            <v>FIAT GROUP</v>
          </cell>
          <cell r="C795" t="str">
            <v>FIAT</v>
          </cell>
          <cell r="D795" t="str">
            <v>FIAT IDEA</v>
          </cell>
          <cell r="E795" t="str">
            <v>Fiat Family B</v>
          </cell>
          <cell r="F795" t="str">
            <v>Gasoline</v>
          </cell>
          <cell r="G795">
            <v>1773</v>
          </cell>
          <cell r="H795">
            <v>129</v>
          </cell>
          <cell r="I795" t="str">
            <v>In-Line</v>
          </cell>
          <cell r="J795">
            <v>4</v>
          </cell>
          <cell r="K795" t="str">
            <v>MFI</v>
          </cell>
          <cell r="L795" t="str">
            <v>Pratola Serra</v>
          </cell>
          <cell r="M795" t="str">
            <v>Italy</v>
          </cell>
          <cell r="N795">
            <v>0</v>
          </cell>
          <cell r="O795">
            <v>0</v>
          </cell>
          <cell r="P795">
            <v>4339</v>
          </cell>
          <cell r="Q795">
            <v>4309</v>
          </cell>
          <cell r="R795">
            <v>4836</v>
          </cell>
          <cell r="S795">
            <v>4402</v>
          </cell>
          <cell r="T795">
            <v>3801</v>
          </cell>
          <cell r="U795">
            <v>3383</v>
          </cell>
        </row>
        <row r="796">
          <cell r="A796" t="str">
            <v>Europe</v>
          </cell>
          <cell r="B796" t="str">
            <v>FIAT GROUP</v>
          </cell>
          <cell r="C796" t="str">
            <v>FIAT</v>
          </cell>
          <cell r="D796" t="str">
            <v>FIAT IDEA</v>
          </cell>
          <cell r="E796" t="str">
            <v>Fiat B/C Diesel</v>
          </cell>
          <cell r="F796" t="str">
            <v>Diesel</v>
          </cell>
          <cell r="G796">
            <v>1910</v>
          </cell>
          <cell r="H796">
            <v>100</v>
          </cell>
          <cell r="I796" t="str">
            <v>In-Line</v>
          </cell>
          <cell r="J796">
            <v>4</v>
          </cell>
          <cell r="K796" t="str">
            <v>DI</v>
          </cell>
          <cell r="L796" t="str">
            <v>Pratola Serra, Termoli</v>
          </cell>
          <cell r="M796" t="str">
            <v>Italy</v>
          </cell>
          <cell r="N796">
            <v>0</v>
          </cell>
          <cell r="O796">
            <v>149</v>
          </cell>
          <cell r="P796">
            <v>12077</v>
          </cell>
          <cell r="Q796">
            <v>18688</v>
          </cell>
          <cell r="R796">
            <v>22218</v>
          </cell>
          <cell r="S796">
            <v>21891</v>
          </cell>
          <cell r="T796">
            <v>21481</v>
          </cell>
          <cell r="U796">
            <v>21549</v>
          </cell>
        </row>
        <row r="797">
          <cell r="A797" t="str">
            <v>Europe</v>
          </cell>
          <cell r="B797" t="str">
            <v>FIAT GROUP</v>
          </cell>
          <cell r="C797" t="str">
            <v>FIAT</v>
          </cell>
          <cell r="D797" t="str">
            <v>FIAT LARGE CROSSOVER</v>
          </cell>
          <cell r="E797" t="str">
            <v>Fiat Family B</v>
          </cell>
          <cell r="F797" t="str">
            <v>Gasoline</v>
          </cell>
          <cell r="G797">
            <v>1596</v>
          </cell>
          <cell r="H797">
            <v>103</v>
          </cell>
          <cell r="I797" t="str">
            <v>In-Line</v>
          </cell>
          <cell r="J797">
            <v>4</v>
          </cell>
          <cell r="K797" t="str">
            <v>MFI</v>
          </cell>
          <cell r="L797" t="str">
            <v>Pratola Serra</v>
          </cell>
          <cell r="M797" t="str">
            <v>Italy</v>
          </cell>
          <cell r="N797">
            <v>0</v>
          </cell>
          <cell r="O797">
            <v>0</v>
          </cell>
          <cell r="P797">
            <v>0</v>
          </cell>
          <cell r="Q797">
            <v>0</v>
          </cell>
          <cell r="R797">
            <v>0</v>
          </cell>
          <cell r="S797">
            <v>393</v>
          </cell>
          <cell r="T797">
            <v>1389</v>
          </cell>
          <cell r="U797">
            <v>1350</v>
          </cell>
        </row>
        <row r="798">
          <cell r="A798" t="str">
            <v>Europe</v>
          </cell>
          <cell r="B798" t="str">
            <v>FIAT GROUP</v>
          </cell>
          <cell r="C798" t="str">
            <v>FIAT</v>
          </cell>
          <cell r="D798" t="str">
            <v>FIAT LARGE CROSSOVER</v>
          </cell>
          <cell r="E798" t="str">
            <v>Fiat Family B</v>
          </cell>
          <cell r="F798" t="str">
            <v>Gasoline</v>
          </cell>
          <cell r="G798">
            <v>1747</v>
          </cell>
          <cell r="H798">
            <v>133</v>
          </cell>
          <cell r="I798" t="str">
            <v>In-Line</v>
          </cell>
          <cell r="J798">
            <v>4</v>
          </cell>
          <cell r="K798" t="str">
            <v>MFI</v>
          </cell>
          <cell r="L798" t="str">
            <v>Pratola Serra</v>
          </cell>
          <cell r="M798" t="str">
            <v>Italy</v>
          </cell>
          <cell r="N798">
            <v>0</v>
          </cell>
          <cell r="O798">
            <v>0</v>
          </cell>
          <cell r="P798">
            <v>0</v>
          </cell>
          <cell r="Q798">
            <v>0</v>
          </cell>
          <cell r="R798">
            <v>0</v>
          </cell>
          <cell r="S798">
            <v>630</v>
          </cell>
          <cell r="T798">
            <v>2221</v>
          </cell>
          <cell r="U798">
            <v>2160</v>
          </cell>
        </row>
        <row r="799">
          <cell r="A799" t="str">
            <v>Europe</v>
          </cell>
          <cell r="B799" t="str">
            <v>FIAT GROUP</v>
          </cell>
          <cell r="C799" t="str">
            <v>FIAT</v>
          </cell>
          <cell r="D799" t="str">
            <v>FIAT LARGE CROSSOVER</v>
          </cell>
          <cell r="E799" t="str">
            <v>Fiat B/C Diesel</v>
          </cell>
          <cell r="F799" t="str">
            <v>Diesel</v>
          </cell>
          <cell r="G799">
            <v>1910</v>
          </cell>
          <cell r="H799">
            <v>140</v>
          </cell>
          <cell r="I799" t="str">
            <v>In-Line</v>
          </cell>
          <cell r="J799">
            <v>4</v>
          </cell>
          <cell r="K799" t="str">
            <v>DI</v>
          </cell>
          <cell r="L799" t="str">
            <v>Pratola Serra, Termoli</v>
          </cell>
          <cell r="M799" t="str">
            <v>Italy</v>
          </cell>
          <cell r="N799">
            <v>0</v>
          </cell>
          <cell r="O799">
            <v>0</v>
          </cell>
          <cell r="P799">
            <v>0</v>
          </cell>
          <cell r="Q799">
            <v>0</v>
          </cell>
          <cell r="R799">
            <v>0</v>
          </cell>
          <cell r="S799">
            <v>3621</v>
          </cell>
          <cell r="T799">
            <v>12776</v>
          </cell>
          <cell r="U799">
            <v>12418</v>
          </cell>
        </row>
        <row r="800">
          <cell r="A800" t="str">
            <v>Europe</v>
          </cell>
          <cell r="B800" t="str">
            <v>FIAT GROUP</v>
          </cell>
          <cell r="C800" t="str">
            <v>FIAT</v>
          </cell>
          <cell r="D800" t="str">
            <v>FIAT LARGE CROSSOVER</v>
          </cell>
          <cell r="E800" t="str">
            <v>Fiat Family C</v>
          </cell>
          <cell r="F800" t="str">
            <v>Gasoline</v>
          </cell>
          <cell r="G800">
            <v>1998</v>
          </cell>
          <cell r="H800">
            <v>150</v>
          </cell>
          <cell r="I800" t="str">
            <v>In-Line</v>
          </cell>
          <cell r="J800">
            <v>5</v>
          </cell>
          <cell r="K800" t="str">
            <v>MFI</v>
          </cell>
          <cell r="L800" t="str">
            <v>Pratola Serra</v>
          </cell>
          <cell r="M800" t="str">
            <v>Italy</v>
          </cell>
          <cell r="N800">
            <v>0</v>
          </cell>
          <cell r="O800">
            <v>0</v>
          </cell>
          <cell r="P800">
            <v>0</v>
          </cell>
          <cell r="Q800">
            <v>0</v>
          </cell>
          <cell r="R800">
            <v>0</v>
          </cell>
          <cell r="S800">
            <v>788</v>
          </cell>
          <cell r="T800">
            <v>2778</v>
          </cell>
          <cell r="U800">
            <v>2701</v>
          </cell>
        </row>
        <row r="801">
          <cell r="A801" t="str">
            <v>Europe</v>
          </cell>
          <cell r="B801" t="str">
            <v>FIAT GROUP</v>
          </cell>
          <cell r="C801" t="str">
            <v>FIAT</v>
          </cell>
          <cell r="D801" t="str">
            <v>FIAT LARGE CROSSOVER</v>
          </cell>
          <cell r="E801" t="str">
            <v>Fiat Family C</v>
          </cell>
          <cell r="F801" t="str">
            <v>Gasoline</v>
          </cell>
          <cell r="G801">
            <v>1998</v>
          </cell>
          <cell r="H801">
            <v>220</v>
          </cell>
          <cell r="I801" t="str">
            <v>In-Line</v>
          </cell>
          <cell r="J801">
            <v>5</v>
          </cell>
          <cell r="K801" t="str">
            <v>MFI</v>
          </cell>
          <cell r="L801" t="str">
            <v>Pratola Serra</v>
          </cell>
          <cell r="M801" t="str">
            <v>Italy</v>
          </cell>
          <cell r="N801">
            <v>0</v>
          </cell>
          <cell r="O801">
            <v>0</v>
          </cell>
          <cell r="P801">
            <v>0</v>
          </cell>
          <cell r="Q801">
            <v>0</v>
          </cell>
          <cell r="R801">
            <v>0</v>
          </cell>
          <cell r="S801">
            <v>709</v>
          </cell>
          <cell r="T801">
            <v>2500</v>
          </cell>
          <cell r="U801">
            <v>2429</v>
          </cell>
        </row>
        <row r="802">
          <cell r="A802" t="str">
            <v>Europe</v>
          </cell>
          <cell r="B802" t="str">
            <v>FIAT GROUP</v>
          </cell>
          <cell r="C802" t="str">
            <v>FIAT</v>
          </cell>
          <cell r="D802" t="str">
            <v>FIAT LARGE CROSSOVER</v>
          </cell>
          <cell r="E802" t="str">
            <v>Fiat B/C Diesel</v>
          </cell>
          <cell r="F802" t="str">
            <v>Diesel</v>
          </cell>
          <cell r="G802">
            <v>2387</v>
          </cell>
          <cell r="H802">
            <v>175</v>
          </cell>
          <cell r="I802" t="str">
            <v>In-Line</v>
          </cell>
          <cell r="J802">
            <v>5</v>
          </cell>
          <cell r="K802" t="str">
            <v>DI</v>
          </cell>
          <cell r="L802" t="str">
            <v>Pratola Serra, Termoli</v>
          </cell>
          <cell r="M802" t="str">
            <v>Italy</v>
          </cell>
          <cell r="N802">
            <v>0</v>
          </cell>
          <cell r="O802">
            <v>0</v>
          </cell>
          <cell r="P802">
            <v>0</v>
          </cell>
          <cell r="Q802">
            <v>0</v>
          </cell>
          <cell r="R802">
            <v>0</v>
          </cell>
          <cell r="S802">
            <v>1496</v>
          </cell>
          <cell r="T802">
            <v>5278</v>
          </cell>
          <cell r="U802">
            <v>5129</v>
          </cell>
        </row>
        <row r="803">
          <cell r="A803" t="str">
            <v>Europe</v>
          </cell>
          <cell r="B803" t="str">
            <v>FIAT GROUP</v>
          </cell>
          <cell r="C803" t="str">
            <v>FIAT</v>
          </cell>
          <cell r="D803" t="str">
            <v>FIAT LARGE CROSSOVER</v>
          </cell>
          <cell r="E803" t="str">
            <v>Fiat Family C</v>
          </cell>
          <cell r="F803" t="str">
            <v>Gasoline</v>
          </cell>
          <cell r="G803">
            <v>2446</v>
          </cell>
          <cell r="H803">
            <v>175</v>
          </cell>
          <cell r="I803" t="str">
            <v>In-Line</v>
          </cell>
          <cell r="J803">
            <v>5</v>
          </cell>
          <cell r="K803" t="str">
            <v>MFI</v>
          </cell>
          <cell r="L803" t="str">
            <v>Pratola Serra</v>
          </cell>
          <cell r="M803" t="str">
            <v>Italy</v>
          </cell>
          <cell r="N803">
            <v>0</v>
          </cell>
          <cell r="O803">
            <v>0</v>
          </cell>
          <cell r="P803">
            <v>0</v>
          </cell>
          <cell r="Q803">
            <v>0</v>
          </cell>
          <cell r="R803">
            <v>0</v>
          </cell>
          <cell r="S803">
            <v>315</v>
          </cell>
          <cell r="T803">
            <v>1112</v>
          </cell>
          <cell r="U803">
            <v>1080</v>
          </cell>
        </row>
        <row r="804">
          <cell r="A804" t="str">
            <v>Europe</v>
          </cell>
          <cell r="B804" t="str">
            <v>FIAT GROUP</v>
          </cell>
          <cell r="C804" t="str">
            <v>FIAT</v>
          </cell>
          <cell r="D804" t="str">
            <v>FIAT MICROCAR</v>
          </cell>
          <cell r="E804" t="str">
            <v>GM Family Zero</v>
          </cell>
          <cell r="F804" t="str">
            <v>Gasoline</v>
          </cell>
          <cell r="G804">
            <v>998</v>
          </cell>
          <cell r="H804">
            <v>60</v>
          </cell>
          <cell r="I804" t="str">
            <v>In-Line</v>
          </cell>
          <cell r="J804">
            <v>3</v>
          </cell>
          <cell r="K804" t="str">
            <v>MFI</v>
          </cell>
          <cell r="L804" t="str">
            <v>Aspern</v>
          </cell>
          <cell r="M804" t="str">
            <v>Austria</v>
          </cell>
          <cell r="N804">
            <v>0</v>
          </cell>
          <cell r="O804">
            <v>0</v>
          </cell>
          <cell r="P804">
            <v>0</v>
          </cell>
          <cell r="Q804">
            <v>0</v>
          </cell>
          <cell r="R804">
            <v>0</v>
          </cell>
          <cell r="S804">
            <v>36686</v>
          </cell>
          <cell r="T804">
            <v>68962</v>
          </cell>
          <cell r="U804">
            <v>64704</v>
          </cell>
        </row>
        <row r="805">
          <cell r="A805" t="str">
            <v>Europe</v>
          </cell>
          <cell r="B805" t="str">
            <v>FIAT GROUP</v>
          </cell>
          <cell r="C805" t="str">
            <v>FIAT</v>
          </cell>
          <cell r="D805" t="str">
            <v>FIAT MICROCAR</v>
          </cell>
          <cell r="E805" t="str">
            <v>Fiat Multijet 1.3</v>
          </cell>
          <cell r="F805" t="str">
            <v>Diesel</v>
          </cell>
          <cell r="G805">
            <v>1248</v>
          </cell>
          <cell r="H805">
            <v>70</v>
          </cell>
          <cell r="I805" t="str">
            <v>In-Line</v>
          </cell>
          <cell r="J805">
            <v>4</v>
          </cell>
          <cell r="K805" t="str">
            <v>DI</v>
          </cell>
          <cell r="L805" t="str">
            <v>Bielsko-Biala</v>
          </cell>
          <cell r="M805" t="str">
            <v>Poland</v>
          </cell>
          <cell r="N805">
            <v>0</v>
          </cell>
          <cell r="O805">
            <v>0</v>
          </cell>
          <cell r="P805">
            <v>0</v>
          </cell>
          <cell r="Q805">
            <v>0</v>
          </cell>
          <cell r="R805">
            <v>0</v>
          </cell>
          <cell r="S805">
            <v>16306</v>
          </cell>
          <cell r="T805">
            <v>30649</v>
          </cell>
          <cell r="U805">
            <v>28757</v>
          </cell>
        </row>
        <row r="806">
          <cell r="A806" t="str">
            <v>Europe</v>
          </cell>
          <cell r="B806" t="str">
            <v>FIAT GROUP</v>
          </cell>
          <cell r="C806" t="str">
            <v>FIAT</v>
          </cell>
          <cell r="D806" t="str">
            <v>FIAT MICROCAR</v>
          </cell>
          <cell r="E806" t="str">
            <v>Fiat Multijet 1.3</v>
          </cell>
          <cell r="F806" t="str">
            <v>Diesel</v>
          </cell>
          <cell r="G806">
            <v>1248</v>
          </cell>
          <cell r="H806">
            <v>90</v>
          </cell>
          <cell r="I806" t="str">
            <v>In-Line</v>
          </cell>
          <cell r="J806">
            <v>4</v>
          </cell>
          <cell r="K806" t="str">
            <v>DI</v>
          </cell>
          <cell r="L806" t="str">
            <v>Bielsko-Biala</v>
          </cell>
          <cell r="M806" t="str">
            <v>Poland</v>
          </cell>
          <cell r="N806">
            <v>0</v>
          </cell>
          <cell r="O806">
            <v>0</v>
          </cell>
          <cell r="P806">
            <v>0</v>
          </cell>
          <cell r="Q806">
            <v>0</v>
          </cell>
          <cell r="R806">
            <v>0</v>
          </cell>
          <cell r="S806">
            <v>15723</v>
          </cell>
          <cell r="T806">
            <v>29554</v>
          </cell>
          <cell r="U806">
            <v>27730</v>
          </cell>
        </row>
        <row r="807">
          <cell r="A807" t="str">
            <v>Europe</v>
          </cell>
          <cell r="B807" t="str">
            <v>FIAT GROUP</v>
          </cell>
          <cell r="C807" t="str">
            <v>FIAT</v>
          </cell>
          <cell r="D807" t="str">
            <v>FIAT PANDA SUV</v>
          </cell>
          <cell r="E807" t="str">
            <v>Fiat Fire</v>
          </cell>
          <cell r="F807" t="str">
            <v>Gasoline</v>
          </cell>
          <cell r="G807">
            <v>1242</v>
          </cell>
          <cell r="H807">
            <v>60</v>
          </cell>
          <cell r="I807" t="str">
            <v>In-Line</v>
          </cell>
          <cell r="J807">
            <v>4</v>
          </cell>
          <cell r="K807" t="str">
            <v>MFI</v>
          </cell>
          <cell r="L807" t="str">
            <v>Termoli</v>
          </cell>
          <cell r="M807" t="str">
            <v>Italy</v>
          </cell>
          <cell r="N807">
            <v>0</v>
          </cell>
          <cell r="O807">
            <v>0</v>
          </cell>
          <cell r="P807">
            <v>4845</v>
          </cell>
          <cell r="Q807">
            <v>19898</v>
          </cell>
          <cell r="R807">
            <v>23110</v>
          </cell>
          <cell r="S807">
            <v>22096</v>
          </cell>
          <cell r="T807">
            <v>20173</v>
          </cell>
          <cell r="U807">
            <v>18860</v>
          </cell>
        </row>
        <row r="808">
          <cell r="A808" t="str">
            <v>Europe</v>
          </cell>
          <cell r="B808" t="str">
            <v>FIAT GROUP</v>
          </cell>
          <cell r="C808" t="str">
            <v>FIAT</v>
          </cell>
          <cell r="D808" t="str">
            <v>FIAT PANDA SUV</v>
          </cell>
          <cell r="E808" t="str">
            <v>Fiat Multijet 1.3</v>
          </cell>
          <cell r="F808" t="str">
            <v>Diesel</v>
          </cell>
          <cell r="G808">
            <v>1248</v>
          </cell>
          <cell r="H808">
            <v>70</v>
          </cell>
          <cell r="I808" t="str">
            <v>In-Line</v>
          </cell>
          <cell r="J808">
            <v>4</v>
          </cell>
          <cell r="K808" t="str">
            <v>DI</v>
          </cell>
          <cell r="L808" t="str">
            <v>Bielsko-Biala</v>
          </cell>
          <cell r="M808" t="str">
            <v>Poland</v>
          </cell>
          <cell r="N808">
            <v>0</v>
          </cell>
          <cell r="O808">
            <v>0</v>
          </cell>
          <cell r="P808">
            <v>7268</v>
          </cell>
          <cell r="Q808">
            <v>29847</v>
          </cell>
          <cell r="R808">
            <v>34668</v>
          </cell>
          <cell r="S808">
            <v>33143</v>
          </cell>
          <cell r="T808">
            <v>30261</v>
          </cell>
          <cell r="U808">
            <v>28290</v>
          </cell>
        </row>
        <row r="809">
          <cell r="A809" t="str">
            <v>Europe</v>
          </cell>
          <cell r="B809" t="str">
            <v>FORD GROUP</v>
          </cell>
          <cell r="C809" t="str">
            <v>FORD</v>
          </cell>
          <cell r="D809" t="str">
            <v>FORD FOCUS C-MAX</v>
          </cell>
          <cell r="E809" t="str">
            <v>Ford Zetec-SE</v>
          </cell>
          <cell r="F809" t="str">
            <v>Gasoline</v>
          </cell>
          <cell r="G809">
            <v>1596</v>
          </cell>
          <cell r="H809">
            <v>101</v>
          </cell>
          <cell r="I809" t="str">
            <v>In-Line</v>
          </cell>
          <cell r="J809">
            <v>4</v>
          </cell>
          <cell r="K809" t="str">
            <v>MFI</v>
          </cell>
          <cell r="L809" t="str">
            <v>Valencia Engine, Bridgend</v>
          </cell>
          <cell r="M809" t="str">
            <v>Spain, UK</v>
          </cell>
          <cell r="N809">
            <v>0</v>
          </cell>
          <cell r="O809">
            <v>4369</v>
          </cell>
          <cell r="P809">
            <v>7191</v>
          </cell>
          <cell r="Q809">
            <v>5751</v>
          </cell>
          <cell r="R809">
            <v>6806</v>
          </cell>
          <cell r="S809">
            <v>6298</v>
          </cell>
          <cell r="T809">
            <v>5044</v>
          </cell>
          <cell r="U809">
            <v>4379</v>
          </cell>
        </row>
        <row r="810">
          <cell r="A810" t="str">
            <v>Europe</v>
          </cell>
          <cell r="B810" t="str">
            <v>FORD GROUP</v>
          </cell>
          <cell r="C810" t="str">
            <v>FORD</v>
          </cell>
          <cell r="D810" t="str">
            <v>FORD FOCUS C-MAX</v>
          </cell>
          <cell r="E810" t="str">
            <v>Ford Global I4/I5 Petrol</v>
          </cell>
          <cell r="F810" t="str">
            <v>Gasoline</v>
          </cell>
          <cell r="G810">
            <v>1798</v>
          </cell>
          <cell r="H810">
            <v>120</v>
          </cell>
          <cell r="I810" t="str">
            <v>In-Line</v>
          </cell>
          <cell r="J810">
            <v>4</v>
          </cell>
          <cell r="K810" t="str">
            <v>MFI</v>
          </cell>
          <cell r="L810" t="str">
            <v>Valencia Engine</v>
          </cell>
          <cell r="M810" t="str">
            <v>Spain</v>
          </cell>
          <cell r="N810">
            <v>0</v>
          </cell>
          <cell r="O810">
            <v>19401</v>
          </cell>
          <cell r="P810">
            <v>30296</v>
          </cell>
          <cell r="Q810">
            <v>18537</v>
          </cell>
          <cell r="R810">
            <v>10322</v>
          </cell>
          <cell r="S810">
            <v>9022</v>
          </cell>
          <cell r="T810">
            <v>7745</v>
          </cell>
          <cell r="U810">
            <v>7233</v>
          </cell>
        </row>
        <row r="811">
          <cell r="A811" t="str">
            <v>Europe</v>
          </cell>
          <cell r="B811" t="str">
            <v>FORD GROUP</v>
          </cell>
          <cell r="C811" t="str">
            <v>FORD</v>
          </cell>
          <cell r="D811" t="str">
            <v>FORD FOCUS C-MAX</v>
          </cell>
          <cell r="E811" t="str">
            <v>Ford Global I4/I5 Petrol</v>
          </cell>
          <cell r="F811" t="str">
            <v>Gasoline</v>
          </cell>
          <cell r="G811">
            <v>1999</v>
          </cell>
          <cell r="H811">
            <v>145</v>
          </cell>
          <cell r="I811" t="str">
            <v>In-Line</v>
          </cell>
          <cell r="J811">
            <v>4</v>
          </cell>
          <cell r="K811" t="str">
            <v>MFI</v>
          </cell>
          <cell r="L811" t="str">
            <v>Valencia Engine</v>
          </cell>
          <cell r="M811" t="str">
            <v>Spain</v>
          </cell>
          <cell r="N811">
            <v>0</v>
          </cell>
          <cell r="O811">
            <v>0</v>
          </cell>
          <cell r="P811">
            <v>5628</v>
          </cell>
          <cell r="Q811">
            <v>10865</v>
          </cell>
          <cell r="R811">
            <v>9080</v>
          </cell>
          <cell r="S811">
            <v>6374</v>
          </cell>
          <cell r="T811">
            <v>4111</v>
          </cell>
          <cell r="U811">
            <v>2596</v>
          </cell>
        </row>
        <row r="812">
          <cell r="A812" t="str">
            <v>Europe</v>
          </cell>
          <cell r="B812" t="str">
            <v>FORD GROUP</v>
          </cell>
          <cell r="C812" t="str">
            <v>FORD</v>
          </cell>
          <cell r="D812" t="str">
            <v>FORD FOCUS C-MAX</v>
          </cell>
          <cell r="E812" t="str">
            <v>PSA/Ford DV (PSA HDi/ Ford Duratorq)</v>
          </cell>
          <cell r="F812" t="str">
            <v>Diesel</v>
          </cell>
          <cell r="G812">
            <v>1560</v>
          </cell>
          <cell r="H812">
            <v>110</v>
          </cell>
          <cell r="I812" t="str">
            <v>In-Line</v>
          </cell>
          <cell r="J812">
            <v>4</v>
          </cell>
          <cell r="K812" t="str">
            <v>DI</v>
          </cell>
          <cell r="L812" t="str">
            <v>Tremery</v>
          </cell>
          <cell r="M812" t="str">
            <v>France</v>
          </cell>
          <cell r="N812">
            <v>0</v>
          </cell>
          <cell r="O812">
            <v>46868</v>
          </cell>
          <cell r="P812">
            <v>92032</v>
          </cell>
          <cell r="Q812">
            <v>97193</v>
          </cell>
          <cell r="R812">
            <v>97487</v>
          </cell>
          <cell r="S812">
            <v>85504</v>
          </cell>
          <cell r="T812">
            <v>73674</v>
          </cell>
          <cell r="U812">
            <v>69049</v>
          </cell>
        </row>
        <row r="813">
          <cell r="A813" t="str">
            <v>Europe</v>
          </cell>
          <cell r="B813" t="str">
            <v>FORD GROUP</v>
          </cell>
          <cell r="C813" t="str">
            <v>FORD</v>
          </cell>
          <cell r="D813" t="str">
            <v>FORD FOCUS C-MAX</v>
          </cell>
          <cell r="E813" t="str">
            <v>PSA/Ford DW (PSA HDi/ Ford Duratorq)</v>
          </cell>
          <cell r="F813" t="str">
            <v>Diesel</v>
          </cell>
          <cell r="G813">
            <v>1998</v>
          </cell>
          <cell r="H813">
            <v>136</v>
          </cell>
          <cell r="I813" t="str">
            <v>In-Line</v>
          </cell>
          <cell r="J813">
            <v>4</v>
          </cell>
          <cell r="K813" t="str">
            <v>DI</v>
          </cell>
          <cell r="L813" t="str">
            <v>Tremery</v>
          </cell>
          <cell r="M813" t="str">
            <v>France</v>
          </cell>
          <cell r="N813">
            <v>0</v>
          </cell>
          <cell r="O813">
            <v>7151</v>
          </cell>
          <cell r="P813">
            <v>19921</v>
          </cell>
          <cell r="Q813">
            <v>30313</v>
          </cell>
          <cell r="R813">
            <v>39281</v>
          </cell>
          <cell r="S813">
            <v>42219</v>
          </cell>
          <cell r="T813">
            <v>43131</v>
          </cell>
          <cell r="U813">
            <v>46564</v>
          </cell>
        </row>
        <row r="814">
          <cell r="A814" t="str">
            <v>Europe</v>
          </cell>
          <cell r="B814" t="str">
            <v>FORD GROUP</v>
          </cell>
          <cell r="C814" t="str">
            <v>FORD</v>
          </cell>
          <cell r="D814" t="str">
            <v>FORD FOCUS</v>
          </cell>
          <cell r="E814" t="str">
            <v>Ford Zetec-SE</v>
          </cell>
          <cell r="F814" t="str">
            <v>Gasoline</v>
          </cell>
          <cell r="G814">
            <v>1388</v>
          </cell>
          <cell r="H814">
            <v>75</v>
          </cell>
          <cell r="I814" t="str">
            <v>In-Line</v>
          </cell>
          <cell r="J814">
            <v>4</v>
          </cell>
          <cell r="K814" t="str">
            <v>MFI</v>
          </cell>
          <cell r="L814" t="str">
            <v>Valencia Engine, Bridgend</v>
          </cell>
          <cell r="M814" t="str">
            <v>Spain, UK</v>
          </cell>
          <cell r="N814">
            <v>30157</v>
          </cell>
          <cell r="O814">
            <v>18103</v>
          </cell>
          <cell r="P814">
            <v>5408</v>
          </cell>
          <cell r="Q814">
            <v>0</v>
          </cell>
          <cell r="R814">
            <v>0</v>
          </cell>
          <cell r="S814">
            <v>0</v>
          </cell>
          <cell r="T814">
            <v>0</v>
          </cell>
          <cell r="U814">
            <v>0</v>
          </cell>
        </row>
        <row r="815">
          <cell r="A815" t="str">
            <v>Europe</v>
          </cell>
          <cell r="B815" t="str">
            <v>FORD GROUP</v>
          </cell>
          <cell r="C815" t="str">
            <v>FORD</v>
          </cell>
          <cell r="D815" t="str">
            <v>FORD FOCUS</v>
          </cell>
          <cell r="E815" t="str">
            <v>Ford Zetec-SE</v>
          </cell>
          <cell r="F815" t="str">
            <v>Gasoline</v>
          </cell>
          <cell r="G815">
            <v>1596</v>
          </cell>
          <cell r="H815">
            <v>101</v>
          </cell>
          <cell r="I815" t="str">
            <v>In-Line</v>
          </cell>
          <cell r="J815">
            <v>4</v>
          </cell>
          <cell r="K815" t="str">
            <v>MFI</v>
          </cell>
          <cell r="L815" t="str">
            <v>Valencia Engine, Bridgend</v>
          </cell>
          <cell r="M815" t="str">
            <v>Spain, UK</v>
          </cell>
          <cell r="N815">
            <v>138986</v>
          </cell>
          <cell r="O815">
            <v>135776</v>
          </cell>
          <cell r="P815">
            <v>66726</v>
          </cell>
          <cell r="Q815">
            <v>0</v>
          </cell>
          <cell r="R815">
            <v>0</v>
          </cell>
          <cell r="S815">
            <v>0</v>
          </cell>
          <cell r="T815">
            <v>0</v>
          </cell>
          <cell r="U815">
            <v>0</v>
          </cell>
        </row>
        <row r="816">
          <cell r="A816" t="str">
            <v>Europe</v>
          </cell>
          <cell r="B816" t="str">
            <v>FORD GROUP</v>
          </cell>
          <cell r="C816" t="str">
            <v>FORD</v>
          </cell>
          <cell r="D816" t="str">
            <v>FORD FOCUS</v>
          </cell>
          <cell r="E816" t="str">
            <v>Ford Endura/Lynx</v>
          </cell>
          <cell r="F816" t="str">
            <v>Diesel</v>
          </cell>
          <cell r="G816">
            <v>1753</v>
          </cell>
          <cell r="H816">
            <v>75</v>
          </cell>
          <cell r="I816" t="str">
            <v>In-Line</v>
          </cell>
          <cell r="J816">
            <v>4</v>
          </cell>
          <cell r="K816" t="str">
            <v>DI</v>
          </cell>
          <cell r="L816" t="str">
            <v>Dagenham</v>
          </cell>
          <cell r="M816" t="str">
            <v>UK</v>
          </cell>
          <cell r="N816">
            <v>34170</v>
          </cell>
          <cell r="O816">
            <v>14016</v>
          </cell>
          <cell r="P816">
            <v>11574</v>
          </cell>
          <cell r="Q816">
            <v>0</v>
          </cell>
          <cell r="R816">
            <v>0</v>
          </cell>
          <cell r="S816">
            <v>0</v>
          </cell>
          <cell r="T816">
            <v>0</v>
          </cell>
          <cell r="U816">
            <v>0</v>
          </cell>
        </row>
        <row r="817">
          <cell r="A817" t="str">
            <v>Europe</v>
          </cell>
          <cell r="B817" t="str">
            <v>FORD GROUP</v>
          </cell>
          <cell r="C817" t="str">
            <v>FORD</v>
          </cell>
          <cell r="D817" t="str">
            <v>FORD FOCUS</v>
          </cell>
          <cell r="E817" t="str">
            <v>Ford Endura/Lynx</v>
          </cell>
          <cell r="F817" t="str">
            <v>Diesel</v>
          </cell>
          <cell r="G817">
            <v>1753</v>
          </cell>
          <cell r="H817">
            <v>90</v>
          </cell>
          <cell r="I817" t="str">
            <v>In-Line</v>
          </cell>
          <cell r="J817">
            <v>4</v>
          </cell>
          <cell r="K817" t="str">
            <v>DI</v>
          </cell>
          <cell r="L817" t="str">
            <v>Dagenham</v>
          </cell>
          <cell r="M817" t="str">
            <v>UK</v>
          </cell>
          <cell r="N817">
            <v>102681</v>
          </cell>
          <cell r="O817">
            <v>39072</v>
          </cell>
          <cell r="P817">
            <v>31878</v>
          </cell>
          <cell r="Q817">
            <v>0</v>
          </cell>
          <cell r="R817">
            <v>0</v>
          </cell>
          <cell r="S817">
            <v>0</v>
          </cell>
          <cell r="T817">
            <v>0</v>
          </cell>
          <cell r="U817">
            <v>0</v>
          </cell>
        </row>
        <row r="818">
          <cell r="A818" t="str">
            <v>Europe</v>
          </cell>
          <cell r="B818" t="str">
            <v>FORD GROUP</v>
          </cell>
          <cell r="C818" t="str">
            <v>FORD</v>
          </cell>
          <cell r="D818" t="str">
            <v>FORD FOCUS</v>
          </cell>
          <cell r="E818" t="str">
            <v>Ford Endura/Lynx</v>
          </cell>
          <cell r="F818" t="str">
            <v>Diesel</v>
          </cell>
          <cell r="G818">
            <v>1753</v>
          </cell>
          <cell r="H818">
            <v>100</v>
          </cell>
          <cell r="I818" t="str">
            <v>In-Line</v>
          </cell>
          <cell r="J818">
            <v>4</v>
          </cell>
          <cell r="K818" t="str">
            <v>DI</v>
          </cell>
          <cell r="L818" t="str">
            <v>Dagenham</v>
          </cell>
          <cell r="M818" t="str">
            <v>UK</v>
          </cell>
          <cell r="N818">
            <v>26887</v>
          </cell>
          <cell r="O818">
            <v>25703</v>
          </cell>
          <cell r="P818">
            <v>22368</v>
          </cell>
          <cell r="Q818">
            <v>0</v>
          </cell>
          <cell r="R818">
            <v>0</v>
          </cell>
          <cell r="S818">
            <v>0</v>
          </cell>
          <cell r="T818">
            <v>0</v>
          </cell>
          <cell r="U818">
            <v>0</v>
          </cell>
        </row>
        <row r="819">
          <cell r="A819" t="str">
            <v>Europe</v>
          </cell>
          <cell r="B819" t="str">
            <v>FORD GROUP</v>
          </cell>
          <cell r="C819" t="str">
            <v>FORD</v>
          </cell>
          <cell r="D819" t="str">
            <v>FORD FOCUS</v>
          </cell>
          <cell r="E819" t="str">
            <v>Ford Endura/Lynx</v>
          </cell>
          <cell r="F819" t="str">
            <v>Diesel</v>
          </cell>
          <cell r="G819">
            <v>1753</v>
          </cell>
          <cell r="H819">
            <v>115</v>
          </cell>
          <cell r="I819" t="str">
            <v>In-Line</v>
          </cell>
          <cell r="J819">
            <v>4</v>
          </cell>
          <cell r="K819" t="str">
            <v>DI</v>
          </cell>
          <cell r="L819" t="str">
            <v>Dagenham</v>
          </cell>
          <cell r="M819" t="str">
            <v>UK</v>
          </cell>
          <cell r="N819">
            <v>44007</v>
          </cell>
          <cell r="O819">
            <v>16789</v>
          </cell>
          <cell r="P819">
            <v>13731</v>
          </cell>
          <cell r="Q819">
            <v>0</v>
          </cell>
          <cell r="R819">
            <v>0</v>
          </cell>
          <cell r="S819">
            <v>0</v>
          </cell>
          <cell r="T819">
            <v>0</v>
          </cell>
          <cell r="U819">
            <v>0</v>
          </cell>
        </row>
        <row r="820">
          <cell r="A820" t="str">
            <v>Europe</v>
          </cell>
          <cell r="B820" t="str">
            <v>FORD GROUP</v>
          </cell>
          <cell r="C820" t="str">
            <v>FORD</v>
          </cell>
          <cell r="D820" t="str">
            <v>FORD FOCUS</v>
          </cell>
          <cell r="E820" t="str">
            <v>Ford Zetec-E</v>
          </cell>
          <cell r="F820" t="str">
            <v>Gasoline</v>
          </cell>
          <cell r="G820">
            <v>1796</v>
          </cell>
          <cell r="H820">
            <v>116</v>
          </cell>
          <cell r="I820" t="str">
            <v>In-Line</v>
          </cell>
          <cell r="J820">
            <v>4</v>
          </cell>
          <cell r="K820" t="str">
            <v>MFI</v>
          </cell>
          <cell r="L820" t="str">
            <v>Cologne, Bridgend</v>
          </cell>
          <cell r="M820" t="str">
            <v>Germany, UK</v>
          </cell>
          <cell r="N820">
            <v>27709</v>
          </cell>
          <cell r="O820">
            <v>14999</v>
          </cell>
          <cell r="P820">
            <v>4007</v>
          </cell>
          <cell r="Q820">
            <v>0</v>
          </cell>
          <cell r="R820">
            <v>0</v>
          </cell>
          <cell r="S820">
            <v>0</v>
          </cell>
          <cell r="T820">
            <v>0</v>
          </cell>
          <cell r="U820">
            <v>0</v>
          </cell>
        </row>
        <row r="821">
          <cell r="A821" t="str">
            <v>Europe</v>
          </cell>
          <cell r="B821" t="str">
            <v>FORD GROUP</v>
          </cell>
          <cell r="C821" t="str">
            <v>FORD</v>
          </cell>
          <cell r="D821" t="str">
            <v>FORD FOCUS</v>
          </cell>
          <cell r="E821" t="str">
            <v>Ford Zetec-E</v>
          </cell>
          <cell r="F821" t="str">
            <v>Gasoline</v>
          </cell>
          <cell r="G821">
            <v>1988</v>
          </cell>
          <cell r="H821">
            <v>131</v>
          </cell>
          <cell r="I821" t="str">
            <v>In-Line</v>
          </cell>
          <cell r="J821">
            <v>4</v>
          </cell>
          <cell r="K821" t="str">
            <v>MFI</v>
          </cell>
          <cell r="L821" t="str">
            <v>Cologne, Bridgend</v>
          </cell>
          <cell r="M821" t="str">
            <v>Germany, UK</v>
          </cell>
          <cell r="N821">
            <v>17128</v>
          </cell>
          <cell r="O821">
            <v>17668</v>
          </cell>
          <cell r="P821">
            <v>3596</v>
          </cell>
          <cell r="Q821">
            <v>0</v>
          </cell>
          <cell r="R821">
            <v>0</v>
          </cell>
          <cell r="S821">
            <v>0</v>
          </cell>
          <cell r="T821">
            <v>0</v>
          </cell>
          <cell r="U821">
            <v>0</v>
          </cell>
        </row>
        <row r="822">
          <cell r="A822" t="str">
            <v>Europe</v>
          </cell>
          <cell r="B822" t="str">
            <v>FORD GROUP</v>
          </cell>
          <cell r="C822" t="str">
            <v>FORD</v>
          </cell>
          <cell r="D822" t="str">
            <v>FORD FOCUS</v>
          </cell>
          <cell r="E822" t="str">
            <v>Ford Zetec-E</v>
          </cell>
          <cell r="F822" t="str">
            <v>Gasoline</v>
          </cell>
          <cell r="G822">
            <v>1988</v>
          </cell>
          <cell r="H822">
            <v>173</v>
          </cell>
          <cell r="I822" t="str">
            <v>In-Line</v>
          </cell>
          <cell r="J822">
            <v>4</v>
          </cell>
          <cell r="K822" t="str">
            <v>MFI</v>
          </cell>
          <cell r="L822" t="str">
            <v>Cologne, Bridgend</v>
          </cell>
          <cell r="M822" t="str">
            <v>Germany, UK</v>
          </cell>
          <cell r="N822">
            <v>7530</v>
          </cell>
          <cell r="O822">
            <v>6413</v>
          </cell>
          <cell r="P822">
            <v>1355</v>
          </cell>
          <cell r="Q822">
            <v>0</v>
          </cell>
          <cell r="R822">
            <v>0</v>
          </cell>
          <cell r="S822">
            <v>0</v>
          </cell>
          <cell r="T822">
            <v>0</v>
          </cell>
          <cell r="U822">
            <v>0</v>
          </cell>
        </row>
        <row r="823">
          <cell r="A823" t="str">
            <v>Europe</v>
          </cell>
          <cell r="B823" t="str">
            <v>FORD GROUP</v>
          </cell>
          <cell r="C823" t="str">
            <v>FORD</v>
          </cell>
          <cell r="D823" t="str">
            <v>FORD FOCUS</v>
          </cell>
          <cell r="E823" t="str">
            <v>Ford Zetec-E</v>
          </cell>
          <cell r="F823" t="str">
            <v>Gasoline</v>
          </cell>
          <cell r="G823">
            <v>1988</v>
          </cell>
          <cell r="H823">
            <v>215</v>
          </cell>
          <cell r="I823" t="str">
            <v>In-Line</v>
          </cell>
          <cell r="J823">
            <v>4</v>
          </cell>
          <cell r="K823" t="str">
            <v>MFI</v>
          </cell>
          <cell r="L823" t="str">
            <v>Cologne</v>
          </cell>
          <cell r="M823" t="str">
            <v>Germany</v>
          </cell>
          <cell r="N823">
            <v>1308</v>
          </cell>
          <cell r="O823">
            <v>2824</v>
          </cell>
          <cell r="P823">
            <v>614</v>
          </cell>
          <cell r="Q823">
            <v>0</v>
          </cell>
          <cell r="R823">
            <v>0</v>
          </cell>
          <cell r="S823">
            <v>0</v>
          </cell>
          <cell r="T823">
            <v>0</v>
          </cell>
          <cell r="U823">
            <v>0</v>
          </cell>
        </row>
        <row r="824">
          <cell r="A824" t="str">
            <v>Europe</v>
          </cell>
          <cell r="B824" t="str">
            <v>FORD GROUP</v>
          </cell>
          <cell r="C824" t="str">
            <v>FORD</v>
          </cell>
          <cell r="D824" t="str">
            <v>FORD FOCUS</v>
          </cell>
          <cell r="E824" t="str">
            <v>PSA/Ford DV (PSA HDi/ Ford Duratorq)</v>
          </cell>
          <cell r="F824" t="str">
            <v>Diesel</v>
          </cell>
          <cell r="G824">
            <v>1399</v>
          </cell>
          <cell r="H824">
            <v>92</v>
          </cell>
          <cell r="I824" t="str">
            <v>In-Line</v>
          </cell>
          <cell r="J824">
            <v>4</v>
          </cell>
          <cell r="K824" t="str">
            <v>DI</v>
          </cell>
          <cell r="L824" t="str">
            <v>Douvrin, Tremery</v>
          </cell>
          <cell r="M824" t="str">
            <v>France</v>
          </cell>
          <cell r="N824">
            <v>3146</v>
          </cell>
          <cell r="O824">
            <v>973</v>
          </cell>
          <cell r="P824">
            <v>1074</v>
          </cell>
          <cell r="Q824">
            <v>0</v>
          </cell>
          <cell r="R824">
            <v>0</v>
          </cell>
          <cell r="S824">
            <v>0</v>
          </cell>
          <cell r="T824">
            <v>0</v>
          </cell>
          <cell r="U824">
            <v>0</v>
          </cell>
        </row>
        <row r="825">
          <cell r="A825" t="str">
            <v>Europe</v>
          </cell>
          <cell r="B825" t="str">
            <v>FORD GROUP</v>
          </cell>
          <cell r="C825" t="str">
            <v>FORD</v>
          </cell>
          <cell r="D825" t="str">
            <v>FORD FOCUS</v>
          </cell>
          <cell r="E825" t="str">
            <v>Ford Zetec-SE</v>
          </cell>
          <cell r="F825" t="str">
            <v>Gasoline</v>
          </cell>
          <cell r="G825">
            <v>1388</v>
          </cell>
          <cell r="H825">
            <v>75</v>
          </cell>
          <cell r="I825" t="str">
            <v>In-Line</v>
          </cell>
          <cell r="J825">
            <v>4</v>
          </cell>
          <cell r="K825" t="str">
            <v>MFI</v>
          </cell>
          <cell r="L825" t="str">
            <v>Valencia Engine, Bridgend</v>
          </cell>
          <cell r="M825" t="str">
            <v>Spain, UK</v>
          </cell>
          <cell r="N825">
            <v>134</v>
          </cell>
          <cell r="O825">
            <v>936</v>
          </cell>
          <cell r="P825">
            <v>1373</v>
          </cell>
          <cell r="Q825">
            <v>771</v>
          </cell>
          <cell r="R825">
            <v>0</v>
          </cell>
          <cell r="S825">
            <v>0</v>
          </cell>
          <cell r="T825">
            <v>0</v>
          </cell>
          <cell r="U825">
            <v>0</v>
          </cell>
        </row>
        <row r="826">
          <cell r="A826" t="str">
            <v>Europe</v>
          </cell>
          <cell r="B826" t="str">
            <v>FORD GROUP</v>
          </cell>
          <cell r="C826" t="str">
            <v>FORD</v>
          </cell>
          <cell r="D826" t="str">
            <v>FORD FOCUS</v>
          </cell>
          <cell r="E826" t="str">
            <v>Ford Zetec-SE</v>
          </cell>
          <cell r="F826" t="str">
            <v>Gasoline</v>
          </cell>
          <cell r="G826">
            <v>1596</v>
          </cell>
          <cell r="H826">
            <v>101</v>
          </cell>
          <cell r="I826" t="str">
            <v>In-Line</v>
          </cell>
          <cell r="J826">
            <v>4</v>
          </cell>
          <cell r="K826" t="str">
            <v>MFI</v>
          </cell>
          <cell r="L826" t="str">
            <v>Valencia Engine, Bridgend</v>
          </cell>
          <cell r="M826" t="str">
            <v>Spain, UK</v>
          </cell>
          <cell r="N826">
            <v>1008</v>
          </cell>
          <cell r="O826">
            <v>6988</v>
          </cell>
          <cell r="P826">
            <v>10226</v>
          </cell>
          <cell r="Q826">
            <v>5722</v>
          </cell>
          <cell r="R826">
            <v>0</v>
          </cell>
          <cell r="S826">
            <v>0</v>
          </cell>
          <cell r="T826">
            <v>0</v>
          </cell>
          <cell r="U826">
            <v>0</v>
          </cell>
        </row>
        <row r="827">
          <cell r="A827" t="str">
            <v>Europe</v>
          </cell>
          <cell r="B827" t="str">
            <v>FORD GROUP</v>
          </cell>
          <cell r="C827" t="str">
            <v>FORD</v>
          </cell>
          <cell r="D827" t="str">
            <v>FORD FOCUS</v>
          </cell>
          <cell r="E827" t="str">
            <v>Ford Endura/Lynx</v>
          </cell>
          <cell r="F827" t="str">
            <v>Diesel</v>
          </cell>
          <cell r="G827">
            <v>1753</v>
          </cell>
          <cell r="H827">
            <v>75</v>
          </cell>
          <cell r="I827" t="str">
            <v>In-Line</v>
          </cell>
          <cell r="J827">
            <v>4</v>
          </cell>
          <cell r="K827" t="str">
            <v>DI</v>
          </cell>
          <cell r="L827" t="str">
            <v>Dagenham</v>
          </cell>
          <cell r="M827" t="str">
            <v>UK</v>
          </cell>
          <cell r="N827">
            <v>173</v>
          </cell>
          <cell r="O827">
            <v>1199</v>
          </cell>
          <cell r="P827">
            <v>1757</v>
          </cell>
          <cell r="Q827">
            <v>984</v>
          </cell>
          <cell r="R827">
            <v>0</v>
          </cell>
          <cell r="S827">
            <v>0</v>
          </cell>
          <cell r="T827">
            <v>0</v>
          </cell>
          <cell r="U827">
            <v>0</v>
          </cell>
        </row>
        <row r="828">
          <cell r="A828" t="str">
            <v>Europe</v>
          </cell>
          <cell r="B828" t="str">
            <v>FORD GROUP</v>
          </cell>
          <cell r="C828" t="str">
            <v>FORD</v>
          </cell>
          <cell r="D828" t="str">
            <v>FORD FOCUS</v>
          </cell>
          <cell r="E828" t="str">
            <v>Ford Endura/Lynx</v>
          </cell>
          <cell r="F828" t="str">
            <v>Diesel</v>
          </cell>
          <cell r="G828">
            <v>1753</v>
          </cell>
          <cell r="H828">
            <v>90</v>
          </cell>
          <cell r="I828" t="str">
            <v>In-Line</v>
          </cell>
          <cell r="J828">
            <v>4</v>
          </cell>
          <cell r="K828" t="str">
            <v>DI</v>
          </cell>
          <cell r="L828" t="str">
            <v>Dagenham</v>
          </cell>
          <cell r="M828" t="str">
            <v>UK</v>
          </cell>
          <cell r="N828">
            <v>451</v>
          </cell>
          <cell r="O828">
            <v>3125</v>
          </cell>
          <cell r="P828">
            <v>4612</v>
          </cell>
          <cell r="Q828">
            <v>2598</v>
          </cell>
          <cell r="R828">
            <v>0</v>
          </cell>
          <cell r="S828">
            <v>0</v>
          </cell>
          <cell r="T828">
            <v>0</v>
          </cell>
          <cell r="U828">
            <v>0</v>
          </cell>
        </row>
        <row r="829">
          <cell r="A829" t="str">
            <v>Europe</v>
          </cell>
          <cell r="B829" t="str">
            <v>FORD GROUP</v>
          </cell>
          <cell r="C829" t="str">
            <v>FORD</v>
          </cell>
          <cell r="D829" t="str">
            <v>FORD FOCUS</v>
          </cell>
          <cell r="E829" t="str">
            <v>Ford Endura/Lynx</v>
          </cell>
          <cell r="F829" t="str">
            <v>Diesel</v>
          </cell>
          <cell r="G829">
            <v>1753</v>
          </cell>
          <cell r="H829">
            <v>100</v>
          </cell>
          <cell r="I829" t="str">
            <v>In-Line</v>
          </cell>
          <cell r="J829">
            <v>4</v>
          </cell>
          <cell r="K829" t="str">
            <v>DI</v>
          </cell>
          <cell r="L829" t="str">
            <v>Dagenham</v>
          </cell>
          <cell r="M829" t="str">
            <v>UK</v>
          </cell>
          <cell r="N829">
            <v>135</v>
          </cell>
          <cell r="O829">
            <v>933</v>
          </cell>
          <cell r="P829">
            <v>1363</v>
          </cell>
          <cell r="Q829">
            <v>761</v>
          </cell>
          <cell r="R829">
            <v>0</v>
          </cell>
          <cell r="S829">
            <v>0</v>
          </cell>
          <cell r="T829">
            <v>0</v>
          </cell>
          <cell r="U829">
            <v>0</v>
          </cell>
        </row>
        <row r="830">
          <cell r="A830" t="str">
            <v>Europe</v>
          </cell>
          <cell r="B830" t="str">
            <v>FORD GROUP</v>
          </cell>
          <cell r="C830" t="str">
            <v>FORD</v>
          </cell>
          <cell r="D830" t="str">
            <v>FORD FOCUS</v>
          </cell>
          <cell r="E830" t="str">
            <v>Ford Endura/Lynx</v>
          </cell>
          <cell r="F830" t="str">
            <v>Diesel</v>
          </cell>
          <cell r="G830">
            <v>1753</v>
          </cell>
          <cell r="H830">
            <v>115</v>
          </cell>
          <cell r="I830" t="str">
            <v>In-Line</v>
          </cell>
          <cell r="J830">
            <v>4</v>
          </cell>
          <cell r="K830" t="str">
            <v>DI</v>
          </cell>
          <cell r="L830" t="str">
            <v>Dagenham</v>
          </cell>
          <cell r="M830" t="str">
            <v>UK</v>
          </cell>
          <cell r="N830">
            <v>180</v>
          </cell>
          <cell r="O830">
            <v>1247</v>
          </cell>
          <cell r="P830">
            <v>1832</v>
          </cell>
          <cell r="Q830">
            <v>1028</v>
          </cell>
          <cell r="R830">
            <v>0</v>
          </cell>
          <cell r="S830">
            <v>0</v>
          </cell>
          <cell r="T830">
            <v>0</v>
          </cell>
          <cell r="U830">
            <v>0</v>
          </cell>
        </row>
        <row r="831">
          <cell r="A831" t="str">
            <v>Europe</v>
          </cell>
          <cell r="B831" t="str">
            <v>FORD GROUP</v>
          </cell>
          <cell r="C831" t="str">
            <v>FORD</v>
          </cell>
          <cell r="D831" t="str">
            <v>FORD FOCUS</v>
          </cell>
          <cell r="E831" t="str">
            <v>Ford Zetec-E</v>
          </cell>
          <cell r="F831" t="str">
            <v>Gasoline</v>
          </cell>
          <cell r="G831">
            <v>1796</v>
          </cell>
          <cell r="H831">
            <v>116</v>
          </cell>
          <cell r="I831" t="str">
            <v>In-Line</v>
          </cell>
          <cell r="J831">
            <v>4</v>
          </cell>
          <cell r="K831" t="str">
            <v>MFI</v>
          </cell>
          <cell r="L831" t="str">
            <v>Cologne, Bridgend</v>
          </cell>
          <cell r="M831" t="str">
            <v>Germany, UK</v>
          </cell>
          <cell r="N831">
            <v>0</v>
          </cell>
          <cell r="O831">
            <v>611</v>
          </cell>
          <cell r="P831">
            <v>861</v>
          </cell>
          <cell r="Q831">
            <v>466</v>
          </cell>
          <cell r="R831">
            <v>0</v>
          </cell>
          <cell r="S831">
            <v>0</v>
          </cell>
          <cell r="T831">
            <v>0</v>
          </cell>
          <cell r="U831">
            <v>0</v>
          </cell>
        </row>
        <row r="832">
          <cell r="A832" t="str">
            <v>Europe</v>
          </cell>
          <cell r="B832" t="str">
            <v>FORD GROUP</v>
          </cell>
          <cell r="C832" t="str">
            <v>FORD</v>
          </cell>
          <cell r="D832" t="str">
            <v>FORD FOCUS</v>
          </cell>
          <cell r="E832" t="str">
            <v>Ford Zetec-E</v>
          </cell>
          <cell r="F832" t="str">
            <v>Gasoline</v>
          </cell>
          <cell r="G832">
            <v>1988</v>
          </cell>
          <cell r="H832">
            <v>131</v>
          </cell>
          <cell r="I832" t="str">
            <v>In-Line</v>
          </cell>
          <cell r="J832">
            <v>4</v>
          </cell>
          <cell r="K832" t="str">
            <v>MFI</v>
          </cell>
          <cell r="L832" t="str">
            <v>Cologne, Bridgend</v>
          </cell>
          <cell r="M832" t="str">
            <v>Germany, UK</v>
          </cell>
          <cell r="N832">
            <v>85</v>
          </cell>
          <cell r="O832">
            <v>611</v>
          </cell>
          <cell r="P832">
            <v>932</v>
          </cell>
          <cell r="Q832">
            <v>539</v>
          </cell>
          <cell r="R832">
            <v>0</v>
          </cell>
          <cell r="S832">
            <v>0</v>
          </cell>
          <cell r="T832">
            <v>0</v>
          </cell>
          <cell r="U832">
            <v>0</v>
          </cell>
        </row>
        <row r="833">
          <cell r="A833" t="str">
            <v>Europe</v>
          </cell>
          <cell r="B833" t="str">
            <v>FORD GROUP</v>
          </cell>
          <cell r="C833" t="str">
            <v>FORD</v>
          </cell>
          <cell r="D833" t="str">
            <v>FORD FOCUS</v>
          </cell>
          <cell r="E833" t="str">
            <v>PSA/Ford DV (PSA HDi/ Ford Duratorq)</v>
          </cell>
          <cell r="F833" t="str">
            <v>Diesel</v>
          </cell>
          <cell r="G833">
            <v>1399</v>
          </cell>
          <cell r="H833">
            <v>92</v>
          </cell>
          <cell r="I833" t="str">
            <v>In-Line</v>
          </cell>
          <cell r="J833">
            <v>4</v>
          </cell>
          <cell r="K833" t="str">
            <v>DI</v>
          </cell>
          <cell r="L833" t="str">
            <v>Douvrin, Tremery</v>
          </cell>
          <cell r="M833" t="str">
            <v>France</v>
          </cell>
          <cell r="N833">
            <v>88</v>
          </cell>
          <cell r="O833">
            <v>611</v>
          </cell>
          <cell r="P833">
            <v>908</v>
          </cell>
          <cell r="Q833">
            <v>517</v>
          </cell>
          <cell r="R833">
            <v>0</v>
          </cell>
          <cell r="S833">
            <v>0</v>
          </cell>
          <cell r="T833">
            <v>0</v>
          </cell>
          <cell r="U833">
            <v>0</v>
          </cell>
        </row>
        <row r="834">
          <cell r="A834" t="str">
            <v>Europe</v>
          </cell>
          <cell r="B834" t="str">
            <v>FORD GROUP</v>
          </cell>
          <cell r="C834" t="str">
            <v>FORD</v>
          </cell>
          <cell r="D834" t="str">
            <v>FORD FOCUS</v>
          </cell>
          <cell r="E834" t="str">
            <v>Ford Zetec-SE</v>
          </cell>
          <cell r="F834" t="str">
            <v>Gasoline</v>
          </cell>
          <cell r="G834">
            <v>1388</v>
          </cell>
          <cell r="H834">
            <v>75</v>
          </cell>
          <cell r="I834" t="str">
            <v>In-Line</v>
          </cell>
          <cell r="J834">
            <v>4</v>
          </cell>
          <cell r="K834" t="str">
            <v>MFI</v>
          </cell>
          <cell r="L834" t="str">
            <v>Valencia Engine, Bridgend</v>
          </cell>
          <cell r="M834" t="str">
            <v>Spain, UK</v>
          </cell>
          <cell r="N834">
            <v>8358</v>
          </cell>
          <cell r="O834">
            <v>8060</v>
          </cell>
          <cell r="P834">
            <v>8763</v>
          </cell>
          <cell r="Q834">
            <v>0</v>
          </cell>
          <cell r="R834">
            <v>0</v>
          </cell>
          <cell r="S834">
            <v>0</v>
          </cell>
          <cell r="T834">
            <v>0</v>
          </cell>
          <cell r="U834">
            <v>0</v>
          </cell>
        </row>
        <row r="835">
          <cell r="A835" t="str">
            <v>Europe</v>
          </cell>
          <cell r="B835" t="str">
            <v>FORD GROUP</v>
          </cell>
          <cell r="C835" t="str">
            <v>FORD</v>
          </cell>
          <cell r="D835" t="str">
            <v>FORD FOCUS</v>
          </cell>
          <cell r="E835" t="str">
            <v>Ford Zetec-SE</v>
          </cell>
          <cell r="F835" t="str">
            <v>Gasoline</v>
          </cell>
          <cell r="G835">
            <v>1596</v>
          </cell>
          <cell r="H835">
            <v>101</v>
          </cell>
          <cell r="I835" t="str">
            <v>In-Line</v>
          </cell>
          <cell r="J835">
            <v>4</v>
          </cell>
          <cell r="K835" t="str">
            <v>MFI</v>
          </cell>
          <cell r="L835" t="str">
            <v>Valencia Engine, Bridgend</v>
          </cell>
          <cell r="M835" t="str">
            <v>Spain, UK</v>
          </cell>
          <cell r="N835">
            <v>74750</v>
          </cell>
          <cell r="O835">
            <v>76164</v>
          </cell>
          <cell r="P835">
            <v>89816</v>
          </cell>
          <cell r="Q835">
            <v>0</v>
          </cell>
          <cell r="R835">
            <v>0</v>
          </cell>
          <cell r="S835">
            <v>0</v>
          </cell>
          <cell r="T835">
            <v>0</v>
          </cell>
          <cell r="U835">
            <v>0</v>
          </cell>
        </row>
        <row r="836">
          <cell r="A836" t="str">
            <v>Europe</v>
          </cell>
          <cell r="B836" t="str">
            <v>FORD GROUP</v>
          </cell>
          <cell r="C836" t="str">
            <v>FORD</v>
          </cell>
          <cell r="D836" t="str">
            <v>FORD FOCUS</v>
          </cell>
          <cell r="E836" t="str">
            <v>Ford Endura/Lynx</v>
          </cell>
          <cell r="F836" t="str">
            <v>Diesel</v>
          </cell>
          <cell r="G836">
            <v>1753</v>
          </cell>
          <cell r="H836">
            <v>75</v>
          </cell>
          <cell r="I836" t="str">
            <v>In-Line</v>
          </cell>
          <cell r="J836">
            <v>4</v>
          </cell>
          <cell r="K836" t="str">
            <v>DI</v>
          </cell>
          <cell r="L836" t="str">
            <v>Dagenham</v>
          </cell>
          <cell r="M836" t="str">
            <v>UK</v>
          </cell>
          <cell r="N836">
            <v>11628</v>
          </cell>
          <cell r="O836">
            <v>16837</v>
          </cell>
          <cell r="P836">
            <v>21446</v>
          </cell>
          <cell r="Q836">
            <v>0</v>
          </cell>
          <cell r="R836">
            <v>0</v>
          </cell>
          <cell r="S836">
            <v>0</v>
          </cell>
          <cell r="T836">
            <v>0</v>
          </cell>
          <cell r="U836">
            <v>0</v>
          </cell>
        </row>
        <row r="837">
          <cell r="A837" t="str">
            <v>Europe</v>
          </cell>
          <cell r="B837" t="str">
            <v>FORD GROUP</v>
          </cell>
          <cell r="C837" t="str">
            <v>FORD</v>
          </cell>
          <cell r="D837" t="str">
            <v>FORD FOCUS</v>
          </cell>
          <cell r="E837" t="str">
            <v>Ford Endura/Lynx</v>
          </cell>
          <cell r="F837" t="str">
            <v>Diesel</v>
          </cell>
          <cell r="G837">
            <v>1753</v>
          </cell>
          <cell r="H837">
            <v>90</v>
          </cell>
          <cell r="I837" t="str">
            <v>In-Line</v>
          </cell>
          <cell r="J837">
            <v>4</v>
          </cell>
          <cell r="K837" t="str">
            <v>DI</v>
          </cell>
          <cell r="L837" t="str">
            <v>Dagenham</v>
          </cell>
          <cell r="M837" t="str">
            <v>UK</v>
          </cell>
          <cell r="N837">
            <v>30974</v>
          </cell>
          <cell r="O837">
            <v>44257</v>
          </cell>
          <cell r="P837">
            <v>56581</v>
          </cell>
          <cell r="Q837">
            <v>0</v>
          </cell>
          <cell r="R837">
            <v>0</v>
          </cell>
          <cell r="S837">
            <v>0</v>
          </cell>
          <cell r="T837">
            <v>0</v>
          </cell>
          <cell r="U837">
            <v>0</v>
          </cell>
        </row>
        <row r="838">
          <cell r="A838" t="str">
            <v>Europe</v>
          </cell>
          <cell r="B838" t="str">
            <v>FORD GROUP</v>
          </cell>
          <cell r="C838" t="str">
            <v>FORD</v>
          </cell>
          <cell r="D838" t="str">
            <v>FORD FOCUS</v>
          </cell>
          <cell r="E838" t="str">
            <v>Ford Endura/Lynx</v>
          </cell>
          <cell r="F838" t="str">
            <v>Diesel</v>
          </cell>
          <cell r="G838">
            <v>1753</v>
          </cell>
          <cell r="H838">
            <v>100</v>
          </cell>
          <cell r="I838" t="str">
            <v>In-Line</v>
          </cell>
          <cell r="J838">
            <v>4</v>
          </cell>
          <cell r="K838" t="str">
            <v>DI</v>
          </cell>
          <cell r="L838" t="str">
            <v>Dagenham</v>
          </cell>
          <cell r="M838" t="str">
            <v>UK</v>
          </cell>
          <cell r="N838">
            <v>2938</v>
          </cell>
          <cell r="O838">
            <v>13433</v>
          </cell>
          <cell r="P838">
            <v>17146</v>
          </cell>
          <cell r="Q838">
            <v>0</v>
          </cell>
          <cell r="R838">
            <v>0</v>
          </cell>
          <cell r="S838">
            <v>0</v>
          </cell>
          <cell r="T838">
            <v>0</v>
          </cell>
          <cell r="U838">
            <v>0</v>
          </cell>
        </row>
        <row r="839">
          <cell r="A839" t="str">
            <v>Europe</v>
          </cell>
          <cell r="B839" t="str">
            <v>FORD GROUP</v>
          </cell>
          <cell r="C839" t="str">
            <v>FORD</v>
          </cell>
          <cell r="D839" t="str">
            <v>FORD FOCUS</v>
          </cell>
          <cell r="E839" t="str">
            <v>Ford Endura/Lynx</v>
          </cell>
          <cell r="F839" t="str">
            <v>Diesel</v>
          </cell>
          <cell r="G839">
            <v>1753</v>
          </cell>
          <cell r="H839">
            <v>115</v>
          </cell>
          <cell r="I839" t="str">
            <v>In-Line</v>
          </cell>
          <cell r="J839">
            <v>4</v>
          </cell>
          <cell r="K839" t="str">
            <v>DI</v>
          </cell>
          <cell r="L839" t="str">
            <v>Dagenham</v>
          </cell>
          <cell r="M839" t="str">
            <v>UK</v>
          </cell>
          <cell r="N839">
            <v>14236</v>
          </cell>
          <cell r="O839">
            <v>17834</v>
          </cell>
          <cell r="P839">
            <v>22278</v>
          </cell>
          <cell r="Q839">
            <v>0</v>
          </cell>
          <cell r="R839">
            <v>0</v>
          </cell>
          <cell r="S839">
            <v>0</v>
          </cell>
          <cell r="T839">
            <v>0</v>
          </cell>
          <cell r="U839">
            <v>0</v>
          </cell>
        </row>
        <row r="840">
          <cell r="A840" t="str">
            <v>Europe</v>
          </cell>
          <cell r="B840" t="str">
            <v>FORD GROUP</v>
          </cell>
          <cell r="C840" t="str">
            <v>FORD</v>
          </cell>
          <cell r="D840" t="str">
            <v>FORD FOCUS</v>
          </cell>
          <cell r="E840" t="str">
            <v>Ford Zetec-E</v>
          </cell>
          <cell r="F840" t="str">
            <v>Gasoline</v>
          </cell>
          <cell r="G840">
            <v>1796</v>
          </cell>
          <cell r="H840">
            <v>116</v>
          </cell>
          <cell r="I840" t="str">
            <v>In-Line</v>
          </cell>
          <cell r="J840">
            <v>4</v>
          </cell>
          <cell r="K840" t="str">
            <v>MFI</v>
          </cell>
          <cell r="L840" t="str">
            <v>Cologne, Bridgend</v>
          </cell>
          <cell r="M840" t="str">
            <v>Germany, UK</v>
          </cell>
          <cell r="N840">
            <v>0</v>
          </cell>
          <cell r="O840">
            <v>4669</v>
          </cell>
          <cell r="P840">
            <v>5604</v>
          </cell>
          <cell r="Q840">
            <v>0</v>
          </cell>
          <cell r="R840">
            <v>0</v>
          </cell>
          <cell r="S840">
            <v>0</v>
          </cell>
          <cell r="T840">
            <v>0</v>
          </cell>
          <cell r="U840">
            <v>0</v>
          </cell>
        </row>
        <row r="841">
          <cell r="A841" t="str">
            <v>Europe</v>
          </cell>
          <cell r="B841" t="str">
            <v>FORD GROUP</v>
          </cell>
          <cell r="C841" t="str">
            <v>FORD</v>
          </cell>
          <cell r="D841" t="str">
            <v>FORD FOCUS</v>
          </cell>
          <cell r="E841" t="str">
            <v>Ford Zetec-E</v>
          </cell>
          <cell r="F841" t="str">
            <v>Gasoline</v>
          </cell>
          <cell r="G841">
            <v>1988</v>
          </cell>
          <cell r="H841">
            <v>131</v>
          </cell>
          <cell r="I841" t="str">
            <v>In-Line</v>
          </cell>
          <cell r="J841">
            <v>4</v>
          </cell>
          <cell r="K841" t="str">
            <v>MFI</v>
          </cell>
          <cell r="L841" t="str">
            <v>Cologne, Bridgend</v>
          </cell>
          <cell r="M841" t="str">
            <v>Germany, UK</v>
          </cell>
          <cell r="N841">
            <v>7025</v>
          </cell>
          <cell r="O841">
            <v>6104</v>
          </cell>
          <cell r="P841">
            <v>3558</v>
          </cell>
          <cell r="Q841">
            <v>0</v>
          </cell>
          <cell r="R841">
            <v>0</v>
          </cell>
          <cell r="S841">
            <v>0</v>
          </cell>
          <cell r="T841">
            <v>0</v>
          </cell>
          <cell r="U841">
            <v>0</v>
          </cell>
        </row>
        <row r="842">
          <cell r="A842" t="str">
            <v>Europe</v>
          </cell>
          <cell r="B842" t="str">
            <v>FORD GROUP</v>
          </cell>
          <cell r="C842" t="str">
            <v>FORD</v>
          </cell>
          <cell r="D842" t="str">
            <v>FORD FOCUS</v>
          </cell>
          <cell r="E842" t="str">
            <v>PSA/Ford DV (PSA HDi/ Ford Duratorq)</v>
          </cell>
          <cell r="F842" t="str">
            <v>Diesel</v>
          </cell>
          <cell r="G842">
            <v>1399</v>
          </cell>
          <cell r="H842">
            <v>92</v>
          </cell>
          <cell r="I842" t="str">
            <v>In-Line</v>
          </cell>
          <cell r="J842">
            <v>4</v>
          </cell>
          <cell r="K842" t="str">
            <v>DI</v>
          </cell>
          <cell r="L842" t="str">
            <v>Douvrin, Tremery</v>
          </cell>
          <cell r="M842" t="str">
            <v>France</v>
          </cell>
          <cell r="N842">
            <v>1731</v>
          </cell>
          <cell r="O842">
            <v>0</v>
          </cell>
          <cell r="P842">
            <v>3952</v>
          </cell>
          <cell r="Q842">
            <v>0</v>
          </cell>
          <cell r="R842">
            <v>0</v>
          </cell>
          <cell r="S842">
            <v>0</v>
          </cell>
          <cell r="T842">
            <v>0</v>
          </cell>
          <cell r="U842">
            <v>0</v>
          </cell>
        </row>
        <row r="843">
          <cell r="A843" t="str">
            <v>Europe</v>
          </cell>
          <cell r="B843" t="str">
            <v>FORD GROUP</v>
          </cell>
          <cell r="C843" t="str">
            <v>FORD</v>
          </cell>
          <cell r="D843" t="str">
            <v>FORD FOCUS</v>
          </cell>
          <cell r="E843" t="str">
            <v>Ford Zetec-SE</v>
          </cell>
          <cell r="F843" t="str">
            <v>Gasoline</v>
          </cell>
          <cell r="G843">
            <v>1388</v>
          </cell>
          <cell r="H843">
            <v>80</v>
          </cell>
          <cell r="I843" t="str">
            <v>In-Line</v>
          </cell>
          <cell r="J843">
            <v>4</v>
          </cell>
          <cell r="K843" t="str">
            <v>MFI</v>
          </cell>
          <cell r="L843" t="str">
            <v>Valencia Engine, Bridgend</v>
          </cell>
          <cell r="M843" t="str">
            <v>Spain, UK</v>
          </cell>
          <cell r="N843">
            <v>0</v>
          </cell>
          <cell r="O843">
            <v>0</v>
          </cell>
          <cell r="P843">
            <v>2610</v>
          </cell>
          <cell r="Q843">
            <v>11041</v>
          </cell>
          <cell r="R843">
            <v>9912</v>
          </cell>
          <cell r="S843">
            <v>8561</v>
          </cell>
          <cell r="T843">
            <v>9460</v>
          </cell>
          <cell r="U843">
            <v>8880</v>
          </cell>
        </row>
        <row r="844">
          <cell r="A844" t="str">
            <v>Europe</v>
          </cell>
          <cell r="B844" t="str">
            <v>FORD GROUP</v>
          </cell>
          <cell r="C844" t="str">
            <v>FORD</v>
          </cell>
          <cell r="D844" t="str">
            <v>FORD FOCUS</v>
          </cell>
          <cell r="E844" t="str">
            <v>Ford Zetec-SE</v>
          </cell>
          <cell r="F844" t="str">
            <v>Gasoline</v>
          </cell>
          <cell r="G844">
            <v>1596</v>
          </cell>
          <cell r="H844">
            <v>101</v>
          </cell>
          <cell r="I844" t="str">
            <v>In-Line</v>
          </cell>
          <cell r="J844">
            <v>4</v>
          </cell>
          <cell r="K844" t="str">
            <v>MFI</v>
          </cell>
          <cell r="L844" t="str">
            <v>Valencia Engine, Bridgend</v>
          </cell>
          <cell r="M844" t="str">
            <v>Spain, UK</v>
          </cell>
          <cell r="N844">
            <v>0</v>
          </cell>
          <cell r="O844">
            <v>0</v>
          </cell>
          <cell r="P844">
            <v>15881</v>
          </cell>
          <cell r="Q844">
            <v>67358</v>
          </cell>
          <cell r="R844">
            <v>52810</v>
          </cell>
          <cell r="S844">
            <v>38570</v>
          </cell>
          <cell r="T844">
            <v>34231</v>
          </cell>
          <cell r="U844">
            <v>23925</v>
          </cell>
        </row>
        <row r="845">
          <cell r="A845" t="str">
            <v>Europe</v>
          </cell>
          <cell r="B845" t="str">
            <v>FORD GROUP</v>
          </cell>
          <cell r="C845" t="str">
            <v>FORD</v>
          </cell>
          <cell r="D845" t="str">
            <v>FORD FOCUS</v>
          </cell>
          <cell r="E845" t="str">
            <v>Ford Global I4/I5 Petrol</v>
          </cell>
          <cell r="F845" t="str">
            <v>Gasoline</v>
          </cell>
          <cell r="G845">
            <v>1798</v>
          </cell>
          <cell r="H845">
            <v>110</v>
          </cell>
          <cell r="I845" t="str">
            <v>In-Line</v>
          </cell>
          <cell r="J845">
            <v>4</v>
          </cell>
          <cell r="K845" t="str">
            <v>MFI</v>
          </cell>
          <cell r="L845" t="str">
            <v>Valencia Engine</v>
          </cell>
          <cell r="M845" t="str">
            <v>Spain</v>
          </cell>
          <cell r="N845">
            <v>0</v>
          </cell>
          <cell r="O845">
            <v>0</v>
          </cell>
          <cell r="P845">
            <v>9281</v>
          </cell>
          <cell r="Q845">
            <v>38554</v>
          </cell>
          <cell r="R845">
            <v>33613</v>
          </cell>
          <cell r="S845">
            <v>28110</v>
          </cell>
          <cell r="T845">
            <v>29972</v>
          </cell>
          <cell r="U845">
            <v>27059</v>
          </cell>
        </row>
        <row r="846">
          <cell r="A846" t="str">
            <v>Europe</v>
          </cell>
          <cell r="B846" t="str">
            <v>FORD GROUP</v>
          </cell>
          <cell r="C846" t="str">
            <v>FORD</v>
          </cell>
          <cell r="D846" t="str">
            <v>FORD FOCUS</v>
          </cell>
          <cell r="E846" t="str">
            <v>Ford Zetec-E</v>
          </cell>
          <cell r="F846" t="str">
            <v>Gasoline</v>
          </cell>
          <cell r="G846">
            <v>1988</v>
          </cell>
          <cell r="H846">
            <v>215</v>
          </cell>
          <cell r="I846" t="str">
            <v>In-Line</v>
          </cell>
          <cell r="J846">
            <v>4</v>
          </cell>
          <cell r="K846" t="str">
            <v>MFI</v>
          </cell>
          <cell r="L846" t="str">
            <v>Cologne</v>
          </cell>
          <cell r="M846" t="str">
            <v>Germany</v>
          </cell>
          <cell r="N846">
            <v>0</v>
          </cell>
          <cell r="O846">
            <v>0</v>
          </cell>
          <cell r="P846">
            <v>0</v>
          </cell>
          <cell r="Q846">
            <v>0</v>
          </cell>
          <cell r="R846">
            <v>11217</v>
          </cell>
          <cell r="S846">
            <v>15167</v>
          </cell>
          <cell r="T846">
            <v>19208</v>
          </cell>
          <cell r="U846">
            <v>20423</v>
          </cell>
        </row>
        <row r="847">
          <cell r="A847" t="str">
            <v>Europe</v>
          </cell>
          <cell r="B847" t="str">
            <v>FORD GROUP</v>
          </cell>
          <cell r="C847" t="str">
            <v>FORD</v>
          </cell>
          <cell r="D847" t="str">
            <v>FORD FOCUS</v>
          </cell>
          <cell r="E847" t="str">
            <v>Ford Global I4/I5 Petrol</v>
          </cell>
          <cell r="F847" t="str">
            <v>Gasoline</v>
          </cell>
          <cell r="G847">
            <v>1999</v>
          </cell>
          <cell r="H847">
            <v>145</v>
          </cell>
          <cell r="I847" t="str">
            <v>In-Line</v>
          </cell>
          <cell r="J847">
            <v>4</v>
          </cell>
          <cell r="K847" t="str">
            <v>MFI</v>
          </cell>
          <cell r="L847" t="str">
            <v>Valencia Engine</v>
          </cell>
          <cell r="M847" t="str">
            <v>Spain</v>
          </cell>
          <cell r="N847">
            <v>0</v>
          </cell>
          <cell r="O847">
            <v>0</v>
          </cell>
          <cell r="P847">
            <v>3974</v>
          </cell>
          <cell r="Q847">
            <v>21722</v>
          </cell>
          <cell r="R847">
            <v>20586</v>
          </cell>
          <cell r="S847">
            <v>18772</v>
          </cell>
          <cell r="T847">
            <v>21935</v>
          </cell>
          <cell r="U847">
            <v>21749</v>
          </cell>
        </row>
        <row r="848">
          <cell r="A848" t="str">
            <v>Europe</v>
          </cell>
          <cell r="B848" t="str">
            <v>FORD GROUP</v>
          </cell>
          <cell r="C848" t="str">
            <v>FORD</v>
          </cell>
          <cell r="D848" t="str">
            <v>FORD FOCUS</v>
          </cell>
          <cell r="E848" t="str">
            <v>PSA/Ford DV (PSA HDi/ Ford Duratorq)</v>
          </cell>
          <cell r="F848" t="str">
            <v>Diesel</v>
          </cell>
          <cell r="G848">
            <v>1399</v>
          </cell>
          <cell r="H848">
            <v>92</v>
          </cell>
          <cell r="I848" t="str">
            <v>In-Line</v>
          </cell>
          <cell r="J848">
            <v>4</v>
          </cell>
          <cell r="K848" t="str">
            <v>DI</v>
          </cell>
          <cell r="L848" t="str">
            <v>Douvrin, Tremery</v>
          </cell>
          <cell r="M848" t="str">
            <v>France</v>
          </cell>
          <cell r="N848">
            <v>0</v>
          </cell>
          <cell r="O848">
            <v>0</v>
          </cell>
          <cell r="P848">
            <v>13288</v>
          </cell>
          <cell r="Q848">
            <v>58827</v>
          </cell>
          <cell r="R848">
            <v>58102</v>
          </cell>
          <cell r="S848">
            <v>57666</v>
          </cell>
          <cell r="T848">
            <v>72666</v>
          </cell>
          <cell r="U848">
            <v>76942</v>
          </cell>
        </row>
        <row r="849">
          <cell r="A849" t="str">
            <v>Europe</v>
          </cell>
          <cell r="B849" t="str">
            <v>FORD GROUP</v>
          </cell>
          <cell r="C849" t="str">
            <v>FORD</v>
          </cell>
          <cell r="D849" t="str">
            <v>FORD FOCUS</v>
          </cell>
          <cell r="E849" t="str">
            <v>PSA/Ford DV (PSA HDi/ Ford Duratorq)</v>
          </cell>
          <cell r="F849" t="str">
            <v>Diesel</v>
          </cell>
          <cell r="G849">
            <v>1560</v>
          </cell>
          <cell r="H849">
            <v>110</v>
          </cell>
          <cell r="I849" t="str">
            <v>In-Line</v>
          </cell>
          <cell r="J849">
            <v>4</v>
          </cell>
          <cell r="K849" t="str">
            <v>DI</v>
          </cell>
          <cell r="L849" t="str">
            <v>Tremery</v>
          </cell>
          <cell r="M849" t="str">
            <v>France</v>
          </cell>
          <cell r="N849">
            <v>0</v>
          </cell>
          <cell r="O849">
            <v>0</v>
          </cell>
          <cell r="P849">
            <v>13822</v>
          </cell>
          <cell r="Q849">
            <v>61787</v>
          </cell>
          <cell r="R849">
            <v>60067</v>
          </cell>
          <cell r="S849">
            <v>56101</v>
          </cell>
          <cell r="T849">
            <v>67042</v>
          </cell>
          <cell r="U849">
            <v>67856</v>
          </cell>
        </row>
        <row r="850">
          <cell r="A850" t="str">
            <v>Europe</v>
          </cell>
          <cell r="B850" t="str">
            <v>FORD GROUP</v>
          </cell>
          <cell r="C850" t="str">
            <v>FORD</v>
          </cell>
          <cell r="D850" t="str">
            <v>FORD FOCUS</v>
          </cell>
          <cell r="E850" t="str">
            <v>Ford Zetec-SE</v>
          </cell>
          <cell r="F850" t="str">
            <v>Gasoline</v>
          </cell>
          <cell r="G850">
            <v>1388</v>
          </cell>
          <cell r="H850">
            <v>80</v>
          </cell>
          <cell r="I850" t="str">
            <v>In-Line</v>
          </cell>
          <cell r="J850">
            <v>4</v>
          </cell>
          <cell r="K850" t="str">
            <v>MFI</v>
          </cell>
          <cell r="L850" t="str">
            <v>Valencia Engine, Bridgend</v>
          </cell>
          <cell r="M850" t="str">
            <v>Spain, UK</v>
          </cell>
          <cell r="N850">
            <v>0</v>
          </cell>
          <cell r="O850">
            <v>0</v>
          </cell>
          <cell r="P850">
            <v>0</v>
          </cell>
          <cell r="Q850">
            <v>183</v>
          </cell>
          <cell r="R850">
            <v>476</v>
          </cell>
          <cell r="S850">
            <v>583</v>
          </cell>
          <cell r="T850">
            <v>798</v>
          </cell>
          <cell r="U850">
            <v>995</v>
          </cell>
        </row>
        <row r="851">
          <cell r="A851" t="str">
            <v>Europe</v>
          </cell>
          <cell r="B851" t="str">
            <v>FORD GROUP</v>
          </cell>
          <cell r="C851" t="str">
            <v>FORD</v>
          </cell>
          <cell r="D851" t="str">
            <v>FORD FOCUS</v>
          </cell>
          <cell r="E851" t="str">
            <v>Ford Zetec-SE</v>
          </cell>
          <cell r="F851" t="str">
            <v>Gasoline</v>
          </cell>
          <cell r="G851">
            <v>1596</v>
          </cell>
          <cell r="H851">
            <v>101</v>
          </cell>
          <cell r="I851" t="str">
            <v>In-Line</v>
          </cell>
          <cell r="J851">
            <v>4</v>
          </cell>
          <cell r="K851" t="str">
            <v>MFI</v>
          </cell>
          <cell r="L851" t="str">
            <v>Valencia Engine, Bridgend</v>
          </cell>
          <cell r="M851" t="str">
            <v>Spain, UK</v>
          </cell>
          <cell r="N851">
            <v>0</v>
          </cell>
          <cell r="O851">
            <v>0</v>
          </cell>
          <cell r="P851">
            <v>0</v>
          </cell>
          <cell r="Q851">
            <v>1957</v>
          </cell>
          <cell r="R851">
            <v>4202</v>
          </cell>
          <cell r="S851">
            <v>4261</v>
          </cell>
          <cell r="T851">
            <v>5068</v>
          </cell>
          <cell r="U851">
            <v>5650</v>
          </cell>
        </row>
        <row r="852">
          <cell r="A852" t="str">
            <v>Europe</v>
          </cell>
          <cell r="B852" t="str">
            <v>FORD GROUP</v>
          </cell>
          <cell r="C852" t="str">
            <v>FORD</v>
          </cell>
          <cell r="D852" t="str">
            <v>FORD FOCUS</v>
          </cell>
          <cell r="E852" t="str">
            <v>Ford Global I4/I5 Petrol</v>
          </cell>
          <cell r="F852" t="str">
            <v>Gasoline</v>
          </cell>
          <cell r="G852">
            <v>1798</v>
          </cell>
          <cell r="H852">
            <v>110</v>
          </cell>
          <cell r="I852" t="str">
            <v>In-Line</v>
          </cell>
          <cell r="J852">
            <v>4</v>
          </cell>
          <cell r="K852" t="str">
            <v>MFI</v>
          </cell>
          <cell r="L852" t="str">
            <v>Valencia Engine</v>
          </cell>
          <cell r="M852" t="str">
            <v>Spain</v>
          </cell>
          <cell r="N852">
            <v>0</v>
          </cell>
          <cell r="O852">
            <v>0</v>
          </cell>
          <cell r="P852">
            <v>0</v>
          </cell>
          <cell r="Q852">
            <v>3132</v>
          </cell>
          <cell r="R852">
            <v>6470</v>
          </cell>
          <cell r="S852">
            <v>6243</v>
          </cell>
          <cell r="T852">
            <v>7099</v>
          </cell>
          <cell r="U852">
            <v>7588</v>
          </cell>
        </row>
        <row r="853">
          <cell r="A853" t="str">
            <v>Europe</v>
          </cell>
          <cell r="B853" t="str">
            <v>FORD GROUP</v>
          </cell>
          <cell r="C853" t="str">
            <v>FORD</v>
          </cell>
          <cell r="D853" t="str">
            <v>FORD FOCUS</v>
          </cell>
          <cell r="E853" t="str">
            <v>Ford Zetec-E</v>
          </cell>
          <cell r="F853" t="str">
            <v>Gasoline</v>
          </cell>
          <cell r="G853">
            <v>1988</v>
          </cell>
          <cell r="H853">
            <v>215</v>
          </cell>
          <cell r="I853" t="str">
            <v>In-Line</v>
          </cell>
          <cell r="J853">
            <v>4</v>
          </cell>
          <cell r="K853" t="str">
            <v>MFI</v>
          </cell>
          <cell r="L853" t="str">
            <v>Cologne</v>
          </cell>
          <cell r="M853" t="str">
            <v>Germany</v>
          </cell>
          <cell r="N853">
            <v>0</v>
          </cell>
          <cell r="O853">
            <v>0</v>
          </cell>
          <cell r="P853">
            <v>0</v>
          </cell>
          <cell r="Q853">
            <v>0</v>
          </cell>
          <cell r="R853">
            <v>2582</v>
          </cell>
          <cell r="S853">
            <v>3489</v>
          </cell>
          <cell r="T853">
            <v>4197</v>
          </cell>
          <cell r="U853">
            <v>4728</v>
          </cell>
        </row>
        <row r="854">
          <cell r="A854" t="str">
            <v>Europe</v>
          </cell>
          <cell r="B854" t="str">
            <v>FORD GROUP</v>
          </cell>
          <cell r="C854" t="str">
            <v>FORD</v>
          </cell>
          <cell r="D854" t="str">
            <v>FORD FOCUS</v>
          </cell>
          <cell r="E854" t="str">
            <v>Ford Global I4/I5 Petrol</v>
          </cell>
          <cell r="F854" t="str">
            <v>Gasoline</v>
          </cell>
          <cell r="G854">
            <v>1999</v>
          </cell>
          <cell r="H854">
            <v>145</v>
          </cell>
          <cell r="I854" t="str">
            <v>In-Line</v>
          </cell>
          <cell r="J854">
            <v>4</v>
          </cell>
          <cell r="K854" t="str">
            <v>MFI</v>
          </cell>
          <cell r="L854" t="str">
            <v>Valencia Engine</v>
          </cell>
          <cell r="M854" t="str">
            <v>Spain</v>
          </cell>
          <cell r="N854">
            <v>0</v>
          </cell>
          <cell r="O854">
            <v>0</v>
          </cell>
          <cell r="P854">
            <v>0</v>
          </cell>
          <cell r="Q854">
            <v>3806</v>
          </cell>
          <cell r="R854">
            <v>8089</v>
          </cell>
          <cell r="S854">
            <v>8094</v>
          </cell>
          <cell r="T854">
            <v>9521</v>
          </cell>
          <cell r="U854">
            <v>10506</v>
          </cell>
        </row>
        <row r="855">
          <cell r="A855" t="str">
            <v>Europe</v>
          </cell>
          <cell r="B855" t="str">
            <v>FORD GROUP</v>
          </cell>
          <cell r="C855" t="str">
            <v>FORD</v>
          </cell>
          <cell r="D855" t="str">
            <v>FORD FOCUS</v>
          </cell>
          <cell r="E855" t="str">
            <v>PSA/Ford DV (PSA HDi/ Ford Duratorq)</v>
          </cell>
          <cell r="F855" t="str">
            <v>Diesel</v>
          </cell>
          <cell r="G855">
            <v>1399</v>
          </cell>
          <cell r="H855">
            <v>92</v>
          </cell>
          <cell r="I855" t="str">
            <v>In-Line</v>
          </cell>
          <cell r="J855">
            <v>4</v>
          </cell>
          <cell r="K855" t="str">
            <v>DI</v>
          </cell>
          <cell r="L855" t="str">
            <v>Douvrin, Tremery</v>
          </cell>
          <cell r="M855" t="str">
            <v>France</v>
          </cell>
          <cell r="N855">
            <v>0</v>
          </cell>
          <cell r="O855">
            <v>0</v>
          </cell>
          <cell r="P855">
            <v>0</v>
          </cell>
          <cell r="Q855">
            <v>4093</v>
          </cell>
          <cell r="R855">
            <v>9126</v>
          </cell>
          <cell r="S855">
            <v>9763</v>
          </cell>
          <cell r="T855">
            <v>12009</v>
          </cell>
          <cell r="U855">
            <v>13561</v>
          </cell>
        </row>
        <row r="856">
          <cell r="A856" t="str">
            <v>Europe</v>
          </cell>
          <cell r="B856" t="str">
            <v>FORD GROUP</v>
          </cell>
          <cell r="C856" t="str">
            <v>FORD</v>
          </cell>
          <cell r="D856" t="str">
            <v>FORD FOCUS</v>
          </cell>
          <cell r="E856" t="str">
            <v>PSA/Ford DV (PSA HDi/ Ford Duratorq)</v>
          </cell>
          <cell r="F856" t="str">
            <v>Diesel</v>
          </cell>
          <cell r="G856">
            <v>1560</v>
          </cell>
          <cell r="H856">
            <v>110</v>
          </cell>
          <cell r="I856" t="str">
            <v>In-Line</v>
          </cell>
          <cell r="J856">
            <v>4</v>
          </cell>
          <cell r="K856" t="str">
            <v>DI</v>
          </cell>
          <cell r="L856" t="str">
            <v>Tremery</v>
          </cell>
          <cell r="M856" t="str">
            <v>France</v>
          </cell>
          <cell r="N856">
            <v>0</v>
          </cell>
          <cell r="O856">
            <v>0</v>
          </cell>
          <cell r="P856">
            <v>0</v>
          </cell>
          <cell r="Q856">
            <v>1495</v>
          </cell>
          <cell r="R856">
            <v>3271</v>
          </cell>
          <cell r="S856">
            <v>3393</v>
          </cell>
          <cell r="T856">
            <v>4116</v>
          </cell>
          <cell r="U856">
            <v>4669</v>
          </cell>
        </row>
        <row r="857">
          <cell r="A857" t="str">
            <v>Europe</v>
          </cell>
          <cell r="B857" t="str">
            <v>FORD GROUP</v>
          </cell>
          <cell r="C857" t="str">
            <v>FORD</v>
          </cell>
          <cell r="D857" t="str">
            <v>FORD FOCUS</v>
          </cell>
          <cell r="E857" t="str">
            <v>Ford Zetec-SE</v>
          </cell>
          <cell r="F857" t="str">
            <v>Gasoline</v>
          </cell>
          <cell r="G857">
            <v>1388</v>
          </cell>
          <cell r="H857">
            <v>80</v>
          </cell>
          <cell r="I857" t="str">
            <v>In-Line</v>
          </cell>
          <cell r="J857">
            <v>4</v>
          </cell>
          <cell r="K857" t="str">
            <v>MFI</v>
          </cell>
          <cell r="L857" t="str">
            <v>Valencia Engine, Bridgend</v>
          </cell>
          <cell r="M857" t="str">
            <v>Spain, UK</v>
          </cell>
          <cell r="N857">
            <v>0</v>
          </cell>
          <cell r="O857">
            <v>0</v>
          </cell>
          <cell r="P857">
            <v>0</v>
          </cell>
          <cell r="Q857">
            <v>6885</v>
          </cell>
          <cell r="R857">
            <v>5904</v>
          </cell>
          <cell r="S857">
            <v>4677</v>
          </cell>
          <cell r="T857">
            <v>2489</v>
          </cell>
          <cell r="U857">
            <v>2136</v>
          </cell>
        </row>
        <row r="858">
          <cell r="A858" t="str">
            <v>Europe</v>
          </cell>
          <cell r="B858" t="str">
            <v>FORD GROUP</v>
          </cell>
          <cell r="C858" t="str">
            <v>FORD</v>
          </cell>
          <cell r="D858" t="str">
            <v>FORD FOCUS</v>
          </cell>
          <cell r="E858" t="str">
            <v>Ford Zetec-SE</v>
          </cell>
          <cell r="F858" t="str">
            <v>Gasoline</v>
          </cell>
          <cell r="G858">
            <v>1596</v>
          </cell>
          <cell r="H858">
            <v>101</v>
          </cell>
          <cell r="I858" t="str">
            <v>In-Line</v>
          </cell>
          <cell r="J858">
            <v>4</v>
          </cell>
          <cell r="K858" t="str">
            <v>MFI</v>
          </cell>
          <cell r="L858" t="str">
            <v>Valencia Engine, Bridgend</v>
          </cell>
          <cell r="M858" t="str">
            <v>Spain, UK</v>
          </cell>
          <cell r="N858">
            <v>0</v>
          </cell>
          <cell r="O858">
            <v>0</v>
          </cell>
          <cell r="P858">
            <v>0</v>
          </cell>
          <cell r="Q858">
            <v>30219</v>
          </cell>
          <cell r="R858">
            <v>27312</v>
          </cell>
          <cell r="S858">
            <v>22980</v>
          </cell>
          <cell r="T858">
            <v>13095</v>
          </cell>
          <cell r="U858">
            <v>12119</v>
          </cell>
        </row>
        <row r="859">
          <cell r="A859" t="str">
            <v>Europe</v>
          </cell>
          <cell r="B859" t="str">
            <v>FORD GROUP</v>
          </cell>
          <cell r="C859" t="str">
            <v>FORD</v>
          </cell>
          <cell r="D859" t="str">
            <v>FORD FOCUS</v>
          </cell>
          <cell r="E859" t="str">
            <v>Ford Global I4/I5 Petrol</v>
          </cell>
          <cell r="F859" t="str">
            <v>Gasoline</v>
          </cell>
          <cell r="G859">
            <v>1798</v>
          </cell>
          <cell r="H859">
            <v>110</v>
          </cell>
          <cell r="I859" t="str">
            <v>In-Line</v>
          </cell>
          <cell r="J859">
            <v>4</v>
          </cell>
          <cell r="K859" t="str">
            <v>MFI</v>
          </cell>
          <cell r="L859" t="str">
            <v>Valencia Engine</v>
          </cell>
          <cell r="M859" t="str">
            <v>Spain</v>
          </cell>
          <cell r="N859">
            <v>0</v>
          </cell>
          <cell r="O859">
            <v>0</v>
          </cell>
          <cell r="P859">
            <v>0</v>
          </cell>
          <cell r="Q859">
            <v>22058</v>
          </cell>
          <cell r="R859">
            <v>20823</v>
          </cell>
          <cell r="S859">
            <v>18336</v>
          </cell>
          <cell r="T859">
            <v>10942</v>
          </cell>
          <cell r="U859">
            <v>10593</v>
          </cell>
        </row>
        <row r="860">
          <cell r="A860" t="str">
            <v>Europe</v>
          </cell>
          <cell r="B860" t="str">
            <v>FORD GROUP</v>
          </cell>
          <cell r="C860" t="str">
            <v>FORD</v>
          </cell>
          <cell r="D860" t="str">
            <v>FORD FOCUS</v>
          </cell>
          <cell r="E860" t="str">
            <v>Ford Zetec-E</v>
          </cell>
          <cell r="F860" t="str">
            <v>Gasoline</v>
          </cell>
          <cell r="G860">
            <v>1988</v>
          </cell>
          <cell r="H860">
            <v>215</v>
          </cell>
          <cell r="I860" t="str">
            <v>In-Line</v>
          </cell>
          <cell r="J860">
            <v>4</v>
          </cell>
          <cell r="K860" t="str">
            <v>MFI</v>
          </cell>
          <cell r="L860" t="str">
            <v>Cologne</v>
          </cell>
          <cell r="M860" t="str">
            <v>Germany</v>
          </cell>
          <cell r="N860">
            <v>0</v>
          </cell>
          <cell r="O860">
            <v>0</v>
          </cell>
          <cell r="P860">
            <v>0</v>
          </cell>
          <cell r="Q860">
            <v>0</v>
          </cell>
          <cell r="R860">
            <v>13891</v>
          </cell>
          <cell r="S860">
            <v>18017</v>
          </cell>
          <cell r="T860">
            <v>11437</v>
          </cell>
          <cell r="U860">
            <v>11690</v>
          </cell>
        </row>
        <row r="861">
          <cell r="A861" t="str">
            <v>Europe</v>
          </cell>
          <cell r="B861" t="str">
            <v>FORD GROUP</v>
          </cell>
          <cell r="C861" t="str">
            <v>FORD</v>
          </cell>
          <cell r="D861" t="str">
            <v>FORD FOCUS</v>
          </cell>
          <cell r="E861" t="str">
            <v>Ford Global I4/I5 Petrol</v>
          </cell>
          <cell r="F861" t="str">
            <v>Gasoline</v>
          </cell>
          <cell r="G861">
            <v>1999</v>
          </cell>
          <cell r="H861">
            <v>145</v>
          </cell>
          <cell r="I861" t="str">
            <v>In-Line</v>
          </cell>
          <cell r="J861">
            <v>4</v>
          </cell>
          <cell r="K861" t="str">
            <v>MFI</v>
          </cell>
          <cell r="L861" t="str">
            <v>Valencia Engine</v>
          </cell>
          <cell r="M861" t="str">
            <v>Spain</v>
          </cell>
          <cell r="N861">
            <v>0</v>
          </cell>
          <cell r="O861">
            <v>0</v>
          </cell>
          <cell r="P861">
            <v>0</v>
          </cell>
          <cell r="Q861">
            <v>28878</v>
          </cell>
          <cell r="R861">
            <v>32698</v>
          </cell>
          <cell r="S861">
            <v>28129</v>
          </cell>
          <cell r="T861">
            <v>16406</v>
          </cell>
          <cell r="U861">
            <v>15536</v>
          </cell>
        </row>
        <row r="862">
          <cell r="A862" t="str">
            <v>Europe</v>
          </cell>
          <cell r="B862" t="str">
            <v>FORD GROUP</v>
          </cell>
          <cell r="C862" t="str">
            <v>FORD</v>
          </cell>
          <cell r="D862" t="str">
            <v>FORD FOCUS</v>
          </cell>
          <cell r="E862" t="str">
            <v>PSA/Ford DV (PSA HDi/ Ford Duratorq)</v>
          </cell>
          <cell r="F862" t="str">
            <v>Diesel</v>
          </cell>
          <cell r="G862">
            <v>1399</v>
          </cell>
          <cell r="H862">
            <v>92</v>
          </cell>
          <cell r="I862" t="str">
            <v>In-Line</v>
          </cell>
          <cell r="J862">
            <v>4</v>
          </cell>
          <cell r="K862" t="str">
            <v>DI</v>
          </cell>
          <cell r="L862" t="str">
            <v>Douvrin, Tremery</v>
          </cell>
          <cell r="M862" t="str">
            <v>France</v>
          </cell>
          <cell r="N862">
            <v>0</v>
          </cell>
          <cell r="O862">
            <v>0</v>
          </cell>
          <cell r="P862">
            <v>0</v>
          </cell>
          <cell r="Q862">
            <v>31937</v>
          </cell>
          <cell r="R862">
            <v>32089</v>
          </cell>
          <cell r="S862">
            <v>29893</v>
          </cell>
          <cell r="T862">
            <v>18784</v>
          </cell>
          <cell r="U862">
            <v>19040</v>
          </cell>
        </row>
        <row r="863">
          <cell r="A863" t="str">
            <v>Europe</v>
          </cell>
          <cell r="B863" t="str">
            <v>FORD GROUP</v>
          </cell>
          <cell r="C863" t="str">
            <v>FORD</v>
          </cell>
          <cell r="D863" t="str">
            <v>FORD FOCUS</v>
          </cell>
          <cell r="E863" t="str">
            <v>PSA/Ford DV (PSA HDi/ Ford Duratorq)</v>
          </cell>
          <cell r="F863" t="str">
            <v>Diesel</v>
          </cell>
          <cell r="G863">
            <v>1560</v>
          </cell>
          <cell r="H863">
            <v>110</v>
          </cell>
          <cell r="I863" t="str">
            <v>In-Line</v>
          </cell>
          <cell r="J863">
            <v>4</v>
          </cell>
          <cell r="K863" t="str">
            <v>DI</v>
          </cell>
          <cell r="L863" t="str">
            <v>Tremery</v>
          </cell>
          <cell r="M863" t="str">
            <v>France</v>
          </cell>
          <cell r="N863">
            <v>0</v>
          </cell>
          <cell r="O863">
            <v>0</v>
          </cell>
          <cell r="P863">
            <v>0</v>
          </cell>
          <cell r="Q863">
            <v>73117</v>
          </cell>
          <cell r="R863">
            <v>68805</v>
          </cell>
          <cell r="S863">
            <v>60383</v>
          </cell>
          <cell r="T863">
            <v>35921</v>
          </cell>
          <cell r="U863">
            <v>34669</v>
          </cell>
        </row>
        <row r="864">
          <cell r="A864" t="str">
            <v>Europe</v>
          </cell>
          <cell r="B864" t="str">
            <v>FORD GROUP</v>
          </cell>
          <cell r="C864" t="str">
            <v>FORD</v>
          </cell>
          <cell r="D864" t="str">
            <v>FORD FIESTA</v>
          </cell>
          <cell r="E864" t="str">
            <v>Ford Zetec-SE</v>
          </cell>
          <cell r="F864" t="str">
            <v>Gasoline</v>
          </cell>
          <cell r="G864">
            <v>1242</v>
          </cell>
          <cell r="H864">
            <v>75</v>
          </cell>
          <cell r="I864" t="str">
            <v>In-Line</v>
          </cell>
          <cell r="J864">
            <v>4</v>
          </cell>
          <cell r="K864" t="str">
            <v>MFI</v>
          </cell>
          <cell r="L864" t="str">
            <v>Valencia Engine, Bridgend</v>
          </cell>
          <cell r="M864" t="str">
            <v>Spain, UK</v>
          </cell>
          <cell r="N864">
            <v>2690</v>
          </cell>
          <cell r="O864">
            <v>0</v>
          </cell>
          <cell r="P864">
            <v>0</v>
          </cell>
          <cell r="Q864">
            <v>0</v>
          </cell>
          <cell r="R864">
            <v>0</v>
          </cell>
          <cell r="S864">
            <v>0</v>
          </cell>
          <cell r="T864">
            <v>0</v>
          </cell>
          <cell r="U864">
            <v>0</v>
          </cell>
        </row>
        <row r="865">
          <cell r="A865" t="str">
            <v>Europe</v>
          </cell>
          <cell r="B865" t="str">
            <v>FORD GROUP</v>
          </cell>
          <cell r="C865" t="str">
            <v>FORD</v>
          </cell>
          <cell r="D865" t="str">
            <v>FORD FIESTA</v>
          </cell>
          <cell r="E865" t="str">
            <v>Ford Endura</v>
          </cell>
          <cell r="F865" t="str">
            <v>Gasoline</v>
          </cell>
          <cell r="G865">
            <v>1299</v>
          </cell>
          <cell r="H865">
            <v>50</v>
          </cell>
          <cell r="I865" t="str">
            <v>In-Line</v>
          </cell>
          <cell r="J865">
            <v>4</v>
          </cell>
          <cell r="K865" t="str">
            <v>SFI/MFI</v>
          </cell>
          <cell r="L865" t="str">
            <v>Valencia</v>
          </cell>
          <cell r="M865" t="str">
            <v>Spain</v>
          </cell>
          <cell r="N865">
            <v>4667</v>
          </cell>
          <cell r="O865">
            <v>0</v>
          </cell>
          <cell r="P865">
            <v>0</v>
          </cell>
          <cell r="Q865">
            <v>0</v>
          </cell>
          <cell r="R865">
            <v>0</v>
          </cell>
          <cell r="S865">
            <v>0</v>
          </cell>
          <cell r="T865">
            <v>0</v>
          </cell>
          <cell r="U865">
            <v>0</v>
          </cell>
        </row>
        <row r="866">
          <cell r="A866" t="str">
            <v>Europe</v>
          </cell>
          <cell r="B866" t="str">
            <v>FORD GROUP</v>
          </cell>
          <cell r="C866" t="str">
            <v>FORD</v>
          </cell>
          <cell r="D866" t="str">
            <v>FORD FIESTA</v>
          </cell>
          <cell r="E866" t="str">
            <v>Ford Endura</v>
          </cell>
          <cell r="F866" t="str">
            <v>Gasoline</v>
          </cell>
          <cell r="G866">
            <v>1299</v>
          </cell>
          <cell r="H866">
            <v>58</v>
          </cell>
          <cell r="I866" t="str">
            <v>In-Line</v>
          </cell>
          <cell r="J866">
            <v>4</v>
          </cell>
          <cell r="K866" t="str">
            <v>SFI/MFI</v>
          </cell>
          <cell r="L866" t="str">
            <v>Valencia</v>
          </cell>
          <cell r="M866" t="str">
            <v>Spain</v>
          </cell>
          <cell r="N866">
            <v>3111</v>
          </cell>
          <cell r="O866">
            <v>0</v>
          </cell>
          <cell r="P866">
            <v>0</v>
          </cell>
          <cell r="Q866">
            <v>0</v>
          </cell>
          <cell r="R866">
            <v>0</v>
          </cell>
          <cell r="S866">
            <v>0</v>
          </cell>
          <cell r="T866">
            <v>0</v>
          </cell>
          <cell r="U866">
            <v>0</v>
          </cell>
        </row>
        <row r="867">
          <cell r="A867" t="str">
            <v>Europe</v>
          </cell>
          <cell r="B867" t="str">
            <v>FORD GROUP</v>
          </cell>
          <cell r="C867" t="str">
            <v>FORD</v>
          </cell>
          <cell r="D867" t="str">
            <v>FORD FIESTA</v>
          </cell>
          <cell r="E867" t="str">
            <v>Ford Endura/Lynx</v>
          </cell>
          <cell r="F867" t="str">
            <v>Diesel</v>
          </cell>
          <cell r="G867">
            <v>1753</v>
          </cell>
          <cell r="H867">
            <v>75</v>
          </cell>
          <cell r="I867" t="str">
            <v>In-Line</v>
          </cell>
          <cell r="J867">
            <v>4</v>
          </cell>
          <cell r="K867" t="str">
            <v>DI</v>
          </cell>
          <cell r="L867" t="str">
            <v>Dagenham</v>
          </cell>
          <cell r="M867" t="str">
            <v>UK</v>
          </cell>
          <cell r="N867">
            <v>1951</v>
          </cell>
          <cell r="O867">
            <v>0</v>
          </cell>
          <cell r="P867">
            <v>0</v>
          </cell>
          <cell r="Q867">
            <v>0</v>
          </cell>
          <cell r="R867">
            <v>0</v>
          </cell>
          <cell r="S867">
            <v>0</v>
          </cell>
          <cell r="T867">
            <v>0</v>
          </cell>
          <cell r="U867">
            <v>0</v>
          </cell>
        </row>
        <row r="868">
          <cell r="A868" t="str">
            <v>Europe</v>
          </cell>
          <cell r="B868" t="str">
            <v>FORD GROUP</v>
          </cell>
          <cell r="C868" t="str">
            <v>FORD</v>
          </cell>
          <cell r="D868" t="str">
            <v>FORD FIESTA</v>
          </cell>
          <cell r="E868" t="str">
            <v>Ford Zetec-SE</v>
          </cell>
          <cell r="F868" t="str">
            <v>Gasoline</v>
          </cell>
          <cell r="G868">
            <v>1242</v>
          </cell>
          <cell r="H868">
            <v>75</v>
          </cell>
          <cell r="I868" t="str">
            <v>In-Line</v>
          </cell>
          <cell r="J868">
            <v>4</v>
          </cell>
          <cell r="K868" t="str">
            <v>MFI</v>
          </cell>
          <cell r="L868" t="str">
            <v>Valencia Engine, Bridgend</v>
          </cell>
          <cell r="M868" t="str">
            <v>Spain, UK</v>
          </cell>
          <cell r="N868">
            <v>10966</v>
          </cell>
          <cell r="O868">
            <v>0</v>
          </cell>
          <cell r="P868">
            <v>0</v>
          </cell>
          <cell r="Q868">
            <v>0</v>
          </cell>
          <cell r="R868">
            <v>0</v>
          </cell>
          <cell r="S868">
            <v>0</v>
          </cell>
          <cell r="T868">
            <v>0</v>
          </cell>
          <cell r="U868">
            <v>0</v>
          </cell>
        </row>
        <row r="869">
          <cell r="A869" t="str">
            <v>Europe</v>
          </cell>
          <cell r="B869" t="str">
            <v>FORD GROUP</v>
          </cell>
          <cell r="C869" t="str">
            <v>FORD</v>
          </cell>
          <cell r="D869" t="str">
            <v>FORD FIESTA</v>
          </cell>
          <cell r="E869" t="str">
            <v>Ford Endura</v>
          </cell>
          <cell r="F869" t="str">
            <v>Gasoline</v>
          </cell>
          <cell r="G869">
            <v>1299</v>
          </cell>
          <cell r="H869">
            <v>50</v>
          </cell>
          <cell r="I869" t="str">
            <v>In-Line</v>
          </cell>
          <cell r="J869">
            <v>4</v>
          </cell>
          <cell r="K869" t="str">
            <v>SFI/MFI</v>
          </cell>
          <cell r="L869" t="str">
            <v>Valencia</v>
          </cell>
          <cell r="M869" t="str">
            <v>Spain</v>
          </cell>
          <cell r="N869">
            <v>1163</v>
          </cell>
          <cell r="O869">
            <v>0</v>
          </cell>
          <cell r="P869">
            <v>0</v>
          </cell>
          <cell r="Q869">
            <v>0</v>
          </cell>
          <cell r="R869">
            <v>0</v>
          </cell>
          <cell r="S869">
            <v>0</v>
          </cell>
          <cell r="T869">
            <v>0</v>
          </cell>
          <cell r="U869">
            <v>0</v>
          </cell>
        </row>
        <row r="870">
          <cell r="A870" t="str">
            <v>Europe</v>
          </cell>
          <cell r="B870" t="str">
            <v>FORD GROUP</v>
          </cell>
          <cell r="C870" t="str">
            <v>FORD</v>
          </cell>
          <cell r="D870" t="str">
            <v>FORD FIESTA</v>
          </cell>
          <cell r="E870" t="str">
            <v>Ford Endura</v>
          </cell>
          <cell r="F870" t="str">
            <v>Gasoline</v>
          </cell>
          <cell r="G870">
            <v>1299</v>
          </cell>
          <cell r="H870">
            <v>58</v>
          </cell>
          <cell r="I870" t="str">
            <v>In-Line</v>
          </cell>
          <cell r="J870">
            <v>4</v>
          </cell>
          <cell r="K870" t="str">
            <v>SFI/MFI</v>
          </cell>
          <cell r="L870" t="str">
            <v>Valencia</v>
          </cell>
          <cell r="M870" t="str">
            <v>Spain</v>
          </cell>
          <cell r="N870">
            <v>775</v>
          </cell>
          <cell r="O870">
            <v>0</v>
          </cell>
          <cell r="P870">
            <v>0</v>
          </cell>
          <cell r="Q870">
            <v>0</v>
          </cell>
          <cell r="R870">
            <v>0</v>
          </cell>
          <cell r="S870">
            <v>0</v>
          </cell>
          <cell r="T870">
            <v>0</v>
          </cell>
          <cell r="U870">
            <v>0</v>
          </cell>
        </row>
        <row r="871">
          <cell r="A871" t="str">
            <v>Europe</v>
          </cell>
          <cell r="B871" t="str">
            <v>FORD GROUP</v>
          </cell>
          <cell r="C871" t="str">
            <v>FORD</v>
          </cell>
          <cell r="D871" t="str">
            <v>FORD FIESTA</v>
          </cell>
          <cell r="E871" t="str">
            <v>Ford Zetec-SE</v>
          </cell>
          <cell r="F871" t="str">
            <v>Gasoline</v>
          </cell>
          <cell r="G871">
            <v>1000</v>
          </cell>
          <cell r="H871">
            <v>75</v>
          </cell>
          <cell r="I871" t="str">
            <v>In-Line</v>
          </cell>
          <cell r="J871">
            <v>3</v>
          </cell>
          <cell r="K871" t="str">
            <v>GDI</v>
          </cell>
          <cell r="L871" t="str">
            <v>Bridgend</v>
          </cell>
          <cell r="M871" t="str">
            <v>UK</v>
          </cell>
          <cell r="N871">
            <v>0</v>
          </cell>
          <cell r="O871">
            <v>0</v>
          </cell>
          <cell r="P871">
            <v>0</v>
          </cell>
          <cell r="Q871">
            <v>0</v>
          </cell>
          <cell r="R871">
            <v>13021</v>
          </cell>
          <cell r="S871">
            <v>9769</v>
          </cell>
          <cell r="T871">
            <v>0</v>
          </cell>
          <cell r="U871">
            <v>0</v>
          </cell>
        </row>
        <row r="872">
          <cell r="A872" t="str">
            <v>Europe</v>
          </cell>
          <cell r="B872" t="str">
            <v>FORD GROUP</v>
          </cell>
          <cell r="C872" t="str">
            <v>FORD</v>
          </cell>
          <cell r="D872" t="str">
            <v>FORD FIESTA</v>
          </cell>
          <cell r="E872" t="str">
            <v>Ford Zetec-SE</v>
          </cell>
          <cell r="F872" t="str">
            <v>Gasoline</v>
          </cell>
          <cell r="G872">
            <v>1242</v>
          </cell>
          <cell r="H872">
            <v>70</v>
          </cell>
          <cell r="I872" t="str">
            <v>In-Line</v>
          </cell>
          <cell r="J872">
            <v>4</v>
          </cell>
          <cell r="K872" t="str">
            <v>MFI</v>
          </cell>
          <cell r="L872" t="str">
            <v>Valencia Engine, Bridgend</v>
          </cell>
          <cell r="M872" t="str">
            <v>Spain, UK</v>
          </cell>
          <cell r="N872">
            <v>5402</v>
          </cell>
          <cell r="O872">
            <v>58109</v>
          </cell>
          <cell r="P872">
            <v>63896</v>
          </cell>
          <cell r="Q872">
            <v>0</v>
          </cell>
          <cell r="R872">
            <v>0</v>
          </cell>
          <cell r="S872">
            <v>0</v>
          </cell>
          <cell r="T872">
            <v>0</v>
          </cell>
          <cell r="U872">
            <v>0</v>
          </cell>
        </row>
        <row r="873">
          <cell r="A873" t="str">
            <v>Europe</v>
          </cell>
          <cell r="B873" t="str">
            <v>FORD GROUP</v>
          </cell>
          <cell r="C873" t="str">
            <v>FORD</v>
          </cell>
          <cell r="D873" t="str">
            <v>FORD FIESTA</v>
          </cell>
          <cell r="E873" t="str">
            <v>Ford Zetec-SE</v>
          </cell>
          <cell r="F873" t="str">
            <v>Gasoline</v>
          </cell>
          <cell r="G873">
            <v>1242</v>
          </cell>
          <cell r="H873">
            <v>75</v>
          </cell>
          <cell r="I873" t="str">
            <v>In-Line</v>
          </cell>
          <cell r="J873">
            <v>4</v>
          </cell>
          <cell r="K873" t="str">
            <v>MFI</v>
          </cell>
          <cell r="L873" t="str">
            <v>Valencia Engine, Bridgend</v>
          </cell>
          <cell r="M873" t="str">
            <v>Spain, UK</v>
          </cell>
          <cell r="N873">
            <v>0</v>
          </cell>
          <cell r="O873">
            <v>0</v>
          </cell>
          <cell r="P873">
            <v>11084</v>
          </cell>
          <cell r="Q873">
            <v>30136</v>
          </cell>
          <cell r="R873">
            <v>45721</v>
          </cell>
          <cell r="S873">
            <v>28912</v>
          </cell>
          <cell r="T873">
            <v>0</v>
          </cell>
          <cell r="U873">
            <v>0</v>
          </cell>
        </row>
        <row r="874">
          <cell r="A874" t="str">
            <v>Europe</v>
          </cell>
          <cell r="B874" t="str">
            <v>FORD GROUP</v>
          </cell>
          <cell r="C874" t="str">
            <v>FORD</v>
          </cell>
          <cell r="D874" t="str">
            <v>FORD FIESTA</v>
          </cell>
          <cell r="E874" t="str">
            <v>Ford Endura</v>
          </cell>
          <cell r="F874" t="str">
            <v>Gasoline</v>
          </cell>
          <cell r="G874">
            <v>1299</v>
          </cell>
          <cell r="H874">
            <v>58</v>
          </cell>
          <cell r="I874" t="str">
            <v>In-Line</v>
          </cell>
          <cell r="J874">
            <v>4</v>
          </cell>
          <cell r="K874" t="str">
            <v>SFI/MFI</v>
          </cell>
          <cell r="L874" t="str">
            <v>Valencia</v>
          </cell>
          <cell r="M874" t="str">
            <v>Spain</v>
          </cell>
          <cell r="N874">
            <v>0</v>
          </cell>
          <cell r="O874">
            <v>2050</v>
          </cell>
          <cell r="P874">
            <v>2035</v>
          </cell>
          <cell r="Q874">
            <v>2089</v>
          </cell>
          <cell r="R874">
            <v>1624</v>
          </cell>
          <cell r="S874">
            <v>1118</v>
          </cell>
          <cell r="T874">
            <v>0</v>
          </cell>
          <cell r="U874">
            <v>0</v>
          </cell>
        </row>
        <row r="875">
          <cell r="A875" t="str">
            <v>Europe</v>
          </cell>
          <cell r="B875" t="str">
            <v>FORD GROUP</v>
          </cell>
          <cell r="C875" t="str">
            <v>FORD</v>
          </cell>
          <cell r="D875" t="str">
            <v>FORD FIESTA</v>
          </cell>
          <cell r="E875" t="str">
            <v>Ford Endura</v>
          </cell>
          <cell r="F875" t="str">
            <v>Gasoline</v>
          </cell>
          <cell r="G875">
            <v>1299</v>
          </cell>
          <cell r="H875">
            <v>68</v>
          </cell>
          <cell r="I875" t="str">
            <v>In-Line</v>
          </cell>
          <cell r="J875">
            <v>4</v>
          </cell>
          <cell r="K875" t="str">
            <v>MFI</v>
          </cell>
          <cell r="L875" t="str">
            <v>Port Elisabeth</v>
          </cell>
          <cell r="M875" t="str">
            <v>South Africa</v>
          </cell>
          <cell r="N875">
            <v>130042</v>
          </cell>
          <cell r="O875">
            <v>30385</v>
          </cell>
          <cell r="P875">
            <v>58393</v>
          </cell>
          <cell r="Q875">
            <v>94597</v>
          </cell>
          <cell r="R875">
            <v>72676</v>
          </cell>
          <cell r="S875">
            <v>45710</v>
          </cell>
          <cell r="T875">
            <v>0</v>
          </cell>
          <cell r="U875">
            <v>0</v>
          </cell>
        </row>
        <row r="876">
          <cell r="A876" t="str">
            <v>Europe</v>
          </cell>
          <cell r="B876" t="str">
            <v>FORD GROUP</v>
          </cell>
          <cell r="C876" t="str">
            <v>FORD</v>
          </cell>
          <cell r="D876" t="str">
            <v>FORD FIESTA</v>
          </cell>
          <cell r="E876" t="str">
            <v>Ford Zetec-SE</v>
          </cell>
          <cell r="F876" t="str">
            <v>Gasoline</v>
          </cell>
          <cell r="G876">
            <v>1388</v>
          </cell>
          <cell r="H876">
            <v>80</v>
          </cell>
          <cell r="I876" t="str">
            <v>In-Line</v>
          </cell>
          <cell r="J876">
            <v>4</v>
          </cell>
          <cell r="K876" t="str">
            <v>MFI</v>
          </cell>
          <cell r="L876" t="str">
            <v>Valencia Engine, Bridgend</v>
          </cell>
          <cell r="M876" t="str">
            <v>Spain, UK</v>
          </cell>
          <cell r="N876">
            <v>278</v>
          </cell>
          <cell r="O876">
            <v>68925</v>
          </cell>
          <cell r="P876">
            <v>63013</v>
          </cell>
          <cell r="Q876">
            <v>50109</v>
          </cell>
          <cell r="R876">
            <v>28688</v>
          </cell>
          <cell r="S876">
            <v>14275</v>
          </cell>
          <cell r="T876">
            <v>0</v>
          </cell>
          <cell r="U876">
            <v>0</v>
          </cell>
        </row>
        <row r="877">
          <cell r="A877" t="str">
            <v>Europe</v>
          </cell>
          <cell r="B877" t="str">
            <v>FORD GROUP</v>
          </cell>
          <cell r="C877" t="str">
            <v>FORD</v>
          </cell>
          <cell r="D877" t="str">
            <v>FORD FIESTA</v>
          </cell>
          <cell r="E877" t="str">
            <v>Ford Zetec-SE</v>
          </cell>
          <cell r="F877" t="str">
            <v>Gasoline</v>
          </cell>
          <cell r="G877">
            <v>1596</v>
          </cell>
          <cell r="H877">
            <v>101</v>
          </cell>
          <cell r="I877" t="str">
            <v>In-Line</v>
          </cell>
          <cell r="J877">
            <v>4</v>
          </cell>
          <cell r="K877" t="str">
            <v>MFI</v>
          </cell>
          <cell r="L877" t="str">
            <v>Valencia Engine, Bridgend</v>
          </cell>
          <cell r="M877" t="str">
            <v>Spain, UK</v>
          </cell>
          <cell r="N877">
            <v>10498</v>
          </cell>
          <cell r="O877">
            <v>6577</v>
          </cell>
          <cell r="P877">
            <v>8098</v>
          </cell>
          <cell r="Q877">
            <v>8186</v>
          </cell>
          <cell r="R877">
            <v>6267</v>
          </cell>
          <cell r="S877">
            <v>4261</v>
          </cell>
          <cell r="T877">
            <v>0</v>
          </cell>
          <cell r="U877">
            <v>0</v>
          </cell>
        </row>
        <row r="878">
          <cell r="A878" t="str">
            <v>Europe</v>
          </cell>
          <cell r="B878" t="str">
            <v>FORD GROUP</v>
          </cell>
          <cell r="C878" t="str">
            <v>FORD</v>
          </cell>
          <cell r="D878" t="str">
            <v>FORD FIESTA</v>
          </cell>
          <cell r="E878" t="str">
            <v>Ford Global I4/I5 Petrol</v>
          </cell>
          <cell r="F878" t="str">
            <v>Gasoline</v>
          </cell>
          <cell r="G878">
            <v>1999</v>
          </cell>
          <cell r="H878">
            <v>145</v>
          </cell>
          <cell r="I878" t="str">
            <v>In-Line</v>
          </cell>
          <cell r="J878">
            <v>4</v>
          </cell>
          <cell r="K878" t="str">
            <v>MFI</v>
          </cell>
          <cell r="L878" t="str">
            <v>Valencia Engine</v>
          </cell>
          <cell r="M878" t="str">
            <v>Spain</v>
          </cell>
          <cell r="N878">
            <v>0</v>
          </cell>
          <cell r="O878">
            <v>4870</v>
          </cell>
          <cell r="P878">
            <v>7700</v>
          </cell>
          <cell r="Q878">
            <v>7538</v>
          </cell>
          <cell r="R878">
            <v>5595</v>
          </cell>
          <cell r="S878">
            <v>3710</v>
          </cell>
          <cell r="T878">
            <v>0</v>
          </cell>
          <cell r="U878">
            <v>0</v>
          </cell>
        </row>
        <row r="879">
          <cell r="A879" t="str">
            <v>Europe</v>
          </cell>
          <cell r="B879" t="str">
            <v>FORD GROUP</v>
          </cell>
          <cell r="C879" t="str">
            <v>FORD</v>
          </cell>
          <cell r="D879" t="str">
            <v>FORD FIESTA</v>
          </cell>
          <cell r="E879" t="str">
            <v>PSA/Ford DV (PSA HDi/ Ford Duratorq)</v>
          </cell>
          <cell r="F879" t="str">
            <v>Diesel</v>
          </cell>
          <cell r="G879">
            <v>1399</v>
          </cell>
          <cell r="H879">
            <v>68</v>
          </cell>
          <cell r="I879" t="str">
            <v>In-Line</v>
          </cell>
          <cell r="J879">
            <v>4</v>
          </cell>
          <cell r="K879" t="str">
            <v>DI</v>
          </cell>
          <cell r="L879" t="str">
            <v>Douvrin, Tremery</v>
          </cell>
          <cell r="M879" t="str">
            <v>France</v>
          </cell>
          <cell r="N879">
            <v>42822</v>
          </cell>
          <cell r="O879">
            <v>62122</v>
          </cell>
          <cell r="P879">
            <v>82395</v>
          </cell>
          <cell r="Q879">
            <v>88040</v>
          </cell>
          <cell r="R879">
            <v>68933</v>
          </cell>
          <cell r="S879">
            <v>47033</v>
          </cell>
          <cell r="T879">
            <v>0</v>
          </cell>
          <cell r="U879">
            <v>0</v>
          </cell>
        </row>
        <row r="880">
          <cell r="A880" t="str">
            <v>Europe</v>
          </cell>
          <cell r="B880" t="str">
            <v>FORD GROUP</v>
          </cell>
          <cell r="C880" t="str">
            <v>FORD</v>
          </cell>
          <cell r="D880" t="str">
            <v>FORD FIESTA</v>
          </cell>
          <cell r="E880" t="str">
            <v>PSA/Ford DV (PSA HDi/ Ford Duratorq)</v>
          </cell>
          <cell r="F880" t="str">
            <v>Diesel</v>
          </cell>
          <cell r="G880">
            <v>1560</v>
          </cell>
          <cell r="H880">
            <v>90</v>
          </cell>
          <cell r="I880" t="str">
            <v>In-Line</v>
          </cell>
          <cell r="J880">
            <v>4</v>
          </cell>
          <cell r="K880" t="str">
            <v>DI</v>
          </cell>
          <cell r="L880" t="str">
            <v>Tremery</v>
          </cell>
          <cell r="M880" t="str">
            <v>France</v>
          </cell>
          <cell r="N880">
            <v>0</v>
          </cell>
          <cell r="O880">
            <v>4524</v>
          </cell>
          <cell r="P880">
            <v>5911</v>
          </cell>
          <cell r="Q880">
            <v>13363</v>
          </cell>
          <cell r="R880">
            <v>14081</v>
          </cell>
          <cell r="S880">
            <v>11660</v>
          </cell>
          <cell r="T880">
            <v>0</v>
          </cell>
          <cell r="U880">
            <v>0</v>
          </cell>
        </row>
        <row r="881">
          <cell r="A881" t="str">
            <v>Europe</v>
          </cell>
          <cell r="B881" t="str">
            <v>FORD GROUP</v>
          </cell>
          <cell r="C881" t="str">
            <v>FORD</v>
          </cell>
          <cell r="D881" t="str">
            <v>FORD FIESTA</v>
          </cell>
          <cell r="E881" t="str">
            <v>Ford Zetec-SE</v>
          </cell>
          <cell r="F881" t="str">
            <v>Gasoline</v>
          </cell>
          <cell r="G881">
            <v>1000</v>
          </cell>
          <cell r="H881">
            <v>75</v>
          </cell>
          <cell r="I881" t="str">
            <v>In-Line</v>
          </cell>
          <cell r="J881">
            <v>3</v>
          </cell>
          <cell r="K881" t="str">
            <v>GDI</v>
          </cell>
          <cell r="L881" t="str">
            <v>Bridgend</v>
          </cell>
          <cell r="M881" t="str">
            <v>UK</v>
          </cell>
          <cell r="N881">
            <v>0</v>
          </cell>
          <cell r="O881">
            <v>0</v>
          </cell>
          <cell r="P881">
            <v>0</v>
          </cell>
          <cell r="Q881">
            <v>0</v>
          </cell>
          <cell r="R881">
            <v>2884</v>
          </cell>
          <cell r="S881">
            <v>1934</v>
          </cell>
          <cell r="T881">
            <v>0</v>
          </cell>
          <cell r="U881">
            <v>0</v>
          </cell>
        </row>
        <row r="882">
          <cell r="A882" t="str">
            <v>Europe</v>
          </cell>
          <cell r="B882" t="str">
            <v>FORD GROUP</v>
          </cell>
          <cell r="C882" t="str">
            <v>FORD</v>
          </cell>
          <cell r="D882" t="str">
            <v>FORD FIESTA</v>
          </cell>
          <cell r="E882" t="str">
            <v>Ford Zetec-SE</v>
          </cell>
          <cell r="F882" t="str">
            <v>Gasoline</v>
          </cell>
          <cell r="G882">
            <v>1242</v>
          </cell>
          <cell r="H882">
            <v>70</v>
          </cell>
          <cell r="I882" t="str">
            <v>In-Line</v>
          </cell>
          <cell r="J882">
            <v>4</v>
          </cell>
          <cell r="K882" t="str">
            <v>MFI</v>
          </cell>
          <cell r="L882" t="str">
            <v>Valencia Engine, Bridgend</v>
          </cell>
          <cell r="M882" t="str">
            <v>Spain, UK</v>
          </cell>
          <cell r="N882">
            <v>12563</v>
          </cell>
          <cell r="O882">
            <v>12504</v>
          </cell>
          <cell r="P882">
            <v>3307</v>
          </cell>
          <cell r="Q882">
            <v>0</v>
          </cell>
          <cell r="R882">
            <v>0</v>
          </cell>
          <cell r="S882">
            <v>0</v>
          </cell>
          <cell r="T882">
            <v>0</v>
          </cell>
          <cell r="U882">
            <v>0</v>
          </cell>
        </row>
        <row r="883">
          <cell r="A883" t="str">
            <v>Europe</v>
          </cell>
          <cell r="B883" t="str">
            <v>FORD GROUP</v>
          </cell>
          <cell r="C883" t="str">
            <v>FORD</v>
          </cell>
          <cell r="D883" t="str">
            <v>FORD FIESTA</v>
          </cell>
          <cell r="E883" t="str">
            <v>Ford Zetec-SE</v>
          </cell>
          <cell r="F883" t="str">
            <v>Gasoline</v>
          </cell>
          <cell r="G883">
            <v>1242</v>
          </cell>
          <cell r="H883">
            <v>75</v>
          </cell>
          <cell r="I883" t="str">
            <v>In-Line</v>
          </cell>
          <cell r="J883">
            <v>4</v>
          </cell>
          <cell r="K883" t="str">
            <v>MFI</v>
          </cell>
          <cell r="L883" t="str">
            <v>Valencia Engine, Bridgend</v>
          </cell>
          <cell r="M883" t="str">
            <v>Spain, UK</v>
          </cell>
          <cell r="N883">
            <v>0</v>
          </cell>
          <cell r="O883">
            <v>0</v>
          </cell>
          <cell r="P883">
            <v>2011</v>
          </cell>
          <cell r="Q883">
            <v>2879</v>
          </cell>
          <cell r="R883">
            <v>2745</v>
          </cell>
          <cell r="S883">
            <v>1785</v>
          </cell>
          <cell r="T883">
            <v>0</v>
          </cell>
          <cell r="U883">
            <v>0</v>
          </cell>
        </row>
        <row r="884">
          <cell r="A884" t="str">
            <v>Europe</v>
          </cell>
          <cell r="B884" t="str">
            <v>FORD GROUP</v>
          </cell>
          <cell r="C884" t="str">
            <v>FORD</v>
          </cell>
          <cell r="D884" t="str">
            <v>FORD FIESTA</v>
          </cell>
          <cell r="E884" t="str">
            <v>Ford Endura</v>
          </cell>
          <cell r="F884" t="str">
            <v>Gasoline</v>
          </cell>
          <cell r="G884">
            <v>1299</v>
          </cell>
          <cell r="H884">
            <v>58</v>
          </cell>
          <cell r="I884" t="str">
            <v>In-Line</v>
          </cell>
          <cell r="J884">
            <v>4</v>
          </cell>
          <cell r="K884" t="str">
            <v>SFI/MFI</v>
          </cell>
          <cell r="L884" t="str">
            <v>Valencia</v>
          </cell>
          <cell r="M884" t="str">
            <v>Spain</v>
          </cell>
          <cell r="N884">
            <v>22082</v>
          </cell>
          <cell r="O884">
            <v>1756</v>
          </cell>
          <cell r="P884">
            <v>850</v>
          </cell>
          <cell r="Q884">
            <v>600</v>
          </cell>
          <cell r="R884">
            <v>568</v>
          </cell>
          <cell r="S884">
            <v>366</v>
          </cell>
          <cell r="T884">
            <v>0</v>
          </cell>
          <cell r="U884">
            <v>0</v>
          </cell>
        </row>
        <row r="885">
          <cell r="A885" t="str">
            <v>Europe</v>
          </cell>
          <cell r="B885" t="str">
            <v>FORD GROUP</v>
          </cell>
          <cell r="C885" t="str">
            <v>FORD</v>
          </cell>
          <cell r="D885" t="str">
            <v>FORD FIESTA</v>
          </cell>
          <cell r="E885" t="str">
            <v>Ford Endura</v>
          </cell>
          <cell r="F885" t="str">
            <v>Gasoline</v>
          </cell>
          <cell r="G885">
            <v>1299</v>
          </cell>
          <cell r="H885">
            <v>68</v>
          </cell>
          <cell r="I885" t="str">
            <v>In-Line</v>
          </cell>
          <cell r="J885">
            <v>4</v>
          </cell>
          <cell r="K885" t="str">
            <v>MFI</v>
          </cell>
          <cell r="L885" t="str">
            <v>Port Elisabeth</v>
          </cell>
          <cell r="M885" t="str">
            <v>South Africa</v>
          </cell>
          <cell r="N885">
            <v>22760</v>
          </cell>
          <cell r="O885">
            <v>1851</v>
          </cell>
          <cell r="P885">
            <v>1016</v>
          </cell>
          <cell r="Q885">
            <v>744</v>
          </cell>
          <cell r="R885">
            <v>732</v>
          </cell>
          <cell r="S885">
            <v>490</v>
          </cell>
          <cell r="T885">
            <v>0</v>
          </cell>
          <cell r="U885">
            <v>0</v>
          </cell>
        </row>
        <row r="886">
          <cell r="A886" t="str">
            <v>Europe</v>
          </cell>
          <cell r="B886" t="str">
            <v>FORD GROUP</v>
          </cell>
          <cell r="C886" t="str">
            <v>FORD</v>
          </cell>
          <cell r="D886" t="str">
            <v>FORD FIESTA</v>
          </cell>
          <cell r="E886" t="str">
            <v>Ford Zetec-SE</v>
          </cell>
          <cell r="F886" t="str">
            <v>Gasoline</v>
          </cell>
          <cell r="G886">
            <v>1388</v>
          </cell>
          <cell r="H886">
            <v>80</v>
          </cell>
          <cell r="I886" t="str">
            <v>In-Line</v>
          </cell>
          <cell r="J886">
            <v>4</v>
          </cell>
          <cell r="K886" t="str">
            <v>MFI</v>
          </cell>
          <cell r="L886" t="str">
            <v>Valencia Engine, Bridgend</v>
          </cell>
          <cell r="M886" t="str">
            <v>Spain, UK</v>
          </cell>
          <cell r="N886">
            <v>14751</v>
          </cell>
          <cell r="O886">
            <v>22319</v>
          </cell>
          <cell r="P886">
            <v>27488</v>
          </cell>
          <cell r="Q886">
            <v>17303</v>
          </cell>
          <cell r="R886">
            <v>14154</v>
          </cell>
          <cell r="S886">
            <v>7816</v>
          </cell>
          <cell r="T886">
            <v>0</v>
          </cell>
          <cell r="U886">
            <v>0</v>
          </cell>
        </row>
        <row r="887">
          <cell r="A887" t="str">
            <v>Europe</v>
          </cell>
          <cell r="B887" t="str">
            <v>FORD GROUP</v>
          </cell>
          <cell r="C887" t="str">
            <v>FORD</v>
          </cell>
          <cell r="D887" t="str">
            <v>FORD FIESTA</v>
          </cell>
          <cell r="E887" t="str">
            <v>Ford Zetec-SE</v>
          </cell>
          <cell r="F887" t="str">
            <v>Gasoline</v>
          </cell>
          <cell r="G887">
            <v>1596</v>
          </cell>
          <cell r="H887">
            <v>101</v>
          </cell>
          <cell r="I887" t="str">
            <v>In-Line</v>
          </cell>
          <cell r="J887">
            <v>4</v>
          </cell>
          <cell r="K887" t="str">
            <v>MFI</v>
          </cell>
          <cell r="L887" t="str">
            <v>Valencia Engine, Bridgend</v>
          </cell>
          <cell r="M887" t="str">
            <v>Spain, UK</v>
          </cell>
          <cell r="N887">
            <v>7317</v>
          </cell>
          <cell r="O887">
            <v>1088</v>
          </cell>
          <cell r="P887">
            <v>2403</v>
          </cell>
          <cell r="Q887">
            <v>2333</v>
          </cell>
          <cell r="R887">
            <v>2878</v>
          </cell>
          <cell r="S887">
            <v>2258</v>
          </cell>
          <cell r="T887">
            <v>0</v>
          </cell>
          <cell r="U887">
            <v>0</v>
          </cell>
        </row>
        <row r="888">
          <cell r="A888" t="str">
            <v>Europe</v>
          </cell>
          <cell r="B888" t="str">
            <v>FORD GROUP</v>
          </cell>
          <cell r="C888" t="str">
            <v>FORD</v>
          </cell>
          <cell r="D888" t="str">
            <v>FORD FIESTA</v>
          </cell>
          <cell r="E888" t="str">
            <v>Ford Global I4/I5 Petrol</v>
          </cell>
          <cell r="F888" t="str">
            <v>Gasoline</v>
          </cell>
          <cell r="G888">
            <v>1999</v>
          </cell>
          <cell r="H888">
            <v>145</v>
          </cell>
          <cell r="I888" t="str">
            <v>In-Line</v>
          </cell>
          <cell r="J888">
            <v>4</v>
          </cell>
          <cell r="K888" t="str">
            <v>MFI</v>
          </cell>
          <cell r="L888" t="str">
            <v>Valencia Engine</v>
          </cell>
          <cell r="M888" t="str">
            <v>Spain</v>
          </cell>
          <cell r="N888">
            <v>0</v>
          </cell>
          <cell r="O888">
            <v>0</v>
          </cell>
          <cell r="P888">
            <v>2643</v>
          </cell>
          <cell r="Q888">
            <v>1944</v>
          </cell>
          <cell r="R888">
            <v>1923</v>
          </cell>
          <cell r="S888">
            <v>1291</v>
          </cell>
          <cell r="T888">
            <v>0</v>
          </cell>
          <cell r="U888">
            <v>0</v>
          </cell>
        </row>
        <row r="889">
          <cell r="A889" t="str">
            <v>Europe</v>
          </cell>
          <cell r="B889" t="str">
            <v>FORD GROUP</v>
          </cell>
          <cell r="C889" t="str">
            <v>FORD</v>
          </cell>
          <cell r="D889" t="str">
            <v>FORD FIESTA</v>
          </cell>
          <cell r="E889" t="str">
            <v>PSA/Ford DV (PSA HDi/ Ford Duratorq)</v>
          </cell>
          <cell r="F889" t="str">
            <v>Diesel</v>
          </cell>
          <cell r="G889">
            <v>1399</v>
          </cell>
          <cell r="H889">
            <v>68</v>
          </cell>
          <cell r="I889" t="str">
            <v>In-Line</v>
          </cell>
          <cell r="J889">
            <v>4</v>
          </cell>
          <cell r="K889" t="str">
            <v>DI</v>
          </cell>
          <cell r="L889" t="str">
            <v>Douvrin, Tremery</v>
          </cell>
          <cell r="M889" t="str">
            <v>France</v>
          </cell>
          <cell r="N889">
            <v>4640</v>
          </cell>
          <cell r="O889">
            <v>28510</v>
          </cell>
          <cell r="P889">
            <v>29218</v>
          </cell>
          <cell r="Q889">
            <v>21848</v>
          </cell>
          <cell r="R889">
            <v>21962</v>
          </cell>
          <cell r="S889">
            <v>14944</v>
          </cell>
          <cell r="T889">
            <v>0</v>
          </cell>
          <cell r="U889">
            <v>0</v>
          </cell>
        </row>
        <row r="890">
          <cell r="A890" t="str">
            <v>Europe</v>
          </cell>
          <cell r="B890" t="str">
            <v>FORD GROUP</v>
          </cell>
          <cell r="C890" t="str">
            <v>FORD</v>
          </cell>
          <cell r="D890" t="str">
            <v>FORD FIESTA</v>
          </cell>
          <cell r="E890" t="str">
            <v>PSA/Ford DV (PSA HDi/ Ford Duratorq)</v>
          </cell>
          <cell r="F890" t="str">
            <v>Diesel</v>
          </cell>
          <cell r="G890">
            <v>1560</v>
          </cell>
          <cell r="H890">
            <v>90</v>
          </cell>
          <cell r="I890" t="str">
            <v>In-Line</v>
          </cell>
          <cell r="J890">
            <v>4</v>
          </cell>
          <cell r="K890" t="str">
            <v>DI</v>
          </cell>
          <cell r="L890" t="str">
            <v>Tremery</v>
          </cell>
          <cell r="M890" t="str">
            <v>France</v>
          </cell>
          <cell r="N890">
            <v>0</v>
          </cell>
          <cell r="O890">
            <v>0</v>
          </cell>
          <cell r="P890">
            <v>2269</v>
          </cell>
          <cell r="Q890">
            <v>2208</v>
          </cell>
          <cell r="R890">
            <v>2727</v>
          </cell>
          <cell r="S890">
            <v>2142</v>
          </cell>
          <cell r="T890">
            <v>0</v>
          </cell>
          <cell r="U890">
            <v>0</v>
          </cell>
        </row>
        <row r="891">
          <cell r="A891" t="str">
            <v>Europe</v>
          </cell>
          <cell r="B891" t="str">
            <v>FORD GROUP</v>
          </cell>
          <cell r="C891" t="str">
            <v>FORD</v>
          </cell>
          <cell r="D891" t="str">
            <v>FORD FIESTA</v>
          </cell>
          <cell r="E891" t="str">
            <v>Ford Zetec-SE</v>
          </cell>
          <cell r="F891" t="str">
            <v>Gasoline</v>
          </cell>
          <cell r="G891">
            <v>1000</v>
          </cell>
          <cell r="H891">
            <v>75</v>
          </cell>
          <cell r="I891" t="str">
            <v>In-Line</v>
          </cell>
          <cell r="J891">
            <v>3</v>
          </cell>
          <cell r="K891" t="str">
            <v>GDI</v>
          </cell>
          <cell r="L891" t="str">
            <v>Bridgend</v>
          </cell>
          <cell r="M891" t="str">
            <v>UK</v>
          </cell>
          <cell r="N891">
            <v>0</v>
          </cell>
          <cell r="O891">
            <v>0</v>
          </cell>
          <cell r="P891">
            <v>0</v>
          </cell>
          <cell r="Q891">
            <v>0</v>
          </cell>
          <cell r="R891">
            <v>0</v>
          </cell>
          <cell r="S891">
            <v>5627</v>
          </cell>
          <cell r="T891">
            <v>13089</v>
          </cell>
          <cell r="U891">
            <v>14832</v>
          </cell>
        </row>
        <row r="892">
          <cell r="A892" t="str">
            <v>Europe</v>
          </cell>
          <cell r="B892" t="str">
            <v>FORD GROUP</v>
          </cell>
          <cell r="C892" t="str">
            <v>FORD</v>
          </cell>
          <cell r="D892" t="str">
            <v>FORD FIESTA</v>
          </cell>
          <cell r="E892" t="str">
            <v>Ford Zetec-SE</v>
          </cell>
          <cell r="F892" t="str">
            <v>Gasoline</v>
          </cell>
          <cell r="G892">
            <v>1242</v>
          </cell>
          <cell r="H892">
            <v>75</v>
          </cell>
          <cell r="I892" t="str">
            <v>In-Line</v>
          </cell>
          <cell r="J892">
            <v>4</v>
          </cell>
          <cell r="K892" t="str">
            <v>MFI</v>
          </cell>
          <cell r="L892" t="str">
            <v>Valencia Engine, Bridgend</v>
          </cell>
          <cell r="M892" t="str">
            <v>Spain, UK</v>
          </cell>
          <cell r="N892">
            <v>0</v>
          </cell>
          <cell r="O892">
            <v>0</v>
          </cell>
          <cell r="P892">
            <v>0</v>
          </cell>
          <cell r="Q892">
            <v>0</v>
          </cell>
          <cell r="R892">
            <v>0</v>
          </cell>
          <cell r="S892">
            <v>12220</v>
          </cell>
          <cell r="T892">
            <v>25720</v>
          </cell>
          <cell r="U892">
            <v>26472</v>
          </cell>
        </row>
        <row r="893">
          <cell r="A893" t="str">
            <v>Europe</v>
          </cell>
          <cell r="B893" t="str">
            <v>FORD GROUP</v>
          </cell>
          <cell r="C893" t="str">
            <v>FORD</v>
          </cell>
          <cell r="D893" t="str">
            <v>FORD FIESTA</v>
          </cell>
          <cell r="E893" t="str">
            <v>Ford Endura</v>
          </cell>
          <cell r="F893" t="str">
            <v>Gasoline</v>
          </cell>
          <cell r="G893">
            <v>1299</v>
          </cell>
          <cell r="H893">
            <v>58</v>
          </cell>
          <cell r="I893" t="str">
            <v>In-Line</v>
          </cell>
          <cell r="J893">
            <v>4</v>
          </cell>
          <cell r="K893" t="str">
            <v>SFI/MFI</v>
          </cell>
          <cell r="L893" t="str">
            <v>Valencia</v>
          </cell>
          <cell r="M893" t="str">
            <v>Spain</v>
          </cell>
          <cell r="N893">
            <v>0</v>
          </cell>
          <cell r="O893">
            <v>0</v>
          </cell>
          <cell r="P893">
            <v>0</v>
          </cell>
          <cell r="Q893">
            <v>0</v>
          </cell>
          <cell r="R893">
            <v>0</v>
          </cell>
          <cell r="S893">
            <v>1036</v>
          </cell>
          <cell r="T893">
            <v>2181</v>
          </cell>
          <cell r="U893">
            <v>2243</v>
          </cell>
        </row>
        <row r="894">
          <cell r="A894" t="str">
            <v>Europe</v>
          </cell>
          <cell r="B894" t="str">
            <v>FORD GROUP</v>
          </cell>
          <cell r="C894" t="str">
            <v>FORD</v>
          </cell>
          <cell r="D894" t="str">
            <v>FORD FIESTA</v>
          </cell>
          <cell r="E894" t="str">
            <v>Ford Endura</v>
          </cell>
          <cell r="F894" t="str">
            <v>Gasoline</v>
          </cell>
          <cell r="G894">
            <v>1299</v>
          </cell>
          <cell r="H894">
            <v>68</v>
          </cell>
          <cell r="I894" t="str">
            <v>In-Line</v>
          </cell>
          <cell r="J894">
            <v>4</v>
          </cell>
          <cell r="K894" t="str">
            <v>MFI</v>
          </cell>
          <cell r="L894" t="str">
            <v>Port Elisabeth</v>
          </cell>
          <cell r="M894" t="str">
            <v>South Africa</v>
          </cell>
          <cell r="N894">
            <v>0</v>
          </cell>
          <cell r="O894">
            <v>0</v>
          </cell>
          <cell r="P894">
            <v>0</v>
          </cell>
          <cell r="Q894">
            <v>0</v>
          </cell>
          <cell r="R894">
            <v>0</v>
          </cell>
          <cell r="S894">
            <v>37280</v>
          </cell>
          <cell r="T894">
            <v>78469</v>
          </cell>
          <cell r="U894">
            <v>80765</v>
          </cell>
        </row>
        <row r="895">
          <cell r="A895" t="str">
            <v>Europe</v>
          </cell>
          <cell r="B895" t="str">
            <v>FORD GROUP</v>
          </cell>
          <cell r="C895" t="str">
            <v>FORD</v>
          </cell>
          <cell r="D895" t="str">
            <v>FORD FIESTA</v>
          </cell>
          <cell r="E895" t="str">
            <v>Ford Zetec-SE</v>
          </cell>
          <cell r="F895" t="str">
            <v>Gasoline</v>
          </cell>
          <cell r="G895">
            <v>1388</v>
          </cell>
          <cell r="H895">
            <v>80</v>
          </cell>
          <cell r="I895" t="str">
            <v>In-Line</v>
          </cell>
          <cell r="J895">
            <v>4</v>
          </cell>
          <cell r="K895" t="str">
            <v>MFI</v>
          </cell>
          <cell r="L895" t="str">
            <v>Valencia Engine, Bridgend</v>
          </cell>
          <cell r="M895" t="str">
            <v>Spain, UK</v>
          </cell>
          <cell r="N895">
            <v>0</v>
          </cell>
          <cell r="O895">
            <v>0</v>
          </cell>
          <cell r="P895">
            <v>0</v>
          </cell>
          <cell r="Q895">
            <v>0</v>
          </cell>
          <cell r="R895">
            <v>0</v>
          </cell>
          <cell r="S895">
            <v>5799</v>
          </cell>
          <cell r="T895">
            <v>12206</v>
          </cell>
          <cell r="U895">
            <v>12564</v>
          </cell>
        </row>
        <row r="896">
          <cell r="A896" t="str">
            <v>Europe</v>
          </cell>
          <cell r="B896" t="str">
            <v>FORD GROUP</v>
          </cell>
          <cell r="C896" t="str">
            <v>FORD</v>
          </cell>
          <cell r="D896" t="str">
            <v>FORD FIESTA</v>
          </cell>
          <cell r="E896" t="str">
            <v>Ford Zetec-SE</v>
          </cell>
          <cell r="F896" t="str">
            <v>Gasoline</v>
          </cell>
          <cell r="G896">
            <v>1596</v>
          </cell>
          <cell r="H896">
            <v>101</v>
          </cell>
          <cell r="I896" t="str">
            <v>In-Line</v>
          </cell>
          <cell r="J896">
            <v>4</v>
          </cell>
          <cell r="K896" t="str">
            <v>MFI</v>
          </cell>
          <cell r="L896" t="str">
            <v>Valencia Engine, Bridgend</v>
          </cell>
          <cell r="M896" t="str">
            <v>Spain, UK</v>
          </cell>
          <cell r="N896">
            <v>0</v>
          </cell>
          <cell r="O896">
            <v>0</v>
          </cell>
          <cell r="P896">
            <v>0</v>
          </cell>
          <cell r="Q896">
            <v>0</v>
          </cell>
          <cell r="R896">
            <v>0</v>
          </cell>
          <cell r="S896">
            <v>3003</v>
          </cell>
          <cell r="T896">
            <v>6320</v>
          </cell>
          <cell r="U896">
            <v>6505</v>
          </cell>
        </row>
        <row r="897">
          <cell r="A897" t="str">
            <v>Europe</v>
          </cell>
          <cell r="B897" t="str">
            <v>FORD GROUP</v>
          </cell>
          <cell r="C897" t="str">
            <v>FORD</v>
          </cell>
          <cell r="D897" t="str">
            <v>FORD FIESTA</v>
          </cell>
          <cell r="E897" t="str">
            <v>Ford Global I4/I5 Petrol</v>
          </cell>
          <cell r="F897" t="str">
            <v>Gasoline</v>
          </cell>
          <cell r="G897">
            <v>1999</v>
          </cell>
          <cell r="H897">
            <v>145</v>
          </cell>
          <cell r="I897" t="str">
            <v>In-Line</v>
          </cell>
          <cell r="J897">
            <v>4</v>
          </cell>
          <cell r="K897" t="str">
            <v>MFI</v>
          </cell>
          <cell r="L897" t="str">
            <v>Valencia Engine</v>
          </cell>
          <cell r="M897" t="str">
            <v>Spain</v>
          </cell>
          <cell r="N897">
            <v>0</v>
          </cell>
          <cell r="O897">
            <v>0</v>
          </cell>
          <cell r="P897">
            <v>0</v>
          </cell>
          <cell r="Q897">
            <v>0</v>
          </cell>
          <cell r="R897">
            <v>0</v>
          </cell>
          <cell r="S897">
            <v>4453</v>
          </cell>
          <cell r="T897">
            <v>9372</v>
          </cell>
          <cell r="U897">
            <v>9647</v>
          </cell>
        </row>
        <row r="898">
          <cell r="A898" t="str">
            <v>Europe</v>
          </cell>
          <cell r="B898" t="str">
            <v>FORD GROUP</v>
          </cell>
          <cell r="C898" t="str">
            <v>FORD</v>
          </cell>
          <cell r="D898" t="str">
            <v>FORD FIESTA</v>
          </cell>
          <cell r="E898" t="str">
            <v>PSA/Ford DV (PSA HDi/ Ford Duratorq)</v>
          </cell>
          <cell r="F898" t="str">
            <v>Diesel</v>
          </cell>
          <cell r="G898">
            <v>1399</v>
          </cell>
          <cell r="H898">
            <v>68</v>
          </cell>
          <cell r="I898" t="str">
            <v>In-Line</v>
          </cell>
          <cell r="J898">
            <v>4</v>
          </cell>
          <cell r="K898" t="str">
            <v>DI</v>
          </cell>
          <cell r="L898" t="str">
            <v>Douvrin, Tremery</v>
          </cell>
          <cell r="M898" t="str">
            <v>France</v>
          </cell>
          <cell r="N898">
            <v>0</v>
          </cell>
          <cell r="O898">
            <v>0</v>
          </cell>
          <cell r="P898">
            <v>0</v>
          </cell>
          <cell r="Q898">
            <v>0</v>
          </cell>
          <cell r="R898">
            <v>0</v>
          </cell>
          <cell r="S898">
            <v>49770</v>
          </cell>
          <cell r="T898">
            <v>104757</v>
          </cell>
          <cell r="U898">
            <v>107820</v>
          </cell>
        </row>
        <row r="899">
          <cell r="A899" t="str">
            <v>Europe</v>
          </cell>
          <cell r="B899" t="str">
            <v>FORD GROUP</v>
          </cell>
          <cell r="C899" t="str">
            <v>FORD</v>
          </cell>
          <cell r="D899" t="str">
            <v>FORD FIESTA</v>
          </cell>
          <cell r="E899" t="str">
            <v>PSA/Ford DV (PSA HDi/ Ford Duratorq)</v>
          </cell>
          <cell r="F899" t="str">
            <v>Diesel</v>
          </cell>
          <cell r="G899">
            <v>1560</v>
          </cell>
          <cell r="H899">
            <v>90</v>
          </cell>
          <cell r="I899" t="str">
            <v>In-Line</v>
          </cell>
          <cell r="J899">
            <v>4</v>
          </cell>
          <cell r="K899" t="str">
            <v>DI</v>
          </cell>
          <cell r="L899" t="str">
            <v>Tremery</v>
          </cell>
          <cell r="M899" t="str">
            <v>France</v>
          </cell>
          <cell r="N899">
            <v>0</v>
          </cell>
          <cell r="O899">
            <v>0</v>
          </cell>
          <cell r="P899">
            <v>0</v>
          </cell>
          <cell r="Q899">
            <v>0</v>
          </cell>
          <cell r="R899">
            <v>0</v>
          </cell>
          <cell r="S899">
            <v>25889</v>
          </cell>
          <cell r="T899">
            <v>54491</v>
          </cell>
          <cell r="U899">
            <v>56087</v>
          </cell>
        </row>
        <row r="900">
          <cell r="A900" t="str">
            <v>Europe</v>
          </cell>
          <cell r="B900" t="str">
            <v>FORD GROUP</v>
          </cell>
          <cell r="C900" t="str">
            <v>FORD</v>
          </cell>
          <cell r="D900" t="str">
            <v>FORD FIESTA</v>
          </cell>
          <cell r="E900" t="str">
            <v>Ford Zetec-SE</v>
          </cell>
          <cell r="F900" t="str">
            <v>Gasoline</v>
          </cell>
          <cell r="G900">
            <v>1000</v>
          </cell>
          <cell r="H900">
            <v>75</v>
          </cell>
          <cell r="I900" t="str">
            <v>In-Line</v>
          </cell>
          <cell r="J900">
            <v>3</v>
          </cell>
          <cell r="K900" t="str">
            <v>GDI</v>
          </cell>
          <cell r="L900" t="str">
            <v>Bridgend</v>
          </cell>
          <cell r="M900" t="str">
            <v>UK</v>
          </cell>
          <cell r="N900">
            <v>0</v>
          </cell>
          <cell r="O900">
            <v>0</v>
          </cell>
          <cell r="P900">
            <v>0</v>
          </cell>
          <cell r="Q900">
            <v>0</v>
          </cell>
          <cell r="R900">
            <v>0</v>
          </cell>
          <cell r="S900">
            <v>782</v>
          </cell>
          <cell r="T900">
            <v>6238</v>
          </cell>
          <cell r="U900">
            <v>6460</v>
          </cell>
        </row>
        <row r="901">
          <cell r="A901" t="str">
            <v>Europe</v>
          </cell>
          <cell r="B901" t="str">
            <v>FORD GROUP</v>
          </cell>
          <cell r="C901" t="str">
            <v>FORD</v>
          </cell>
          <cell r="D901" t="str">
            <v>FORD FIESTA</v>
          </cell>
          <cell r="E901" t="str">
            <v>Ford Zetec-SE</v>
          </cell>
          <cell r="F901" t="str">
            <v>Gasoline</v>
          </cell>
          <cell r="G901">
            <v>1242</v>
          </cell>
          <cell r="H901">
            <v>75</v>
          </cell>
          <cell r="I901" t="str">
            <v>In-Line</v>
          </cell>
          <cell r="J901">
            <v>4</v>
          </cell>
          <cell r="K901" t="str">
            <v>MFI</v>
          </cell>
          <cell r="L901" t="str">
            <v>Valencia Engine, Bridgend</v>
          </cell>
          <cell r="M901" t="str">
            <v>Spain, UK</v>
          </cell>
          <cell r="N901">
            <v>0</v>
          </cell>
          <cell r="O901">
            <v>0</v>
          </cell>
          <cell r="P901">
            <v>0</v>
          </cell>
          <cell r="Q901">
            <v>0</v>
          </cell>
          <cell r="R901">
            <v>0</v>
          </cell>
          <cell r="S901">
            <v>1355</v>
          </cell>
          <cell r="T901">
            <v>10827</v>
          </cell>
          <cell r="U901">
            <v>11211</v>
          </cell>
        </row>
        <row r="902">
          <cell r="A902" t="str">
            <v>Europe</v>
          </cell>
          <cell r="B902" t="str">
            <v>FORD GROUP</v>
          </cell>
          <cell r="C902" t="str">
            <v>FORD</v>
          </cell>
          <cell r="D902" t="str">
            <v>FORD FIESTA</v>
          </cell>
          <cell r="E902" t="str">
            <v>Ford Endura</v>
          </cell>
          <cell r="F902" t="str">
            <v>Gasoline</v>
          </cell>
          <cell r="G902">
            <v>1299</v>
          </cell>
          <cell r="H902">
            <v>58</v>
          </cell>
          <cell r="I902" t="str">
            <v>In-Line</v>
          </cell>
          <cell r="J902">
            <v>4</v>
          </cell>
          <cell r="K902" t="str">
            <v>SFI/MFI</v>
          </cell>
          <cell r="L902" t="str">
            <v>Valencia</v>
          </cell>
          <cell r="M902" t="str">
            <v>Spain</v>
          </cell>
          <cell r="N902">
            <v>0</v>
          </cell>
          <cell r="O902">
            <v>0</v>
          </cell>
          <cell r="P902">
            <v>0</v>
          </cell>
          <cell r="Q902">
            <v>0</v>
          </cell>
          <cell r="R902">
            <v>0</v>
          </cell>
          <cell r="S902">
            <v>114</v>
          </cell>
          <cell r="T902">
            <v>918</v>
          </cell>
          <cell r="U902">
            <v>950</v>
          </cell>
        </row>
        <row r="903">
          <cell r="A903" t="str">
            <v>Europe</v>
          </cell>
          <cell r="B903" t="str">
            <v>FORD GROUP</v>
          </cell>
          <cell r="C903" t="str">
            <v>FORD</v>
          </cell>
          <cell r="D903" t="str">
            <v>FORD FIESTA</v>
          </cell>
          <cell r="E903" t="str">
            <v>Ford Endura</v>
          </cell>
          <cell r="F903" t="str">
            <v>Gasoline</v>
          </cell>
          <cell r="G903">
            <v>1299</v>
          </cell>
          <cell r="H903">
            <v>68</v>
          </cell>
          <cell r="I903" t="str">
            <v>In-Line</v>
          </cell>
          <cell r="J903">
            <v>4</v>
          </cell>
          <cell r="K903" t="str">
            <v>MFI</v>
          </cell>
          <cell r="L903" t="str">
            <v>Port Elisabeth</v>
          </cell>
          <cell r="M903" t="str">
            <v>South Africa</v>
          </cell>
          <cell r="N903">
            <v>0</v>
          </cell>
          <cell r="O903">
            <v>0</v>
          </cell>
          <cell r="P903">
            <v>0</v>
          </cell>
          <cell r="Q903">
            <v>0</v>
          </cell>
          <cell r="R903">
            <v>0</v>
          </cell>
          <cell r="S903">
            <v>4251</v>
          </cell>
          <cell r="T903">
            <v>33948</v>
          </cell>
          <cell r="U903">
            <v>35153</v>
          </cell>
        </row>
        <row r="904">
          <cell r="A904" t="str">
            <v>Europe</v>
          </cell>
          <cell r="B904" t="str">
            <v>FORD GROUP</v>
          </cell>
          <cell r="C904" t="str">
            <v>FORD</v>
          </cell>
          <cell r="D904" t="str">
            <v>FORD FIESTA</v>
          </cell>
          <cell r="E904" t="str">
            <v>Ford Zetec-SE</v>
          </cell>
          <cell r="F904" t="str">
            <v>Gasoline</v>
          </cell>
          <cell r="G904">
            <v>1388</v>
          </cell>
          <cell r="H904">
            <v>80</v>
          </cell>
          <cell r="I904" t="str">
            <v>In-Line</v>
          </cell>
          <cell r="J904">
            <v>4</v>
          </cell>
          <cell r="K904" t="str">
            <v>MFI</v>
          </cell>
          <cell r="L904" t="str">
            <v>Valencia Engine, Bridgend</v>
          </cell>
          <cell r="M904" t="str">
            <v>Spain, UK</v>
          </cell>
          <cell r="N904">
            <v>0</v>
          </cell>
          <cell r="O904">
            <v>0</v>
          </cell>
          <cell r="P904">
            <v>0</v>
          </cell>
          <cell r="Q904">
            <v>0</v>
          </cell>
          <cell r="R904">
            <v>0</v>
          </cell>
          <cell r="S904">
            <v>424</v>
          </cell>
          <cell r="T904">
            <v>3386</v>
          </cell>
          <cell r="U904">
            <v>3506</v>
          </cell>
        </row>
        <row r="905">
          <cell r="A905" t="str">
            <v>Europe</v>
          </cell>
          <cell r="B905" t="str">
            <v>FORD GROUP</v>
          </cell>
          <cell r="C905" t="str">
            <v>FORD</v>
          </cell>
          <cell r="D905" t="str">
            <v>FORD FIESTA</v>
          </cell>
          <cell r="E905" t="str">
            <v>Ford Zetec-SE</v>
          </cell>
          <cell r="F905" t="str">
            <v>Gasoline</v>
          </cell>
          <cell r="G905">
            <v>1596</v>
          </cell>
          <cell r="H905">
            <v>101</v>
          </cell>
          <cell r="I905" t="str">
            <v>In-Line</v>
          </cell>
          <cell r="J905">
            <v>4</v>
          </cell>
          <cell r="K905" t="str">
            <v>MFI</v>
          </cell>
          <cell r="L905" t="str">
            <v>Valencia Engine, Bridgend</v>
          </cell>
          <cell r="M905" t="str">
            <v>Spain, UK</v>
          </cell>
          <cell r="N905">
            <v>0</v>
          </cell>
          <cell r="O905">
            <v>0</v>
          </cell>
          <cell r="P905">
            <v>0</v>
          </cell>
          <cell r="Q905">
            <v>0</v>
          </cell>
          <cell r="R905">
            <v>0</v>
          </cell>
          <cell r="S905">
            <v>333</v>
          </cell>
          <cell r="T905">
            <v>2660</v>
          </cell>
          <cell r="U905">
            <v>2755</v>
          </cell>
        </row>
        <row r="906">
          <cell r="A906" t="str">
            <v>Europe</v>
          </cell>
          <cell r="B906" t="str">
            <v>FORD GROUP</v>
          </cell>
          <cell r="C906" t="str">
            <v>FORD</v>
          </cell>
          <cell r="D906" t="str">
            <v>FORD FIESTA</v>
          </cell>
          <cell r="E906" t="str">
            <v>Ford Global I4/I5 Petrol</v>
          </cell>
          <cell r="F906" t="str">
            <v>Gasoline</v>
          </cell>
          <cell r="G906">
            <v>1999</v>
          </cell>
          <cell r="H906">
            <v>145</v>
          </cell>
          <cell r="I906" t="str">
            <v>In-Line</v>
          </cell>
          <cell r="J906">
            <v>4</v>
          </cell>
          <cell r="K906" t="str">
            <v>MFI</v>
          </cell>
          <cell r="L906" t="str">
            <v>Valencia Engine</v>
          </cell>
          <cell r="M906" t="str">
            <v>Spain</v>
          </cell>
          <cell r="N906">
            <v>0</v>
          </cell>
          <cell r="O906">
            <v>0</v>
          </cell>
          <cell r="P906">
            <v>0</v>
          </cell>
          <cell r="Q906">
            <v>0</v>
          </cell>
          <cell r="R906">
            <v>0</v>
          </cell>
          <cell r="S906">
            <v>494</v>
          </cell>
          <cell r="T906">
            <v>3946</v>
          </cell>
          <cell r="U906">
            <v>4086</v>
          </cell>
        </row>
        <row r="907">
          <cell r="A907" t="str">
            <v>Europe</v>
          </cell>
          <cell r="B907" t="str">
            <v>FORD GROUP</v>
          </cell>
          <cell r="C907" t="str">
            <v>FORD</v>
          </cell>
          <cell r="D907" t="str">
            <v>FORD FIESTA</v>
          </cell>
          <cell r="E907" t="str">
            <v>PSA/Ford DV (PSA HDi/ Ford Duratorq)</v>
          </cell>
          <cell r="F907" t="str">
            <v>Diesel</v>
          </cell>
          <cell r="G907">
            <v>1399</v>
          </cell>
          <cell r="H907">
            <v>68</v>
          </cell>
          <cell r="I907" t="str">
            <v>In-Line</v>
          </cell>
          <cell r="J907">
            <v>4</v>
          </cell>
          <cell r="K907" t="str">
            <v>DI</v>
          </cell>
          <cell r="L907" t="str">
            <v>Douvrin, Tremery</v>
          </cell>
          <cell r="M907" t="str">
            <v>France</v>
          </cell>
          <cell r="N907">
            <v>0</v>
          </cell>
          <cell r="O907">
            <v>0</v>
          </cell>
          <cell r="P907">
            <v>0</v>
          </cell>
          <cell r="Q907">
            <v>0</v>
          </cell>
          <cell r="R907">
            <v>0</v>
          </cell>
          <cell r="S907">
            <v>5746</v>
          </cell>
          <cell r="T907">
            <v>45875</v>
          </cell>
          <cell r="U907">
            <v>47504</v>
          </cell>
        </row>
        <row r="908">
          <cell r="A908" t="str">
            <v>Europe</v>
          </cell>
          <cell r="B908" t="str">
            <v>FORD GROUP</v>
          </cell>
          <cell r="C908" t="str">
            <v>FORD</v>
          </cell>
          <cell r="D908" t="str">
            <v>FORD FIESTA</v>
          </cell>
          <cell r="E908" t="str">
            <v>PSA/Ford DV (PSA HDi/ Ford Duratorq)</v>
          </cell>
          <cell r="F908" t="str">
            <v>Diesel</v>
          </cell>
          <cell r="G908">
            <v>1560</v>
          </cell>
          <cell r="H908">
            <v>90</v>
          </cell>
          <cell r="I908" t="str">
            <v>In-Line</v>
          </cell>
          <cell r="J908">
            <v>4</v>
          </cell>
          <cell r="K908" t="str">
            <v>DI</v>
          </cell>
          <cell r="L908" t="str">
            <v>Tremery</v>
          </cell>
          <cell r="M908" t="str">
            <v>France</v>
          </cell>
          <cell r="N908">
            <v>0</v>
          </cell>
          <cell r="O908">
            <v>0</v>
          </cell>
          <cell r="P908">
            <v>0</v>
          </cell>
          <cell r="Q908">
            <v>0</v>
          </cell>
          <cell r="R908">
            <v>0</v>
          </cell>
          <cell r="S908">
            <v>2184</v>
          </cell>
          <cell r="T908">
            <v>17432</v>
          </cell>
          <cell r="U908">
            <v>18052</v>
          </cell>
        </row>
        <row r="909">
          <cell r="A909" t="str">
            <v>Europe</v>
          </cell>
          <cell r="B909" t="str">
            <v>FORD GROUP</v>
          </cell>
          <cell r="C909" t="str">
            <v>FORD</v>
          </cell>
          <cell r="D909" t="str">
            <v>FORD FUSION</v>
          </cell>
          <cell r="E909" t="str">
            <v>Ford Zetec-SE</v>
          </cell>
          <cell r="F909" t="str">
            <v>Gasoline</v>
          </cell>
          <cell r="G909">
            <v>1000</v>
          </cell>
          <cell r="H909">
            <v>75</v>
          </cell>
          <cell r="I909" t="str">
            <v>In-Line</v>
          </cell>
          <cell r="J909">
            <v>3</v>
          </cell>
          <cell r="K909" t="str">
            <v>GDI</v>
          </cell>
          <cell r="L909" t="str">
            <v>Bridgend</v>
          </cell>
          <cell r="M909" t="str">
            <v>UK</v>
          </cell>
          <cell r="N909">
            <v>0</v>
          </cell>
          <cell r="O909">
            <v>246</v>
          </cell>
          <cell r="P909">
            <v>4595</v>
          </cell>
          <cell r="Q909">
            <v>4160</v>
          </cell>
          <cell r="R909">
            <v>3707</v>
          </cell>
          <cell r="S909">
            <v>2519</v>
          </cell>
          <cell r="T909">
            <v>0</v>
          </cell>
          <cell r="U909">
            <v>0</v>
          </cell>
        </row>
        <row r="910">
          <cell r="A910" t="str">
            <v>Europe</v>
          </cell>
          <cell r="B910" t="str">
            <v>FORD GROUP</v>
          </cell>
          <cell r="C910" t="str">
            <v>FORD</v>
          </cell>
          <cell r="D910" t="str">
            <v>FORD FUSION</v>
          </cell>
          <cell r="E910" t="str">
            <v>Ford Zetec-SE</v>
          </cell>
          <cell r="F910" t="str">
            <v>Gasoline</v>
          </cell>
          <cell r="G910">
            <v>1388</v>
          </cell>
          <cell r="H910">
            <v>80</v>
          </cell>
          <cell r="I910" t="str">
            <v>In-Line</v>
          </cell>
          <cell r="J910">
            <v>4</v>
          </cell>
          <cell r="K910" t="str">
            <v>MFI</v>
          </cell>
          <cell r="L910" t="str">
            <v>Valencia Engine, Bridgend</v>
          </cell>
          <cell r="M910" t="str">
            <v>Spain, UK</v>
          </cell>
          <cell r="N910">
            <v>17232</v>
          </cell>
          <cell r="O910">
            <v>26778</v>
          </cell>
          <cell r="P910">
            <v>27340</v>
          </cell>
          <cell r="Q910">
            <v>23043</v>
          </cell>
          <cell r="R910">
            <v>18971</v>
          </cell>
          <cell r="S910">
            <v>11938</v>
          </cell>
          <cell r="T910">
            <v>0</v>
          </cell>
          <cell r="U910">
            <v>0</v>
          </cell>
        </row>
        <row r="911">
          <cell r="A911" t="str">
            <v>Europe</v>
          </cell>
          <cell r="B911" t="str">
            <v>FORD GROUP</v>
          </cell>
          <cell r="C911" t="str">
            <v>FORD</v>
          </cell>
          <cell r="D911" t="str">
            <v>FORD FUSION</v>
          </cell>
          <cell r="E911" t="str">
            <v>Ford Zetec-SE</v>
          </cell>
          <cell r="F911" t="str">
            <v>Gasoline</v>
          </cell>
          <cell r="G911">
            <v>1596</v>
          </cell>
          <cell r="H911">
            <v>101</v>
          </cell>
          <cell r="I911" t="str">
            <v>In-Line</v>
          </cell>
          <cell r="J911">
            <v>4</v>
          </cell>
          <cell r="K911" t="str">
            <v>MFI</v>
          </cell>
          <cell r="L911" t="str">
            <v>Valencia Engine, Bridgend</v>
          </cell>
          <cell r="M911" t="str">
            <v>Spain, UK</v>
          </cell>
          <cell r="N911">
            <v>16671</v>
          </cell>
          <cell r="O911">
            <v>21485</v>
          </cell>
          <cell r="P911">
            <v>15179</v>
          </cell>
          <cell r="Q911">
            <v>13987</v>
          </cell>
          <cell r="R911">
            <v>12682</v>
          </cell>
          <cell r="S911">
            <v>8748</v>
          </cell>
          <cell r="T911">
            <v>0</v>
          </cell>
          <cell r="U911">
            <v>0</v>
          </cell>
        </row>
        <row r="912">
          <cell r="A912" t="str">
            <v>Europe</v>
          </cell>
          <cell r="B912" t="str">
            <v>FORD GROUP</v>
          </cell>
          <cell r="C912" t="str">
            <v>FORD</v>
          </cell>
          <cell r="D912" t="str">
            <v>FORD FUSION</v>
          </cell>
          <cell r="E912" t="str">
            <v>PSA/Ford DV (PSA HDi/ Ford Duratorq)</v>
          </cell>
          <cell r="F912" t="str">
            <v>Diesel</v>
          </cell>
          <cell r="G912">
            <v>1399</v>
          </cell>
          <cell r="H912">
            <v>92</v>
          </cell>
          <cell r="I912" t="str">
            <v>In-Line</v>
          </cell>
          <cell r="J912">
            <v>4</v>
          </cell>
          <cell r="K912" t="str">
            <v>DI</v>
          </cell>
          <cell r="L912" t="str">
            <v>Douvrin, Tremery</v>
          </cell>
          <cell r="M912" t="str">
            <v>France</v>
          </cell>
          <cell r="N912">
            <v>0</v>
          </cell>
          <cell r="O912">
            <v>3984</v>
          </cell>
          <cell r="P912">
            <v>9870</v>
          </cell>
          <cell r="Q912">
            <v>13125</v>
          </cell>
          <cell r="R912">
            <v>14248</v>
          </cell>
          <cell r="S912">
            <v>10604</v>
          </cell>
          <cell r="T912">
            <v>0</v>
          </cell>
          <cell r="U912">
            <v>0</v>
          </cell>
        </row>
        <row r="913">
          <cell r="A913" t="str">
            <v>Europe</v>
          </cell>
          <cell r="B913" t="str">
            <v>FORD GROUP</v>
          </cell>
          <cell r="C913" t="str">
            <v>FORD</v>
          </cell>
          <cell r="D913" t="str">
            <v>FORD FUSION</v>
          </cell>
          <cell r="E913" t="str">
            <v>PSA/Ford DV (PSA HDi/ Ford Duratorq)</v>
          </cell>
          <cell r="F913" t="str">
            <v>Diesel</v>
          </cell>
          <cell r="G913">
            <v>1399</v>
          </cell>
          <cell r="H913">
            <v>68</v>
          </cell>
          <cell r="I913" t="str">
            <v>In-Line</v>
          </cell>
          <cell r="J913">
            <v>4</v>
          </cell>
          <cell r="K913" t="str">
            <v>DI</v>
          </cell>
          <cell r="L913" t="str">
            <v>Douvrin, Tremery</v>
          </cell>
          <cell r="M913" t="str">
            <v>France</v>
          </cell>
          <cell r="N913">
            <v>21699</v>
          </cell>
          <cell r="O913">
            <v>40154</v>
          </cell>
          <cell r="P913">
            <v>28625</v>
          </cell>
          <cell r="Q913">
            <v>28443</v>
          </cell>
          <cell r="R913">
            <v>25706</v>
          </cell>
          <cell r="S913">
            <v>17646</v>
          </cell>
          <cell r="T913">
            <v>0</v>
          </cell>
          <cell r="U913">
            <v>0</v>
          </cell>
        </row>
        <row r="914">
          <cell r="A914" t="str">
            <v>Europe</v>
          </cell>
          <cell r="B914" t="str">
            <v>FORD GROUP</v>
          </cell>
          <cell r="C914" t="str">
            <v>FORD</v>
          </cell>
          <cell r="D914" t="str">
            <v>FORD FUSION</v>
          </cell>
          <cell r="E914" t="str">
            <v>Ford Zetec-SE</v>
          </cell>
          <cell r="F914" t="str">
            <v>Gasoline</v>
          </cell>
          <cell r="G914">
            <v>1000</v>
          </cell>
          <cell r="H914">
            <v>75</v>
          </cell>
          <cell r="I914" t="str">
            <v>In-Line</v>
          </cell>
          <cell r="J914">
            <v>3</v>
          </cell>
          <cell r="K914" t="str">
            <v>GDI</v>
          </cell>
          <cell r="L914" t="str">
            <v>Bridgend</v>
          </cell>
          <cell r="M914" t="str">
            <v>UK</v>
          </cell>
          <cell r="N914">
            <v>0</v>
          </cell>
          <cell r="O914">
            <v>0</v>
          </cell>
          <cell r="P914">
            <v>0</v>
          </cell>
          <cell r="Q914">
            <v>0</v>
          </cell>
          <cell r="R914">
            <v>0</v>
          </cell>
          <cell r="S914">
            <v>938</v>
          </cell>
          <cell r="T914">
            <v>6842</v>
          </cell>
          <cell r="U914">
            <v>6438</v>
          </cell>
        </row>
        <row r="915">
          <cell r="A915" t="str">
            <v>Europe</v>
          </cell>
          <cell r="B915" t="str">
            <v>FORD GROUP</v>
          </cell>
          <cell r="C915" t="str">
            <v>FORD</v>
          </cell>
          <cell r="D915" t="str">
            <v>FORD FUSION</v>
          </cell>
          <cell r="E915" t="str">
            <v>Ford Zetec-SE</v>
          </cell>
          <cell r="F915" t="str">
            <v>Gasoline</v>
          </cell>
          <cell r="G915">
            <v>1242</v>
          </cell>
          <cell r="H915">
            <v>70</v>
          </cell>
          <cell r="I915" t="str">
            <v>In-Line</v>
          </cell>
          <cell r="J915">
            <v>4</v>
          </cell>
          <cell r="K915" t="str">
            <v>MFI</v>
          </cell>
          <cell r="L915" t="str">
            <v>Valencia Engine, Bridgend</v>
          </cell>
          <cell r="M915" t="str">
            <v>Spain, UK</v>
          </cell>
          <cell r="N915">
            <v>0</v>
          </cell>
          <cell r="O915">
            <v>0</v>
          </cell>
          <cell r="P915">
            <v>0</v>
          </cell>
          <cell r="Q915">
            <v>0</v>
          </cell>
          <cell r="R915">
            <v>0</v>
          </cell>
          <cell r="S915">
            <v>1627</v>
          </cell>
          <cell r="T915">
            <v>11873</v>
          </cell>
          <cell r="U915">
            <v>11174</v>
          </cell>
        </row>
        <row r="916">
          <cell r="A916" t="str">
            <v>Europe</v>
          </cell>
          <cell r="B916" t="str">
            <v>FORD GROUP</v>
          </cell>
          <cell r="C916" t="str">
            <v>FORD</v>
          </cell>
          <cell r="D916" t="str">
            <v>FORD FUSION</v>
          </cell>
          <cell r="E916" t="str">
            <v>Ford Endura</v>
          </cell>
          <cell r="F916" t="str">
            <v>Gasoline</v>
          </cell>
          <cell r="G916">
            <v>1299</v>
          </cell>
          <cell r="H916">
            <v>58</v>
          </cell>
          <cell r="I916" t="str">
            <v>In-Line</v>
          </cell>
          <cell r="J916">
            <v>4</v>
          </cell>
          <cell r="K916" t="str">
            <v>SFI/MFI</v>
          </cell>
          <cell r="L916" t="str">
            <v>Valencia</v>
          </cell>
          <cell r="M916" t="str">
            <v>Spain</v>
          </cell>
          <cell r="N916">
            <v>0</v>
          </cell>
          <cell r="O916">
            <v>0</v>
          </cell>
          <cell r="P916">
            <v>0</v>
          </cell>
          <cell r="Q916">
            <v>0</v>
          </cell>
          <cell r="R916">
            <v>0</v>
          </cell>
          <cell r="S916">
            <v>138</v>
          </cell>
          <cell r="T916">
            <v>1006</v>
          </cell>
          <cell r="U916">
            <v>947</v>
          </cell>
        </row>
        <row r="917">
          <cell r="A917" t="str">
            <v>Europe</v>
          </cell>
          <cell r="B917" t="str">
            <v>FORD GROUP</v>
          </cell>
          <cell r="C917" t="str">
            <v>FORD</v>
          </cell>
          <cell r="D917" t="str">
            <v>FORD FUSION</v>
          </cell>
          <cell r="E917" t="str">
            <v>Ford Endura</v>
          </cell>
          <cell r="F917" t="str">
            <v>Gasoline</v>
          </cell>
          <cell r="G917">
            <v>1299</v>
          </cell>
          <cell r="H917">
            <v>68</v>
          </cell>
          <cell r="I917" t="str">
            <v>In-Line</v>
          </cell>
          <cell r="J917">
            <v>4</v>
          </cell>
          <cell r="K917" t="str">
            <v>MFI</v>
          </cell>
          <cell r="L917" t="str">
            <v>Port Elisabeth</v>
          </cell>
          <cell r="M917" t="str">
            <v>South Africa</v>
          </cell>
          <cell r="N917">
            <v>0</v>
          </cell>
          <cell r="O917">
            <v>0</v>
          </cell>
          <cell r="P917">
            <v>0</v>
          </cell>
          <cell r="Q917">
            <v>0</v>
          </cell>
          <cell r="R917">
            <v>0</v>
          </cell>
          <cell r="S917">
            <v>6139</v>
          </cell>
          <cell r="T917">
            <v>44775</v>
          </cell>
          <cell r="U917">
            <v>42137</v>
          </cell>
        </row>
        <row r="918">
          <cell r="A918" t="str">
            <v>Europe</v>
          </cell>
          <cell r="B918" t="str">
            <v>FORD GROUP</v>
          </cell>
          <cell r="C918" t="str">
            <v>FORD</v>
          </cell>
          <cell r="D918" t="str">
            <v>FORD FUSION</v>
          </cell>
          <cell r="E918" t="str">
            <v>Ford Zetec-SE</v>
          </cell>
          <cell r="F918" t="str">
            <v>Gasoline</v>
          </cell>
          <cell r="G918">
            <v>1388</v>
          </cell>
          <cell r="H918">
            <v>80</v>
          </cell>
          <cell r="I918" t="str">
            <v>In-Line</v>
          </cell>
          <cell r="J918">
            <v>4</v>
          </cell>
          <cell r="K918" t="str">
            <v>MFI</v>
          </cell>
          <cell r="L918" t="str">
            <v>Valencia Engine, Bridgend</v>
          </cell>
          <cell r="M918" t="str">
            <v>Spain, UK</v>
          </cell>
          <cell r="N918">
            <v>0</v>
          </cell>
          <cell r="O918">
            <v>0</v>
          </cell>
          <cell r="P918">
            <v>0</v>
          </cell>
          <cell r="Q918">
            <v>0</v>
          </cell>
          <cell r="R918">
            <v>0</v>
          </cell>
          <cell r="S918">
            <v>510</v>
          </cell>
          <cell r="T918">
            <v>3712</v>
          </cell>
          <cell r="U918">
            <v>3494</v>
          </cell>
        </row>
        <row r="919">
          <cell r="A919" t="str">
            <v>Europe</v>
          </cell>
          <cell r="B919" t="str">
            <v>FORD GROUP</v>
          </cell>
          <cell r="C919" t="str">
            <v>FORD</v>
          </cell>
          <cell r="D919" t="str">
            <v>FORD FUSION</v>
          </cell>
          <cell r="E919" t="str">
            <v>Ford Zetec-SE</v>
          </cell>
          <cell r="F919" t="str">
            <v>Gasoline</v>
          </cell>
          <cell r="G919">
            <v>1596</v>
          </cell>
          <cell r="H919">
            <v>101</v>
          </cell>
          <cell r="I919" t="str">
            <v>In-Line</v>
          </cell>
          <cell r="J919">
            <v>4</v>
          </cell>
          <cell r="K919" t="str">
            <v>MFI</v>
          </cell>
          <cell r="L919" t="str">
            <v>Valencia Engine, Bridgend</v>
          </cell>
          <cell r="M919" t="str">
            <v>Spain, UK</v>
          </cell>
          <cell r="N919">
            <v>0</v>
          </cell>
          <cell r="O919">
            <v>0</v>
          </cell>
          <cell r="P919">
            <v>0</v>
          </cell>
          <cell r="Q919">
            <v>0</v>
          </cell>
          <cell r="R919">
            <v>0</v>
          </cell>
          <cell r="S919">
            <v>400</v>
          </cell>
          <cell r="T919">
            <v>2918</v>
          </cell>
          <cell r="U919">
            <v>2746</v>
          </cell>
        </row>
        <row r="920">
          <cell r="A920" t="str">
            <v>Europe</v>
          </cell>
          <cell r="B920" t="str">
            <v>FORD GROUP</v>
          </cell>
          <cell r="C920" t="str">
            <v>FORD</v>
          </cell>
          <cell r="D920" t="str">
            <v>FORD FUSION</v>
          </cell>
          <cell r="E920" t="str">
            <v>Ford Global I4/I5 Petrol</v>
          </cell>
          <cell r="F920" t="str">
            <v>Gasoline</v>
          </cell>
          <cell r="G920">
            <v>1999</v>
          </cell>
          <cell r="H920">
            <v>145</v>
          </cell>
          <cell r="I920" t="str">
            <v>In-Line</v>
          </cell>
          <cell r="J920">
            <v>4</v>
          </cell>
          <cell r="K920" t="str">
            <v>MFI</v>
          </cell>
          <cell r="L920" t="str">
            <v>Valencia Engine</v>
          </cell>
          <cell r="M920" t="str">
            <v>Spain</v>
          </cell>
          <cell r="N920">
            <v>0</v>
          </cell>
          <cell r="O920">
            <v>0</v>
          </cell>
          <cell r="P920">
            <v>0</v>
          </cell>
          <cell r="Q920">
            <v>0</v>
          </cell>
          <cell r="R920">
            <v>0</v>
          </cell>
          <cell r="S920">
            <v>593</v>
          </cell>
          <cell r="T920">
            <v>4326</v>
          </cell>
          <cell r="U920">
            <v>4073</v>
          </cell>
        </row>
        <row r="921">
          <cell r="A921" t="str">
            <v>Europe</v>
          </cell>
          <cell r="B921" t="str">
            <v>FORD GROUP</v>
          </cell>
          <cell r="C921" t="str">
            <v>FORD</v>
          </cell>
          <cell r="D921" t="str">
            <v>FORD FUSION</v>
          </cell>
          <cell r="E921" t="str">
            <v>PSA/Ford DV (PSA HDi/ Ford Duratorq)</v>
          </cell>
          <cell r="F921" t="str">
            <v>Diesel</v>
          </cell>
          <cell r="G921">
            <v>1399</v>
          </cell>
          <cell r="H921">
            <v>68</v>
          </cell>
          <cell r="I921" t="str">
            <v>In-Line</v>
          </cell>
          <cell r="J921">
            <v>4</v>
          </cell>
          <cell r="K921" t="str">
            <v>DI</v>
          </cell>
          <cell r="L921" t="str">
            <v>Douvrin, Tremery</v>
          </cell>
          <cell r="M921" t="str">
            <v>France</v>
          </cell>
          <cell r="N921">
            <v>0</v>
          </cell>
          <cell r="O921">
            <v>0</v>
          </cell>
          <cell r="P921">
            <v>0</v>
          </cell>
          <cell r="Q921">
            <v>0</v>
          </cell>
          <cell r="R921">
            <v>0</v>
          </cell>
          <cell r="S921">
            <v>1650</v>
          </cell>
          <cell r="T921">
            <v>12033</v>
          </cell>
          <cell r="U921">
            <v>11325</v>
          </cell>
        </row>
        <row r="922">
          <cell r="A922" t="str">
            <v>Europe</v>
          </cell>
          <cell r="B922" t="str">
            <v>FORD GROUP</v>
          </cell>
          <cell r="C922" t="str">
            <v>FORD</v>
          </cell>
          <cell r="D922" t="str">
            <v>FORD FUSION</v>
          </cell>
          <cell r="E922" t="str">
            <v>PSA/Ford DV (PSA HDi/ Ford Duratorq)</v>
          </cell>
          <cell r="F922" t="str">
            <v>Diesel</v>
          </cell>
          <cell r="G922">
            <v>1560</v>
          </cell>
          <cell r="H922">
            <v>90</v>
          </cell>
          <cell r="I922" t="str">
            <v>In-Line</v>
          </cell>
          <cell r="J922">
            <v>4</v>
          </cell>
          <cell r="K922" t="str">
            <v>DI</v>
          </cell>
          <cell r="L922" t="str">
            <v>Tremery</v>
          </cell>
          <cell r="M922" t="str">
            <v>France</v>
          </cell>
          <cell r="N922">
            <v>0</v>
          </cell>
          <cell r="O922">
            <v>0</v>
          </cell>
          <cell r="P922">
            <v>0</v>
          </cell>
          <cell r="Q922">
            <v>0</v>
          </cell>
          <cell r="R922">
            <v>0</v>
          </cell>
          <cell r="S922">
            <v>2621</v>
          </cell>
          <cell r="T922">
            <v>19116</v>
          </cell>
          <cell r="U922">
            <v>17990</v>
          </cell>
        </row>
        <row r="923">
          <cell r="A923" t="str">
            <v>Europe</v>
          </cell>
          <cell r="B923" t="str">
            <v>FORD GROUP</v>
          </cell>
          <cell r="C923" t="str">
            <v>FORD</v>
          </cell>
          <cell r="D923" t="str">
            <v>FORD GALAXY</v>
          </cell>
          <cell r="E923" t="str">
            <v>Ford DOHC</v>
          </cell>
          <cell r="F923" t="str">
            <v>Gasoline</v>
          </cell>
          <cell r="G923">
            <v>1998</v>
          </cell>
          <cell r="H923">
            <v>116</v>
          </cell>
          <cell r="I923" t="str">
            <v>In-Line</v>
          </cell>
          <cell r="J923">
            <v>4</v>
          </cell>
          <cell r="K923" t="str">
            <v>MFI</v>
          </cell>
          <cell r="L923" t="str">
            <v>Dagenham, Wellingborough</v>
          </cell>
          <cell r="M923" t="str">
            <v>UK</v>
          </cell>
          <cell r="N923">
            <v>1585</v>
          </cell>
          <cell r="O923">
            <v>705</v>
          </cell>
          <cell r="P923">
            <v>451</v>
          </cell>
          <cell r="Q923">
            <v>607</v>
          </cell>
          <cell r="R923">
            <v>314</v>
          </cell>
          <cell r="S923">
            <v>0</v>
          </cell>
          <cell r="T923">
            <v>0</v>
          </cell>
          <cell r="U923">
            <v>0</v>
          </cell>
        </row>
        <row r="924">
          <cell r="A924" t="str">
            <v>Europe</v>
          </cell>
          <cell r="B924" t="str">
            <v>FORD GROUP</v>
          </cell>
          <cell r="C924" t="str">
            <v>FORD</v>
          </cell>
          <cell r="D924" t="str">
            <v>FORD GALAXY</v>
          </cell>
          <cell r="E924" t="str">
            <v>Ford DOHC</v>
          </cell>
          <cell r="F924" t="str">
            <v>Gasoline</v>
          </cell>
          <cell r="G924">
            <v>2295</v>
          </cell>
          <cell r="H924">
            <v>145</v>
          </cell>
          <cell r="I924" t="str">
            <v>In-Line</v>
          </cell>
          <cell r="J924">
            <v>4</v>
          </cell>
          <cell r="K924" t="str">
            <v>MFI</v>
          </cell>
          <cell r="L924" t="str">
            <v>Wellingborough</v>
          </cell>
          <cell r="M924" t="str">
            <v>UK</v>
          </cell>
          <cell r="N924">
            <v>6440</v>
          </cell>
          <cell r="O924">
            <v>5666</v>
          </cell>
          <cell r="P924">
            <v>4621</v>
          </cell>
          <cell r="Q924">
            <v>3929</v>
          </cell>
          <cell r="R924">
            <v>1580</v>
          </cell>
          <cell r="S924">
            <v>0</v>
          </cell>
          <cell r="T924">
            <v>0</v>
          </cell>
          <cell r="U924">
            <v>0</v>
          </cell>
        </row>
        <row r="925">
          <cell r="A925" t="str">
            <v>Europe</v>
          </cell>
          <cell r="B925" t="str">
            <v>FORD GROUP</v>
          </cell>
          <cell r="C925" t="str">
            <v>FORD</v>
          </cell>
          <cell r="D925" t="str">
            <v>FORD GALAXY</v>
          </cell>
          <cell r="E925" t="str">
            <v>VAG EA188</v>
          </cell>
          <cell r="F925" t="str">
            <v>Diesel</v>
          </cell>
          <cell r="G925">
            <v>1896</v>
          </cell>
          <cell r="H925">
            <v>90</v>
          </cell>
          <cell r="I925" t="str">
            <v>In-Line</v>
          </cell>
          <cell r="J925">
            <v>4</v>
          </cell>
          <cell r="K925" t="str">
            <v>DI</v>
          </cell>
          <cell r="L925" t="str">
            <v>Gyor, Chemnitz,Polkowice</v>
          </cell>
          <cell r="M925" t="str">
            <v>Hungary, Germany, Poland</v>
          </cell>
          <cell r="N925">
            <v>2331</v>
          </cell>
          <cell r="O925">
            <v>2279</v>
          </cell>
          <cell r="P925">
            <v>2047</v>
          </cell>
          <cell r="Q925">
            <v>1970</v>
          </cell>
          <cell r="R925">
            <v>863</v>
          </cell>
          <cell r="S925">
            <v>0</v>
          </cell>
          <cell r="T925">
            <v>0</v>
          </cell>
          <cell r="U925">
            <v>0</v>
          </cell>
        </row>
        <row r="926">
          <cell r="A926" t="str">
            <v>Europe</v>
          </cell>
          <cell r="B926" t="str">
            <v>FORD GROUP</v>
          </cell>
          <cell r="C926" t="str">
            <v>FORD</v>
          </cell>
          <cell r="D926" t="str">
            <v>FORD GALAXY</v>
          </cell>
          <cell r="E926" t="str">
            <v>VAG EA188</v>
          </cell>
          <cell r="F926" t="str">
            <v>Diesel</v>
          </cell>
          <cell r="G926">
            <v>1896</v>
          </cell>
          <cell r="H926">
            <v>115</v>
          </cell>
          <cell r="I926" t="str">
            <v>In-Line</v>
          </cell>
          <cell r="J926">
            <v>4</v>
          </cell>
          <cell r="K926" t="str">
            <v>DI</v>
          </cell>
          <cell r="L926" t="str">
            <v>Gyor, Chemnitz,Polkowice</v>
          </cell>
          <cell r="M926" t="str">
            <v>Hungary, Germany, Poland</v>
          </cell>
          <cell r="N926">
            <v>33721</v>
          </cell>
          <cell r="O926">
            <v>30462</v>
          </cell>
          <cell r="P926">
            <v>25284</v>
          </cell>
          <cell r="Q926">
            <v>22258</v>
          </cell>
          <cell r="R926">
            <v>9188</v>
          </cell>
          <cell r="S926">
            <v>0</v>
          </cell>
          <cell r="T926">
            <v>0</v>
          </cell>
          <cell r="U926">
            <v>0</v>
          </cell>
        </row>
        <row r="927">
          <cell r="A927" t="str">
            <v>Europe</v>
          </cell>
          <cell r="B927" t="str">
            <v>FORD GROUP</v>
          </cell>
          <cell r="C927" t="str">
            <v>FORD</v>
          </cell>
          <cell r="D927" t="str">
            <v>FORD GALAXY</v>
          </cell>
          <cell r="E927" t="str">
            <v>VAG EA390</v>
          </cell>
          <cell r="F927" t="str">
            <v>Gasoline</v>
          </cell>
          <cell r="G927">
            <v>2792</v>
          </cell>
          <cell r="H927">
            <v>204</v>
          </cell>
          <cell r="I927" t="str">
            <v>Vee Configuration</v>
          </cell>
          <cell r="J927">
            <v>6</v>
          </cell>
          <cell r="K927" t="str">
            <v>MFI</v>
          </cell>
          <cell r="L927" t="str">
            <v>Salzgitter</v>
          </cell>
          <cell r="M927" t="str">
            <v>Germany</v>
          </cell>
          <cell r="N927">
            <v>1235</v>
          </cell>
          <cell r="O927">
            <v>806</v>
          </cell>
          <cell r="P927">
            <v>684</v>
          </cell>
          <cell r="Q927">
            <v>609</v>
          </cell>
          <cell r="R927">
            <v>254</v>
          </cell>
          <cell r="S927">
            <v>0</v>
          </cell>
          <cell r="T927">
            <v>0</v>
          </cell>
          <cell r="U927">
            <v>0</v>
          </cell>
        </row>
        <row r="928">
          <cell r="A928" t="str">
            <v>Europe</v>
          </cell>
          <cell r="B928" t="str">
            <v>FORD GROUP</v>
          </cell>
          <cell r="C928" t="str">
            <v>FORD</v>
          </cell>
          <cell r="D928" t="str">
            <v>FORD GALAXY</v>
          </cell>
          <cell r="E928" t="str">
            <v>Ford DuraTorq/Puma</v>
          </cell>
          <cell r="F928" t="str">
            <v>Diesel</v>
          </cell>
          <cell r="G928">
            <v>1998</v>
          </cell>
          <cell r="H928">
            <v>130</v>
          </cell>
          <cell r="I928" t="str">
            <v>In-Line</v>
          </cell>
          <cell r="J928">
            <v>4</v>
          </cell>
          <cell r="K928" t="str">
            <v>DI</v>
          </cell>
          <cell r="L928" t="str">
            <v>Dagenham</v>
          </cell>
          <cell r="M928" t="str">
            <v>UK</v>
          </cell>
          <cell r="N928">
            <v>0</v>
          </cell>
          <cell r="O928">
            <v>0</v>
          </cell>
          <cell r="P928">
            <v>0</v>
          </cell>
          <cell r="Q928">
            <v>0</v>
          </cell>
          <cell r="R928">
            <v>13806</v>
          </cell>
          <cell r="S928">
            <v>37450</v>
          </cell>
          <cell r="T928">
            <v>43415</v>
          </cell>
          <cell r="U928">
            <v>42841</v>
          </cell>
        </row>
        <row r="929">
          <cell r="A929" t="str">
            <v>Europe</v>
          </cell>
          <cell r="B929" t="str">
            <v>FORD GROUP</v>
          </cell>
          <cell r="C929" t="str">
            <v>FORD</v>
          </cell>
          <cell r="D929" t="str">
            <v>FORD GALAXY</v>
          </cell>
          <cell r="E929" t="str">
            <v>Ford Global I4/I5 Petrol</v>
          </cell>
          <cell r="F929" t="str">
            <v>Gasoline</v>
          </cell>
          <cell r="G929">
            <v>1999</v>
          </cell>
          <cell r="H929">
            <v>145</v>
          </cell>
          <cell r="I929" t="str">
            <v>In-Line</v>
          </cell>
          <cell r="J929">
            <v>4</v>
          </cell>
          <cell r="K929" t="str">
            <v>MFI</v>
          </cell>
          <cell r="L929" t="str">
            <v>Valencia Engine</v>
          </cell>
          <cell r="M929" t="str">
            <v>Spain</v>
          </cell>
          <cell r="N929">
            <v>0</v>
          </cell>
          <cell r="O929">
            <v>0</v>
          </cell>
          <cell r="P929">
            <v>0</v>
          </cell>
          <cell r="Q929">
            <v>0</v>
          </cell>
          <cell r="R929">
            <v>4495</v>
          </cell>
          <cell r="S929">
            <v>12192</v>
          </cell>
          <cell r="T929">
            <v>14133</v>
          </cell>
          <cell r="U929">
            <v>13947</v>
          </cell>
        </row>
        <row r="930">
          <cell r="A930" t="str">
            <v>Europe</v>
          </cell>
          <cell r="B930" t="str">
            <v>FORD GROUP</v>
          </cell>
          <cell r="C930" t="str">
            <v>FORD</v>
          </cell>
          <cell r="D930" t="str">
            <v>FORD GALAXY</v>
          </cell>
          <cell r="E930" t="str">
            <v>Ford Duratec</v>
          </cell>
          <cell r="F930" t="str">
            <v>Gasoline</v>
          </cell>
          <cell r="G930">
            <v>2495</v>
          </cell>
          <cell r="H930">
            <v>170</v>
          </cell>
          <cell r="I930" t="str">
            <v>Vee Configuration</v>
          </cell>
          <cell r="J930">
            <v>6</v>
          </cell>
          <cell r="K930" t="str">
            <v>MFI</v>
          </cell>
          <cell r="L930" t="str">
            <v>Cleveland, OH</v>
          </cell>
          <cell r="M930" t="str">
            <v>USA</v>
          </cell>
          <cell r="N930">
            <v>0</v>
          </cell>
          <cell r="O930">
            <v>0</v>
          </cell>
          <cell r="P930">
            <v>0</v>
          </cell>
          <cell r="Q930">
            <v>0</v>
          </cell>
          <cell r="R930">
            <v>1616</v>
          </cell>
          <cell r="S930">
            <v>4382</v>
          </cell>
          <cell r="T930">
            <v>5080</v>
          </cell>
          <cell r="U930">
            <v>5012</v>
          </cell>
        </row>
        <row r="931">
          <cell r="A931" t="str">
            <v>Europe</v>
          </cell>
          <cell r="B931" t="str">
            <v>FORD GROUP</v>
          </cell>
          <cell r="C931" t="str">
            <v>FORD</v>
          </cell>
          <cell r="D931" t="str">
            <v>FORD GALAXY</v>
          </cell>
          <cell r="E931" t="str">
            <v>Ford Lion</v>
          </cell>
          <cell r="F931" t="str">
            <v>Diesel</v>
          </cell>
          <cell r="G931">
            <v>2721</v>
          </cell>
          <cell r="H931">
            <v>202</v>
          </cell>
          <cell r="I931" t="str">
            <v>Vee Configuration</v>
          </cell>
          <cell r="J931">
            <v>6</v>
          </cell>
          <cell r="K931" t="str">
            <v>DI</v>
          </cell>
          <cell r="L931" t="str">
            <v>Dagenham</v>
          </cell>
          <cell r="M931" t="str">
            <v>UK</v>
          </cell>
          <cell r="N931">
            <v>0</v>
          </cell>
          <cell r="O931">
            <v>0</v>
          </cell>
          <cell r="P931">
            <v>0</v>
          </cell>
          <cell r="Q931">
            <v>0</v>
          </cell>
          <cell r="R931">
            <v>9107</v>
          </cell>
          <cell r="S931">
            <v>24702</v>
          </cell>
          <cell r="T931">
            <v>28634</v>
          </cell>
          <cell r="U931">
            <v>28257</v>
          </cell>
        </row>
        <row r="932">
          <cell r="A932" t="str">
            <v>Europe</v>
          </cell>
          <cell r="B932" t="str">
            <v>FORD GROUP</v>
          </cell>
          <cell r="C932" t="str">
            <v>FORD</v>
          </cell>
          <cell r="D932" t="str">
            <v>FORD KA</v>
          </cell>
          <cell r="E932" t="str">
            <v>Ford Zetec-SE</v>
          </cell>
          <cell r="F932" t="str">
            <v>Gasoline</v>
          </cell>
          <cell r="G932">
            <v>1000</v>
          </cell>
          <cell r="H932">
            <v>75</v>
          </cell>
          <cell r="I932" t="str">
            <v>In-Line</v>
          </cell>
          <cell r="J932">
            <v>3</v>
          </cell>
          <cell r="K932" t="str">
            <v>GDI</v>
          </cell>
          <cell r="L932" t="str">
            <v>Bridgend</v>
          </cell>
          <cell r="M932" t="str">
            <v>UK</v>
          </cell>
          <cell r="N932">
            <v>0</v>
          </cell>
          <cell r="O932">
            <v>0</v>
          </cell>
          <cell r="P932">
            <v>0</v>
          </cell>
          <cell r="Q932">
            <v>0</v>
          </cell>
          <cell r="R932">
            <v>0</v>
          </cell>
          <cell r="S932">
            <v>0</v>
          </cell>
          <cell r="T932">
            <v>21554</v>
          </cell>
          <cell r="U932">
            <v>65337</v>
          </cell>
        </row>
        <row r="933">
          <cell r="A933" t="str">
            <v>Europe</v>
          </cell>
          <cell r="B933" t="str">
            <v>FORD GROUP</v>
          </cell>
          <cell r="C933" t="str">
            <v>FORD</v>
          </cell>
          <cell r="D933" t="str">
            <v>FORD KA</v>
          </cell>
          <cell r="E933" t="str">
            <v>Ford Zetec-SE</v>
          </cell>
          <cell r="F933" t="str">
            <v>Gasoline</v>
          </cell>
          <cell r="G933">
            <v>1388</v>
          </cell>
          <cell r="H933">
            <v>80</v>
          </cell>
          <cell r="I933" t="str">
            <v>In-Line</v>
          </cell>
          <cell r="J933">
            <v>4</v>
          </cell>
          <cell r="K933" t="str">
            <v>MFI</v>
          </cell>
          <cell r="L933" t="str">
            <v>Valencia Engine, Bridgend</v>
          </cell>
          <cell r="M933" t="str">
            <v>Spain, UK</v>
          </cell>
          <cell r="N933">
            <v>0</v>
          </cell>
          <cell r="O933">
            <v>0</v>
          </cell>
          <cell r="P933">
            <v>0</v>
          </cell>
          <cell r="Q933">
            <v>0</v>
          </cell>
          <cell r="R933">
            <v>0</v>
          </cell>
          <cell r="S933">
            <v>0</v>
          </cell>
          <cell r="T933">
            <v>19076</v>
          </cell>
          <cell r="U933">
            <v>58804</v>
          </cell>
        </row>
        <row r="934">
          <cell r="A934" t="str">
            <v>Europe</v>
          </cell>
          <cell r="B934" t="str">
            <v>FORD GROUP</v>
          </cell>
          <cell r="C934" t="str">
            <v>FORD</v>
          </cell>
          <cell r="D934" t="str">
            <v>FORD KA</v>
          </cell>
          <cell r="E934" t="str">
            <v>PSA/Ford DV (PSA HDi/ Ford Duratorq)</v>
          </cell>
          <cell r="F934" t="str">
            <v>Diesel</v>
          </cell>
          <cell r="G934">
            <v>1399</v>
          </cell>
          <cell r="H934">
            <v>92</v>
          </cell>
          <cell r="I934" t="str">
            <v>In-Line</v>
          </cell>
          <cell r="J934">
            <v>4</v>
          </cell>
          <cell r="K934" t="str">
            <v>DI</v>
          </cell>
          <cell r="L934" t="str">
            <v>Douvrin, Tremery</v>
          </cell>
          <cell r="M934" t="str">
            <v>France</v>
          </cell>
          <cell r="N934">
            <v>0</v>
          </cell>
          <cell r="O934">
            <v>0</v>
          </cell>
          <cell r="P934">
            <v>0</v>
          </cell>
          <cell r="Q934">
            <v>0</v>
          </cell>
          <cell r="R934">
            <v>0</v>
          </cell>
          <cell r="S934">
            <v>0</v>
          </cell>
          <cell r="T934">
            <v>13313</v>
          </cell>
          <cell r="U934">
            <v>40835</v>
          </cell>
        </row>
        <row r="935">
          <cell r="A935" t="str">
            <v>Europe</v>
          </cell>
          <cell r="B935" t="str">
            <v>FORD GROUP</v>
          </cell>
          <cell r="C935" t="str">
            <v>FORD</v>
          </cell>
          <cell r="D935" t="str">
            <v>FORD KA</v>
          </cell>
          <cell r="E935" t="str">
            <v>Ford Endura</v>
          </cell>
          <cell r="F935" t="str">
            <v>Gasoline</v>
          </cell>
          <cell r="G935">
            <v>1299</v>
          </cell>
          <cell r="H935">
            <v>58</v>
          </cell>
          <cell r="I935" t="str">
            <v>In-Line</v>
          </cell>
          <cell r="J935">
            <v>4</v>
          </cell>
          <cell r="K935" t="str">
            <v>SFI/MFI</v>
          </cell>
          <cell r="L935" t="str">
            <v>Valencia</v>
          </cell>
          <cell r="M935" t="str">
            <v>Spain</v>
          </cell>
          <cell r="N935">
            <v>89596</v>
          </cell>
          <cell r="O935">
            <v>47077</v>
          </cell>
          <cell r="P935">
            <v>15975</v>
          </cell>
          <cell r="Q935">
            <v>12218</v>
          </cell>
          <cell r="R935">
            <v>10765</v>
          </cell>
          <cell r="S935">
            <v>7861</v>
          </cell>
          <cell r="T935">
            <v>6324</v>
          </cell>
          <cell r="U935">
            <v>0</v>
          </cell>
        </row>
        <row r="936">
          <cell r="A936" t="str">
            <v>Europe</v>
          </cell>
          <cell r="B936" t="str">
            <v>FORD GROUP</v>
          </cell>
          <cell r="C936" t="str">
            <v>FORD</v>
          </cell>
          <cell r="D936" t="str">
            <v>FORD KA</v>
          </cell>
          <cell r="E936" t="str">
            <v>Ford Endura</v>
          </cell>
          <cell r="F936" t="str">
            <v>Gasoline</v>
          </cell>
          <cell r="G936">
            <v>1299</v>
          </cell>
          <cell r="H936">
            <v>68</v>
          </cell>
          <cell r="I936" t="str">
            <v>In-Line</v>
          </cell>
          <cell r="J936">
            <v>4</v>
          </cell>
          <cell r="K936" t="str">
            <v>MFI</v>
          </cell>
          <cell r="L936" t="str">
            <v>Port Elisabeth</v>
          </cell>
          <cell r="M936" t="str">
            <v>South Africa</v>
          </cell>
          <cell r="N936">
            <v>36668</v>
          </cell>
          <cell r="O936">
            <v>36051</v>
          </cell>
          <cell r="P936">
            <v>57131</v>
          </cell>
          <cell r="Q936">
            <v>50560</v>
          </cell>
          <cell r="R936">
            <v>50441</v>
          </cell>
          <cell r="S936">
            <v>41166</v>
          </cell>
          <cell r="T936">
            <v>36324</v>
          </cell>
          <cell r="U936">
            <v>0</v>
          </cell>
        </row>
        <row r="937">
          <cell r="A937" t="str">
            <v>Europe</v>
          </cell>
          <cell r="B937" t="str">
            <v>FORD GROUP</v>
          </cell>
          <cell r="C937" t="str">
            <v>FORD</v>
          </cell>
          <cell r="D937" t="str">
            <v>FORD KA</v>
          </cell>
          <cell r="E937" t="str">
            <v>Ford Zetec-SE</v>
          </cell>
          <cell r="F937" t="str">
            <v>Gasoline</v>
          </cell>
          <cell r="G937">
            <v>1596</v>
          </cell>
          <cell r="H937">
            <v>95</v>
          </cell>
          <cell r="I937" t="str">
            <v>In-Line</v>
          </cell>
          <cell r="J937">
            <v>4</v>
          </cell>
          <cell r="K937" t="str">
            <v>MFI</v>
          </cell>
          <cell r="L937" t="str">
            <v>Valencia Engine, Bridgend</v>
          </cell>
          <cell r="M937" t="str">
            <v>Spain, UK</v>
          </cell>
          <cell r="N937">
            <v>11572</v>
          </cell>
          <cell r="O937">
            <v>4882</v>
          </cell>
          <cell r="P937">
            <v>9871</v>
          </cell>
          <cell r="Q937">
            <v>9371</v>
          </cell>
          <cell r="R937">
            <v>9820</v>
          </cell>
          <cell r="S937">
            <v>8319</v>
          </cell>
          <cell r="T937">
            <v>7543</v>
          </cell>
          <cell r="U937">
            <v>0</v>
          </cell>
        </row>
        <row r="938">
          <cell r="A938" t="str">
            <v>Europe</v>
          </cell>
          <cell r="B938" t="str">
            <v>FORD GROUP</v>
          </cell>
          <cell r="C938" t="str">
            <v>FORD</v>
          </cell>
          <cell r="D938" t="str">
            <v>FORD MONDEO</v>
          </cell>
          <cell r="E938" t="str">
            <v>Ford Zetec-SE</v>
          </cell>
          <cell r="F938" t="str">
            <v>Gasoline</v>
          </cell>
          <cell r="G938">
            <v>1596</v>
          </cell>
          <cell r="H938">
            <v>95</v>
          </cell>
          <cell r="I938" t="str">
            <v>In-Line</v>
          </cell>
          <cell r="J938">
            <v>4</v>
          </cell>
          <cell r="K938" t="str">
            <v>MFI</v>
          </cell>
          <cell r="L938" t="str">
            <v>Valencia Engine, Bridgend</v>
          </cell>
          <cell r="M938" t="str">
            <v>Spain, UK</v>
          </cell>
          <cell r="N938">
            <v>0</v>
          </cell>
          <cell r="O938">
            <v>0</v>
          </cell>
          <cell r="P938">
            <v>185</v>
          </cell>
          <cell r="Q938">
            <v>401</v>
          </cell>
          <cell r="R938">
            <v>561</v>
          </cell>
          <cell r="S938">
            <v>0</v>
          </cell>
          <cell r="T938">
            <v>0</v>
          </cell>
          <cell r="U938">
            <v>0</v>
          </cell>
        </row>
        <row r="939">
          <cell r="A939" t="str">
            <v>Europe</v>
          </cell>
          <cell r="B939" t="str">
            <v>FORD GROUP</v>
          </cell>
          <cell r="C939" t="str">
            <v>FORD</v>
          </cell>
          <cell r="D939" t="str">
            <v>FORD MONDEO</v>
          </cell>
          <cell r="E939" t="str">
            <v>Ford Global I4/I5 Petrol</v>
          </cell>
          <cell r="F939" t="str">
            <v>Gasoline</v>
          </cell>
          <cell r="G939">
            <v>1798</v>
          </cell>
          <cell r="H939">
            <v>110</v>
          </cell>
          <cell r="I939" t="str">
            <v>In-Line</v>
          </cell>
          <cell r="J939">
            <v>4</v>
          </cell>
          <cell r="K939" t="str">
            <v>MFI</v>
          </cell>
          <cell r="L939" t="str">
            <v>Valencia Engine</v>
          </cell>
          <cell r="M939" t="str">
            <v>Spain</v>
          </cell>
          <cell r="N939">
            <v>23649</v>
          </cell>
          <cell r="O939">
            <v>13160</v>
          </cell>
          <cell r="P939">
            <v>2822</v>
          </cell>
          <cell r="Q939">
            <v>0</v>
          </cell>
          <cell r="R939">
            <v>0</v>
          </cell>
          <cell r="S939">
            <v>0</v>
          </cell>
          <cell r="T939">
            <v>0</v>
          </cell>
          <cell r="U939">
            <v>0</v>
          </cell>
        </row>
        <row r="940">
          <cell r="A940" t="str">
            <v>Europe</v>
          </cell>
          <cell r="B940" t="str">
            <v>FORD GROUP</v>
          </cell>
          <cell r="C940" t="str">
            <v>FORD</v>
          </cell>
          <cell r="D940" t="str">
            <v>FORD MONDEO</v>
          </cell>
          <cell r="E940" t="str">
            <v>Ford Global I4/I5 Petrol</v>
          </cell>
          <cell r="F940" t="str">
            <v>Gasoline</v>
          </cell>
          <cell r="G940">
            <v>1798</v>
          </cell>
          <cell r="H940">
            <v>115</v>
          </cell>
          <cell r="I940" t="str">
            <v>In-Line</v>
          </cell>
          <cell r="J940">
            <v>4</v>
          </cell>
          <cell r="K940" t="str">
            <v>GDI</v>
          </cell>
          <cell r="L940" t="str">
            <v>Valencia Engine</v>
          </cell>
          <cell r="M940" t="str">
            <v>Spain</v>
          </cell>
          <cell r="N940">
            <v>0</v>
          </cell>
          <cell r="O940">
            <v>0</v>
          </cell>
          <cell r="P940">
            <v>7398</v>
          </cell>
          <cell r="Q940">
            <v>8418</v>
          </cell>
          <cell r="R940">
            <v>7373</v>
          </cell>
          <cell r="S940">
            <v>0</v>
          </cell>
          <cell r="T940">
            <v>0</v>
          </cell>
          <cell r="U940">
            <v>0</v>
          </cell>
        </row>
        <row r="941">
          <cell r="A941" t="str">
            <v>Europe</v>
          </cell>
          <cell r="B941" t="str">
            <v>FORD GROUP</v>
          </cell>
          <cell r="C941" t="str">
            <v>FORD</v>
          </cell>
          <cell r="D941" t="str">
            <v>FORD MONDEO</v>
          </cell>
          <cell r="E941" t="str">
            <v>Ford Global I4/I5 Petrol</v>
          </cell>
          <cell r="F941" t="str">
            <v>Gasoline</v>
          </cell>
          <cell r="G941">
            <v>1798</v>
          </cell>
          <cell r="H941">
            <v>125</v>
          </cell>
          <cell r="I941" t="str">
            <v>In-Line</v>
          </cell>
          <cell r="J941">
            <v>4</v>
          </cell>
          <cell r="K941" t="str">
            <v>MFI</v>
          </cell>
          <cell r="L941" t="str">
            <v>Valencia Engine</v>
          </cell>
          <cell r="M941" t="str">
            <v>Spain</v>
          </cell>
          <cell r="N941">
            <v>38034</v>
          </cell>
          <cell r="O941">
            <v>22604</v>
          </cell>
          <cell r="P941">
            <v>11094</v>
          </cell>
          <cell r="Q941">
            <v>8998</v>
          </cell>
          <cell r="R941">
            <v>7756</v>
          </cell>
          <cell r="S941">
            <v>0</v>
          </cell>
          <cell r="T941">
            <v>0</v>
          </cell>
          <cell r="U941">
            <v>0</v>
          </cell>
        </row>
        <row r="942">
          <cell r="A942" t="str">
            <v>Europe</v>
          </cell>
          <cell r="B942" t="str">
            <v>FORD GROUP</v>
          </cell>
          <cell r="C942" t="str">
            <v>FORD</v>
          </cell>
          <cell r="D942" t="str">
            <v>FORD MONDEO</v>
          </cell>
          <cell r="E942" t="str">
            <v>Ford Global I4/I5 Petrol</v>
          </cell>
          <cell r="F942" t="str">
            <v>Gasoline</v>
          </cell>
          <cell r="G942">
            <v>1798</v>
          </cell>
          <cell r="H942">
            <v>130</v>
          </cell>
          <cell r="I942" t="str">
            <v>In-Line</v>
          </cell>
          <cell r="J942">
            <v>4</v>
          </cell>
          <cell r="K942" t="str">
            <v>GDI</v>
          </cell>
          <cell r="L942" t="str">
            <v>Valencia Engine</v>
          </cell>
          <cell r="M942" t="str">
            <v>Spain</v>
          </cell>
          <cell r="N942">
            <v>0</v>
          </cell>
          <cell r="O942">
            <v>5781</v>
          </cell>
          <cell r="P942">
            <v>9550</v>
          </cell>
          <cell r="Q942">
            <v>9373</v>
          </cell>
          <cell r="R942">
            <v>9479</v>
          </cell>
          <cell r="S942">
            <v>0</v>
          </cell>
          <cell r="T942">
            <v>0</v>
          </cell>
          <cell r="U942">
            <v>0</v>
          </cell>
        </row>
        <row r="943">
          <cell r="A943" t="str">
            <v>Europe</v>
          </cell>
          <cell r="B943" t="str">
            <v>FORD GROUP</v>
          </cell>
          <cell r="C943" t="str">
            <v>FORD</v>
          </cell>
          <cell r="D943" t="str">
            <v>FORD MONDEO</v>
          </cell>
          <cell r="E943" t="str">
            <v>Ford DuraTorq/Puma</v>
          </cell>
          <cell r="F943" t="str">
            <v>Diesel</v>
          </cell>
          <cell r="G943">
            <v>1998</v>
          </cell>
          <cell r="H943">
            <v>115</v>
          </cell>
          <cell r="I943" t="str">
            <v>In-Line</v>
          </cell>
          <cell r="J943">
            <v>4</v>
          </cell>
          <cell r="K943" t="str">
            <v>DI</v>
          </cell>
          <cell r="L943" t="str">
            <v>Dagenham</v>
          </cell>
          <cell r="M943" t="str">
            <v>UK</v>
          </cell>
          <cell r="N943">
            <v>0</v>
          </cell>
          <cell r="O943">
            <v>4668</v>
          </cell>
          <cell r="P943">
            <v>4695</v>
          </cell>
          <cell r="Q943">
            <v>3939</v>
          </cell>
          <cell r="R943">
            <v>3506</v>
          </cell>
          <cell r="S943">
            <v>0</v>
          </cell>
          <cell r="T943">
            <v>0</v>
          </cell>
          <cell r="U943">
            <v>0</v>
          </cell>
        </row>
        <row r="944">
          <cell r="A944" t="str">
            <v>Europe</v>
          </cell>
          <cell r="B944" t="str">
            <v>FORD GROUP</v>
          </cell>
          <cell r="C944" t="str">
            <v>FORD</v>
          </cell>
          <cell r="D944" t="str">
            <v>FORD MONDEO</v>
          </cell>
          <cell r="E944" t="str">
            <v>Ford DuraTorq/Puma</v>
          </cell>
          <cell r="F944" t="str">
            <v>Diesel</v>
          </cell>
          <cell r="G944">
            <v>1998</v>
          </cell>
          <cell r="H944">
            <v>116</v>
          </cell>
          <cell r="I944" t="str">
            <v>In-Line</v>
          </cell>
          <cell r="J944">
            <v>4</v>
          </cell>
          <cell r="K944" t="str">
            <v>DI</v>
          </cell>
          <cell r="L944" t="str">
            <v>Dagenham</v>
          </cell>
          <cell r="M944" t="str">
            <v>UK</v>
          </cell>
          <cell r="N944">
            <v>128954</v>
          </cell>
          <cell r="O944">
            <v>101763</v>
          </cell>
          <cell r="P944">
            <v>97523</v>
          </cell>
          <cell r="Q944">
            <v>78520</v>
          </cell>
          <cell r="R944">
            <v>67168</v>
          </cell>
          <cell r="S944">
            <v>0</v>
          </cell>
          <cell r="T944">
            <v>0</v>
          </cell>
          <cell r="U944">
            <v>0</v>
          </cell>
        </row>
        <row r="945">
          <cell r="A945" t="str">
            <v>Europe</v>
          </cell>
          <cell r="B945" t="str">
            <v>FORD GROUP</v>
          </cell>
          <cell r="C945" t="str">
            <v>FORD</v>
          </cell>
          <cell r="D945" t="str">
            <v>FORD MONDEO</v>
          </cell>
          <cell r="E945" t="str">
            <v>Ford DuraTorq/Puma</v>
          </cell>
          <cell r="F945" t="str">
            <v>Diesel</v>
          </cell>
          <cell r="G945">
            <v>1998</v>
          </cell>
          <cell r="H945">
            <v>130</v>
          </cell>
          <cell r="I945" t="str">
            <v>In-Line</v>
          </cell>
          <cell r="J945">
            <v>4</v>
          </cell>
          <cell r="K945" t="str">
            <v>DI</v>
          </cell>
          <cell r="L945" t="str">
            <v>Dagenham</v>
          </cell>
          <cell r="M945" t="str">
            <v>UK</v>
          </cell>
          <cell r="N945">
            <v>3863</v>
          </cell>
          <cell r="O945">
            <v>12199</v>
          </cell>
          <cell r="P945">
            <v>13146</v>
          </cell>
          <cell r="Q945">
            <v>9662</v>
          </cell>
          <cell r="R945">
            <v>7470</v>
          </cell>
          <cell r="S945">
            <v>0</v>
          </cell>
          <cell r="T945">
            <v>0</v>
          </cell>
          <cell r="U945">
            <v>0</v>
          </cell>
        </row>
        <row r="946">
          <cell r="A946" t="str">
            <v>Europe</v>
          </cell>
          <cell r="B946" t="str">
            <v>FORD GROUP</v>
          </cell>
          <cell r="C946" t="str">
            <v>FORD</v>
          </cell>
          <cell r="D946" t="str">
            <v>FORD MONDEO</v>
          </cell>
          <cell r="E946" t="str">
            <v>Ford Global I4/I5 Petrol</v>
          </cell>
          <cell r="F946" t="str">
            <v>Gasoline</v>
          </cell>
          <cell r="G946">
            <v>1999</v>
          </cell>
          <cell r="H946">
            <v>145</v>
          </cell>
          <cell r="I946" t="str">
            <v>In-Line</v>
          </cell>
          <cell r="J946">
            <v>4</v>
          </cell>
          <cell r="K946" t="str">
            <v>MFI</v>
          </cell>
          <cell r="L946" t="str">
            <v>Valencia Engine</v>
          </cell>
          <cell r="M946" t="str">
            <v>Spain</v>
          </cell>
          <cell r="N946">
            <v>51576</v>
          </cell>
          <cell r="O946">
            <v>33541</v>
          </cell>
          <cell r="P946">
            <v>27091</v>
          </cell>
          <cell r="Q946">
            <v>21581</v>
          </cell>
          <cell r="R946">
            <v>18263</v>
          </cell>
          <cell r="S946">
            <v>0</v>
          </cell>
          <cell r="T946">
            <v>0</v>
          </cell>
          <cell r="U946">
            <v>0</v>
          </cell>
        </row>
        <row r="947">
          <cell r="A947" t="str">
            <v>Europe</v>
          </cell>
          <cell r="B947" t="str">
            <v>FORD GROUP</v>
          </cell>
          <cell r="C947" t="str">
            <v>FORD</v>
          </cell>
          <cell r="D947" t="str">
            <v>FORD MONDEO</v>
          </cell>
          <cell r="E947" t="str">
            <v>Ford Global I4/I5 Petrol</v>
          </cell>
          <cell r="F947" t="str">
            <v>Gasoline</v>
          </cell>
          <cell r="G947">
            <v>2261</v>
          </cell>
          <cell r="H947">
            <v>160</v>
          </cell>
          <cell r="I947" t="str">
            <v>In-Line</v>
          </cell>
          <cell r="J947">
            <v>4</v>
          </cell>
          <cell r="K947" t="str">
            <v>MFI</v>
          </cell>
          <cell r="L947" t="str">
            <v>Valencia Engine</v>
          </cell>
          <cell r="M947" t="str">
            <v>Spain</v>
          </cell>
          <cell r="N947">
            <v>0</v>
          </cell>
          <cell r="O947">
            <v>0</v>
          </cell>
          <cell r="P947">
            <v>8763</v>
          </cell>
          <cell r="Q947">
            <v>9047</v>
          </cell>
          <cell r="R947">
            <v>9469</v>
          </cell>
          <cell r="S947">
            <v>0</v>
          </cell>
          <cell r="T947">
            <v>0</v>
          </cell>
          <cell r="U947">
            <v>0</v>
          </cell>
        </row>
        <row r="948">
          <cell r="A948" t="str">
            <v>Europe</v>
          </cell>
          <cell r="B948" t="str">
            <v>FORD GROUP</v>
          </cell>
          <cell r="C948" t="str">
            <v>FORD</v>
          </cell>
          <cell r="D948" t="str">
            <v>FORD MONDEO</v>
          </cell>
          <cell r="E948" t="str">
            <v>Ford Duratec</v>
          </cell>
          <cell r="F948" t="str">
            <v>Gasoline</v>
          </cell>
          <cell r="G948">
            <v>2495</v>
          </cell>
          <cell r="H948">
            <v>170</v>
          </cell>
          <cell r="I948" t="str">
            <v>Vee Configuration</v>
          </cell>
          <cell r="J948">
            <v>6</v>
          </cell>
          <cell r="K948" t="str">
            <v>MFI</v>
          </cell>
          <cell r="L948" t="str">
            <v>Cleveland, OH</v>
          </cell>
          <cell r="M948" t="str">
            <v>USA</v>
          </cell>
          <cell r="N948">
            <v>11671</v>
          </cell>
          <cell r="O948">
            <v>7926</v>
          </cell>
          <cell r="P948">
            <v>6814</v>
          </cell>
          <cell r="Q948">
            <v>6309</v>
          </cell>
          <cell r="R948">
            <v>6111</v>
          </cell>
          <cell r="S948">
            <v>0</v>
          </cell>
          <cell r="T948">
            <v>0</v>
          </cell>
          <cell r="U948">
            <v>0</v>
          </cell>
        </row>
        <row r="949">
          <cell r="A949" t="str">
            <v>Europe</v>
          </cell>
          <cell r="B949" t="str">
            <v>FORD GROUP</v>
          </cell>
          <cell r="C949" t="str">
            <v>FORD</v>
          </cell>
          <cell r="D949" t="str">
            <v>FORD MONDEO</v>
          </cell>
          <cell r="E949" t="str">
            <v>Ford AJ-V6</v>
          </cell>
          <cell r="F949" t="str">
            <v>Gasoline</v>
          </cell>
          <cell r="G949">
            <v>2967</v>
          </cell>
          <cell r="H949">
            <v>226</v>
          </cell>
          <cell r="I949" t="str">
            <v>Vee Configuration</v>
          </cell>
          <cell r="J949">
            <v>6</v>
          </cell>
          <cell r="K949" t="str">
            <v>MFI</v>
          </cell>
          <cell r="L949" t="str">
            <v>Cleveland, OH</v>
          </cell>
          <cell r="M949" t="str">
            <v>USA</v>
          </cell>
          <cell r="N949">
            <v>3652</v>
          </cell>
          <cell r="O949">
            <v>3522</v>
          </cell>
          <cell r="P949">
            <v>3085</v>
          </cell>
          <cell r="Q949">
            <v>2623</v>
          </cell>
          <cell r="R949">
            <v>2365</v>
          </cell>
          <cell r="S949">
            <v>0</v>
          </cell>
          <cell r="T949">
            <v>0</v>
          </cell>
          <cell r="U949">
            <v>0</v>
          </cell>
        </row>
        <row r="950">
          <cell r="A950" t="str">
            <v>Europe</v>
          </cell>
          <cell r="B950" t="str">
            <v>FORD GROUP</v>
          </cell>
          <cell r="C950" t="str">
            <v>FORD</v>
          </cell>
          <cell r="D950" t="str">
            <v>FORD MONDEO</v>
          </cell>
          <cell r="E950" t="str">
            <v>Ford Zetec-SE</v>
          </cell>
          <cell r="F950" t="str">
            <v>Gasoline</v>
          </cell>
          <cell r="G950">
            <v>1596</v>
          </cell>
          <cell r="H950">
            <v>95</v>
          </cell>
          <cell r="I950" t="str">
            <v>In-Line</v>
          </cell>
          <cell r="J950">
            <v>4</v>
          </cell>
          <cell r="K950" t="str">
            <v>MFI</v>
          </cell>
          <cell r="L950" t="str">
            <v>Valencia Engine, Bridgend</v>
          </cell>
          <cell r="M950" t="str">
            <v>Spain, UK</v>
          </cell>
          <cell r="N950">
            <v>0</v>
          </cell>
          <cell r="O950">
            <v>0</v>
          </cell>
          <cell r="P950">
            <v>0</v>
          </cell>
          <cell r="Q950">
            <v>0</v>
          </cell>
          <cell r="R950">
            <v>0</v>
          </cell>
          <cell r="S950">
            <v>2059</v>
          </cell>
          <cell r="T950">
            <v>4154</v>
          </cell>
          <cell r="U950">
            <v>4421</v>
          </cell>
        </row>
        <row r="951">
          <cell r="A951" t="str">
            <v>Europe</v>
          </cell>
          <cell r="B951" t="str">
            <v>FORD GROUP</v>
          </cell>
          <cell r="C951" t="str">
            <v>FORD</v>
          </cell>
          <cell r="D951" t="str">
            <v>FORD MONDEO</v>
          </cell>
          <cell r="E951" t="str">
            <v>Ford Global I4/I5 Petrol</v>
          </cell>
          <cell r="F951" t="str">
            <v>Gasoline</v>
          </cell>
          <cell r="G951">
            <v>1798</v>
          </cell>
          <cell r="H951">
            <v>110</v>
          </cell>
          <cell r="I951" t="str">
            <v>In-Line</v>
          </cell>
          <cell r="J951">
            <v>4</v>
          </cell>
          <cell r="K951" t="str">
            <v>MFI</v>
          </cell>
          <cell r="L951" t="str">
            <v>Valencia Engine</v>
          </cell>
          <cell r="M951" t="str">
            <v>Spain</v>
          </cell>
          <cell r="N951">
            <v>0</v>
          </cell>
          <cell r="O951">
            <v>0</v>
          </cell>
          <cell r="P951">
            <v>0</v>
          </cell>
          <cell r="Q951">
            <v>0</v>
          </cell>
          <cell r="R951">
            <v>331</v>
          </cell>
          <cell r="S951">
            <v>33406</v>
          </cell>
          <cell r="T951">
            <v>28406</v>
          </cell>
          <cell r="U951">
            <v>25233</v>
          </cell>
        </row>
        <row r="952">
          <cell r="A952" t="str">
            <v>Europe</v>
          </cell>
          <cell r="B952" t="str">
            <v>FORD GROUP</v>
          </cell>
          <cell r="C952" t="str">
            <v>FORD</v>
          </cell>
          <cell r="D952" t="str">
            <v>FORD MONDEO</v>
          </cell>
          <cell r="E952" t="str">
            <v>Ford Global I4/I5 Petrol</v>
          </cell>
          <cell r="F952" t="str">
            <v>Gasoline</v>
          </cell>
          <cell r="G952">
            <v>1798</v>
          </cell>
          <cell r="H952">
            <v>125</v>
          </cell>
          <cell r="I952" t="str">
            <v>In-Line</v>
          </cell>
          <cell r="J952">
            <v>4</v>
          </cell>
          <cell r="K952" t="str">
            <v>MFI</v>
          </cell>
          <cell r="L952" t="str">
            <v>Valencia Engine</v>
          </cell>
          <cell r="M952" t="str">
            <v>Spain</v>
          </cell>
          <cell r="N952">
            <v>0</v>
          </cell>
          <cell r="O952">
            <v>0</v>
          </cell>
          <cell r="P952">
            <v>0</v>
          </cell>
          <cell r="Q952">
            <v>0</v>
          </cell>
          <cell r="R952">
            <v>119</v>
          </cell>
          <cell r="S952">
            <v>14158</v>
          </cell>
          <cell r="T952">
            <v>15046</v>
          </cell>
          <cell r="U952">
            <v>14366</v>
          </cell>
        </row>
        <row r="953">
          <cell r="A953" t="str">
            <v>Europe</v>
          </cell>
          <cell r="B953" t="str">
            <v>FORD GROUP</v>
          </cell>
          <cell r="C953" t="str">
            <v>FORD</v>
          </cell>
          <cell r="D953" t="str">
            <v>FORD MONDEO</v>
          </cell>
          <cell r="E953" t="str">
            <v>Ford DuraTorq/Puma</v>
          </cell>
          <cell r="F953" t="str">
            <v>Diesel</v>
          </cell>
          <cell r="G953">
            <v>1998</v>
          </cell>
          <cell r="H953">
            <v>115</v>
          </cell>
          <cell r="I953" t="str">
            <v>In-Line</v>
          </cell>
          <cell r="J953">
            <v>4</v>
          </cell>
          <cell r="K953" t="str">
            <v>DI</v>
          </cell>
          <cell r="L953" t="str">
            <v>Dagenham</v>
          </cell>
          <cell r="M953" t="str">
            <v>UK</v>
          </cell>
          <cell r="N953">
            <v>0</v>
          </cell>
          <cell r="O953">
            <v>0</v>
          </cell>
          <cell r="P953">
            <v>0</v>
          </cell>
          <cell r="Q953">
            <v>0</v>
          </cell>
          <cell r="R953">
            <v>221</v>
          </cell>
          <cell r="S953">
            <v>26139</v>
          </cell>
          <cell r="T953">
            <v>27776</v>
          </cell>
          <cell r="U953">
            <v>26523</v>
          </cell>
        </row>
        <row r="954">
          <cell r="A954" t="str">
            <v>Europe</v>
          </cell>
          <cell r="B954" t="str">
            <v>FORD GROUP</v>
          </cell>
          <cell r="C954" t="str">
            <v>FORD</v>
          </cell>
          <cell r="D954" t="str">
            <v>FORD MONDEO</v>
          </cell>
          <cell r="E954" t="str">
            <v>Ford DuraTorq/Puma</v>
          </cell>
          <cell r="F954" t="str">
            <v>Diesel</v>
          </cell>
          <cell r="G954">
            <v>1998</v>
          </cell>
          <cell r="H954">
            <v>130</v>
          </cell>
          <cell r="I954" t="str">
            <v>In-Line</v>
          </cell>
          <cell r="J954">
            <v>4</v>
          </cell>
          <cell r="K954" t="str">
            <v>DI</v>
          </cell>
          <cell r="L954" t="str">
            <v>Dagenham</v>
          </cell>
          <cell r="M954" t="str">
            <v>UK</v>
          </cell>
          <cell r="N954">
            <v>0</v>
          </cell>
          <cell r="O954">
            <v>0</v>
          </cell>
          <cell r="P954">
            <v>0</v>
          </cell>
          <cell r="Q954">
            <v>0</v>
          </cell>
          <cell r="R954">
            <v>441</v>
          </cell>
          <cell r="S954">
            <v>52276</v>
          </cell>
          <cell r="T954">
            <v>55552</v>
          </cell>
          <cell r="U954">
            <v>53043</v>
          </cell>
        </row>
        <row r="955">
          <cell r="A955" t="str">
            <v>Europe</v>
          </cell>
          <cell r="B955" t="str">
            <v>FORD GROUP</v>
          </cell>
          <cell r="C955" t="str">
            <v>FORD</v>
          </cell>
          <cell r="D955" t="str">
            <v>FORD MONDEO</v>
          </cell>
          <cell r="E955" t="str">
            <v>Ford Global I4/I5 Petrol</v>
          </cell>
          <cell r="F955" t="str">
            <v>Gasoline</v>
          </cell>
          <cell r="G955">
            <v>1999</v>
          </cell>
          <cell r="H955">
            <v>145</v>
          </cell>
          <cell r="I955" t="str">
            <v>In-Line</v>
          </cell>
          <cell r="J955">
            <v>4</v>
          </cell>
          <cell r="K955" t="str">
            <v>MFI</v>
          </cell>
          <cell r="L955" t="str">
            <v>Valencia Engine</v>
          </cell>
          <cell r="M955" t="str">
            <v>Spain</v>
          </cell>
          <cell r="N955">
            <v>0</v>
          </cell>
          <cell r="O955">
            <v>0</v>
          </cell>
          <cell r="P955">
            <v>0</v>
          </cell>
          <cell r="Q955">
            <v>0</v>
          </cell>
          <cell r="R955">
            <v>566</v>
          </cell>
          <cell r="S955">
            <v>67088</v>
          </cell>
          <cell r="T955">
            <v>71291</v>
          </cell>
          <cell r="U955">
            <v>68477</v>
          </cell>
        </row>
        <row r="956">
          <cell r="A956" t="str">
            <v>Europe</v>
          </cell>
          <cell r="B956" t="str">
            <v>FORD GROUP</v>
          </cell>
          <cell r="C956" t="str">
            <v>FORD</v>
          </cell>
          <cell r="D956" t="str">
            <v>FORD MONDEO</v>
          </cell>
          <cell r="E956" t="str">
            <v>Ford Global I4/I5 Petrol</v>
          </cell>
          <cell r="F956" t="str">
            <v>Gasoline</v>
          </cell>
          <cell r="G956">
            <v>2261</v>
          </cell>
          <cell r="H956">
            <v>160</v>
          </cell>
          <cell r="I956" t="str">
            <v>In-Line</v>
          </cell>
          <cell r="J956">
            <v>4</v>
          </cell>
          <cell r="K956" t="str">
            <v>MFI</v>
          </cell>
          <cell r="L956" t="str">
            <v>Valencia Engine</v>
          </cell>
          <cell r="M956" t="str">
            <v>Spain</v>
          </cell>
          <cell r="N956">
            <v>0</v>
          </cell>
          <cell r="O956">
            <v>0</v>
          </cell>
          <cell r="P956">
            <v>0</v>
          </cell>
          <cell r="Q956">
            <v>0</v>
          </cell>
          <cell r="R956">
            <v>25</v>
          </cell>
          <cell r="S956">
            <v>12357</v>
          </cell>
          <cell r="T956">
            <v>13169</v>
          </cell>
          <cell r="U956">
            <v>11714</v>
          </cell>
        </row>
        <row r="957">
          <cell r="A957" t="str">
            <v>Europe</v>
          </cell>
          <cell r="B957" t="str">
            <v>FORD GROUP</v>
          </cell>
          <cell r="C957" t="str">
            <v>FORD</v>
          </cell>
          <cell r="D957" t="str">
            <v>FORD MONDEO</v>
          </cell>
          <cell r="E957" t="str">
            <v>Ford Duratec</v>
          </cell>
          <cell r="F957" t="str">
            <v>Gasoline</v>
          </cell>
          <cell r="G957">
            <v>2495</v>
          </cell>
          <cell r="H957">
            <v>170</v>
          </cell>
          <cell r="I957" t="str">
            <v>Vee Configuration</v>
          </cell>
          <cell r="J957">
            <v>6</v>
          </cell>
          <cell r="K957" t="str">
            <v>MFI</v>
          </cell>
          <cell r="L957" t="str">
            <v>Cleveland, OH</v>
          </cell>
          <cell r="M957" t="str">
            <v>USA</v>
          </cell>
          <cell r="N957">
            <v>0</v>
          </cell>
          <cell r="O957">
            <v>0</v>
          </cell>
          <cell r="P957">
            <v>0</v>
          </cell>
          <cell r="Q957">
            <v>0</v>
          </cell>
          <cell r="R957">
            <v>6</v>
          </cell>
          <cell r="S957">
            <v>5301</v>
          </cell>
          <cell r="T957">
            <v>4423</v>
          </cell>
          <cell r="U957">
            <v>3928</v>
          </cell>
        </row>
        <row r="958">
          <cell r="A958" t="str">
            <v>Europe</v>
          </cell>
          <cell r="B958" t="str">
            <v>FORD GROUP</v>
          </cell>
          <cell r="C958" t="str">
            <v>FORD</v>
          </cell>
          <cell r="D958" t="str">
            <v>FORD PUMA</v>
          </cell>
          <cell r="E958" t="str">
            <v>Ford Zetec-SE</v>
          </cell>
          <cell r="F958" t="str">
            <v>Gasoline</v>
          </cell>
          <cell r="G958">
            <v>1679</v>
          </cell>
          <cell r="H958">
            <v>125</v>
          </cell>
          <cell r="I958" t="str">
            <v>In-Line</v>
          </cell>
          <cell r="J958">
            <v>4</v>
          </cell>
          <cell r="K958" t="str">
            <v>MFI</v>
          </cell>
          <cell r="L958" t="str">
            <v>Valencia Engine, Bridgend</v>
          </cell>
          <cell r="M958" t="str">
            <v>Spain, UK</v>
          </cell>
          <cell r="N958">
            <v>1</v>
          </cell>
          <cell r="O958">
            <v>0</v>
          </cell>
          <cell r="P958">
            <v>0</v>
          </cell>
          <cell r="Q958">
            <v>0</v>
          </cell>
          <cell r="R958">
            <v>0</v>
          </cell>
          <cell r="S958">
            <v>0</v>
          </cell>
          <cell r="T958">
            <v>0</v>
          </cell>
          <cell r="U958">
            <v>0</v>
          </cell>
        </row>
        <row r="959">
          <cell r="A959" t="str">
            <v>Europe</v>
          </cell>
          <cell r="B959" t="str">
            <v>FORD GROUP</v>
          </cell>
          <cell r="C959" t="str">
            <v>FORD</v>
          </cell>
          <cell r="D959" t="str">
            <v>FORD PUMA</v>
          </cell>
          <cell r="E959" t="str">
            <v>Ford Zetec-SE</v>
          </cell>
          <cell r="F959" t="str">
            <v>Gasoline</v>
          </cell>
          <cell r="G959">
            <v>1596</v>
          </cell>
          <cell r="H959">
            <v>95</v>
          </cell>
          <cell r="I959" t="str">
            <v>In-Line</v>
          </cell>
          <cell r="J959">
            <v>4</v>
          </cell>
          <cell r="K959" t="str">
            <v>MFI</v>
          </cell>
          <cell r="L959" t="str">
            <v>Valencia Engine, Bridgend</v>
          </cell>
          <cell r="M959" t="str">
            <v>Spain, UK</v>
          </cell>
          <cell r="N959">
            <v>0</v>
          </cell>
          <cell r="O959">
            <v>0</v>
          </cell>
          <cell r="P959">
            <v>0</v>
          </cell>
          <cell r="Q959">
            <v>0</v>
          </cell>
          <cell r="R959">
            <v>16084</v>
          </cell>
          <cell r="S959">
            <v>19976</v>
          </cell>
          <cell r="T959">
            <v>17229</v>
          </cell>
          <cell r="U959">
            <v>14983</v>
          </cell>
        </row>
        <row r="960">
          <cell r="A960" t="str">
            <v>Europe</v>
          </cell>
          <cell r="B960" t="str">
            <v>FORD GROUP</v>
          </cell>
          <cell r="C960" t="str">
            <v>FORD</v>
          </cell>
          <cell r="D960" t="str">
            <v>FORD PUMA</v>
          </cell>
          <cell r="E960" t="str">
            <v>Ford Global I4/I5 Petrol</v>
          </cell>
          <cell r="F960" t="str">
            <v>Gasoline</v>
          </cell>
          <cell r="G960">
            <v>1798</v>
          </cell>
          <cell r="H960">
            <v>110</v>
          </cell>
          <cell r="I960" t="str">
            <v>In-Line</v>
          </cell>
          <cell r="J960">
            <v>4</v>
          </cell>
          <cell r="K960" t="str">
            <v>MFI</v>
          </cell>
          <cell r="L960" t="str">
            <v>Valencia Engine</v>
          </cell>
          <cell r="M960" t="str">
            <v>Spain</v>
          </cell>
          <cell r="N960">
            <v>0</v>
          </cell>
          <cell r="O960">
            <v>0</v>
          </cell>
          <cell r="P960">
            <v>0</v>
          </cell>
          <cell r="Q960">
            <v>0</v>
          </cell>
          <cell r="R960">
            <v>18881</v>
          </cell>
          <cell r="S960">
            <v>23450</v>
          </cell>
          <cell r="T960">
            <v>20227</v>
          </cell>
          <cell r="U960">
            <v>17591</v>
          </cell>
        </row>
        <row r="961">
          <cell r="A961" t="str">
            <v>Europe</v>
          </cell>
          <cell r="B961" t="str">
            <v>FORD GROUP</v>
          </cell>
          <cell r="C961" t="str">
            <v>FORD</v>
          </cell>
          <cell r="D961" t="str">
            <v>Ford TRANSIT</v>
          </cell>
          <cell r="E961" t="str">
            <v>Ford DuraTorq/Puma</v>
          </cell>
          <cell r="F961" t="str">
            <v>Diesel</v>
          </cell>
          <cell r="G961">
            <v>1998</v>
          </cell>
          <cell r="H961">
            <v>75</v>
          </cell>
          <cell r="I961" t="str">
            <v>In-Line</v>
          </cell>
          <cell r="J961">
            <v>4</v>
          </cell>
          <cell r="K961" t="str">
            <v>DI</v>
          </cell>
          <cell r="L961" t="str">
            <v>Dagenham</v>
          </cell>
          <cell r="M961" t="str">
            <v>UK</v>
          </cell>
          <cell r="N961">
            <v>12592</v>
          </cell>
          <cell r="O961">
            <v>6998</v>
          </cell>
          <cell r="P961">
            <v>533</v>
          </cell>
          <cell r="Q961">
            <v>0</v>
          </cell>
          <cell r="R961">
            <v>0</v>
          </cell>
          <cell r="S961">
            <v>0</v>
          </cell>
          <cell r="T961">
            <v>0</v>
          </cell>
          <cell r="U961">
            <v>0</v>
          </cell>
        </row>
        <row r="962">
          <cell r="A962" t="str">
            <v>Europe</v>
          </cell>
          <cell r="B962" t="str">
            <v>FORD GROUP</v>
          </cell>
          <cell r="C962" t="str">
            <v>FORD</v>
          </cell>
          <cell r="D962" t="str">
            <v>Ford TRANSIT</v>
          </cell>
          <cell r="E962" t="str">
            <v>Ford DuraTorq/Puma</v>
          </cell>
          <cell r="F962" t="str">
            <v>Diesel</v>
          </cell>
          <cell r="G962">
            <v>1998</v>
          </cell>
          <cell r="H962">
            <v>100</v>
          </cell>
          <cell r="I962" t="str">
            <v>In-Line</v>
          </cell>
          <cell r="J962">
            <v>4</v>
          </cell>
          <cell r="K962" t="str">
            <v>DI</v>
          </cell>
          <cell r="L962" t="str">
            <v>Dagenham</v>
          </cell>
          <cell r="M962" t="str">
            <v>UK</v>
          </cell>
          <cell r="N962">
            <v>8974</v>
          </cell>
          <cell r="O962">
            <v>6012</v>
          </cell>
          <cell r="P962">
            <v>747</v>
          </cell>
          <cell r="Q962">
            <v>0</v>
          </cell>
          <cell r="R962">
            <v>0</v>
          </cell>
          <cell r="S962">
            <v>0</v>
          </cell>
          <cell r="T962">
            <v>0</v>
          </cell>
          <cell r="U962">
            <v>0</v>
          </cell>
        </row>
        <row r="963">
          <cell r="A963" t="str">
            <v>Europe</v>
          </cell>
          <cell r="B963" t="str">
            <v>FORD GROUP</v>
          </cell>
          <cell r="C963" t="str">
            <v>FORD</v>
          </cell>
          <cell r="D963" t="str">
            <v>Ford TRANSIT</v>
          </cell>
          <cell r="E963" t="str">
            <v>Ford DuraTorq/Puma</v>
          </cell>
          <cell r="F963" t="str">
            <v>Diesel</v>
          </cell>
          <cell r="G963">
            <v>2200</v>
          </cell>
          <cell r="H963">
            <v>100</v>
          </cell>
          <cell r="I963" t="str">
            <v>In-Line</v>
          </cell>
          <cell r="J963">
            <v>4</v>
          </cell>
          <cell r="K963" t="str">
            <v>DI</v>
          </cell>
          <cell r="L963" t="str">
            <v>Dagenham</v>
          </cell>
          <cell r="M963" t="str">
            <v>UK</v>
          </cell>
          <cell r="N963">
            <v>0</v>
          </cell>
          <cell r="O963">
            <v>912</v>
          </cell>
          <cell r="P963">
            <v>1068</v>
          </cell>
          <cell r="Q963">
            <v>0</v>
          </cell>
          <cell r="R963">
            <v>0</v>
          </cell>
          <cell r="S963">
            <v>0</v>
          </cell>
          <cell r="T963">
            <v>0</v>
          </cell>
          <cell r="U963">
            <v>0</v>
          </cell>
        </row>
        <row r="964">
          <cell r="A964" t="str">
            <v>Europe</v>
          </cell>
          <cell r="B964" t="str">
            <v>FORD GROUP</v>
          </cell>
          <cell r="C964" t="str">
            <v>FORD</v>
          </cell>
          <cell r="D964" t="str">
            <v>Ford TRANSIT</v>
          </cell>
          <cell r="E964" t="str">
            <v>Ford Global I4/I5 Petrol</v>
          </cell>
          <cell r="F964" t="str">
            <v>Gasoline</v>
          </cell>
          <cell r="G964">
            <v>2261</v>
          </cell>
          <cell r="H964">
            <v>160</v>
          </cell>
          <cell r="I964" t="str">
            <v>In-Line</v>
          </cell>
          <cell r="J964">
            <v>4</v>
          </cell>
          <cell r="K964" t="str">
            <v>MFI</v>
          </cell>
          <cell r="L964" t="str">
            <v>Valencia Engine</v>
          </cell>
          <cell r="M964" t="str">
            <v>Spain</v>
          </cell>
          <cell r="N964">
            <v>2946</v>
          </cell>
          <cell r="O964">
            <v>1709</v>
          </cell>
          <cell r="P964">
            <v>529</v>
          </cell>
          <cell r="Q964">
            <v>0</v>
          </cell>
          <cell r="R964">
            <v>0</v>
          </cell>
          <cell r="S964">
            <v>0</v>
          </cell>
          <cell r="T964">
            <v>0</v>
          </cell>
          <cell r="U964">
            <v>0</v>
          </cell>
        </row>
        <row r="965">
          <cell r="A965" t="str">
            <v>Europe</v>
          </cell>
          <cell r="B965" t="str">
            <v>FORD GROUP</v>
          </cell>
          <cell r="C965" t="str">
            <v>FORD</v>
          </cell>
          <cell r="D965" t="str">
            <v>Ford TRANSIT</v>
          </cell>
          <cell r="E965" t="str">
            <v>Ford DuraTorq/Puma</v>
          </cell>
          <cell r="F965" t="str">
            <v>Diesel</v>
          </cell>
          <cell r="G965">
            <v>2402</v>
          </cell>
          <cell r="H965">
            <v>90</v>
          </cell>
          <cell r="I965" t="str">
            <v>In-Line</v>
          </cell>
          <cell r="J965">
            <v>4</v>
          </cell>
          <cell r="K965" t="str">
            <v>DI</v>
          </cell>
          <cell r="L965" t="str">
            <v>Dagenham</v>
          </cell>
          <cell r="M965" t="str">
            <v>UK</v>
          </cell>
          <cell r="N965">
            <v>58915</v>
          </cell>
          <cell r="O965">
            <v>63326</v>
          </cell>
          <cell r="P965">
            <v>7350</v>
          </cell>
          <cell r="Q965">
            <v>0</v>
          </cell>
          <cell r="R965">
            <v>0</v>
          </cell>
          <cell r="S965">
            <v>0</v>
          </cell>
          <cell r="T965">
            <v>0</v>
          </cell>
          <cell r="U965">
            <v>0</v>
          </cell>
        </row>
        <row r="966">
          <cell r="A966" t="str">
            <v>Europe</v>
          </cell>
          <cell r="B966" t="str">
            <v>FORD GROUP</v>
          </cell>
          <cell r="C966" t="str">
            <v>FORD</v>
          </cell>
          <cell r="D966" t="str">
            <v>Ford TRANSIT</v>
          </cell>
          <cell r="E966" t="str">
            <v>Ford DuraTorq/Puma</v>
          </cell>
          <cell r="F966" t="str">
            <v>Diesel</v>
          </cell>
          <cell r="G966">
            <v>2402</v>
          </cell>
          <cell r="H966">
            <v>125</v>
          </cell>
          <cell r="I966" t="str">
            <v>In-Line</v>
          </cell>
          <cell r="J966">
            <v>4</v>
          </cell>
          <cell r="K966" t="str">
            <v>DI</v>
          </cell>
          <cell r="L966" t="str">
            <v>Dagenham</v>
          </cell>
          <cell r="M966" t="str">
            <v>UK</v>
          </cell>
          <cell r="N966">
            <v>8765</v>
          </cell>
          <cell r="O966">
            <v>6525</v>
          </cell>
          <cell r="P966">
            <v>1519</v>
          </cell>
          <cell r="Q966">
            <v>0</v>
          </cell>
          <cell r="R966">
            <v>0</v>
          </cell>
          <cell r="S966">
            <v>0</v>
          </cell>
          <cell r="T966">
            <v>0</v>
          </cell>
          <cell r="U966">
            <v>0</v>
          </cell>
        </row>
        <row r="967">
          <cell r="A967" t="str">
            <v>Europe</v>
          </cell>
          <cell r="B967" t="str">
            <v>FORD GROUP</v>
          </cell>
          <cell r="C967" t="str">
            <v>FORD</v>
          </cell>
          <cell r="D967" t="str">
            <v>Ford TRANSIT</v>
          </cell>
          <cell r="E967" t="str">
            <v>Ford DuraTorq/Puma</v>
          </cell>
          <cell r="F967" t="str">
            <v>Diesel</v>
          </cell>
          <cell r="G967">
            <v>1998</v>
          </cell>
          <cell r="H967">
            <v>75</v>
          </cell>
          <cell r="I967" t="str">
            <v>In-Line</v>
          </cell>
          <cell r="J967">
            <v>4</v>
          </cell>
          <cell r="K967" t="str">
            <v>DI</v>
          </cell>
          <cell r="L967" t="str">
            <v>Dagenham</v>
          </cell>
          <cell r="M967" t="str">
            <v>UK</v>
          </cell>
          <cell r="N967">
            <v>9866</v>
          </cell>
          <cell r="O967">
            <v>15993</v>
          </cell>
          <cell r="P967">
            <v>43479</v>
          </cell>
          <cell r="Q967">
            <v>44485</v>
          </cell>
          <cell r="R967">
            <v>132</v>
          </cell>
          <cell r="S967">
            <v>0</v>
          </cell>
          <cell r="T967">
            <v>0</v>
          </cell>
          <cell r="U967">
            <v>0</v>
          </cell>
        </row>
        <row r="968">
          <cell r="A968" t="str">
            <v>Europe</v>
          </cell>
          <cell r="B968" t="str">
            <v>FORD GROUP</v>
          </cell>
          <cell r="C968" t="str">
            <v>FORD</v>
          </cell>
          <cell r="D968" t="str">
            <v>Ford TRANSIT</v>
          </cell>
          <cell r="E968" t="str">
            <v>Ford DuraTorq/Puma</v>
          </cell>
          <cell r="F968" t="str">
            <v>Diesel</v>
          </cell>
          <cell r="G968">
            <v>1998</v>
          </cell>
          <cell r="H968">
            <v>100</v>
          </cell>
          <cell r="I968" t="str">
            <v>In-Line</v>
          </cell>
          <cell r="J968">
            <v>4</v>
          </cell>
          <cell r="K968" t="str">
            <v>DI</v>
          </cell>
          <cell r="L968" t="str">
            <v>Dagenham</v>
          </cell>
          <cell r="M968" t="str">
            <v>UK</v>
          </cell>
          <cell r="N968">
            <v>78</v>
          </cell>
          <cell r="O968">
            <v>1209</v>
          </cell>
          <cell r="P968">
            <v>3304</v>
          </cell>
          <cell r="Q968">
            <v>3409</v>
          </cell>
          <cell r="R968">
            <v>10</v>
          </cell>
          <cell r="S968">
            <v>0</v>
          </cell>
          <cell r="T968">
            <v>0</v>
          </cell>
          <cell r="U968">
            <v>0</v>
          </cell>
        </row>
        <row r="969">
          <cell r="A969" t="str">
            <v>Europe</v>
          </cell>
          <cell r="B969" t="str">
            <v>FORD GROUP</v>
          </cell>
          <cell r="C969" t="str">
            <v>FORD</v>
          </cell>
          <cell r="D969" t="str">
            <v>Ford TRANSIT</v>
          </cell>
          <cell r="E969" t="str">
            <v>Ford DuraTorq/Puma</v>
          </cell>
          <cell r="F969" t="str">
            <v>Diesel</v>
          </cell>
          <cell r="G969">
            <v>2200</v>
          </cell>
          <cell r="H969">
            <v>100</v>
          </cell>
          <cell r="I969" t="str">
            <v>In-Line</v>
          </cell>
          <cell r="J969">
            <v>4</v>
          </cell>
          <cell r="K969" t="str">
            <v>DI</v>
          </cell>
          <cell r="L969" t="str">
            <v>Dagenham</v>
          </cell>
          <cell r="M969" t="str">
            <v>UK</v>
          </cell>
          <cell r="N969">
            <v>0</v>
          </cell>
          <cell r="O969">
            <v>602</v>
          </cell>
          <cell r="P969">
            <v>3225</v>
          </cell>
          <cell r="Q969">
            <v>3488</v>
          </cell>
          <cell r="R969">
            <v>11</v>
          </cell>
          <cell r="S969">
            <v>0</v>
          </cell>
          <cell r="T969">
            <v>0</v>
          </cell>
          <cell r="U969">
            <v>0</v>
          </cell>
        </row>
        <row r="970">
          <cell r="A970" t="str">
            <v>Europe</v>
          </cell>
          <cell r="B970" t="str">
            <v>FORD GROUP</v>
          </cell>
          <cell r="C970" t="str">
            <v>FORD</v>
          </cell>
          <cell r="D970" t="str">
            <v>Ford TRANSIT</v>
          </cell>
          <cell r="E970" t="str">
            <v>Ford Global I4/I5 Petrol</v>
          </cell>
          <cell r="F970" t="str">
            <v>Gasoline</v>
          </cell>
          <cell r="G970">
            <v>2261</v>
          </cell>
          <cell r="H970">
            <v>160</v>
          </cell>
          <cell r="I970" t="str">
            <v>In-Line</v>
          </cell>
          <cell r="J970">
            <v>4</v>
          </cell>
          <cell r="K970" t="str">
            <v>MFI</v>
          </cell>
          <cell r="L970" t="str">
            <v>Valencia Engine</v>
          </cell>
          <cell r="M970" t="str">
            <v>Spain</v>
          </cell>
          <cell r="N970">
            <v>430</v>
          </cell>
          <cell r="O970">
            <v>1100</v>
          </cell>
          <cell r="P970">
            <v>2807</v>
          </cell>
          <cell r="Q970">
            <v>3380</v>
          </cell>
          <cell r="R970">
            <v>10</v>
          </cell>
          <cell r="S970">
            <v>0</v>
          </cell>
          <cell r="T970">
            <v>0</v>
          </cell>
          <cell r="U970">
            <v>0</v>
          </cell>
        </row>
        <row r="971">
          <cell r="A971" t="str">
            <v>Europe</v>
          </cell>
          <cell r="B971" t="str">
            <v>FORD GROUP</v>
          </cell>
          <cell r="C971" t="str">
            <v>FORD</v>
          </cell>
          <cell r="D971" t="str">
            <v>Ford TRANSIT</v>
          </cell>
          <cell r="E971" t="str">
            <v>Ford DuraTorq/Puma</v>
          </cell>
          <cell r="F971" t="str">
            <v>Diesel</v>
          </cell>
          <cell r="G971">
            <v>2402</v>
          </cell>
          <cell r="H971">
            <v>90</v>
          </cell>
          <cell r="I971" t="str">
            <v>In-Line</v>
          </cell>
          <cell r="J971">
            <v>4</v>
          </cell>
          <cell r="K971" t="str">
            <v>DI</v>
          </cell>
          <cell r="L971" t="str">
            <v>Dagenham</v>
          </cell>
          <cell r="M971" t="str">
            <v>UK</v>
          </cell>
          <cell r="N971">
            <v>14720</v>
          </cell>
          <cell r="O971">
            <v>20340</v>
          </cell>
          <cell r="P971">
            <v>44503</v>
          </cell>
          <cell r="Q971">
            <v>47422</v>
          </cell>
          <cell r="R971">
            <v>143</v>
          </cell>
          <cell r="S971">
            <v>0</v>
          </cell>
          <cell r="T971">
            <v>0</v>
          </cell>
          <cell r="U971">
            <v>0</v>
          </cell>
        </row>
        <row r="972">
          <cell r="A972" t="str">
            <v>Europe</v>
          </cell>
          <cell r="B972" t="str">
            <v>FORD GROUP</v>
          </cell>
          <cell r="C972" t="str">
            <v>FORD</v>
          </cell>
          <cell r="D972" t="str">
            <v>Ford TRANSIT</v>
          </cell>
          <cell r="E972" t="str">
            <v>Ford DuraTorq/Puma</v>
          </cell>
          <cell r="F972" t="str">
            <v>Diesel</v>
          </cell>
          <cell r="G972">
            <v>2402</v>
          </cell>
          <cell r="H972">
            <v>125</v>
          </cell>
          <cell r="I972" t="str">
            <v>In-Line</v>
          </cell>
          <cell r="J972">
            <v>4</v>
          </cell>
          <cell r="K972" t="str">
            <v>DI</v>
          </cell>
          <cell r="L972" t="str">
            <v>Dagenham</v>
          </cell>
          <cell r="M972" t="str">
            <v>UK</v>
          </cell>
          <cell r="N972">
            <v>0</v>
          </cell>
          <cell r="O972">
            <v>609</v>
          </cell>
          <cell r="P972">
            <v>1890</v>
          </cell>
          <cell r="Q972">
            <v>2349</v>
          </cell>
          <cell r="R972">
            <v>8</v>
          </cell>
          <cell r="S972">
            <v>0</v>
          </cell>
          <cell r="T972">
            <v>0</v>
          </cell>
          <cell r="U972">
            <v>0</v>
          </cell>
        </row>
        <row r="973">
          <cell r="A973" t="str">
            <v>Europe</v>
          </cell>
          <cell r="B973" t="str">
            <v>FORD GROUP</v>
          </cell>
          <cell r="C973" t="str">
            <v>FORD</v>
          </cell>
          <cell r="D973" t="str">
            <v>Ford TRANSIT</v>
          </cell>
          <cell r="E973" t="str">
            <v>Ford DuraTorq/Puma</v>
          </cell>
          <cell r="F973" t="str">
            <v>Diesel</v>
          </cell>
          <cell r="G973">
            <v>1998</v>
          </cell>
          <cell r="H973">
            <v>75</v>
          </cell>
          <cell r="I973" t="str">
            <v>In-Line</v>
          </cell>
          <cell r="J973">
            <v>4</v>
          </cell>
          <cell r="K973" t="str">
            <v>DI</v>
          </cell>
          <cell r="L973" t="str">
            <v>Dagenham</v>
          </cell>
          <cell r="M973" t="str">
            <v>UK</v>
          </cell>
          <cell r="N973">
            <v>21541</v>
          </cell>
          <cell r="O973">
            <v>17978</v>
          </cell>
          <cell r="P973">
            <v>22097</v>
          </cell>
          <cell r="Q973">
            <v>25287</v>
          </cell>
          <cell r="R973">
            <v>3165</v>
          </cell>
          <cell r="S973">
            <v>0</v>
          </cell>
          <cell r="T973">
            <v>0</v>
          </cell>
          <cell r="U973">
            <v>0</v>
          </cell>
        </row>
        <row r="974">
          <cell r="A974" t="str">
            <v>Europe</v>
          </cell>
          <cell r="B974" t="str">
            <v>FORD GROUP</v>
          </cell>
          <cell r="C974" t="str">
            <v>FORD</v>
          </cell>
          <cell r="D974" t="str">
            <v>Ford TRANSIT</v>
          </cell>
          <cell r="E974" t="str">
            <v>Ford DuraTorq/Puma</v>
          </cell>
          <cell r="F974" t="str">
            <v>Diesel</v>
          </cell>
          <cell r="G974">
            <v>1998</v>
          </cell>
          <cell r="H974">
            <v>100</v>
          </cell>
          <cell r="I974" t="str">
            <v>In-Line</v>
          </cell>
          <cell r="J974">
            <v>4</v>
          </cell>
          <cell r="K974" t="str">
            <v>DI</v>
          </cell>
          <cell r="L974" t="str">
            <v>Dagenham</v>
          </cell>
          <cell r="M974" t="str">
            <v>UK</v>
          </cell>
          <cell r="N974">
            <v>141</v>
          </cell>
          <cell r="O974">
            <v>1491</v>
          </cell>
          <cell r="P974">
            <v>1710</v>
          </cell>
          <cell r="Q974">
            <v>1684</v>
          </cell>
          <cell r="R974">
            <v>191</v>
          </cell>
          <cell r="S974">
            <v>0</v>
          </cell>
          <cell r="T974">
            <v>0</v>
          </cell>
          <cell r="U974">
            <v>0</v>
          </cell>
        </row>
        <row r="975">
          <cell r="A975" t="str">
            <v>Europe</v>
          </cell>
          <cell r="B975" t="str">
            <v>FORD GROUP</v>
          </cell>
          <cell r="C975" t="str">
            <v>FORD</v>
          </cell>
          <cell r="D975" t="str">
            <v>Ford TRANSIT</v>
          </cell>
          <cell r="E975" t="str">
            <v>Ford DuraTorq/Puma</v>
          </cell>
          <cell r="F975" t="str">
            <v>Diesel</v>
          </cell>
          <cell r="G975">
            <v>2200</v>
          </cell>
          <cell r="H975">
            <v>100</v>
          </cell>
          <cell r="I975" t="str">
            <v>In-Line</v>
          </cell>
          <cell r="J975">
            <v>4</v>
          </cell>
          <cell r="K975" t="str">
            <v>DI</v>
          </cell>
          <cell r="L975" t="str">
            <v>Dagenham</v>
          </cell>
          <cell r="M975" t="str">
            <v>UK</v>
          </cell>
          <cell r="N975">
            <v>0</v>
          </cell>
          <cell r="O975">
            <v>105</v>
          </cell>
          <cell r="P975">
            <v>434</v>
          </cell>
          <cell r="Q975">
            <v>800</v>
          </cell>
          <cell r="R975">
            <v>122</v>
          </cell>
          <cell r="S975">
            <v>0</v>
          </cell>
          <cell r="T975">
            <v>0</v>
          </cell>
          <cell r="U975">
            <v>0</v>
          </cell>
        </row>
        <row r="976">
          <cell r="A976" t="str">
            <v>Europe</v>
          </cell>
          <cell r="B976" t="str">
            <v>FORD GROUP</v>
          </cell>
          <cell r="C976" t="str">
            <v>FORD</v>
          </cell>
          <cell r="D976" t="str">
            <v>Ford TRANSIT</v>
          </cell>
          <cell r="E976" t="str">
            <v>Ford Global I4/I5 Petrol</v>
          </cell>
          <cell r="F976" t="str">
            <v>Gasoline</v>
          </cell>
          <cell r="G976">
            <v>2261</v>
          </cell>
          <cell r="H976">
            <v>160</v>
          </cell>
          <cell r="I976" t="str">
            <v>In-Line</v>
          </cell>
          <cell r="J976">
            <v>4</v>
          </cell>
          <cell r="K976" t="str">
            <v>MFI</v>
          </cell>
          <cell r="L976" t="str">
            <v>Valencia Engine</v>
          </cell>
          <cell r="M976" t="str">
            <v>Spain</v>
          </cell>
          <cell r="N976">
            <v>939</v>
          </cell>
          <cell r="O976">
            <v>877</v>
          </cell>
          <cell r="P976">
            <v>1148</v>
          </cell>
          <cell r="Q976">
            <v>1261</v>
          </cell>
          <cell r="R976">
            <v>154</v>
          </cell>
          <cell r="S976">
            <v>0</v>
          </cell>
          <cell r="T976">
            <v>0</v>
          </cell>
          <cell r="U976">
            <v>0</v>
          </cell>
        </row>
        <row r="977">
          <cell r="A977" t="str">
            <v>Europe</v>
          </cell>
          <cell r="B977" t="str">
            <v>FORD GROUP</v>
          </cell>
          <cell r="C977" t="str">
            <v>FORD</v>
          </cell>
          <cell r="D977" t="str">
            <v>Ford TRANSIT</v>
          </cell>
          <cell r="E977" t="str">
            <v>Ford DuraTorq/Puma</v>
          </cell>
          <cell r="F977" t="str">
            <v>Diesel</v>
          </cell>
          <cell r="G977">
            <v>2402</v>
          </cell>
          <cell r="H977">
            <v>90</v>
          </cell>
          <cell r="I977" t="str">
            <v>In-Line</v>
          </cell>
          <cell r="J977">
            <v>4</v>
          </cell>
          <cell r="K977" t="str">
            <v>DI</v>
          </cell>
          <cell r="L977" t="str">
            <v>Dagenham</v>
          </cell>
          <cell r="M977" t="str">
            <v>UK</v>
          </cell>
          <cell r="N977">
            <v>32177</v>
          </cell>
          <cell r="O977">
            <v>29298</v>
          </cell>
          <cell r="P977">
            <v>39618</v>
          </cell>
          <cell r="Q977">
            <v>44026</v>
          </cell>
          <cell r="R977">
            <v>5414</v>
          </cell>
          <cell r="S977">
            <v>0</v>
          </cell>
          <cell r="T977">
            <v>0</v>
          </cell>
          <cell r="U977">
            <v>0</v>
          </cell>
        </row>
        <row r="978">
          <cell r="A978" t="str">
            <v>Europe</v>
          </cell>
          <cell r="B978" t="str">
            <v>FORD GROUP</v>
          </cell>
          <cell r="C978" t="str">
            <v>FORD</v>
          </cell>
          <cell r="D978" t="str">
            <v>Ford TRANSIT</v>
          </cell>
          <cell r="E978" t="str">
            <v>Ford DuraTorq/Puma</v>
          </cell>
          <cell r="F978" t="str">
            <v>Diesel</v>
          </cell>
          <cell r="G978">
            <v>2402</v>
          </cell>
          <cell r="H978">
            <v>125</v>
          </cell>
          <cell r="I978" t="str">
            <v>In-Line</v>
          </cell>
          <cell r="J978">
            <v>4</v>
          </cell>
          <cell r="K978" t="str">
            <v>DI</v>
          </cell>
          <cell r="L978" t="str">
            <v>Dagenham</v>
          </cell>
          <cell r="M978" t="str">
            <v>UK</v>
          </cell>
          <cell r="N978">
            <v>0</v>
          </cell>
          <cell r="O978">
            <v>4567</v>
          </cell>
          <cell r="P978">
            <v>6121</v>
          </cell>
          <cell r="Q978">
            <v>6860</v>
          </cell>
          <cell r="R978">
            <v>848</v>
          </cell>
          <cell r="S978">
            <v>0</v>
          </cell>
          <cell r="T978">
            <v>0</v>
          </cell>
          <cell r="U978">
            <v>0</v>
          </cell>
        </row>
        <row r="979">
          <cell r="A979" t="str">
            <v>Europe</v>
          </cell>
          <cell r="B979" t="str">
            <v>FORD GROUP</v>
          </cell>
          <cell r="C979" t="str">
            <v>FORD</v>
          </cell>
          <cell r="D979" t="str">
            <v>FORD TRANSIT</v>
          </cell>
          <cell r="E979" t="str">
            <v>Ford DuraTorq/Puma</v>
          </cell>
          <cell r="F979" t="str">
            <v>Diesel</v>
          </cell>
          <cell r="G979">
            <v>1998</v>
          </cell>
          <cell r="H979">
            <v>75</v>
          </cell>
          <cell r="I979" t="str">
            <v>In-Line</v>
          </cell>
          <cell r="J979">
            <v>4</v>
          </cell>
          <cell r="K979" t="str">
            <v>DI</v>
          </cell>
          <cell r="L979" t="str">
            <v>Dagenham</v>
          </cell>
          <cell r="M979" t="str">
            <v>UK</v>
          </cell>
          <cell r="N979">
            <v>0</v>
          </cell>
          <cell r="O979">
            <v>0</v>
          </cell>
          <cell r="P979">
            <v>0</v>
          </cell>
          <cell r="Q979">
            <v>0</v>
          </cell>
          <cell r="R979">
            <v>64289</v>
          </cell>
          <cell r="S979">
            <v>78368</v>
          </cell>
          <cell r="T979">
            <v>80712</v>
          </cell>
          <cell r="U979">
            <v>82386</v>
          </cell>
        </row>
        <row r="980">
          <cell r="A980" t="str">
            <v>Europe</v>
          </cell>
          <cell r="B980" t="str">
            <v>FORD GROUP</v>
          </cell>
          <cell r="C980" t="str">
            <v>FORD</v>
          </cell>
          <cell r="D980" t="str">
            <v>FORD TRANSIT</v>
          </cell>
          <cell r="E980" t="str">
            <v>Ford DuraTorq/Puma</v>
          </cell>
          <cell r="F980" t="str">
            <v>Diesel</v>
          </cell>
          <cell r="G980">
            <v>1998</v>
          </cell>
          <cell r="H980">
            <v>100</v>
          </cell>
          <cell r="I980" t="str">
            <v>In-Line</v>
          </cell>
          <cell r="J980">
            <v>4</v>
          </cell>
          <cell r="K980" t="str">
            <v>DI</v>
          </cell>
          <cell r="L980" t="str">
            <v>Dagenham</v>
          </cell>
          <cell r="M980" t="str">
            <v>UK</v>
          </cell>
          <cell r="N980">
            <v>0</v>
          </cell>
          <cell r="O980">
            <v>0</v>
          </cell>
          <cell r="P980">
            <v>0</v>
          </cell>
          <cell r="Q980">
            <v>0</v>
          </cell>
          <cell r="R980">
            <v>4781</v>
          </cell>
          <cell r="S980">
            <v>5827</v>
          </cell>
          <cell r="T980">
            <v>6002</v>
          </cell>
          <cell r="U980">
            <v>6126</v>
          </cell>
        </row>
        <row r="981">
          <cell r="A981" t="str">
            <v>Europe</v>
          </cell>
          <cell r="B981" t="str">
            <v>FORD GROUP</v>
          </cell>
          <cell r="C981" t="str">
            <v>FORD</v>
          </cell>
          <cell r="D981" t="str">
            <v>FORD TRANSIT</v>
          </cell>
          <cell r="E981" t="str">
            <v>Ford DuraTorq/Puma</v>
          </cell>
          <cell r="F981" t="str">
            <v>Diesel</v>
          </cell>
          <cell r="G981">
            <v>2200</v>
          </cell>
          <cell r="H981">
            <v>100</v>
          </cell>
          <cell r="I981" t="str">
            <v>In-Line</v>
          </cell>
          <cell r="J981">
            <v>4</v>
          </cell>
          <cell r="K981" t="str">
            <v>DI</v>
          </cell>
          <cell r="L981" t="str">
            <v>Dagenham</v>
          </cell>
          <cell r="M981" t="str">
            <v>UK</v>
          </cell>
          <cell r="N981">
            <v>0</v>
          </cell>
          <cell r="O981">
            <v>0</v>
          </cell>
          <cell r="P981">
            <v>0</v>
          </cell>
          <cell r="Q981">
            <v>0</v>
          </cell>
          <cell r="R981">
            <v>6594</v>
          </cell>
          <cell r="S981">
            <v>8038</v>
          </cell>
          <cell r="T981">
            <v>8278</v>
          </cell>
          <cell r="U981">
            <v>8450</v>
          </cell>
        </row>
        <row r="982">
          <cell r="A982" t="str">
            <v>Europe</v>
          </cell>
          <cell r="B982" t="str">
            <v>FORD GROUP</v>
          </cell>
          <cell r="C982" t="str">
            <v>FORD</v>
          </cell>
          <cell r="D982" t="str">
            <v>FORD TRANSIT</v>
          </cell>
          <cell r="E982" t="str">
            <v>Ford Global I4/I5 Petrol</v>
          </cell>
          <cell r="F982" t="str">
            <v>Gasoline</v>
          </cell>
          <cell r="G982">
            <v>2261</v>
          </cell>
          <cell r="H982">
            <v>160</v>
          </cell>
          <cell r="I982" t="str">
            <v>In-Line</v>
          </cell>
          <cell r="J982">
            <v>4</v>
          </cell>
          <cell r="K982" t="str">
            <v>MFI</v>
          </cell>
          <cell r="L982" t="str">
            <v>Valencia Engine</v>
          </cell>
          <cell r="M982" t="str">
            <v>Spain</v>
          </cell>
          <cell r="N982">
            <v>0</v>
          </cell>
          <cell r="O982">
            <v>0</v>
          </cell>
          <cell r="P982">
            <v>0</v>
          </cell>
          <cell r="Q982">
            <v>0</v>
          </cell>
          <cell r="R982">
            <v>8243</v>
          </cell>
          <cell r="S982">
            <v>10047</v>
          </cell>
          <cell r="T982">
            <v>10348</v>
          </cell>
          <cell r="U982">
            <v>10562</v>
          </cell>
        </row>
        <row r="983">
          <cell r="A983" t="str">
            <v>Europe</v>
          </cell>
          <cell r="B983" t="str">
            <v>FORD GROUP</v>
          </cell>
          <cell r="C983" t="str">
            <v>FORD</v>
          </cell>
          <cell r="D983" t="str">
            <v>FORD TRANSIT</v>
          </cell>
          <cell r="E983" t="str">
            <v>Ford DuraTorq/Puma</v>
          </cell>
          <cell r="F983" t="str">
            <v>Diesel</v>
          </cell>
          <cell r="G983">
            <v>2402</v>
          </cell>
          <cell r="H983">
            <v>90</v>
          </cell>
          <cell r="I983" t="str">
            <v>In-Line</v>
          </cell>
          <cell r="J983">
            <v>4</v>
          </cell>
          <cell r="K983" t="str">
            <v>DI</v>
          </cell>
          <cell r="L983" t="str">
            <v>Dagenham</v>
          </cell>
          <cell r="M983" t="str">
            <v>UK</v>
          </cell>
          <cell r="N983">
            <v>0</v>
          </cell>
          <cell r="O983">
            <v>0</v>
          </cell>
          <cell r="P983">
            <v>0</v>
          </cell>
          <cell r="Q983">
            <v>0</v>
          </cell>
          <cell r="R983">
            <v>79125</v>
          </cell>
          <cell r="S983">
            <v>96453</v>
          </cell>
          <cell r="T983">
            <v>99338</v>
          </cell>
          <cell r="U983">
            <v>101399</v>
          </cell>
        </row>
        <row r="984">
          <cell r="A984" t="str">
            <v>Europe</v>
          </cell>
          <cell r="B984" t="str">
            <v>FORD GROUP</v>
          </cell>
          <cell r="C984" t="str">
            <v>FORD</v>
          </cell>
          <cell r="D984" t="str">
            <v>FORD TRANSIT</v>
          </cell>
          <cell r="E984" t="str">
            <v>Ford DuraTorq/Puma</v>
          </cell>
          <cell r="F984" t="str">
            <v>Diesel</v>
          </cell>
          <cell r="G984">
            <v>2402</v>
          </cell>
          <cell r="H984">
            <v>125</v>
          </cell>
          <cell r="I984" t="str">
            <v>In-Line</v>
          </cell>
          <cell r="J984">
            <v>4</v>
          </cell>
          <cell r="K984" t="str">
            <v>DI</v>
          </cell>
          <cell r="L984" t="str">
            <v>Dagenham</v>
          </cell>
          <cell r="M984" t="str">
            <v>UK</v>
          </cell>
          <cell r="N984">
            <v>0</v>
          </cell>
          <cell r="O984">
            <v>0</v>
          </cell>
          <cell r="P984">
            <v>0</v>
          </cell>
          <cell r="Q984">
            <v>0</v>
          </cell>
          <cell r="R984">
            <v>6099</v>
          </cell>
          <cell r="S984">
            <v>7436</v>
          </cell>
          <cell r="T984">
            <v>7658</v>
          </cell>
          <cell r="U984">
            <v>7816</v>
          </cell>
        </row>
        <row r="985">
          <cell r="A985" t="str">
            <v>Europe</v>
          </cell>
          <cell r="B985" t="str">
            <v>FORD GROUP</v>
          </cell>
          <cell r="C985" t="str">
            <v>FORD</v>
          </cell>
          <cell r="D985" t="str">
            <v>FORD TRANSIT CONNECT</v>
          </cell>
          <cell r="E985" t="str">
            <v>Ford Zetec-SE</v>
          </cell>
          <cell r="F985" t="str">
            <v>Gasoline</v>
          </cell>
          <cell r="G985">
            <v>1388</v>
          </cell>
          <cell r="H985">
            <v>80</v>
          </cell>
          <cell r="I985" t="str">
            <v>In-Line</v>
          </cell>
          <cell r="J985">
            <v>4</v>
          </cell>
          <cell r="K985" t="str">
            <v>MFI</v>
          </cell>
          <cell r="L985" t="str">
            <v>Valencia Engine, Bridgend</v>
          </cell>
          <cell r="M985" t="str">
            <v>Spain, UK</v>
          </cell>
          <cell r="N985">
            <v>7963</v>
          </cell>
          <cell r="O985">
            <v>24601</v>
          </cell>
          <cell r="P985">
            <v>14010</v>
          </cell>
          <cell r="Q985">
            <v>13017</v>
          </cell>
          <cell r="R985">
            <v>12042</v>
          </cell>
          <cell r="S985">
            <v>12077</v>
          </cell>
          <cell r="T985">
            <v>11234</v>
          </cell>
          <cell r="U985">
            <v>10748</v>
          </cell>
        </row>
        <row r="986">
          <cell r="A986" t="str">
            <v>Europe</v>
          </cell>
          <cell r="B986" t="str">
            <v>FORD GROUP</v>
          </cell>
          <cell r="C986" t="str">
            <v>FORD</v>
          </cell>
          <cell r="D986" t="str">
            <v>FORD TRANSIT CONNECT</v>
          </cell>
          <cell r="E986" t="str">
            <v>Ford Endura/Lynx</v>
          </cell>
          <cell r="F986" t="str">
            <v>Diesel</v>
          </cell>
          <cell r="G986">
            <v>1753</v>
          </cell>
          <cell r="H986">
            <v>75</v>
          </cell>
          <cell r="I986" t="str">
            <v>In-Line</v>
          </cell>
          <cell r="J986">
            <v>4</v>
          </cell>
          <cell r="K986" t="str">
            <v>DI</v>
          </cell>
          <cell r="L986" t="str">
            <v>Dagenham</v>
          </cell>
          <cell r="M986" t="str">
            <v>UK</v>
          </cell>
          <cell r="N986">
            <v>7937</v>
          </cell>
          <cell r="O986">
            <v>26823</v>
          </cell>
          <cell r="P986">
            <v>34293</v>
          </cell>
          <cell r="Q986">
            <v>31203</v>
          </cell>
          <cell r="R986">
            <v>7500</v>
          </cell>
          <cell r="S986">
            <v>2589</v>
          </cell>
          <cell r="T986">
            <v>2383</v>
          </cell>
          <cell r="U986">
            <v>2254</v>
          </cell>
        </row>
        <row r="987">
          <cell r="A987" t="str">
            <v>Europe</v>
          </cell>
          <cell r="B987" t="str">
            <v>FORD GROUP</v>
          </cell>
          <cell r="C987" t="str">
            <v>FORD</v>
          </cell>
          <cell r="D987" t="str">
            <v>FORD TRANSIT CONNECT</v>
          </cell>
          <cell r="E987" t="str">
            <v>Ford Endura/Lynx</v>
          </cell>
          <cell r="F987" t="str">
            <v>Diesel</v>
          </cell>
          <cell r="G987">
            <v>1753</v>
          </cell>
          <cell r="H987">
            <v>90</v>
          </cell>
          <cell r="I987" t="str">
            <v>In-Line</v>
          </cell>
          <cell r="J987">
            <v>4</v>
          </cell>
          <cell r="K987" t="str">
            <v>DI</v>
          </cell>
          <cell r="L987" t="str">
            <v>Dagenham</v>
          </cell>
          <cell r="M987" t="str">
            <v>UK</v>
          </cell>
          <cell r="N987">
            <v>0</v>
          </cell>
          <cell r="O987">
            <v>0</v>
          </cell>
          <cell r="P987">
            <v>41844</v>
          </cell>
          <cell r="Q987">
            <v>38425</v>
          </cell>
          <cell r="R987">
            <v>6666</v>
          </cell>
          <cell r="S987">
            <v>0</v>
          </cell>
          <cell r="T987">
            <v>0</v>
          </cell>
          <cell r="U987">
            <v>0</v>
          </cell>
        </row>
        <row r="988">
          <cell r="A988" t="str">
            <v>Europe</v>
          </cell>
          <cell r="B988" t="str">
            <v>FORD GROUP</v>
          </cell>
          <cell r="C988" t="str">
            <v>FORD</v>
          </cell>
          <cell r="D988" t="str">
            <v>FORD TRANSIT CONNECT</v>
          </cell>
          <cell r="E988" t="str">
            <v>Ford Global I4/I5 Petrol</v>
          </cell>
          <cell r="F988" t="str">
            <v>Gasoline</v>
          </cell>
          <cell r="G988">
            <v>1798</v>
          </cell>
          <cell r="H988">
            <v>110</v>
          </cell>
          <cell r="I988" t="str">
            <v>In-Line</v>
          </cell>
          <cell r="J988">
            <v>4</v>
          </cell>
          <cell r="K988" t="str">
            <v>MFI</v>
          </cell>
          <cell r="L988" t="str">
            <v>Valencia Engine</v>
          </cell>
          <cell r="M988" t="str">
            <v>Spain</v>
          </cell>
          <cell r="N988">
            <v>6300</v>
          </cell>
          <cell r="O988">
            <v>20142</v>
          </cell>
          <cell r="P988">
            <v>0</v>
          </cell>
          <cell r="Q988">
            <v>0</v>
          </cell>
          <cell r="R988">
            <v>0</v>
          </cell>
          <cell r="S988">
            <v>0</v>
          </cell>
          <cell r="T988">
            <v>0</v>
          </cell>
          <cell r="U988">
            <v>0</v>
          </cell>
        </row>
        <row r="989">
          <cell r="A989" t="str">
            <v>Europe</v>
          </cell>
          <cell r="B989" t="str">
            <v>FORD GROUP</v>
          </cell>
          <cell r="C989" t="str">
            <v>FORD</v>
          </cell>
          <cell r="D989" t="str">
            <v>FORD TRANSIT CONNECT</v>
          </cell>
          <cell r="E989" t="str">
            <v>PSA/Ford DV (PSA HDi/ Ford Duratorq)</v>
          </cell>
          <cell r="F989" t="str">
            <v>Diesel</v>
          </cell>
          <cell r="G989">
            <v>1560</v>
          </cell>
          <cell r="H989">
            <v>90</v>
          </cell>
          <cell r="I989" t="str">
            <v>In-Line</v>
          </cell>
          <cell r="J989">
            <v>4</v>
          </cell>
          <cell r="K989" t="str">
            <v>DI</v>
          </cell>
          <cell r="L989" t="str">
            <v>Tremery</v>
          </cell>
          <cell r="M989" t="str">
            <v>France</v>
          </cell>
          <cell r="N989">
            <v>0</v>
          </cell>
          <cell r="O989">
            <v>0</v>
          </cell>
          <cell r="P989">
            <v>0</v>
          </cell>
          <cell r="Q989">
            <v>0</v>
          </cell>
          <cell r="R989">
            <v>20884</v>
          </cell>
          <cell r="S989">
            <v>25560</v>
          </cell>
          <cell r="T989">
            <v>23515</v>
          </cell>
          <cell r="U989">
            <v>22251</v>
          </cell>
        </row>
        <row r="990">
          <cell r="A990" t="str">
            <v>Europe</v>
          </cell>
          <cell r="B990" t="str">
            <v>FORD GROUP</v>
          </cell>
          <cell r="C990" t="str">
            <v>FORD</v>
          </cell>
          <cell r="D990" t="str">
            <v>FORD TRANSIT CONNECT</v>
          </cell>
          <cell r="E990" t="str">
            <v>PSA/Ford DV (PSA HDi/ Ford Duratorq)</v>
          </cell>
          <cell r="F990" t="str">
            <v>Diesel</v>
          </cell>
          <cell r="G990">
            <v>1560</v>
          </cell>
          <cell r="H990">
            <v>110</v>
          </cell>
          <cell r="I990" t="str">
            <v>In-Line</v>
          </cell>
          <cell r="J990">
            <v>4</v>
          </cell>
          <cell r="K990" t="str">
            <v>DI</v>
          </cell>
          <cell r="L990" t="str">
            <v>Tremery</v>
          </cell>
          <cell r="M990" t="str">
            <v>France</v>
          </cell>
          <cell r="N990">
            <v>0</v>
          </cell>
          <cell r="O990">
            <v>0</v>
          </cell>
          <cell r="P990">
            <v>0</v>
          </cell>
          <cell r="Q990">
            <v>0</v>
          </cell>
          <cell r="R990">
            <v>28478</v>
          </cell>
          <cell r="S990">
            <v>34854</v>
          </cell>
          <cell r="T990">
            <v>32065</v>
          </cell>
          <cell r="U990">
            <v>30344</v>
          </cell>
        </row>
        <row r="991">
          <cell r="A991" t="str">
            <v>Europe</v>
          </cell>
          <cell r="B991" t="str">
            <v>FORD GROUP</v>
          </cell>
          <cell r="C991" t="str">
            <v>FORD</v>
          </cell>
          <cell r="D991" t="str">
            <v>FORD FOCUS COUPE</v>
          </cell>
          <cell r="E991" t="str">
            <v>Ford Zetec-E</v>
          </cell>
          <cell r="F991" t="str">
            <v>Gasoline</v>
          </cell>
          <cell r="G991">
            <v>1988</v>
          </cell>
          <cell r="H991">
            <v>215</v>
          </cell>
          <cell r="I991" t="str">
            <v>In-Line</v>
          </cell>
          <cell r="J991">
            <v>4</v>
          </cell>
          <cell r="K991" t="str">
            <v>MFI</v>
          </cell>
          <cell r="L991" t="str">
            <v>Cologne</v>
          </cell>
          <cell r="M991" t="str">
            <v>Germany</v>
          </cell>
          <cell r="N991">
            <v>0</v>
          </cell>
          <cell r="O991">
            <v>0</v>
          </cell>
          <cell r="P991">
            <v>0</v>
          </cell>
          <cell r="Q991">
            <v>0</v>
          </cell>
          <cell r="R991">
            <v>8395</v>
          </cell>
          <cell r="S991">
            <v>16091</v>
          </cell>
          <cell r="T991">
            <v>14487</v>
          </cell>
          <cell r="U991">
            <v>13232</v>
          </cell>
        </row>
        <row r="992">
          <cell r="A992" t="str">
            <v>Europe</v>
          </cell>
          <cell r="B992" t="str">
            <v>FORD GROUP</v>
          </cell>
          <cell r="C992" t="str">
            <v>FORD</v>
          </cell>
          <cell r="D992" t="str">
            <v>FORD FOCUS COUPE</v>
          </cell>
          <cell r="E992" t="str">
            <v>Ford Global I4/I5 Petrol</v>
          </cell>
          <cell r="F992" t="str">
            <v>Gasoline</v>
          </cell>
          <cell r="G992">
            <v>1999</v>
          </cell>
          <cell r="H992">
            <v>145</v>
          </cell>
          <cell r="I992" t="str">
            <v>In-Line</v>
          </cell>
          <cell r="J992">
            <v>4</v>
          </cell>
          <cell r="K992" t="str">
            <v>MFI</v>
          </cell>
          <cell r="L992" t="str">
            <v>Valencia Engine</v>
          </cell>
          <cell r="M992" t="str">
            <v>Spain</v>
          </cell>
          <cell r="N992">
            <v>0</v>
          </cell>
          <cell r="O992">
            <v>0</v>
          </cell>
          <cell r="P992">
            <v>0</v>
          </cell>
          <cell r="Q992">
            <v>0</v>
          </cell>
          <cell r="R992">
            <v>9093</v>
          </cell>
          <cell r="S992">
            <v>17431</v>
          </cell>
          <cell r="T992">
            <v>15694</v>
          </cell>
          <cell r="U992">
            <v>14334</v>
          </cell>
        </row>
        <row r="993">
          <cell r="A993" t="str">
            <v>Europe</v>
          </cell>
          <cell r="B993" t="str">
            <v>FORD GROUP</v>
          </cell>
          <cell r="C993" t="str">
            <v>FORD</v>
          </cell>
          <cell r="D993" t="str">
            <v>FORD STREETKA</v>
          </cell>
          <cell r="E993" t="str">
            <v>Ford Zetec-SE</v>
          </cell>
          <cell r="F993" t="str">
            <v>Gasoline</v>
          </cell>
          <cell r="G993">
            <v>1596</v>
          </cell>
          <cell r="H993">
            <v>95</v>
          </cell>
          <cell r="I993" t="str">
            <v>In-Line</v>
          </cell>
          <cell r="J993">
            <v>4</v>
          </cell>
          <cell r="K993" t="str">
            <v>MFI</v>
          </cell>
          <cell r="L993" t="str">
            <v>Valencia Engine, Bridgend</v>
          </cell>
          <cell r="M993" t="str">
            <v>Spain, UK</v>
          </cell>
          <cell r="N993">
            <v>0</v>
          </cell>
          <cell r="O993">
            <v>23575</v>
          </cell>
          <cell r="P993">
            <v>8356</v>
          </cell>
          <cell r="Q993">
            <v>6346</v>
          </cell>
          <cell r="R993">
            <v>0</v>
          </cell>
          <cell r="S993">
            <v>0</v>
          </cell>
          <cell r="T993">
            <v>0</v>
          </cell>
          <cell r="U993">
            <v>0</v>
          </cell>
        </row>
        <row r="994">
          <cell r="A994" t="str">
            <v>Europe</v>
          </cell>
          <cell r="B994" t="str">
            <v>FORD GROUP</v>
          </cell>
          <cell r="C994" t="str">
            <v>FORD</v>
          </cell>
          <cell r="D994" t="str">
            <v>FORD FIESTA SAV</v>
          </cell>
          <cell r="E994" t="str">
            <v>Ford Zetec-SE</v>
          </cell>
          <cell r="F994" t="str">
            <v>Gasoline</v>
          </cell>
          <cell r="G994">
            <v>1388</v>
          </cell>
          <cell r="H994">
            <v>80</v>
          </cell>
          <cell r="I994" t="str">
            <v>In-Line</v>
          </cell>
          <cell r="J994">
            <v>4</v>
          </cell>
          <cell r="K994" t="str">
            <v>MFI</v>
          </cell>
          <cell r="L994" t="str">
            <v>Valencia Engine, Bridgend</v>
          </cell>
          <cell r="M994" t="str">
            <v>Spain, UK</v>
          </cell>
          <cell r="N994">
            <v>0</v>
          </cell>
          <cell r="O994">
            <v>0</v>
          </cell>
          <cell r="P994">
            <v>0</v>
          </cell>
          <cell r="Q994">
            <v>1211</v>
          </cell>
          <cell r="R994">
            <v>2431</v>
          </cell>
          <cell r="S994">
            <v>2994</v>
          </cell>
          <cell r="T994">
            <v>2646</v>
          </cell>
          <cell r="U994">
            <v>2438</v>
          </cell>
        </row>
        <row r="995">
          <cell r="A995" t="str">
            <v>Europe</v>
          </cell>
          <cell r="B995" t="str">
            <v>FORD GROUP</v>
          </cell>
          <cell r="C995" t="str">
            <v>FORD</v>
          </cell>
          <cell r="D995" t="str">
            <v>FORD FIESTA SAV</v>
          </cell>
          <cell r="E995" t="str">
            <v>Ford Zetec-SE</v>
          </cell>
          <cell r="F995" t="str">
            <v>Gasoline</v>
          </cell>
          <cell r="G995">
            <v>1596</v>
          </cell>
          <cell r="H995">
            <v>95</v>
          </cell>
          <cell r="I995" t="str">
            <v>In-Line</v>
          </cell>
          <cell r="J995">
            <v>4</v>
          </cell>
          <cell r="K995" t="str">
            <v>MFI</v>
          </cell>
          <cell r="L995" t="str">
            <v>Valencia Engine, Bridgend</v>
          </cell>
          <cell r="M995" t="str">
            <v>Spain, UK</v>
          </cell>
          <cell r="N995">
            <v>0</v>
          </cell>
          <cell r="O995">
            <v>0</v>
          </cell>
          <cell r="P995">
            <v>0</v>
          </cell>
          <cell r="Q995">
            <v>2071</v>
          </cell>
          <cell r="R995">
            <v>3189</v>
          </cell>
          <cell r="S995">
            <v>3933</v>
          </cell>
          <cell r="T995">
            <v>3479</v>
          </cell>
          <cell r="U995">
            <v>3208</v>
          </cell>
        </row>
        <row r="996">
          <cell r="A996" t="str">
            <v>Europe</v>
          </cell>
          <cell r="B996" t="str">
            <v>FORD GROUP</v>
          </cell>
          <cell r="C996" t="str">
            <v>FORD</v>
          </cell>
          <cell r="D996" t="str">
            <v>FORD FIESTA SAV</v>
          </cell>
          <cell r="E996" t="str">
            <v>Ford Global I4/I5 Petrol</v>
          </cell>
          <cell r="F996" t="str">
            <v>Gasoline</v>
          </cell>
          <cell r="G996">
            <v>1999</v>
          </cell>
          <cell r="H996">
            <v>145</v>
          </cell>
          <cell r="I996" t="str">
            <v>In-Line</v>
          </cell>
          <cell r="J996">
            <v>4</v>
          </cell>
          <cell r="K996" t="str">
            <v>MFI</v>
          </cell>
          <cell r="L996" t="str">
            <v>Valencia Engine</v>
          </cell>
          <cell r="M996" t="str">
            <v>Spain</v>
          </cell>
          <cell r="N996">
            <v>0</v>
          </cell>
          <cell r="O996">
            <v>0</v>
          </cell>
          <cell r="P996">
            <v>0</v>
          </cell>
          <cell r="Q996">
            <v>952</v>
          </cell>
          <cell r="R996">
            <v>1961</v>
          </cell>
          <cell r="S996">
            <v>2979</v>
          </cell>
          <cell r="T996">
            <v>3195</v>
          </cell>
          <cell r="U996">
            <v>3145</v>
          </cell>
        </row>
        <row r="997">
          <cell r="A997" t="str">
            <v>Europe</v>
          </cell>
          <cell r="B997" t="str">
            <v>FORD GROUP</v>
          </cell>
          <cell r="C997" t="str">
            <v>FORD</v>
          </cell>
          <cell r="D997" t="str">
            <v>FORD FIESTA SAV</v>
          </cell>
          <cell r="E997" t="str">
            <v>PSA/Ford DV (PSA HDi/ Ford Duratorq)</v>
          </cell>
          <cell r="F997" t="str">
            <v>Diesel</v>
          </cell>
          <cell r="G997">
            <v>1399</v>
          </cell>
          <cell r="H997">
            <v>68</v>
          </cell>
          <cell r="I997" t="str">
            <v>In-Line</v>
          </cell>
          <cell r="J997">
            <v>4</v>
          </cell>
          <cell r="K997" t="str">
            <v>DI</v>
          </cell>
          <cell r="L997" t="str">
            <v>Douvrin, Tremery</v>
          </cell>
          <cell r="M997" t="str">
            <v>France</v>
          </cell>
          <cell r="N997">
            <v>0</v>
          </cell>
          <cell r="O997">
            <v>0</v>
          </cell>
          <cell r="P997">
            <v>0</v>
          </cell>
          <cell r="Q997">
            <v>2039</v>
          </cell>
          <cell r="R997">
            <v>4203</v>
          </cell>
          <cell r="S997">
            <v>6384</v>
          </cell>
          <cell r="T997">
            <v>6848</v>
          </cell>
          <cell r="U997">
            <v>6737</v>
          </cell>
        </row>
        <row r="998">
          <cell r="A998" t="str">
            <v>Europe</v>
          </cell>
          <cell r="B998" t="str">
            <v>FORD GROUP</v>
          </cell>
          <cell r="C998" t="str">
            <v>FORD</v>
          </cell>
          <cell r="D998" t="str">
            <v>FORD FIESTA SAV</v>
          </cell>
          <cell r="E998" t="str">
            <v>PSA/Ford DV (PSA HDi/ Ford Duratorq)</v>
          </cell>
          <cell r="F998" t="str">
            <v>Diesel</v>
          </cell>
          <cell r="G998">
            <v>1560</v>
          </cell>
          <cell r="H998">
            <v>90</v>
          </cell>
          <cell r="I998" t="str">
            <v>In-Line</v>
          </cell>
          <cell r="J998">
            <v>4</v>
          </cell>
          <cell r="K998" t="str">
            <v>DI</v>
          </cell>
          <cell r="L998" t="str">
            <v>Tremery</v>
          </cell>
          <cell r="M998" t="str">
            <v>France</v>
          </cell>
          <cell r="N998">
            <v>0</v>
          </cell>
          <cell r="O998">
            <v>0</v>
          </cell>
          <cell r="P998">
            <v>0</v>
          </cell>
          <cell r="Q998">
            <v>12599</v>
          </cell>
          <cell r="R998">
            <v>19241</v>
          </cell>
          <cell r="S998">
            <v>23543</v>
          </cell>
          <cell r="T998">
            <v>20640</v>
          </cell>
          <cell r="U998">
            <v>18944</v>
          </cell>
        </row>
        <row r="999">
          <cell r="A999" t="str">
            <v>Europe</v>
          </cell>
          <cell r="B999" t="str">
            <v>FORD GROUP</v>
          </cell>
          <cell r="C999" t="str">
            <v>FORD</v>
          </cell>
          <cell r="D999" t="str">
            <v>FORD D-MAX</v>
          </cell>
          <cell r="E999" t="str">
            <v>Ford Zetec-SE</v>
          </cell>
          <cell r="F999" t="str">
            <v>Gasoline</v>
          </cell>
          <cell r="G999">
            <v>1596</v>
          </cell>
          <cell r="H999">
            <v>95</v>
          </cell>
          <cell r="I999" t="str">
            <v>In-Line</v>
          </cell>
          <cell r="J999">
            <v>4</v>
          </cell>
          <cell r="K999" t="str">
            <v>MFI</v>
          </cell>
          <cell r="L999" t="str">
            <v>Valencia Engine, Bridgend</v>
          </cell>
          <cell r="M999" t="str">
            <v>Spain, UK</v>
          </cell>
          <cell r="N999">
            <v>0</v>
          </cell>
          <cell r="O999">
            <v>0</v>
          </cell>
          <cell r="P999">
            <v>0</v>
          </cell>
          <cell r="Q999">
            <v>83</v>
          </cell>
          <cell r="R999">
            <v>1322</v>
          </cell>
          <cell r="S999">
            <v>2541</v>
          </cell>
          <cell r="T999">
            <v>2277</v>
          </cell>
          <cell r="U999">
            <v>2095</v>
          </cell>
        </row>
        <row r="1000">
          <cell r="A1000" t="str">
            <v>Europe</v>
          </cell>
          <cell r="B1000" t="str">
            <v>FORD GROUP</v>
          </cell>
          <cell r="C1000" t="str">
            <v>FORD</v>
          </cell>
          <cell r="D1000" t="str">
            <v>FORD D-MAX</v>
          </cell>
          <cell r="E1000" t="str">
            <v>Ford Global I4/I5 Petrol</v>
          </cell>
          <cell r="F1000" t="str">
            <v>Gasoline</v>
          </cell>
          <cell r="G1000">
            <v>1798</v>
          </cell>
          <cell r="H1000">
            <v>110</v>
          </cell>
          <cell r="I1000" t="str">
            <v>In-Line</v>
          </cell>
          <cell r="J1000">
            <v>4</v>
          </cell>
          <cell r="K1000" t="str">
            <v>MFI</v>
          </cell>
          <cell r="L1000" t="str">
            <v>Valencia Engine</v>
          </cell>
          <cell r="M1000" t="str">
            <v>Spain</v>
          </cell>
          <cell r="N1000">
            <v>0</v>
          </cell>
          <cell r="O1000">
            <v>0</v>
          </cell>
          <cell r="P1000">
            <v>0</v>
          </cell>
          <cell r="Q1000">
            <v>179</v>
          </cell>
          <cell r="R1000">
            <v>2879</v>
          </cell>
          <cell r="S1000">
            <v>5537</v>
          </cell>
          <cell r="T1000">
            <v>4959</v>
          </cell>
          <cell r="U1000">
            <v>4656</v>
          </cell>
        </row>
        <row r="1001">
          <cell r="A1001" t="str">
            <v>Europe</v>
          </cell>
          <cell r="B1001" t="str">
            <v>FORD GROUP</v>
          </cell>
          <cell r="C1001" t="str">
            <v>FORD</v>
          </cell>
          <cell r="D1001" t="str">
            <v>FORD D-MAX</v>
          </cell>
          <cell r="E1001" t="str">
            <v>Ford Global I4/I5 Petrol</v>
          </cell>
          <cell r="F1001" t="str">
            <v>Gasoline</v>
          </cell>
          <cell r="G1001">
            <v>1798</v>
          </cell>
          <cell r="H1001">
            <v>125</v>
          </cell>
          <cell r="I1001" t="str">
            <v>In-Line</v>
          </cell>
          <cell r="J1001">
            <v>4</v>
          </cell>
          <cell r="K1001" t="str">
            <v>MFI</v>
          </cell>
          <cell r="L1001" t="str">
            <v>Valencia Engine</v>
          </cell>
          <cell r="M1001" t="str">
            <v>Spain</v>
          </cell>
          <cell r="N1001">
            <v>0</v>
          </cell>
          <cell r="O1001">
            <v>0</v>
          </cell>
          <cell r="P1001">
            <v>0</v>
          </cell>
          <cell r="Q1001">
            <v>54</v>
          </cell>
          <cell r="R1001">
            <v>859</v>
          </cell>
          <cell r="S1001">
            <v>1652</v>
          </cell>
          <cell r="T1001">
            <v>1480</v>
          </cell>
          <cell r="U1001">
            <v>1362</v>
          </cell>
        </row>
        <row r="1002">
          <cell r="A1002" t="str">
            <v>Europe</v>
          </cell>
          <cell r="B1002" t="str">
            <v>FORD GROUP</v>
          </cell>
          <cell r="C1002" t="str">
            <v>FORD</v>
          </cell>
          <cell r="D1002" t="str">
            <v>FORD D-MAX</v>
          </cell>
          <cell r="E1002" t="str">
            <v>Ford DuraTorq/Puma</v>
          </cell>
          <cell r="F1002" t="str">
            <v>Diesel</v>
          </cell>
          <cell r="G1002">
            <v>1998</v>
          </cell>
          <cell r="H1002">
            <v>115</v>
          </cell>
          <cell r="I1002" t="str">
            <v>In-Line</v>
          </cell>
          <cell r="J1002">
            <v>4</v>
          </cell>
          <cell r="K1002" t="str">
            <v>DI</v>
          </cell>
          <cell r="L1002" t="str">
            <v>Dagenham</v>
          </cell>
          <cell r="M1002" t="str">
            <v>UK</v>
          </cell>
          <cell r="N1002">
            <v>0</v>
          </cell>
          <cell r="O1002">
            <v>0</v>
          </cell>
          <cell r="P1002">
            <v>0</v>
          </cell>
          <cell r="Q1002">
            <v>371</v>
          </cell>
          <cell r="R1002">
            <v>5948</v>
          </cell>
          <cell r="S1002">
            <v>11439</v>
          </cell>
          <cell r="T1002">
            <v>10243</v>
          </cell>
          <cell r="U1002">
            <v>9430</v>
          </cell>
        </row>
        <row r="1003">
          <cell r="A1003" t="str">
            <v>Europe</v>
          </cell>
          <cell r="B1003" t="str">
            <v>FORD GROUP</v>
          </cell>
          <cell r="C1003" t="str">
            <v>FORD</v>
          </cell>
          <cell r="D1003" t="str">
            <v>FORD D-MAX</v>
          </cell>
          <cell r="E1003" t="str">
            <v>Ford DuraTorq/Puma</v>
          </cell>
          <cell r="F1003" t="str">
            <v>Diesel</v>
          </cell>
          <cell r="G1003">
            <v>1998</v>
          </cell>
          <cell r="H1003">
            <v>130</v>
          </cell>
          <cell r="I1003" t="str">
            <v>In-Line</v>
          </cell>
          <cell r="J1003">
            <v>4</v>
          </cell>
          <cell r="K1003" t="str">
            <v>DI</v>
          </cell>
          <cell r="L1003" t="str">
            <v>Dagenham</v>
          </cell>
          <cell r="M1003" t="str">
            <v>UK</v>
          </cell>
          <cell r="N1003">
            <v>0</v>
          </cell>
          <cell r="O1003">
            <v>0</v>
          </cell>
          <cell r="P1003">
            <v>0</v>
          </cell>
          <cell r="Q1003">
            <v>322</v>
          </cell>
          <cell r="R1003">
            <v>5154</v>
          </cell>
          <cell r="S1003">
            <v>9914</v>
          </cell>
          <cell r="T1003">
            <v>8877</v>
          </cell>
          <cell r="U1003">
            <v>8172</v>
          </cell>
        </row>
        <row r="1004">
          <cell r="A1004" t="str">
            <v>Europe</v>
          </cell>
          <cell r="B1004" t="str">
            <v>FORD GROUP</v>
          </cell>
          <cell r="C1004" t="str">
            <v>FORD</v>
          </cell>
          <cell r="D1004" t="str">
            <v>FORD D-MAX</v>
          </cell>
          <cell r="E1004" t="str">
            <v>Ford Global I4/I5 Petrol</v>
          </cell>
          <cell r="F1004" t="str">
            <v>Gasoline</v>
          </cell>
          <cell r="G1004">
            <v>1999</v>
          </cell>
          <cell r="H1004">
            <v>145</v>
          </cell>
          <cell r="I1004" t="str">
            <v>In-Line</v>
          </cell>
          <cell r="J1004">
            <v>4</v>
          </cell>
          <cell r="K1004" t="str">
            <v>MFI</v>
          </cell>
          <cell r="L1004" t="str">
            <v>Valencia Engine</v>
          </cell>
          <cell r="M1004" t="str">
            <v>Spain</v>
          </cell>
          <cell r="N1004">
            <v>0</v>
          </cell>
          <cell r="O1004">
            <v>0</v>
          </cell>
          <cell r="P1004">
            <v>0</v>
          </cell>
          <cell r="Q1004">
            <v>331</v>
          </cell>
          <cell r="R1004">
            <v>5295</v>
          </cell>
          <cell r="S1004">
            <v>10186</v>
          </cell>
          <cell r="T1004">
            <v>9120</v>
          </cell>
          <cell r="U1004">
            <v>8515</v>
          </cell>
        </row>
        <row r="1005">
          <cell r="A1005" t="str">
            <v>Europe</v>
          </cell>
          <cell r="B1005" t="str">
            <v>FORD GROUP</v>
          </cell>
          <cell r="C1005" t="str">
            <v>FORD</v>
          </cell>
          <cell r="D1005" t="str">
            <v>FORD D-MAX</v>
          </cell>
          <cell r="E1005" t="str">
            <v>Ford Global I4/I5 Petrol</v>
          </cell>
          <cell r="F1005" t="str">
            <v>Gasoline</v>
          </cell>
          <cell r="G1005">
            <v>2261</v>
          </cell>
          <cell r="H1005">
            <v>160</v>
          </cell>
          <cell r="I1005" t="str">
            <v>In-Line</v>
          </cell>
          <cell r="J1005">
            <v>4</v>
          </cell>
          <cell r="K1005" t="str">
            <v>MFI</v>
          </cell>
          <cell r="L1005" t="str">
            <v>Valencia Engine</v>
          </cell>
          <cell r="M1005" t="str">
            <v>Spain</v>
          </cell>
          <cell r="N1005">
            <v>0</v>
          </cell>
          <cell r="O1005">
            <v>0</v>
          </cell>
          <cell r="P1005">
            <v>0</v>
          </cell>
          <cell r="Q1005">
            <v>362</v>
          </cell>
          <cell r="R1005">
            <v>5796</v>
          </cell>
          <cell r="S1005">
            <v>11149</v>
          </cell>
          <cell r="T1005">
            <v>9983</v>
          </cell>
          <cell r="U1005">
            <v>9272</v>
          </cell>
        </row>
        <row r="1006">
          <cell r="A1006" t="str">
            <v>Europe</v>
          </cell>
          <cell r="B1006" t="str">
            <v>FORD GROUP</v>
          </cell>
          <cell r="C1006" t="str">
            <v>FORD</v>
          </cell>
          <cell r="D1006" t="str">
            <v>FORD D-MAX</v>
          </cell>
          <cell r="E1006" t="str">
            <v>Ford Duratec</v>
          </cell>
          <cell r="F1006" t="str">
            <v>Gasoline</v>
          </cell>
          <cell r="G1006">
            <v>2495</v>
          </cell>
          <cell r="H1006">
            <v>170</v>
          </cell>
          <cell r="I1006" t="str">
            <v>Vee Configuration</v>
          </cell>
          <cell r="J1006">
            <v>6</v>
          </cell>
          <cell r="K1006" t="str">
            <v>MFI</v>
          </cell>
          <cell r="L1006" t="str">
            <v>Cleveland, OH</v>
          </cell>
          <cell r="M1006" t="str">
            <v>USA</v>
          </cell>
          <cell r="N1006">
            <v>0</v>
          </cell>
          <cell r="O1006">
            <v>0</v>
          </cell>
          <cell r="P1006">
            <v>0</v>
          </cell>
          <cell r="Q1006">
            <v>255</v>
          </cell>
          <cell r="R1006">
            <v>4088</v>
          </cell>
          <cell r="S1006">
            <v>7861</v>
          </cell>
          <cell r="T1006">
            <v>7039</v>
          </cell>
          <cell r="U1006">
            <v>6553</v>
          </cell>
        </row>
        <row r="1007">
          <cell r="A1007" t="str">
            <v>Europe</v>
          </cell>
          <cell r="B1007" t="str">
            <v>DAEWOO GROUP</v>
          </cell>
          <cell r="C1007" t="str">
            <v>DAEWOO</v>
          </cell>
          <cell r="D1007" t="str">
            <v>FSO OTHER</v>
          </cell>
          <cell r="E1007" t="str">
            <v>GM Family One</v>
          </cell>
          <cell r="F1007" t="str">
            <v>Gasoline</v>
          </cell>
          <cell r="G1007">
            <v>1598</v>
          </cell>
          <cell r="H1007">
            <v>75</v>
          </cell>
          <cell r="I1007" t="str">
            <v>In-Line</v>
          </cell>
          <cell r="J1007">
            <v>4</v>
          </cell>
          <cell r="K1007" t="str">
            <v>MFI</v>
          </cell>
          <cell r="L1007" t="str">
            <v>Bochum</v>
          </cell>
          <cell r="M1007" t="str">
            <v>Germany</v>
          </cell>
          <cell r="N1007">
            <v>33</v>
          </cell>
          <cell r="O1007">
            <v>1104</v>
          </cell>
          <cell r="P1007">
            <v>0</v>
          </cell>
          <cell r="Q1007">
            <v>0</v>
          </cell>
          <cell r="R1007">
            <v>0</v>
          </cell>
          <cell r="S1007">
            <v>0</v>
          </cell>
          <cell r="T1007">
            <v>0</v>
          </cell>
          <cell r="U1007">
            <v>0</v>
          </cell>
        </row>
        <row r="1008">
          <cell r="A1008" t="str">
            <v>Europe</v>
          </cell>
          <cell r="B1008" t="str">
            <v>DAEWOO GROUP</v>
          </cell>
          <cell r="C1008" t="str">
            <v>DAEWOO</v>
          </cell>
          <cell r="D1008" t="str">
            <v>FSO OTHER</v>
          </cell>
          <cell r="E1008" t="str">
            <v>GM Daewoo</v>
          </cell>
          <cell r="F1008" t="str">
            <v>Gasoline</v>
          </cell>
          <cell r="G1008">
            <v>1498</v>
          </cell>
          <cell r="H1008">
            <v>75</v>
          </cell>
          <cell r="I1008" t="str">
            <v>In-Line</v>
          </cell>
          <cell r="J1008">
            <v>4</v>
          </cell>
          <cell r="K1008" t="str">
            <v>MFI</v>
          </cell>
          <cell r="L1008" t="str">
            <v>Korea (unknown)</v>
          </cell>
          <cell r="M1008" t="str">
            <v>Korea</v>
          </cell>
          <cell r="N1008">
            <v>1</v>
          </cell>
          <cell r="O1008">
            <v>3</v>
          </cell>
          <cell r="P1008">
            <v>0</v>
          </cell>
          <cell r="Q1008">
            <v>0</v>
          </cell>
          <cell r="R1008">
            <v>0</v>
          </cell>
          <cell r="S1008">
            <v>0</v>
          </cell>
          <cell r="T1008">
            <v>0</v>
          </cell>
          <cell r="U1008">
            <v>0</v>
          </cell>
        </row>
        <row r="1009">
          <cell r="A1009" t="str">
            <v>Europe</v>
          </cell>
          <cell r="B1009" t="str">
            <v>DAEWOO GROUP</v>
          </cell>
          <cell r="C1009" t="str">
            <v>DAEWOO</v>
          </cell>
          <cell r="D1009" t="str">
            <v>FSO OTHER</v>
          </cell>
          <cell r="E1009" t="str">
            <v>PSA XU-D</v>
          </cell>
          <cell r="F1009" t="str">
            <v>Diesel</v>
          </cell>
          <cell r="G1009">
            <v>1905</v>
          </cell>
          <cell r="H1009">
            <v>69</v>
          </cell>
          <cell r="I1009" t="str">
            <v>In-Line</v>
          </cell>
          <cell r="J1009">
            <v>4</v>
          </cell>
          <cell r="K1009" t="str">
            <v>IDI</v>
          </cell>
          <cell r="L1009" t="str">
            <v>Tremery</v>
          </cell>
          <cell r="M1009" t="str">
            <v>France</v>
          </cell>
          <cell r="N1009">
            <v>49</v>
          </cell>
          <cell r="O1009">
            <v>169</v>
          </cell>
          <cell r="P1009">
            <v>0</v>
          </cell>
          <cell r="Q1009">
            <v>0</v>
          </cell>
          <cell r="R1009">
            <v>0</v>
          </cell>
          <cell r="S1009">
            <v>0</v>
          </cell>
          <cell r="T1009">
            <v>0</v>
          </cell>
          <cell r="U1009">
            <v>0</v>
          </cell>
        </row>
        <row r="1010">
          <cell r="A1010" t="str">
            <v>Europe</v>
          </cell>
          <cell r="B1010" t="str">
            <v>OTHER</v>
          </cell>
          <cell r="C1010" t="str">
            <v>OTHERS</v>
          </cell>
          <cell r="D1010" t="str">
            <v>GAZ VOLGA</v>
          </cell>
          <cell r="E1010" t="str">
            <v>ZMZ Gasoline</v>
          </cell>
          <cell r="F1010" t="str">
            <v>Gasoline</v>
          </cell>
          <cell r="G1010">
            <v>2288</v>
          </cell>
          <cell r="H1010">
            <v>110</v>
          </cell>
          <cell r="I1010" t="str">
            <v>In-Line</v>
          </cell>
          <cell r="J1010">
            <v>4</v>
          </cell>
          <cell r="K1010" t="str">
            <v>n/a</v>
          </cell>
          <cell r="L1010" t="str">
            <v>Nizhny Novgorod</v>
          </cell>
          <cell r="M1010" t="str">
            <v>Russia</v>
          </cell>
          <cell r="N1010">
            <v>14609</v>
          </cell>
          <cell r="O1010">
            <v>16322</v>
          </cell>
          <cell r="P1010">
            <v>20860</v>
          </cell>
          <cell r="Q1010">
            <v>21160</v>
          </cell>
          <cell r="R1010">
            <v>22750</v>
          </cell>
          <cell r="S1010">
            <v>23423</v>
          </cell>
          <cell r="T1010">
            <v>24183</v>
          </cell>
          <cell r="U1010">
            <v>24967</v>
          </cell>
        </row>
        <row r="1011">
          <cell r="A1011" t="str">
            <v>Europe</v>
          </cell>
          <cell r="B1011" t="str">
            <v>OTHER</v>
          </cell>
          <cell r="C1011" t="str">
            <v>OTHERS</v>
          </cell>
          <cell r="D1011" t="str">
            <v>GAZ VOLGA</v>
          </cell>
          <cell r="E1011" t="str">
            <v>ZMZ Turbodiesel</v>
          </cell>
          <cell r="F1011" t="str">
            <v>Diesel</v>
          </cell>
          <cell r="G1011">
            <v>2417</v>
          </cell>
          <cell r="H1011">
            <v>90</v>
          </cell>
          <cell r="I1011" t="str">
            <v>In-Line</v>
          </cell>
          <cell r="J1011">
            <v>4</v>
          </cell>
          <cell r="K1011" t="str">
            <v>n/a</v>
          </cell>
          <cell r="L1011" t="str">
            <v>Nizhny Novgorod</v>
          </cell>
          <cell r="M1011" t="str">
            <v>Russia</v>
          </cell>
          <cell r="N1011">
            <v>10624</v>
          </cell>
          <cell r="O1011">
            <v>763</v>
          </cell>
          <cell r="P1011">
            <v>0</v>
          </cell>
          <cell r="Q1011">
            <v>0</v>
          </cell>
          <cell r="R1011">
            <v>0</v>
          </cell>
          <cell r="S1011">
            <v>0</v>
          </cell>
          <cell r="T1011">
            <v>0</v>
          </cell>
          <cell r="U1011">
            <v>0</v>
          </cell>
        </row>
        <row r="1012">
          <cell r="A1012" t="str">
            <v>Europe</v>
          </cell>
          <cell r="B1012" t="str">
            <v>OTHER</v>
          </cell>
          <cell r="C1012" t="str">
            <v>OTHERS</v>
          </cell>
          <cell r="D1012" t="str">
            <v>GAZ VOLGA</v>
          </cell>
          <cell r="E1012" t="str">
            <v>ZMZ Turbodiesel</v>
          </cell>
          <cell r="F1012" t="str">
            <v>Diesel</v>
          </cell>
          <cell r="G1012">
            <v>2417</v>
          </cell>
          <cell r="H1012">
            <v>100</v>
          </cell>
          <cell r="I1012" t="str">
            <v>In-Line</v>
          </cell>
          <cell r="J1012">
            <v>4</v>
          </cell>
          <cell r="K1012" t="str">
            <v>n/a</v>
          </cell>
          <cell r="L1012" t="str">
            <v>Nizhny Novgorod</v>
          </cell>
          <cell r="M1012" t="str">
            <v>Russia</v>
          </cell>
          <cell r="N1012">
            <v>16602</v>
          </cell>
          <cell r="O1012">
            <v>12128</v>
          </cell>
          <cell r="P1012">
            <v>8989</v>
          </cell>
          <cell r="Q1012">
            <v>8186</v>
          </cell>
          <cell r="R1012">
            <v>7842</v>
          </cell>
          <cell r="S1012">
            <v>7098</v>
          </cell>
          <cell r="T1012">
            <v>6348</v>
          </cell>
          <cell r="U1012">
            <v>5567</v>
          </cell>
        </row>
        <row r="1013">
          <cell r="A1013" t="str">
            <v>Europe</v>
          </cell>
          <cell r="B1013" t="str">
            <v>OTHER</v>
          </cell>
          <cell r="C1013" t="str">
            <v>OTHERS</v>
          </cell>
          <cell r="D1013" t="str">
            <v>GAZ VOLGA</v>
          </cell>
          <cell r="E1013" t="str">
            <v>ZMZ Gasoline</v>
          </cell>
          <cell r="F1013" t="str">
            <v>Gasoline</v>
          </cell>
          <cell r="G1013">
            <v>2616</v>
          </cell>
          <cell r="H1013">
            <v>140</v>
          </cell>
          <cell r="I1013" t="str">
            <v>In-Line</v>
          </cell>
          <cell r="J1013">
            <v>4</v>
          </cell>
          <cell r="K1013" t="str">
            <v>n/a</v>
          </cell>
          <cell r="L1013" t="str">
            <v>Nizhny Novgorod</v>
          </cell>
          <cell r="M1013" t="str">
            <v>Russia</v>
          </cell>
          <cell r="N1013">
            <v>19922</v>
          </cell>
          <cell r="O1013">
            <v>22351</v>
          </cell>
          <cell r="P1013">
            <v>28716</v>
          </cell>
          <cell r="Q1013">
            <v>29300</v>
          </cell>
          <cell r="R1013">
            <v>31672</v>
          </cell>
          <cell r="S1013">
            <v>32785</v>
          </cell>
          <cell r="T1013">
            <v>34025</v>
          </cell>
          <cell r="U1013">
            <v>35306</v>
          </cell>
        </row>
        <row r="1014">
          <cell r="A1014" t="str">
            <v>Europe</v>
          </cell>
          <cell r="B1014" t="str">
            <v>OTHER</v>
          </cell>
          <cell r="C1014" t="str">
            <v>OTHERS</v>
          </cell>
          <cell r="D1014" t="str">
            <v>GAZ VOLGA</v>
          </cell>
          <cell r="E1014" t="str">
            <v>ZMZ Turbodiesel</v>
          </cell>
          <cell r="F1014" t="str">
            <v>Diesel</v>
          </cell>
          <cell r="G1014">
            <v>2636</v>
          </cell>
          <cell r="H1014">
            <v>114</v>
          </cell>
          <cell r="I1014" t="str">
            <v>In-Line</v>
          </cell>
          <cell r="J1014">
            <v>4</v>
          </cell>
          <cell r="K1014" t="str">
            <v>n/a</v>
          </cell>
          <cell r="L1014" t="str">
            <v>Nizhny Novgorod</v>
          </cell>
          <cell r="M1014" t="str">
            <v>Russia</v>
          </cell>
          <cell r="N1014">
            <v>4648</v>
          </cell>
          <cell r="O1014">
            <v>5220</v>
          </cell>
          <cell r="P1014">
            <v>6716</v>
          </cell>
          <cell r="Q1014">
            <v>6861</v>
          </cell>
          <cell r="R1014">
            <v>7425</v>
          </cell>
          <cell r="S1014">
            <v>7695</v>
          </cell>
          <cell r="T1014">
            <v>7994</v>
          </cell>
          <cell r="U1014">
            <v>8304</v>
          </cell>
        </row>
        <row r="1015">
          <cell r="A1015" t="str">
            <v>Europe</v>
          </cell>
          <cell r="B1015" t="str">
            <v>OTHER</v>
          </cell>
          <cell r="C1015" t="str">
            <v>OTHERS</v>
          </cell>
          <cell r="D1015" t="str">
            <v>GAZ VOLGA</v>
          </cell>
          <cell r="E1015" t="str">
            <v>ZMZ Turbodiesel</v>
          </cell>
          <cell r="F1015" t="str">
            <v>Diesel</v>
          </cell>
          <cell r="G1015">
            <v>2417</v>
          </cell>
          <cell r="H1015">
            <v>89</v>
          </cell>
          <cell r="I1015" t="str">
            <v>In-Line</v>
          </cell>
          <cell r="J1015">
            <v>4</v>
          </cell>
          <cell r="K1015" t="str">
            <v>n/a</v>
          </cell>
          <cell r="L1015" t="str">
            <v>Nizhny Novgorod</v>
          </cell>
          <cell r="M1015" t="str">
            <v>Russia</v>
          </cell>
          <cell r="N1015">
            <v>6</v>
          </cell>
          <cell r="O1015">
            <v>0</v>
          </cell>
          <cell r="P1015">
            <v>0</v>
          </cell>
          <cell r="Q1015">
            <v>0</v>
          </cell>
          <cell r="R1015">
            <v>0</v>
          </cell>
          <cell r="S1015">
            <v>0</v>
          </cell>
          <cell r="T1015">
            <v>0</v>
          </cell>
          <cell r="U1015">
            <v>0</v>
          </cell>
        </row>
        <row r="1016">
          <cell r="A1016" t="str">
            <v>Europe</v>
          </cell>
          <cell r="B1016" t="str">
            <v>OTHER</v>
          </cell>
          <cell r="C1016" t="str">
            <v>OTHERS</v>
          </cell>
          <cell r="D1016" t="str">
            <v>GAZ VOLGA</v>
          </cell>
          <cell r="E1016" t="str">
            <v>ZMZ Turbodiesel</v>
          </cell>
          <cell r="F1016" t="str">
            <v>Diesel</v>
          </cell>
          <cell r="G1016">
            <v>2417</v>
          </cell>
          <cell r="H1016">
            <v>90</v>
          </cell>
          <cell r="I1016" t="str">
            <v>In-Line</v>
          </cell>
          <cell r="J1016">
            <v>4</v>
          </cell>
          <cell r="K1016" t="str">
            <v>n/a</v>
          </cell>
          <cell r="L1016" t="str">
            <v>Nizhny Novgorod</v>
          </cell>
          <cell r="M1016" t="str">
            <v>Russia</v>
          </cell>
          <cell r="N1016">
            <v>3</v>
          </cell>
          <cell r="O1016">
            <v>0</v>
          </cell>
          <cell r="P1016">
            <v>0</v>
          </cell>
          <cell r="Q1016">
            <v>0</v>
          </cell>
          <cell r="R1016">
            <v>0</v>
          </cell>
          <cell r="S1016">
            <v>0</v>
          </cell>
          <cell r="T1016">
            <v>0</v>
          </cell>
          <cell r="U1016">
            <v>0</v>
          </cell>
        </row>
        <row r="1017">
          <cell r="A1017" t="str">
            <v>Europe</v>
          </cell>
          <cell r="B1017" t="str">
            <v>OTHER</v>
          </cell>
          <cell r="C1017" t="str">
            <v>OTHERS</v>
          </cell>
          <cell r="D1017" t="str">
            <v>GAZ VOLGA</v>
          </cell>
          <cell r="E1017" t="str">
            <v>ZMZ Turbodiesel</v>
          </cell>
          <cell r="F1017" t="str">
            <v>Diesel</v>
          </cell>
          <cell r="G1017">
            <v>2417</v>
          </cell>
          <cell r="H1017">
            <v>100</v>
          </cell>
          <cell r="I1017" t="str">
            <v>In-Line</v>
          </cell>
          <cell r="J1017">
            <v>4</v>
          </cell>
          <cell r="K1017" t="str">
            <v>n/a</v>
          </cell>
          <cell r="L1017" t="str">
            <v>Nizhny Novgorod</v>
          </cell>
          <cell r="M1017" t="str">
            <v>Russia</v>
          </cell>
          <cell r="N1017">
            <v>4</v>
          </cell>
          <cell r="O1017">
            <v>0</v>
          </cell>
          <cell r="P1017">
            <v>0</v>
          </cell>
          <cell r="Q1017">
            <v>0</v>
          </cell>
          <cell r="R1017">
            <v>0</v>
          </cell>
          <cell r="S1017">
            <v>0</v>
          </cell>
          <cell r="T1017">
            <v>0</v>
          </cell>
          <cell r="U1017">
            <v>0</v>
          </cell>
        </row>
        <row r="1018">
          <cell r="A1018" t="str">
            <v>Europe</v>
          </cell>
          <cell r="B1018" t="str">
            <v>OTHER</v>
          </cell>
          <cell r="C1018" t="str">
            <v>OTHERS</v>
          </cell>
          <cell r="D1018" t="str">
            <v>GAZ VOLGA</v>
          </cell>
          <cell r="E1018" t="str">
            <v>ZMZ Turbodiesel</v>
          </cell>
          <cell r="F1018" t="str">
            <v>Diesel</v>
          </cell>
          <cell r="G1018">
            <v>2636</v>
          </cell>
          <cell r="H1018">
            <v>107</v>
          </cell>
          <cell r="I1018" t="str">
            <v>In-Line</v>
          </cell>
          <cell r="J1018">
            <v>4</v>
          </cell>
          <cell r="K1018" t="str">
            <v>n/a</v>
          </cell>
          <cell r="L1018" t="str">
            <v>Nizhny Novgorod</v>
          </cell>
          <cell r="M1018" t="str">
            <v>Russia</v>
          </cell>
          <cell r="N1018">
            <v>5</v>
          </cell>
          <cell r="O1018">
            <v>0</v>
          </cell>
          <cell r="P1018">
            <v>0</v>
          </cell>
          <cell r="Q1018">
            <v>0</v>
          </cell>
          <cell r="R1018">
            <v>0</v>
          </cell>
          <cell r="S1018">
            <v>0</v>
          </cell>
          <cell r="T1018">
            <v>0</v>
          </cell>
          <cell r="U1018">
            <v>0</v>
          </cell>
        </row>
        <row r="1019">
          <cell r="A1019" t="str">
            <v>Europe</v>
          </cell>
          <cell r="B1019" t="str">
            <v>OTHER</v>
          </cell>
          <cell r="C1019" t="str">
            <v>OTHERS</v>
          </cell>
          <cell r="D1019" t="str">
            <v>GAZ VOLGA</v>
          </cell>
          <cell r="E1019" t="str">
            <v>ZMZ Turbodiesel</v>
          </cell>
          <cell r="F1019" t="str">
            <v>Diesel</v>
          </cell>
          <cell r="G1019">
            <v>2636</v>
          </cell>
          <cell r="H1019">
            <v>114</v>
          </cell>
          <cell r="I1019" t="str">
            <v>In-Line</v>
          </cell>
          <cell r="J1019">
            <v>4</v>
          </cell>
          <cell r="K1019" t="str">
            <v>n/a</v>
          </cell>
          <cell r="L1019" t="str">
            <v>Nizhny Novgorod</v>
          </cell>
          <cell r="M1019" t="str">
            <v>Russia</v>
          </cell>
          <cell r="N1019">
            <v>1</v>
          </cell>
          <cell r="O1019">
            <v>0</v>
          </cell>
          <cell r="P1019">
            <v>0</v>
          </cell>
          <cell r="Q1019">
            <v>0</v>
          </cell>
          <cell r="R1019">
            <v>0</v>
          </cell>
          <cell r="S1019">
            <v>0</v>
          </cell>
          <cell r="T1019">
            <v>0</v>
          </cell>
          <cell r="U1019">
            <v>0</v>
          </cell>
        </row>
        <row r="1020">
          <cell r="A1020" t="str">
            <v>Europe</v>
          </cell>
          <cell r="B1020" t="str">
            <v>OTHER</v>
          </cell>
          <cell r="C1020" t="str">
            <v>OTHERS</v>
          </cell>
          <cell r="D1020" t="str">
            <v>GAZ SOBOL</v>
          </cell>
          <cell r="E1020" t="str">
            <v>ZMZ Turbodiesel</v>
          </cell>
          <cell r="F1020" t="str">
            <v>Diesel</v>
          </cell>
          <cell r="G1020">
            <v>2417</v>
          </cell>
          <cell r="H1020">
            <v>89</v>
          </cell>
          <cell r="I1020" t="str">
            <v>In-Line</v>
          </cell>
          <cell r="J1020">
            <v>4</v>
          </cell>
          <cell r="K1020" t="str">
            <v>n/a</v>
          </cell>
          <cell r="L1020" t="str">
            <v>Nizhny Novgorod</v>
          </cell>
          <cell r="M1020" t="str">
            <v>Russia</v>
          </cell>
          <cell r="N1020">
            <v>3818</v>
          </cell>
          <cell r="O1020">
            <v>4554</v>
          </cell>
          <cell r="P1020">
            <v>5169</v>
          </cell>
          <cell r="Q1020">
            <v>6478</v>
          </cell>
          <cell r="R1020">
            <v>7032</v>
          </cell>
          <cell r="S1020">
            <v>6943</v>
          </cell>
          <cell r="T1020">
            <v>7189</v>
          </cell>
          <cell r="U1020">
            <v>7409</v>
          </cell>
        </row>
        <row r="1021">
          <cell r="A1021" t="str">
            <v>Europe</v>
          </cell>
          <cell r="B1021" t="str">
            <v>OTHER</v>
          </cell>
          <cell r="C1021" t="str">
            <v>OTHERS</v>
          </cell>
          <cell r="D1021" t="str">
            <v>GAZ SOBOL</v>
          </cell>
          <cell r="E1021" t="str">
            <v>ZMZ Turbodiesel</v>
          </cell>
          <cell r="F1021" t="str">
            <v>Diesel</v>
          </cell>
          <cell r="G1021">
            <v>2417</v>
          </cell>
          <cell r="H1021">
            <v>90</v>
          </cell>
          <cell r="I1021" t="str">
            <v>In-Line</v>
          </cell>
          <cell r="J1021">
            <v>4</v>
          </cell>
          <cell r="K1021" t="str">
            <v>n/a</v>
          </cell>
          <cell r="L1021" t="str">
            <v>Nizhny Novgorod</v>
          </cell>
          <cell r="M1021" t="str">
            <v>Russia</v>
          </cell>
          <cell r="N1021">
            <v>1388</v>
          </cell>
          <cell r="O1021">
            <v>1149</v>
          </cell>
          <cell r="P1021">
            <v>1474</v>
          </cell>
          <cell r="Q1021">
            <v>1848</v>
          </cell>
          <cell r="R1021">
            <v>2007</v>
          </cell>
          <cell r="S1021">
            <v>1983</v>
          </cell>
          <cell r="T1021">
            <v>2054</v>
          </cell>
          <cell r="U1021">
            <v>2116</v>
          </cell>
        </row>
        <row r="1022">
          <cell r="A1022" t="str">
            <v>Europe</v>
          </cell>
          <cell r="B1022" t="str">
            <v>OTHER</v>
          </cell>
          <cell r="C1022" t="str">
            <v>OTHERS</v>
          </cell>
          <cell r="D1022" t="str">
            <v>GAZ SOBOL</v>
          </cell>
          <cell r="E1022" t="str">
            <v>ZMZ Turbodiesel</v>
          </cell>
          <cell r="F1022" t="str">
            <v>Diesel</v>
          </cell>
          <cell r="G1022">
            <v>2417</v>
          </cell>
          <cell r="H1022">
            <v>100</v>
          </cell>
          <cell r="I1022" t="str">
            <v>In-Line</v>
          </cell>
          <cell r="J1022">
            <v>4</v>
          </cell>
          <cell r="K1022" t="str">
            <v>n/a</v>
          </cell>
          <cell r="L1022" t="str">
            <v>Nizhny Novgorod</v>
          </cell>
          <cell r="M1022" t="str">
            <v>Russia</v>
          </cell>
          <cell r="N1022">
            <v>2168</v>
          </cell>
          <cell r="O1022">
            <v>4794</v>
          </cell>
          <cell r="P1022">
            <v>6139</v>
          </cell>
          <cell r="Q1022">
            <v>7679</v>
          </cell>
          <cell r="R1022">
            <v>8321</v>
          </cell>
          <cell r="S1022">
            <v>8201</v>
          </cell>
          <cell r="T1022">
            <v>8479</v>
          </cell>
          <cell r="U1022">
            <v>8732</v>
          </cell>
        </row>
        <row r="1023">
          <cell r="A1023" t="str">
            <v>Europe</v>
          </cell>
          <cell r="B1023" t="str">
            <v>OTHER</v>
          </cell>
          <cell r="C1023" t="str">
            <v>OTHERS</v>
          </cell>
          <cell r="D1023" t="str">
            <v>GAZ SOBOL</v>
          </cell>
          <cell r="E1023" t="str">
            <v>ZMZ Turbodiesel</v>
          </cell>
          <cell r="F1023" t="str">
            <v>Diesel</v>
          </cell>
          <cell r="G1023">
            <v>2636</v>
          </cell>
          <cell r="H1023">
            <v>107</v>
          </cell>
          <cell r="I1023" t="str">
            <v>In-Line</v>
          </cell>
          <cell r="J1023">
            <v>4</v>
          </cell>
          <cell r="K1023" t="str">
            <v>n/a</v>
          </cell>
          <cell r="L1023" t="str">
            <v>Nizhny Novgorod</v>
          </cell>
          <cell r="M1023" t="str">
            <v>Russia</v>
          </cell>
          <cell r="N1023">
            <v>2603</v>
          </cell>
          <cell r="O1023">
            <v>3452</v>
          </cell>
          <cell r="P1023">
            <v>4428</v>
          </cell>
          <cell r="Q1023">
            <v>5549</v>
          </cell>
          <cell r="R1023">
            <v>6025</v>
          </cell>
          <cell r="S1023">
            <v>5949</v>
          </cell>
          <cell r="T1023">
            <v>6162</v>
          </cell>
          <cell r="U1023">
            <v>6350</v>
          </cell>
        </row>
        <row r="1024">
          <cell r="A1024" t="str">
            <v>Europe</v>
          </cell>
          <cell r="B1024" t="str">
            <v>OTHER</v>
          </cell>
          <cell r="C1024" t="str">
            <v>OTHERS</v>
          </cell>
          <cell r="D1024" t="str">
            <v>GAZ SOBOL</v>
          </cell>
          <cell r="E1024" t="str">
            <v>ZMZ Turbodiesel</v>
          </cell>
          <cell r="F1024" t="str">
            <v>Diesel</v>
          </cell>
          <cell r="G1024">
            <v>2636</v>
          </cell>
          <cell r="H1024">
            <v>114</v>
          </cell>
          <cell r="I1024" t="str">
            <v>In-Line</v>
          </cell>
          <cell r="J1024">
            <v>4</v>
          </cell>
          <cell r="K1024" t="str">
            <v>n/a</v>
          </cell>
          <cell r="L1024" t="str">
            <v>Nizhny Novgorod</v>
          </cell>
          <cell r="M1024" t="str">
            <v>Russia</v>
          </cell>
          <cell r="N1024">
            <v>607</v>
          </cell>
          <cell r="O1024">
            <v>1348</v>
          </cell>
          <cell r="P1024">
            <v>1752</v>
          </cell>
          <cell r="Q1024">
            <v>2223</v>
          </cell>
          <cell r="R1024">
            <v>2442</v>
          </cell>
          <cell r="S1024">
            <v>2439</v>
          </cell>
          <cell r="T1024">
            <v>2556</v>
          </cell>
          <cell r="U1024">
            <v>2646</v>
          </cell>
        </row>
        <row r="1025">
          <cell r="A1025" t="str">
            <v>Europe</v>
          </cell>
          <cell r="B1025" t="str">
            <v>OTHER</v>
          </cell>
          <cell r="C1025" t="str">
            <v>OTHERS</v>
          </cell>
          <cell r="D1025" t="str">
            <v>GAZ GAZELLA</v>
          </cell>
          <cell r="E1025" t="str">
            <v>ZMZ Turbodiesel</v>
          </cell>
          <cell r="F1025" t="str">
            <v>Diesel</v>
          </cell>
          <cell r="G1025">
            <v>2417</v>
          </cell>
          <cell r="H1025">
            <v>89</v>
          </cell>
          <cell r="I1025" t="str">
            <v>In-Line</v>
          </cell>
          <cell r="J1025">
            <v>4</v>
          </cell>
          <cell r="K1025" t="str">
            <v>n/a</v>
          </cell>
          <cell r="L1025" t="str">
            <v>Nizhny Novgorod</v>
          </cell>
          <cell r="M1025" t="str">
            <v>Russia</v>
          </cell>
          <cell r="N1025">
            <v>37498</v>
          </cell>
          <cell r="O1025">
            <v>42742</v>
          </cell>
          <cell r="P1025">
            <v>42661</v>
          </cell>
          <cell r="Q1025">
            <v>43491</v>
          </cell>
          <cell r="R1025">
            <v>43615</v>
          </cell>
          <cell r="S1025">
            <v>44435</v>
          </cell>
          <cell r="T1025">
            <v>45143</v>
          </cell>
          <cell r="U1025">
            <v>45770</v>
          </cell>
        </row>
        <row r="1026">
          <cell r="A1026" t="str">
            <v>Europe</v>
          </cell>
          <cell r="B1026" t="str">
            <v>OTHER</v>
          </cell>
          <cell r="C1026" t="str">
            <v>OTHERS</v>
          </cell>
          <cell r="D1026" t="str">
            <v>GAZ GAZELLA</v>
          </cell>
          <cell r="E1026" t="str">
            <v>ZMZ Turbodiesel</v>
          </cell>
          <cell r="F1026" t="str">
            <v>Diesel</v>
          </cell>
          <cell r="G1026">
            <v>2417</v>
          </cell>
          <cell r="H1026">
            <v>90</v>
          </cell>
          <cell r="I1026" t="str">
            <v>In-Line</v>
          </cell>
          <cell r="J1026">
            <v>4</v>
          </cell>
          <cell r="K1026" t="str">
            <v>n/a</v>
          </cell>
          <cell r="L1026" t="str">
            <v>Nizhny Novgorod</v>
          </cell>
          <cell r="M1026" t="str">
            <v>Russia</v>
          </cell>
          <cell r="N1026">
            <v>14272</v>
          </cell>
          <cell r="O1026">
            <v>14712</v>
          </cell>
          <cell r="P1026">
            <v>14931</v>
          </cell>
          <cell r="Q1026">
            <v>15472</v>
          </cell>
          <cell r="R1026">
            <v>15767</v>
          </cell>
          <cell r="S1026">
            <v>16317</v>
          </cell>
          <cell r="T1026">
            <v>16833</v>
          </cell>
          <cell r="U1026">
            <v>17165</v>
          </cell>
        </row>
        <row r="1027">
          <cell r="A1027" t="str">
            <v>Europe</v>
          </cell>
          <cell r="B1027" t="str">
            <v>OTHER</v>
          </cell>
          <cell r="C1027" t="str">
            <v>OTHERS</v>
          </cell>
          <cell r="D1027" t="str">
            <v>GAZ GAZELLA</v>
          </cell>
          <cell r="E1027" t="str">
            <v>ZMZ Turbodiesel</v>
          </cell>
          <cell r="F1027" t="str">
            <v>Diesel</v>
          </cell>
          <cell r="G1027">
            <v>2417</v>
          </cell>
          <cell r="H1027">
            <v>100</v>
          </cell>
          <cell r="I1027" t="str">
            <v>In-Line</v>
          </cell>
          <cell r="J1027">
            <v>4</v>
          </cell>
          <cell r="K1027" t="str">
            <v>n/a</v>
          </cell>
          <cell r="L1027" t="str">
            <v>Nizhny Novgorod</v>
          </cell>
          <cell r="M1027" t="str">
            <v>Russia</v>
          </cell>
          <cell r="N1027">
            <v>22299</v>
          </cell>
          <cell r="O1027">
            <v>22779</v>
          </cell>
          <cell r="P1027">
            <v>22806</v>
          </cell>
          <cell r="Q1027">
            <v>23321</v>
          </cell>
          <cell r="R1027">
            <v>23458</v>
          </cell>
          <cell r="S1027">
            <v>23971</v>
          </cell>
          <cell r="T1027">
            <v>24424</v>
          </cell>
          <cell r="U1027">
            <v>24792</v>
          </cell>
        </row>
        <row r="1028">
          <cell r="A1028" t="str">
            <v>Europe</v>
          </cell>
          <cell r="B1028" t="str">
            <v>OTHER</v>
          </cell>
          <cell r="C1028" t="str">
            <v>OTHERS</v>
          </cell>
          <cell r="D1028" t="str">
            <v>GAZ GAZELLA</v>
          </cell>
          <cell r="E1028" t="str">
            <v>ZMZ Turbodiesel</v>
          </cell>
          <cell r="F1028" t="str">
            <v>Diesel</v>
          </cell>
          <cell r="G1028">
            <v>2636</v>
          </cell>
          <cell r="H1028">
            <v>107</v>
          </cell>
          <cell r="I1028" t="str">
            <v>In-Line</v>
          </cell>
          <cell r="J1028">
            <v>4</v>
          </cell>
          <cell r="K1028" t="str">
            <v>n/a</v>
          </cell>
          <cell r="L1028" t="str">
            <v>Nizhny Novgorod</v>
          </cell>
          <cell r="M1028" t="str">
            <v>Russia</v>
          </cell>
          <cell r="N1028">
            <v>26760</v>
          </cell>
          <cell r="O1028">
            <v>26930</v>
          </cell>
          <cell r="P1028">
            <v>26334</v>
          </cell>
          <cell r="Q1028">
            <v>26299</v>
          </cell>
          <cell r="R1028">
            <v>25825</v>
          </cell>
          <cell r="S1028">
            <v>25755</v>
          </cell>
          <cell r="T1028">
            <v>25602</v>
          </cell>
          <cell r="U1028">
            <v>25746</v>
          </cell>
        </row>
        <row r="1029">
          <cell r="A1029" t="str">
            <v>Europe</v>
          </cell>
          <cell r="B1029" t="str">
            <v>OTHER</v>
          </cell>
          <cell r="C1029" t="str">
            <v>OTHERS</v>
          </cell>
          <cell r="D1029" t="str">
            <v>GAZ GAZELLA</v>
          </cell>
          <cell r="E1029" t="str">
            <v>ZMZ Turbodiesel</v>
          </cell>
          <cell r="F1029" t="str">
            <v>Diesel</v>
          </cell>
          <cell r="G1029">
            <v>2636</v>
          </cell>
          <cell r="H1029">
            <v>114</v>
          </cell>
          <cell r="I1029" t="str">
            <v>In-Line</v>
          </cell>
          <cell r="J1029">
            <v>4</v>
          </cell>
          <cell r="K1029" t="str">
            <v>n/a</v>
          </cell>
          <cell r="L1029" t="str">
            <v>Nizhny Novgorod</v>
          </cell>
          <cell r="M1029" t="str">
            <v>Russia</v>
          </cell>
          <cell r="N1029">
            <v>6244</v>
          </cell>
          <cell r="O1029">
            <v>6381</v>
          </cell>
          <cell r="P1029">
            <v>6390</v>
          </cell>
          <cell r="Q1029">
            <v>6537</v>
          </cell>
          <cell r="R1029">
            <v>6579</v>
          </cell>
          <cell r="S1029">
            <v>6726</v>
          </cell>
          <cell r="T1029">
            <v>6857</v>
          </cell>
          <cell r="U1029">
            <v>6960</v>
          </cell>
        </row>
        <row r="1030">
          <cell r="A1030" t="str">
            <v>Europe</v>
          </cell>
          <cell r="B1030" t="str">
            <v>OTHER</v>
          </cell>
          <cell r="C1030" t="str">
            <v>OTHERS</v>
          </cell>
          <cell r="D1030" t="str">
            <v>GAZ SUV</v>
          </cell>
          <cell r="E1030" t="str">
            <v>ZMZ Turbodiesel</v>
          </cell>
          <cell r="F1030" t="str">
            <v>Diesel</v>
          </cell>
          <cell r="G1030">
            <v>2417</v>
          </cell>
          <cell r="H1030">
            <v>89</v>
          </cell>
          <cell r="I1030" t="str">
            <v>In-Line</v>
          </cell>
          <cell r="J1030">
            <v>4</v>
          </cell>
          <cell r="K1030" t="str">
            <v>n/a</v>
          </cell>
          <cell r="L1030" t="str">
            <v>Nizhny Novgorod</v>
          </cell>
          <cell r="M1030" t="str">
            <v>Russia</v>
          </cell>
          <cell r="N1030">
            <v>0</v>
          </cell>
          <cell r="O1030">
            <v>0</v>
          </cell>
          <cell r="P1030">
            <v>0</v>
          </cell>
          <cell r="Q1030">
            <v>0</v>
          </cell>
          <cell r="R1030">
            <v>278</v>
          </cell>
          <cell r="S1030">
            <v>5542</v>
          </cell>
          <cell r="T1030">
            <v>7726</v>
          </cell>
          <cell r="U1030">
            <v>9193</v>
          </cell>
        </row>
        <row r="1031">
          <cell r="A1031" t="str">
            <v>Europe</v>
          </cell>
          <cell r="B1031" t="str">
            <v>OTHER</v>
          </cell>
          <cell r="C1031" t="str">
            <v>OTHERS</v>
          </cell>
          <cell r="D1031" t="str">
            <v>GAZ SUV</v>
          </cell>
          <cell r="E1031" t="str">
            <v>ZMZ Turbodiesel</v>
          </cell>
          <cell r="F1031" t="str">
            <v>Diesel</v>
          </cell>
          <cell r="G1031">
            <v>2417</v>
          </cell>
          <cell r="H1031">
            <v>100</v>
          </cell>
          <cell r="I1031" t="str">
            <v>In-Line</v>
          </cell>
          <cell r="J1031">
            <v>4</v>
          </cell>
          <cell r="K1031" t="str">
            <v>n/a</v>
          </cell>
          <cell r="L1031" t="str">
            <v>Nizhny Novgorod</v>
          </cell>
          <cell r="M1031" t="str">
            <v>Russia</v>
          </cell>
          <cell r="N1031">
            <v>0</v>
          </cell>
          <cell r="O1031">
            <v>0</v>
          </cell>
          <cell r="P1031">
            <v>0</v>
          </cell>
          <cell r="Q1031">
            <v>0</v>
          </cell>
          <cell r="R1031">
            <v>640</v>
          </cell>
          <cell r="S1031">
            <v>12746</v>
          </cell>
          <cell r="T1031">
            <v>17768</v>
          </cell>
          <cell r="U1031">
            <v>21143</v>
          </cell>
        </row>
        <row r="1032">
          <cell r="A1032" t="str">
            <v>Europe</v>
          </cell>
          <cell r="B1032" t="str">
            <v>OTHER</v>
          </cell>
          <cell r="C1032" t="str">
            <v>OTHERS</v>
          </cell>
          <cell r="D1032" t="str">
            <v>GAZ SUV</v>
          </cell>
          <cell r="E1032" t="str">
            <v>ZMZ Turbodiesel</v>
          </cell>
          <cell r="F1032" t="str">
            <v>Diesel</v>
          </cell>
          <cell r="G1032">
            <v>2636</v>
          </cell>
          <cell r="H1032">
            <v>107</v>
          </cell>
          <cell r="I1032" t="str">
            <v>In-Line</v>
          </cell>
          <cell r="J1032">
            <v>4</v>
          </cell>
          <cell r="K1032" t="str">
            <v>n/a</v>
          </cell>
          <cell r="L1032" t="str">
            <v>Nizhny Novgorod</v>
          </cell>
          <cell r="M1032" t="str">
            <v>Russia</v>
          </cell>
          <cell r="N1032">
            <v>0</v>
          </cell>
          <cell r="O1032">
            <v>0</v>
          </cell>
          <cell r="P1032">
            <v>0</v>
          </cell>
          <cell r="Q1032">
            <v>0</v>
          </cell>
          <cell r="R1032">
            <v>167</v>
          </cell>
          <cell r="S1032">
            <v>3324</v>
          </cell>
          <cell r="T1032">
            <v>4635</v>
          </cell>
          <cell r="U1032">
            <v>5516</v>
          </cell>
        </row>
        <row r="1033">
          <cell r="A1033" t="str">
            <v>Europe</v>
          </cell>
          <cell r="B1033" t="str">
            <v>OTHER</v>
          </cell>
          <cell r="C1033" t="str">
            <v>OTHERS</v>
          </cell>
          <cell r="D1033" t="str">
            <v>GAZ SUV</v>
          </cell>
          <cell r="E1033" t="str">
            <v>ZMZ Turbodiesel</v>
          </cell>
          <cell r="F1033" t="str">
            <v>Diesel</v>
          </cell>
          <cell r="G1033">
            <v>2636</v>
          </cell>
          <cell r="H1033">
            <v>114</v>
          </cell>
          <cell r="I1033" t="str">
            <v>In-Line</v>
          </cell>
          <cell r="J1033">
            <v>4</v>
          </cell>
          <cell r="K1033" t="str">
            <v>n/a</v>
          </cell>
          <cell r="L1033" t="str">
            <v>Nizhny Novgorod</v>
          </cell>
          <cell r="M1033" t="str">
            <v>Russia</v>
          </cell>
          <cell r="N1033">
            <v>0</v>
          </cell>
          <cell r="O1033">
            <v>0</v>
          </cell>
          <cell r="P1033">
            <v>0</v>
          </cell>
          <cell r="Q1033">
            <v>0</v>
          </cell>
          <cell r="R1033">
            <v>111</v>
          </cell>
          <cell r="S1033">
            <v>2216</v>
          </cell>
          <cell r="T1033">
            <v>3090</v>
          </cell>
          <cell r="U1033">
            <v>3676</v>
          </cell>
        </row>
        <row r="1034">
          <cell r="A1034" t="str">
            <v>Europe</v>
          </cell>
          <cell r="B1034" t="str">
            <v>HONDA</v>
          </cell>
          <cell r="C1034" t="str">
            <v>HONDA</v>
          </cell>
          <cell r="D1034" t="str">
            <v>HONDA ACCORD</v>
          </cell>
          <cell r="E1034" t="str">
            <v>Honda B Family</v>
          </cell>
          <cell r="F1034" t="str">
            <v>Gasoline</v>
          </cell>
          <cell r="G1034">
            <v>1590</v>
          </cell>
          <cell r="H1034">
            <v>116</v>
          </cell>
          <cell r="I1034" t="str">
            <v>In-Line</v>
          </cell>
          <cell r="J1034">
            <v>4</v>
          </cell>
          <cell r="K1034" t="str">
            <v>MFI</v>
          </cell>
          <cell r="L1034" t="str">
            <v>Swindon</v>
          </cell>
          <cell r="M1034" t="str">
            <v>UK</v>
          </cell>
          <cell r="N1034">
            <v>200</v>
          </cell>
          <cell r="O1034">
            <v>0</v>
          </cell>
          <cell r="P1034">
            <v>0</v>
          </cell>
          <cell r="Q1034">
            <v>0</v>
          </cell>
          <cell r="R1034">
            <v>0</v>
          </cell>
          <cell r="S1034">
            <v>0</v>
          </cell>
          <cell r="T1034">
            <v>0</v>
          </cell>
          <cell r="U1034">
            <v>0</v>
          </cell>
        </row>
        <row r="1035">
          <cell r="A1035" t="str">
            <v>Europe</v>
          </cell>
          <cell r="B1035" t="str">
            <v>HONDA</v>
          </cell>
          <cell r="C1035" t="str">
            <v>HONDA</v>
          </cell>
          <cell r="D1035" t="str">
            <v>HONDA ACCORD</v>
          </cell>
          <cell r="E1035" t="str">
            <v>Honda F Family</v>
          </cell>
          <cell r="F1035" t="str">
            <v>Gasoline</v>
          </cell>
          <cell r="G1035">
            <v>1850</v>
          </cell>
          <cell r="H1035">
            <v>136</v>
          </cell>
          <cell r="I1035" t="str">
            <v>In-Line</v>
          </cell>
          <cell r="J1035">
            <v>4</v>
          </cell>
          <cell r="K1035" t="str">
            <v>MFI</v>
          </cell>
          <cell r="L1035" t="str">
            <v>Swindon</v>
          </cell>
          <cell r="M1035" t="str">
            <v>UK</v>
          </cell>
          <cell r="N1035">
            <v>4888</v>
          </cell>
          <cell r="O1035">
            <v>0</v>
          </cell>
          <cell r="P1035">
            <v>0</v>
          </cell>
          <cell r="Q1035">
            <v>0</v>
          </cell>
          <cell r="R1035">
            <v>0</v>
          </cell>
          <cell r="S1035">
            <v>0</v>
          </cell>
          <cell r="T1035">
            <v>0</v>
          </cell>
          <cell r="U1035">
            <v>0</v>
          </cell>
        </row>
        <row r="1036">
          <cell r="A1036" t="str">
            <v>Europe</v>
          </cell>
          <cell r="B1036" t="str">
            <v>HONDA</v>
          </cell>
          <cell r="C1036" t="str">
            <v>HONDA</v>
          </cell>
          <cell r="D1036" t="str">
            <v>HONDA ACCORD</v>
          </cell>
          <cell r="E1036" t="str">
            <v>Honda F Family</v>
          </cell>
          <cell r="F1036" t="str">
            <v>Gasoline</v>
          </cell>
          <cell r="G1036">
            <v>1997</v>
          </cell>
          <cell r="H1036">
            <v>147</v>
          </cell>
          <cell r="I1036" t="str">
            <v>In-Line</v>
          </cell>
          <cell r="J1036">
            <v>4</v>
          </cell>
          <cell r="K1036" t="str">
            <v>MFI</v>
          </cell>
          <cell r="L1036" t="str">
            <v>Swindon</v>
          </cell>
          <cell r="M1036" t="str">
            <v>UK</v>
          </cell>
          <cell r="N1036">
            <v>2696</v>
          </cell>
          <cell r="O1036">
            <v>0</v>
          </cell>
          <cell r="P1036">
            <v>0</v>
          </cell>
          <cell r="Q1036">
            <v>0</v>
          </cell>
          <cell r="R1036">
            <v>0</v>
          </cell>
          <cell r="S1036">
            <v>0</v>
          </cell>
          <cell r="T1036">
            <v>0</v>
          </cell>
          <cell r="U1036">
            <v>0</v>
          </cell>
        </row>
        <row r="1037">
          <cell r="A1037" t="str">
            <v>Europe</v>
          </cell>
          <cell r="B1037" t="str">
            <v>HONDA</v>
          </cell>
          <cell r="C1037" t="str">
            <v>HONDA</v>
          </cell>
          <cell r="D1037" t="str">
            <v>HONDA ACCORD</v>
          </cell>
          <cell r="E1037" t="str">
            <v>Honda F Family</v>
          </cell>
          <cell r="F1037" t="str">
            <v>Gasoline</v>
          </cell>
          <cell r="G1037">
            <v>2157</v>
          </cell>
          <cell r="H1037">
            <v>212</v>
          </cell>
          <cell r="I1037" t="str">
            <v>In-Line</v>
          </cell>
          <cell r="J1037">
            <v>4</v>
          </cell>
          <cell r="K1037" t="str">
            <v>MFI</v>
          </cell>
          <cell r="L1037" t="str">
            <v>Swindon</v>
          </cell>
          <cell r="M1037" t="str">
            <v>UK</v>
          </cell>
          <cell r="N1037">
            <v>210</v>
          </cell>
          <cell r="O1037">
            <v>0</v>
          </cell>
          <cell r="P1037">
            <v>0</v>
          </cell>
          <cell r="Q1037">
            <v>0</v>
          </cell>
          <cell r="R1037">
            <v>0</v>
          </cell>
          <cell r="S1037">
            <v>0</v>
          </cell>
          <cell r="T1037">
            <v>0</v>
          </cell>
          <cell r="U1037">
            <v>0</v>
          </cell>
        </row>
        <row r="1038">
          <cell r="A1038" t="str">
            <v>Europe</v>
          </cell>
          <cell r="B1038" t="str">
            <v>HONDA</v>
          </cell>
          <cell r="C1038" t="str">
            <v>HONDA</v>
          </cell>
          <cell r="D1038" t="str">
            <v>HONDA ACCORD</v>
          </cell>
          <cell r="E1038" t="str">
            <v>Honda F Family</v>
          </cell>
          <cell r="F1038" t="str">
            <v>Gasoline</v>
          </cell>
          <cell r="G1038">
            <v>2254</v>
          </cell>
          <cell r="H1038">
            <v>154</v>
          </cell>
          <cell r="I1038" t="str">
            <v>In-Line</v>
          </cell>
          <cell r="J1038">
            <v>4</v>
          </cell>
          <cell r="K1038" t="str">
            <v>MFI</v>
          </cell>
          <cell r="L1038" t="str">
            <v>Swindon</v>
          </cell>
          <cell r="M1038" t="str">
            <v>UK</v>
          </cell>
          <cell r="N1038">
            <v>685</v>
          </cell>
          <cell r="O1038">
            <v>0</v>
          </cell>
          <cell r="P1038">
            <v>0</v>
          </cell>
          <cell r="Q1038">
            <v>0</v>
          </cell>
          <cell r="R1038">
            <v>0</v>
          </cell>
          <cell r="S1038">
            <v>0</v>
          </cell>
          <cell r="T1038">
            <v>0</v>
          </cell>
          <cell r="U1038">
            <v>0</v>
          </cell>
        </row>
        <row r="1039">
          <cell r="A1039" t="str">
            <v>Europe</v>
          </cell>
          <cell r="B1039" t="str">
            <v>HONDA</v>
          </cell>
          <cell r="C1039" t="str">
            <v>HONDA</v>
          </cell>
          <cell r="D1039" t="str">
            <v>HONDA CIVIC</v>
          </cell>
          <cell r="E1039" t="str">
            <v>GM Isuzu Circle L</v>
          </cell>
          <cell r="F1039" t="str">
            <v>Diesel</v>
          </cell>
          <cell r="G1039">
            <v>1686</v>
          </cell>
          <cell r="H1039">
            <v>100</v>
          </cell>
          <cell r="I1039" t="str">
            <v>In-Line</v>
          </cell>
          <cell r="J1039">
            <v>4</v>
          </cell>
          <cell r="K1039" t="str">
            <v>DI</v>
          </cell>
          <cell r="L1039" t="str">
            <v>Tychy</v>
          </cell>
          <cell r="M1039" t="str">
            <v>Poland</v>
          </cell>
          <cell r="N1039">
            <v>0</v>
          </cell>
          <cell r="O1039">
            <v>0</v>
          </cell>
          <cell r="P1039">
            <v>2137</v>
          </cell>
          <cell r="Q1039">
            <v>2080</v>
          </cell>
          <cell r="R1039">
            <v>419</v>
          </cell>
          <cell r="S1039">
            <v>0</v>
          </cell>
          <cell r="T1039">
            <v>0</v>
          </cell>
          <cell r="U1039">
            <v>0</v>
          </cell>
        </row>
        <row r="1040">
          <cell r="A1040" t="str">
            <v>Europe</v>
          </cell>
          <cell r="B1040" t="str">
            <v>HONDA</v>
          </cell>
          <cell r="C1040" t="str">
            <v>HONDA</v>
          </cell>
          <cell r="D1040" t="str">
            <v>HONDA CIVIC</v>
          </cell>
          <cell r="E1040" t="str">
            <v>Honda D Family</v>
          </cell>
          <cell r="F1040" t="str">
            <v>Gasoline</v>
          </cell>
          <cell r="G1040">
            <v>1396</v>
          </cell>
          <cell r="H1040">
            <v>90</v>
          </cell>
          <cell r="I1040" t="str">
            <v>In-Line</v>
          </cell>
          <cell r="J1040">
            <v>4</v>
          </cell>
          <cell r="K1040" t="str">
            <v>MFI</v>
          </cell>
          <cell r="L1040" t="str">
            <v>Swindon</v>
          </cell>
          <cell r="M1040" t="str">
            <v>UK</v>
          </cell>
          <cell r="N1040">
            <v>0</v>
          </cell>
          <cell r="O1040">
            <v>80</v>
          </cell>
          <cell r="P1040">
            <v>2834</v>
          </cell>
          <cell r="Q1040">
            <v>3304</v>
          </cell>
          <cell r="R1040">
            <v>664</v>
          </cell>
          <cell r="S1040">
            <v>0</v>
          </cell>
          <cell r="T1040">
            <v>0</v>
          </cell>
          <cell r="U1040">
            <v>0</v>
          </cell>
        </row>
        <row r="1041">
          <cell r="A1041" t="str">
            <v>Europe</v>
          </cell>
          <cell r="B1041" t="str">
            <v>HONDA</v>
          </cell>
          <cell r="C1041" t="str">
            <v>HONDA</v>
          </cell>
          <cell r="D1041" t="str">
            <v>HONDA CIVIC</v>
          </cell>
          <cell r="E1041" t="str">
            <v>Honda B Family</v>
          </cell>
          <cell r="F1041" t="str">
            <v>Gasoline</v>
          </cell>
          <cell r="G1041">
            <v>1590</v>
          </cell>
          <cell r="H1041">
            <v>110</v>
          </cell>
          <cell r="I1041" t="str">
            <v>In-Line</v>
          </cell>
          <cell r="J1041">
            <v>4</v>
          </cell>
          <cell r="K1041" t="str">
            <v>MFI</v>
          </cell>
          <cell r="L1041" t="str">
            <v>Swindon</v>
          </cell>
          <cell r="M1041" t="str">
            <v>UK</v>
          </cell>
          <cell r="N1041">
            <v>5384</v>
          </cell>
          <cell r="O1041">
            <v>10890</v>
          </cell>
          <cell r="P1041">
            <v>14104</v>
          </cell>
          <cell r="Q1041">
            <v>13586</v>
          </cell>
          <cell r="R1041">
            <v>2719</v>
          </cell>
          <cell r="S1041">
            <v>0</v>
          </cell>
          <cell r="T1041">
            <v>0</v>
          </cell>
          <cell r="U1041">
            <v>0</v>
          </cell>
        </row>
        <row r="1042">
          <cell r="A1042" t="str">
            <v>Europe</v>
          </cell>
          <cell r="B1042" t="str">
            <v>HONDA</v>
          </cell>
          <cell r="C1042" t="str">
            <v>HONDA</v>
          </cell>
          <cell r="D1042" t="str">
            <v>HONDA CIVIC</v>
          </cell>
          <cell r="E1042" t="str">
            <v>Honda D Family</v>
          </cell>
          <cell r="F1042" t="str">
            <v>Gasoline</v>
          </cell>
          <cell r="G1042">
            <v>1668</v>
          </cell>
          <cell r="H1042">
            <v>116</v>
          </cell>
          <cell r="I1042" t="str">
            <v>In-Line</v>
          </cell>
          <cell r="J1042">
            <v>4</v>
          </cell>
          <cell r="K1042" t="str">
            <v>MFI</v>
          </cell>
          <cell r="L1042" t="str">
            <v>Swindon</v>
          </cell>
          <cell r="M1042" t="str">
            <v>UK</v>
          </cell>
          <cell r="N1042">
            <v>0</v>
          </cell>
          <cell r="O1042">
            <v>0</v>
          </cell>
          <cell r="P1042">
            <v>214</v>
          </cell>
          <cell r="Q1042">
            <v>289</v>
          </cell>
          <cell r="R1042">
            <v>64</v>
          </cell>
          <cell r="S1042">
            <v>0</v>
          </cell>
          <cell r="T1042">
            <v>0</v>
          </cell>
          <cell r="U1042">
            <v>0</v>
          </cell>
        </row>
        <row r="1043">
          <cell r="A1043" t="str">
            <v>Europe</v>
          </cell>
          <cell r="B1043" t="str">
            <v>HONDA</v>
          </cell>
          <cell r="C1043" t="str">
            <v>HONDA</v>
          </cell>
          <cell r="D1043" t="str">
            <v>HONDA CIVIC</v>
          </cell>
          <cell r="E1043" t="str">
            <v>Honda TDI</v>
          </cell>
          <cell r="F1043" t="str">
            <v>Diesel</v>
          </cell>
          <cell r="G1043">
            <v>2204</v>
          </cell>
          <cell r="H1043">
            <v>140</v>
          </cell>
          <cell r="I1043" t="str">
            <v>In-Line</v>
          </cell>
          <cell r="J1043">
            <v>4</v>
          </cell>
          <cell r="K1043" t="str">
            <v>DI</v>
          </cell>
          <cell r="L1043" t="str">
            <v>Japan, Swindon from 2006</v>
          </cell>
          <cell r="M1043" t="str">
            <v>Japan, UK</v>
          </cell>
          <cell r="N1043">
            <v>0</v>
          </cell>
          <cell r="O1043">
            <v>0</v>
          </cell>
          <cell r="P1043">
            <v>0</v>
          </cell>
          <cell r="Q1043">
            <v>1502</v>
          </cell>
          <cell r="R1043">
            <v>300</v>
          </cell>
          <cell r="S1043">
            <v>0</v>
          </cell>
          <cell r="T1043">
            <v>0</v>
          </cell>
          <cell r="U1043">
            <v>0</v>
          </cell>
        </row>
        <row r="1044">
          <cell r="A1044" t="str">
            <v>Europe</v>
          </cell>
          <cell r="B1044" t="str">
            <v>HONDA</v>
          </cell>
          <cell r="C1044" t="str">
            <v>HONDA</v>
          </cell>
          <cell r="D1044" t="str">
            <v>HONDA CIVIC</v>
          </cell>
          <cell r="E1044" t="str">
            <v>GM Isuzu Circle L</v>
          </cell>
          <cell r="F1044" t="str">
            <v>Diesel</v>
          </cell>
          <cell r="G1044">
            <v>1686</v>
          </cell>
          <cell r="H1044">
            <v>100</v>
          </cell>
          <cell r="I1044" t="str">
            <v>In-Line</v>
          </cell>
          <cell r="J1044">
            <v>4</v>
          </cell>
          <cell r="K1044" t="str">
            <v>DI</v>
          </cell>
          <cell r="L1044" t="str">
            <v>Tychy</v>
          </cell>
          <cell r="M1044" t="str">
            <v>Poland</v>
          </cell>
          <cell r="N1044">
            <v>12104</v>
          </cell>
          <cell r="O1044">
            <v>10543</v>
          </cell>
          <cell r="P1044">
            <v>12014</v>
          </cell>
          <cell r="Q1044">
            <v>7961</v>
          </cell>
          <cell r="R1044">
            <v>233</v>
          </cell>
          <cell r="S1044">
            <v>0</v>
          </cell>
          <cell r="T1044">
            <v>0</v>
          </cell>
          <cell r="U1044">
            <v>0</v>
          </cell>
        </row>
        <row r="1045">
          <cell r="A1045" t="str">
            <v>Europe</v>
          </cell>
          <cell r="B1045" t="str">
            <v>HONDA</v>
          </cell>
          <cell r="C1045" t="str">
            <v>HONDA</v>
          </cell>
          <cell r="D1045" t="str">
            <v>HONDA CIVIC</v>
          </cell>
          <cell r="E1045" t="str">
            <v>Honda D Family</v>
          </cell>
          <cell r="F1045" t="str">
            <v>Gasoline</v>
          </cell>
          <cell r="G1045">
            <v>1396</v>
          </cell>
          <cell r="H1045">
            <v>90</v>
          </cell>
          <cell r="I1045" t="str">
            <v>In-Line</v>
          </cell>
          <cell r="J1045">
            <v>4</v>
          </cell>
          <cell r="K1045" t="str">
            <v>MFI</v>
          </cell>
          <cell r="L1045" t="str">
            <v>Swindon</v>
          </cell>
          <cell r="M1045" t="str">
            <v>UK</v>
          </cell>
          <cell r="N1045">
            <v>24888</v>
          </cell>
          <cell r="O1045">
            <v>18268</v>
          </cell>
          <cell r="P1045">
            <v>17608</v>
          </cell>
          <cell r="Q1045">
            <v>11849</v>
          </cell>
          <cell r="R1045">
            <v>350</v>
          </cell>
          <cell r="S1045">
            <v>0</v>
          </cell>
          <cell r="T1045">
            <v>0</v>
          </cell>
          <cell r="U1045">
            <v>0</v>
          </cell>
        </row>
        <row r="1046">
          <cell r="A1046" t="str">
            <v>Europe</v>
          </cell>
          <cell r="B1046" t="str">
            <v>HONDA</v>
          </cell>
          <cell r="C1046" t="str">
            <v>HONDA</v>
          </cell>
          <cell r="D1046" t="str">
            <v>HONDA CIVIC</v>
          </cell>
          <cell r="E1046" t="str">
            <v>Honda B Family</v>
          </cell>
          <cell r="F1046" t="str">
            <v>Gasoline</v>
          </cell>
          <cell r="G1046">
            <v>1590</v>
          </cell>
          <cell r="H1046">
            <v>110</v>
          </cell>
          <cell r="I1046" t="str">
            <v>In-Line</v>
          </cell>
          <cell r="J1046">
            <v>4</v>
          </cell>
          <cell r="K1046" t="str">
            <v>MFI</v>
          </cell>
          <cell r="L1046" t="str">
            <v>Swindon</v>
          </cell>
          <cell r="M1046" t="str">
            <v>UK</v>
          </cell>
          <cell r="N1046">
            <v>27474</v>
          </cell>
          <cell r="O1046">
            <v>25872</v>
          </cell>
          <cell r="P1046">
            <v>26337</v>
          </cell>
          <cell r="Q1046">
            <v>16916</v>
          </cell>
          <cell r="R1046">
            <v>484</v>
          </cell>
          <cell r="S1046">
            <v>0</v>
          </cell>
          <cell r="T1046">
            <v>0</v>
          </cell>
          <cell r="U1046">
            <v>0</v>
          </cell>
        </row>
        <row r="1047">
          <cell r="A1047" t="str">
            <v>Europe</v>
          </cell>
          <cell r="B1047" t="str">
            <v>HONDA</v>
          </cell>
          <cell r="C1047" t="str">
            <v>HONDA</v>
          </cell>
          <cell r="D1047" t="str">
            <v>HONDA CIVIC</v>
          </cell>
          <cell r="E1047" t="str">
            <v>Honda D Family</v>
          </cell>
          <cell r="F1047" t="str">
            <v>Gasoline</v>
          </cell>
          <cell r="G1047">
            <v>1668</v>
          </cell>
          <cell r="H1047">
            <v>116</v>
          </cell>
          <cell r="I1047" t="str">
            <v>In-Line</v>
          </cell>
          <cell r="J1047">
            <v>4</v>
          </cell>
          <cell r="K1047" t="str">
            <v>MFI</v>
          </cell>
          <cell r="L1047" t="str">
            <v>Swindon</v>
          </cell>
          <cell r="M1047" t="str">
            <v>UK</v>
          </cell>
          <cell r="N1047">
            <v>0</v>
          </cell>
          <cell r="O1047">
            <v>0</v>
          </cell>
          <cell r="P1047">
            <v>4725</v>
          </cell>
          <cell r="Q1047">
            <v>3125</v>
          </cell>
          <cell r="R1047">
            <v>91</v>
          </cell>
          <cell r="S1047">
            <v>0</v>
          </cell>
          <cell r="T1047">
            <v>0</v>
          </cell>
          <cell r="U1047">
            <v>0</v>
          </cell>
        </row>
        <row r="1048">
          <cell r="A1048" t="str">
            <v>Europe</v>
          </cell>
          <cell r="B1048" t="str">
            <v>HONDA</v>
          </cell>
          <cell r="C1048" t="str">
            <v>HONDA</v>
          </cell>
          <cell r="D1048" t="str">
            <v>HONDA CIVIC</v>
          </cell>
          <cell r="E1048" t="str">
            <v>Honda K Family</v>
          </cell>
          <cell r="F1048" t="str">
            <v>Gasoline</v>
          </cell>
          <cell r="G1048">
            <v>1998</v>
          </cell>
          <cell r="H1048">
            <v>160</v>
          </cell>
          <cell r="I1048" t="str">
            <v>In-Line</v>
          </cell>
          <cell r="J1048">
            <v>5</v>
          </cell>
          <cell r="K1048" t="str">
            <v>MFI</v>
          </cell>
          <cell r="L1048" t="str">
            <v>Japan (unknown)</v>
          </cell>
          <cell r="M1048" t="str">
            <v>Japan</v>
          </cell>
          <cell r="N1048">
            <v>0</v>
          </cell>
          <cell r="O1048">
            <v>0</v>
          </cell>
          <cell r="P1048">
            <v>4787</v>
          </cell>
          <cell r="Q1048">
            <v>3786</v>
          </cell>
          <cell r="R1048">
            <v>111</v>
          </cell>
          <cell r="S1048">
            <v>0</v>
          </cell>
          <cell r="T1048">
            <v>0</v>
          </cell>
          <cell r="U1048">
            <v>0</v>
          </cell>
        </row>
        <row r="1049">
          <cell r="A1049" t="str">
            <v>Europe</v>
          </cell>
          <cell r="B1049" t="str">
            <v>HONDA</v>
          </cell>
          <cell r="C1049" t="str">
            <v>HONDA</v>
          </cell>
          <cell r="D1049" t="str">
            <v>HONDA CIVIC</v>
          </cell>
          <cell r="E1049" t="str">
            <v>Honda K Family</v>
          </cell>
          <cell r="F1049" t="str">
            <v>Gasoline</v>
          </cell>
          <cell r="G1049">
            <v>1998</v>
          </cell>
          <cell r="H1049">
            <v>200</v>
          </cell>
          <cell r="I1049" t="str">
            <v>In-Line</v>
          </cell>
          <cell r="J1049">
            <v>4</v>
          </cell>
          <cell r="K1049" t="str">
            <v>MFI</v>
          </cell>
          <cell r="L1049" t="str">
            <v>Japan (unknown)</v>
          </cell>
          <cell r="M1049" t="str">
            <v>Japan</v>
          </cell>
          <cell r="N1049">
            <v>26869</v>
          </cell>
          <cell r="O1049">
            <v>16010</v>
          </cell>
          <cell r="P1049">
            <v>15486</v>
          </cell>
          <cell r="Q1049">
            <v>10357</v>
          </cell>
          <cell r="R1049">
            <v>305</v>
          </cell>
          <cell r="S1049">
            <v>0</v>
          </cell>
          <cell r="T1049">
            <v>0</v>
          </cell>
          <cell r="U1049">
            <v>0</v>
          </cell>
        </row>
        <row r="1050">
          <cell r="A1050" t="str">
            <v>Europe</v>
          </cell>
          <cell r="B1050" t="str">
            <v>HONDA</v>
          </cell>
          <cell r="C1050" t="str">
            <v>HONDA</v>
          </cell>
          <cell r="D1050" t="str">
            <v>HONDA CIVIC</v>
          </cell>
          <cell r="E1050" t="str">
            <v>Honda TDI</v>
          </cell>
          <cell r="F1050" t="str">
            <v>Diesel</v>
          </cell>
          <cell r="G1050">
            <v>2204</v>
          </cell>
          <cell r="H1050">
            <v>140</v>
          </cell>
          <cell r="I1050" t="str">
            <v>In-Line</v>
          </cell>
          <cell r="J1050">
            <v>4</v>
          </cell>
          <cell r="K1050" t="str">
            <v>DI</v>
          </cell>
          <cell r="L1050" t="str">
            <v>Japan, Swindon from 2006</v>
          </cell>
          <cell r="M1050" t="str">
            <v>Japan, UK</v>
          </cell>
          <cell r="N1050">
            <v>0</v>
          </cell>
          <cell r="O1050">
            <v>0</v>
          </cell>
          <cell r="P1050">
            <v>0</v>
          </cell>
          <cell r="Q1050">
            <v>2399</v>
          </cell>
          <cell r="R1050">
            <v>72</v>
          </cell>
          <cell r="S1050">
            <v>0</v>
          </cell>
          <cell r="T1050">
            <v>0</v>
          </cell>
          <cell r="U1050">
            <v>0</v>
          </cell>
        </row>
        <row r="1051">
          <cell r="A1051" t="str">
            <v>Europe</v>
          </cell>
          <cell r="B1051" t="str">
            <v>HONDA</v>
          </cell>
          <cell r="C1051" t="str">
            <v>HONDA</v>
          </cell>
          <cell r="D1051" t="str">
            <v>HONDA CIVIC</v>
          </cell>
          <cell r="E1051" t="str">
            <v>GM Isuzu Circle L</v>
          </cell>
          <cell r="F1051" t="str">
            <v>Diesel</v>
          </cell>
          <cell r="G1051">
            <v>1686</v>
          </cell>
          <cell r="H1051">
            <v>100</v>
          </cell>
          <cell r="I1051" t="str">
            <v>In-Line</v>
          </cell>
          <cell r="J1051">
            <v>4</v>
          </cell>
          <cell r="K1051" t="str">
            <v>DI</v>
          </cell>
          <cell r="L1051" t="str">
            <v>Tychy</v>
          </cell>
          <cell r="M1051" t="str">
            <v>Poland</v>
          </cell>
          <cell r="N1051">
            <v>0</v>
          </cell>
          <cell r="O1051">
            <v>0</v>
          </cell>
          <cell r="P1051">
            <v>0</v>
          </cell>
          <cell r="Q1051">
            <v>0</v>
          </cell>
          <cell r="R1051">
            <v>2702</v>
          </cell>
          <cell r="S1051">
            <v>4179</v>
          </cell>
          <cell r="T1051">
            <v>4642</v>
          </cell>
          <cell r="U1051">
            <v>4522</v>
          </cell>
        </row>
        <row r="1052">
          <cell r="A1052" t="str">
            <v>Europe</v>
          </cell>
          <cell r="B1052" t="str">
            <v>HONDA</v>
          </cell>
          <cell r="C1052" t="str">
            <v>HONDA</v>
          </cell>
          <cell r="D1052" t="str">
            <v>HONDA CIVIC</v>
          </cell>
          <cell r="E1052" t="str">
            <v>Honda D Family</v>
          </cell>
          <cell r="F1052" t="str">
            <v>Gasoline</v>
          </cell>
          <cell r="G1052">
            <v>1396</v>
          </cell>
          <cell r="H1052">
            <v>90</v>
          </cell>
          <cell r="I1052" t="str">
            <v>In-Line</v>
          </cell>
          <cell r="J1052">
            <v>4</v>
          </cell>
          <cell r="K1052" t="str">
            <v>MFI</v>
          </cell>
          <cell r="L1052" t="str">
            <v>Swindon</v>
          </cell>
          <cell r="M1052" t="str">
            <v>UK</v>
          </cell>
          <cell r="N1052">
            <v>0</v>
          </cell>
          <cell r="O1052">
            <v>0</v>
          </cell>
          <cell r="P1052">
            <v>0</v>
          </cell>
          <cell r="Q1052">
            <v>0</v>
          </cell>
          <cell r="R1052">
            <v>5043</v>
          </cell>
          <cell r="S1052">
            <v>7802</v>
          </cell>
          <cell r="T1052">
            <v>8666</v>
          </cell>
          <cell r="U1052">
            <v>8441</v>
          </cell>
        </row>
        <row r="1053">
          <cell r="A1053" t="str">
            <v>Europe</v>
          </cell>
          <cell r="B1053" t="str">
            <v>HONDA</v>
          </cell>
          <cell r="C1053" t="str">
            <v>HONDA</v>
          </cell>
          <cell r="D1053" t="str">
            <v>HONDA CIVIC</v>
          </cell>
          <cell r="E1053" t="str">
            <v>Honda B Family</v>
          </cell>
          <cell r="F1053" t="str">
            <v>Gasoline</v>
          </cell>
          <cell r="G1053">
            <v>1590</v>
          </cell>
          <cell r="H1053">
            <v>110</v>
          </cell>
          <cell r="I1053" t="str">
            <v>In-Line</v>
          </cell>
          <cell r="J1053">
            <v>4</v>
          </cell>
          <cell r="K1053" t="str">
            <v>MFI</v>
          </cell>
          <cell r="L1053" t="str">
            <v>Swindon</v>
          </cell>
          <cell r="M1053" t="str">
            <v>UK</v>
          </cell>
          <cell r="N1053">
            <v>0</v>
          </cell>
          <cell r="O1053">
            <v>0</v>
          </cell>
          <cell r="P1053">
            <v>0</v>
          </cell>
          <cell r="Q1053">
            <v>0</v>
          </cell>
          <cell r="R1053">
            <v>5943</v>
          </cell>
          <cell r="S1053">
            <v>9194</v>
          </cell>
          <cell r="T1053">
            <v>10215</v>
          </cell>
          <cell r="U1053">
            <v>9948</v>
          </cell>
        </row>
        <row r="1054">
          <cell r="A1054" t="str">
            <v>Europe</v>
          </cell>
          <cell r="B1054" t="str">
            <v>HONDA</v>
          </cell>
          <cell r="C1054" t="str">
            <v>HONDA</v>
          </cell>
          <cell r="D1054" t="str">
            <v>HONDA CIVIC</v>
          </cell>
          <cell r="E1054" t="str">
            <v>Honda D Family</v>
          </cell>
          <cell r="F1054" t="str">
            <v>Gasoline</v>
          </cell>
          <cell r="G1054">
            <v>1668</v>
          </cell>
          <cell r="H1054">
            <v>120</v>
          </cell>
          <cell r="I1054" t="str">
            <v>In-Line</v>
          </cell>
          <cell r="J1054">
            <v>4</v>
          </cell>
          <cell r="K1054" t="str">
            <v>MFI</v>
          </cell>
          <cell r="L1054" t="str">
            <v>Swindon</v>
          </cell>
          <cell r="M1054" t="str">
            <v>UK</v>
          </cell>
          <cell r="N1054">
            <v>0</v>
          </cell>
          <cell r="O1054">
            <v>0</v>
          </cell>
          <cell r="P1054">
            <v>0</v>
          </cell>
          <cell r="Q1054">
            <v>0</v>
          </cell>
          <cell r="R1054">
            <v>1439</v>
          </cell>
          <cell r="S1054">
            <v>2229</v>
          </cell>
          <cell r="T1054">
            <v>2475</v>
          </cell>
          <cell r="U1054">
            <v>2412</v>
          </cell>
        </row>
        <row r="1055">
          <cell r="A1055" t="str">
            <v>Europe</v>
          </cell>
          <cell r="B1055" t="str">
            <v>HONDA</v>
          </cell>
          <cell r="C1055" t="str">
            <v>HONDA</v>
          </cell>
          <cell r="D1055" t="str">
            <v>HONDA CIVIC</v>
          </cell>
          <cell r="E1055" t="str">
            <v>Honda K Family</v>
          </cell>
          <cell r="F1055" t="str">
            <v>Gasoline</v>
          </cell>
          <cell r="G1055">
            <v>1998</v>
          </cell>
          <cell r="H1055">
            <v>200</v>
          </cell>
          <cell r="I1055" t="str">
            <v>In-Line</v>
          </cell>
          <cell r="J1055">
            <v>4</v>
          </cell>
          <cell r="K1055" t="str">
            <v>MFI</v>
          </cell>
          <cell r="L1055" t="str">
            <v>Japan (unknown)</v>
          </cell>
          <cell r="M1055" t="str">
            <v>Japan</v>
          </cell>
          <cell r="N1055">
            <v>0</v>
          </cell>
          <cell r="O1055">
            <v>0</v>
          </cell>
          <cell r="P1055">
            <v>0</v>
          </cell>
          <cell r="Q1055">
            <v>0</v>
          </cell>
          <cell r="R1055">
            <v>3242</v>
          </cell>
          <cell r="S1055">
            <v>5016</v>
          </cell>
          <cell r="T1055">
            <v>5571</v>
          </cell>
          <cell r="U1055">
            <v>5426</v>
          </cell>
        </row>
        <row r="1056">
          <cell r="A1056" t="str">
            <v>Europe</v>
          </cell>
          <cell r="B1056" t="str">
            <v>HONDA</v>
          </cell>
          <cell r="C1056" t="str">
            <v>HONDA</v>
          </cell>
          <cell r="D1056" t="str">
            <v>HONDA CIVIC</v>
          </cell>
          <cell r="E1056" t="str">
            <v>Honda TDI</v>
          </cell>
          <cell r="F1056" t="str">
            <v>Diesel</v>
          </cell>
          <cell r="G1056">
            <v>2204</v>
          </cell>
          <cell r="H1056">
            <v>140</v>
          </cell>
          <cell r="I1056" t="str">
            <v>In-Line</v>
          </cell>
          <cell r="J1056">
            <v>4</v>
          </cell>
          <cell r="K1056" t="str">
            <v>DI</v>
          </cell>
          <cell r="L1056" t="str">
            <v>Japan, Swindon from 2006</v>
          </cell>
          <cell r="M1056" t="str">
            <v>Japan, UK</v>
          </cell>
          <cell r="N1056">
            <v>0</v>
          </cell>
          <cell r="O1056">
            <v>0</v>
          </cell>
          <cell r="P1056">
            <v>0</v>
          </cell>
          <cell r="Q1056">
            <v>0</v>
          </cell>
          <cell r="R1056">
            <v>1622</v>
          </cell>
          <cell r="S1056">
            <v>2507</v>
          </cell>
          <cell r="T1056">
            <v>2785</v>
          </cell>
          <cell r="U1056">
            <v>2713</v>
          </cell>
        </row>
        <row r="1057">
          <cell r="A1057" t="str">
            <v>Europe</v>
          </cell>
          <cell r="B1057" t="str">
            <v>HONDA</v>
          </cell>
          <cell r="C1057" t="str">
            <v>HONDA</v>
          </cell>
          <cell r="D1057" t="str">
            <v>HONDA CIVIC</v>
          </cell>
          <cell r="E1057" t="str">
            <v>GM Isuzu Circle L</v>
          </cell>
          <cell r="F1057" t="str">
            <v>Diesel</v>
          </cell>
          <cell r="G1057">
            <v>1686</v>
          </cell>
          <cell r="H1057">
            <v>100</v>
          </cell>
          <cell r="I1057" t="str">
            <v>In-Line</v>
          </cell>
          <cell r="J1057">
            <v>4</v>
          </cell>
          <cell r="K1057" t="str">
            <v>DI</v>
          </cell>
          <cell r="L1057" t="str">
            <v>Tychy</v>
          </cell>
          <cell r="M1057" t="str">
            <v>Poland</v>
          </cell>
          <cell r="N1057">
            <v>0</v>
          </cell>
          <cell r="O1057">
            <v>0</v>
          </cell>
          <cell r="P1057">
            <v>0</v>
          </cell>
          <cell r="Q1057">
            <v>584</v>
          </cell>
          <cell r="R1057">
            <v>10475</v>
          </cell>
          <cell r="S1057">
            <v>8979</v>
          </cell>
          <cell r="T1057">
            <v>8003</v>
          </cell>
          <cell r="U1057">
            <v>7832</v>
          </cell>
        </row>
        <row r="1058">
          <cell r="A1058" t="str">
            <v>Europe</v>
          </cell>
          <cell r="B1058" t="str">
            <v>HONDA</v>
          </cell>
          <cell r="C1058" t="str">
            <v>HONDA</v>
          </cell>
          <cell r="D1058" t="str">
            <v>HONDA CIVIC</v>
          </cell>
          <cell r="E1058" t="str">
            <v>Honda D Family</v>
          </cell>
          <cell r="F1058" t="str">
            <v>Gasoline</v>
          </cell>
          <cell r="G1058">
            <v>1396</v>
          </cell>
          <cell r="H1058">
            <v>90</v>
          </cell>
          <cell r="I1058" t="str">
            <v>In-Line</v>
          </cell>
          <cell r="J1058">
            <v>4</v>
          </cell>
          <cell r="K1058" t="str">
            <v>MFI</v>
          </cell>
          <cell r="L1058" t="str">
            <v>Swindon</v>
          </cell>
          <cell r="M1058" t="str">
            <v>UK</v>
          </cell>
          <cell r="N1058">
            <v>0</v>
          </cell>
          <cell r="O1058">
            <v>0</v>
          </cell>
          <cell r="P1058">
            <v>0</v>
          </cell>
          <cell r="Q1058">
            <v>1051</v>
          </cell>
          <cell r="R1058">
            <v>18853</v>
          </cell>
          <cell r="S1058">
            <v>16163</v>
          </cell>
          <cell r="T1058">
            <v>14404</v>
          </cell>
          <cell r="U1058">
            <v>14099</v>
          </cell>
        </row>
        <row r="1059">
          <cell r="A1059" t="str">
            <v>Europe</v>
          </cell>
          <cell r="B1059" t="str">
            <v>HONDA</v>
          </cell>
          <cell r="C1059" t="str">
            <v>HONDA</v>
          </cell>
          <cell r="D1059" t="str">
            <v>HONDA CIVIC</v>
          </cell>
          <cell r="E1059" t="str">
            <v>Honda B Family</v>
          </cell>
          <cell r="F1059" t="str">
            <v>Gasoline</v>
          </cell>
          <cell r="G1059">
            <v>1590</v>
          </cell>
          <cell r="H1059">
            <v>110</v>
          </cell>
          <cell r="I1059" t="str">
            <v>In-Line</v>
          </cell>
          <cell r="J1059">
            <v>4</v>
          </cell>
          <cell r="K1059" t="str">
            <v>MFI</v>
          </cell>
          <cell r="L1059" t="str">
            <v>Swindon</v>
          </cell>
          <cell r="M1059" t="str">
            <v>UK</v>
          </cell>
          <cell r="N1059">
            <v>0</v>
          </cell>
          <cell r="O1059">
            <v>0</v>
          </cell>
          <cell r="P1059">
            <v>0</v>
          </cell>
          <cell r="Q1059">
            <v>1284</v>
          </cell>
          <cell r="R1059">
            <v>23042</v>
          </cell>
          <cell r="S1059">
            <v>19753</v>
          </cell>
          <cell r="T1059">
            <v>17606</v>
          </cell>
          <cell r="U1059">
            <v>17232</v>
          </cell>
        </row>
        <row r="1060">
          <cell r="A1060" t="str">
            <v>Europe</v>
          </cell>
          <cell r="B1060" t="str">
            <v>HONDA</v>
          </cell>
          <cell r="C1060" t="str">
            <v>HONDA</v>
          </cell>
          <cell r="D1060" t="str">
            <v>HONDA CIVIC</v>
          </cell>
          <cell r="E1060" t="str">
            <v>Honda D Family</v>
          </cell>
          <cell r="F1060" t="str">
            <v>Gasoline</v>
          </cell>
          <cell r="G1060">
            <v>1668</v>
          </cell>
          <cell r="H1060">
            <v>120</v>
          </cell>
          <cell r="I1060" t="str">
            <v>In-Line</v>
          </cell>
          <cell r="J1060">
            <v>4</v>
          </cell>
          <cell r="K1060" t="str">
            <v>MFI</v>
          </cell>
          <cell r="L1060" t="str">
            <v>Swindon</v>
          </cell>
          <cell r="M1060" t="str">
            <v>UK</v>
          </cell>
          <cell r="N1060">
            <v>0</v>
          </cell>
          <cell r="O1060">
            <v>0</v>
          </cell>
          <cell r="P1060">
            <v>0</v>
          </cell>
          <cell r="Q1060">
            <v>319</v>
          </cell>
          <cell r="R1060">
            <v>5724</v>
          </cell>
          <cell r="S1060">
            <v>4908</v>
          </cell>
          <cell r="T1060">
            <v>4375</v>
          </cell>
          <cell r="U1060">
            <v>4282</v>
          </cell>
        </row>
        <row r="1061">
          <cell r="A1061" t="str">
            <v>Europe</v>
          </cell>
          <cell r="B1061" t="str">
            <v>HONDA</v>
          </cell>
          <cell r="C1061" t="str">
            <v>HONDA</v>
          </cell>
          <cell r="D1061" t="str">
            <v>HONDA CIVIC</v>
          </cell>
          <cell r="E1061" t="str">
            <v>Honda K Family</v>
          </cell>
          <cell r="F1061" t="str">
            <v>Gasoline</v>
          </cell>
          <cell r="G1061">
            <v>1998</v>
          </cell>
          <cell r="H1061">
            <v>200</v>
          </cell>
          <cell r="I1061" t="str">
            <v>In-Line</v>
          </cell>
          <cell r="J1061">
            <v>4</v>
          </cell>
          <cell r="K1061" t="str">
            <v>MFI</v>
          </cell>
          <cell r="L1061" t="str">
            <v>Japan (unknown)</v>
          </cell>
          <cell r="M1061" t="str">
            <v>Japan</v>
          </cell>
          <cell r="N1061">
            <v>0</v>
          </cell>
          <cell r="O1061">
            <v>0</v>
          </cell>
          <cell r="P1061">
            <v>0</v>
          </cell>
          <cell r="Q1061">
            <v>700</v>
          </cell>
          <cell r="R1061">
            <v>12569</v>
          </cell>
          <cell r="S1061">
            <v>10774</v>
          </cell>
          <cell r="T1061">
            <v>9604</v>
          </cell>
          <cell r="U1061">
            <v>9399</v>
          </cell>
        </row>
        <row r="1062">
          <cell r="A1062" t="str">
            <v>Europe</v>
          </cell>
          <cell r="B1062" t="str">
            <v>HONDA</v>
          </cell>
          <cell r="C1062" t="str">
            <v>HONDA</v>
          </cell>
          <cell r="D1062" t="str">
            <v>HONDA CIVIC</v>
          </cell>
          <cell r="E1062" t="str">
            <v>Honda TDI</v>
          </cell>
          <cell r="F1062" t="str">
            <v>Diesel</v>
          </cell>
          <cell r="G1062">
            <v>2204</v>
          </cell>
          <cell r="H1062">
            <v>140</v>
          </cell>
          <cell r="I1062" t="str">
            <v>In-Line</v>
          </cell>
          <cell r="J1062">
            <v>4</v>
          </cell>
          <cell r="K1062" t="str">
            <v>DI</v>
          </cell>
          <cell r="L1062" t="str">
            <v>Japan, Swindon from 2006</v>
          </cell>
          <cell r="M1062" t="str">
            <v>Japan, UK</v>
          </cell>
          <cell r="N1062">
            <v>0</v>
          </cell>
          <cell r="O1062">
            <v>0</v>
          </cell>
          <cell r="P1062">
            <v>0</v>
          </cell>
          <cell r="Q1062">
            <v>389</v>
          </cell>
          <cell r="R1062">
            <v>6983</v>
          </cell>
          <cell r="S1062">
            <v>5986</v>
          </cell>
          <cell r="T1062">
            <v>5335</v>
          </cell>
          <cell r="U1062">
            <v>5222</v>
          </cell>
        </row>
        <row r="1063">
          <cell r="A1063" t="str">
            <v>Europe</v>
          </cell>
          <cell r="B1063" t="str">
            <v>HONDA</v>
          </cell>
          <cell r="C1063" t="str">
            <v>HONDA</v>
          </cell>
          <cell r="D1063" t="str">
            <v>HONDA CR-V</v>
          </cell>
          <cell r="E1063" t="str">
            <v>Honda K Family</v>
          </cell>
          <cell r="F1063" t="str">
            <v>Gasoline</v>
          </cell>
          <cell r="G1063">
            <v>1998</v>
          </cell>
          <cell r="H1063">
            <v>150</v>
          </cell>
          <cell r="I1063" t="str">
            <v>In-Line</v>
          </cell>
          <cell r="J1063">
            <v>4</v>
          </cell>
          <cell r="K1063" t="str">
            <v>MFI</v>
          </cell>
          <cell r="L1063" t="str">
            <v>Japan (unknown)</v>
          </cell>
          <cell r="M1063" t="str">
            <v>Japan</v>
          </cell>
          <cell r="N1063">
            <v>42812</v>
          </cell>
          <cell r="O1063">
            <v>36349</v>
          </cell>
          <cell r="P1063">
            <v>36412</v>
          </cell>
          <cell r="Q1063">
            <v>35723</v>
          </cell>
          <cell r="R1063">
            <v>33678</v>
          </cell>
          <cell r="S1063">
            <v>0</v>
          </cell>
          <cell r="T1063">
            <v>0</v>
          </cell>
          <cell r="U1063">
            <v>0</v>
          </cell>
        </row>
        <row r="1064">
          <cell r="A1064" t="str">
            <v>Europe</v>
          </cell>
          <cell r="B1064" t="str">
            <v>HONDA</v>
          </cell>
          <cell r="C1064" t="str">
            <v>HONDA</v>
          </cell>
          <cell r="D1064" t="str">
            <v>HONDA CR-V</v>
          </cell>
          <cell r="E1064" t="str">
            <v>Honda TDI</v>
          </cell>
          <cell r="F1064" t="str">
            <v>Diesel</v>
          </cell>
          <cell r="G1064">
            <v>2204</v>
          </cell>
          <cell r="H1064">
            <v>140</v>
          </cell>
          <cell r="I1064" t="str">
            <v>In-Line</v>
          </cell>
          <cell r="J1064">
            <v>4</v>
          </cell>
          <cell r="K1064" t="str">
            <v>DI</v>
          </cell>
          <cell r="L1064" t="str">
            <v>Japan, Swindon from 2006</v>
          </cell>
          <cell r="M1064" t="str">
            <v>Japan, UK</v>
          </cell>
          <cell r="N1064">
            <v>0</v>
          </cell>
          <cell r="O1064">
            <v>0</v>
          </cell>
          <cell r="P1064">
            <v>0</v>
          </cell>
          <cell r="Q1064">
            <v>14251</v>
          </cell>
          <cell r="R1064">
            <v>13465</v>
          </cell>
          <cell r="S1064">
            <v>0</v>
          </cell>
          <cell r="T1064">
            <v>0</v>
          </cell>
          <cell r="U1064">
            <v>0</v>
          </cell>
        </row>
        <row r="1065">
          <cell r="A1065" t="str">
            <v>Europe</v>
          </cell>
          <cell r="B1065" t="str">
            <v>HONDA</v>
          </cell>
          <cell r="C1065" t="str">
            <v>HONDA</v>
          </cell>
          <cell r="D1065" t="str">
            <v>HONDA CR-V</v>
          </cell>
          <cell r="E1065" t="str">
            <v>Honda K Family</v>
          </cell>
          <cell r="F1065" t="str">
            <v>Gasoline</v>
          </cell>
          <cell r="G1065">
            <v>2354</v>
          </cell>
          <cell r="H1065">
            <v>160</v>
          </cell>
          <cell r="I1065" t="str">
            <v>In-Line</v>
          </cell>
          <cell r="J1065">
            <v>4</v>
          </cell>
          <cell r="K1065" t="str">
            <v>MFI</v>
          </cell>
          <cell r="L1065" t="str">
            <v>Japan (unknown)</v>
          </cell>
          <cell r="M1065" t="str">
            <v>Japan</v>
          </cell>
          <cell r="N1065">
            <v>34202</v>
          </cell>
          <cell r="O1065">
            <v>77651</v>
          </cell>
          <cell r="P1065">
            <v>69106</v>
          </cell>
          <cell r="Q1065">
            <v>54203</v>
          </cell>
          <cell r="R1065">
            <v>41604</v>
          </cell>
          <cell r="S1065">
            <v>0</v>
          </cell>
          <cell r="T1065">
            <v>0</v>
          </cell>
          <cell r="U1065">
            <v>0</v>
          </cell>
        </row>
        <row r="1066">
          <cell r="A1066" t="str">
            <v>Europe</v>
          </cell>
          <cell r="B1066" t="str">
            <v>HONDA</v>
          </cell>
          <cell r="C1066" t="str">
            <v>HONDA</v>
          </cell>
          <cell r="D1066" t="str">
            <v>HONDA CR-V</v>
          </cell>
          <cell r="E1066" t="str">
            <v>Honda K Family</v>
          </cell>
          <cell r="F1066" t="str">
            <v>Gasoline</v>
          </cell>
          <cell r="G1066">
            <v>1998</v>
          </cell>
          <cell r="H1066">
            <v>154</v>
          </cell>
          <cell r="I1066" t="str">
            <v>In-Line</v>
          </cell>
          <cell r="J1066">
            <v>4</v>
          </cell>
          <cell r="K1066" t="str">
            <v>MFI</v>
          </cell>
          <cell r="L1066" t="str">
            <v>Japan (unknown)</v>
          </cell>
          <cell r="M1066" t="str">
            <v>Japan</v>
          </cell>
          <cell r="N1066">
            <v>0</v>
          </cell>
          <cell r="O1066">
            <v>0</v>
          </cell>
          <cell r="P1066">
            <v>0</v>
          </cell>
          <cell r="Q1066">
            <v>0</v>
          </cell>
          <cell r="R1066">
            <v>6067</v>
          </cell>
          <cell r="S1066">
            <v>54445</v>
          </cell>
          <cell r="T1066">
            <v>60706</v>
          </cell>
          <cell r="U1066">
            <v>59260</v>
          </cell>
        </row>
        <row r="1067">
          <cell r="A1067" t="str">
            <v>Europe</v>
          </cell>
          <cell r="B1067" t="str">
            <v>HONDA</v>
          </cell>
          <cell r="C1067" t="str">
            <v>HONDA</v>
          </cell>
          <cell r="D1067" t="str">
            <v>HONDA CR-V</v>
          </cell>
          <cell r="E1067" t="str">
            <v>Honda TDI</v>
          </cell>
          <cell r="F1067" t="str">
            <v>Diesel</v>
          </cell>
          <cell r="G1067">
            <v>2204</v>
          </cell>
          <cell r="H1067">
            <v>140</v>
          </cell>
          <cell r="I1067" t="str">
            <v>In-Line</v>
          </cell>
          <cell r="J1067">
            <v>4</v>
          </cell>
          <cell r="K1067" t="str">
            <v>DI</v>
          </cell>
          <cell r="L1067" t="str">
            <v>Japan, Swindon from 2006</v>
          </cell>
          <cell r="M1067" t="str">
            <v>Japan, UK</v>
          </cell>
          <cell r="N1067">
            <v>0</v>
          </cell>
          <cell r="O1067">
            <v>0</v>
          </cell>
          <cell r="P1067">
            <v>0</v>
          </cell>
          <cell r="Q1067">
            <v>0</v>
          </cell>
          <cell r="R1067">
            <v>4247</v>
          </cell>
          <cell r="S1067">
            <v>38112</v>
          </cell>
          <cell r="T1067">
            <v>42495</v>
          </cell>
          <cell r="U1067">
            <v>41482</v>
          </cell>
        </row>
        <row r="1068">
          <cell r="A1068" t="str">
            <v>Europe</v>
          </cell>
          <cell r="B1068" t="str">
            <v>HONDA</v>
          </cell>
          <cell r="C1068" t="str">
            <v>HONDA</v>
          </cell>
          <cell r="D1068" t="str">
            <v>HONDA CR-V</v>
          </cell>
          <cell r="E1068" t="str">
            <v>Honda K Family</v>
          </cell>
          <cell r="F1068" t="str">
            <v>Gasoline</v>
          </cell>
          <cell r="G1068">
            <v>2354</v>
          </cell>
          <cell r="H1068">
            <v>160</v>
          </cell>
          <cell r="I1068" t="str">
            <v>In-Line</v>
          </cell>
          <cell r="J1068">
            <v>4</v>
          </cell>
          <cell r="K1068" t="str">
            <v>MFI</v>
          </cell>
          <cell r="L1068" t="str">
            <v>Japan (unknown)</v>
          </cell>
          <cell r="M1068" t="str">
            <v>Japan</v>
          </cell>
          <cell r="N1068">
            <v>0</v>
          </cell>
          <cell r="O1068">
            <v>0</v>
          </cell>
          <cell r="P1068">
            <v>0</v>
          </cell>
          <cell r="Q1068">
            <v>0</v>
          </cell>
          <cell r="R1068">
            <v>2427</v>
          </cell>
          <cell r="S1068">
            <v>21778</v>
          </cell>
          <cell r="T1068">
            <v>24284</v>
          </cell>
          <cell r="U1068">
            <v>23704</v>
          </cell>
        </row>
        <row r="1069">
          <cell r="A1069" t="str">
            <v>Europe</v>
          </cell>
          <cell r="B1069" t="str">
            <v>HONDA</v>
          </cell>
          <cell r="C1069" t="str">
            <v>HONDA</v>
          </cell>
          <cell r="D1069" t="str">
            <v>Honda Stream</v>
          </cell>
          <cell r="E1069" t="str">
            <v>GM Isuzu Circle L</v>
          </cell>
          <cell r="F1069" t="str">
            <v>Diesel</v>
          </cell>
          <cell r="G1069">
            <v>1686</v>
          </cell>
          <cell r="H1069">
            <v>100</v>
          </cell>
          <cell r="I1069" t="str">
            <v>In-Line</v>
          </cell>
          <cell r="J1069">
            <v>4</v>
          </cell>
          <cell r="K1069" t="str">
            <v>DI</v>
          </cell>
          <cell r="L1069" t="str">
            <v>Tychy</v>
          </cell>
          <cell r="M1069" t="str">
            <v>Poland</v>
          </cell>
          <cell r="N1069">
            <v>0</v>
          </cell>
          <cell r="O1069">
            <v>0</v>
          </cell>
          <cell r="P1069">
            <v>0</v>
          </cell>
          <cell r="Q1069">
            <v>0</v>
          </cell>
          <cell r="R1069">
            <v>1771</v>
          </cell>
          <cell r="S1069">
            <v>4206</v>
          </cell>
          <cell r="T1069">
            <v>4110</v>
          </cell>
          <cell r="U1069">
            <v>4064</v>
          </cell>
        </row>
        <row r="1070">
          <cell r="A1070" t="str">
            <v>Europe</v>
          </cell>
          <cell r="B1070" t="str">
            <v>HONDA</v>
          </cell>
          <cell r="C1070" t="str">
            <v>HONDA</v>
          </cell>
          <cell r="D1070" t="str">
            <v>Honda Stream</v>
          </cell>
          <cell r="E1070" t="str">
            <v>Honda D Family</v>
          </cell>
          <cell r="F1070" t="str">
            <v>Gasoline</v>
          </cell>
          <cell r="G1070">
            <v>1396</v>
          </cell>
          <cell r="H1070">
            <v>90</v>
          </cell>
          <cell r="I1070" t="str">
            <v>In-Line</v>
          </cell>
          <cell r="J1070">
            <v>4</v>
          </cell>
          <cell r="K1070" t="str">
            <v>MFI</v>
          </cell>
          <cell r="L1070" t="str">
            <v>Swindon</v>
          </cell>
          <cell r="M1070" t="str">
            <v>UK</v>
          </cell>
          <cell r="N1070">
            <v>0</v>
          </cell>
          <cell r="O1070">
            <v>0</v>
          </cell>
          <cell r="P1070">
            <v>0</v>
          </cell>
          <cell r="Q1070">
            <v>0</v>
          </cell>
          <cell r="R1070">
            <v>2451</v>
          </cell>
          <cell r="S1070">
            <v>5822</v>
          </cell>
          <cell r="T1070">
            <v>5691</v>
          </cell>
          <cell r="U1070">
            <v>5627</v>
          </cell>
        </row>
        <row r="1071">
          <cell r="A1071" t="str">
            <v>Europe</v>
          </cell>
          <cell r="B1071" t="str">
            <v>HONDA</v>
          </cell>
          <cell r="C1071" t="str">
            <v>HONDA</v>
          </cell>
          <cell r="D1071" t="str">
            <v>Honda Stream</v>
          </cell>
          <cell r="E1071" t="str">
            <v>Honda B Family</v>
          </cell>
          <cell r="F1071" t="str">
            <v>Gasoline</v>
          </cell>
          <cell r="G1071">
            <v>1590</v>
          </cell>
          <cell r="H1071">
            <v>110</v>
          </cell>
          <cell r="I1071" t="str">
            <v>In-Line</v>
          </cell>
          <cell r="J1071">
            <v>4</v>
          </cell>
          <cell r="K1071" t="str">
            <v>MFI</v>
          </cell>
          <cell r="L1071" t="str">
            <v>Swindon</v>
          </cell>
          <cell r="M1071" t="str">
            <v>UK</v>
          </cell>
          <cell r="N1071">
            <v>0</v>
          </cell>
          <cell r="O1071">
            <v>0</v>
          </cell>
          <cell r="P1071">
            <v>0</v>
          </cell>
          <cell r="Q1071">
            <v>0</v>
          </cell>
          <cell r="R1071">
            <v>2383</v>
          </cell>
          <cell r="S1071">
            <v>5661</v>
          </cell>
          <cell r="T1071">
            <v>5532</v>
          </cell>
          <cell r="U1071">
            <v>5471</v>
          </cell>
        </row>
        <row r="1072">
          <cell r="A1072" t="str">
            <v>Europe</v>
          </cell>
          <cell r="B1072" t="str">
            <v>HONDA</v>
          </cell>
          <cell r="C1072" t="str">
            <v>HONDA</v>
          </cell>
          <cell r="D1072" t="str">
            <v>Honda Stream</v>
          </cell>
          <cell r="E1072" t="str">
            <v>Honda D Family</v>
          </cell>
          <cell r="F1072" t="str">
            <v>Gasoline</v>
          </cell>
          <cell r="G1072">
            <v>1668</v>
          </cell>
          <cell r="H1072">
            <v>120</v>
          </cell>
          <cell r="I1072" t="str">
            <v>In-Line</v>
          </cell>
          <cell r="J1072">
            <v>4</v>
          </cell>
          <cell r="K1072" t="str">
            <v>MFI</v>
          </cell>
          <cell r="L1072" t="str">
            <v>Swindon</v>
          </cell>
          <cell r="M1072" t="str">
            <v>UK</v>
          </cell>
          <cell r="N1072">
            <v>0</v>
          </cell>
          <cell r="O1072">
            <v>0</v>
          </cell>
          <cell r="P1072">
            <v>0</v>
          </cell>
          <cell r="Q1072">
            <v>0</v>
          </cell>
          <cell r="R1072">
            <v>3881</v>
          </cell>
          <cell r="S1072">
            <v>9220</v>
          </cell>
          <cell r="T1072">
            <v>9011</v>
          </cell>
          <cell r="U1072">
            <v>8911</v>
          </cell>
        </row>
        <row r="1073">
          <cell r="A1073" t="str">
            <v>Europe</v>
          </cell>
          <cell r="B1073" t="str">
            <v>HONDA</v>
          </cell>
          <cell r="C1073" t="str">
            <v>HONDA</v>
          </cell>
          <cell r="D1073" t="str">
            <v>Honda Stream</v>
          </cell>
          <cell r="E1073" t="str">
            <v>Honda K Family</v>
          </cell>
          <cell r="F1073" t="str">
            <v>Gasoline</v>
          </cell>
          <cell r="G1073">
            <v>1998</v>
          </cell>
          <cell r="H1073">
            <v>200</v>
          </cell>
          <cell r="I1073" t="str">
            <v>In-Line</v>
          </cell>
          <cell r="J1073">
            <v>4</v>
          </cell>
          <cell r="K1073" t="str">
            <v>MFI</v>
          </cell>
          <cell r="L1073" t="str">
            <v>Japan (unknown)</v>
          </cell>
          <cell r="M1073" t="str">
            <v>Japan</v>
          </cell>
          <cell r="N1073">
            <v>0</v>
          </cell>
          <cell r="O1073">
            <v>0</v>
          </cell>
          <cell r="P1073">
            <v>0</v>
          </cell>
          <cell r="Q1073">
            <v>0</v>
          </cell>
          <cell r="R1073">
            <v>3540</v>
          </cell>
          <cell r="S1073">
            <v>8411</v>
          </cell>
          <cell r="T1073">
            <v>8220</v>
          </cell>
          <cell r="U1073">
            <v>8128</v>
          </cell>
        </row>
        <row r="1074">
          <cell r="A1074" t="str">
            <v>Europe</v>
          </cell>
          <cell r="B1074" t="str">
            <v>HONDA</v>
          </cell>
          <cell r="C1074" t="str">
            <v>HONDA</v>
          </cell>
          <cell r="D1074" t="str">
            <v>Honda Stream</v>
          </cell>
          <cell r="E1074" t="str">
            <v>Honda TDI</v>
          </cell>
          <cell r="F1074" t="str">
            <v>Diesel</v>
          </cell>
          <cell r="G1074">
            <v>2204</v>
          </cell>
          <cell r="H1074">
            <v>140</v>
          </cell>
          <cell r="I1074" t="str">
            <v>In-Line</v>
          </cell>
          <cell r="J1074">
            <v>4</v>
          </cell>
          <cell r="K1074" t="str">
            <v>DI</v>
          </cell>
          <cell r="L1074" t="str">
            <v>Japan, Swindon from 2006</v>
          </cell>
          <cell r="M1074" t="str">
            <v>Japan, UK</v>
          </cell>
          <cell r="N1074">
            <v>0</v>
          </cell>
          <cell r="O1074">
            <v>0</v>
          </cell>
          <cell r="P1074">
            <v>0</v>
          </cell>
          <cell r="Q1074">
            <v>0</v>
          </cell>
          <cell r="R1074">
            <v>2308</v>
          </cell>
          <cell r="S1074">
            <v>4918</v>
          </cell>
          <cell r="T1074">
            <v>4275</v>
          </cell>
          <cell r="U1074">
            <v>3866</v>
          </cell>
        </row>
        <row r="1075">
          <cell r="A1075" t="str">
            <v>Europe</v>
          </cell>
          <cell r="B1075" t="str">
            <v>GM GROUP</v>
          </cell>
          <cell r="C1075" t="str">
            <v>OPEL</v>
          </cell>
          <cell r="D1075" t="str">
            <v>Hummer H2</v>
          </cell>
          <cell r="E1075" t="str">
            <v>GM LS1</v>
          </cell>
          <cell r="F1075" t="str">
            <v>Gasoline</v>
          </cell>
          <cell r="G1075">
            <v>5665</v>
          </cell>
          <cell r="H1075">
            <v>315</v>
          </cell>
          <cell r="I1075" t="str">
            <v>Vee Configuration</v>
          </cell>
          <cell r="J1075">
            <v>8</v>
          </cell>
          <cell r="K1075" t="str">
            <v>MFI</v>
          </cell>
          <cell r="L1075" t="str">
            <v>Flint, MI</v>
          </cell>
          <cell r="M1075" t="str">
            <v>USA</v>
          </cell>
          <cell r="N1075">
            <v>0</v>
          </cell>
          <cell r="O1075">
            <v>0</v>
          </cell>
          <cell r="P1075">
            <v>40</v>
          </cell>
          <cell r="Q1075">
            <v>111</v>
          </cell>
          <cell r="R1075">
            <v>176</v>
          </cell>
          <cell r="S1075">
            <v>243</v>
          </cell>
          <cell r="T1075">
            <v>307</v>
          </cell>
          <cell r="U1075">
            <v>311</v>
          </cell>
        </row>
        <row r="1076">
          <cell r="A1076" t="str">
            <v>Europe</v>
          </cell>
          <cell r="B1076" t="str">
            <v>GM GROUP</v>
          </cell>
          <cell r="C1076" t="str">
            <v>OPEL</v>
          </cell>
          <cell r="D1076" t="str">
            <v>Hummer H2</v>
          </cell>
          <cell r="E1076" t="str">
            <v>GM LS1</v>
          </cell>
          <cell r="F1076" t="str">
            <v>Gasoline</v>
          </cell>
          <cell r="G1076">
            <v>5665</v>
          </cell>
          <cell r="H1076">
            <v>315</v>
          </cell>
          <cell r="I1076" t="str">
            <v>Vee Configuration</v>
          </cell>
          <cell r="J1076">
            <v>8</v>
          </cell>
          <cell r="K1076" t="str">
            <v>MFI</v>
          </cell>
          <cell r="L1076" t="str">
            <v>Flint, MI</v>
          </cell>
          <cell r="M1076" t="str">
            <v>USA</v>
          </cell>
          <cell r="N1076">
            <v>0</v>
          </cell>
          <cell r="O1076">
            <v>0</v>
          </cell>
          <cell r="P1076">
            <v>0</v>
          </cell>
          <cell r="Q1076">
            <v>0</v>
          </cell>
          <cell r="R1076">
            <v>0</v>
          </cell>
          <cell r="S1076">
            <v>800</v>
          </cell>
          <cell r="T1076">
            <v>1156</v>
          </cell>
          <cell r="U1076">
            <v>1132</v>
          </cell>
        </row>
        <row r="1077">
          <cell r="A1077" t="str">
            <v>Europe</v>
          </cell>
          <cell r="B1077" t="str">
            <v>HYUNDAI GROUP</v>
          </cell>
          <cell r="C1077" t="str">
            <v>HYUNDAI</v>
          </cell>
          <cell r="D1077" t="str">
            <v>HYUNDAI ACCENT/EXCEL</v>
          </cell>
          <cell r="E1077" t="str">
            <v>Hyundai Diesel</v>
          </cell>
          <cell r="F1077" t="str">
            <v>Diesel</v>
          </cell>
          <cell r="G1077">
            <v>1493</v>
          </cell>
          <cell r="H1077">
            <v>82</v>
          </cell>
          <cell r="I1077" t="str">
            <v>In-Line</v>
          </cell>
          <cell r="J1077">
            <v>3</v>
          </cell>
          <cell r="K1077" t="str">
            <v>N/a</v>
          </cell>
          <cell r="L1077" t="str">
            <v>Ulsan</v>
          </cell>
          <cell r="M1077" t="str">
            <v>Korea</v>
          </cell>
          <cell r="N1077">
            <v>160</v>
          </cell>
          <cell r="O1077">
            <v>869</v>
          </cell>
          <cell r="P1077">
            <v>1613</v>
          </cell>
          <cell r="Q1077">
            <v>529</v>
          </cell>
          <cell r="R1077">
            <v>0</v>
          </cell>
          <cell r="S1077">
            <v>0</v>
          </cell>
          <cell r="T1077">
            <v>0</v>
          </cell>
          <cell r="U1077">
            <v>0</v>
          </cell>
        </row>
        <row r="1078">
          <cell r="A1078" t="str">
            <v>Europe</v>
          </cell>
          <cell r="B1078" t="str">
            <v>HYUNDAI GROUP</v>
          </cell>
          <cell r="C1078" t="str">
            <v>HYUNDAI</v>
          </cell>
          <cell r="D1078" t="str">
            <v>HYUNDAI ACCENT/EXCEL</v>
          </cell>
          <cell r="E1078" t="str">
            <v>Mazda G Series</v>
          </cell>
          <cell r="F1078" t="str">
            <v>Gasoline</v>
          </cell>
          <cell r="G1078">
            <v>1495</v>
          </cell>
          <cell r="H1078">
            <v>90</v>
          </cell>
          <cell r="I1078" t="str">
            <v>In-Line</v>
          </cell>
          <cell r="J1078">
            <v>4</v>
          </cell>
          <cell r="K1078" t="str">
            <v>MFI</v>
          </cell>
          <cell r="L1078" t="str">
            <v>Japan (unknown)</v>
          </cell>
          <cell r="M1078" t="str">
            <v>Japan (unknown)</v>
          </cell>
          <cell r="N1078">
            <v>2000</v>
          </cell>
          <cell r="O1078">
            <v>4713</v>
          </cell>
          <cell r="P1078">
            <v>7962</v>
          </cell>
          <cell r="Q1078">
            <v>2372</v>
          </cell>
          <cell r="R1078">
            <v>0</v>
          </cell>
          <cell r="S1078">
            <v>0</v>
          </cell>
          <cell r="T1078">
            <v>0</v>
          </cell>
          <cell r="U1078">
            <v>0</v>
          </cell>
        </row>
        <row r="1079">
          <cell r="A1079" t="str">
            <v>Europe</v>
          </cell>
          <cell r="B1079" t="str">
            <v>HYUNDAI GROUP</v>
          </cell>
          <cell r="C1079" t="str">
            <v>HYUNDAI</v>
          </cell>
          <cell r="D1079" t="str">
            <v>HYUNDAI ACCENT/EXCEL</v>
          </cell>
          <cell r="E1079" t="str">
            <v>Mazda G Series</v>
          </cell>
          <cell r="F1079" t="str">
            <v>Gasoline</v>
          </cell>
          <cell r="G1079">
            <v>1599</v>
          </cell>
          <cell r="H1079">
            <v>105</v>
          </cell>
          <cell r="I1079" t="str">
            <v>In-Line</v>
          </cell>
          <cell r="J1079">
            <v>4</v>
          </cell>
          <cell r="K1079" t="str">
            <v>N/a</v>
          </cell>
          <cell r="L1079" t="str">
            <v>Japan (unknown)</v>
          </cell>
          <cell r="M1079" t="str">
            <v>Japan</v>
          </cell>
          <cell r="N1079">
            <v>2</v>
          </cell>
          <cell r="O1079">
            <v>314</v>
          </cell>
          <cell r="P1079">
            <v>1214</v>
          </cell>
          <cell r="Q1079">
            <v>592</v>
          </cell>
          <cell r="R1079">
            <v>0</v>
          </cell>
          <cell r="S1079">
            <v>0</v>
          </cell>
          <cell r="T1079">
            <v>0</v>
          </cell>
          <cell r="U1079">
            <v>0</v>
          </cell>
        </row>
        <row r="1080">
          <cell r="A1080" t="str">
            <v>Europe</v>
          </cell>
          <cell r="B1080" t="str">
            <v>HYUNDAI GROUP</v>
          </cell>
          <cell r="C1080" t="str">
            <v>HYUNDAI</v>
          </cell>
          <cell r="D1080" t="str">
            <v>HYUNDAI ACCENT/EXCEL</v>
          </cell>
          <cell r="E1080" t="str">
            <v>Hyundai Diesel</v>
          </cell>
          <cell r="F1080" t="str">
            <v>Diesel</v>
          </cell>
          <cell r="G1080">
            <v>1493</v>
          </cell>
          <cell r="H1080">
            <v>82</v>
          </cell>
          <cell r="I1080" t="str">
            <v>In-Line</v>
          </cell>
          <cell r="J1080">
            <v>3</v>
          </cell>
          <cell r="K1080" t="str">
            <v>N/a</v>
          </cell>
          <cell r="L1080" t="str">
            <v>Ulsan</v>
          </cell>
          <cell r="M1080" t="str">
            <v>Korea</v>
          </cell>
          <cell r="N1080">
            <v>3648</v>
          </cell>
          <cell r="O1080">
            <v>952</v>
          </cell>
          <cell r="P1080">
            <v>86</v>
          </cell>
          <cell r="Q1080">
            <v>68</v>
          </cell>
          <cell r="R1080">
            <v>0</v>
          </cell>
          <cell r="S1080">
            <v>0</v>
          </cell>
          <cell r="T1080">
            <v>0</v>
          </cell>
          <cell r="U1080">
            <v>0</v>
          </cell>
        </row>
        <row r="1081">
          <cell r="A1081" t="str">
            <v>Europe</v>
          </cell>
          <cell r="B1081" t="str">
            <v>HYUNDAI GROUP</v>
          </cell>
          <cell r="C1081" t="str">
            <v>HYUNDAI</v>
          </cell>
          <cell r="D1081" t="str">
            <v>HYUNDAI ACCENT/EXCEL</v>
          </cell>
          <cell r="E1081" t="str">
            <v>Mazda G Series</v>
          </cell>
          <cell r="F1081" t="str">
            <v>Gasoline</v>
          </cell>
          <cell r="G1081">
            <v>1341</v>
          </cell>
          <cell r="H1081">
            <v>84</v>
          </cell>
          <cell r="I1081" t="str">
            <v>In-Line</v>
          </cell>
          <cell r="J1081">
            <v>4</v>
          </cell>
          <cell r="K1081" t="str">
            <v>MFI</v>
          </cell>
          <cell r="L1081" t="str">
            <v>Japan (unknown)</v>
          </cell>
          <cell r="M1081" t="str">
            <v>Japan</v>
          </cell>
          <cell r="N1081">
            <v>1966</v>
          </cell>
          <cell r="O1081">
            <v>9762</v>
          </cell>
          <cell r="P1081">
            <v>10873</v>
          </cell>
          <cell r="Q1081">
            <v>4670</v>
          </cell>
          <cell r="R1081">
            <v>0</v>
          </cell>
          <cell r="S1081">
            <v>0</v>
          </cell>
          <cell r="T1081">
            <v>0</v>
          </cell>
          <cell r="U1081">
            <v>0</v>
          </cell>
        </row>
        <row r="1082">
          <cell r="A1082" t="str">
            <v>Europe</v>
          </cell>
          <cell r="B1082" t="str">
            <v>HYUNDAI GROUP</v>
          </cell>
          <cell r="C1082" t="str">
            <v>HYUNDAI</v>
          </cell>
          <cell r="D1082" t="str">
            <v>HYUNDAI ACCENT/EXCEL</v>
          </cell>
          <cell r="E1082" t="str">
            <v>Mazda G Series</v>
          </cell>
          <cell r="F1082" t="str">
            <v>Gasoline</v>
          </cell>
          <cell r="G1082">
            <v>1599</v>
          </cell>
          <cell r="H1082">
            <v>105</v>
          </cell>
          <cell r="I1082" t="str">
            <v>In-Line</v>
          </cell>
          <cell r="J1082">
            <v>4</v>
          </cell>
          <cell r="K1082" t="str">
            <v>N/a</v>
          </cell>
          <cell r="L1082" t="str">
            <v>Japan (unknown)</v>
          </cell>
          <cell r="M1082" t="str">
            <v>Japan</v>
          </cell>
          <cell r="N1082">
            <v>2787</v>
          </cell>
          <cell r="O1082">
            <v>3243</v>
          </cell>
          <cell r="P1082">
            <v>17554</v>
          </cell>
          <cell r="Q1082">
            <v>7687</v>
          </cell>
          <cell r="R1082">
            <v>0</v>
          </cell>
          <cell r="S1082">
            <v>0</v>
          </cell>
          <cell r="T1082">
            <v>0</v>
          </cell>
          <cell r="U1082">
            <v>0</v>
          </cell>
        </row>
        <row r="1083">
          <cell r="A1083" t="str">
            <v>Europe</v>
          </cell>
          <cell r="B1083" t="str">
            <v>HYUNDAI GROUP</v>
          </cell>
          <cell r="C1083" t="str">
            <v>HYUNDAI</v>
          </cell>
          <cell r="D1083" t="str">
            <v>HYUNDAI ACCENT/EXCEL</v>
          </cell>
          <cell r="E1083" t="str">
            <v>Hyundai Diesel</v>
          </cell>
          <cell r="F1083" t="str">
            <v>Diesel</v>
          </cell>
          <cell r="G1083">
            <v>1493</v>
          </cell>
          <cell r="H1083">
            <v>82</v>
          </cell>
          <cell r="I1083" t="str">
            <v>In-Line</v>
          </cell>
          <cell r="J1083">
            <v>3</v>
          </cell>
          <cell r="K1083" t="str">
            <v>N/a</v>
          </cell>
          <cell r="L1083" t="str">
            <v>Ulsan</v>
          </cell>
          <cell r="M1083" t="str">
            <v>Korea</v>
          </cell>
          <cell r="N1083">
            <v>0</v>
          </cell>
          <cell r="O1083">
            <v>0</v>
          </cell>
          <cell r="P1083">
            <v>0</v>
          </cell>
          <cell r="Q1083">
            <v>2235</v>
          </cell>
          <cell r="R1083">
            <v>7818</v>
          </cell>
          <cell r="S1083">
            <v>9259</v>
          </cell>
          <cell r="T1083">
            <v>8583</v>
          </cell>
          <cell r="U1083">
            <v>8738</v>
          </cell>
        </row>
        <row r="1084">
          <cell r="A1084" t="str">
            <v>Europe</v>
          </cell>
          <cell r="B1084" t="str">
            <v>HYUNDAI GROUP</v>
          </cell>
          <cell r="C1084" t="str">
            <v>HYUNDAI</v>
          </cell>
          <cell r="D1084" t="str">
            <v>HYUNDAI ACCENT/EXCEL</v>
          </cell>
          <cell r="E1084" t="str">
            <v>Mazda G Series</v>
          </cell>
          <cell r="F1084" t="str">
            <v>Gasoline</v>
          </cell>
          <cell r="G1084">
            <v>1341</v>
          </cell>
          <cell r="H1084">
            <v>84</v>
          </cell>
          <cell r="I1084" t="str">
            <v>In-Line</v>
          </cell>
          <cell r="J1084">
            <v>4</v>
          </cell>
          <cell r="K1084" t="str">
            <v>MFI</v>
          </cell>
          <cell r="L1084" t="str">
            <v>Japan (unknown)</v>
          </cell>
          <cell r="M1084" t="str">
            <v>Japan</v>
          </cell>
          <cell r="N1084">
            <v>0</v>
          </cell>
          <cell r="O1084">
            <v>0</v>
          </cell>
          <cell r="P1084">
            <v>0</v>
          </cell>
          <cell r="Q1084">
            <v>847</v>
          </cell>
          <cell r="R1084">
            <v>2964</v>
          </cell>
          <cell r="S1084">
            <v>3510</v>
          </cell>
          <cell r="T1084">
            <v>3254</v>
          </cell>
          <cell r="U1084">
            <v>3313</v>
          </cell>
        </row>
        <row r="1085">
          <cell r="A1085" t="str">
            <v>Europe</v>
          </cell>
          <cell r="B1085" t="str">
            <v>HYUNDAI GROUP</v>
          </cell>
          <cell r="C1085" t="str">
            <v>HYUNDAI</v>
          </cell>
          <cell r="D1085" t="str">
            <v>HYUNDAI ACCENT/EXCEL</v>
          </cell>
          <cell r="E1085" t="str">
            <v>Mazda G Series</v>
          </cell>
          <cell r="F1085" t="str">
            <v>Gasoline</v>
          </cell>
          <cell r="G1085">
            <v>1495</v>
          </cell>
          <cell r="H1085">
            <v>90</v>
          </cell>
          <cell r="I1085" t="str">
            <v>In-Line</v>
          </cell>
          <cell r="J1085">
            <v>4</v>
          </cell>
          <cell r="K1085" t="str">
            <v>MFI</v>
          </cell>
          <cell r="L1085" t="str">
            <v>Japan (unknown)</v>
          </cell>
          <cell r="M1085" t="str">
            <v>Japan (unknown)</v>
          </cell>
          <cell r="N1085">
            <v>0</v>
          </cell>
          <cell r="O1085">
            <v>0</v>
          </cell>
          <cell r="P1085">
            <v>0</v>
          </cell>
          <cell r="Q1085">
            <v>982</v>
          </cell>
          <cell r="R1085">
            <v>3435</v>
          </cell>
          <cell r="S1085">
            <v>4070</v>
          </cell>
          <cell r="T1085">
            <v>3774</v>
          </cell>
          <cell r="U1085">
            <v>3841</v>
          </cell>
        </row>
        <row r="1086">
          <cell r="A1086" t="str">
            <v>Europe</v>
          </cell>
          <cell r="B1086" t="str">
            <v>HYUNDAI GROUP</v>
          </cell>
          <cell r="C1086" t="str">
            <v>HYUNDAI</v>
          </cell>
          <cell r="D1086" t="str">
            <v>HYUNDAI ACCENT/EXCEL</v>
          </cell>
          <cell r="E1086" t="str">
            <v>Mazda G Series</v>
          </cell>
          <cell r="F1086" t="str">
            <v>Gasoline</v>
          </cell>
          <cell r="G1086">
            <v>1599</v>
          </cell>
          <cell r="H1086">
            <v>105</v>
          </cell>
          <cell r="I1086" t="str">
            <v>In-Line</v>
          </cell>
          <cell r="J1086">
            <v>4</v>
          </cell>
          <cell r="K1086" t="str">
            <v>N/a</v>
          </cell>
          <cell r="L1086" t="str">
            <v>Japan (unknown)</v>
          </cell>
          <cell r="M1086" t="str">
            <v>Japan</v>
          </cell>
          <cell r="N1086">
            <v>0</v>
          </cell>
          <cell r="O1086">
            <v>0</v>
          </cell>
          <cell r="P1086">
            <v>0</v>
          </cell>
          <cell r="Q1086">
            <v>1515</v>
          </cell>
          <cell r="R1086">
            <v>5302</v>
          </cell>
          <cell r="S1086">
            <v>6283</v>
          </cell>
          <cell r="T1086">
            <v>5829</v>
          </cell>
          <cell r="U1086">
            <v>5934</v>
          </cell>
        </row>
        <row r="1087">
          <cell r="A1087" t="str">
            <v>Europe</v>
          </cell>
          <cell r="B1087" t="str">
            <v>HYUNDAI GROUP</v>
          </cell>
          <cell r="C1087" t="str">
            <v>HYUNDAI</v>
          </cell>
          <cell r="D1087" t="str">
            <v>HYUNDAI ACCENT/EXCEL</v>
          </cell>
          <cell r="E1087" t="str">
            <v>Hyundai Diesel</v>
          </cell>
          <cell r="F1087" t="str">
            <v>Diesel</v>
          </cell>
          <cell r="G1087">
            <v>1493</v>
          </cell>
          <cell r="H1087">
            <v>82</v>
          </cell>
          <cell r="I1087" t="str">
            <v>In-Line</v>
          </cell>
          <cell r="J1087">
            <v>3</v>
          </cell>
          <cell r="K1087" t="str">
            <v>N/a</v>
          </cell>
          <cell r="L1087" t="str">
            <v>Ulsan</v>
          </cell>
          <cell r="M1087" t="str">
            <v>Korea</v>
          </cell>
          <cell r="N1087">
            <v>0</v>
          </cell>
          <cell r="O1087">
            <v>0</v>
          </cell>
          <cell r="P1087">
            <v>0</v>
          </cell>
          <cell r="Q1087">
            <v>7803</v>
          </cell>
          <cell r="R1087">
            <v>32725</v>
          </cell>
          <cell r="S1087">
            <v>32802</v>
          </cell>
          <cell r="T1087">
            <v>30413</v>
          </cell>
          <cell r="U1087">
            <v>27901</v>
          </cell>
        </row>
        <row r="1088">
          <cell r="A1088" t="str">
            <v>Europe</v>
          </cell>
          <cell r="B1088" t="str">
            <v>HYUNDAI GROUP</v>
          </cell>
          <cell r="C1088" t="str">
            <v>HYUNDAI</v>
          </cell>
          <cell r="D1088" t="str">
            <v>HYUNDAI ACCENT/EXCEL</v>
          </cell>
          <cell r="E1088" t="str">
            <v>Mazda G Series</v>
          </cell>
          <cell r="F1088" t="str">
            <v>Gasoline</v>
          </cell>
          <cell r="G1088">
            <v>1341</v>
          </cell>
          <cell r="H1088">
            <v>84</v>
          </cell>
          <cell r="I1088" t="str">
            <v>In-Line</v>
          </cell>
          <cell r="J1088">
            <v>4</v>
          </cell>
          <cell r="K1088" t="str">
            <v>MFI</v>
          </cell>
          <cell r="L1088" t="str">
            <v>Japan (unknown)</v>
          </cell>
          <cell r="M1088" t="str">
            <v>Japan</v>
          </cell>
          <cell r="N1088">
            <v>0</v>
          </cell>
          <cell r="O1088">
            <v>0</v>
          </cell>
          <cell r="P1088">
            <v>0</v>
          </cell>
          <cell r="Q1088">
            <v>3220</v>
          </cell>
          <cell r="R1088">
            <v>13508</v>
          </cell>
          <cell r="S1088">
            <v>13540</v>
          </cell>
          <cell r="T1088">
            <v>12553</v>
          </cell>
          <cell r="U1088">
            <v>11517</v>
          </cell>
        </row>
        <row r="1089">
          <cell r="A1089" t="str">
            <v>Europe</v>
          </cell>
          <cell r="B1089" t="str">
            <v>HYUNDAI GROUP</v>
          </cell>
          <cell r="C1089" t="str">
            <v>HYUNDAI</v>
          </cell>
          <cell r="D1089" t="str">
            <v>HYUNDAI ACCENT/EXCEL</v>
          </cell>
          <cell r="E1089" t="str">
            <v>Mazda G Series</v>
          </cell>
          <cell r="F1089" t="str">
            <v>Gasoline</v>
          </cell>
          <cell r="G1089">
            <v>1599</v>
          </cell>
          <cell r="H1089">
            <v>105</v>
          </cell>
          <cell r="I1089" t="str">
            <v>In-Line</v>
          </cell>
          <cell r="J1089">
            <v>4</v>
          </cell>
          <cell r="K1089" t="str">
            <v>N/a</v>
          </cell>
          <cell r="L1089" t="str">
            <v>Japan (unknown)</v>
          </cell>
          <cell r="M1089" t="str">
            <v>Japan</v>
          </cell>
          <cell r="N1089">
            <v>0</v>
          </cell>
          <cell r="O1089">
            <v>0</v>
          </cell>
          <cell r="P1089">
            <v>0</v>
          </cell>
          <cell r="Q1089">
            <v>5478</v>
          </cell>
          <cell r="R1089">
            <v>22976</v>
          </cell>
          <cell r="S1089">
            <v>23031</v>
          </cell>
          <cell r="T1089">
            <v>21354</v>
          </cell>
          <cell r="U1089">
            <v>19590</v>
          </cell>
        </row>
        <row r="1090">
          <cell r="A1090" t="str">
            <v>Europe</v>
          </cell>
          <cell r="B1090" t="str">
            <v>HYUNDAI GROUP</v>
          </cell>
          <cell r="C1090" t="str">
            <v>HYUNDAI</v>
          </cell>
          <cell r="D1090" t="str">
            <v>HYUNDAI GRACE/H100</v>
          </cell>
          <cell r="E1090" t="str">
            <v>Mitsubishi I4</v>
          </cell>
          <cell r="F1090" t="str">
            <v>Diesel</v>
          </cell>
          <cell r="G1090">
            <v>2476</v>
          </cell>
          <cell r="H1090">
            <v>79</v>
          </cell>
          <cell r="I1090" t="str">
            <v>In-Line</v>
          </cell>
          <cell r="J1090">
            <v>4</v>
          </cell>
          <cell r="K1090" t="str">
            <v>DI</v>
          </cell>
          <cell r="L1090" t="str">
            <v>Japan (unknown)</v>
          </cell>
          <cell r="M1090" t="str">
            <v>Japan</v>
          </cell>
          <cell r="N1090">
            <v>2397</v>
          </cell>
          <cell r="O1090">
            <v>2296</v>
          </cell>
          <cell r="P1090">
            <v>2684</v>
          </cell>
          <cell r="Q1090">
            <v>0</v>
          </cell>
          <cell r="R1090">
            <v>0</v>
          </cell>
          <cell r="S1090">
            <v>0</v>
          </cell>
          <cell r="T1090">
            <v>0</v>
          </cell>
          <cell r="U1090">
            <v>0</v>
          </cell>
        </row>
        <row r="1091">
          <cell r="A1091" t="str">
            <v>Europe</v>
          </cell>
          <cell r="B1091" t="str">
            <v>HYUNDAI GROUP</v>
          </cell>
          <cell r="C1091" t="str">
            <v>HYUNDAI</v>
          </cell>
          <cell r="D1091" t="str">
            <v>HYUNDAI H1/STAREX</v>
          </cell>
          <cell r="E1091" t="str">
            <v>Mitsubishi I4</v>
          </cell>
          <cell r="F1091" t="str">
            <v>Diesel</v>
          </cell>
          <cell r="G1091">
            <v>2476</v>
          </cell>
          <cell r="H1091">
            <v>79</v>
          </cell>
          <cell r="I1091" t="str">
            <v>In-Line</v>
          </cell>
          <cell r="J1091">
            <v>4</v>
          </cell>
          <cell r="K1091" t="str">
            <v>DI</v>
          </cell>
          <cell r="L1091" t="str">
            <v>Japan (unknown)</v>
          </cell>
          <cell r="M1091" t="str">
            <v>Japan</v>
          </cell>
          <cell r="N1091">
            <v>18</v>
          </cell>
          <cell r="O1091">
            <v>1949</v>
          </cell>
          <cell r="P1091">
            <v>3424</v>
          </cell>
          <cell r="Q1091">
            <v>4822</v>
          </cell>
          <cell r="R1091">
            <v>5965</v>
          </cell>
          <cell r="S1091">
            <v>7434</v>
          </cell>
          <cell r="T1091">
            <v>7307</v>
          </cell>
          <cell r="U1091">
            <v>0</v>
          </cell>
        </row>
        <row r="1092">
          <cell r="A1092" t="str">
            <v>Europe</v>
          </cell>
          <cell r="B1092" t="str">
            <v>HYUNDAI GROUP</v>
          </cell>
          <cell r="C1092" t="str">
            <v>HYUNDAI</v>
          </cell>
          <cell r="D1092" t="str">
            <v>HYUNDAI H1/STAREX</v>
          </cell>
          <cell r="E1092" t="str">
            <v>Mitsubishi I4</v>
          </cell>
          <cell r="F1092" t="str">
            <v>Diesel</v>
          </cell>
          <cell r="G1092">
            <v>2497</v>
          </cell>
          <cell r="H1092">
            <v>140</v>
          </cell>
          <cell r="I1092" t="str">
            <v>In-Line</v>
          </cell>
          <cell r="J1092">
            <v>4</v>
          </cell>
          <cell r="K1092" t="str">
            <v>DI</v>
          </cell>
          <cell r="L1092" t="str">
            <v>Japan (unknown)</v>
          </cell>
          <cell r="M1092" t="str">
            <v>Japan</v>
          </cell>
          <cell r="N1092">
            <v>504</v>
          </cell>
          <cell r="O1092">
            <v>17528</v>
          </cell>
          <cell r="P1092">
            <v>21662</v>
          </cell>
          <cell r="Q1092">
            <v>20578</v>
          </cell>
          <cell r="R1092">
            <v>18165</v>
          </cell>
          <cell r="S1092">
            <v>16557</v>
          </cell>
          <cell r="T1092">
            <v>12301</v>
          </cell>
          <cell r="U1092">
            <v>0</v>
          </cell>
        </row>
        <row r="1093">
          <cell r="A1093" t="str">
            <v>Europe</v>
          </cell>
          <cell r="B1093" t="str">
            <v>HYUNDAI GROUP</v>
          </cell>
          <cell r="C1093" t="str">
            <v>HYUNDAI</v>
          </cell>
          <cell r="D1093" t="str">
            <v>HYUNDAI H1/STAREX</v>
          </cell>
          <cell r="E1093" t="str">
            <v>Mitsubishi I4</v>
          </cell>
          <cell r="F1093" t="str">
            <v>Diesel</v>
          </cell>
          <cell r="G1093">
            <v>2476</v>
          </cell>
          <cell r="H1093">
            <v>79</v>
          </cell>
          <cell r="I1093" t="str">
            <v>In-Line</v>
          </cell>
          <cell r="J1093">
            <v>4</v>
          </cell>
          <cell r="K1093" t="str">
            <v>DI</v>
          </cell>
          <cell r="L1093" t="str">
            <v>Japan (unknown)</v>
          </cell>
          <cell r="M1093" t="str">
            <v>Japan</v>
          </cell>
          <cell r="N1093">
            <v>0</v>
          </cell>
          <cell r="O1093">
            <v>0</v>
          </cell>
          <cell r="P1093">
            <v>0</v>
          </cell>
          <cell r="Q1093">
            <v>0</v>
          </cell>
          <cell r="R1093">
            <v>0</v>
          </cell>
          <cell r="S1093">
            <v>0</v>
          </cell>
          <cell r="T1093">
            <v>764</v>
          </cell>
          <cell r="U1093">
            <v>13404</v>
          </cell>
        </row>
        <row r="1094">
          <cell r="A1094" t="str">
            <v>Europe</v>
          </cell>
          <cell r="B1094" t="str">
            <v>HYUNDAI GROUP</v>
          </cell>
          <cell r="C1094" t="str">
            <v>HYUNDAI</v>
          </cell>
          <cell r="D1094" t="str">
            <v>HYUNDAI H1/STAREX</v>
          </cell>
          <cell r="E1094" t="str">
            <v>Mitsubishi I4</v>
          </cell>
          <cell r="F1094" t="str">
            <v>Diesel</v>
          </cell>
          <cell r="G1094">
            <v>2497</v>
          </cell>
          <cell r="H1094">
            <v>140</v>
          </cell>
          <cell r="I1094" t="str">
            <v>In-Line</v>
          </cell>
          <cell r="J1094">
            <v>4</v>
          </cell>
          <cell r="K1094" t="str">
            <v>DI</v>
          </cell>
          <cell r="L1094" t="str">
            <v>Japan (unknown)</v>
          </cell>
          <cell r="M1094" t="str">
            <v>Japan</v>
          </cell>
          <cell r="N1094">
            <v>0</v>
          </cell>
          <cell r="O1094">
            <v>0</v>
          </cell>
          <cell r="P1094">
            <v>0</v>
          </cell>
          <cell r="Q1094">
            <v>0</v>
          </cell>
          <cell r="R1094">
            <v>0</v>
          </cell>
          <cell r="S1094">
            <v>0</v>
          </cell>
          <cell r="T1094">
            <v>1102</v>
          </cell>
          <cell r="U1094">
            <v>19336</v>
          </cell>
        </row>
        <row r="1095">
          <cell r="A1095" t="str">
            <v>Europe</v>
          </cell>
          <cell r="B1095" t="str">
            <v>GM GROUP</v>
          </cell>
          <cell r="C1095" t="str">
            <v>ISUZU</v>
          </cell>
          <cell r="D1095" t="str">
            <v>ISUZU N SERIES</v>
          </cell>
          <cell r="E1095" t="str">
            <v>GM Isuzu</v>
          </cell>
          <cell r="F1095" t="str">
            <v>Diesel</v>
          </cell>
          <cell r="G1095">
            <v>3059</v>
          </cell>
          <cell r="H1095">
            <v>82</v>
          </cell>
          <cell r="I1095" t="str">
            <v>In-Line</v>
          </cell>
          <cell r="J1095">
            <v>4</v>
          </cell>
          <cell r="K1095" t="str">
            <v>IDI</v>
          </cell>
          <cell r="L1095" t="str">
            <v>Not known</v>
          </cell>
          <cell r="M1095" t="str">
            <v>Japan</v>
          </cell>
          <cell r="N1095">
            <v>444</v>
          </cell>
          <cell r="O1095">
            <v>240</v>
          </cell>
          <cell r="P1095">
            <v>485</v>
          </cell>
          <cell r="Q1095">
            <v>499</v>
          </cell>
          <cell r="R1095">
            <v>554</v>
          </cell>
          <cell r="S1095">
            <v>573</v>
          </cell>
          <cell r="T1095">
            <v>491</v>
          </cell>
          <cell r="U1095">
            <v>349</v>
          </cell>
        </row>
        <row r="1096">
          <cell r="A1096" t="str">
            <v>Europe</v>
          </cell>
          <cell r="B1096" t="str">
            <v>GM GROUP</v>
          </cell>
          <cell r="C1096" t="str">
            <v>ISUZU</v>
          </cell>
          <cell r="D1096" t="str">
            <v>ISUZU N SERIES</v>
          </cell>
          <cell r="E1096" t="str">
            <v>GM Isuzu</v>
          </cell>
          <cell r="F1096" t="str">
            <v>Diesel</v>
          </cell>
          <cell r="G1096">
            <v>3059</v>
          </cell>
          <cell r="H1096">
            <v>82</v>
          </cell>
          <cell r="I1096" t="str">
            <v>In-Line</v>
          </cell>
          <cell r="J1096">
            <v>4</v>
          </cell>
          <cell r="K1096" t="str">
            <v>IDI</v>
          </cell>
          <cell r="L1096" t="str">
            <v>Not known</v>
          </cell>
          <cell r="M1096" t="str">
            <v>Japan</v>
          </cell>
          <cell r="N1096">
            <v>924</v>
          </cell>
          <cell r="O1096">
            <v>1128</v>
          </cell>
          <cell r="P1096">
            <v>1554</v>
          </cell>
          <cell r="Q1096">
            <v>1963</v>
          </cell>
          <cell r="R1096">
            <v>2238</v>
          </cell>
          <cell r="S1096">
            <v>2105</v>
          </cell>
          <cell r="T1096">
            <v>2215</v>
          </cell>
          <cell r="U1096">
            <v>2585</v>
          </cell>
        </row>
        <row r="1097">
          <cell r="A1097" t="str">
            <v>Europe</v>
          </cell>
          <cell r="B1097" t="str">
            <v>OTHER</v>
          </cell>
          <cell r="C1097" t="str">
            <v>OTHERS</v>
          </cell>
          <cell r="D1097" t="str">
            <v>IZHMASH 2125/2126</v>
          </cell>
          <cell r="E1097" t="str">
            <v>Vaz 2106</v>
          </cell>
          <cell r="F1097" t="str">
            <v>Gasoline</v>
          </cell>
          <cell r="G1097">
            <v>1569</v>
          </cell>
          <cell r="H1097">
            <v>76</v>
          </cell>
          <cell r="I1097" t="str">
            <v>In-Line</v>
          </cell>
          <cell r="J1097">
            <v>4</v>
          </cell>
          <cell r="K1097" t="str">
            <v>Carb</v>
          </cell>
          <cell r="L1097" t="str">
            <v>Zavolzhsky</v>
          </cell>
          <cell r="M1097" t="str">
            <v>Russia</v>
          </cell>
          <cell r="N1097">
            <v>16358</v>
          </cell>
          <cell r="O1097">
            <v>20116</v>
          </cell>
          <cell r="P1097">
            <v>20767</v>
          </cell>
          <cell r="Q1097">
            <v>23623</v>
          </cell>
          <cell r="R1097">
            <v>24646</v>
          </cell>
          <cell r="S1097">
            <v>25673</v>
          </cell>
          <cell r="T1097">
            <v>25724</v>
          </cell>
          <cell r="U1097">
            <v>26286</v>
          </cell>
        </row>
        <row r="1098">
          <cell r="A1098" t="str">
            <v>Europe</v>
          </cell>
          <cell r="B1098" t="str">
            <v>OTHER</v>
          </cell>
          <cell r="C1098" t="str">
            <v>OTHERS</v>
          </cell>
          <cell r="D1098" t="str">
            <v>IZHMASH 2125/2126</v>
          </cell>
          <cell r="E1098" t="str">
            <v>Umpo OGN</v>
          </cell>
          <cell r="F1098" t="str">
            <v>Gasoline</v>
          </cell>
          <cell r="G1098">
            <v>1702</v>
          </cell>
          <cell r="H1098">
            <v>86</v>
          </cell>
          <cell r="I1098" t="str">
            <v>In-Line</v>
          </cell>
          <cell r="J1098">
            <v>4</v>
          </cell>
          <cell r="K1098" t="str">
            <v>Carb</v>
          </cell>
          <cell r="L1098" t="str">
            <v>Ufa</v>
          </cell>
          <cell r="M1098" t="str">
            <v>Russia</v>
          </cell>
          <cell r="N1098">
            <v>12854</v>
          </cell>
          <cell r="O1098">
            <v>15803</v>
          </cell>
          <cell r="P1098">
            <v>16313</v>
          </cell>
          <cell r="Q1098">
            <v>18559</v>
          </cell>
          <cell r="R1098">
            <v>19362</v>
          </cell>
          <cell r="S1098">
            <v>20168</v>
          </cell>
          <cell r="T1098">
            <v>20207</v>
          </cell>
          <cell r="U1098">
            <v>20650</v>
          </cell>
        </row>
        <row r="1099">
          <cell r="A1099" t="str">
            <v>Europe</v>
          </cell>
          <cell r="B1099" t="str">
            <v>OTHER</v>
          </cell>
          <cell r="C1099" t="str">
            <v>OTHERS</v>
          </cell>
          <cell r="D1099" t="str">
            <v>IZHMASH PICKUP</v>
          </cell>
          <cell r="E1099" t="str">
            <v>Umpo OGN</v>
          </cell>
          <cell r="F1099" t="str">
            <v>Gasoline</v>
          </cell>
          <cell r="G1099">
            <v>1702</v>
          </cell>
          <cell r="H1099">
            <v>86</v>
          </cell>
          <cell r="I1099" t="str">
            <v>In-Line</v>
          </cell>
          <cell r="J1099">
            <v>4</v>
          </cell>
          <cell r="K1099" t="str">
            <v>Carb</v>
          </cell>
          <cell r="L1099" t="str">
            <v>Ufa</v>
          </cell>
          <cell r="M1099" t="str">
            <v>Russia</v>
          </cell>
          <cell r="N1099">
            <v>12360</v>
          </cell>
          <cell r="O1099">
            <v>15719</v>
          </cell>
          <cell r="P1099">
            <v>17760</v>
          </cell>
          <cell r="Q1099">
            <v>19453</v>
          </cell>
          <cell r="R1099">
            <v>22211</v>
          </cell>
          <cell r="S1099">
            <v>24162</v>
          </cell>
          <cell r="T1099">
            <v>25865</v>
          </cell>
          <cell r="U1099">
            <v>27137</v>
          </cell>
        </row>
        <row r="1100">
          <cell r="A1100" t="str">
            <v>Europe</v>
          </cell>
          <cell r="B1100" t="str">
            <v>FIAT GROUP</v>
          </cell>
          <cell r="C1100" t="str">
            <v>IVECO</v>
          </cell>
          <cell r="D1100" t="str">
            <v>IVECO DAILY</v>
          </cell>
          <cell r="E1100" t="str">
            <v>Sofim F1</v>
          </cell>
          <cell r="F1100" t="str">
            <v>Diesel</v>
          </cell>
          <cell r="G1100">
            <v>2286</v>
          </cell>
          <cell r="H1100">
            <v>109</v>
          </cell>
          <cell r="I1100" t="str">
            <v>In-Line</v>
          </cell>
          <cell r="J1100">
            <v>4</v>
          </cell>
          <cell r="K1100" t="str">
            <v>DI</v>
          </cell>
          <cell r="L1100" t="str">
            <v>Foggia</v>
          </cell>
          <cell r="M1100" t="str">
            <v>Italy</v>
          </cell>
          <cell r="N1100">
            <v>0</v>
          </cell>
          <cell r="O1100">
            <v>1037</v>
          </cell>
          <cell r="P1100">
            <v>2396</v>
          </cell>
          <cell r="Q1100">
            <v>3412</v>
          </cell>
          <cell r="R1100">
            <v>0</v>
          </cell>
          <cell r="S1100">
            <v>0</v>
          </cell>
          <cell r="T1100">
            <v>0</v>
          </cell>
          <cell r="U1100">
            <v>0</v>
          </cell>
        </row>
        <row r="1101">
          <cell r="A1101" t="str">
            <v>Europe</v>
          </cell>
          <cell r="B1101" t="str">
            <v>FIAT GROUP</v>
          </cell>
          <cell r="C1101" t="str">
            <v>IVECO</v>
          </cell>
          <cell r="D1101" t="str">
            <v>IVECO DAILY</v>
          </cell>
          <cell r="E1101" t="str">
            <v>Sofim</v>
          </cell>
          <cell r="F1101" t="str">
            <v>Diesel</v>
          </cell>
          <cell r="G1101">
            <v>2798</v>
          </cell>
          <cell r="H1101">
            <v>103</v>
          </cell>
          <cell r="I1101" t="str">
            <v>In-Line</v>
          </cell>
          <cell r="J1101">
            <v>4</v>
          </cell>
          <cell r="K1101" t="str">
            <v>DI</v>
          </cell>
          <cell r="L1101" t="str">
            <v>Foggia</v>
          </cell>
          <cell r="M1101" t="str">
            <v>Italy</v>
          </cell>
          <cell r="N1101">
            <v>38898</v>
          </cell>
          <cell r="O1101">
            <v>37586</v>
          </cell>
          <cell r="P1101">
            <v>33445</v>
          </cell>
          <cell r="Q1101">
            <v>30417</v>
          </cell>
          <cell r="R1101">
            <v>0</v>
          </cell>
          <cell r="S1101">
            <v>0</v>
          </cell>
          <cell r="T1101">
            <v>0</v>
          </cell>
          <cell r="U1101">
            <v>0</v>
          </cell>
        </row>
        <row r="1102">
          <cell r="A1102" t="str">
            <v>Europe</v>
          </cell>
          <cell r="B1102" t="str">
            <v>FIAT GROUP</v>
          </cell>
          <cell r="C1102" t="str">
            <v>IVECO</v>
          </cell>
          <cell r="D1102" t="str">
            <v>IVECO DAILY</v>
          </cell>
          <cell r="E1102" t="str">
            <v>Sofim</v>
          </cell>
          <cell r="F1102" t="str">
            <v>Diesel</v>
          </cell>
          <cell r="G1102">
            <v>2798</v>
          </cell>
          <cell r="H1102">
            <v>125</v>
          </cell>
          <cell r="I1102" t="str">
            <v>In-Line</v>
          </cell>
          <cell r="J1102">
            <v>4</v>
          </cell>
          <cell r="K1102" t="str">
            <v>DI</v>
          </cell>
          <cell r="L1102" t="str">
            <v>Foggia</v>
          </cell>
          <cell r="M1102" t="str">
            <v>Italy</v>
          </cell>
          <cell r="N1102">
            <v>10082</v>
          </cell>
          <cell r="O1102">
            <v>9567</v>
          </cell>
          <cell r="P1102">
            <v>8389</v>
          </cell>
          <cell r="Q1102">
            <v>7424</v>
          </cell>
          <cell r="R1102">
            <v>0</v>
          </cell>
          <cell r="S1102">
            <v>0</v>
          </cell>
          <cell r="T1102">
            <v>0</v>
          </cell>
          <cell r="U1102">
            <v>0</v>
          </cell>
        </row>
        <row r="1103">
          <cell r="A1103" t="str">
            <v>Europe</v>
          </cell>
          <cell r="B1103" t="str">
            <v>FIAT GROUP</v>
          </cell>
          <cell r="C1103" t="str">
            <v>IVECO</v>
          </cell>
          <cell r="D1103" t="str">
            <v>IVECO DAILY</v>
          </cell>
          <cell r="E1103" t="str">
            <v>Sofim</v>
          </cell>
          <cell r="F1103" t="str">
            <v>Diesel</v>
          </cell>
          <cell r="G1103">
            <v>2798</v>
          </cell>
          <cell r="H1103">
            <v>140</v>
          </cell>
          <cell r="I1103" t="str">
            <v>In-Line</v>
          </cell>
          <cell r="J1103">
            <v>4</v>
          </cell>
          <cell r="K1103" t="str">
            <v>DI</v>
          </cell>
          <cell r="L1103" t="str">
            <v>Foggia</v>
          </cell>
          <cell r="M1103" t="str">
            <v>Italy</v>
          </cell>
          <cell r="N1103">
            <v>0</v>
          </cell>
          <cell r="O1103">
            <v>63</v>
          </cell>
          <cell r="P1103">
            <v>146</v>
          </cell>
          <cell r="Q1103">
            <v>204</v>
          </cell>
          <cell r="R1103">
            <v>0</v>
          </cell>
          <cell r="S1103">
            <v>0</v>
          </cell>
          <cell r="T1103">
            <v>0</v>
          </cell>
          <cell r="U1103">
            <v>0</v>
          </cell>
        </row>
        <row r="1104">
          <cell r="A1104" t="str">
            <v>Europe</v>
          </cell>
          <cell r="B1104" t="str">
            <v>FIAT GROUP</v>
          </cell>
          <cell r="C1104" t="str">
            <v>IVECO</v>
          </cell>
          <cell r="D1104" t="str">
            <v>IVECO DAILY</v>
          </cell>
          <cell r="E1104" t="str">
            <v>Sofim F1</v>
          </cell>
          <cell r="F1104" t="str">
            <v>Diesel</v>
          </cell>
          <cell r="G1104">
            <v>2286</v>
          </cell>
          <cell r="H1104">
            <v>109</v>
          </cell>
          <cell r="I1104" t="str">
            <v>In-Line</v>
          </cell>
          <cell r="J1104">
            <v>4</v>
          </cell>
          <cell r="K1104" t="str">
            <v>DI</v>
          </cell>
          <cell r="L1104" t="str">
            <v>Foggia</v>
          </cell>
          <cell r="M1104" t="str">
            <v>Italy</v>
          </cell>
          <cell r="N1104">
            <v>0</v>
          </cell>
          <cell r="O1104">
            <v>271</v>
          </cell>
          <cell r="P1104">
            <v>623</v>
          </cell>
          <cell r="Q1104">
            <v>812</v>
          </cell>
          <cell r="R1104">
            <v>0</v>
          </cell>
          <cell r="S1104">
            <v>0</v>
          </cell>
          <cell r="T1104">
            <v>0</v>
          </cell>
          <cell r="U1104">
            <v>0</v>
          </cell>
        </row>
        <row r="1105">
          <cell r="A1105" t="str">
            <v>Europe</v>
          </cell>
          <cell r="B1105" t="str">
            <v>FIAT GROUP</v>
          </cell>
          <cell r="C1105" t="str">
            <v>IVECO</v>
          </cell>
          <cell r="D1105" t="str">
            <v>IVECO DAILY</v>
          </cell>
          <cell r="E1105" t="str">
            <v>Sofim</v>
          </cell>
          <cell r="F1105" t="str">
            <v>Diesel</v>
          </cell>
          <cell r="G1105">
            <v>2798</v>
          </cell>
          <cell r="H1105">
            <v>92</v>
          </cell>
          <cell r="I1105" t="str">
            <v>In-Line</v>
          </cell>
          <cell r="J1105">
            <v>4</v>
          </cell>
          <cell r="K1105" t="str">
            <v>DI</v>
          </cell>
          <cell r="L1105" t="str">
            <v>Foggia</v>
          </cell>
          <cell r="M1105" t="str">
            <v>Italy</v>
          </cell>
          <cell r="N1105">
            <v>13764</v>
          </cell>
          <cell r="O1105">
            <v>12402</v>
          </cell>
          <cell r="P1105">
            <v>11795</v>
          </cell>
          <cell r="Q1105">
            <v>9899</v>
          </cell>
          <cell r="R1105">
            <v>0</v>
          </cell>
          <cell r="S1105">
            <v>0</v>
          </cell>
          <cell r="T1105">
            <v>0</v>
          </cell>
          <cell r="U1105">
            <v>0</v>
          </cell>
        </row>
        <row r="1106">
          <cell r="A1106" t="str">
            <v>Europe</v>
          </cell>
          <cell r="B1106" t="str">
            <v>FIAT GROUP</v>
          </cell>
          <cell r="C1106" t="str">
            <v>IVECO</v>
          </cell>
          <cell r="D1106" t="str">
            <v>IVECO DAILY</v>
          </cell>
          <cell r="E1106" t="str">
            <v>Sofim</v>
          </cell>
          <cell r="F1106" t="str">
            <v>Diesel</v>
          </cell>
          <cell r="G1106">
            <v>2798</v>
          </cell>
          <cell r="H1106">
            <v>103</v>
          </cell>
          <cell r="I1106" t="str">
            <v>In-Line</v>
          </cell>
          <cell r="J1106">
            <v>4</v>
          </cell>
          <cell r="K1106" t="str">
            <v>DI</v>
          </cell>
          <cell r="L1106" t="str">
            <v>Foggia</v>
          </cell>
          <cell r="M1106" t="str">
            <v>Italy</v>
          </cell>
          <cell r="N1106">
            <v>14906</v>
          </cell>
          <cell r="O1106">
            <v>13556</v>
          </cell>
          <cell r="P1106">
            <v>12864</v>
          </cell>
          <cell r="Q1106">
            <v>10771</v>
          </cell>
          <cell r="R1106">
            <v>0</v>
          </cell>
          <cell r="S1106">
            <v>0</v>
          </cell>
          <cell r="T1106">
            <v>0</v>
          </cell>
          <cell r="U1106">
            <v>0</v>
          </cell>
        </row>
        <row r="1107">
          <cell r="A1107" t="str">
            <v>Europe</v>
          </cell>
          <cell r="B1107" t="str">
            <v>FIAT GROUP</v>
          </cell>
          <cell r="C1107" t="str">
            <v>IVECO</v>
          </cell>
          <cell r="D1107" t="str">
            <v>IVECO DAILY</v>
          </cell>
          <cell r="E1107" t="str">
            <v>Sofim</v>
          </cell>
          <cell r="F1107" t="str">
            <v>Diesel</v>
          </cell>
          <cell r="G1107">
            <v>2798</v>
          </cell>
          <cell r="H1107">
            <v>125</v>
          </cell>
          <cell r="I1107" t="str">
            <v>In-Line</v>
          </cell>
          <cell r="J1107">
            <v>4</v>
          </cell>
          <cell r="K1107" t="str">
            <v>DI</v>
          </cell>
          <cell r="L1107" t="str">
            <v>Foggia</v>
          </cell>
          <cell r="M1107" t="str">
            <v>Italy</v>
          </cell>
          <cell r="N1107">
            <v>0</v>
          </cell>
          <cell r="O1107">
            <v>242</v>
          </cell>
          <cell r="P1107">
            <v>553</v>
          </cell>
          <cell r="Q1107">
            <v>722</v>
          </cell>
          <cell r="R1107">
            <v>0</v>
          </cell>
          <cell r="S1107">
            <v>0</v>
          </cell>
          <cell r="T1107">
            <v>0</v>
          </cell>
          <cell r="U1107">
            <v>0</v>
          </cell>
        </row>
        <row r="1108">
          <cell r="A1108" t="str">
            <v>Europe</v>
          </cell>
          <cell r="B1108" t="str">
            <v>FIAT GROUP</v>
          </cell>
          <cell r="C1108" t="str">
            <v>IVECO</v>
          </cell>
          <cell r="D1108" t="str">
            <v>IVECO DAILY</v>
          </cell>
          <cell r="E1108" t="str">
            <v>Sofim</v>
          </cell>
          <cell r="F1108" t="str">
            <v>Diesel</v>
          </cell>
          <cell r="G1108">
            <v>2798</v>
          </cell>
          <cell r="H1108">
            <v>140</v>
          </cell>
          <cell r="I1108" t="str">
            <v>In-Line</v>
          </cell>
          <cell r="J1108">
            <v>4</v>
          </cell>
          <cell r="K1108" t="str">
            <v>DI</v>
          </cell>
          <cell r="L1108" t="str">
            <v>Foggia</v>
          </cell>
          <cell r="M1108" t="str">
            <v>Italy</v>
          </cell>
          <cell r="N1108">
            <v>0</v>
          </cell>
          <cell r="O1108">
            <v>40</v>
          </cell>
          <cell r="P1108">
            <v>93</v>
          </cell>
          <cell r="Q1108">
            <v>121</v>
          </cell>
          <cell r="R1108">
            <v>0</v>
          </cell>
          <cell r="S1108">
            <v>0</v>
          </cell>
          <cell r="T1108">
            <v>0</v>
          </cell>
          <cell r="U1108">
            <v>0</v>
          </cell>
        </row>
        <row r="1109">
          <cell r="A1109" t="str">
            <v>Europe</v>
          </cell>
          <cell r="B1109" t="str">
            <v>FIAT GROUP</v>
          </cell>
          <cell r="C1109" t="str">
            <v>IVECO</v>
          </cell>
          <cell r="D1109" t="str">
            <v>IVECO DAILY</v>
          </cell>
          <cell r="E1109" t="str">
            <v>Sofim F1</v>
          </cell>
          <cell r="F1109" t="str">
            <v>Diesel</v>
          </cell>
          <cell r="G1109">
            <v>2286</v>
          </cell>
          <cell r="H1109">
            <v>109</v>
          </cell>
          <cell r="I1109" t="str">
            <v>In-Line</v>
          </cell>
          <cell r="J1109">
            <v>4</v>
          </cell>
          <cell r="K1109" t="str">
            <v>DI</v>
          </cell>
          <cell r="L1109" t="str">
            <v>Foggia</v>
          </cell>
          <cell r="M1109" t="str">
            <v>Italy</v>
          </cell>
          <cell r="N1109">
            <v>0</v>
          </cell>
          <cell r="O1109">
            <v>24</v>
          </cell>
          <cell r="P1109">
            <v>78</v>
          </cell>
          <cell r="Q1109">
            <v>105</v>
          </cell>
          <cell r="R1109">
            <v>0</v>
          </cell>
          <cell r="S1109">
            <v>0</v>
          </cell>
          <cell r="T1109">
            <v>0</v>
          </cell>
          <cell r="U1109">
            <v>0</v>
          </cell>
        </row>
        <row r="1110">
          <cell r="A1110" t="str">
            <v>Europe</v>
          </cell>
          <cell r="B1110" t="str">
            <v>FIAT GROUP</v>
          </cell>
          <cell r="C1110" t="str">
            <v>IVECO</v>
          </cell>
          <cell r="D1110" t="str">
            <v>IVECO DAILY</v>
          </cell>
          <cell r="E1110" t="str">
            <v>Sofim</v>
          </cell>
          <cell r="F1110" t="str">
            <v>Diesel</v>
          </cell>
          <cell r="G1110">
            <v>2798</v>
          </cell>
          <cell r="H1110">
            <v>92</v>
          </cell>
          <cell r="I1110" t="str">
            <v>In-Line</v>
          </cell>
          <cell r="J1110">
            <v>4</v>
          </cell>
          <cell r="K1110" t="str">
            <v>DI</v>
          </cell>
          <cell r="L1110" t="str">
            <v>Foggia</v>
          </cell>
          <cell r="M1110" t="str">
            <v>Italy</v>
          </cell>
          <cell r="N1110">
            <v>236</v>
          </cell>
          <cell r="O1110">
            <v>294</v>
          </cell>
          <cell r="P1110">
            <v>413</v>
          </cell>
          <cell r="Q1110">
            <v>366</v>
          </cell>
          <cell r="R1110">
            <v>0</v>
          </cell>
          <cell r="S1110">
            <v>0</v>
          </cell>
          <cell r="T1110">
            <v>0</v>
          </cell>
          <cell r="U1110">
            <v>0</v>
          </cell>
        </row>
        <row r="1111">
          <cell r="A1111" t="str">
            <v>Europe</v>
          </cell>
          <cell r="B1111" t="str">
            <v>FIAT GROUP</v>
          </cell>
          <cell r="C1111" t="str">
            <v>IVECO</v>
          </cell>
          <cell r="D1111" t="str">
            <v>IVECO DAILY</v>
          </cell>
          <cell r="E1111" t="str">
            <v>Sofim</v>
          </cell>
          <cell r="F1111" t="str">
            <v>Diesel</v>
          </cell>
          <cell r="G1111">
            <v>2798</v>
          </cell>
          <cell r="H1111">
            <v>103</v>
          </cell>
          <cell r="I1111" t="str">
            <v>In-Line</v>
          </cell>
          <cell r="J1111">
            <v>4</v>
          </cell>
          <cell r="K1111" t="str">
            <v>DI</v>
          </cell>
          <cell r="L1111" t="str">
            <v>Foggia</v>
          </cell>
          <cell r="M1111" t="str">
            <v>Italy</v>
          </cell>
          <cell r="N1111">
            <v>139</v>
          </cell>
          <cell r="O1111">
            <v>254</v>
          </cell>
          <cell r="P1111">
            <v>348</v>
          </cell>
          <cell r="Q1111">
            <v>303</v>
          </cell>
          <cell r="R1111">
            <v>0</v>
          </cell>
          <cell r="S1111">
            <v>0</v>
          </cell>
          <cell r="T1111">
            <v>0</v>
          </cell>
          <cell r="U1111">
            <v>0</v>
          </cell>
        </row>
        <row r="1112">
          <cell r="A1112" t="str">
            <v>Europe</v>
          </cell>
          <cell r="B1112" t="str">
            <v>FIAT GROUP</v>
          </cell>
          <cell r="C1112" t="str">
            <v>IVECO</v>
          </cell>
          <cell r="D1112" t="str">
            <v>IVECO DAILY</v>
          </cell>
          <cell r="E1112" t="str">
            <v>Sofim</v>
          </cell>
          <cell r="F1112" t="str">
            <v>Diesel</v>
          </cell>
          <cell r="G1112">
            <v>2798</v>
          </cell>
          <cell r="H1112">
            <v>125</v>
          </cell>
          <cell r="I1112" t="str">
            <v>In-Line</v>
          </cell>
          <cell r="J1112">
            <v>4</v>
          </cell>
          <cell r="K1112" t="str">
            <v>DI</v>
          </cell>
          <cell r="L1112" t="str">
            <v>Foggia</v>
          </cell>
          <cell r="M1112" t="str">
            <v>Italy</v>
          </cell>
          <cell r="N1112">
            <v>62</v>
          </cell>
          <cell r="O1112">
            <v>125</v>
          </cell>
          <cell r="P1112">
            <v>184</v>
          </cell>
          <cell r="Q1112">
            <v>171</v>
          </cell>
          <cell r="R1112">
            <v>0</v>
          </cell>
          <cell r="S1112">
            <v>0</v>
          </cell>
          <cell r="T1112">
            <v>0</v>
          </cell>
          <cell r="U1112">
            <v>0</v>
          </cell>
        </row>
        <row r="1113">
          <cell r="A1113" t="str">
            <v>Europe</v>
          </cell>
          <cell r="B1113" t="str">
            <v>FIAT GROUP</v>
          </cell>
          <cell r="C1113" t="str">
            <v>IVECO</v>
          </cell>
          <cell r="D1113" t="str">
            <v>IVECO DAILY</v>
          </cell>
          <cell r="E1113" t="str">
            <v>Sofim</v>
          </cell>
          <cell r="F1113" t="str">
            <v>Diesel</v>
          </cell>
          <cell r="G1113">
            <v>2798</v>
          </cell>
          <cell r="H1113">
            <v>140</v>
          </cell>
          <cell r="I1113" t="str">
            <v>In-Line</v>
          </cell>
          <cell r="J1113">
            <v>4</v>
          </cell>
          <cell r="K1113" t="str">
            <v>DI</v>
          </cell>
          <cell r="L1113" t="str">
            <v>Foggia</v>
          </cell>
          <cell r="M1113" t="str">
            <v>Italy</v>
          </cell>
          <cell r="N1113">
            <v>0</v>
          </cell>
          <cell r="O1113">
            <v>0</v>
          </cell>
          <cell r="P1113">
            <v>26</v>
          </cell>
          <cell r="Q1113">
            <v>58</v>
          </cell>
          <cell r="R1113">
            <v>0</v>
          </cell>
          <cell r="S1113">
            <v>0</v>
          </cell>
          <cell r="T1113">
            <v>0</v>
          </cell>
          <cell r="U1113">
            <v>0</v>
          </cell>
        </row>
        <row r="1114">
          <cell r="A1114" t="str">
            <v>Europe</v>
          </cell>
          <cell r="B1114" t="str">
            <v>FIAT GROUP</v>
          </cell>
          <cell r="C1114" t="str">
            <v>IVECO</v>
          </cell>
          <cell r="D1114" t="str">
            <v>IVECO DAILY</v>
          </cell>
          <cell r="E1114" t="str">
            <v>Sofim F1</v>
          </cell>
          <cell r="F1114" t="str">
            <v>Diesel</v>
          </cell>
          <cell r="G1114">
            <v>2286</v>
          </cell>
          <cell r="H1114">
            <v>109</v>
          </cell>
          <cell r="I1114" t="str">
            <v>In-Line</v>
          </cell>
          <cell r="J1114">
            <v>4</v>
          </cell>
          <cell r="K1114" t="str">
            <v>DI</v>
          </cell>
          <cell r="L1114" t="str">
            <v>Foggia</v>
          </cell>
          <cell r="M1114" t="str">
            <v>Italy</v>
          </cell>
          <cell r="N1114">
            <v>0</v>
          </cell>
          <cell r="O1114">
            <v>0</v>
          </cell>
          <cell r="P1114">
            <v>0</v>
          </cell>
          <cell r="Q1114">
            <v>1693</v>
          </cell>
          <cell r="R1114">
            <v>34537</v>
          </cell>
          <cell r="S1114">
            <v>34836</v>
          </cell>
          <cell r="T1114">
            <v>31097</v>
          </cell>
          <cell r="U1114">
            <v>30237</v>
          </cell>
        </row>
        <row r="1115">
          <cell r="A1115" t="str">
            <v>Europe</v>
          </cell>
          <cell r="B1115" t="str">
            <v>FIAT GROUP</v>
          </cell>
          <cell r="C1115" t="str">
            <v>IVECO</v>
          </cell>
          <cell r="D1115" t="str">
            <v>IVECO DAILY</v>
          </cell>
          <cell r="E1115" t="str">
            <v>Sofim</v>
          </cell>
          <cell r="F1115" t="str">
            <v>Diesel</v>
          </cell>
          <cell r="G1115">
            <v>2798</v>
          </cell>
          <cell r="H1115">
            <v>103</v>
          </cell>
          <cell r="I1115" t="str">
            <v>In-Line</v>
          </cell>
          <cell r="J1115">
            <v>4</v>
          </cell>
          <cell r="K1115" t="str">
            <v>DI</v>
          </cell>
          <cell r="L1115" t="str">
            <v>Foggia</v>
          </cell>
          <cell r="M1115" t="str">
            <v>Italy</v>
          </cell>
          <cell r="N1115">
            <v>0</v>
          </cell>
          <cell r="O1115">
            <v>0</v>
          </cell>
          <cell r="P1115">
            <v>0</v>
          </cell>
          <cell r="Q1115">
            <v>638</v>
          </cell>
          <cell r="R1115">
            <v>15731</v>
          </cell>
          <cell r="S1115">
            <v>20141</v>
          </cell>
          <cell r="T1115">
            <v>21882</v>
          </cell>
          <cell r="U1115">
            <v>22761</v>
          </cell>
        </row>
        <row r="1116">
          <cell r="A1116" t="str">
            <v>Europe</v>
          </cell>
          <cell r="B1116" t="str">
            <v>FIAT GROUP</v>
          </cell>
          <cell r="C1116" t="str">
            <v>IVECO</v>
          </cell>
          <cell r="D1116" t="str">
            <v>IVECO DAILY</v>
          </cell>
          <cell r="E1116" t="str">
            <v>Sofim</v>
          </cell>
          <cell r="F1116" t="str">
            <v>Diesel</v>
          </cell>
          <cell r="G1116">
            <v>2798</v>
          </cell>
          <cell r="H1116">
            <v>125</v>
          </cell>
          <cell r="I1116" t="str">
            <v>In-Line</v>
          </cell>
          <cell r="J1116">
            <v>4</v>
          </cell>
          <cell r="K1116" t="str">
            <v>DI</v>
          </cell>
          <cell r="L1116" t="str">
            <v>Foggia</v>
          </cell>
          <cell r="M1116" t="str">
            <v>Italy</v>
          </cell>
          <cell r="N1116">
            <v>0</v>
          </cell>
          <cell r="O1116">
            <v>0</v>
          </cell>
          <cell r="P1116">
            <v>0</v>
          </cell>
          <cell r="Q1116">
            <v>185</v>
          </cell>
          <cell r="R1116">
            <v>4560</v>
          </cell>
          <cell r="S1116">
            <v>5837</v>
          </cell>
          <cell r="T1116">
            <v>6342</v>
          </cell>
          <cell r="U1116">
            <v>6597</v>
          </cell>
        </row>
        <row r="1117">
          <cell r="A1117" t="str">
            <v>Europe</v>
          </cell>
          <cell r="B1117" t="str">
            <v>FIAT GROUP</v>
          </cell>
          <cell r="C1117" t="str">
            <v>IVECO</v>
          </cell>
          <cell r="D1117" t="str">
            <v>IVECO DAILY</v>
          </cell>
          <cell r="E1117" t="str">
            <v>Sofim</v>
          </cell>
          <cell r="F1117" t="str">
            <v>Diesel</v>
          </cell>
          <cell r="G1117">
            <v>2798</v>
          </cell>
          <cell r="H1117">
            <v>140</v>
          </cell>
          <cell r="I1117" t="str">
            <v>In-Line</v>
          </cell>
          <cell r="J1117">
            <v>4</v>
          </cell>
          <cell r="K1117" t="str">
            <v>DI</v>
          </cell>
          <cell r="L1117" t="str">
            <v>Foggia</v>
          </cell>
          <cell r="M1117" t="str">
            <v>Italy</v>
          </cell>
          <cell r="N1117">
            <v>0</v>
          </cell>
          <cell r="O1117">
            <v>0</v>
          </cell>
          <cell r="P1117">
            <v>0</v>
          </cell>
          <cell r="Q1117">
            <v>22</v>
          </cell>
          <cell r="R1117">
            <v>533</v>
          </cell>
          <cell r="S1117">
            <v>680</v>
          </cell>
          <cell r="T1117">
            <v>741</v>
          </cell>
          <cell r="U1117">
            <v>769</v>
          </cell>
        </row>
        <row r="1118">
          <cell r="A1118" t="str">
            <v>Europe</v>
          </cell>
          <cell r="B1118" t="str">
            <v>FIAT GROUP</v>
          </cell>
          <cell r="C1118" t="str">
            <v>IVECO</v>
          </cell>
          <cell r="D1118" t="str">
            <v>IVECO DAILY</v>
          </cell>
          <cell r="E1118" t="str">
            <v>Sofim F1</v>
          </cell>
          <cell r="F1118" t="str">
            <v>Diesel</v>
          </cell>
          <cell r="G1118">
            <v>2286</v>
          </cell>
          <cell r="H1118">
            <v>109</v>
          </cell>
          <cell r="I1118" t="str">
            <v>In-Line</v>
          </cell>
          <cell r="J1118">
            <v>4</v>
          </cell>
          <cell r="K1118" t="str">
            <v>DI</v>
          </cell>
          <cell r="L1118" t="str">
            <v>Foggia</v>
          </cell>
          <cell r="M1118" t="str">
            <v>Italy</v>
          </cell>
          <cell r="N1118">
            <v>0</v>
          </cell>
          <cell r="O1118">
            <v>0</v>
          </cell>
          <cell r="P1118">
            <v>0</v>
          </cell>
          <cell r="Q1118">
            <v>924</v>
          </cell>
          <cell r="R1118">
            <v>18856</v>
          </cell>
          <cell r="S1118">
            <v>19060</v>
          </cell>
          <cell r="T1118">
            <v>17045</v>
          </cell>
          <cell r="U1118">
            <v>16584</v>
          </cell>
        </row>
        <row r="1119">
          <cell r="A1119" t="str">
            <v>Europe</v>
          </cell>
          <cell r="B1119" t="str">
            <v>FIAT GROUP</v>
          </cell>
          <cell r="C1119" t="str">
            <v>IVECO</v>
          </cell>
          <cell r="D1119" t="str">
            <v>IVECO DAILY</v>
          </cell>
          <cell r="E1119" t="str">
            <v>Sofim</v>
          </cell>
          <cell r="F1119" t="str">
            <v>Diesel</v>
          </cell>
          <cell r="G1119">
            <v>2798</v>
          </cell>
          <cell r="H1119">
            <v>103</v>
          </cell>
          <cell r="I1119" t="str">
            <v>In-Line</v>
          </cell>
          <cell r="J1119">
            <v>4</v>
          </cell>
          <cell r="K1119" t="str">
            <v>DI</v>
          </cell>
          <cell r="L1119" t="str">
            <v>Foggia</v>
          </cell>
          <cell r="M1119" t="str">
            <v>Italy</v>
          </cell>
          <cell r="N1119">
            <v>0</v>
          </cell>
          <cell r="O1119">
            <v>0</v>
          </cell>
          <cell r="P1119">
            <v>0</v>
          </cell>
          <cell r="Q1119">
            <v>332</v>
          </cell>
          <cell r="R1119">
            <v>8194</v>
          </cell>
          <cell r="S1119">
            <v>10514</v>
          </cell>
          <cell r="T1119">
            <v>11445</v>
          </cell>
          <cell r="U1119">
            <v>11910</v>
          </cell>
        </row>
        <row r="1120">
          <cell r="A1120" t="str">
            <v>Europe</v>
          </cell>
          <cell r="B1120" t="str">
            <v>FIAT GROUP</v>
          </cell>
          <cell r="C1120" t="str">
            <v>IVECO</v>
          </cell>
          <cell r="D1120" t="str">
            <v>IVECO DAILY</v>
          </cell>
          <cell r="E1120" t="str">
            <v>Sofim</v>
          </cell>
          <cell r="F1120" t="str">
            <v>Diesel</v>
          </cell>
          <cell r="G1120">
            <v>2798</v>
          </cell>
          <cell r="H1120">
            <v>125</v>
          </cell>
          <cell r="I1120" t="str">
            <v>In-Line</v>
          </cell>
          <cell r="J1120">
            <v>4</v>
          </cell>
          <cell r="K1120" t="str">
            <v>DI</v>
          </cell>
          <cell r="L1120" t="str">
            <v>Foggia</v>
          </cell>
          <cell r="M1120" t="str">
            <v>Italy</v>
          </cell>
          <cell r="N1120">
            <v>0</v>
          </cell>
          <cell r="O1120">
            <v>0</v>
          </cell>
          <cell r="P1120">
            <v>0</v>
          </cell>
          <cell r="Q1120">
            <v>101</v>
          </cell>
          <cell r="R1120">
            <v>2490</v>
          </cell>
          <cell r="S1120">
            <v>3194</v>
          </cell>
          <cell r="T1120">
            <v>3477</v>
          </cell>
          <cell r="U1120">
            <v>3618</v>
          </cell>
        </row>
        <row r="1121">
          <cell r="A1121" t="str">
            <v>Europe</v>
          </cell>
          <cell r="B1121" t="str">
            <v>FIAT GROUP</v>
          </cell>
          <cell r="C1121" t="str">
            <v>IVECO</v>
          </cell>
          <cell r="D1121" t="str">
            <v>IVECO DAILY</v>
          </cell>
          <cell r="E1121" t="str">
            <v>Sofim</v>
          </cell>
          <cell r="F1121" t="str">
            <v>Diesel</v>
          </cell>
          <cell r="G1121">
            <v>2798</v>
          </cell>
          <cell r="H1121">
            <v>140</v>
          </cell>
          <cell r="I1121" t="str">
            <v>In-Line</v>
          </cell>
          <cell r="J1121">
            <v>4</v>
          </cell>
          <cell r="K1121" t="str">
            <v>DI</v>
          </cell>
          <cell r="L1121" t="str">
            <v>Foggia</v>
          </cell>
          <cell r="M1121" t="str">
            <v>Italy</v>
          </cell>
          <cell r="N1121">
            <v>0</v>
          </cell>
          <cell r="O1121">
            <v>0</v>
          </cell>
          <cell r="P1121">
            <v>0</v>
          </cell>
          <cell r="Q1121">
            <v>11</v>
          </cell>
          <cell r="R1121">
            <v>270</v>
          </cell>
          <cell r="S1121">
            <v>347</v>
          </cell>
          <cell r="T1121">
            <v>376</v>
          </cell>
          <cell r="U1121">
            <v>393</v>
          </cell>
        </row>
        <row r="1122">
          <cell r="A1122" t="str">
            <v>Europe</v>
          </cell>
          <cell r="B1122" t="str">
            <v>FIAT GROUP</v>
          </cell>
          <cell r="C1122" t="str">
            <v>IVECO</v>
          </cell>
          <cell r="D1122" t="str">
            <v>IVECO DAILY</v>
          </cell>
          <cell r="E1122" t="str">
            <v>Sofim F1</v>
          </cell>
          <cell r="F1122" t="str">
            <v>Diesel</v>
          </cell>
          <cell r="G1122">
            <v>2286</v>
          </cell>
          <cell r="H1122">
            <v>109</v>
          </cell>
          <cell r="I1122" t="str">
            <v>In-Line</v>
          </cell>
          <cell r="J1122">
            <v>4</v>
          </cell>
          <cell r="K1122" t="str">
            <v>DI</v>
          </cell>
          <cell r="L1122" t="str">
            <v>Foggia</v>
          </cell>
          <cell r="M1122" t="str">
            <v>Italy</v>
          </cell>
          <cell r="N1122">
            <v>0</v>
          </cell>
          <cell r="O1122">
            <v>0</v>
          </cell>
          <cell r="P1122">
            <v>0</v>
          </cell>
          <cell r="Q1122">
            <v>13</v>
          </cell>
          <cell r="R1122">
            <v>327</v>
          </cell>
          <cell r="S1122">
            <v>390</v>
          </cell>
          <cell r="T1122">
            <v>459</v>
          </cell>
          <cell r="U1122">
            <v>521</v>
          </cell>
        </row>
        <row r="1123">
          <cell r="A1123" t="str">
            <v>Europe</v>
          </cell>
          <cell r="B1123" t="str">
            <v>FIAT GROUP</v>
          </cell>
          <cell r="C1123" t="str">
            <v>IVECO</v>
          </cell>
          <cell r="D1123" t="str">
            <v>IVECO DAILY</v>
          </cell>
          <cell r="E1123" t="str">
            <v>Sofim</v>
          </cell>
          <cell r="F1123" t="str">
            <v>Diesel</v>
          </cell>
          <cell r="G1123">
            <v>2798</v>
          </cell>
          <cell r="H1123">
            <v>92</v>
          </cell>
          <cell r="I1123" t="str">
            <v>In-Line</v>
          </cell>
          <cell r="J1123">
            <v>4</v>
          </cell>
          <cell r="K1123" t="str">
            <v>DI</v>
          </cell>
          <cell r="L1123" t="str">
            <v>Foggia</v>
          </cell>
          <cell r="M1123" t="str">
            <v>Italy</v>
          </cell>
          <cell r="N1123">
            <v>0</v>
          </cell>
          <cell r="O1123">
            <v>0</v>
          </cell>
          <cell r="P1123">
            <v>0</v>
          </cell>
          <cell r="Q1123">
            <v>20</v>
          </cell>
          <cell r="R1123">
            <v>414</v>
          </cell>
          <cell r="S1123">
            <v>403</v>
          </cell>
          <cell r="T1123">
            <v>409</v>
          </cell>
          <cell r="U1123">
            <v>411</v>
          </cell>
        </row>
        <row r="1124">
          <cell r="A1124" t="str">
            <v>Europe</v>
          </cell>
          <cell r="B1124" t="str">
            <v>FIAT GROUP</v>
          </cell>
          <cell r="C1124" t="str">
            <v>IVECO</v>
          </cell>
          <cell r="D1124" t="str">
            <v>IVECO DAILY</v>
          </cell>
          <cell r="E1124" t="str">
            <v>Sofim</v>
          </cell>
          <cell r="F1124" t="str">
            <v>Diesel</v>
          </cell>
          <cell r="G1124">
            <v>2798</v>
          </cell>
          <cell r="H1124">
            <v>103</v>
          </cell>
          <cell r="I1124" t="str">
            <v>In-Line</v>
          </cell>
          <cell r="J1124">
            <v>4</v>
          </cell>
          <cell r="K1124" t="str">
            <v>DI</v>
          </cell>
          <cell r="L1124" t="str">
            <v>Foggia</v>
          </cell>
          <cell r="M1124" t="str">
            <v>Italy</v>
          </cell>
          <cell r="N1124">
            <v>0</v>
          </cell>
          <cell r="O1124">
            <v>0</v>
          </cell>
          <cell r="P1124">
            <v>0</v>
          </cell>
          <cell r="Q1124">
            <v>4</v>
          </cell>
          <cell r="R1124">
            <v>78</v>
          </cell>
          <cell r="S1124">
            <v>71</v>
          </cell>
          <cell r="T1124">
            <v>70</v>
          </cell>
          <cell r="U1124">
            <v>66</v>
          </cell>
        </row>
        <row r="1125">
          <cell r="A1125" t="str">
            <v>Europe</v>
          </cell>
          <cell r="B1125" t="str">
            <v>FIAT GROUP</v>
          </cell>
          <cell r="C1125" t="str">
            <v>IVECO</v>
          </cell>
          <cell r="D1125" t="str">
            <v>IVECO DAILY</v>
          </cell>
          <cell r="E1125" t="str">
            <v>Sofim</v>
          </cell>
          <cell r="F1125" t="str">
            <v>Diesel</v>
          </cell>
          <cell r="G1125">
            <v>2798</v>
          </cell>
          <cell r="H1125">
            <v>125</v>
          </cell>
          <cell r="I1125" t="str">
            <v>In-Line</v>
          </cell>
          <cell r="J1125">
            <v>4</v>
          </cell>
          <cell r="K1125" t="str">
            <v>DI</v>
          </cell>
          <cell r="L1125" t="str">
            <v>Foggia</v>
          </cell>
          <cell r="M1125" t="str">
            <v>Italy</v>
          </cell>
          <cell r="N1125">
            <v>0</v>
          </cell>
          <cell r="O1125">
            <v>0</v>
          </cell>
          <cell r="P1125">
            <v>0</v>
          </cell>
          <cell r="Q1125">
            <v>11</v>
          </cell>
          <cell r="R1125">
            <v>257</v>
          </cell>
          <cell r="S1125">
            <v>307</v>
          </cell>
          <cell r="T1125">
            <v>361</v>
          </cell>
          <cell r="U1125">
            <v>411</v>
          </cell>
        </row>
        <row r="1126">
          <cell r="A1126" t="str">
            <v>Europe</v>
          </cell>
          <cell r="B1126" t="str">
            <v>FIAT GROUP</v>
          </cell>
          <cell r="C1126" t="str">
            <v>IVECO</v>
          </cell>
          <cell r="D1126" t="str">
            <v>IVECO DAILY</v>
          </cell>
          <cell r="E1126" t="str">
            <v>Sofim</v>
          </cell>
          <cell r="F1126" t="str">
            <v>Diesel</v>
          </cell>
          <cell r="G1126">
            <v>2798</v>
          </cell>
          <cell r="H1126">
            <v>140</v>
          </cell>
          <cell r="I1126" t="str">
            <v>In-Line</v>
          </cell>
          <cell r="J1126">
            <v>4</v>
          </cell>
          <cell r="K1126" t="str">
            <v>DI</v>
          </cell>
          <cell r="L1126" t="str">
            <v>Foggia</v>
          </cell>
          <cell r="M1126" t="str">
            <v>Italy</v>
          </cell>
          <cell r="N1126">
            <v>0</v>
          </cell>
          <cell r="O1126">
            <v>0</v>
          </cell>
          <cell r="P1126">
            <v>0</v>
          </cell>
          <cell r="Q1126">
            <v>14</v>
          </cell>
          <cell r="R1126">
            <v>327</v>
          </cell>
          <cell r="S1126">
            <v>389</v>
          </cell>
          <cell r="T1126">
            <v>459</v>
          </cell>
          <cell r="U1126">
            <v>522</v>
          </cell>
        </row>
        <row r="1127">
          <cell r="A1127" t="str">
            <v>Europe</v>
          </cell>
          <cell r="B1127" t="str">
            <v>FORD GROUP</v>
          </cell>
          <cell r="C1127" t="str">
            <v>JAGUAR</v>
          </cell>
          <cell r="D1127" t="str">
            <v>JAGUAR S-TYPE</v>
          </cell>
          <cell r="E1127" t="str">
            <v>Ford Duratec</v>
          </cell>
          <cell r="F1127" t="str">
            <v>Gasoline</v>
          </cell>
          <cell r="G1127">
            <v>2495</v>
          </cell>
          <cell r="H1127">
            <v>200</v>
          </cell>
          <cell r="I1127" t="str">
            <v>Vee Configuration</v>
          </cell>
          <cell r="J1127">
            <v>6</v>
          </cell>
          <cell r="K1127" t="str">
            <v>MFI</v>
          </cell>
          <cell r="L1127" t="str">
            <v>Cleveland, OH</v>
          </cell>
          <cell r="M1127" t="str">
            <v>USA</v>
          </cell>
          <cell r="N1127">
            <v>7748</v>
          </cell>
          <cell r="O1127">
            <v>7951</v>
          </cell>
          <cell r="P1127">
            <v>6680</v>
          </cell>
          <cell r="Q1127">
            <v>6371</v>
          </cell>
          <cell r="R1127">
            <v>5437</v>
          </cell>
          <cell r="S1127">
            <v>1115</v>
          </cell>
          <cell r="T1127">
            <v>0</v>
          </cell>
          <cell r="U1127">
            <v>0</v>
          </cell>
        </row>
        <row r="1128">
          <cell r="A1128" t="str">
            <v>Europe</v>
          </cell>
          <cell r="B1128" t="str">
            <v>FORD GROUP</v>
          </cell>
          <cell r="C1128" t="str">
            <v>JAGUAR</v>
          </cell>
          <cell r="D1128" t="str">
            <v>JAGUAR S-TYPE</v>
          </cell>
          <cell r="E1128" t="str">
            <v>Ford Lion</v>
          </cell>
          <cell r="F1128" t="str">
            <v>Diesel</v>
          </cell>
          <cell r="G1128">
            <v>2721</v>
          </cell>
          <cell r="H1128">
            <v>202</v>
          </cell>
          <cell r="I1128" t="str">
            <v>Vee Configuration</v>
          </cell>
          <cell r="J1128">
            <v>6</v>
          </cell>
          <cell r="K1128" t="str">
            <v>DI</v>
          </cell>
          <cell r="L1128" t="str">
            <v>Dagenham</v>
          </cell>
          <cell r="M1128" t="str">
            <v>UK</v>
          </cell>
          <cell r="N1128">
            <v>0</v>
          </cell>
          <cell r="O1128">
            <v>70</v>
          </cell>
          <cell r="P1128">
            <v>1929</v>
          </cell>
          <cell r="Q1128">
            <v>2411</v>
          </cell>
          <cell r="R1128">
            <v>2619</v>
          </cell>
          <cell r="S1128">
            <v>620</v>
          </cell>
          <cell r="T1128">
            <v>0</v>
          </cell>
          <cell r="U1128">
            <v>0</v>
          </cell>
        </row>
        <row r="1129">
          <cell r="A1129" t="str">
            <v>Europe</v>
          </cell>
          <cell r="B1129" t="str">
            <v>FORD GROUP</v>
          </cell>
          <cell r="C1129" t="str">
            <v>JAGUAR</v>
          </cell>
          <cell r="D1129" t="str">
            <v>JAGUAR S-TYPE</v>
          </cell>
          <cell r="E1129" t="str">
            <v>Ford AJ-V6</v>
          </cell>
          <cell r="F1129" t="str">
            <v>Gasoline</v>
          </cell>
          <cell r="G1129">
            <v>2967</v>
          </cell>
          <cell r="H1129">
            <v>238</v>
          </cell>
          <cell r="I1129" t="str">
            <v>Vee Configuration</v>
          </cell>
          <cell r="J1129">
            <v>6</v>
          </cell>
          <cell r="K1129" t="str">
            <v>MFI</v>
          </cell>
          <cell r="L1129" t="str">
            <v>Cleveland, OH</v>
          </cell>
          <cell r="M1129" t="str">
            <v>USA</v>
          </cell>
          <cell r="N1129">
            <v>16214</v>
          </cell>
          <cell r="O1129">
            <v>17402</v>
          </cell>
          <cell r="P1129">
            <v>15020</v>
          </cell>
          <cell r="Q1129">
            <v>14746</v>
          </cell>
          <cell r="R1129">
            <v>13002</v>
          </cell>
          <cell r="S1129">
            <v>2728</v>
          </cell>
          <cell r="T1129">
            <v>0</v>
          </cell>
          <cell r="U1129">
            <v>0</v>
          </cell>
        </row>
        <row r="1130">
          <cell r="A1130" t="str">
            <v>Europe</v>
          </cell>
          <cell r="B1130" t="str">
            <v>FORD GROUP</v>
          </cell>
          <cell r="C1130" t="str">
            <v>JAGUAR</v>
          </cell>
          <cell r="D1130" t="str">
            <v>JAGUAR S-TYPE</v>
          </cell>
          <cell r="E1130" t="str">
            <v>Ford AJ-V8</v>
          </cell>
          <cell r="F1130" t="str">
            <v>Gasoline</v>
          </cell>
          <cell r="G1130">
            <v>4196</v>
          </cell>
          <cell r="H1130">
            <v>298</v>
          </cell>
          <cell r="I1130" t="str">
            <v>Vee Configuration</v>
          </cell>
          <cell r="J1130">
            <v>8</v>
          </cell>
          <cell r="K1130" t="str">
            <v>MFI</v>
          </cell>
          <cell r="L1130" t="str">
            <v>Bridgend</v>
          </cell>
          <cell r="M1130" t="str">
            <v>UK</v>
          </cell>
          <cell r="N1130">
            <v>8959</v>
          </cell>
          <cell r="O1130">
            <v>4782</v>
          </cell>
          <cell r="P1130">
            <v>4361</v>
          </cell>
          <cell r="Q1130">
            <v>4329</v>
          </cell>
          <cell r="R1130">
            <v>3863</v>
          </cell>
          <cell r="S1130">
            <v>817</v>
          </cell>
          <cell r="T1130">
            <v>0</v>
          </cell>
          <cell r="U1130">
            <v>0</v>
          </cell>
        </row>
        <row r="1131">
          <cell r="A1131" t="str">
            <v>Europe</v>
          </cell>
          <cell r="B1131" t="str">
            <v>FORD GROUP</v>
          </cell>
          <cell r="C1131" t="str">
            <v>JAGUAR</v>
          </cell>
          <cell r="D1131" t="str">
            <v>JAGUAR S-TYPE</v>
          </cell>
          <cell r="E1131" t="str">
            <v>Ford AJ-V8</v>
          </cell>
          <cell r="F1131" t="str">
            <v>Gasoline</v>
          </cell>
          <cell r="G1131">
            <v>4196</v>
          </cell>
          <cell r="H1131">
            <v>395</v>
          </cell>
          <cell r="I1131" t="str">
            <v>Vee Configuration</v>
          </cell>
          <cell r="J1131">
            <v>8</v>
          </cell>
          <cell r="K1131" t="str">
            <v>MFI</v>
          </cell>
          <cell r="L1131" t="str">
            <v>Bridgend</v>
          </cell>
          <cell r="M1131" t="str">
            <v>UK</v>
          </cell>
          <cell r="N1131">
            <v>3213</v>
          </cell>
          <cell r="O1131">
            <v>1702</v>
          </cell>
          <cell r="P1131">
            <v>1721</v>
          </cell>
          <cell r="Q1131">
            <v>1896</v>
          </cell>
          <cell r="R1131">
            <v>1872</v>
          </cell>
          <cell r="S1131">
            <v>421</v>
          </cell>
          <cell r="T1131">
            <v>0</v>
          </cell>
          <cell r="U1131">
            <v>0</v>
          </cell>
        </row>
        <row r="1132">
          <cell r="A1132" t="str">
            <v>Europe</v>
          </cell>
          <cell r="B1132" t="str">
            <v>FORD GROUP</v>
          </cell>
          <cell r="C1132" t="str">
            <v>JAGUAR</v>
          </cell>
          <cell r="D1132" t="str">
            <v>JAGUAR S-TYPE</v>
          </cell>
          <cell r="E1132" t="str">
            <v>Ford Duratec</v>
          </cell>
          <cell r="F1132" t="str">
            <v>Gasoline</v>
          </cell>
          <cell r="G1132">
            <v>2495</v>
          </cell>
          <cell r="H1132">
            <v>200</v>
          </cell>
          <cell r="I1132" t="str">
            <v>Vee Configuration</v>
          </cell>
          <cell r="J1132">
            <v>6</v>
          </cell>
          <cell r="K1132" t="str">
            <v>MFI</v>
          </cell>
          <cell r="L1132" t="str">
            <v>Cleveland, OH</v>
          </cell>
          <cell r="M1132" t="str">
            <v>USA</v>
          </cell>
          <cell r="N1132">
            <v>0</v>
          </cell>
          <cell r="O1132">
            <v>0</v>
          </cell>
          <cell r="P1132">
            <v>0</v>
          </cell>
          <cell r="Q1132">
            <v>0</v>
          </cell>
          <cell r="R1132">
            <v>0</v>
          </cell>
          <cell r="S1132">
            <v>4797</v>
          </cell>
          <cell r="T1132">
            <v>6935</v>
          </cell>
          <cell r="U1132">
            <v>6685</v>
          </cell>
        </row>
        <row r="1133">
          <cell r="A1133" t="str">
            <v>Europe</v>
          </cell>
          <cell r="B1133" t="str">
            <v>FORD GROUP</v>
          </cell>
          <cell r="C1133" t="str">
            <v>JAGUAR</v>
          </cell>
          <cell r="D1133" t="str">
            <v>JAGUAR S-TYPE</v>
          </cell>
          <cell r="E1133" t="str">
            <v>Ford Lion</v>
          </cell>
          <cell r="F1133" t="str">
            <v>Diesel</v>
          </cell>
          <cell r="G1133">
            <v>2721</v>
          </cell>
          <cell r="H1133">
            <v>202</v>
          </cell>
          <cell r="I1133" t="str">
            <v>Vee Configuration</v>
          </cell>
          <cell r="J1133">
            <v>6</v>
          </cell>
          <cell r="K1133" t="str">
            <v>DI</v>
          </cell>
          <cell r="L1133" t="str">
            <v>Dagenham</v>
          </cell>
          <cell r="M1133" t="str">
            <v>UK</v>
          </cell>
          <cell r="N1133">
            <v>0</v>
          </cell>
          <cell r="O1133">
            <v>0</v>
          </cell>
          <cell r="P1133">
            <v>0</v>
          </cell>
          <cell r="Q1133">
            <v>0</v>
          </cell>
          <cell r="R1133">
            <v>0</v>
          </cell>
          <cell r="S1133">
            <v>8201</v>
          </cell>
          <cell r="T1133">
            <v>11857</v>
          </cell>
          <cell r="U1133">
            <v>11428</v>
          </cell>
        </row>
        <row r="1134">
          <cell r="A1134" t="str">
            <v>Europe</v>
          </cell>
          <cell r="B1134" t="str">
            <v>FORD GROUP</v>
          </cell>
          <cell r="C1134" t="str">
            <v>JAGUAR</v>
          </cell>
          <cell r="D1134" t="str">
            <v>JAGUAR S-TYPE</v>
          </cell>
          <cell r="E1134" t="str">
            <v>Volvo Bridgend N/RN</v>
          </cell>
          <cell r="F1134" t="str">
            <v>Gasoline</v>
          </cell>
          <cell r="G1134">
            <v>3000</v>
          </cell>
          <cell r="H1134">
            <v>220</v>
          </cell>
          <cell r="I1134" t="str">
            <v>In-Line</v>
          </cell>
          <cell r="J1134">
            <v>6</v>
          </cell>
          <cell r="K1134" t="str">
            <v>MFI</v>
          </cell>
          <cell r="L1134" t="str">
            <v>Skovde, Bridgend</v>
          </cell>
          <cell r="M1134" t="str">
            <v>Sweden, UK</v>
          </cell>
          <cell r="N1134">
            <v>0</v>
          </cell>
          <cell r="O1134">
            <v>0</v>
          </cell>
          <cell r="P1134">
            <v>0</v>
          </cell>
          <cell r="Q1134">
            <v>0</v>
          </cell>
          <cell r="R1134">
            <v>0</v>
          </cell>
          <cell r="S1134">
            <v>2630</v>
          </cell>
          <cell r="T1134">
            <v>3804</v>
          </cell>
          <cell r="U1134">
            <v>3665</v>
          </cell>
        </row>
        <row r="1135">
          <cell r="A1135" t="str">
            <v>Europe</v>
          </cell>
          <cell r="B1135" t="str">
            <v>FORD GROUP</v>
          </cell>
          <cell r="C1135" t="str">
            <v>JAGUAR</v>
          </cell>
          <cell r="D1135" t="str">
            <v>JAGUAR S-TYPE</v>
          </cell>
          <cell r="E1135" t="str">
            <v>Ford Lion</v>
          </cell>
          <cell r="F1135" t="str">
            <v>Diesel</v>
          </cell>
          <cell r="G1135">
            <v>3600</v>
          </cell>
          <cell r="H1135">
            <v>220</v>
          </cell>
          <cell r="I1135" t="str">
            <v>Vee Configuration</v>
          </cell>
          <cell r="J1135">
            <v>6</v>
          </cell>
          <cell r="K1135" t="str">
            <v>DI</v>
          </cell>
          <cell r="L1135" t="str">
            <v>Dagenham</v>
          </cell>
          <cell r="M1135" t="str">
            <v>UK</v>
          </cell>
          <cell r="N1135">
            <v>0</v>
          </cell>
          <cell r="O1135">
            <v>0</v>
          </cell>
          <cell r="P1135">
            <v>0</v>
          </cell>
          <cell r="Q1135">
            <v>0</v>
          </cell>
          <cell r="R1135">
            <v>0</v>
          </cell>
          <cell r="S1135">
            <v>5415</v>
          </cell>
          <cell r="T1135">
            <v>7830</v>
          </cell>
          <cell r="U1135">
            <v>7548</v>
          </cell>
        </row>
        <row r="1136">
          <cell r="A1136" t="str">
            <v>Europe</v>
          </cell>
          <cell r="B1136" t="str">
            <v>FORD GROUP</v>
          </cell>
          <cell r="C1136" t="str">
            <v>JAGUAR</v>
          </cell>
          <cell r="D1136" t="str">
            <v>JAGUAR S-TYPE</v>
          </cell>
          <cell r="E1136" t="str">
            <v>Ford AJ-V8</v>
          </cell>
          <cell r="F1136" t="str">
            <v>Gasoline</v>
          </cell>
          <cell r="G1136">
            <v>4196</v>
          </cell>
          <cell r="H1136">
            <v>298</v>
          </cell>
          <cell r="I1136" t="str">
            <v>Vee Configuration</v>
          </cell>
          <cell r="J1136">
            <v>8</v>
          </cell>
          <cell r="K1136" t="str">
            <v>MFI</v>
          </cell>
          <cell r="L1136" t="str">
            <v>Bridgend</v>
          </cell>
          <cell r="M1136" t="str">
            <v>UK</v>
          </cell>
          <cell r="N1136">
            <v>0</v>
          </cell>
          <cell r="O1136">
            <v>0</v>
          </cell>
          <cell r="P1136">
            <v>0</v>
          </cell>
          <cell r="Q1136">
            <v>0</v>
          </cell>
          <cell r="R1136">
            <v>0</v>
          </cell>
          <cell r="S1136">
            <v>6189</v>
          </cell>
          <cell r="T1136">
            <v>8950</v>
          </cell>
          <cell r="U1136">
            <v>8625</v>
          </cell>
        </row>
        <row r="1137">
          <cell r="A1137" t="str">
            <v>Europe</v>
          </cell>
          <cell r="B1137" t="str">
            <v>FORD GROUP</v>
          </cell>
          <cell r="C1137" t="str">
            <v>JAGUAR</v>
          </cell>
          <cell r="D1137" t="str">
            <v>JAGUAR S-TYPE</v>
          </cell>
          <cell r="E1137" t="str">
            <v>Ford AJ-V8</v>
          </cell>
          <cell r="F1137" t="str">
            <v>Gasoline</v>
          </cell>
          <cell r="G1137">
            <v>4196</v>
          </cell>
          <cell r="H1137">
            <v>395</v>
          </cell>
          <cell r="I1137" t="str">
            <v>Vee Configuration</v>
          </cell>
          <cell r="J1137">
            <v>8</v>
          </cell>
          <cell r="K1137" t="str">
            <v>MFI</v>
          </cell>
          <cell r="L1137" t="str">
            <v>Bridgend</v>
          </cell>
          <cell r="M1137" t="str">
            <v>UK</v>
          </cell>
          <cell r="N1137">
            <v>0</v>
          </cell>
          <cell r="O1137">
            <v>0</v>
          </cell>
          <cell r="P1137">
            <v>0</v>
          </cell>
          <cell r="Q1137">
            <v>0</v>
          </cell>
          <cell r="R1137">
            <v>0</v>
          </cell>
          <cell r="S1137">
            <v>2785</v>
          </cell>
          <cell r="T1137">
            <v>4028</v>
          </cell>
          <cell r="U1137">
            <v>3881</v>
          </cell>
        </row>
        <row r="1138">
          <cell r="A1138" t="str">
            <v>Europe</v>
          </cell>
          <cell r="B1138" t="str">
            <v>FORD GROUP</v>
          </cell>
          <cell r="C1138" t="str">
            <v>JAGUAR</v>
          </cell>
          <cell r="D1138" t="str">
            <v>JAGUAR X-TYPE</v>
          </cell>
          <cell r="E1138" t="str">
            <v>Ford DuraTorq/Puma</v>
          </cell>
          <cell r="F1138" t="str">
            <v>Diesel</v>
          </cell>
          <cell r="G1138">
            <v>1998</v>
          </cell>
          <cell r="H1138">
            <v>130</v>
          </cell>
          <cell r="I1138" t="str">
            <v>In-Line</v>
          </cell>
          <cell r="J1138">
            <v>4</v>
          </cell>
          <cell r="K1138" t="str">
            <v>DI</v>
          </cell>
          <cell r="L1138" t="str">
            <v>Dagenham</v>
          </cell>
          <cell r="M1138" t="str">
            <v>UK</v>
          </cell>
          <cell r="N1138">
            <v>0</v>
          </cell>
          <cell r="O1138">
            <v>9287</v>
          </cell>
          <cell r="P1138">
            <v>22020</v>
          </cell>
          <cell r="Q1138">
            <v>16443</v>
          </cell>
          <cell r="R1138">
            <v>13936</v>
          </cell>
          <cell r="S1138">
            <v>11591</v>
          </cell>
          <cell r="T1138">
            <v>4999</v>
          </cell>
          <cell r="U1138">
            <v>0</v>
          </cell>
        </row>
        <row r="1139">
          <cell r="A1139" t="str">
            <v>Europe</v>
          </cell>
          <cell r="B1139" t="str">
            <v>FORD GROUP</v>
          </cell>
          <cell r="C1139" t="str">
            <v>JAGUAR</v>
          </cell>
          <cell r="D1139" t="str">
            <v>JAGUAR X-TYPE</v>
          </cell>
          <cell r="E1139" t="str">
            <v>Ford AJ-V6</v>
          </cell>
          <cell r="F1139" t="str">
            <v>Gasoline</v>
          </cell>
          <cell r="G1139">
            <v>2099</v>
          </cell>
          <cell r="H1139">
            <v>156</v>
          </cell>
          <cell r="I1139" t="str">
            <v>Vee Configuration</v>
          </cell>
          <cell r="J1139">
            <v>6</v>
          </cell>
          <cell r="K1139" t="str">
            <v>MFI</v>
          </cell>
          <cell r="L1139" t="str">
            <v>Cleveland, OH</v>
          </cell>
          <cell r="M1139" t="str">
            <v>USA</v>
          </cell>
          <cell r="N1139">
            <v>20106</v>
          </cell>
          <cell r="O1139">
            <v>14644</v>
          </cell>
          <cell r="P1139">
            <v>12122</v>
          </cell>
          <cell r="Q1139">
            <v>15183</v>
          </cell>
          <cell r="R1139">
            <v>14285</v>
          </cell>
          <cell r="S1139">
            <v>13326</v>
          </cell>
          <cell r="T1139">
            <v>6327</v>
          </cell>
          <cell r="U1139">
            <v>0</v>
          </cell>
        </row>
        <row r="1140">
          <cell r="A1140" t="str">
            <v>Europe</v>
          </cell>
          <cell r="B1140" t="str">
            <v>FORD GROUP</v>
          </cell>
          <cell r="C1140" t="str">
            <v>JAGUAR</v>
          </cell>
          <cell r="D1140" t="str">
            <v>JAGUAR X-TYPE</v>
          </cell>
          <cell r="E1140" t="str">
            <v>Ford Duratec</v>
          </cell>
          <cell r="F1140" t="str">
            <v>Gasoline</v>
          </cell>
          <cell r="G1140">
            <v>2495</v>
          </cell>
          <cell r="H1140">
            <v>196</v>
          </cell>
          <cell r="I1140" t="str">
            <v>Vee Configuration</v>
          </cell>
          <cell r="J1140">
            <v>6</v>
          </cell>
          <cell r="K1140" t="str">
            <v>MFI</v>
          </cell>
          <cell r="L1140" t="str">
            <v>Cleveland, OH</v>
          </cell>
          <cell r="M1140" t="str">
            <v>USA</v>
          </cell>
          <cell r="N1140">
            <v>36084</v>
          </cell>
          <cell r="O1140">
            <v>20579</v>
          </cell>
          <cell r="P1140">
            <v>14503</v>
          </cell>
          <cell r="Q1140">
            <v>22788</v>
          </cell>
          <cell r="R1140">
            <v>21574</v>
          </cell>
          <cell r="S1140">
            <v>20249</v>
          </cell>
          <cell r="T1140">
            <v>9659</v>
          </cell>
          <cell r="U1140">
            <v>0</v>
          </cell>
        </row>
        <row r="1141">
          <cell r="A1141" t="str">
            <v>Europe</v>
          </cell>
          <cell r="B1141" t="str">
            <v>FORD GROUP</v>
          </cell>
          <cell r="C1141" t="str">
            <v>JAGUAR</v>
          </cell>
          <cell r="D1141" t="str">
            <v>JAGUAR X-TYPE</v>
          </cell>
          <cell r="E1141" t="str">
            <v>Ford Lion</v>
          </cell>
          <cell r="F1141" t="str">
            <v>Diesel</v>
          </cell>
          <cell r="G1141">
            <v>2721</v>
          </cell>
          <cell r="H1141">
            <v>202</v>
          </cell>
          <cell r="I1141" t="str">
            <v>Vee Configuration</v>
          </cell>
          <cell r="J1141">
            <v>6</v>
          </cell>
          <cell r="K1141" t="str">
            <v>DI</v>
          </cell>
          <cell r="L1141" t="str">
            <v>Dagenham</v>
          </cell>
          <cell r="M1141" t="str">
            <v>UK</v>
          </cell>
          <cell r="N1141">
            <v>0</v>
          </cell>
          <cell r="O1141">
            <v>0</v>
          </cell>
          <cell r="P1141">
            <v>0</v>
          </cell>
          <cell r="Q1141">
            <v>0</v>
          </cell>
          <cell r="R1141">
            <v>3237</v>
          </cell>
          <cell r="S1141">
            <v>3883</v>
          </cell>
          <cell r="T1141">
            <v>2153</v>
          </cell>
          <cell r="U1141">
            <v>0</v>
          </cell>
        </row>
        <row r="1142">
          <cell r="A1142" t="str">
            <v>Europe</v>
          </cell>
          <cell r="B1142" t="str">
            <v>FORD GROUP</v>
          </cell>
          <cell r="C1142" t="str">
            <v>JAGUAR</v>
          </cell>
          <cell r="D1142" t="str">
            <v>JAGUAR X-TYPE</v>
          </cell>
          <cell r="E1142" t="str">
            <v>Ford AJ-V6</v>
          </cell>
          <cell r="F1142" t="str">
            <v>Gasoline</v>
          </cell>
          <cell r="G1142">
            <v>2967</v>
          </cell>
          <cell r="H1142">
            <v>231</v>
          </cell>
          <cell r="I1142" t="str">
            <v>Vee Configuration</v>
          </cell>
          <cell r="J1142">
            <v>6</v>
          </cell>
          <cell r="K1142" t="str">
            <v>MFI</v>
          </cell>
          <cell r="L1142" t="str">
            <v>Cleveland, OH</v>
          </cell>
          <cell r="M1142" t="str">
            <v>USA</v>
          </cell>
          <cell r="N1142">
            <v>12870</v>
          </cell>
          <cell r="O1142">
            <v>17101</v>
          </cell>
          <cell r="P1142">
            <v>29919</v>
          </cell>
          <cell r="Q1142">
            <v>21552</v>
          </cell>
          <cell r="R1142">
            <v>17457</v>
          </cell>
          <cell r="S1142">
            <v>13694</v>
          </cell>
          <cell r="T1142">
            <v>5574</v>
          </cell>
          <cell r="U1142">
            <v>0</v>
          </cell>
        </row>
        <row r="1143">
          <cell r="A1143" t="str">
            <v>Europe</v>
          </cell>
          <cell r="B1143" t="str">
            <v>FORD GROUP</v>
          </cell>
          <cell r="C1143" t="str">
            <v>JAGUAR</v>
          </cell>
          <cell r="D1143" t="str">
            <v>JAGUAR X-TYPE</v>
          </cell>
          <cell r="E1143" t="str">
            <v>Ford DuraTorq/Puma</v>
          </cell>
          <cell r="F1143" t="str">
            <v>Diesel</v>
          </cell>
          <cell r="G1143">
            <v>1998</v>
          </cell>
          <cell r="H1143">
            <v>130</v>
          </cell>
          <cell r="I1143" t="str">
            <v>In-Line</v>
          </cell>
          <cell r="J1143">
            <v>4</v>
          </cell>
          <cell r="K1143" t="str">
            <v>DI</v>
          </cell>
          <cell r="L1143" t="str">
            <v>Dagenham</v>
          </cell>
          <cell r="M1143" t="str">
            <v>UK</v>
          </cell>
          <cell r="N1143">
            <v>0</v>
          </cell>
          <cell r="O1143">
            <v>0</v>
          </cell>
          <cell r="P1143">
            <v>0</v>
          </cell>
          <cell r="Q1143">
            <v>0</v>
          </cell>
          <cell r="R1143">
            <v>0</v>
          </cell>
          <cell r="S1143">
            <v>0</v>
          </cell>
          <cell r="T1143">
            <v>7167</v>
          </cell>
          <cell r="U1143">
            <v>14899</v>
          </cell>
        </row>
        <row r="1144">
          <cell r="A1144" t="str">
            <v>Europe</v>
          </cell>
          <cell r="B1144" t="str">
            <v>FORD GROUP</v>
          </cell>
          <cell r="C1144" t="str">
            <v>JAGUAR</v>
          </cell>
          <cell r="D1144" t="str">
            <v>JAGUAR X-TYPE</v>
          </cell>
          <cell r="E1144" t="str">
            <v>Ford AJ-V6</v>
          </cell>
          <cell r="F1144" t="str">
            <v>Gasoline</v>
          </cell>
          <cell r="G1144">
            <v>2099</v>
          </cell>
          <cell r="H1144">
            <v>156</v>
          </cell>
          <cell r="I1144" t="str">
            <v>Vee Configuration</v>
          </cell>
          <cell r="J1144">
            <v>6</v>
          </cell>
          <cell r="K1144" t="str">
            <v>MFI</v>
          </cell>
          <cell r="L1144" t="str">
            <v>Cleveland, OH</v>
          </cell>
          <cell r="M1144" t="str">
            <v>USA</v>
          </cell>
          <cell r="N1144">
            <v>0</v>
          </cell>
          <cell r="O1144">
            <v>0</v>
          </cell>
          <cell r="P1144">
            <v>0</v>
          </cell>
          <cell r="Q1144">
            <v>0</v>
          </cell>
          <cell r="R1144">
            <v>0</v>
          </cell>
          <cell r="S1144">
            <v>0</v>
          </cell>
          <cell r="T1144">
            <v>7589</v>
          </cell>
          <cell r="U1144">
            <v>15776</v>
          </cell>
        </row>
        <row r="1145">
          <cell r="A1145" t="str">
            <v>Europe</v>
          </cell>
          <cell r="B1145" t="str">
            <v>FORD GROUP</v>
          </cell>
          <cell r="C1145" t="str">
            <v>JAGUAR</v>
          </cell>
          <cell r="D1145" t="str">
            <v>JAGUAR X-TYPE</v>
          </cell>
          <cell r="E1145" t="str">
            <v>Ford Duratec</v>
          </cell>
          <cell r="F1145" t="str">
            <v>Gasoline</v>
          </cell>
          <cell r="G1145">
            <v>2495</v>
          </cell>
          <cell r="H1145">
            <v>196</v>
          </cell>
          <cell r="I1145" t="str">
            <v>Vee Configuration</v>
          </cell>
          <cell r="J1145">
            <v>6</v>
          </cell>
          <cell r="K1145" t="str">
            <v>MFI</v>
          </cell>
          <cell r="L1145" t="str">
            <v>Cleveland, OH</v>
          </cell>
          <cell r="M1145" t="str">
            <v>USA</v>
          </cell>
          <cell r="N1145">
            <v>0</v>
          </cell>
          <cell r="O1145">
            <v>0</v>
          </cell>
          <cell r="P1145">
            <v>0</v>
          </cell>
          <cell r="Q1145">
            <v>0</v>
          </cell>
          <cell r="R1145">
            <v>0</v>
          </cell>
          <cell r="S1145">
            <v>0</v>
          </cell>
          <cell r="T1145">
            <v>13911</v>
          </cell>
          <cell r="U1145">
            <v>28922</v>
          </cell>
        </row>
        <row r="1146">
          <cell r="A1146" t="str">
            <v>Europe</v>
          </cell>
          <cell r="B1146" t="str">
            <v>FORD GROUP</v>
          </cell>
          <cell r="C1146" t="str">
            <v>JAGUAR</v>
          </cell>
          <cell r="D1146" t="str">
            <v>JAGUAR X-TYPE</v>
          </cell>
          <cell r="E1146" t="str">
            <v>Ford Lion</v>
          </cell>
          <cell r="F1146" t="str">
            <v>Diesel</v>
          </cell>
          <cell r="G1146">
            <v>2721</v>
          </cell>
          <cell r="H1146">
            <v>202</v>
          </cell>
          <cell r="I1146" t="str">
            <v>Vee Configuration</v>
          </cell>
          <cell r="J1146">
            <v>6</v>
          </cell>
          <cell r="K1146" t="str">
            <v>DI</v>
          </cell>
          <cell r="L1146" t="str">
            <v>Dagenham</v>
          </cell>
          <cell r="M1146" t="str">
            <v>UK</v>
          </cell>
          <cell r="N1146">
            <v>0</v>
          </cell>
          <cell r="O1146">
            <v>0</v>
          </cell>
          <cell r="P1146">
            <v>0</v>
          </cell>
          <cell r="Q1146">
            <v>0</v>
          </cell>
          <cell r="R1146">
            <v>0</v>
          </cell>
          <cell r="S1146">
            <v>0</v>
          </cell>
          <cell r="T1146">
            <v>6325</v>
          </cell>
          <cell r="U1146">
            <v>13147</v>
          </cell>
        </row>
        <row r="1147">
          <cell r="A1147" t="str">
            <v>Europe</v>
          </cell>
          <cell r="B1147" t="str">
            <v>FORD GROUP</v>
          </cell>
          <cell r="C1147" t="str">
            <v>JAGUAR</v>
          </cell>
          <cell r="D1147" t="str">
            <v>JAGUAR X-TYPE</v>
          </cell>
          <cell r="E1147" t="str">
            <v>Volvo Bridgend N/RN</v>
          </cell>
          <cell r="F1147" t="str">
            <v>Gasoline</v>
          </cell>
          <cell r="G1147">
            <v>3000</v>
          </cell>
          <cell r="H1147">
            <v>220</v>
          </cell>
          <cell r="I1147" t="str">
            <v>In-Line</v>
          </cell>
          <cell r="J1147">
            <v>6</v>
          </cell>
          <cell r="K1147" t="str">
            <v>MFI</v>
          </cell>
          <cell r="L1147" t="str">
            <v>Skovde, Bridgend</v>
          </cell>
          <cell r="M1147" t="str">
            <v>Sweden, UK</v>
          </cell>
          <cell r="N1147">
            <v>0</v>
          </cell>
          <cell r="O1147">
            <v>0</v>
          </cell>
          <cell r="P1147">
            <v>0</v>
          </cell>
          <cell r="Q1147">
            <v>0</v>
          </cell>
          <cell r="R1147">
            <v>0</v>
          </cell>
          <cell r="S1147">
            <v>0</v>
          </cell>
          <cell r="T1147">
            <v>5016</v>
          </cell>
          <cell r="U1147">
            <v>10429</v>
          </cell>
        </row>
        <row r="1148">
          <cell r="A1148" t="str">
            <v>Europe</v>
          </cell>
          <cell r="B1148" t="str">
            <v>FORD GROUP</v>
          </cell>
          <cell r="C1148" t="str">
            <v>JAGUAR</v>
          </cell>
          <cell r="D1148" t="str">
            <v>JAGUAR X-TYPE</v>
          </cell>
          <cell r="E1148" t="str">
            <v>Volvo Bridgend N/RN</v>
          </cell>
          <cell r="F1148" t="str">
            <v>Gasoline</v>
          </cell>
          <cell r="G1148">
            <v>3000</v>
          </cell>
          <cell r="H1148">
            <v>280</v>
          </cell>
          <cell r="I1148" t="str">
            <v>In-Line</v>
          </cell>
          <cell r="J1148">
            <v>6</v>
          </cell>
          <cell r="K1148" t="str">
            <v>MFI</v>
          </cell>
          <cell r="L1148" t="str">
            <v>Skovde, Bridgend</v>
          </cell>
          <cell r="M1148" t="str">
            <v>Sweden, UK</v>
          </cell>
          <cell r="N1148">
            <v>0</v>
          </cell>
          <cell r="O1148">
            <v>0</v>
          </cell>
          <cell r="P1148">
            <v>0</v>
          </cell>
          <cell r="Q1148">
            <v>0</v>
          </cell>
          <cell r="R1148">
            <v>0</v>
          </cell>
          <cell r="S1148">
            <v>0</v>
          </cell>
          <cell r="T1148">
            <v>2740</v>
          </cell>
          <cell r="U1148">
            <v>5696</v>
          </cell>
        </row>
        <row r="1149">
          <cell r="A1149" t="str">
            <v>Europe</v>
          </cell>
          <cell r="B1149" t="str">
            <v>FORD GROUP</v>
          </cell>
          <cell r="C1149" t="str">
            <v>JAGUAR</v>
          </cell>
          <cell r="D1149" t="str">
            <v>JAGUAR XJ SALOON</v>
          </cell>
          <cell r="E1149" t="str">
            <v>Ford AJ-V8</v>
          </cell>
          <cell r="F1149" t="str">
            <v>Gasoline</v>
          </cell>
          <cell r="G1149">
            <v>3253</v>
          </cell>
          <cell r="H1149">
            <v>237</v>
          </cell>
          <cell r="I1149" t="str">
            <v>Vee Configuration</v>
          </cell>
          <cell r="J1149">
            <v>8</v>
          </cell>
          <cell r="K1149" t="str">
            <v>MFI</v>
          </cell>
          <cell r="L1149" t="str">
            <v>Bridgend</v>
          </cell>
          <cell r="M1149" t="str">
            <v>UK</v>
          </cell>
          <cell r="N1149">
            <v>1981</v>
          </cell>
          <cell r="O1149">
            <v>0</v>
          </cell>
          <cell r="P1149">
            <v>0</v>
          </cell>
          <cell r="Q1149">
            <v>0</v>
          </cell>
          <cell r="R1149">
            <v>0</v>
          </cell>
          <cell r="S1149">
            <v>0</v>
          </cell>
          <cell r="T1149">
            <v>0</v>
          </cell>
          <cell r="U1149">
            <v>0</v>
          </cell>
        </row>
        <row r="1150">
          <cell r="A1150" t="str">
            <v>Europe</v>
          </cell>
          <cell r="B1150" t="str">
            <v>FORD GROUP</v>
          </cell>
          <cell r="C1150" t="str">
            <v>JAGUAR</v>
          </cell>
          <cell r="D1150" t="str">
            <v>JAGUAR XJ SALOON</v>
          </cell>
          <cell r="E1150" t="str">
            <v>Ford AJ-V8</v>
          </cell>
          <cell r="F1150" t="str">
            <v>Gasoline</v>
          </cell>
          <cell r="G1150">
            <v>3996</v>
          </cell>
          <cell r="H1150">
            <v>284</v>
          </cell>
          <cell r="I1150" t="str">
            <v>Vee Configuration</v>
          </cell>
          <cell r="J1150">
            <v>8</v>
          </cell>
          <cell r="K1150" t="str">
            <v>MFI</v>
          </cell>
          <cell r="L1150" t="str">
            <v>Bridgend</v>
          </cell>
          <cell r="M1150" t="str">
            <v>UK</v>
          </cell>
          <cell r="N1150">
            <v>5470</v>
          </cell>
          <cell r="O1150">
            <v>0</v>
          </cell>
          <cell r="P1150">
            <v>0</v>
          </cell>
          <cell r="Q1150">
            <v>0</v>
          </cell>
          <cell r="R1150">
            <v>0</v>
          </cell>
          <cell r="S1150">
            <v>0</v>
          </cell>
          <cell r="T1150">
            <v>0</v>
          </cell>
          <cell r="U1150">
            <v>0</v>
          </cell>
        </row>
        <row r="1151">
          <cell r="A1151" t="str">
            <v>Europe</v>
          </cell>
          <cell r="B1151" t="str">
            <v>FORD GROUP</v>
          </cell>
          <cell r="C1151" t="str">
            <v>JAGUAR</v>
          </cell>
          <cell r="D1151" t="str">
            <v>JAGUAR XJ SALOON</v>
          </cell>
          <cell r="E1151" t="str">
            <v>Ford AJ-V8</v>
          </cell>
          <cell r="F1151" t="str">
            <v>Gasoline</v>
          </cell>
          <cell r="G1151">
            <v>3996</v>
          </cell>
          <cell r="H1151">
            <v>363</v>
          </cell>
          <cell r="I1151" t="str">
            <v>Vee Configuration</v>
          </cell>
          <cell r="J1151">
            <v>8</v>
          </cell>
          <cell r="K1151" t="str">
            <v>MFI</v>
          </cell>
          <cell r="L1151" t="str">
            <v>Bridgend</v>
          </cell>
          <cell r="M1151" t="str">
            <v>UK</v>
          </cell>
          <cell r="N1151">
            <v>2601</v>
          </cell>
          <cell r="O1151">
            <v>0</v>
          </cell>
          <cell r="P1151">
            <v>0</v>
          </cell>
          <cell r="Q1151">
            <v>0</v>
          </cell>
          <cell r="R1151">
            <v>0</v>
          </cell>
          <cell r="S1151">
            <v>0</v>
          </cell>
          <cell r="T1151">
            <v>0</v>
          </cell>
          <cell r="U1151">
            <v>0</v>
          </cell>
        </row>
        <row r="1152">
          <cell r="A1152" t="str">
            <v>Europe</v>
          </cell>
          <cell r="B1152" t="str">
            <v>FORD GROUP</v>
          </cell>
          <cell r="C1152" t="str">
            <v>JAGUAR</v>
          </cell>
          <cell r="D1152" t="str">
            <v>JAGUAR XJ SALOON</v>
          </cell>
          <cell r="E1152" t="str">
            <v>Ford Lion</v>
          </cell>
          <cell r="F1152" t="str">
            <v>Diesel</v>
          </cell>
          <cell r="G1152">
            <v>2721</v>
          </cell>
          <cell r="H1152">
            <v>202</v>
          </cell>
          <cell r="I1152" t="str">
            <v>Vee Configuration</v>
          </cell>
          <cell r="J1152">
            <v>6</v>
          </cell>
          <cell r="K1152" t="str">
            <v>DI</v>
          </cell>
          <cell r="L1152" t="str">
            <v>Dagenham</v>
          </cell>
          <cell r="M1152" t="str">
            <v>UK</v>
          </cell>
          <cell r="N1152">
            <v>0</v>
          </cell>
          <cell r="O1152">
            <v>0</v>
          </cell>
          <cell r="P1152">
            <v>743</v>
          </cell>
          <cell r="Q1152">
            <v>1708</v>
          </cell>
          <cell r="R1152">
            <v>2118</v>
          </cell>
          <cell r="S1152">
            <v>1807</v>
          </cell>
          <cell r="T1152">
            <v>1904</v>
          </cell>
          <cell r="U1152">
            <v>1283</v>
          </cell>
        </row>
        <row r="1153">
          <cell r="A1153" t="str">
            <v>Europe</v>
          </cell>
          <cell r="B1153" t="str">
            <v>FORD GROUP</v>
          </cell>
          <cell r="C1153" t="str">
            <v>JAGUAR</v>
          </cell>
          <cell r="D1153" t="str">
            <v>JAGUAR XJ SALOON</v>
          </cell>
          <cell r="E1153" t="str">
            <v>Ford AJ-V6</v>
          </cell>
          <cell r="F1153" t="str">
            <v>Gasoline</v>
          </cell>
          <cell r="G1153">
            <v>2967</v>
          </cell>
          <cell r="H1153">
            <v>238</v>
          </cell>
          <cell r="I1153" t="str">
            <v>Vee Configuration</v>
          </cell>
          <cell r="J1153">
            <v>6</v>
          </cell>
          <cell r="K1153" t="str">
            <v>MFI</v>
          </cell>
          <cell r="L1153" t="str">
            <v>Cleveland, OH</v>
          </cell>
          <cell r="M1153" t="str">
            <v>USA</v>
          </cell>
          <cell r="N1153">
            <v>147</v>
          </cell>
          <cell r="O1153">
            <v>3806</v>
          </cell>
          <cell r="P1153">
            <v>2305</v>
          </cell>
          <cell r="Q1153">
            <v>2283</v>
          </cell>
          <cell r="R1153">
            <v>612</v>
          </cell>
          <cell r="S1153">
            <v>0</v>
          </cell>
          <cell r="T1153">
            <v>0</v>
          </cell>
          <cell r="U1153">
            <v>0</v>
          </cell>
        </row>
        <row r="1154">
          <cell r="A1154" t="str">
            <v>Europe</v>
          </cell>
          <cell r="B1154" t="str">
            <v>FORD GROUP</v>
          </cell>
          <cell r="C1154" t="str">
            <v>JAGUAR</v>
          </cell>
          <cell r="D1154" t="str">
            <v>JAGUAR XJ SALOON</v>
          </cell>
          <cell r="E1154" t="str">
            <v>Volvo Bridgend N/RN</v>
          </cell>
          <cell r="F1154" t="str">
            <v>Gasoline</v>
          </cell>
          <cell r="G1154">
            <v>3000</v>
          </cell>
          <cell r="H1154">
            <v>220</v>
          </cell>
          <cell r="I1154" t="str">
            <v>In-Line</v>
          </cell>
          <cell r="J1154">
            <v>6</v>
          </cell>
          <cell r="K1154" t="str">
            <v>MFI</v>
          </cell>
          <cell r="L1154" t="str">
            <v>Skovde, Bridgend</v>
          </cell>
          <cell r="M1154" t="str">
            <v>Sweden, UK</v>
          </cell>
          <cell r="N1154">
            <v>0</v>
          </cell>
          <cell r="O1154">
            <v>0</v>
          </cell>
          <cell r="P1154">
            <v>0</v>
          </cell>
          <cell r="Q1154">
            <v>0</v>
          </cell>
          <cell r="R1154">
            <v>1686</v>
          </cell>
          <cell r="S1154">
            <v>1656</v>
          </cell>
          <cell r="T1154">
            <v>1490</v>
          </cell>
          <cell r="U1154">
            <v>891</v>
          </cell>
        </row>
        <row r="1155">
          <cell r="A1155" t="str">
            <v>Europe</v>
          </cell>
          <cell r="B1155" t="str">
            <v>FORD GROUP</v>
          </cell>
          <cell r="C1155" t="str">
            <v>JAGUAR</v>
          </cell>
          <cell r="D1155" t="str">
            <v>JAGUAR XJ SALOON</v>
          </cell>
          <cell r="E1155" t="str">
            <v>Ford AJ-V8</v>
          </cell>
          <cell r="F1155" t="str">
            <v>Gasoline</v>
          </cell>
          <cell r="G1155">
            <v>3555</v>
          </cell>
          <cell r="H1155">
            <v>258</v>
          </cell>
          <cell r="I1155" t="str">
            <v>Vee Configuration</v>
          </cell>
          <cell r="J1155">
            <v>8</v>
          </cell>
          <cell r="K1155" t="str">
            <v>MFI</v>
          </cell>
          <cell r="L1155" t="str">
            <v>Bridgend</v>
          </cell>
          <cell r="M1155" t="str">
            <v>UK</v>
          </cell>
          <cell r="N1155">
            <v>111</v>
          </cell>
          <cell r="O1155">
            <v>2864</v>
          </cell>
          <cell r="P1155">
            <v>1865</v>
          </cell>
          <cell r="Q1155">
            <v>2030</v>
          </cell>
          <cell r="R1155">
            <v>2221</v>
          </cell>
          <cell r="S1155">
            <v>1712</v>
          </cell>
          <cell r="T1155">
            <v>1653</v>
          </cell>
          <cell r="U1155">
            <v>1048</v>
          </cell>
        </row>
        <row r="1156">
          <cell r="A1156" t="str">
            <v>Europe</v>
          </cell>
          <cell r="B1156" t="str">
            <v>FORD GROUP</v>
          </cell>
          <cell r="C1156" t="str">
            <v>JAGUAR</v>
          </cell>
          <cell r="D1156" t="str">
            <v>JAGUAR XJ SALOON</v>
          </cell>
          <cell r="E1156" t="str">
            <v>Ford Lion</v>
          </cell>
          <cell r="F1156" t="str">
            <v>Diesel</v>
          </cell>
          <cell r="G1156">
            <v>3600</v>
          </cell>
          <cell r="H1156">
            <v>220</v>
          </cell>
          <cell r="I1156" t="str">
            <v>Vee Configuration</v>
          </cell>
          <cell r="J1156">
            <v>6</v>
          </cell>
          <cell r="K1156" t="str">
            <v>DI</v>
          </cell>
          <cell r="L1156" t="str">
            <v>Dagenham</v>
          </cell>
          <cell r="M1156" t="str">
            <v>UK</v>
          </cell>
          <cell r="N1156">
            <v>0</v>
          </cell>
          <cell r="O1156">
            <v>0</v>
          </cell>
          <cell r="P1156">
            <v>0</v>
          </cell>
          <cell r="Q1156">
            <v>0</v>
          </cell>
          <cell r="R1156">
            <v>0</v>
          </cell>
          <cell r="S1156">
            <v>1582</v>
          </cell>
          <cell r="T1156">
            <v>1583</v>
          </cell>
          <cell r="U1156">
            <v>1031</v>
          </cell>
        </row>
        <row r="1157">
          <cell r="A1157" t="str">
            <v>Europe</v>
          </cell>
          <cell r="B1157" t="str">
            <v>FORD GROUP</v>
          </cell>
          <cell r="C1157" t="str">
            <v>JAGUAR</v>
          </cell>
          <cell r="D1157" t="str">
            <v>JAGUAR XJ SALOON</v>
          </cell>
          <cell r="E1157" t="str">
            <v>Ford Lion</v>
          </cell>
          <cell r="F1157" t="str">
            <v>Diesel</v>
          </cell>
          <cell r="G1157">
            <v>4000</v>
          </cell>
          <cell r="H1157">
            <v>275</v>
          </cell>
          <cell r="I1157" t="str">
            <v>Vee Configuration</v>
          </cell>
          <cell r="J1157">
            <v>8</v>
          </cell>
          <cell r="K1157" t="str">
            <v>DI</v>
          </cell>
          <cell r="L1157" t="str">
            <v>Dagenham</v>
          </cell>
          <cell r="M1157" t="str">
            <v>UK</v>
          </cell>
          <cell r="N1157">
            <v>0</v>
          </cell>
          <cell r="O1157">
            <v>0</v>
          </cell>
          <cell r="P1157">
            <v>0</v>
          </cell>
          <cell r="Q1157">
            <v>0</v>
          </cell>
          <cell r="R1157">
            <v>0</v>
          </cell>
          <cell r="S1157">
            <v>2586</v>
          </cell>
          <cell r="T1157">
            <v>2457</v>
          </cell>
          <cell r="U1157">
            <v>1536</v>
          </cell>
        </row>
        <row r="1158">
          <cell r="A1158" t="str">
            <v>Europe</v>
          </cell>
          <cell r="B1158" t="str">
            <v>FORD GROUP</v>
          </cell>
          <cell r="C1158" t="str">
            <v>JAGUAR</v>
          </cell>
          <cell r="D1158" t="str">
            <v>JAGUAR XJ SALOON</v>
          </cell>
          <cell r="E1158" t="str">
            <v>Ford AJ-V8</v>
          </cell>
          <cell r="F1158" t="str">
            <v>Gasoline</v>
          </cell>
          <cell r="G1158">
            <v>4196</v>
          </cell>
          <cell r="H1158">
            <v>298</v>
          </cell>
          <cell r="I1158" t="str">
            <v>Vee Configuration</v>
          </cell>
          <cell r="J1158">
            <v>8</v>
          </cell>
          <cell r="K1158" t="str">
            <v>MFI</v>
          </cell>
          <cell r="L1158" t="str">
            <v>Bridgend</v>
          </cell>
          <cell r="M1158" t="str">
            <v>UK</v>
          </cell>
          <cell r="N1158">
            <v>272</v>
          </cell>
          <cell r="O1158">
            <v>8322</v>
          </cell>
          <cell r="P1158">
            <v>7537</v>
          </cell>
          <cell r="Q1158">
            <v>8023</v>
          </cell>
          <cell r="R1158">
            <v>8594</v>
          </cell>
          <cell r="S1158">
            <v>6498</v>
          </cell>
          <cell r="T1158">
            <v>6160</v>
          </cell>
          <cell r="U1158">
            <v>3846</v>
          </cell>
        </row>
        <row r="1159">
          <cell r="A1159" t="str">
            <v>Europe</v>
          </cell>
          <cell r="B1159" t="str">
            <v>FORD GROUP</v>
          </cell>
          <cell r="C1159" t="str">
            <v>JAGUAR</v>
          </cell>
          <cell r="D1159" t="str">
            <v>JAGUAR XJ SALOON</v>
          </cell>
          <cell r="E1159" t="str">
            <v>Ford AJ-V8</v>
          </cell>
          <cell r="F1159" t="str">
            <v>Gasoline</v>
          </cell>
          <cell r="G1159">
            <v>4196</v>
          </cell>
          <cell r="H1159">
            <v>395</v>
          </cell>
          <cell r="I1159" t="str">
            <v>Vee Configuration</v>
          </cell>
          <cell r="J1159">
            <v>8</v>
          </cell>
          <cell r="K1159" t="str">
            <v>MFI</v>
          </cell>
          <cell r="L1159" t="str">
            <v>Bridgend</v>
          </cell>
          <cell r="M1159" t="str">
            <v>UK</v>
          </cell>
          <cell r="N1159">
            <v>294</v>
          </cell>
          <cell r="O1159">
            <v>11957</v>
          </cell>
          <cell r="P1159">
            <v>8750</v>
          </cell>
          <cell r="Q1159">
            <v>7816</v>
          </cell>
          <cell r="R1159">
            <v>6798</v>
          </cell>
          <cell r="S1159">
            <v>4011</v>
          </cell>
          <cell r="T1159">
            <v>2764</v>
          </cell>
          <cell r="U1159">
            <v>1208</v>
          </cell>
        </row>
        <row r="1160">
          <cell r="A1160" t="str">
            <v>Europe</v>
          </cell>
          <cell r="B1160" t="str">
            <v>FORD GROUP</v>
          </cell>
          <cell r="C1160" t="str">
            <v>JAGUAR</v>
          </cell>
          <cell r="D1160" t="str">
            <v>JAGUAR XJ SALOON</v>
          </cell>
          <cell r="E1160" t="str">
            <v>Ford Lion</v>
          </cell>
          <cell r="F1160" t="str">
            <v>Diesel</v>
          </cell>
          <cell r="G1160">
            <v>2721</v>
          </cell>
          <cell r="H1160">
            <v>202</v>
          </cell>
          <cell r="I1160" t="str">
            <v>Vee Configuration</v>
          </cell>
          <cell r="J1160">
            <v>6</v>
          </cell>
          <cell r="K1160" t="str">
            <v>DI</v>
          </cell>
          <cell r="L1160" t="str">
            <v>Dagenham</v>
          </cell>
          <cell r="M1160" t="str">
            <v>UK</v>
          </cell>
          <cell r="N1160">
            <v>0</v>
          </cell>
          <cell r="O1160">
            <v>0</v>
          </cell>
          <cell r="P1160">
            <v>0</v>
          </cell>
          <cell r="Q1160">
            <v>0</v>
          </cell>
          <cell r="R1160">
            <v>0</v>
          </cell>
          <cell r="S1160">
            <v>0</v>
          </cell>
          <cell r="T1160">
            <v>0</v>
          </cell>
          <cell r="U1160">
            <v>858</v>
          </cell>
        </row>
        <row r="1161">
          <cell r="A1161" t="str">
            <v>Europe</v>
          </cell>
          <cell r="B1161" t="str">
            <v>FORD GROUP</v>
          </cell>
          <cell r="C1161" t="str">
            <v>JAGUAR</v>
          </cell>
          <cell r="D1161" t="str">
            <v>JAGUAR XJ SALOON</v>
          </cell>
          <cell r="E1161" t="str">
            <v>Ford AJ-V6</v>
          </cell>
          <cell r="F1161" t="str">
            <v>Gasoline</v>
          </cell>
          <cell r="G1161">
            <v>2967</v>
          </cell>
          <cell r="H1161">
            <v>238</v>
          </cell>
          <cell r="I1161" t="str">
            <v>Vee Configuration</v>
          </cell>
          <cell r="J1161">
            <v>6</v>
          </cell>
          <cell r="K1161" t="str">
            <v>MFI</v>
          </cell>
          <cell r="L1161" t="str">
            <v>Cleveland, OH</v>
          </cell>
          <cell r="M1161" t="str">
            <v>USA</v>
          </cell>
          <cell r="N1161">
            <v>0</v>
          </cell>
          <cell r="O1161">
            <v>0</v>
          </cell>
          <cell r="P1161">
            <v>0</v>
          </cell>
          <cell r="Q1161">
            <v>0</v>
          </cell>
          <cell r="R1161">
            <v>0</v>
          </cell>
          <cell r="S1161">
            <v>0</v>
          </cell>
          <cell r="T1161">
            <v>0</v>
          </cell>
          <cell r="U1161">
            <v>494</v>
          </cell>
        </row>
        <row r="1162">
          <cell r="A1162" t="str">
            <v>Europe</v>
          </cell>
          <cell r="B1162" t="str">
            <v>FORD GROUP</v>
          </cell>
          <cell r="C1162" t="str">
            <v>JAGUAR</v>
          </cell>
          <cell r="D1162" t="str">
            <v>JAGUAR XJ SALOON</v>
          </cell>
          <cell r="E1162" t="str">
            <v>Ford AJ-V8</v>
          </cell>
          <cell r="F1162" t="str">
            <v>Gasoline</v>
          </cell>
          <cell r="G1162">
            <v>3555</v>
          </cell>
          <cell r="H1162">
            <v>258</v>
          </cell>
          <cell r="I1162" t="str">
            <v>Vee Configuration</v>
          </cell>
          <cell r="J1162">
            <v>8</v>
          </cell>
          <cell r="K1162" t="str">
            <v>MFI</v>
          </cell>
          <cell r="L1162" t="str">
            <v>Bridgend</v>
          </cell>
          <cell r="M1162" t="str">
            <v>UK</v>
          </cell>
          <cell r="N1162">
            <v>0</v>
          </cell>
          <cell r="O1162">
            <v>0</v>
          </cell>
          <cell r="P1162">
            <v>0</v>
          </cell>
          <cell r="Q1162">
            <v>0</v>
          </cell>
          <cell r="R1162">
            <v>0</v>
          </cell>
          <cell r="S1162">
            <v>0</v>
          </cell>
          <cell r="T1162">
            <v>0</v>
          </cell>
          <cell r="U1162">
            <v>680</v>
          </cell>
        </row>
        <row r="1163">
          <cell r="A1163" t="str">
            <v>Europe</v>
          </cell>
          <cell r="B1163" t="str">
            <v>FORD GROUP</v>
          </cell>
          <cell r="C1163" t="str">
            <v>JAGUAR</v>
          </cell>
          <cell r="D1163" t="str">
            <v>JAGUAR XJ SALOON</v>
          </cell>
          <cell r="E1163" t="str">
            <v>Ford Lion</v>
          </cell>
          <cell r="F1163" t="str">
            <v>Diesel</v>
          </cell>
          <cell r="G1163">
            <v>3600</v>
          </cell>
          <cell r="H1163">
            <v>220</v>
          </cell>
          <cell r="I1163" t="str">
            <v>Vee Configuration</v>
          </cell>
          <cell r="J1163">
            <v>6</v>
          </cell>
          <cell r="K1163" t="str">
            <v>DI</v>
          </cell>
          <cell r="L1163" t="str">
            <v>Dagenham</v>
          </cell>
          <cell r="M1163" t="str">
            <v>UK</v>
          </cell>
          <cell r="N1163">
            <v>0</v>
          </cell>
          <cell r="O1163">
            <v>0</v>
          </cell>
          <cell r="P1163">
            <v>0</v>
          </cell>
          <cell r="Q1163">
            <v>0</v>
          </cell>
          <cell r="R1163">
            <v>0</v>
          </cell>
          <cell r="S1163">
            <v>0</v>
          </cell>
          <cell r="T1163">
            <v>0</v>
          </cell>
          <cell r="U1163">
            <v>739</v>
          </cell>
        </row>
        <row r="1164">
          <cell r="A1164" t="str">
            <v>Europe</v>
          </cell>
          <cell r="B1164" t="str">
            <v>FORD GROUP</v>
          </cell>
          <cell r="C1164" t="str">
            <v>JAGUAR</v>
          </cell>
          <cell r="D1164" t="str">
            <v>JAGUAR XJ SALOON</v>
          </cell>
          <cell r="E1164" t="str">
            <v>Ford Lion</v>
          </cell>
          <cell r="F1164" t="str">
            <v>Diesel</v>
          </cell>
          <cell r="G1164">
            <v>4000</v>
          </cell>
          <cell r="H1164">
            <v>275</v>
          </cell>
          <cell r="I1164" t="str">
            <v>Vee Configuration</v>
          </cell>
          <cell r="J1164">
            <v>8</v>
          </cell>
          <cell r="K1164" t="str">
            <v>DI</v>
          </cell>
          <cell r="L1164" t="str">
            <v>Dagenham</v>
          </cell>
          <cell r="M1164" t="str">
            <v>UK</v>
          </cell>
          <cell r="N1164">
            <v>0</v>
          </cell>
          <cell r="O1164">
            <v>0</v>
          </cell>
          <cell r="P1164">
            <v>0</v>
          </cell>
          <cell r="Q1164">
            <v>0</v>
          </cell>
          <cell r="R1164">
            <v>0</v>
          </cell>
          <cell r="S1164">
            <v>0</v>
          </cell>
          <cell r="T1164">
            <v>0</v>
          </cell>
          <cell r="U1164">
            <v>1017</v>
          </cell>
        </row>
        <row r="1165">
          <cell r="A1165" t="str">
            <v>Europe</v>
          </cell>
          <cell r="B1165" t="str">
            <v>FORD GROUP</v>
          </cell>
          <cell r="C1165" t="str">
            <v>JAGUAR</v>
          </cell>
          <cell r="D1165" t="str">
            <v>JAGUAR XJ SALOON</v>
          </cell>
          <cell r="E1165" t="str">
            <v>Ford AJ-V8</v>
          </cell>
          <cell r="F1165" t="str">
            <v>Gasoline</v>
          </cell>
          <cell r="G1165">
            <v>4196</v>
          </cell>
          <cell r="H1165">
            <v>298</v>
          </cell>
          <cell r="I1165" t="str">
            <v>Vee Configuration</v>
          </cell>
          <cell r="J1165">
            <v>8</v>
          </cell>
          <cell r="K1165" t="str">
            <v>MFI</v>
          </cell>
          <cell r="L1165" t="str">
            <v>Bridgend</v>
          </cell>
          <cell r="M1165" t="str">
            <v>UK</v>
          </cell>
          <cell r="N1165">
            <v>0</v>
          </cell>
          <cell r="O1165">
            <v>0</v>
          </cell>
          <cell r="P1165">
            <v>0</v>
          </cell>
          <cell r="Q1165">
            <v>0</v>
          </cell>
          <cell r="R1165">
            <v>0</v>
          </cell>
          <cell r="S1165">
            <v>0</v>
          </cell>
          <cell r="T1165">
            <v>0</v>
          </cell>
          <cell r="U1165">
            <v>2465</v>
          </cell>
        </row>
        <row r="1166">
          <cell r="A1166" t="str">
            <v>Europe</v>
          </cell>
          <cell r="B1166" t="str">
            <v>FORD GROUP</v>
          </cell>
          <cell r="C1166" t="str">
            <v>JAGUAR</v>
          </cell>
          <cell r="D1166" t="str">
            <v>JAGUAR XJ SALOON</v>
          </cell>
          <cell r="E1166" t="str">
            <v>Ford AJ-V8</v>
          </cell>
          <cell r="F1166" t="str">
            <v>Gasoline</v>
          </cell>
          <cell r="G1166">
            <v>4196</v>
          </cell>
          <cell r="H1166">
            <v>395</v>
          </cell>
          <cell r="I1166" t="str">
            <v>Vee Configuration</v>
          </cell>
          <cell r="J1166">
            <v>8</v>
          </cell>
          <cell r="K1166" t="str">
            <v>MFI</v>
          </cell>
          <cell r="L1166" t="str">
            <v>Bridgend</v>
          </cell>
          <cell r="M1166" t="str">
            <v>UK</v>
          </cell>
          <cell r="N1166">
            <v>0</v>
          </cell>
          <cell r="O1166">
            <v>0</v>
          </cell>
          <cell r="P1166">
            <v>0</v>
          </cell>
          <cell r="Q1166">
            <v>0</v>
          </cell>
          <cell r="R1166">
            <v>0</v>
          </cell>
          <cell r="S1166">
            <v>0</v>
          </cell>
          <cell r="T1166">
            <v>0</v>
          </cell>
          <cell r="U1166">
            <v>560</v>
          </cell>
        </row>
        <row r="1167">
          <cell r="A1167" t="str">
            <v>Europe</v>
          </cell>
          <cell r="B1167" t="str">
            <v>FORD GROUP</v>
          </cell>
          <cell r="C1167" t="str">
            <v>JAGUAR</v>
          </cell>
          <cell r="D1167" t="str">
            <v>JAGUAR XJ/XK SPORTS</v>
          </cell>
          <cell r="E1167" t="str">
            <v>Ford AJ-V8</v>
          </cell>
          <cell r="F1167" t="str">
            <v>Gasoline</v>
          </cell>
          <cell r="G1167">
            <v>3996</v>
          </cell>
          <cell r="H1167">
            <v>284</v>
          </cell>
          <cell r="I1167" t="str">
            <v>Vee Configuration</v>
          </cell>
          <cell r="J1167">
            <v>8</v>
          </cell>
          <cell r="K1167" t="str">
            <v>MFI</v>
          </cell>
          <cell r="L1167" t="str">
            <v>Bridgend</v>
          </cell>
          <cell r="M1167" t="str">
            <v>UK</v>
          </cell>
          <cell r="N1167">
            <v>2800</v>
          </cell>
          <cell r="O1167">
            <v>0</v>
          </cell>
          <cell r="P1167">
            <v>0</v>
          </cell>
          <cell r="Q1167">
            <v>0</v>
          </cell>
          <cell r="R1167">
            <v>0</v>
          </cell>
          <cell r="S1167">
            <v>0</v>
          </cell>
          <cell r="T1167">
            <v>0</v>
          </cell>
          <cell r="U1167">
            <v>0</v>
          </cell>
        </row>
        <row r="1168">
          <cell r="A1168" t="str">
            <v>Europe</v>
          </cell>
          <cell r="B1168" t="str">
            <v>FORD GROUP</v>
          </cell>
          <cell r="C1168" t="str">
            <v>JAGUAR</v>
          </cell>
          <cell r="D1168" t="str">
            <v>JAGUAR XJ/XK SPORTS</v>
          </cell>
          <cell r="E1168" t="str">
            <v>Ford AJ-V8</v>
          </cell>
          <cell r="F1168" t="str">
            <v>Gasoline</v>
          </cell>
          <cell r="G1168">
            <v>3996</v>
          </cell>
          <cell r="H1168">
            <v>363</v>
          </cell>
          <cell r="I1168" t="str">
            <v>Vee Configuration</v>
          </cell>
          <cell r="J1168">
            <v>8</v>
          </cell>
          <cell r="K1168" t="str">
            <v>MFI</v>
          </cell>
          <cell r="L1168" t="str">
            <v>Bridgend</v>
          </cell>
          <cell r="M1168" t="str">
            <v>UK</v>
          </cell>
          <cell r="N1168">
            <v>1662</v>
          </cell>
          <cell r="O1168">
            <v>0</v>
          </cell>
          <cell r="P1168">
            <v>0</v>
          </cell>
          <cell r="Q1168">
            <v>0</v>
          </cell>
          <cell r="R1168">
            <v>0</v>
          </cell>
          <cell r="S1168">
            <v>0</v>
          </cell>
          <cell r="T1168">
            <v>0</v>
          </cell>
          <cell r="U1168">
            <v>0</v>
          </cell>
        </row>
        <row r="1169">
          <cell r="A1169" t="str">
            <v>Europe</v>
          </cell>
          <cell r="B1169" t="str">
            <v>FORD GROUP</v>
          </cell>
          <cell r="C1169" t="str">
            <v>JAGUAR</v>
          </cell>
          <cell r="D1169" t="str">
            <v>JAGUAR XJ/XK SPORTS</v>
          </cell>
          <cell r="E1169" t="str">
            <v>Ford AJ-V8</v>
          </cell>
          <cell r="F1169" t="str">
            <v>Gasoline</v>
          </cell>
          <cell r="G1169">
            <v>4196</v>
          </cell>
          <cell r="H1169">
            <v>298</v>
          </cell>
          <cell r="I1169" t="str">
            <v>Vee Configuration</v>
          </cell>
          <cell r="J1169">
            <v>8</v>
          </cell>
          <cell r="K1169" t="str">
            <v>MFI</v>
          </cell>
          <cell r="L1169" t="str">
            <v>Bridgend</v>
          </cell>
          <cell r="M1169" t="str">
            <v>UK</v>
          </cell>
          <cell r="N1169">
            <v>1287</v>
          </cell>
          <cell r="O1169">
            <v>2736</v>
          </cell>
          <cell r="P1169">
            <v>2270</v>
          </cell>
          <cell r="Q1169">
            <v>3241</v>
          </cell>
          <cell r="R1169">
            <v>613</v>
          </cell>
          <cell r="S1169">
            <v>0</v>
          </cell>
          <cell r="T1169">
            <v>0</v>
          </cell>
          <cell r="U1169">
            <v>0</v>
          </cell>
        </row>
        <row r="1170">
          <cell r="A1170" t="str">
            <v>Europe</v>
          </cell>
          <cell r="B1170" t="str">
            <v>FORD GROUP</v>
          </cell>
          <cell r="C1170" t="str">
            <v>JAGUAR</v>
          </cell>
          <cell r="D1170" t="str">
            <v>JAGUAR XJ/XK SPORTS</v>
          </cell>
          <cell r="E1170" t="str">
            <v>Ford AJ-V8</v>
          </cell>
          <cell r="F1170" t="str">
            <v>Gasoline</v>
          </cell>
          <cell r="G1170">
            <v>4196</v>
          </cell>
          <cell r="H1170">
            <v>395</v>
          </cell>
          <cell r="I1170" t="str">
            <v>Vee Configuration</v>
          </cell>
          <cell r="J1170">
            <v>8</v>
          </cell>
          <cell r="K1170" t="str">
            <v>MFI</v>
          </cell>
          <cell r="L1170" t="str">
            <v>Bridgend</v>
          </cell>
          <cell r="M1170" t="str">
            <v>UK</v>
          </cell>
          <cell r="N1170">
            <v>1112</v>
          </cell>
          <cell r="O1170">
            <v>2920</v>
          </cell>
          <cell r="P1170">
            <v>2433</v>
          </cell>
          <cell r="Q1170">
            <v>3478</v>
          </cell>
          <cell r="R1170">
            <v>658</v>
          </cell>
          <cell r="S1170">
            <v>0</v>
          </cell>
          <cell r="T1170">
            <v>0</v>
          </cell>
          <cell r="U1170">
            <v>0</v>
          </cell>
        </row>
        <row r="1171">
          <cell r="A1171" t="str">
            <v>Europe</v>
          </cell>
          <cell r="B1171" t="str">
            <v>FORD GROUP</v>
          </cell>
          <cell r="C1171" t="str">
            <v>JAGUAR</v>
          </cell>
          <cell r="D1171" t="str">
            <v>JAGUAR XJ/XK SPORTS</v>
          </cell>
          <cell r="E1171" t="str">
            <v>Ford AJ-V8</v>
          </cell>
          <cell r="F1171" t="str">
            <v>Gasoline</v>
          </cell>
          <cell r="G1171">
            <v>4196</v>
          </cell>
          <cell r="H1171">
            <v>298</v>
          </cell>
          <cell r="I1171" t="str">
            <v>Vee Configuration</v>
          </cell>
          <cell r="J1171">
            <v>8</v>
          </cell>
          <cell r="K1171" t="str">
            <v>MFI</v>
          </cell>
          <cell r="L1171" t="str">
            <v>Bridgend</v>
          </cell>
          <cell r="M1171" t="str">
            <v>UK</v>
          </cell>
          <cell r="N1171">
            <v>0</v>
          </cell>
          <cell r="O1171">
            <v>0</v>
          </cell>
          <cell r="P1171">
            <v>0</v>
          </cell>
          <cell r="Q1171">
            <v>0</v>
          </cell>
          <cell r="R1171">
            <v>4467</v>
          </cell>
          <cell r="S1171">
            <v>4807</v>
          </cell>
          <cell r="T1171">
            <v>3933</v>
          </cell>
          <cell r="U1171">
            <v>3422</v>
          </cell>
        </row>
        <row r="1172">
          <cell r="A1172" t="str">
            <v>Europe</v>
          </cell>
          <cell r="B1172" t="str">
            <v>FORD GROUP</v>
          </cell>
          <cell r="C1172" t="str">
            <v>JAGUAR</v>
          </cell>
          <cell r="D1172" t="str">
            <v>JAGUAR XJ/XK SPORTS</v>
          </cell>
          <cell r="E1172" t="str">
            <v>Ford AJ-V8</v>
          </cell>
          <cell r="F1172" t="str">
            <v>Gasoline</v>
          </cell>
          <cell r="G1172">
            <v>4196</v>
          </cell>
          <cell r="H1172">
            <v>395</v>
          </cell>
          <cell r="I1172" t="str">
            <v>Vee Configuration</v>
          </cell>
          <cell r="J1172">
            <v>8</v>
          </cell>
          <cell r="K1172" t="str">
            <v>MFI</v>
          </cell>
          <cell r="L1172" t="str">
            <v>Bridgend</v>
          </cell>
          <cell r="M1172" t="str">
            <v>UK</v>
          </cell>
          <cell r="N1172">
            <v>0</v>
          </cell>
          <cell r="O1172">
            <v>0</v>
          </cell>
          <cell r="P1172">
            <v>0</v>
          </cell>
          <cell r="Q1172">
            <v>0</v>
          </cell>
          <cell r="R1172">
            <v>2751</v>
          </cell>
          <cell r="S1172">
            <v>2958</v>
          </cell>
          <cell r="T1172">
            <v>2421</v>
          </cell>
          <cell r="U1172">
            <v>2108</v>
          </cell>
        </row>
        <row r="1173">
          <cell r="A1173" t="str">
            <v>Europe</v>
          </cell>
          <cell r="B1173" t="str">
            <v>DAIMLERCHRYSLER</v>
          </cell>
          <cell r="C1173" t="str">
            <v>CHRYSLER</v>
          </cell>
          <cell r="D1173" t="str">
            <v>JEEP GRAND CHEROKEE</v>
          </cell>
          <cell r="E1173" t="str">
            <v>Chrysler V6</v>
          </cell>
          <cell r="F1173" t="str">
            <v>Gasoline</v>
          </cell>
          <cell r="G1173">
            <v>3700</v>
          </cell>
          <cell r="H1173">
            <v>214</v>
          </cell>
          <cell r="I1173" t="str">
            <v>Vee Configuration</v>
          </cell>
          <cell r="J1173">
            <v>6</v>
          </cell>
          <cell r="K1173" t="str">
            <v>MFI</v>
          </cell>
          <cell r="L1173" t="str">
            <v>New Mack Avenue, MI</v>
          </cell>
          <cell r="M1173" t="str">
            <v>USA</v>
          </cell>
          <cell r="N1173">
            <v>0</v>
          </cell>
          <cell r="O1173">
            <v>2191</v>
          </cell>
          <cell r="P1173">
            <v>2354</v>
          </cell>
          <cell r="Q1173">
            <v>741</v>
          </cell>
          <cell r="R1173">
            <v>0</v>
          </cell>
          <cell r="S1173">
            <v>0</v>
          </cell>
          <cell r="T1173">
            <v>0</v>
          </cell>
          <cell r="U1173">
            <v>0</v>
          </cell>
        </row>
        <row r="1174">
          <cell r="A1174" t="str">
            <v>Europe</v>
          </cell>
          <cell r="B1174" t="str">
            <v>DAIMLERCHRYSLER</v>
          </cell>
          <cell r="C1174" t="str">
            <v>CHRYSLER</v>
          </cell>
          <cell r="D1174" t="str">
            <v>JEEP GRAND CHEROKEE</v>
          </cell>
          <cell r="E1174" t="str">
            <v>Chrysler I6</v>
          </cell>
          <cell r="F1174" t="str">
            <v>Gasoline</v>
          </cell>
          <cell r="G1174">
            <v>3956</v>
          </cell>
          <cell r="H1174">
            <v>197</v>
          </cell>
          <cell r="I1174" t="str">
            <v>In-Line</v>
          </cell>
          <cell r="J1174">
            <v>6</v>
          </cell>
          <cell r="K1174" t="str">
            <v>MFI</v>
          </cell>
          <cell r="L1174" t="str">
            <v>Kenosha, WI</v>
          </cell>
          <cell r="M1174" t="str">
            <v>USA</v>
          </cell>
          <cell r="N1174">
            <v>694</v>
          </cell>
          <cell r="O1174">
            <v>115</v>
          </cell>
          <cell r="P1174">
            <v>0</v>
          </cell>
          <cell r="Q1174">
            <v>0</v>
          </cell>
          <cell r="R1174">
            <v>0</v>
          </cell>
          <cell r="S1174">
            <v>0</v>
          </cell>
          <cell r="T1174">
            <v>0</v>
          </cell>
          <cell r="U1174">
            <v>0</v>
          </cell>
        </row>
        <row r="1175">
          <cell r="A1175" t="str">
            <v>Europe</v>
          </cell>
          <cell r="B1175" t="str">
            <v>DAIMLERCHRYSLER</v>
          </cell>
          <cell r="C1175" t="str">
            <v>CHRYSLER</v>
          </cell>
          <cell r="D1175" t="str">
            <v>JEEP GRAND CHEROKEE</v>
          </cell>
          <cell r="E1175" t="str">
            <v>Chrysler Magnum</v>
          </cell>
          <cell r="F1175" t="str">
            <v>Gasoline</v>
          </cell>
          <cell r="G1175">
            <v>4701</v>
          </cell>
          <cell r="H1175">
            <v>238</v>
          </cell>
          <cell r="I1175" t="str">
            <v>Vee Configuration</v>
          </cell>
          <cell r="J1175">
            <v>8</v>
          </cell>
          <cell r="K1175" t="str">
            <v>MFI</v>
          </cell>
          <cell r="L1175" t="str">
            <v>New Mack Avenue, MI</v>
          </cell>
          <cell r="M1175" t="str">
            <v>USA</v>
          </cell>
          <cell r="N1175">
            <v>2391</v>
          </cell>
          <cell r="O1175">
            <v>1071</v>
          </cell>
          <cell r="P1175">
            <v>1082</v>
          </cell>
          <cell r="Q1175">
            <v>326</v>
          </cell>
          <cell r="R1175">
            <v>0</v>
          </cell>
          <cell r="S1175">
            <v>0</v>
          </cell>
          <cell r="T1175">
            <v>0</v>
          </cell>
          <cell r="U1175">
            <v>0</v>
          </cell>
        </row>
        <row r="1176">
          <cell r="A1176" t="str">
            <v>Europe</v>
          </cell>
          <cell r="B1176" t="str">
            <v>DAIMLERCHRYSLER</v>
          </cell>
          <cell r="C1176" t="str">
            <v>CHRYSLER</v>
          </cell>
          <cell r="D1176" t="str">
            <v>JEEP GRAND CHEROKEE</v>
          </cell>
          <cell r="E1176" t="str">
            <v>Chrysler Magnum</v>
          </cell>
          <cell r="F1176" t="str">
            <v>Gasoline</v>
          </cell>
          <cell r="G1176">
            <v>4701</v>
          </cell>
          <cell r="H1176">
            <v>258</v>
          </cell>
          <cell r="I1176" t="str">
            <v>Vee Configuration</v>
          </cell>
          <cell r="J1176">
            <v>8</v>
          </cell>
          <cell r="K1176" t="str">
            <v>MFI</v>
          </cell>
          <cell r="L1176" t="str">
            <v>New Mack Avenue, MI</v>
          </cell>
          <cell r="M1176" t="str">
            <v>USA</v>
          </cell>
          <cell r="N1176">
            <v>1973</v>
          </cell>
          <cell r="O1176">
            <v>1021</v>
          </cell>
          <cell r="P1176">
            <v>1048</v>
          </cell>
          <cell r="Q1176">
            <v>319</v>
          </cell>
          <cell r="R1176">
            <v>0</v>
          </cell>
          <cell r="S1176">
            <v>0</v>
          </cell>
          <cell r="T1176">
            <v>0</v>
          </cell>
          <cell r="U1176">
            <v>0</v>
          </cell>
        </row>
        <row r="1177">
          <cell r="A1177" t="str">
            <v>Europe</v>
          </cell>
          <cell r="B1177" t="str">
            <v>DAIMLERCHRYSLER</v>
          </cell>
          <cell r="C1177" t="str">
            <v>CHRYSLER</v>
          </cell>
          <cell r="D1177" t="str">
            <v>JEEP GRAND CHEROKEE</v>
          </cell>
          <cell r="E1177" t="str">
            <v>Mercedes-Benz OM647</v>
          </cell>
          <cell r="F1177" t="str">
            <v>Diesel</v>
          </cell>
          <cell r="G1177">
            <v>2686</v>
          </cell>
          <cell r="H1177">
            <v>163</v>
          </cell>
          <cell r="I1177" t="str">
            <v>In-Line</v>
          </cell>
          <cell r="J1177">
            <v>5</v>
          </cell>
          <cell r="K1177" t="str">
            <v>DI</v>
          </cell>
          <cell r="L1177" t="str">
            <v>Unterturkheim</v>
          </cell>
          <cell r="M1177" t="str">
            <v>Germany</v>
          </cell>
          <cell r="N1177">
            <v>25318</v>
          </cell>
          <cell r="O1177">
            <v>23641</v>
          </cell>
          <cell r="P1177">
            <v>22757</v>
          </cell>
          <cell r="Q1177">
            <v>6609</v>
          </cell>
          <cell r="R1177">
            <v>0</v>
          </cell>
          <cell r="S1177">
            <v>0</v>
          </cell>
          <cell r="T1177">
            <v>0</v>
          </cell>
          <cell r="U1177">
            <v>0</v>
          </cell>
        </row>
        <row r="1178">
          <cell r="A1178" t="str">
            <v>Europe</v>
          </cell>
          <cell r="B1178" t="str">
            <v>DAIMLERCHRYSLER</v>
          </cell>
          <cell r="C1178" t="str">
            <v>CHRYSLER</v>
          </cell>
          <cell r="D1178" t="str">
            <v>JEEP GRAND CHEROKEE</v>
          </cell>
          <cell r="E1178" t="str">
            <v>Chrysler V6</v>
          </cell>
          <cell r="F1178" t="str">
            <v>Gasoline</v>
          </cell>
          <cell r="G1178">
            <v>3700</v>
          </cell>
          <cell r="H1178">
            <v>214</v>
          </cell>
          <cell r="I1178" t="str">
            <v>Vee Configuration</v>
          </cell>
          <cell r="J1178">
            <v>6</v>
          </cell>
          <cell r="K1178" t="str">
            <v>MFI</v>
          </cell>
          <cell r="L1178" t="str">
            <v>New Mack Avenue, MI</v>
          </cell>
          <cell r="M1178" t="str">
            <v>USA</v>
          </cell>
          <cell r="N1178">
            <v>0</v>
          </cell>
          <cell r="O1178">
            <v>0</v>
          </cell>
          <cell r="P1178">
            <v>0</v>
          </cell>
          <cell r="Q1178">
            <v>1929</v>
          </cell>
          <cell r="R1178">
            <v>3674</v>
          </cell>
          <cell r="S1178">
            <v>3431</v>
          </cell>
          <cell r="T1178">
            <v>3193</v>
          </cell>
          <cell r="U1178">
            <v>3049</v>
          </cell>
        </row>
        <row r="1179">
          <cell r="A1179" t="str">
            <v>Europe</v>
          </cell>
          <cell r="B1179" t="str">
            <v>DAIMLERCHRYSLER</v>
          </cell>
          <cell r="C1179" t="str">
            <v>CHRYSLER</v>
          </cell>
          <cell r="D1179" t="str">
            <v>JEEP GRAND CHEROKEE</v>
          </cell>
          <cell r="E1179" t="str">
            <v>Chrysler Magnum</v>
          </cell>
          <cell r="F1179" t="str">
            <v>Gasoline</v>
          </cell>
          <cell r="G1179">
            <v>4701</v>
          </cell>
          <cell r="H1179">
            <v>258</v>
          </cell>
          <cell r="I1179" t="str">
            <v>Vee Configuration</v>
          </cell>
          <cell r="J1179">
            <v>8</v>
          </cell>
          <cell r="K1179" t="str">
            <v>MFI</v>
          </cell>
          <cell r="L1179" t="str">
            <v>New Mack Avenue, MI</v>
          </cell>
          <cell r="M1179" t="str">
            <v>USA</v>
          </cell>
          <cell r="N1179">
            <v>0</v>
          </cell>
          <cell r="O1179">
            <v>0</v>
          </cell>
          <cell r="P1179">
            <v>0</v>
          </cell>
          <cell r="Q1179">
            <v>857</v>
          </cell>
          <cell r="R1179">
            <v>1633</v>
          </cell>
          <cell r="S1179">
            <v>1525</v>
          </cell>
          <cell r="T1179">
            <v>1419</v>
          </cell>
          <cell r="U1179">
            <v>1355</v>
          </cell>
        </row>
        <row r="1180">
          <cell r="A1180" t="str">
            <v>Europe</v>
          </cell>
          <cell r="B1180" t="str">
            <v>DAIMLERCHRYSLER</v>
          </cell>
          <cell r="C1180" t="str">
            <v>CHRYSLER</v>
          </cell>
          <cell r="D1180" t="str">
            <v>JEEP GRAND CHEROKEE</v>
          </cell>
          <cell r="E1180" t="str">
            <v>Mercedes-Benz OM642</v>
          </cell>
          <cell r="F1180" t="str">
            <v>Diesel</v>
          </cell>
          <cell r="G1180">
            <v>3000</v>
          </cell>
          <cell r="H1180">
            <v>220</v>
          </cell>
          <cell r="I1180" t="str">
            <v>Vee Configuration</v>
          </cell>
          <cell r="J1180">
            <v>6</v>
          </cell>
          <cell r="K1180" t="str">
            <v>DI</v>
          </cell>
          <cell r="L1180" t="str">
            <v>Berlin-Marienfelde</v>
          </cell>
          <cell r="M1180" t="str">
            <v>Germany</v>
          </cell>
          <cell r="N1180">
            <v>0</v>
          </cell>
          <cell r="O1180">
            <v>0</v>
          </cell>
          <cell r="P1180">
            <v>0</v>
          </cell>
          <cell r="Q1180">
            <v>9428</v>
          </cell>
          <cell r="R1180">
            <v>17962</v>
          </cell>
          <cell r="S1180">
            <v>16777</v>
          </cell>
          <cell r="T1180">
            <v>15610</v>
          </cell>
          <cell r="U1180">
            <v>14905</v>
          </cell>
        </row>
        <row r="1181">
          <cell r="A1181" t="str">
            <v>Europe</v>
          </cell>
          <cell r="B1181" t="str">
            <v>DAIMLERCHRYSLER</v>
          </cell>
          <cell r="C1181" t="str">
            <v>CHRYSLER</v>
          </cell>
          <cell r="D1181" t="str">
            <v>JEEP GRAND CHEROKEE</v>
          </cell>
          <cell r="E1181" t="str">
            <v>Mercedes-Benz OM642</v>
          </cell>
          <cell r="F1181" t="str">
            <v>Diesel</v>
          </cell>
          <cell r="G1181">
            <v>3500</v>
          </cell>
          <cell r="H1181">
            <v>270</v>
          </cell>
          <cell r="I1181" t="str">
            <v>Vee Configuration</v>
          </cell>
          <cell r="J1181">
            <v>6</v>
          </cell>
          <cell r="K1181" t="str">
            <v>DI</v>
          </cell>
          <cell r="L1181" t="str">
            <v>Berlin-Marienfelde</v>
          </cell>
          <cell r="M1181" t="str">
            <v>Germany</v>
          </cell>
          <cell r="N1181">
            <v>0</v>
          </cell>
          <cell r="O1181">
            <v>0</v>
          </cell>
          <cell r="P1181">
            <v>0</v>
          </cell>
          <cell r="Q1181">
            <v>6107</v>
          </cell>
          <cell r="R1181">
            <v>11635</v>
          </cell>
          <cell r="S1181">
            <v>10866</v>
          </cell>
          <cell r="T1181">
            <v>10111</v>
          </cell>
          <cell r="U1181">
            <v>9654</v>
          </cell>
        </row>
        <row r="1182">
          <cell r="A1182" t="str">
            <v>Europe</v>
          </cell>
          <cell r="B1182" t="str">
            <v>OTHER</v>
          </cell>
          <cell r="C1182" t="str">
            <v>OTHERS</v>
          </cell>
          <cell r="D1182" t="str">
            <v>KAMAZ OKA</v>
          </cell>
          <cell r="E1182" t="str">
            <v>Vaz 2111</v>
          </cell>
          <cell r="F1182" t="str">
            <v>Gasoline</v>
          </cell>
          <cell r="G1182">
            <v>649</v>
          </cell>
          <cell r="H1182">
            <v>29</v>
          </cell>
          <cell r="I1182" t="str">
            <v>In-Line</v>
          </cell>
          <cell r="J1182">
            <v>2</v>
          </cell>
          <cell r="K1182" t="str">
            <v>N/a</v>
          </cell>
          <cell r="L1182" t="str">
            <v>Zavolzhsky</v>
          </cell>
          <cell r="M1182" t="str">
            <v>Russia</v>
          </cell>
          <cell r="N1182">
            <v>19433</v>
          </cell>
          <cell r="O1182">
            <v>20222</v>
          </cell>
          <cell r="P1182">
            <v>22189</v>
          </cell>
          <cell r="Q1182">
            <v>23786</v>
          </cell>
          <cell r="R1182">
            <v>25828</v>
          </cell>
          <cell r="S1182">
            <v>27891</v>
          </cell>
          <cell r="T1182">
            <v>29479</v>
          </cell>
          <cell r="U1182">
            <v>29645</v>
          </cell>
        </row>
        <row r="1183">
          <cell r="A1183" t="str">
            <v>Europe</v>
          </cell>
          <cell r="B1183" t="str">
            <v>OTHER</v>
          </cell>
          <cell r="C1183" t="str">
            <v>OTHERS</v>
          </cell>
          <cell r="D1183" t="str">
            <v>KAMAZ OKA</v>
          </cell>
          <cell r="E1183" t="str">
            <v>Vaz 2113</v>
          </cell>
          <cell r="F1183" t="str">
            <v>Gasoline</v>
          </cell>
          <cell r="G1183">
            <v>749</v>
          </cell>
          <cell r="H1183">
            <v>33</v>
          </cell>
          <cell r="I1183" t="str">
            <v>In-Line</v>
          </cell>
          <cell r="J1183">
            <v>2</v>
          </cell>
          <cell r="K1183" t="str">
            <v>N/a</v>
          </cell>
          <cell r="L1183" t="str">
            <v>Zavolzhsky</v>
          </cell>
          <cell r="M1183" t="str">
            <v>Russia</v>
          </cell>
          <cell r="N1183">
            <v>19001</v>
          </cell>
          <cell r="O1183">
            <v>19794</v>
          </cell>
          <cell r="P1183">
            <v>21644</v>
          </cell>
          <cell r="Q1183">
            <v>23122</v>
          </cell>
          <cell r="R1183">
            <v>25020</v>
          </cell>
          <cell r="S1183">
            <v>26926</v>
          </cell>
          <cell r="T1183">
            <v>28358</v>
          </cell>
          <cell r="U1183">
            <v>28483</v>
          </cell>
        </row>
        <row r="1184">
          <cell r="A1184" t="str">
            <v>Europe</v>
          </cell>
          <cell r="B1184" t="str">
            <v>HYUNDAI GROUP</v>
          </cell>
          <cell r="C1184" t="str">
            <v>KIA</v>
          </cell>
          <cell r="D1184" t="str">
            <v>KIA RIO</v>
          </cell>
          <cell r="E1184" t="str">
            <v>Mazda B Series</v>
          </cell>
          <cell r="F1184" t="str">
            <v>Gasoline</v>
          </cell>
          <cell r="G1184">
            <v>1324</v>
          </cell>
          <cell r="H1184">
            <v>64</v>
          </cell>
          <cell r="I1184" t="str">
            <v>In-Line</v>
          </cell>
          <cell r="J1184">
            <v>4</v>
          </cell>
          <cell r="K1184" t="str">
            <v>SFI</v>
          </cell>
          <cell r="L1184" t="str">
            <v>Japan (unknown)</v>
          </cell>
          <cell r="M1184" t="str">
            <v>Japan</v>
          </cell>
          <cell r="N1184">
            <v>226</v>
          </cell>
          <cell r="O1184">
            <v>0</v>
          </cell>
          <cell r="P1184">
            <v>0</v>
          </cell>
          <cell r="Q1184">
            <v>0</v>
          </cell>
          <cell r="R1184">
            <v>0</v>
          </cell>
          <cell r="S1184">
            <v>0</v>
          </cell>
          <cell r="T1184">
            <v>0</v>
          </cell>
          <cell r="U1184">
            <v>0</v>
          </cell>
        </row>
        <row r="1185">
          <cell r="A1185" t="str">
            <v>Europe</v>
          </cell>
          <cell r="B1185" t="str">
            <v>HYUNDAI GROUP</v>
          </cell>
          <cell r="C1185" t="str">
            <v>KIA</v>
          </cell>
          <cell r="D1185" t="str">
            <v>Kia Rio</v>
          </cell>
          <cell r="E1185" t="str">
            <v>Mazda G Series</v>
          </cell>
          <cell r="F1185" t="str">
            <v>Gasoline</v>
          </cell>
          <cell r="G1185">
            <v>1343</v>
          </cell>
          <cell r="H1185">
            <v>84</v>
          </cell>
          <cell r="I1185" t="str">
            <v>In-Line</v>
          </cell>
          <cell r="J1185">
            <v>4</v>
          </cell>
          <cell r="K1185" t="str">
            <v>SFI</v>
          </cell>
          <cell r="L1185" t="str">
            <v>Japan (unknown)</v>
          </cell>
          <cell r="M1185" t="str">
            <v>Japan</v>
          </cell>
          <cell r="N1185">
            <v>405</v>
          </cell>
          <cell r="O1185">
            <v>912</v>
          </cell>
          <cell r="P1185">
            <v>1307</v>
          </cell>
          <cell r="Q1185">
            <v>1678</v>
          </cell>
          <cell r="R1185">
            <v>1881</v>
          </cell>
          <cell r="S1185">
            <v>2132</v>
          </cell>
          <cell r="T1185">
            <v>2402</v>
          </cell>
          <cell r="U1185">
            <v>2720</v>
          </cell>
        </row>
        <row r="1186">
          <cell r="A1186" t="str">
            <v>Europe</v>
          </cell>
          <cell r="B1186" t="str">
            <v>HYUNDAI GROUP</v>
          </cell>
          <cell r="C1186" t="str">
            <v>KIA</v>
          </cell>
          <cell r="D1186" t="str">
            <v>Kia Rio</v>
          </cell>
          <cell r="E1186" t="str">
            <v>Mazda G Series</v>
          </cell>
          <cell r="F1186" t="str">
            <v>Gasoline</v>
          </cell>
          <cell r="G1186">
            <v>1495</v>
          </cell>
          <cell r="H1186">
            <v>99</v>
          </cell>
          <cell r="I1186" t="str">
            <v>In-Line</v>
          </cell>
          <cell r="J1186">
            <v>4</v>
          </cell>
          <cell r="K1186" t="str">
            <v>MFI</v>
          </cell>
          <cell r="L1186" t="str">
            <v>Japan (unknown)</v>
          </cell>
          <cell r="M1186" t="str">
            <v>Japan</v>
          </cell>
          <cell r="N1186">
            <v>1377</v>
          </cell>
          <cell r="O1186">
            <v>3427</v>
          </cell>
          <cell r="P1186">
            <v>4905</v>
          </cell>
          <cell r="Q1186">
            <v>6305</v>
          </cell>
          <cell r="R1186">
            <v>7069</v>
          </cell>
          <cell r="S1186">
            <v>8014</v>
          </cell>
          <cell r="T1186">
            <v>9029</v>
          </cell>
          <cell r="U1186">
            <v>10224</v>
          </cell>
        </row>
        <row r="1187">
          <cell r="A1187" t="str">
            <v>Europe</v>
          </cell>
          <cell r="B1187" t="str">
            <v>HYUNDAI GROUP</v>
          </cell>
          <cell r="C1187" t="str">
            <v>KIA</v>
          </cell>
          <cell r="D1187" t="str">
            <v>KIA CARNIVAL</v>
          </cell>
          <cell r="E1187" t="str">
            <v>Hyundai Diesel</v>
          </cell>
          <cell r="F1187" t="str">
            <v>Diesel</v>
          </cell>
          <cell r="G1187">
            <v>2903</v>
          </cell>
          <cell r="H1187">
            <v>126</v>
          </cell>
          <cell r="I1187" t="str">
            <v>In-Line</v>
          </cell>
          <cell r="J1187">
            <v>4</v>
          </cell>
          <cell r="K1187" t="str">
            <v>N/a</v>
          </cell>
          <cell r="L1187" t="str">
            <v>Ulsan</v>
          </cell>
          <cell r="M1187" t="str">
            <v>Korea</v>
          </cell>
          <cell r="N1187">
            <v>0</v>
          </cell>
          <cell r="O1187">
            <v>6</v>
          </cell>
          <cell r="P1187">
            <v>69</v>
          </cell>
          <cell r="Q1187">
            <v>142</v>
          </cell>
          <cell r="R1187">
            <v>369</v>
          </cell>
          <cell r="S1187">
            <v>877</v>
          </cell>
          <cell r="T1187">
            <v>1091</v>
          </cell>
          <cell r="U1187">
            <v>1527</v>
          </cell>
        </row>
        <row r="1188">
          <cell r="A1188" t="str">
            <v>Europe</v>
          </cell>
          <cell r="B1188" t="str">
            <v>HYUNDAI GROUP</v>
          </cell>
          <cell r="C1188" t="str">
            <v>KIA</v>
          </cell>
          <cell r="D1188" t="str">
            <v>KIA CARNIVAL</v>
          </cell>
          <cell r="E1188" t="str">
            <v>Hyundai Diesel</v>
          </cell>
          <cell r="F1188" t="str">
            <v>Diesel</v>
          </cell>
          <cell r="G1188">
            <v>2903</v>
          </cell>
          <cell r="H1188">
            <v>144</v>
          </cell>
          <cell r="I1188" t="str">
            <v>In-Line</v>
          </cell>
          <cell r="J1188">
            <v>4</v>
          </cell>
          <cell r="K1188" t="str">
            <v>N/a</v>
          </cell>
          <cell r="L1188" t="str">
            <v>Ulsan</v>
          </cell>
          <cell r="M1188" t="str">
            <v>Korea</v>
          </cell>
          <cell r="N1188">
            <v>7</v>
          </cell>
          <cell r="O1188">
            <v>6</v>
          </cell>
          <cell r="P1188">
            <v>25</v>
          </cell>
          <cell r="Q1188">
            <v>30</v>
          </cell>
          <cell r="R1188">
            <v>57</v>
          </cell>
          <cell r="S1188">
            <v>108</v>
          </cell>
          <cell r="T1188">
            <v>112</v>
          </cell>
          <cell r="U1188">
            <v>147</v>
          </cell>
        </row>
        <row r="1189">
          <cell r="A1189" t="str">
            <v>Europe</v>
          </cell>
          <cell r="B1189" t="str">
            <v>HYUNDAI GROUP</v>
          </cell>
          <cell r="C1189" t="str">
            <v>KIA</v>
          </cell>
          <cell r="D1189" t="str">
            <v>KIA CARNIVAL</v>
          </cell>
          <cell r="E1189" t="str">
            <v>Mazda K Series</v>
          </cell>
          <cell r="F1189" t="str">
            <v>Gasoline</v>
          </cell>
          <cell r="G1189">
            <v>2497</v>
          </cell>
          <cell r="H1189">
            <v>165</v>
          </cell>
          <cell r="I1189" t="str">
            <v>Vee Configuration</v>
          </cell>
          <cell r="J1189">
            <v>6</v>
          </cell>
          <cell r="K1189" t="str">
            <v>MFI</v>
          </cell>
          <cell r="L1189" t="str">
            <v>Japan (unknown)</v>
          </cell>
          <cell r="M1189" t="str">
            <v>Japan</v>
          </cell>
          <cell r="N1189">
            <v>169</v>
          </cell>
          <cell r="O1189">
            <v>221</v>
          </cell>
          <cell r="P1189">
            <v>1033</v>
          </cell>
          <cell r="Q1189">
            <v>1252</v>
          </cell>
          <cell r="R1189">
            <v>2348</v>
          </cell>
          <cell r="S1189">
            <v>4511</v>
          </cell>
          <cell r="T1189">
            <v>4650</v>
          </cell>
          <cell r="U1189">
            <v>6085</v>
          </cell>
        </row>
        <row r="1190">
          <cell r="A1190" t="str">
            <v>Europe</v>
          </cell>
          <cell r="B1190" t="str">
            <v>HYUNDAI GROUP</v>
          </cell>
          <cell r="C1190" t="str">
            <v>KIA</v>
          </cell>
          <cell r="D1190" t="str">
            <v>KIA CLARUS</v>
          </cell>
          <cell r="E1190" t="str">
            <v>Mazda 16v</v>
          </cell>
          <cell r="F1190" t="str">
            <v>Gasoline</v>
          </cell>
          <cell r="G1190">
            <v>1793</v>
          </cell>
          <cell r="H1190">
            <v>116</v>
          </cell>
          <cell r="I1190" t="str">
            <v>In-Line</v>
          </cell>
          <cell r="J1190">
            <v>4</v>
          </cell>
          <cell r="K1190" t="str">
            <v>MFI</v>
          </cell>
          <cell r="L1190" t="str">
            <v>Japan (unknown)</v>
          </cell>
          <cell r="M1190" t="str">
            <v>Japan</v>
          </cell>
          <cell r="N1190">
            <v>129</v>
          </cell>
          <cell r="O1190">
            <v>535</v>
          </cell>
          <cell r="P1190">
            <v>1354</v>
          </cell>
          <cell r="Q1190">
            <v>1266</v>
          </cell>
          <cell r="R1190">
            <v>1448</v>
          </cell>
          <cell r="S1190">
            <v>1700</v>
          </cell>
          <cell r="T1190">
            <v>1875</v>
          </cell>
          <cell r="U1190">
            <v>2140</v>
          </cell>
        </row>
        <row r="1191">
          <cell r="A1191" t="str">
            <v>Europe</v>
          </cell>
          <cell r="B1191" t="str">
            <v>HYUNDAI GROUP</v>
          </cell>
          <cell r="C1191" t="str">
            <v>KIA</v>
          </cell>
          <cell r="D1191" t="str">
            <v>KIA CLARUS</v>
          </cell>
          <cell r="E1191" t="str">
            <v>Mazda 16v</v>
          </cell>
          <cell r="F1191" t="str">
            <v>Gasoline</v>
          </cell>
          <cell r="G1191">
            <v>1998</v>
          </cell>
          <cell r="H1191">
            <v>128</v>
          </cell>
          <cell r="I1191" t="str">
            <v>In-Line</v>
          </cell>
          <cell r="J1191">
            <v>4</v>
          </cell>
          <cell r="K1191" t="str">
            <v>MFI</v>
          </cell>
          <cell r="L1191" t="str">
            <v>Japan (unknown)</v>
          </cell>
          <cell r="M1191" t="str">
            <v>Japan</v>
          </cell>
          <cell r="N1191">
            <v>0</v>
          </cell>
          <cell r="O1191">
            <v>27</v>
          </cell>
          <cell r="P1191">
            <v>179</v>
          </cell>
          <cell r="Q1191">
            <v>320</v>
          </cell>
          <cell r="R1191">
            <v>550</v>
          </cell>
          <cell r="S1191">
            <v>916</v>
          </cell>
          <cell r="T1191">
            <v>1381</v>
          </cell>
          <cell r="U1191">
            <v>1754</v>
          </cell>
        </row>
        <row r="1192">
          <cell r="A1192" t="str">
            <v>Europe</v>
          </cell>
          <cell r="B1192" t="str">
            <v>HYUNDAI GROUP</v>
          </cell>
          <cell r="C1192" t="str">
            <v>KIA</v>
          </cell>
          <cell r="D1192" t="str">
            <v>KIA BESTA/PREGIO</v>
          </cell>
          <cell r="E1192" t="str">
            <v>Mitsubishi I4</v>
          </cell>
          <cell r="F1192" t="str">
            <v>Diesel</v>
          </cell>
          <cell r="G1192">
            <v>2476</v>
          </cell>
          <cell r="H1192">
            <v>98</v>
          </cell>
          <cell r="I1192" t="str">
            <v>In-Line</v>
          </cell>
          <cell r="J1192">
            <v>4</v>
          </cell>
          <cell r="K1192" t="str">
            <v>DI</v>
          </cell>
          <cell r="L1192" t="str">
            <v>Japan (unknown)</v>
          </cell>
          <cell r="M1192" t="str">
            <v>Japan</v>
          </cell>
          <cell r="N1192">
            <v>96</v>
          </cell>
          <cell r="O1192">
            <v>14</v>
          </cell>
          <cell r="P1192">
            <v>0</v>
          </cell>
          <cell r="Q1192">
            <v>0</v>
          </cell>
          <cell r="R1192">
            <v>0</v>
          </cell>
          <cell r="S1192">
            <v>0</v>
          </cell>
          <cell r="T1192">
            <v>0</v>
          </cell>
          <cell r="U1192">
            <v>0</v>
          </cell>
        </row>
        <row r="1193">
          <cell r="A1193" t="str">
            <v>Europe</v>
          </cell>
          <cell r="B1193" t="str">
            <v>HYUNDAI GROUP</v>
          </cell>
          <cell r="C1193" t="str">
            <v>KIA</v>
          </cell>
          <cell r="D1193" t="str">
            <v>KIA CERATO</v>
          </cell>
          <cell r="E1193" t="str">
            <v>Hyundai Diesel</v>
          </cell>
          <cell r="F1193" t="str">
            <v>Diesel</v>
          </cell>
          <cell r="G1193">
            <v>1493</v>
          </cell>
          <cell r="H1193">
            <v>82</v>
          </cell>
          <cell r="I1193" t="str">
            <v>In-Line</v>
          </cell>
          <cell r="J1193">
            <v>3</v>
          </cell>
          <cell r="K1193" t="str">
            <v>N/a</v>
          </cell>
          <cell r="L1193" t="str">
            <v>Ulsan</v>
          </cell>
          <cell r="M1193" t="str">
            <v>Korea</v>
          </cell>
          <cell r="N1193">
            <v>0</v>
          </cell>
          <cell r="O1193">
            <v>0</v>
          </cell>
          <cell r="P1193">
            <v>96</v>
          </cell>
          <cell r="Q1193">
            <v>711</v>
          </cell>
          <cell r="R1193">
            <v>1591</v>
          </cell>
          <cell r="S1193">
            <v>2471</v>
          </cell>
          <cell r="T1193">
            <v>3349</v>
          </cell>
          <cell r="U1193">
            <v>4225</v>
          </cell>
        </row>
        <row r="1194">
          <cell r="A1194" t="str">
            <v>Europe</v>
          </cell>
          <cell r="B1194" t="str">
            <v>HYUNDAI GROUP</v>
          </cell>
          <cell r="C1194" t="str">
            <v>KIA</v>
          </cell>
          <cell r="D1194" t="str">
            <v>KIA CERATO</v>
          </cell>
          <cell r="E1194" t="str">
            <v>Hyundai Beta</v>
          </cell>
          <cell r="F1194" t="str">
            <v>Gasoline</v>
          </cell>
          <cell r="G1194">
            <v>1975</v>
          </cell>
          <cell r="H1194">
            <v>141</v>
          </cell>
          <cell r="I1194" t="str">
            <v>In-Line</v>
          </cell>
          <cell r="J1194">
            <v>4</v>
          </cell>
          <cell r="K1194" t="str">
            <v>MFI</v>
          </cell>
          <cell r="L1194" t="str">
            <v>Ulsan</v>
          </cell>
          <cell r="M1194" t="str">
            <v>Korea</v>
          </cell>
          <cell r="N1194">
            <v>0</v>
          </cell>
          <cell r="O1194">
            <v>0</v>
          </cell>
          <cell r="P1194">
            <v>134</v>
          </cell>
          <cell r="Q1194">
            <v>994</v>
          </cell>
          <cell r="R1194">
            <v>2229</v>
          </cell>
          <cell r="S1194">
            <v>3458</v>
          </cell>
          <cell r="T1194">
            <v>4687</v>
          </cell>
          <cell r="U1194">
            <v>5916</v>
          </cell>
        </row>
        <row r="1195">
          <cell r="A1195" t="str">
            <v>Europe</v>
          </cell>
          <cell r="B1195" t="str">
            <v>HYUNDAI GROUP</v>
          </cell>
          <cell r="C1195" t="str">
            <v>KIA</v>
          </cell>
          <cell r="D1195" t="str">
            <v>KIA CERATO</v>
          </cell>
          <cell r="E1195" t="str">
            <v>Hyundai Diesel</v>
          </cell>
          <cell r="F1195" t="str">
            <v>Diesel</v>
          </cell>
          <cell r="G1195">
            <v>1991</v>
          </cell>
          <cell r="H1195">
            <v>112</v>
          </cell>
          <cell r="I1195" t="str">
            <v>In-Line</v>
          </cell>
          <cell r="J1195">
            <v>4</v>
          </cell>
          <cell r="K1195" t="str">
            <v>DI</v>
          </cell>
          <cell r="L1195" t="str">
            <v>Ulsan</v>
          </cell>
          <cell r="M1195" t="str">
            <v>Korea</v>
          </cell>
          <cell r="N1195">
            <v>0</v>
          </cell>
          <cell r="O1195">
            <v>0</v>
          </cell>
          <cell r="P1195">
            <v>181</v>
          </cell>
          <cell r="Q1195">
            <v>1334</v>
          </cell>
          <cell r="R1195">
            <v>2986</v>
          </cell>
          <cell r="S1195">
            <v>4632</v>
          </cell>
          <cell r="T1195">
            <v>6278</v>
          </cell>
          <cell r="U1195">
            <v>7923</v>
          </cell>
        </row>
        <row r="1196">
          <cell r="A1196" t="str">
            <v>Europe</v>
          </cell>
          <cell r="B1196" t="str">
            <v>HYUNDAI GROUP</v>
          </cell>
          <cell r="C1196" t="str">
            <v>KIA</v>
          </cell>
          <cell r="D1196" t="str">
            <v>KIA CERATO</v>
          </cell>
          <cell r="E1196" t="str">
            <v>Mazda 16v</v>
          </cell>
          <cell r="F1196" t="str">
            <v>Gasoline</v>
          </cell>
          <cell r="G1196">
            <v>1793</v>
          </cell>
          <cell r="H1196">
            <v>116</v>
          </cell>
          <cell r="I1196" t="str">
            <v>In-Line</v>
          </cell>
          <cell r="J1196">
            <v>4</v>
          </cell>
          <cell r="K1196" t="str">
            <v>MFI</v>
          </cell>
          <cell r="L1196" t="str">
            <v>Japan (unknown)</v>
          </cell>
          <cell r="M1196" t="str">
            <v>Japan</v>
          </cell>
          <cell r="N1196">
            <v>0</v>
          </cell>
          <cell r="O1196">
            <v>0</v>
          </cell>
          <cell r="P1196">
            <v>292</v>
          </cell>
          <cell r="Q1196">
            <v>2147</v>
          </cell>
          <cell r="R1196">
            <v>4806</v>
          </cell>
          <cell r="S1196">
            <v>7458</v>
          </cell>
          <cell r="T1196">
            <v>10106</v>
          </cell>
          <cell r="U1196">
            <v>12755</v>
          </cell>
        </row>
        <row r="1197">
          <cell r="A1197" t="str">
            <v>Europe</v>
          </cell>
          <cell r="B1197" t="str">
            <v>HYUNDAI GROUP</v>
          </cell>
          <cell r="C1197" t="str">
            <v>KIA</v>
          </cell>
          <cell r="D1197" t="str">
            <v>KIA SPORTAGE</v>
          </cell>
          <cell r="E1197" t="str">
            <v>Mazda 16v</v>
          </cell>
          <cell r="F1197" t="str">
            <v>Gasoline</v>
          </cell>
          <cell r="G1197">
            <v>1998</v>
          </cell>
          <cell r="H1197">
            <v>128</v>
          </cell>
          <cell r="I1197" t="str">
            <v>In-Line</v>
          </cell>
          <cell r="J1197">
            <v>4</v>
          </cell>
          <cell r="K1197" t="str">
            <v>MFI</v>
          </cell>
          <cell r="L1197" t="str">
            <v>Japan (unknown)</v>
          </cell>
          <cell r="M1197" t="str">
            <v>Japan</v>
          </cell>
          <cell r="N1197">
            <v>818</v>
          </cell>
          <cell r="O1197">
            <v>1618</v>
          </cell>
          <cell r="P1197">
            <v>4979</v>
          </cell>
          <cell r="Q1197">
            <v>14351</v>
          </cell>
          <cell r="R1197">
            <v>15900</v>
          </cell>
          <cell r="S1197">
            <v>16365</v>
          </cell>
          <cell r="T1197">
            <v>16688</v>
          </cell>
          <cell r="U1197">
            <v>17878</v>
          </cell>
        </row>
        <row r="1198">
          <cell r="A1198" t="str">
            <v>Europe</v>
          </cell>
          <cell r="B1198" t="str">
            <v>HYUNDAI GROUP</v>
          </cell>
          <cell r="C1198" t="str">
            <v>KIA</v>
          </cell>
          <cell r="D1198" t="str">
            <v>KIA SPORTAGE</v>
          </cell>
          <cell r="E1198" t="str">
            <v>Mazda Diesel</v>
          </cell>
          <cell r="F1198" t="str">
            <v>Diesel</v>
          </cell>
          <cell r="G1198">
            <v>1998</v>
          </cell>
          <cell r="H1198">
            <v>83</v>
          </cell>
          <cell r="I1198" t="str">
            <v>In-Line</v>
          </cell>
          <cell r="J1198">
            <v>4</v>
          </cell>
          <cell r="K1198" t="str">
            <v>IDI</v>
          </cell>
          <cell r="L1198" t="str">
            <v>Japan (unknown)</v>
          </cell>
          <cell r="M1198" t="str">
            <v>Japan</v>
          </cell>
          <cell r="N1198">
            <v>323</v>
          </cell>
          <cell r="O1198">
            <v>220</v>
          </cell>
          <cell r="P1198">
            <v>680</v>
          </cell>
          <cell r="Q1198">
            <v>1960</v>
          </cell>
          <cell r="R1198">
            <v>2171</v>
          </cell>
          <cell r="S1198">
            <v>2235</v>
          </cell>
          <cell r="T1198">
            <v>2280</v>
          </cell>
          <cell r="U1198">
            <v>2442</v>
          </cell>
        </row>
        <row r="1199">
          <cell r="A1199" t="str">
            <v>Europe</v>
          </cell>
          <cell r="B1199" t="str">
            <v>HYUNDAI GROUP</v>
          </cell>
          <cell r="C1199" t="str">
            <v>KIA</v>
          </cell>
          <cell r="D1199" t="str">
            <v>KIA K2700</v>
          </cell>
          <cell r="E1199" t="str">
            <v>Mitsubishi I4</v>
          </cell>
          <cell r="F1199" t="str">
            <v>Diesel</v>
          </cell>
          <cell r="G1199">
            <v>2665</v>
          </cell>
          <cell r="H1199">
            <v>85</v>
          </cell>
          <cell r="I1199" t="str">
            <v>In-Line</v>
          </cell>
          <cell r="J1199">
            <v>4</v>
          </cell>
          <cell r="K1199" t="str">
            <v>DI</v>
          </cell>
          <cell r="L1199" t="str">
            <v>Japan (unknown)</v>
          </cell>
          <cell r="M1199" t="str">
            <v>Japan</v>
          </cell>
          <cell r="N1199">
            <v>0</v>
          </cell>
          <cell r="O1199">
            <v>813</v>
          </cell>
          <cell r="P1199">
            <v>208</v>
          </cell>
          <cell r="Q1199">
            <v>511</v>
          </cell>
          <cell r="R1199">
            <v>1022</v>
          </cell>
          <cell r="S1199">
            <v>1353</v>
          </cell>
          <cell r="T1199">
            <v>1692</v>
          </cell>
          <cell r="U1199">
            <v>2039</v>
          </cell>
        </row>
        <row r="1200">
          <cell r="A1200" t="str">
            <v>Europe</v>
          </cell>
          <cell r="B1200" t="str">
            <v>HYUNDAI GROUP</v>
          </cell>
          <cell r="C1200" t="str">
            <v>KIA</v>
          </cell>
          <cell r="D1200" t="str">
            <v>KIA K2700</v>
          </cell>
          <cell r="E1200" t="str">
            <v>Mitsubishi I4</v>
          </cell>
          <cell r="F1200" t="str">
            <v>Diesel</v>
          </cell>
          <cell r="G1200">
            <v>2665</v>
          </cell>
          <cell r="H1200">
            <v>85</v>
          </cell>
          <cell r="I1200" t="str">
            <v>In-Line</v>
          </cell>
          <cell r="J1200">
            <v>4</v>
          </cell>
          <cell r="K1200" t="str">
            <v>DI</v>
          </cell>
          <cell r="L1200" t="str">
            <v>Japan (unknown)</v>
          </cell>
          <cell r="M1200" t="str">
            <v>Japan</v>
          </cell>
          <cell r="N1200">
            <v>25</v>
          </cell>
          <cell r="O1200">
            <v>9</v>
          </cell>
          <cell r="P1200">
            <v>0</v>
          </cell>
          <cell r="Q1200">
            <v>0</v>
          </cell>
          <cell r="R1200">
            <v>0</v>
          </cell>
          <cell r="S1200">
            <v>0</v>
          </cell>
          <cell r="T1200">
            <v>0</v>
          </cell>
          <cell r="U1200">
            <v>0</v>
          </cell>
        </row>
        <row r="1201">
          <cell r="A1201" t="str">
            <v>Europe</v>
          </cell>
          <cell r="B1201" t="str">
            <v>HYUNDAI GROUP</v>
          </cell>
          <cell r="C1201" t="str">
            <v>KIA</v>
          </cell>
          <cell r="D1201" t="str">
            <v>KIA PICANTO</v>
          </cell>
          <cell r="E1201" t="str">
            <v>Hyundai Beta</v>
          </cell>
          <cell r="F1201" t="str">
            <v>Gasoline</v>
          </cell>
          <cell r="G1201">
            <v>1594</v>
          </cell>
          <cell r="H1201">
            <v>103</v>
          </cell>
          <cell r="I1201" t="str">
            <v>In-Line</v>
          </cell>
          <cell r="J1201">
            <v>4</v>
          </cell>
          <cell r="K1201" t="str">
            <v>N/a</v>
          </cell>
          <cell r="L1201" t="str">
            <v>Ulsan</v>
          </cell>
          <cell r="M1201" t="str">
            <v>Korea</v>
          </cell>
          <cell r="N1201">
            <v>0</v>
          </cell>
          <cell r="O1201">
            <v>0</v>
          </cell>
          <cell r="P1201">
            <v>0</v>
          </cell>
          <cell r="Q1201">
            <v>0</v>
          </cell>
          <cell r="R1201">
            <v>530</v>
          </cell>
          <cell r="S1201">
            <v>7510</v>
          </cell>
          <cell r="T1201">
            <v>11260</v>
          </cell>
          <cell r="U1201">
            <v>11627</v>
          </cell>
        </row>
        <row r="1202">
          <cell r="A1202" t="str">
            <v>Europe</v>
          </cell>
          <cell r="B1202" t="str">
            <v>HYUNDAI GROUP</v>
          </cell>
          <cell r="C1202" t="str">
            <v>KIA</v>
          </cell>
          <cell r="D1202" t="str">
            <v>KIA PICANTO</v>
          </cell>
          <cell r="E1202" t="str">
            <v>Hyundai Diesel</v>
          </cell>
          <cell r="F1202" t="str">
            <v>Diesel</v>
          </cell>
          <cell r="G1202">
            <v>1600</v>
          </cell>
          <cell r="H1202">
            <v>120</v>
          </cell>
          <cell r="I1202" t="str">
            <v>In-Line</v>
          </cell>
          <cell r="J1202">
            <v>4</v>
          </cell>
          <cell r="K1202" t="str">
            <v>N/a</v>
          </cell>
          <cell r="L1202" t="str">
            <v>Ulsan</v>
          </cell>
          <cell r="M1202" t="str">
            <v>Korea</v>
          </cell>
          <cell r="N1202">
            <v>0</v>
          </cell>
          <cell r="O1202">
            <v>0</v>
          </cell>
          <cell r="P1202">
            <v>0</v>
          </cell>
          <cell r="Q1202">
            <v>0</v>
          </cell>
          <cell r="R1202">
            <v>3276</v>
          </cell>
          <cell r="S1202">
            <v>46421</v>
          </cell>
          <cell r="T1202">
            <v>69604</v>
          </cell>
          <cell r="U1202">
            <v>71879</v>
          </cell>
        </row>
        <row r="1203">
          <cell r="A1203" t="str">
            <v>Europe</v>
          </cell>
          <cell r="B1203" t="str">
            <v>HYUNDAI GROUP</v>
          </cell>
          <cell r="C1203" t="str">
            <v>KIA</v>
          </cell>
          <cell r="D1203" t="str">
            <v>KIA C-CAR</v>
          </cell>
          <cell r="E1203" t="str">
            <v>Hyundai Beta</v>
          </cell>
          <cell r="F1203" t="str">
            <v>Gasoline</v>
          </cell>
          <cell r="G1203">
            <v>1594</v>
          </cell>
          <cell r="H1203">
            <v>103</v>
          </cell>
          <cell r="I1203" t="str">
            <v>In-Line</v>
          </cell>
          <cell r="J1203">
            <v>4</v>
          </cell>
          <cell r="K1203" t="str">
            <v>N/a</v>
          </cell>
          <cell r="L1203" t="str">
            <v>Ulsan</v>
          </cell>
          <cell r="M1203" t="str">
            <v>Korea</v>
          </cell>
          <cell r="N1203">
            <v>0</v>
          </cell>
          <cell r="O1203">
            <v>0</v>
          </cell>
          <cell r="P1203">
            <v>0</v>
          </cell>
          <cell r="Q1203">
            <v>0</v>
          </cell>
          <cell r="R1203">
            <v>450</v>
          </cell>
          <cell r="S1203">
            <v>6621</v>
          </cell>
          <cell r="T1203">
            <v>11859</v>
          </cell>
          <cell r="U1203">
            <v>11962</v>
          </cell>
        </row>
        <row r="1204">
          <cell r="A1204" t="str">
            <v>Europe</v>
          </cell>
          <cell r="B1204" t="str">
            <v>HYUNDAI GROUP</v>
          </cell>
          <cell r="C1204" t="str">
            <v>KIA</v>
          </cell>
          <cell r="D1204" t="str">
            <v>KIA C-CAR</v>
          </cell>
          <cell r="E1204" t="str">
            <v>Hyundai Diesel</v>
          </cell>
          <cell r="F1204" t="str">
            <v>Diesel</v>
          </cell>
          <cell r="G1204">
            <v>1600</v>
          </cell>
          <cell r="H1204">
            <v>120</v>
          </cell>
          <cell r="I1204" t="str">
            <v>In-Line</v>
          </cell>
          <cell r="J1204">
            <v>4</v>
          </cell>
          <cell r="K1204" t="str">
            <v>N/a</v>
          </cell>
          <cell r="L1204" t="str">
            <v>Ulsan</v>
          </cell>
          <cell r="M1204" t="str">
            <v>Korea</v>
          </cell>
          <cell r="N1204">
            <v>0</v>
          </cell>
          <cell r="O1204">
            <v>0</v>
          </cell>
          <cell r="P1204">
            <v>0</v>
          </cell>
          <cell r="Q1204">
            <v>0</v>
          </cell>
          <cell r="R1204">
            <v>2371</v>
          </cell>
          <cell r="S1204">
            <v>34917</v>
          </cell>
          <cell r="T1204">
            <v>62532</v>
          </cell>
          <cell r="U1204">
            <v>63077</v>
          </cell>
        </row>
        <row r="1205">
          <cell r="A1205" t="str">
            <v>Europe</v>
          </cell>
          <cell r="B1205" t="str">
            <v>OTHER</v>
          </cell>
          <cell r="C1205" t="str">
            <v>OTHERS</v>
          </cell>
          <cell r="D1205" t="str">
            <v>LAMBORGHINI OTHER</v>
          </cell>
          <cell r="E1205" t="str">
            <v>Lamborghini</v>
          </cell>
          <cell r="F1205" t="str">
            <v>Gasoline</v>
          </cell>
          <cell r="G1205">
            <v>5707</v>
          </cell>
          <cell r="H1205">
            <v>530</v>
          </cell>
          <cell r="I1205" t="str">
            <v>Vee Configuration</v>
          </cell>
          <cell r="J1205">
            <v>12</v>
          </cell>
          <cell r="K1205" t="str">
            <v>N/a</v>
          </cell>
          <cell r="L1205" t="str">
            <v>Sant'Agata Bolognese</v>
          </cell>
          <cell r="M1205" t="str">
            <v>Italy</v>
          </cell>
          <cell r="N1205">
            <v>0</v>
          </cell>
          <cell r="O1205">
            <v>0</v>
          </cell>
          <cell r="P1205">
            <v>151</v>
          </cell>
          <cell r="Q1205">
            <v>195</v>
          </cell>
          <cell r="R1205">
            <v>203</v>
          </cell>
          <cell r="S1205">
            <v>203</v>
          </cell>
          <cell r="T1205">
            <v>190</v>
          </cell>
          <cell r="U1205">
            <v>189</v>
          </cell>
        </row>
        <row r="1206">
          <cell r="A1206" t="str">
            <v>Europe</v>
          </cell>
          <cell r="B1206" t="str">
            <v>OTHER</v>
          </cell>
          <cell r="C1206" t="str">
            <v>OTHERS</v>
          </cell>
          <cell r="D1206" t="str">
            <v>LAMBORGHINI OTHER</v>
          </cell>
          <cell r="E1206" t="str">
            <v>Lamborghini</v>
          </cell>
          <cell r="F1206" t="str">
            <v>Gasoline</v>
          </cell>
          <cell r="G1206">
            <v>5992</v>
          </cell>
          <cell r="H1206">
            <v>550</v>
          </cell>
          <cell r="I1206" t="str">
            <v>Vee Configuration</v>
          </cell>
          <cell r="J1206">
            <v>12</v>
          </cell>
          <cell r="K1206" t="str">
            <v>N/a</v>
          </cell>
          <cell r="L1206" t="str">
            <v>Sant'Agata Bolognese</v>
          </cell>
          <cell r="M1206" t="str">
            <v>Italy</v>
          </cell>
          <cell r="N1206">
            <v>0</v>
          </cell>
          <cell r="O1206">
            <v>0</v>
          </cell>
          <cell r="P1206">
            <v>237</v>
          </cell>
          <cell r="Q1206">
            <v>307</v>
          </cell>
          <cell r="R1206">
            <v>318</v>
          </cell>
          <cell r="S1206">
            <v>319</v>
          </cell>
          <cell r="T1206">
            <v>299</v>
          </cell>
          <cell r="U1206">
            <v>296</v>
          </cell>
        </row>
        <row r="1207">
          <cell r="A1207" t="str">
            <v>Europe</v>
          </cell>
          <cell r="B1207" t="str">
            <v>OTHER</v>
          </cell>
          <cell r="C1207" t="str">
            <v>OTHERS</v>
          </cell>
          <cell r="D1207" t="str">
            <v>LAMBORGHINI OTHER</v>
          </cell>
          <cell r="E1207" t="str">
            <v>Lamborghini</v>
          </cell>
          <cell r="F1207" t="str">
            <v>Gasoline</v>
          </cell>
          <cell r="G1207">
            <v>5992</v>
          </cell>
          <cell r="H1207">
            <v>575</v>
          </cell>
          <cell r="I1207" t="str">
            <v>Vee Configuration</v>
          </cell>
          <cell r="J1207">
            <v>12</v>
          </cell>
          <cell r="K1207" t="str">
            <v>N/a</v>
          </cell>
          <cell r="L1207" t="str">
            <v>Sant'Agata Bolognese</v>
          </cell>
          <cell r="M1207" t="str">
            <v>Italy</v>
          </cell>
          <cell r="N1207">
            <v>0</v>
          </cell>
          <cell r="O1207">
            <v>0</v>
          </cell>
          <cell r="P1207">
            <v>244</v>
          </cell>
          <cell r="Q1207">
            <v>315</v>
          </cell>
          <cell r="R1207">
            <v>328</v>
          </cell>
          <cell r="S1207">
            <v>328</v>
          </cell>
          <cell r="T1207">
            <v>306</v>
          </cell>
          <cell r="U1207">
            <v>305</v>
          </cell>
        </row>
        <row r="1208">
          <cell r="A1208" t="str">
            <v>Europe</v>
          </cell>
          <cell r="B1208" t="str">
            <v>OTHER</v>
          </cell>
          <cell r="C1208" t="str">
            <v>OTHERS</v>
          </cell>
          <cell r="D1208" t="str">
            <v>LAMBORGHINI OTHER</v>
          </cell>
          <cell r="E1208" t="str">
            <v>Lamborghini</v>
          </cell>
          <cell r="F1208" t="str">
            <v>Gasoline</v>
          </cell>
          <cell r="G1208">
            <v>6192</v>
          </cell>
          <cell r="H1208">
            <v>580</v>
          </cell>
          <cell r="I1208" t="str">
            <v>Vee Configuration</v>
          </cell>
          <cell r="J1208">
            <v>12</v>
          </cell>
          <cell r="K1208" t="str">
            <v>N/a</v>
          </cell>
          <cell r="L1208" t="str">
            <v>Sant'Agata Bolognese</v>
          </cell>
          <cell r="M1208" t="str">
            <v>Italy</v>
          </cell>
          <cell r="N1208">
            <v>442</v>
          </cell>
          <cell r="O1208">
            <v>424</v>
          </cell>
          <cell r="P1208">
            <v>381</v>
          </cell>
          <cell r="Q1208">
            <v>342</v>
          </cell>
          <cell r="R1208">
            <v>340</v>
          </cell>
          <cell r="S1208">
            <v>337</v>
          </cell>
          <cell r="T1208">
            <v>464</v>
          </cell>
          <cell r="U1208">
            <v>460</v>
          </cell>
        </row>
        <row r="1209">
          <cell r="A1209" t="str">
            <v>Europe</v>
          </cell>
          <cell r="B1209" t="str">
            <v>OTHER</v>
          </cell>
          <cell r="C1209" t="str">
            <v>OTHERS</v>
          </cell>
          <cell r="D1209" t="str">
            <v>LAMBORGHINI OTHER</v>
          </cell>
          <cell r="E1209" t="str">
            <v>Lamborghini</v>
          </cell>
          <cell r="F1209" t="str">
            <v>Gasoline</v>
          </cell>
          <cell r="G1209">
            <v>4961</v>
          </cell>
          <cell r="H1209">
            <v>500</v>
          </cell>
          <cell r="I1209" t="str">
            <v>Vee Configuration</v>
          </cell>
          <cell r="J1209">
            <v>10</v>
          </cell>
          <cell r="K1209" t="str">
            <v>N/a</v>
          </cell>
          <cell r="L1209" t="str">
            <v>Sant'Agata Bolognese</v>
          </cell>
          <cell r="M1209" t="str">
            <v>Italy</v>
          </cell>
          <cell r="N1209">
            <v>0</v>
          </cell>
          <cell r="O1209">
            <v>880</v>
          </cell>
          <cell r="P1209">
            <v>784</v>
          </cell>
          <cell r="Q1209">
            <v>528</v>
          </cell>
          <cell r="R1209">
            <v>528</v>
          </cell>
          <cell r="S1209">
            <v>542</v>
          </cell>
          <cell r="T1209">
            <v>485</v>
          </cell>
          <cell r="U1209">
            <v>480</v>
          </cell>
        </row>
        <row r="1210">
          <cell r="A1210" t="str">
            <v>Europe</v>
          </cell>
          <cell r="B1210" t="str">
            <v>FIAT GROUP</v>
          </cell>
          <cell r="C1210" t="str">
            <v>LANCIA</v>
          </cell>
          <cell r="D1210" t="str">
            <v>LANCIA DEDRA/LYBRA</v>
          </cell>
          <cell r="E1210" t="str">
            <v>Fiat Family B</v>
          </cell>
          <cell r="F1210" t="str">
            <v>Gasoline</v>
          </cell>
          <cell r="G1210">
            <v>1596</v>
          </cell>
          <cell r="H1210">
            <v>103</v>
          </cell>
          <cell r="I1210" t="str">
            <v>In-Line</v>
          </cell>
          <cell r="J1210">
            <v>4</v>
          </cell>
          <cell r="K1210" t="str">
            <v>MFI</v>
          </cell>
          <cell r="L1210" t="str">
            <v>Pratola Serra</v>
          </cell>
          <cell r="M1210" t="str">
            <v>Italy</v>
          </cell>
          <cell r="N1210">
            <v>621</v>
          </cell>
          <cell r="O1210">
            <v>237</v>
          </cell>
          <cell r="P1210">
            <v>91</v>
          </cell>
          <cell r="Q1210">
            <v>92</v>
          </cell>
          <cell r="R1210">
            <v>86</v>
          </cell>
          <cell r="S1210">
            <v>78</v>
          </cell>
          <cell r="T1210">
            <v>74</v>
          </cell>
          <cell r="U1210">
            <v>74</v>
          </cell>
        </row>
        <row r="1211">
          <cell r="A1211" t="str">
            <v>Europe</v>
          </cell>
          <cell r="B1211" t="str">
            <v>FIAT GROUP</v>
          </cell>
          <cell r="C1211" t="str">
            <v>LANCIA</v>
          </cell>
          <cell r="D1211" t="str">
            <v>LANCIA DEDRA/LYBRA</v>
          </cell>
          <cell r="E1211" t="str">
            <v>Fiat Family B</v>
          </cell>
          <cell r="F1211" t="str">
            <v>Gasoline</v>
          </cell>
          <cell r="G1211">
            <v>1747</v>
          </cell>
          <cell r="H1211">
            <v>131</v>
          </cell>
          <cell r="I1211" t="str">
            <v>In-Line</v>
          </cell>
          <cell r="J1211">
            <v>4</v>
          </cell>
          <cell r="K1211" t="str">
            <v>MFI</v>
          </cell>
          <cell r="L1211" t="str">
            <v>Pratola Serra</v>
          </cell>
          <cell r="M1211" t="str">
            <v>Italy</v>
          </cell>
          <cell r="N1211">
            <v>1171</v>
          </cell>
          <cell r="O1211">
            <v>533</v>
          </cell>
          <cell r="P1211">
            <v>231</v>
          </cell>
          <cell r="Q1211">
            <v>221</v>
          </cell>
          <cell r="R1211">
            <v>194</v>
          </cell>
          <cell r="S1211">
            <v>168</v>
          </cell>
          <cell r="T1211">
            <v>149</v>
          </cell>
          <cell r="U1211">
            <v>146</v>
          </cell>
        </row>
        <row r="1212">
          <cell r="A1212" t="str">
            <v>Europe</v>
          </cell>
          <cell r="B1212" t="str">
            <v>FIAT GROUP</v>
          </cell>
          <cell r="C1212" t="str">
            <v>LANCIA</v>
          </cell>
          <cell r="D1212" t="str">
            <v>LANCIA DEDRA/LYBRA</v>
          </cell>
          <cell r="E1212" t="str">
            <v>Fiat B/C Diesel</v>
          </cell>
          <cell r="F1212" t="str">
            <v>Diesel</v>
          </cell>
          <cell r="G1212">
            <v>1910</v>
          </cell>
          <cell r="H1212">
            <v>140</v>
          </cell>
          <cell r="I1212" t="str">
            <v>In-Line</v>
          </cell>
          <cell r="J1212">
            <v>4</v>
          </cell>
          <cell r="K1212" t="str">
            <v>DI</v>
          </cell>
          <cell r="L1212" t="str">
            <v>Pratola Serra, Termoli</v>
          </cell>
          <cell r="M1212" t="str">
            <v>Italy</v>
          </cell>
          <cell r="N1212">
            <v>0</v>
          </cell>
          <cell r="O1212">
            <v>903</v>
          </cell>
          <cell r="P1212">
            <v>1487</v>
          </cell>
          <cell r="Q1212">
            <v>1715</v>
          </cell>
          <cell r="R1212">
            <v>1757</v>
          </cell>
          <cell r="S1212">
            <v>1694</v>
          </cell>
          <cell r="T1212">
            <v>1654</v>
          </cell>
          <cell r="U1212">
            <v>1748</v>
          </cell>
        </row>
        <row r="1213">
          <cell r="A1213" t="str">
            <v>Europe</v>
          </cell>
          <cell r="B1213" t="str">
            <v>FIAT GROUP</v>
          </cell>
          <cell r="C1213" t="str">
            <v>LANCIA</v>
          </cell>
          <cell r="D1213" t="str">
            <v>LANCIA DEDRA/LYBRA</v>
          </cell>
          <cell r="E1213" t="str">
            <v>Fiat B/C Diesel</v>
          </cell>
          <cell r="F1213" t="str">
            <v>Diesel</v>
          </cell>
          <cell r="G1213">
            <v>1910</v>
          </cell>
          <cell r="H1213">
            <v>115</v>
          </cell>
          <cell r="I1213" t="str">
            <v>In-Line</v>
          </cell>
          <cell r="J1213">
            <v>4</v>
          </cell>
          <cell r="K1213" t="str">
            <v>DI</v>
          </cell>
          <cell r="L1213" t="str">
            <v>Pratola Serra</v>
          </cell>
          <cell r="M1213" t="str">
            <v>Italy</v>
          </cell>
          <cell r="N1213">
            <v>12807</v>
          </cell>
          <cell r="O1213">
            <v>11625</v>
          </cell>
          <cell r="P1213">
            <v>5238</v>
          </cell>
          <cell r="Q1213">
            <v>4276</v>
          </cell>
          <cell r="R1213">
            <v>3203</v>
          </cell>
          <cell r="S1213">
            <v>2332</v>
          </cell>
          <cell r="T1213">
            <v>1724</v>
          </cell>
          <cell r="U1213">
            <v>1387</v>
          </cell>
        </row>
        <row r="1214">
          <cell r="A1214" t="str">
            <v>Europe</v>
          </cell>
          <cell r="B1214" t="str">
            <v>FIAT GROUP</v>
          </cell>
          <cell r="C1214" t="str">
            <v>LANCIA</v>
          </cell>
          <cell r="D1214" t="str">
            <v>LANCIA DEDRA/LYBRA</v>
          </cell>
          <cell r="E1214" t="str">
            <v>Fiat Family C</v>
          </cell>
          <cell r="F1214" t="str">
            <v>Gasoline</v>
          </cell>
          <cell r="G1214">
            <v>1998</v>
          </cell>
          <cell r="H1214">
            <v>150</v>
          </cell>
          <cell r="I1214" t="str">
            <v>In-Line</v>
          </cell>
          <cell r="J1214">
            <v>5</v>
          </cell>
          <cell r="K1214" t="str">
            <v>MFI</v>
          </cell>
          <cell r="L1214" t="str">
            <v>Pratola Serra</v>
          </cell>
          <cell r="M1214" t="str">
            <v>Italy</v>
          </cell>
          <cell r="N1214">
            <v>505</v>
          </cell>
          <cell r="O1214">
            <v>232</v>
          </cell>
          <cell r="P1214">
            <v>120</v>
          </cell>
          <cell r="Q1214">
            <v>137</v>
          </cell>
          <cell r="R1214">
            <v>140</v>
          </cell>
          <cell r="S1214">
            <v>135</v>
          </cell>
          <cell r="T1214">
            <v>131</v>
          </cell>
          <cell r="U1214">
            <v>138</v>
          </cell>
        </row>
        <row r="1215">
          <cell r="A1215" t="str">
            <v>Europe</v>
          </cell>
          <cell r="B1215" t="str">
            <v>FIAT GROUP</v>
          </cell>
          <cell r="C1215" t="str">
            <v>LANCIA</v>
          </cell>
          <cell r="D1215" t="str">
            <v>LANCIA DEDRA/LYBRA</v>
          </cell>
          <cell r="E1215" t="str">
            <v>Fiat Family C</v>
          </cell>
          <cell r="F1215" t="str">
            <v>Gasoline</v>
          </cell>
          <cell r="G1215">
            <v>1998</v>
          </cell>
          <cell r="H1215">
            <v>220</v>
          </cell>
          <cell r="I1215" t="str">
            <v>In-Line</v>
          </cell>
          <cell r="J1215">
            <v>5</v>
          </cell>
          <cell r="K1215" t="str">
            <v>MFI</v>
          </cell>
          <cell r="L1215" t="str">
            <v>Pratola Serra</v>
          </cell>
          <cell r="M1215" t="str">
            <v>Italy</v>
          </cell>
          <cell r="N1215">
            <v>39</v>
          </cell>
          <cell r="O1215">
            <v>14</v>
          </cell>
          <cell r="P1215">
            <v>4</v>
          </cell>
          <cell r="Q1215">
            <v>5</v>
          </cell>
          <cell r="R1215">
            <v>4</v>
          </cell>
          <cell r="S1215">
            <v>4</v>
          </cell>
          <cell r="T1215">
            <v>4</v>
          </cell>
          <cell r="U1215">
            <v>4</v>
          </cell>
        </row>
        <row r="1216">
          <cell r="A1216" t="str">
            <v>Europe</v>
          </cell>
          <cell r="B1216" t="str">
            <v>FIAT GROUP</v>
          </cell>
          <cell r="C1216" t="str">
            <v>LANCIA</v>
          </cell>
          <cell r="D1216" t="str">
            <v>LANCIA DEDRA/LYBRA</v>
          </cell>
          <cell r="E1216" t="str">
            <v>Fiat B/C Diesel</v>
          </cell>
          <cell r="F1216" t="str">
            <v>Diesel</v>
          </cell>
          <cell r="G1216">
            <v>2387</v>
          </cell>
          <cell r="H1216">
            <v>175</v>
          </cell>
          <cell r="I1216" t="str">
            <v>In-Line</v>
          </cell>
          <cell r="J1216">
            <v>5</v>
          </cell>
          <cell r="K1216" t="str">
            <v>DI</v>
          </cell>
          <cell r="L1216" t="str">
            <v>Pratola Serra, Termoli</v>
          </cell>
          <cell r="M1216" t="str">
            <v>Italy</v>
          </cell>
          <cell r="N1216">
            <v>0</v>
          </cell>
          <cell r="O1216">
            <v>179</v>
          </cell>
          <cell r="P1216">
            <v>297</v>
          </cell>
          <cell r="Q1216">
            <v>322</v>
          </cell>
          <cell r="R1216">
            <v>316</v>
          </cell>
          <cell r="S1216">
            <v>295</v>
          </cell>
          <cell r="T1216">
            <v>283</v>
          </cell>
          <cell r="U1216">
            <v>293</v>
          </cell>
        </row>
        <row r="1217">
          <cell r="A1217" t="str">
            <v>Europe</v>
          </cell>
          <cell r="B1217" t="str">
            <v>FIAT GROUP</v>
          </cell>
          <cell r="C1217" t="str">
            <v>LANCIA</v>
          </cell>
          <cell r="D1217" t="str">
            <v>LANCIA DEDRA/LYBRA</v>
          </cell>
          <cell r="E1217" t="str">
            <v>Fiat B/C Diesel</v>
          </cell>
          <cell r="F1217" t="str">
            <v>Diesel</v>
          </cell>
          <cell r="G1217">
            <v>2387</v>
          </cell>
          <cell r="H1217">
            <v>140</v>
          </cell>
          <cell r="I1217" t="str">
            <v>In-Line</v>
          </cell>
          <cell r="J1217">
            <v>5</v>
          </cell>
          <cell r="K1217" t="str">
            <v>DI</v>
          </cell>
          <cell r="L1217" t="str">
            <v>Pratola Serra</v>
          </cell>
          <cell r="M1217" t="str">
            <v>Italy</v>
          </cell>
          <cell r="N1217">
            <v>4163</v>
          </cell>
          <cell r="O1217">
            <v>0</v>
          </cell>
          <cell r="P1217">
            <v>0</v>
          </cell>
          <cell r="Q1217">
            <v>0</v>
          </cell>
          <cell r="R1217">
            <v>0</v>
          </cell>
          <cell r="S1217">
            <v>0</v>
          </cell>
          <cell r="T1217">
            <v>0</v>
          </cell>
          <cell r="U1217">
            <v>0</v>
          </cell>
        </row>
        <row r="1218">
          <cell r="A1218" t="str">
            <v>Europe</v>
          </cell>
          <cell r="B1218" t="str">
            <v>FIAT GROUP</v>
          </cell>
          <cell r="C1218" t="str">
            <v>LANCIA</v>
          </cell>
          <cell r="D1218" t="str">
            <v>LANCIA DEDRA/LYBRA</v>
          </cell>
          <cell r="E1218" t="str">
            <v>Fiat B/C Diesel</v>
          </cell>
          <cell r="F1218" t="str">
            <v>Diesel</v>
          </cell>
          <cell r="G1218">
            <v>2387</v>
          </cell>
          <cell r="H1218">
            <v>150</v>
          </cell>
          <cell r="I1218" t="str">
            <v>In-Line</v>
          </cell>
          <cell r="J1218">
            <v>5</v>
          </cell>
          <cell r="K1218" t="str">
            <v>DI</v>
          </cell>
          <cell r="L1218" t="str">
            <v>Pratola Serra</v>
          </cell>
          <cell r="M1218" t="str">
            <v>Italy</v>
          </cell>
          <cell r="N1218">
            <v>862</v>
          </cell>
          <cell r="O1218">
            <v>2202</v>
          </cell>
          <cell r="P1218">
            <v>934</v>
          </cell>
          <cell r="Q1218">
            <v>1102</v>
          </cell>
          <cell r="R1218">
            <v>1144</v>
          </cell>
          <cell r="S1218">
            <v>1114</v>
          </cell>
          <cell r="T1218">
            <v>1094</v>
          </cell>
          <cell r="U1218">
            <v>1163</v>
          </cell>
        </row>
        <row r="1219">
          <cell r="A1219" t="str">
            <v>Europe</v>
          </cell>
          <cell r="B1219" t="str">
            <v>FIAT GROUP</v>
          </cell>
          <cell r="C1219" t="str">
            <v>LANCIA</v>
          </cell>
          <cell r="D1219" t="str">
            <v>LANCIA DEDRA/LYBRA</v>
          </cell>
          <cell r="E1219" t="str">
            <v>Fiat Family C</v>
          </cell>
          <cell r="F1219" t="str">
            <v>Gasoline</v>
          </cell>
          <cell r="G1219">
            <v>2446</v>
          </cell>
          <cell r="H1219">
            <v>175</v>
          </cell>
          <cell r="I1219" t="str">
            <v>In-Line</v>
          </cell>
          <cell r="J1219">
            <v>5</v>
          </cell>
          <cell r="K1219" t="str">
            <v>MFI</v>
          </cell>
          <cell r="L1219" t="str">
            <v>Pratola Serra</v>
          </cell>
          <cell r="M1219" t="str">
            <v>Italy</v>
          </cell>
          <cell r="N1219">
            <v>446</v>
          </cell>
          <cell r="O1219">
            <v>22</v>
          </cell>
          <cell r="P1219">
            <v>10</v>
          </cell>
          <cell r="Q1219">
            <v>16</v>
          </cell>
          <cell r="R1219">
            <v>20</v>
          </cell>
          <cell r="S1219">
            <v>22</v>
          </cell>
          <cell r="T1219">
            <v>22</v>
          </cell>
          <cell r="U1219">
            <v>25</v>
          </cell>
        </row>
        <row r="1220">
          <cell r="A1220" t="str">
            <v>Europe</v>
          </cell>
          <cell r="B1220" t="str">
            <v>FIAT GROUP</v>
          </cell>
          <cell r="C1220" t="str">
            <v>LANCIA</v>
          </cell>
          <cell r="D1220" t="str">
            <v>LANCIA KAPPA/THESIS</v>
          </cell>
          <cell r="E1220" t="str">
            <v>Fiat Family C</v>
          </cell>
          <cell r="F1220" t="str">
            <v>Gasoline</v>
          </cell>
          <cell r="G1220">
            <v>1998</v>
          </cell>
          <cell r="H1220">
            <v>185</v>
          </cell>
          <cell r="I1220" t="str">
            <v>In-Line</v>
          </cell>
          <cell r="J1220">
            <v>5</v>
          </cell>
          <cell r="K1220" t="str">
            <v>MFI</v>
          </cell>
          <cell r="L1220" t="str">
            <v>Pratola Serra</v>
          </cell>
          <cell r="M1220" t="str">
            <v>Italy</v>
          </cell>
          <cell r="N1220">
            <v>517</v>
          </cell>
          <cell r="O1220">
            <v>488</v>
          </cell>
          <cell r="P1220">
            <v>197</v>
          </cell>
          <cell r="Q1220">
            <v>303</v>
          </cell>
          <cell r="R1220">
            <v>314</v>
          </cell>
          <cell r="S1220">
            <v>320</v>
          </cell>
          <cell r="T1220">
            <v>322</v>
          </cell>
          <cell r="U1220">
            <v>326</v>
          </cell>
        </row>
        <row r="1221">
          <cell r="A1221" t="str">
            <v>Europe</v>
          </cell>
          <cell r="B1221" t="str">
            <v>FIAT GROUP</v>
          </cell>
          <cell r="C1221" t="str">
            <v>LANCIA</v>
          </cell>
          <cell r="D1221" t="str">
            <v>LANCIA KAPPA/THESIS</v>
          </cell>
          <cell r="E1221" t="str">
            <v>Fiat B/C Diesel</v>
          </cell>
          <cell r="F1221" t="str">
            <v>Diesel</v>
          </cell>
          <cell r="G1221">
            <v>2387</v>
          </cell>
          <cell r="H1221">
            <v>150</v>
          </cell>
          <cell r="I1221" t="str">
            <v>In-Line</v>
          </cell>
          <cell r="J1221">
            <v>5</v>
          </cell>
          <cell r="K1221" t="str">
            <v>DI</v>
          </cell>
          <cell r="L1221" t="str">
            <v>Pratola Serra</v>
          </cell>
          <cell r="M1221" t="str">
            <v>Italy</v>
          </cell>
          <cell r="N1221">
            <v>2013</v>
          </cell>
          <cell r="O1221">
            <v>3769</v>
          </cell>
          <cell r="P1221">
            <v>2491</v>
          </cell>
          <cell r="Q1221">
            <v>3343</v>
          </cell>
          <cell r="R1221">
            <v>2997</v>
          </cell>
          <cell r="S1221">
            <v>2670</v>
          </cell>
          <cell r="T1221">
            <v>2340</v>
          </cell>
          <cell r="U1221">
            <v>2071</v>
          </cell>
        </row>
        <row r="1222">
          <cell r="A1222" t="str">
            <v>Europe</v>
          </cell>
          <cell r="B1222" t="str">
            <v>FIAT GROUP</v>
          </cell>
          <cell r="C1222" t="str">
            <v>LANCIA</v>
          </cell>
          <cell r="D1222" t="str">
            <v>LANCIA KAPPA/THESIS</v>
          </cell>
          <cell r="E1222" t="str">
            <v>Fiat Family C</v>
          </cell>
          <cell r="F1222" t="str">
            <v>Gasoline</v>
          </cell>
          <cell r="G1222">
            <v>2446</v>
          </cell>
          <cell r="H1222">
            <v>170</v>
          </cell>
          <cell r="I1222" t="str">
            <v>In-Line</v>
          </cell>
          <cell r="J1222">
            <v>5</v>
          </cell>
          <cell r="K1222" t="str">
            <v>MFI</v>
          </cell>
          <cell r="L1222" t="str">
            <v>Pratola Serra</v>
          </cell>
          <cell r="M1222" t="str">
            <v>Italy</v>
          </cell>
          <cell r="N1222">
            <v>55</v>
          </cell>
          <cell r="O1222">
            <v>19</v>
          </cell>
          <cell r="P1222">
            <v>8</v>
          </cell>
          <cell r="Q1222">
            <v>17</v>
          </cell>
          <cell r="R1222">
            <v>21</v>
          </cell>
          <cell r="S1222">
            <v>26</v>
          </cell>
          <cell r="T1222">
            <v>29</v>
          </cell>
          <cell r="U1222">
            <v>31</v>
          </cell>
        </row>
        <row r="1223">
          <cell r="A1223" t="str">
            <v>Europe</v>
          </cell>
          <cell r="B1223" t="str">
            <v>FIAT GROUP</v>
          </cell>
          <cell r="C1223" t="str">
            <v>LANCIA</v>
          </cell>
          <cell r="D1223" t="str">
            <v>LANCIA KAPPA/THESIS</v>
          </cell>
          <cell r="E1223" t="str">
            <v>Fiat Family C</v>
          </cell>
          <cell r="F1223" t="str">
            <v>Gasoline</v>
          </cell>
          <cell r="G1223">
            <v>2446</v>
          </cell>
          <cell r="H1223">
            <v>175</v>
          </cell>
          <cell r="I1223" t="str">
            <v>In-Line</v>
          </cell>
          <cell r="J1223">
            <v>5</v>
          </cell>
          <cell r="K1223" t="str">
            <v>MFI</v>
          </cell>
          <cell r="L1223" t="str">
            <v>Pratola Serra</v>
          </cell>
          <cell r="M1223" t="str">
            <v>Italy</v>
          </cell>
          <cell r="N1223">
            <v>350</v>
          </cell>
          <cell r="O1223">
            <v>272</v>
          </cell>
          <cell r="P1223">
            <v>100</v>
          </cell>
          <cell r="Q1223">
            <v>156</v>
          </cell>
          <cell r="R1223">
            <v>161</v>
          </cell>
          <cell r="S1223">
            <v>166</v>
          </cell>
          <cell r="T1223">
            <v>167</v>
          </cell>
          <cell r="U1223">
            <v>170</v>
          </cell>
        </row>
        <row r="1224">
          <cell r="A1224" t="str">
            <v>Europe</v>
          </cell>
          <cell r="B1224" t="str">
            <v>FIAT GROUP</v>
          </cell>
          <cell r="C1224" t="str">
            <v>LANCIA</v>
          </cell>
          <cell r="D1224" t="str">
            <v>LANCIA KAPPA/THESIS</v>
          </cell>
          <cell r="E1224" t="str">
            <v>Fiat V6</v>
          </cell>
          <cell r="F1224" t="str">
            <v>Gasoline</v>
          </cell>
          <cell r="G1224">
            <v>2959</v>
          </cell>
          <cell r="H1224">
            <v>215</v>
          </cell>
          <cell r="I1224" t="str">
            <v>Vee Configuration</v>
          </cell>
          <cell r="J1224">
            <v>6</v>
          </cell>
          <cell r="K1224" t="str">
            <v>MFI</v>
          </cell>
          <cell r="L1224" t="str">
            <v>Arese</v>
          </cell>
          <cell r="M1224" t="str">
            <v>Italy</v>
          </cell>
          <cell r="N1224">
            <v>1290</v>
          </cell>
          <cell r="O1224">
            <v>673</v>
          </cell>
          <cell r="P1224">
            <v>173</v>
          </cell>
          <cell r="Q1224">
            <v>303</v>
          </cell>
          <cell r="R1224">
            <v>350</v>
          </cell>
          <cell r="S1224">
            <v>391</v>
          </cell>
          <cell r="T1224">
            <v>420</v>
          </cell>
          <cell r="U1224">
            <v>449</v>
          </cell>
        </row>
        <row r="1225">
          <cell r="A1225" t="str">
            <v>Europe</v>
          </cell>
          <cell r="B1225" t="str">
            <v>FIAT GROUP</v>
          </cell>
          <cell r="C1225" t="str">
            <v>LANCIA</v>
          </cell>
          <cell r="D1225" t="str">
            <v>LANCIA KAPPA/THESIS</v>
          </cell>
          <cell r="E1225" t="str">
            <v>GM Isuzu 6D</v>
          </cell>
          <cell r="F1225" t="str">
            <v>Diesel</v>
          </cell>
          <cell r="G1225">
            <v>2962</v>
          </cell>
          <cell r="H1225">
            <v>177</v>
          </cell>
          <cell r="I1225" t="str">
            <v>Vee Configuration</v>
          </cell>
          <cell r="J1225">
            <v>6</v>
          </cell>
          <cell r="K1225" t="str">
            <v>DI</v>
          </cell>
          <cell r="L1225" t="str">
            <v>Fujisawa</v>
          </cell>
          <cell r="M1225" t="str">
            <v>Japan</v>
          </cell>
          <cell r="N1225">
            <v>0</v>
          </cell>
          <cell r="O1225">
            <v>0</v>
          </cell>
          <cell r="P1225">
            <v>49</v>
          </cell>
          <cell r="Q1225">
            <v>158</v>
          </cell>
          <cell r="R1225">
            <v>245</v>
          </cell>
          <cell r="S1225">
            <v>318</v>
          </cell>
          <cell r="T1225">
            <v>381</v>
          </cell>
          <cell r="U1225">
            <v>438</v>
          </cell>
        </row>
        <row r="1226">
          <cell r="A1226" t="str">
            <v>Europe</v>
          </cell>
          <cell r="B1226" t="str">
            <v>FIAT GROUP</v>
          </cell>
          <cell r="C1226" t="str">
            <v>LANCIA</v>
          </cell>
          <cell r="D1226" t="str">
            <v>LANCIA Y/YPSILON</v>
          </cell>
          <cell r="E1226" t="str">
            <v>Fiat Fire</v>
          </cell>
          <cell r="F1226" t="str">
            <v>Gasoline</v>
          </cell>
          <cell r="G1226">
            <v>1242</v>
          </cell>
          <cell r="H1226">
            <v>80</v>
          </cell>
          <cell r="I1226" t="str">
            <v>In-Line</v>
          </cell>
          <cell r="J1226">
            <v>4</v>
          </cell>
          <cell r="K1226" t="str">
            <v>MFI</v>
          </cell>
          <cell r="L1226" t="str">
            <v>Termoli</v>
          </cell>
          <cell r="M1226" t="str">
            <v>Italy</v>
          </cell>
          <cell r="N1226">
            <v>7781</v>
          </cell>
          <cell r="O1226">
            <v>5036</v>
          </cell>
          <cell r="P1226">
            <v>0</v>
          </cell>
          <cell r="Q1226">
            <v>0</v>
          </cell>
          <cell r="R1226">
            <v>0</v>
          </cell>
          <cell r="S1226">
            <v>0</v>
          </cell>
          <cell r="T1226">
            <v>0</v>
          </cell>
          <cell r="U1226">
            <v>0</v>
          </cell>
        </row>
        <row r="1227">
          <cell r="A1227" t="str">
            <v>Europe</v>
          </cell>
          <cell r="B1227" t="str">
            <v>FIAT GROUP</v>
          </cell>
          <cell r="C1227" t="str">
            <v>LANCIA</v>
          </cell>
          <cell r="D1227" t="str">
            <v>LANCIA Y/YPSILON</v>
          </cell>
          <cell r="E1227" t="str">
            <v>Fiat Fire</v>
          </cell>
          <cell r="F1227" t="str">
            <v>Gasoline</v>
          </cell>
          <cell r="G1227">
            <v>1242</v>
          </cell>
          <cell r="H1227">
            <v>60</v>
          </cell>
          <cell r="I1227" t="str">
            <v>In-Line</v>
          </cell>
          <cell r="J1227">
            <v>4</v>
          </cell>
          <cell r="K1227" t="str">
            <v>MFI</v>
          </cell>
          <cell r="L1227" t="str">
            <v>Termoli</v>
          </cell>
          <cell r="M1227" t="str">
            <v>Italy</v>
          </cell>
          <cell r="N1227">
            <v>72677</v>
          </cell>
          <cell r="O1227">
            <v>35768</v>
          </cell>
          <cell r="P1227">
            <v>0</v>
          </cell>
          <cell r="Q1227">
            <v>0</v>
          </cell>
          <cell r="R1227">
            <v>0</v>
          </cell>
          <cell r="S1227">
            <v>0</v>
          </cell>
          <cell r="T1227">
            <v>0</v>
          </cell>
          <cell r="U1227">
            <v>0</v>
          </cell>
        </row>
        <row r="1228">
          <cell r="A1228" t="str">
            <v>Europe</v>
          </cell>
          <cell r="B1228" t="str">
            <v>FIAT GROUP</v>
          </cell>
          <cell r="C1228" t="str">
            <v>LANCIA</v>
          </cell>
          <cell r="D1228" t="str">
            <v>LANCIA Y/YPSILON</v>
          </cell>
          <cell r="E1228" t="str">
            <v>Fiat Fire</v>
          </cell>
          <cell r="F1228" t="str">
            <v>Gasoline</v>
          </cell>
          <cell r="G1228">
            <v>1242</v>
          </cell>
          <cell r="H1228">
            <v>80</v>
          </cell>
          <cell r="I1228" t="str">
            <v>In-Line</v>
          </cell>
          <cell r="J1228">
            <v>4</v>
          </cell>
          <cell r="K1228" t="str">
            <v>MFI</v>
          </cell>
          <cell r="L1228" t="str">
            <v>Termoli</v>
          </cell>
          <cell r="M1228" t="str">
            <v>Italy</v>
          </cell>
          <cell r="N1228">
            <v>0</v>
          </cell>
          <cell r="O1228">
            <v>16471</v>
          </cell>
          <cell r="P1228">
            <v>41311</v>
          </cell>
          <cell r="Q1228">
            <v>43918</v>
          </cell>
          <cell r="R1228">
            <v>34845</v>
          </cell>
          <cell r="S1228">
            <v>27821</v>
          </cell>
          <cell r="T1228">
            <v>22844</v>
          </cell>
          <cell r="U1228">
            <v>20433</v>
          </cell>
        </row>
        <row r="1229">
          <cell r="A1229" t="str">
            <v>Europe</v>
          </cell>
          <cell r="B1229" t="str">
            <v>FIAT GROUP</v>
          </cell>
          <cell r="C1229" t="str">
            <v>LANCIA</v>
          </cell>
          <cell r="D1229" t="str">
            <v>LANCIA Y/YPSILON</v>
          </cell>
          <cell r="E1229" t="str">
            <v>Fiat Fire</v>
          </cell>
          <cell r="F1229" t="str">
            <v>Gasoline</v>
          </cell>
          <cell r="G1229">
            <v>1242</v>
          </cell>
          <cell r="H1229">
            <v>60</v>
          </cell>
          <cell r="I1229" t="str">
            <v>In-Line</v>
          </cell>
          <cell r="J1229">
            <v>4</v>
          </cell>
          <cell r="K1229" t="str">
            <v>MFI</v>
          </cell>
          <cell r="L1229" t="str">
            <v>Termoli</v>
          </cell>
          <cell r="M1229" t="str">
            <v>Italy</v>
          </cell>
          <cell r="N1229">
            <v>0</v>
          </cell>
          <cell r="O1229">
            <v>9321</v>
          </cell>
          <cell r="P1229">
            <v>23388</v>
          </cell>
          <cell r="Q1229">
            <v>24883</v>
          </cell>
          <cell r="R1229">
            <v>19757</v>
          </cell>
          <cell r="S1229">
            <v>15788</v>
          </cell>
          <cell r="T1229">
            <v>12975</v>
          </cell>
          <cell r="U1229">
            <v>11618</v>
          </cell>
        </row>
        <row r="1230">
          <cell r="A1230" t="str">
            <v>Europe</v>
          </cell>
          <cell r="B1230" t="str">
            <v>FIAT GROUP</v>
          </cell>
          <cell r="C1230" t="str">
            <v>LANCIA</v>
          </cell>
          <cell r="D1230" t="str">
            <v>LANCIA Y/YPSILON</v>
          </cell>
          <cell r="E1230" t="str">
            <v>Fiat Multijet 1.3</v>
          </cell>
          <cell r="F1230" t="str">
            <v>Diesel</v>
          </cell>
          <cell r="G1230">
            <v>1248</v>
          </cell>
          <cell r="H1230">
            <v>70</v>
          </cell>
          <cell r="I1230" t="str">
            <v>In-Line</v>
          </cell>
          <cell r="J1230">
            <v>4</v>
          </cell>
          <cell r="K1230" t="str">
            <v>DI</v>
          </cell>
          <cell r="L1230" t="str">
            <v>Bielsko-Biala</v>
          </cell>
          <cell r="M1230" t="str">
            <v>Poland</v>
          </cell>
          <cell r="N1230">
            <v>0</v>
          </cell>
          <cell r="O1230">
            <v>7382</v>
          </cell>
          <cell r="P1230">
            <v>23067</v>
          </cell>
          <cell r="Q1230">
            <v>26787</v>
          </cell>
          <cell r="R1230">
            <v>23233</v>
          </cell>
          <cell r="S1230">
            <v>20177</v>
          </cell>
          <cell r="T1230">
            <v>18026</v>
          </cell>
          <cell r="U1230">
            <v>17469</v>
          </cell>
        </row>
        <row r="1231">
          <cell r="A1231" t="str">
            <v>Europe</v>
          </cell>
          <cell r="B1231" t="str">
            <v>FIAT GROUP</v>
          </cell>
          <cell r="C1231" t="str">
            <v>LANCIA</v>
          </cell>
          <cell r="D1231" t="str">
            <v>LANCIA Y/YPSILON</v>
          </cell>
          <cell r="E1231" t="str">
            <v>Fiat Multijet 1.3</v>
          </cell>
          <cell r="F1231" t="str">
            <v>Diesel</v>
          </cell>
          <cell r="G1231">
            <v>1248</v>
          </cell>
          <cell r="H1231">
            <v>90</v>
          </cell>
          <cell r="I1231" t="str">
            <v>In-Line</v>
          </cell>
          <cell r="J1231">
            <v>4</v>
          </cell>
          <cell r="K1231" t="str">
            <v>DI</v>
          </cell>
          <cell r="L1231" t="str">
            <v>Bielsko-Biala</v>
          </cell>
          <cell r="M1231" t="str">
            <v>Poland</v>
          </cell>
          <cell r="N1231">
            <v>0</v>
          </cell>
          <cell r="O1231">
            <v>0</v>
          </cell>
          <cell r="P1231">
            <v>0</v>
          </cell>
          <cell r="Q1231">
            <v>0</v>
          </cell>
          <cell r="R1231">
            <v>4281</v>
          </cell>
          <cell r="S1231">
            <v>3687</v>
          </cell>
          <cell r="T1231">
            <v>3269</v>
          </cell>
          <cell r="U1231">
            <v>3146</v>
          </cell>
        </row>
        <row r="1232">
          <cell r="A1232" t="str">
            <v>Europe</v>
          </cell>
          <cell r="B1232" t="str">
            <v>FIAT GROUP</v>
          </cell>
          <cell r="C1232" t="str">
            <v>LANCIA</v>
          </cell>
          <cell r="D1232" t="str">
            <v>LANCIA Y/YPSILON</v>
          </cell>
          <cell r="E1232" t="str">
            <v>Fiat Fire</v>
          </cell>
          <cell r="F1232" t="str">
            <v>Gasoline</v>
          </cell>
          <cell r="G1232">
            <v>1368</v>
          </cell>
          <cell r="H1232">
            <v>95</v>
          </cell>
          <cell r="I1232" t="str">
            <v>In-Line</v>
          </cell>
          <cell r="J1232">
            <v>4</v>
          </cell>
          <cell r="K1232" t="str">
            <v>MFI</v>
          </cell>
          <cell r="L1232" t="str">
            <v>Termoli</v>
          </cell>
          <cell r="M1232" t="str">
            <v>Italy</v>
          </cell>
          <cell r="N1232">
            <v>0</v>
          </cell>
          <cell r="O1232">
            <v>3647</v>
          </cell>
          <cell r="P1232">
            <v>6983</v>
          </cell>
          <cell r="Q1232">
            <v>7223</v>
          </cell>
          <cell r="R1232">
            <v>5556</v>
          </cell>
          <cell r="S1232">
            <v>4290</v>
          </cell>
          <cell r="T1232">
            <v>3395</v>
          </cell>
          <cell r="U1232">
            <v>2916</v>
          </cell>
        </row>
        <row r="1233">
          <cell r="A1233" t="str">
            <v>Europe</v>
          </cell>
          <cell r="B1233" t="str">
            <v>FIAT GROUP</v>
          </cell>
          <cell r="C1233" t="str">
            <v>LANCIA</v>
          </cell>
          <cell r="D1233" t="str">
            <v>LANCIA ZETA/PHEDRA</v>
          </cell>
          <cell r="E1233" t="str">
            <v>PSA/Ford DW (PSA HDi/ Ford Duratorq)</v>
          </cell>
          <cell r="F1233" t="str">
            <v>Diesel</v>
          </cell>
          <cell r="G1233">
            <v>1997</v>
          </cell>
          <cell r="H1233">
            <v>109</v>
          </cell>
          <cell r="I1233" t="str">
            <v>In-Line</v>
          </cell>
          <cell r="J1233">
            <v>4</v>
          </cell>
          <cell r="K1233" t="str">
            <v>DI</v>
          </cell>
          <cell r="L1233" t="str">
            <v>Tremery</v>
          </cell>
          <cell r="M1233" t="str">
            <v>France</v>
          </cell>
          <cell r="N1233">
            <v>34</v>
          </cell>
          <cell r="O1233">
            <v>449</v>
          </cell>
          <cell r="P1233">
            <v>1020</v>
          </cell>
          <cell r="Q1233">
            <v>900</v>
          </cell>
          <cell r="R1233">
            <v>818</v>
          </cell>
          <cell r="S1233">
            <v>716</v>
          </cell>
          <cell r="T1233">
            <v>611</v>
          </cell>
          <cell r="U1233">
            <v>513</v>
          </cell>
        </row>
        <row r="1234">
          <cell r="A1234" t="str">
            <v>Europe</v>
          </cell>
          <cell r="B1234" t="str">
            <v>FIAT GROUP</v>
          </cell>
          <cell r="C1234" t="str">
            <v>LANCIA</v>
          </cell>
          <cell r="D1234" t="str">
            <v>LANCIA ZETA/PHEDRA</v>
          </cell>
          <cell r="E1234" t="str">
            <v>PSA EW</v>
          </cell>
          <cell r="F1234" t="str">
            <v>Gasoline</v>
          </cell>
          <cell r="G1234">
            <v>1997</v>
          </cell>
          <cell r="H1234">
            <v>136</v>
          </cell>
          <cell r="I1234" t="str">
            <v>In-Line</v>
          </cell>
          <cell r="J1234">
            <v>4</v>
          </cell>
          <cell r="K1234" t="str">
            <v>MFI</v>
          </cell>
          <cell r="L1234" t="str">
            <v>Tremery</v>
          </cell>
          <cell r="M1234" t="str">
            <v>France</v>
          </cell>
          <cell r="N1234">
            <v>164</v>
          </cell>
          <cell r="O1234">
            <v>355</v>
          </cell>
          <cell r="P1234">
            <v>163</v>
          </cell>
          <cell r="Q1234">
            <v>233</v>
          </cell>
          <cell r="R1234">
            <v>233</v>
          </cell>
          <cell r="S1234">
            <v>221</v>
          </cell>
          <cell r="T1234">
            <v>206</v>
          </cell>
          <cell r="U1234">
            <v>187</v>
          </cell>
        </row>
        <row r="1235">
          <cell r="A1235" t="str">
            <v>Europe</v>
          </cell>
          <cell r="B1235" t="str">
            <v>FIAT GROUP</v>
          </cell>
          <cell r="C1235" t="str">
            <v>LANCIA</v>
          </cell>
          <cell r="D1235" t="str">
            <v>LANCIA ZETA/PHEDRA</v>
          </cell>
          <cell r="E1235" t="str">
            <v>PSA/Ford DW (PSA HDi/ Ford Duratorq)</v>
          </cell>
          <cell r="F1235" t="str">
            <v>Diesel</v>
          </cell>
          <cell r="G1235">
            <v>2179</v>
          </cell>
          <cell r="H1235">
            <v>133</v>
          </cell>
          <cell r="I1235" t="str">
            <v>In-Line</v>
          </cell>
          <cell r="J1235">
            <v>4</v>
          </cell>
          <cell r="K1235" t="str">
            <v>DI</v>
          </cell>
          <cell r="L1235" t="str">
            <v>Tremery</v>
          </cell>
          <cell r="M1235" t="str">
            <v>France</v>
          </cell>
          <cell r="N1235">
            <v>5015</v>
          </cell>
          <cell r="O1235">
            <v>8904</v>
          </cell>
          <cell r="P1235">
            <v>6464</v>
          </cell>
          <cell r="Q1235">
            <v>5929</v>
          </cell>
          <cell r="R1235">
            <v>5443</v>
          </cell>
          <cell r="S1235">
            <v>4820</v>
          </cell>
          <cell r="T1235">
            <v>4159</v>
          </cell>
          <cell r="U1235">
            <v>3532</v>
          </cell>
        </row>
        <row r="1236">
          <cell r="A1236" t="str">
            <v>Europe</v>
          </cell>
          <cell r="B1236" t="str">
            <v>FIAT GROUP</v>
          </cell>
          <cell r="C1236" t="str">
            <v>LANCIA</v>
          </cell>
          <cell r="D1236" t="str">
            <v>LANCIA ZETA/PHEDRA</v>
          </cell>
          <cell r="E1236" t="str">
            <v>PSA ES/L</v>
          </cell>
          <cell r="F1236" t="str">
            <v>Gasoline</v>
          </cell>
          <cell r="G1236">
            <v>2946</v>
          </cell>
          <cell r="H1236">
            <v>204</v>
          </cell>
          <cell r="I1236" t="str">
            <v>Vee Configuration</v>
          </cell>
          <cell r="J1236">
            <v>6</v>
          </cell>
          <cell r="K1236" t="str">
            <v>MFI</v>
          </cell>
          <cell r="L1236" t="str">
            <v>Douvrin</v>
          </cell>
          <cell r="M1236" t="str">
            <v>France</v>
          </cell>
          <cell r="N1236">
            <v>18</v>
          </cell>
          <cell r="O1236">
            <v>484</v>
          </cell>
          <cell r="P1236">
            <v>192</v>
          </cell>
          <cell r="Q1236">
            <v>170</v>
          </cell>
          <cell r="R1236">
            <v>151</v>
          </cell>
          <cell r="S1236">
            <v>129</v>
          </cell>
          <cell r="T1236">
            <v>106</v>
          </cell>
          <cell r="U1236">
            <v>86</v>
          </cell>
        </row>
        <row r="1237">
          <cell r="A1237" t="str">
            <v>Europe</v>
          </cell>
          <cell r="B1237" t="str">
            <v>FIAT GROUP</v>
          </cell>
          <cell r="C1237" t="str">
            <v>LANCIA</v>
          </cell>
          <cell r="D1237" t="str">
            <v>LANCIA MUSA</v>
          </cell>
          <cell r="E1237" t="str">
            <v>Fiat Fire</v>
          </cell>
          <cell r="F1237" t="str">
            <v>Gasoline</v>
          </cell>
          <cell r="G1237">
            <v>1242</v>
          </cell>
          <cell r="H1237">
            <v>80</v>
          </cell>
          <cell r="I1237" t="str">
            <v>In-Line</v>
          </cell>
          <cell r="J1237">
            <v>4</v>
          </cell>
          <cell r="K1237" t="str">
            <v>MFI</v>
          </cell>
          <cell r="L1237" t="str">
            <v>Termoli</v>
          </cell>
          <cell r="M1237" t="str">
            <v>Italy</v>
          </cell>
          <cell r="N1237">
            <v>0</v>
          </cell>
          <cell r="O1237">
            <v>0</v>
          </cell>
          <cell r="P1237">
            <v>464</v>
          </cell>
          <cell r="Q1237">
            <v>1177</v>
          </cell>
          <cell r="R1237">
            <v>1002</v>
          </cell>
          <cell r="S1237">
            <v>890</v>
          </cell>
          <cell r="T1237">
            <v>768</v>
          </cell>
          <cell r="U1237">
            <v>629</v>
          </cell>
        </row>
        <row r="1238">
          <cell r="A1238" t="str">
            <v>Europe</v>
          </cell>
          <cell r="B1238" t="str">
            <v>FIAT GROUP</v>
          </cell>
          <cell r="C1238" t="str">
            <v>LANCIA</v>
          </cell>
          <cell r="D1238" t="str">
            <v>LANCIA MUSA</v>
          </cell>
          <cell r="E1238" t="str">
            <v>Fiat Fire</v>
          </cell>
          <cell r="F1238" t="str">
            <v>Gasoline</v>
          </cell>
          <cell r="G1238">
            <v>1242</v>
          </cell>
          <cell r="H1238">
            <v>60</v>
          </cell>
          <cell r="I1238" t="str">
            <v>In-Line</v>
          </cell>
          <cell r="J1238">
            <v>4</v>
          </cell>
          <cell r="K1238" t="str">
            <v>MFI</v>
          </cell>
          <cell r="L1238" t="str">
            <v>Termoli</v>
          </cell>
          <cell r="M1238" t="str">
            <v>Italy</v>
          </cell>
          <cell r="N1238">
            <v>0</v>
          </cell>
          <cell r="O1238">
            <v>0</v>
          </cell>
          <cell r="P1238">
            <v>513</v>
          </cell>
          <cell r="Q1238">
            <v>1298</v>
          </cell>
          <cell r="R1238">
            <v>1105</v>
          </cell>
          <cell r="S1238">
            <v>984</v>
          </cell>
          <cell r="T1238">
            <v>847</v>
          </cell>
          <cell r="U1238">
            <v>694</v>
          </cell>
        </row>
        <row r="1239">
          <cell r="A1239" t="str">
            <v>Europe</v>
          </cell>
          <cell r="B1239" t="str">
            <v>FIAT GROUP</v>
          </cell>
          <cell r="C1239" t="str">
            <v>LANCIA</v>
          </cell>
          <cell r="D1239" t="str">
            <v>LANCIA MUSA</v>
          </cell>
          <cell r="E1239" t="str">
            <v>Fiat Multijet 1.3</v>
          </cell>
          <cell r="F1239" t="str">
            <v>Diesel</v>
          </cell>
          <cell r="G1239">
            <v>1248</v>
          </cell>
          <cell r="H1239">
            <v>70</v>
          </cell>
          <cell r="I1239" t="str">
            <v>In-Line</v>
          </cell>
          <cell r="J1239">
            <v>4</v>
          </cell>
          <cell r="K1239" t="str">
            <v>DI</v>
          </cell>
          <cell r="L1239" t="str">
            <v>Bielsko-Biala</v>
          </cell>
          <cell r="M1239" t="str">
            <v>Poland</v>
          </cell>
          <cell r="N1239">
            <v>0</v>
          </cell>
          <cell r="O1239">
            <v>0</v>
          </cell>
          <cell r="P1239">
            <v>1358</v>
          </cell>
          <cell r="Q1239">
            <v>3449</v>
          </cell>
          <cell r="R1239">
            <v>2934</v>
          </cell>
          <cell r="S1239">
            <v>2613</v>
          </cell>
          <cell r="T1239">
            <v>2252</v>
          </cell>
          <cell r="U1239">
            <v>1846</v>
          </cell>
        </row>
        <row r="1240">
          <cell r="A1240" t="str">
            <v>Europe</v>
          </cell>
          <cell r="B1240" t="str">
            <v>FIAT GROUP</v>
          </cell>
          <cell r="C1240" t="str">
            <v>LANCIA</v>
          </cell>
          <cell r="D1240" t="str">
            <v>LANCIA MUSA</v>
          </cell>
          <cell r="E1240" t="str">
            <v>Fiat Multijet 1.3</v>
          </cell>
          <cell r="F1240" t="str">
            <v>Diesel</v>
          </cell>
          <cell r="G1240">
            <v>1248</v>
          </cell>
          <cell r="H1240">
            <v>90</v>
          </cell>
          <cell r="I1240" t="str">
            <v>In-Line</v>
          </cell>
          <cell r="J1240">
            <v>4</v>
          </cell>
          <cell r="K1240" t="str">
            <v>DI</v>
          </cell>
          <cell r="L1240" t="str">
            <v>Bielsko-Biala</v>
          </cell>
          <cell r="M1240" t="str">
            <v>Poland</v>
          </cell>
          <cell r="N1240">
            <v>0</v>
          </cell>
          <cell r="O1240">
            <v>0</v>
          </cell>
          <cell r="P1240">
            <v>6475</v>
          </cell>
          <cell r="Q1240">
            <v>16435</v>
          </cell>
          <cell r="R1240">
            <v>13979</v>
          </cell>
          <cell r="S1240">
            <v>12442</v>
          </cell>
          <cell r="T1240">
            <v>10736</v>
          </cell>
          <cell r="U1240">
            <v>8792</v>
          </cell>
        </row>
        <row r="1241">
          <cell r="A1241" t="str">
            <v>Europe</v>
          </cell>
          <cell r="B1241" t="str">
            <v>FIAT GROUP</v>
          </cell>
          <cell r="C1241" t="str">
            <v>LANCIA</v>
          </cell>
          <cell r="D1241" t="str">
            <v>LANCIA MUSA</v>
          </cell>
          <cell r="E1241" t="str">
            <v>Fiat Fire</v>
          </cell>
          <cell r="F1241" t="str">
            <v>Gasoline</v>
          </cell>
          <cell r="G1241">
            <v>1368</v>
          </cell>
          <cell r="H1241">
            <v>95</v>
          </cell>
          <cell r="I1241" t="str">
            <v>In-Line</v>
          </cell>
          <cell r="J1241">
            <v>4</v>
          </cell>
          <cell r="K1241" t="str">
            <v>MFI</v>
          </cell>
          <cell r="L1241" t="str">
            <v>Termoli</v>
          </cell>
          <cell r="M1241" t="str">
            <v>Italy</v>
          </cell>
          <cell r="N1241">
            <v>0</v>
          </cell>
          <cell r="O1241">
            <v>0</v>
          </cell>
          <cell r="P1241">
            <v>287</v>
          </cell>
          <cell r="Q1241">
            <v>731</v>
          </cell>
          <cell r="R1241">
            <v>621</v>
          </cell>
          <cell r="S1241">
            <v>555</v>
          </cell>
          <cell r="T1241">
            <v>478</v>
          </cell>
          <cell r="U1241">
            <v>390</v>
          </cell>
        </row>
        <row r="1242">
          <cell r="A1242" t="str">
            <v>Europe</v>
          </cell>
          <cell r="B1242" t="str">
            <v>FIAT GROUP</v>
          </cell>
          <cell r="C1242" t="str">
            <v>LANCIA</v>
          </cell>
          <cell r="D1242" t="str">
            <v>LANCIA MUSA</v>
          </cell>
          <cell r="E1242" t="str">
            <v>Fiat B/C Diesel</v>
          </cell>
          <cell r="F1242" t="str">
            <v>Diesel</v>
          </cell>
          <cell r="G1242">
            <v>1910</v>
          </cell>
          <cell r="H1242">
            <v>100</v>
          </cell>
          <cell r="I1242" t="str">
            <v>In-Line</v>
          </cell>
          <cell r="J1242">
            <v>4</v>
          </cell>
          <cell r="K1242" t="str">
            <v>DI</v>
          </cell>
          <cell r="L1242" t="str">
            <v>Pratola Serra, Termoli</v>
          </cell>
          <cell r="M1242" t="str">
            <v>Italy</v>
          </cell>
          <cell r="N1242">
            <v>0</v>
          </cell>
          <cell r="O1242">
            <v>0</v>
          </cell>
          <cell r="P1242">
            <v>1600</v>
          </cell>
          <cell r="Q1242">
            <v>4058</v>
          </cell>
          <cell r="R1242">
            <v>3452</v>
          </cell>
          <cell r="S1242">
            <v>3073</v>
          </cell>
          <cell r="T1242">
            <v>2652</v>
          </cell>
          <cell r="U1242">
            <v>2171</v>
          </cell>
        </row>
        <row r="1243">
          <cell r="A1243" t="str">
            <v>Europe</v>
          </cell>
          <cell r="B1243" t="str">
            <v>FORD GROUP</v>
          </cell>
          <cell r="C1243" t="str">
            <v>LAND ROVER</v>
          </cell>
          <cell r="D1243" t="str">
            <v>LAND ROVER DEFENDER</v>
          </cell>
          <cell r="E1243" t="str">
            <v>Ford (Land Rover) O Series</v>
          </cell>
          <cell r="F1243" t="str">
            <v>Gasoline</v>
          </cell>
          <cell r="G1243">
            <v>2495</v>
          </cell>
          <cell r="H1243">
            <v>122</v>
          </cell>
          <cell r="I1243" t="str">
            <v>In-Line</v>
          </cell>
          <cell r="J1243">
            <v>4</v>
          </cell>
          <cell r="K1243" t="str">
            <v>MFI</v>
          </cell>
          <cell r="L1243" t="str">
            <v>Solihull</v>
          </cell>
          <cell r="M1243" t="str">
            <v>UK</v>
          </cell>
          <cell r="N1243">
            <v>2</v>
          </cell>
          <cell r="O1243">
            <v>293</v>
          </cell>
          <cell r="P1243">
            <v>168</v>
          </cell>
          <cell r="Q1243">
            <v>0</v>
          </cell>
          <cell r="R1243">
            <v>0</v>
          </cell>
          <cell r="S1243">
            <v>0</v>
          </cell>
          <cell r="T1243">
            <v>0</v>
          </cell>
          <cell r="U1243">
            <v>0</v>
          </cell>
        </row>
        <row r="1244">
          <cell r="A1244" t="str">
            <v>Europe</v>
          </cell>
          <cell r="B1244" t="str">
            <v>FORD GROUP</v>
          </cell>
          <cell r="C1244" t="str">
            <v>LAND ROVER</v>
          </cell>
          <cell r="D1244" t="str">
            <v>LAND ROVER DEFENDER</v>
          </cell>
          <cell r="E1244" t="str">
            <v>Ford (Land Rover) Storm</v>
          </cell>
          <cell r="F1244" t="str">
            <v>Diesel</v>
          </cell>
          <cell r="G1244">
            <v>2495</v>
          </cell>
          <cell r="H1244">
            <v>122</v>
          </cell>
          <cell r="I1244" t="str">
            <v>In-Line</v>
          </cell>
          <cell r="J1244">
            <v>5</v>
          </cell>
          <cell r="K1244" t="str">
            <v>DI</v>
          </cell>
          <cell r="L1244" t="str">
            <v>Solihull</v>
          </cell>
          <cell r="M1244" t="str">
            <v>UK</v>
          </cell>
          <cell r="N1244">
            <v>692</v>
          </cell>
          <cell r="O1244">
            <v>371</v>
          </cell>
          <cell r="P1244">
            <v>216</v>
          </cell>
          <cell r="Q1244">
            <v>0</v>
          </cell>
          <cell r="R1244">
            <v>0</v>
          </cell>
          <cell r="S1244">
            <v>0</v>
          </cell>
          <cell r="T1244">
            <v>0</v>
          </cell>
          <cell r="U1244">
            <v>0</v>
          </cell>
        </row>
        <row r="1245">
          <cell r="A1245" t="str">
            <v>Europe</v>
          </cell>
          <cell r="B1245" t="str">
            <v>FORD GROUP</v>
          </cell>
          <cell r="C1245" t="str">
            <v>LAND ROVER</v>
          </cell>
          <cell r="D1245" t="str">
            <v>LAND ROVER DEFENDER</v>
          </cell>
          <cell r="E1245" t="str">
            <v>Ford (Land Rover) O Series</v>
          </cell>
          <cell r="F1245" t="str">
            <v>Gasoline</v>
          </cell>
          <cell r="G1245">
            <v>2495</v>
          </cell>
          <cell r="H1245">
            <v>122</v>
          </cell>
          <cell r="I1245" t="str">
            <v>In-Line</v>
          </cell>
          <cell r="J1245">
            <v>4</v>
          </cell>
          <cell r="K1245" t="str">
            <v>MFI</v>
          </cell>
          <cell r="L1245" t="str">
            <v>Solihull</v>
          </cell>
          <cell r="M1245" t="str">
            <v>UK</v>
          </cell>
          <cell r="N1245">
            <v>143</v>
          </cell>
          <cell r="O1245">
            <v>0</v>
          </cell>
          <cell r="P1245">
            <v>0</v>
          </cell>
          <cell r="Q1245">
            <v>0</v>
          </cell>
          <cell r="R1245">
            <v>0</v>
          </cell>
          <cell r="S1245">
            <v>0</v>
          </cell>
          <cell r="T1245">
            <v>0</v>
          </cell>
          <cell r="U1245">
            <v>0</v>
          </cell>
        </row>
        <row r="1246">
          <cell r="A1246" t="str">
            <v>Europe</v>
          </cell>
          <cell r="B1246" t="str">
            <v>FORD GROUP</v>
          </cell>
          <cell r="C1246" t="str">
            <v>LAND ROVER</v>
          </cell>
          <cell r="D1246" t="str">
            <v>LAND ROVER DEFENDER</v>
          </cell>
          <cell r="E1246" t="str">
            <v>Ford (Land Rover) Storm</v>
          </cell>
          <cell r="F1246" t="str">
            <v>Diesel</v>
          </cell>
          <cell r="G1246">
            <v>2495</v>
          </cell>
          <cell r="H1246">
            <v>122</v>
          </cell>
          <cell r="I1246" t="str">
            <v>In-Line</v>
          </cell>
          <cell r="J1246">
            <v>5</v>
          </cell>
          <cell r="K1246" t="str">
            <v>DI</v>
          </cell>
          <cell r="L1246" t="str">
            <v>Solihull</v>
          </cell>
          <cell r="M1246" t="str">
            <v>UK</v>
          </cell>
          <cell r="N1246">
            <v>23360</v>
          </cell>
          <cell r="O1246">
            <v>23476</v>
          </cell>
          <cell r="P1246">
            <v>21545</v>
          </cell>
          <cell r="Q1246">
            <v>21855</v>
          </cell>
          <cell r="R1246">
            <v>21166</v>
          </cell>
          <cell r="S1246">
            <v>8336</v>
          </cell>
          <cell r="T1246">
            <v>0</v>
          </cell>
          <cell r="U1246">
            <v>0</v>
          </cell>
        </row>
        <row r="1247">
          <cell r="A1247" t="str">
            <v>Europe</v>
          </cell>
          <cell r="B1247" t="str">
            <v>FORD GROUP</v>
          </cell>
          <cell r="C1247" t="str">
            <v>LAND ROVER</v>
          </cell>
          <cell r="D1247" t="str">
            <v>LAND ROVER DEFENDER</v>
          </cell>
          <cell r="E1247" t="str">
            <v>Ford Lion</v>
          </cell>
          <cell r="F1247" t="str">
            <v>Diesel</v>
          </cell>
          <cell r="G1247">
            <v>2721</v>
          </cell>
          <cell r="H1247">
            <v>202</v>
          </cell>
          <cell r="I1247" t="str">
            <v>Vee Configuration</v>
          </cell>
          <cell r="J1247">
            <v>6</v>
          </cell>
          <cell r="K1247" t="str">
            <v>DI</v>
          </cell>
          <cell r="L1247" t="str">
            <v>Dagenham</v>
          </cell>
          <cell r="M1247" t="str">
            <v>UK</v>
          </cell>
          <cell r="N1247">
            <v>0</v>
          </cell>
          <cell r="O1247">
            <v>0</v>
          </cell>
          <cell r="P1247">
            <v>0</v>
          </cell>
          <cell r="Q1247">
            <v>0</v>
          </cell>
          <cell r="R1247">
            <v>0</v>
          </cell>
          <cell r="S1247">
            <v>9092</v>
          </cell>
          <cell r="T1247">
            <v>17347</v>
          </cell>
          <cell r="U1247">
            <v>17036</v>
          </cell>
        </row>
        <row r="1248">
          <cell r="A1248" t="str">
            <v>Europe</v>
          </cell>
          <cell r="B1248" t="str">
            <v>FORD GROUP</v>
          </cell>
          <cell r="C1248" t="str">
            <v>LAND ROVER</v>
          </cell>
          <cell r="D1248" t="str">
            <v>LAND ROVER DEFENDER</v>
          </cell>
          <cell r="E1248" t="str">
            <v>Ford AJ-V8</v>
          </cell>
          <cell r="F1248" t="str">
            <v>Gasoline</v>
          </cell>
          <cell r="G1248">
            <v>3555</v>
          </cell>
          <cell r="H1248">
            <v>258</v>
          </cell>
          <cell r="I1248" t="str">
            <v>Vee Configuration</v>
          </cell>
          <cell r="J1248">
            <v>8</v>
          </cell>
          <cell r="K1248" t="str">
            <v>MFI</v>
          </cell>
          <cell r="L1248" t="str">
            <v>Bridgend</v>
          </cell>
          <cell r="M1248" t="str">
            <v>UK</v>
          </cell>
          <cell r="N1248">
            <v>0</v>
          </cell>
          <cell r="O1248">
            <v>0</v>
          </cell>
          <cell r="P1248">
            <v>0</v>
          </cell>
          <cell r="Q1248">
            <v>0</v>
          </cell>
          <cell r="R1248">
            <v>0</v>
          </cell>
          <cell r="S1248">
            <v>7144</v>
          </cell>
          <cell r="T1248">
            <v>13628</v>
          </cell>
          <cell r="U1248">
            <v>13384</v>
          </cell>
        </row>
        <row r="1249">
          <cell r="A1249" t="str">
            <v>Europe</v>
          </cell>
          <cell r="B1249" t="str">
            <v>FORD GROUP</v>
          </cell>
          <cell r="C1249" t="str">
            <v>LAND ROVER</v>
          </cell>
          <cell r="D1249" t="str">
            <v>LAND ROVER DISCOVERY</v>
          </cell>
          <cell r="E1249" t="str">
            <v>Ford (Land Rover) Storm</v>
          </cell>
          <cell r="F1249" t="str">
            <v>Diesel</v>
          </cell>
          <cell r="G1249">
            <v>2495</v>
          </cell>
          <cell r="H1249">
            <v>138</v>
          </cell>
          <cell r="I1249" t="str">
            <v>In-Line</v>
          </cell>
          <cell r="J1249">
            <v>5</v>
          </cell>
          <cell r="K1249" t="str">
            <v>DI</v>
          </cell>
          <cell r="L1249" t="str">
            <v>Solihull</v>
          </cell>
          <cell r="M1249" t="str">
            <v>UK</v>
          </cell>
          <cell r="N1249">
            <v>21212</v>
          </cell>
          <cell r="O1249">
            <v>19858</v>
          </cell>
          <cell r="P1249">
            <v>13302</v>
          </cell>
          <cell r="Q1249">
            <v>0</v>
          </cell>
          <cell r="R1249">
            <v>0</v>
          </cell>
          <cell r="S1249">
            <v>0</v>
          </cell>
          <cell r="T1249">
            <v>0</v>
          </cell>
          <cell r="U1249">
            <v>0</v>
          </cell>
        </row>
        <row r="1250">
          <cell r="A1250" t="str">
            <v>Europe</v>
          </cell>
          <cell r="B1250" t="str">
            <v>FORD GROUP</v>
          </cell>
          <cell r="C1250" t="str">
            <v>LAND ROVER</v>
          </cell>
          <cell r="D1250" t="str">
            <v>LAND ROVER DISCOVERY</v>
          </cell>
          <cell r="E1250" t="str">
            <v>Ford (Land Rover) R Series</v>
          </cell>
          <cell r="F1250" t="str">
            <v>Gasoline</v>
          </cell>
          <cell r="G1250">
            <v>3947</v>
          </cell>
          <cell r="H1250">
            <v>185</v>
          </cell>
          <cell r="I1250" t="str">
            <v>Vee Configuration</v>
          </cell>
          <cell r="J1250">
            <v>8</v>
          </cell>
          <cell r="K1250" t="str">
            <v>MFI</v>
          </cell>
          <cell r="L1250" t="str">
            <v>Solihull</v>
          </cell>
          <cell r="M1250" t="str">
            <v>UK</v>
          </cell>
          <cell r="N1250">
            <v>9058</v>
          </cell>
          <cell r="O1250">
            <v>4563</v>
          </cell>
          <cell r="P1250">
            <v>5087</v>
          </cell>
          <cell r="Q1250">
            <v>0</v>
          </cell>
          <cell r="R1250">
            <v>0</v>
          </cell>
          <cell r="S1250">
            <v>0</v>
          </cell>
          <cell r="T1250">
            <v>0</v>
          </cell>
          <cell r="U1250">
            <v>0</v>
          </cell>
        </row>
        <row r="1251">
          <cell r="A1251" t="str">
            <v>Europe</v>
          </cell>
          <cell r="B1251" t="str">
            <v>FORD GROUP</v>
          </cell>
          <cell r="C1251" t="str">
            <v>LAND ROVER</v>
          </cell>
          <cell r="D1251" t="str">
            <v>LAND ROVER DISCOVERY</v>
          </cell>
          <cell r="E1251" t="str">
            <v>Ford (Land Rover) R Series</v>
          </cell>
          <cell r="F1251" t="str">
            <v>Gasoline</v>
          </cell>
          <cell r="G1251">
            <v>4552</v>
          </cell>
          <cell r="H1251">
            <v>218</v>
          </cell>
          <cell r="I1251" t="str">
            <v>Vee Configuration</v>
          </cell>
          <cell r="J1251">
            <v>8</v>
          </cell>
          <cell r="K1251" t="str">
            <v>MFI</v>
          </cell>
          <cell r="L1251" t="str">
            <v>Solihull</v>
          </cell>
          <cell r="M1251" t="str">
            <v>UK</v>
          </cell>
          <cell r="N1251">
            <v>15596</v>
          </cell>
          <cell r="O1251">
            <v>15490</v>
          </cell>
          <cell r="P1251">
            <v>7883</v>
          </cell>
          <cell r="Q1251">
            <v>0</v>
          </cell>
          <cell r="R1251">
            <v>0</v>
          </cell>
          <cell r="S1251">
            <v>0</v>
          </cell>
          <cell r="T1251">
            <v>0</v>
          </cell>
          <cell r="U1251">
            <v>0</v>
          </cell>
        </row>
        <row r="1252">
          <cell r="A1252" t="str">
            <v>Europe</v>
          </cell>
          <cell r="B1252" t="str">
            <v>FORD GROUP</v>
          </cell>
          <cell r="C1252" t="str">
            <v>LAND ROVER</v>
          </cell>
          <cell r="D1252" t="str">
            <v>LAND ROVER DISCOVERY</v>
          </cell>
          <cell r="E1252" t="str">
            <v>MG Rover T Series</v>
          </cell>
          <cell r="F1252" t="str">
            <v>Gasoline</v>
          </cell>
          <cell r="G1252">
            <v>1994</v>
          </cell>
          <cell r="H1252">
            <v>136</v>
          </cell>
          <cell r="I1252" t="str">
            <v>In-Line</v>
          </cell>
          <cell r="J1252">
            <v>4</v>
          </cell>
          <cell r="K1252" t="str">
            <v>MFI</v>
          </cell>
          <cell r="L1252" t="str">
            <v>Longbridge</v>
          </cell>
          <cell r="M1252" t="str">
            <v>UK</v>
          </cell>
          <cell r="N1252">
            <v>0</v>
          </cell>
          <cell r="O1252">
            <v>6270</v>
          </cell>
          <cell r="P1252">
            <v>0</v>
          </cell>
          <cell r="Q1252">
            <v>0</v>
          </cell>
          <cell r="R1252">
            <v>0</v>
          </cell>
          <cell r="S1252">
            <v>0</v>
          </cell>
          <cell r="T1252">
            <v>0</v>
          </cell>
          <cell r="U1252">
            <v>0</v>
          </cell>
        </row>
        <row r="1253">
          <cell r="A1253" t="str">
            <v>Europe</v>
          </cell>
          <cell r="B1253" t="str">
            <v>FORD GROUP</v>
          </cell>
          <cell r="C1253" t="str">
            <v>LAND ROVER</v>
          </cell>
          <cell r="D1253" t="str">
            <v>LAND ROVER DISCOVERY</v>
          </cell>
          <cell r="E1253" t="str">
            <v>Ford Lion</v>
          </cell>
          <cell r="F1253" t="str">
            <v>Diesel</v>
          </cell>
          <cell r="G1253">
            <v>2721</v>
          </cell>
          <cell r="H1253">
            <v>202</v>
          </cell>
          <cell r="I1253" t="str">
            <v>Vee Configuration</v>
          </cell>
          <cell r="J1253">
            <v>6</v>
          </cell>
          <cell r="K1253" t="str">
            <v>DI</v>
          </cell>
          <cell r="L1253" t="str">
            <v>Dagenham</v>
          </cell>
          <cell r="M1253" t="str">
            <v>UK</v>
          </cell>
          <cell r="N1253">
            <v>0</v>
          </cell>
          <cell r="O1253">
            <v>0</v>
          </cell>
          <cell r="P1253">
            <v>16639</v>
          </cell>
          <cell r="Q1253">
            <v>40458</v>
          </cell>
          <cell r="R1253">
            <v>38493</v>
          </cell>
          <cell r="S1253">
            <v>34629</v>
          </cell>
          <cell r="T1253">
            <v>32415</v>
          </cell>
          <cell r="U1253">
            <v>31669</v>
          </cell>
        </row>
        <row r="1254">
          <cell r="A1254" t="str">
            <v>Europe</v>
          </cell>
          <cell r="B1254" t="str">
            <v>FORD GROUP</v>
          </cell>
          <cell r="C1254" t="str">
            <v>LAND ROVER</v>
          </cell>
          <cell r="D1254" t="str">
            <v>LAND ROVER DISCOVERY</v>
          </cell>
          <cell r="E1254" t="str">
            <v>Volvo Bridgend N/RN</v>
          </cell>
          <cell r="F1254" t="str">
            <v>Gasoline</v>
          </cell>
          <cell r="G1254">
            <v>3000</v>
          </cell>
          <cell r="H1254">
            <v>220</v>
          </cell>
          <cell r="I1254" t="str">
            <v>In-Line</v>
          </cell>
          <cell r="J1254">
            <v>6</v>
          </cell>
          <cell r="K1254" t="str">
            <v>MFI</v>
          </cell>
          <cell r="L1254" t="str">
            <v>Skovde, Bridgend</v>
          </cell>
          <cell r="M1254" t="str">
            <v>Sweden, UK</v>
          </cell>
          <cell r="N1254">
            <v>0</v>
          </cell>
          <cell r="O1254">
            <v>0</v>
          </cell>
          <cell r="P1254">
            <v>0</v>
          </cell>
          <cell r="Q1254">
            <v>15872</v>
          </cell>
          <cell r="R1254">
            <v>14299</v>
          </cell>
          <cell r="S1254">
            <v>12077</v>
          </cell>
          <cell r="T1254">
            <v>10486</v>
          </cell>
          <cell r="U1254">
            <v>9386</v>
          </cell>
        </row>
        <row r="1255">
          <cell r="A1255" t="str">
            <v>Europe</v>
          </cell>
          <cell r="B1255" t="str">
            <v>FORD GROUP</v>
          </cell>
          <cell r="C1255" t="str">
            <v>LAND ROVER</v>
          </cell>
          <cell r="D1255" t="str">
            <v>LAND ROVER DISCOVERY</v>
          </cell>
          <cell r="E1255" t="str">
            <v>Ford AJ-V8</v>
          </cell>
          <cell r="F1255" t="str">
            <v>Gasoline</v>
          </cell>
          <cell r="G1255">
            <v>4196</v>
          </cell>
          <cell r="H1255">
            <v>298</v>
          </cell>
          <cell r="I1255" t="str">
            <v>Vee Configuration</v>
          </cell>
          <cell r="J1255">
            <v>8</v>
          </cell>
          <cell r="K1255" t="str">
            <v>MFI</v>
          </cell>
          <cell r="L1255" t="str">
            <v>Bridgend</v>
          </cell>
          <cell r="M1255" t="str">
            <v>UK</v>
          </cell>
          <cell r="N1255">
            <v>0</v>
          </cell>
          <cell r="O1255">
            <v>0</v>
          </cell>
          <cell r="P1255">
            <v>1490</v>
          </cell>
          <cell r="Q1255">
            <v>3617</v>
          </cell>
          <cell r="R1255">
            <v>3433</v>
          </cell>
          <cell r="S1255">
            <v>3080</v>
          </cell>
          <cell r="T1255">
            <v>2876</v>
          </cell>
          <cell r="U1255">
            <v>2800</v>
          </cell>
        </row>
        <row r="1256">
          <cell r="A1256" t="str">
            <v>Europe</v>
          </cell>
          <cell r="B1256" t="str">
            <v>FORD GROUP</v>
          </cell>
          <cell r="C1256" t="str">
            <v>LAND ROVER</v>
          </cell>
          <cell r="D1256" t="str">
            <v>LAND ROVER FREELANDER</v>
          </cell>
          <cell r="E1256" t="str">
            <v>BMW M47</v>
          </cell>
          <cell r="F1256" t="str">
            <v>Diesel</v>
          </cell>
          <cell r="G1256">
            <v>1951</v>
          </cell>
          <cell r="H1256">
            <v>112</v>
          </cell>
          <cell r="I1256" t="str">
            <v>In-Line</v>
          </cell>
          <cell r="J1256">
            <v>4</v>
          </cell>
          <cell r="K1256" t="str">
            <v>DI</v>
          </cell>
          <cell r="L1256" t="str">
            <v>Steyr</v>
          </cell>
          <cell r="M1256" t="str">
            <v>Austria</v>
          </cell>
          <cell r="N1256">
            <v>38300</v>
          </cell>
          <cell r="O1256">
            <v>39425</v>
          </cell>
          <cell r="P1256">
            <v>38151</v>
          </cell>
          <cell r="Q1256">
            <v>36153</v>
          </cell>
          <cell r="R1256">
            <v>24431</v>
          </cell>
          <cell r="S1256">
            <v>0</v>
          </cell>
          <cell r="T1256">
            <v>0</v>
          </cell>
          <cell r="U1256">
            <v>0</v>
          </cell>
        </row>
        <row r="1257">
          <cell r="A1257" t="str">
            <v>Europe</v>
          </cell>
          <cell r="B1257" t="str">
            <v>FORD GROUP</v>
          </cell>
          <cell r="C1257" t="str">
            <v>LAND ROVER</v>
          </cell>
          <cell r="D1257" t="str">
            <v>LAND ROVER FREELANDER</v>
          </cell>
          <cell r="E1257" t="str">
            <v>MG Rover K Series</v>
          </cell>
          <cell r="F1257" t="str">
            <v>Gasoline</v>
          </cell>
          <cell r="G1257">
            <v>1795</v>
          </cell>
          <cell r="H1257">
            <v>117</v>
          </cell>
          <cell r="I1257" t="str">
            <v>In-Line</v>
          </cell>
          <cell r="J1257">
            <v>4</v>
          </cell>
          <cell r="K1257" t="str">
            <v>MFI</v>
          </cell>
          <cell r="L1257" t="str">
            <v>Longbridge</v>
          </cell>
          <cell r="M1257" t="str">
            <v>UK</v>
          </cell>
          <cell r="N1257">
            <v>10984</v>
          </cell>
          <cell r="O1257">
            <v>8814</v>
          </cell>
          <cell r="P1257">
            <v>6958</v>
          </cell>
          <cell r="Q1257">
            <v>5918</v>
          </cell>
          <cell r="R1257">
            <v>3620</v>
          </cell>
          <cell r="S1257">
            <v>0</v>
          </cell>
          <cell r="T1257">
            <v>0</v>
          </cell>
          <cell r="U1257">
            <v>0</v>
          </cell>
        </row>
        <row r="1258">
          <cell r="A1258" t="str">
            <v>Europe</v>
          </cell>
          <cell r="B1258" t="str">
            <v>FORD GROUP</v>
          </cell>
          <cell r="C1258" t="str">
            <v>LAND ROVER</v>
          </cell>
          <cell r="D1258" t="str">
            <v>LAND ROVER FREELANDER</v>
          </cell>
          <cell r="E1258" t="str">
            <v>MG Rover K Series</v>
          </cell>
          <cell r="F1258" t="str">
            <v>Gasoline</v>
          </cell>
          <cell r="G1258">
            <v>2497</v>
          </cell>
          <cell r="H1258">
            <v>177</v>
          </cell>
          <cell r="I1258" t="str">
            <v>Vee Configuration</v>
          </cell>
          <cell r="J1258">
            <v>6</v>
          </cell>
          <cell r="K1258" t="str">
            <v>MFI</v>
          </cell>
          <cell r="L1258" t="str">
            <v>Longbridge</v>
          </cell>
          <cell r="M1258" t="str">
            <v>UK</v>
          </cell>
          <cell r="N1258">
            <v>23980</v>
          </cell>
          <cell r="O1258">
            <v>11532</v>
          </cell>
          <cell r="P1258">
            <v>13238</v>
          </cell>
          <cell r="Q1258">
            <v>12331</v>
          </cell>
          <cell r="R1258">
            <v>8213</v>
          </cell>
          <cell r="S1258">
            <v>0</v>
          </cell>
          <cell r="T1258">
            <v>0</v>
          </cell>
          <cell r="U1258">
            <v>0</v>
          </cell>
        </row>
        <row r="1259">
          <cell r="A1259" t="str">
            <v>Europe</v>
          </cell>
          <cell r="B1259" t="str">
            <v>FORD GROUP</v>
          </cell>
          <cell r="C1259" t="str">
            <v>LAND ROVER</v>
          </cell>
          <cell r="D1259" t="str">
            <v>LAND ROVER FREELANDER</v>
          </cell>
          <cell r="E1259" t="str">
            <v>Ford Global I4/I5 Petrol</v>
          </cell>
          <cell r="F1259" t="str">
            <v>Gasoline</v>
          </cell>
          <cell r="G1259">
            <v>1999</v>
          </cell>
          <cell r="H1259">
            <v>145</v>
          </cell>
          <cell r="I1259" t="str">
            <v>In-Line</v>
          </cell>
          <cell r="J1259">
            <v>4</v>
          </cell>
          <cell r="K1259" t="str">
            <v>MFI</v>
          </cell>
          <cell r="L1259" t="str">
            <v>Valencia Engine</v>
          </cell>
          <cell r="M1259" t="str">
            <v>Spain</v>
          </cell>
          <cell r="N1259">
            <v>0</v>
          </cell>
          <cell r="O1259">
            <v>0</v>
          </cell>
          <cell r="P1259">
            <v>0</v>
          </cell>
          <cell r="Q1259">
            <v>0</v>
          </cell>
          <cell r="R1259">
            <v>1577</v>
          </cell>
          <cell r="S1259">
            <v>8455</v>
          </cell>
          <cell r="T1259">
            <v>9148</v>
          </cell>
          <cell r="U1259">
            <v>8867</v>
          </cell>
        </row>
        <row r="1260">
          <cell r="A1260" t="str">
            <v>Europe</v>
          </cell>
          <cell r="B1260" t="str">
            <v>FORD GROUP</v>
          </cell>
          <cell r="C1260" t="str">
            <v>LAND ROVER</v>
          </cell>
          <cell r="D1260" t="str">
            <v>LAND ROVER FREELANDER</v>
          </cell>
          <cell r="E1260" t="str">
            <v>Ford AJ-V6</v>
          </cell>
          <cell r="F1260" t="str">
            <v>Gasoline</v>
          </cell>
          <cell r="G1260">
            <v>2967</v>
          </cell>
          <cell r="H1260">
            <v>238</v>
          </cell>
          <cell r="I1260" t="str">
            <v>Vee Configuration</v>
          </cell>
          <cell r="J1260">
            <v>6</v>
          </cell>
          <cell r="K1260" t="str">
            <v>MFI</v>
          </cell>
          <cell r="L1260" t="str">
            <v>Cleveland, OH</v>
          </cell>
          <cell r="M1260" t="str">
            <v>USA</v>
          </cell>
          <cell r="N1260">
            <v>0</v>
          </cell>
          <cell r="O1260">
            <v>0</v>
          </cell>
          <cell r="P1260">
            <v>0</v>
          </cell>
          <cell r="Q1260">
            <v>0</v>
          </cell>
          <cell r="R1260">
            <v>4338</v>
          </cell>
          <cell r="S1260">
            <v>23254</v>
          </cell>
          <cell r="T1260">
            <v>25159</v>
          </cell>
          <cell r="U1260">
            <v>24384</v>
          </cell>
        </row>
        <row r="1261">
          <cell r="A1261" t="str">
            <v>Europe</v>
          </cell>
          <cell r="B1261" t="str">
            <v>FORD GROUP</v>
          </cell>
          <cell r="C1261" t="str">
            <v>LAND ROVER</v>
          </cell>
          <cell r="D1261" t="str">
            <v>LAND ROVER FREELANDER</v>
          </cell>
          <cell r="E1261" t="str">
            <v>PSA/Ford DW (PSA HDi/ Ford Duratorq)</v>
          </cell>
          <cell r="F1261" t="str">
            <v>Diesel</v>
          </cell>
          <cell r="G1261">
            <v>2179</v>
          </cell>
          <cell r="H1261">
            <v>133</v>
          </cell>
          <cell r="I1261" t="str">
            <v>In-Line</v>
          </cell>
          <cell r="J1261">
            <v>4</v>
          </cell>
          <cell r="K1261" t="str">
            <v>DI</v>
          </cell>
          <cell r="L1261" t="str">
            <v>Tremery</v>
          </cell>
          <cell r="M1261" t="str">
            <v>France</v>
          </cell>
          <cell r="N1261">
            <v>0</v>
          </cell>
          <cell r="O1261">
            <v>0</v>
          </cell>
          <cell r="P1261">
            <v>0</v>
          </cell>
          <cell r="Q1261">
            <v>0</v>
          </cell>
          <cell r="R1261">
            <v>7231</v>
          </cell>
          <cell r="S1261">
            <v>38756</v>
          </cell>
          <cell r="T1261">
            <v>41930</v>
          </cell>
          <cell r="U1261">
            <v>40639</v>
          </cell>
        </row>
        <row r="1262">
          <cell r="A1262" t="str">
            <v>Europe</v>
          </cell>
          <cell r="B1262" t="str">
            <v>FORD GROUP</v>
          </cell>
          <cell r="C1262" t="str">
            <v>LAND ROVER</v>
          </cell>
          <cell r="D1262" t="str">
            <v>LAND ROVER RANGE ROVER</v>
          </cell>
          <cell r="E1262" t="str">
            <v>BMW M57</v>
          </cell>
          <cell r="F1262" t="str">
            <v>Diesel</v>
          </cell>
          <cell r="G1262">
            <v>2926</v>
          </cell>
          <cell r="H1262">
            <v>177</v>
          </cell>
          <cell r="I1262" t="str">
            <v>In-Line</v>
          </cell>
          <cell r="J1262">
            <v>6</v>
          </cell>
          <cell r="K1262" t="str">
            <v>DI</v>
          </cell>
          <cell r="L1262" t="str">
            <v>Steyr</v>
          </cell>
          <cell r="M1262" t="str">
            <v>Austria</v>
          </cell>
          <cell r="N1262">
            <v>8796</v>
          </cell>
          <cell r="O1262">
            <v>31304</v>
          </cell>
          <cell r="P1262">
            <v>25674</v>
          </cell>
          <cell r="Q1262">
            <v>19762</v>
          </cell>
          <cell r="R1262">
            <v>14842</v>
          </cell>
          <cell r="S1262">
            <v>12640</v>
          </cell>
          <cell r="T1262">
            <v>9835</v>
          </cell>
          <cell r="U1262">
            <v>3555</v>
          </cell>
        </row>
        <row r="1263">
          <cell r="A1263" t="str">
            <v>Europe</v>
          </cell>
          <cell r="B1263" t="str">
            <v>FORD GROUP</v>
          </cell>
          <cell r="C1263" t="str">
            <v>LAND ROVER</v>
          </cell>
          <cell r="D1263" t="str">
            <v>LAND ROVER RANGE ROVER</v>
          </cell>
          <cell r="E1263" t="str">
            <v>BMW M60/M62</v>
          </cell>
          <cell r="F1263" t="str">
            <v>Gasoline</v>
          </cell>
          <cell r="G1263">
            <v>4398</v>
          </cell>
          <cell r="H1263">
            <v>286</v>
          </cell>
          <cell r="I1263" t="str">
            <v>Vee Configuration</v>
          </cell>
          <cell r="J1263">
            <v>8</v>
          </cell>
          <cell r="K1263" t="str">
            <v>MFI</v>
          </cell>
          <cell r="L1263" t="str">
            <v>München</v>
          </cell>
          <cell r="M1263" t="str">
            <v>Germany</v>
          </cell>
          <cell r="N1263">
            <v>0</v>
          </cell>
          <cell r="O1263">
            <v>0</v>
          </cell>
          <cell r="P1263">
            <v>269</v>
          </cell>
          <cell r="Q1263">
            <v>513</v>
          </cell>
          <cell r="R1263">
            <v>586</v>
          </cell>
          <cell r="S1263">
            <v>642</v>
          </cell>
          <cell r="T1263">
            <v>600</v>
          </cell>
          <cell r="U1263">
            <v>239</v>
          </cell>
        </row>
        <row r="1264">
          <cell r="A1264" t="str">
            <v>Europe</v>
          </cell>
          <cell r="B1264" t="str">
            <v>FORD GROUP</v>
          </cell>
          <cell r="C1264" t="str">
            <v>LAND ROVER</v>
          </cell>
          <cell r="D1264" t="str">
            <v>LAND ROVER RANGE ROVER</v>
          </cell>
          <cell r="E1264" t="str">
            <v>Ford AJ-V8</v>
          </cell>
          <cell r="F1264" t="str">
            <v>Gasoline</v>
          </cell>
          <cell r="G1264">
            <v>4196</v>
          </cell>
          <cell r="H1264">
            <v>298</v>
          </cell>
          <cell r="I1264" t="str">
            <v>Vee Configuration</v>
          </cell>
          <cell r="J1264">
            <v>8</v>
          </cell>
          <cell r="K1264" t="str">
            <v>MFI</v>
          </cell>
          <cell r="L1264" t="str">
            <v>Bridgend</v>
          </cell>
          <cell r="M1264" t="str">
            <v>UK</v>
          </cell>
          <cell r="N1264">
            <v>18701</v>
          </cell>
          <cell r="O1264">
            <v>0</v>
          </cell>
          <cell r="P1264">
            <v>4685</v>
          </cell>
          <cell r="Q1264">
            <v>8976</v>
          </cell>
          <cell r="R1264">
            <v>10255</v>
          </cell>
          <cell r="S1264">
            <v>11247</v>
          </cell>
          <cell r="T1264">
            <v>10482</v>
          </cell>
          <cell r="U1264">
            <v>4190</v>
          </cell>
        </row>
        <row r="1265">
          <cell r="A1265" t="str">
            <v>Europe</v>
          </cell>
          <cell r="B1265" t="str">
            <v>FORD GROUP</v>
          </cell>
          <cell r="C1265" t="str">
            <v>LAND ROVER</v>
          </cell>
          <cell r="D1265" t="str">
            <v>LAND ROVER RANGE ROVER</v>
          </cell>
          <cell r="E1265" t="str">
            <v>Ford AJ-V8</v>
          </cell>
          <cell r="F1265" t="str">
            <v>Gasoline</v>
          </cell>
          <cell r="G1265">
            <v>4196</v>
          </cell>
          <cell r="H1265">
            <v>298</v>
          </cell>
          <cell r="I1265" t="str">
            <v>Vee Configuration</v>
          </cell>
          <cell r="J1265">
            <v>8</v>
          </cell>
          <cell r="K1265" t="str">
            <v>MFI</v>
          </cell>
          <cell r="L1265" t="str">
            <v>Bridgend</v>
          </cell>
          <cell r="M1265" t="str">
            <v>UK</v>
          </cell>
          <cell r="N1265">
            <v>0</v>
          </cell>
          <cell r="O1265">
            <v>0</v>
          </cell>
          <cell r="P1265">
            <v>0</v>
          </cell>
          <cell r="Q1265">
            <v>0</v>
          </cell>
          <cell r="R1265">
            <v>0</v>
          </cell>
          <cell r="S1265">
            <v>0</v>
          </cell>
          <cell r="T1265">
            <v>0</v>
          </cell>
          <cell r="U1265">
            <v>14498</v>
          </cell>
        </row>
        <row r="1266">
          <cell r="A1266" t="str">
            <v>Europe</v>
          </cell>
          <cell r="B1266" t="str">
            <v>OTHER</v>
          </cell>
          <cell r="C1266" t="str">
            <v>OTHERS</v>
          </cell>
          <cell r="D1266" t="str">
            <v>SANTANA ANIBAL</v>
          </cell>
          <cell r="E1266" t="str">
            <v>Sofim</v>
          </cell>
          <cell r="F1266" t="str">
            <v>Diesel</v>
          </cell>
          <cell r="G1266">
            <v>2798</v>
          </cell>
          <cell r="H1266">
            <v>125</v>
          </cell>
          <cell r="I1266" t="str">
            <v>In-Line</v>
          </cell>
          <cell r="J1266">
            <v>4</v>
          </cell>
          <cell r="K1266" t="str">
            <v>DI</v>
          </cell>
          <cell r="L1266" t="str">
            <v>Foggia</v>
          </cell>
          <cell r="M1266" t="str">
            <v>Italy</v>
          </cell>
          <cell r="N1266">
            <v>171</v>
          </cell>
          <cell r="O1266">
            <v>807</v>
          </cell>
          <cell r="P1266">
            <v>902</v>
          </cell>
          <cell r="Q1266">
            <v>761</v>
          </cell>
          <cell r="R1266">
            <v>753</v>
          </cell>
          <cell r="S1266">
            <v>740</v>
          </cell>
          <cell r="T1266">
            <v>729</v>
          </cell>
          <cell r="U1266">
            <v>720</v>
          </cell>
        </row>
        <row r="1267">
          <cell r="A1267" t="str">
            <v>Europe</v>
          </cell>
          <cell r="B1267" t="str">
            <v>FORD GROUP</v>
          </cell>
          <cell r="C1267" t="str">
            <v>LAND ROVER</v>
          </cell>
          <cell r="D1267" t="str">
            <v>LAND ROVER RANGE ROVER SPORT</v>
          </cell>
          <cell r="E1267" t="str">
            <v>BMW M60/M62</v>
          </cell>
          <cell r="F1267" t="str">
            <v>Gasoline</v>
          </cell>
          <cell r="G1267">
            <v>4398</v>
          </cell>
          <cell r="H1267">
            <v>333</v>
          </cell>
          <cell r="I1267" t="str">
            <v>Vee Configuration</v>
          </cell>
          <cell r="J1267">
            <v>8</v>
          </cell>
          <cell r="K1267" t="str">
            <v>MFI</v>
          </cell>
          <cell r="L1267" t="str">
            <v>München</v>
          </cell>
          <cell r="M1267" t="str">
            <v>Germany</v>
          </cell>
          <cell r="N1267">
            <v>0</v>
          </cell>
          <cell r="O1267">
            <v>0</v>
          </cell>
          <cell r="P1267">
            <v>0</v>
          </cell>
          <cell r="Q1267">
            <v>2387</v>
          </cell>
          <cell r="R1267">
            <v>4553</v>
          </cell>
          <cell r="S1267">
            <v>3308</v>
          </cell>
          <cell r="T1267">
            <v>2032</v>
          </cell>
          <cell r="U1267">
            <v>1531</v>
          </cell>
        </row>
        <row r="1268">
          <cell r="A1268" t="str">
            <v>Europe</v>
          </cell>
          <cell r="B1268" t="str">
            <v>FORD GROUP</v>
          </cell>
          <cell r="C1268" t="str">
            <v>LAND ROVER</v>
          </cell>
          <cell r="D1268" t="str">
            <v>LAND ROVER RANGE ROVER SPORT</v>
          </cell>
          <cell r="E1268" t="str">
            <v>Ford Lion</v>
          </cell>
          <cell r="F1268" t="str">
            <v>Diesel</v>
          </cell>
          <cell r="G1268">
            <v>2721</v>
          </cell>
          <cell r="H1268">
            <v>202</v>
          </cell>
          <cell r="I1268" t="str">
            <v>Vee Configuration</v>
          </cell>
          <cell r="J1268">
            <v>6</v>
          </cell>
          <cell r="K1268" t="str">
            <v>DI</v>
          </cell>
          <cell r="L1268" t="str">
            <v>Dagenham</v>
          </cell>
          <cell r="M1268" t="str">
            <v>UK</v>
          </cell>
          <cell r="N1268">
            <v>0</v>
          </cell>
          <cell r="O1268">
            <v>0</v>
          </cell>
          <cell r="P1268">
            <v>635</v>
          </cell>
          <cell r="Q1268">
            <v>16421</v>
          </cell>
          <cell r="R1268">
            <v>23542</v>
          </cell>
          <cell r="S1268">
            <v>23235</v>
          </cell>
          <cell r="T1268">
            <v>21830</v>
          </cell>
          <cell r="U1268">
            <v>20715</v>
          </cell>
        </row>
        <row r="1269">
          <cell r="A1269" t="str">
            <v>Europe</v>
          </cell>
          <cell r="B1269" t="str">
            <v>FORD GROUP</v>
          </cell>
          <cell r="C1269" t="str">
            <v>LAND ROVER</v>
          </cell>
          <cell r="D1269" t="str">
            <v>LAND ROVER RANGE ROVER SPORT</v>
          </cell>
          <cell r="E1269" t="str">
            <v>Volvo Bridgend N/RN</v>
          </cell>
          <cell r="F1269" t="str">
            <v>Gasoline</v>
          </cell>
          <cell r="G1269">
            <v>3000</v>
          </cell>
          <cell r="H1269">
            <v>220</v>
          </cell>
          <cell r="I1269" t="str">
            <v>In-Line</v>
          </cell>
          <cell r="J1269">
            <v>6</v>
          </cell>
          <cell r="K1269" t="str">
            <v>MFI</v>
          </cell>
          <cell r="L1269" t="str">
            <v>Skovde, Bridgend</v>
          </cell>
          <cell r="M1269" t="str">
            <v>Sweden, UK</v>
          </cell>
          <cell r="N1269">
            <v>0</v>
          </cell>
          <cell r="O1269">
            <v>0</v>
          </cell>
          <cell r="P1269">
            <v>237</v>
          </cell>
          <cell r="Q1269">
            <v>6152</v>
          </cell>
          <cell r="R1269">
            <v>8827</v>
          </cell>
          <cell r="S1269">
            <v>8717</v>
          </cell>
          <cell r="T1269">
            <v>8196</v>
          </cell>
          <cell r="U1269">
            <v>7781</v>
          </cell>
        </row>
        <row r="1270">
          <cell r="A1270" t="str">
            <v>Europe</v>
          </cell>
          <cell r="B1270" t="str">
            <v>LDV</v>
          </cell>
          <cell r="C1270" t="str">
            <v>LEYLAND DAF</v>
          </cell>
          <cell r="D1270" t="str">
            <v>LDV 200/PILOT</v>
          </cell>
          <cell r="E1270" t="str">
            <v>PSA/Ford DW (PSA HDi/ Ford Duratorq)</v>
          </cell>
          <cell r="F1270" t="str">
            <v>Diesel</v>
          </cell>
          <cell r="G1270">
            <v>1868</v>
          </cell>
          <cell r="H1270">
            <v>70</v>
          </cell>
          <cell r="I1270" t="str">
            <v>In-Line</v>
          </cell>
          <cell r="J1270">
            <v>4</v>
          </cell>
          <cell r="K1270" t="str">
            <v>IDI</v>
          </cell>
          <cell r="L1270" t="str">
            <v>Tremery</v>
          </cell>
          <cell r="M1270" t="str">
            <v>France</v>
          </cell>
          <cell r="N1270">
            <v>1144</v>
          </cell>
          <cell r="O1270">
            <v>671</v>
          </cell>
          <cell r="P1270">
            <v>175</v>
          </cell>
          <cell r="Q1270">
            <v>0</v>
          </cell>
          <cell r="R1270">
            <v>0</v>
          </cell>
          <cell r="S1270">
            <v>0</v>
          </cell>
          <cell r="T1270">
            <v>0</v>
          </cell>
          <cell r="U1270">
            <v>0</v>
          </cell>
        </row>
        <row r="1271">
          <cell r="A1271" t="str">
            <v>Europe</v>
          </cell>
          <cell r="B1271" t="str">
            <v>LDV</v>
          </cell>
          <cell r="C1271" t="str">
            <v>LEYLAND DAF</v>
          </cell>
          <cell r="D1271" t="str">
            <v>LDV 200/PILOT</v>
          </cell>
          <cell r="E1271" t="str">
            <v>PSA XU-D</v>
          </cell>
          <cell r="F1271" t="str">
            <v>Diesel</v>
          </cell>
          <cell r="G1271">
            <v>1905</v>
          </cell>
          <cell r="H1271">
            <v>69</v>
          </cell>
          <cell r="I1271" t="str">
            <v>In-Line</v>
          </cell>
          <cell r="J1271">
            <v>4</v>
          </cell>
          <cell r="K1271" t="str">
            <v>IDI</v>
          </cell>
          <cell r="L1271" t="str">
            <v>Tremery</v>
          </cell>
          <cell r="M1271" t="str">
            <v>France</v>
          </cell>
          <cell r="N1271">
            <v>379</v>
          </cell>
          <cell r="O1271">
            <v>0</v>
          </cell>
          <cell r="P1271">
            <v>0</v>
          </cell>
          <cell r="Q1271">
            <v>0</v>
          </cell>
          <cell r="R1271">
            <v>0</v>
          </cell>
          <cell r="S1271">
            <v>0</v>
          </cell>
          <cell r="T1271">
            <v>0</v>
          </cell>
          <cell r="U1271">
            <v>0</v>
          </cell>
        </row>
        <row r="1272">
          <cell r="A1272" t="str">
            <v>Europe</v>
          </cell>
          <cell r="B1272" t="str">
            <v>LDV</v>
          </cell>
          <cell r="C1272" t="str">
            <v>LEYLAND DAF</v>
          </cell>
          <cell r="D1272" t="str">
            <v>LDV 400/CONVOY</v>
          </cell>
          <cell r="E1272" t="str">
            <v>Ford DuraTorq/Puma</v>
          </cell>
          <cell r="F1272" t="str">
            <v>Diesel</v>
          </cell>
          <cell r="G1272">
            <v>2402</v>
          </cell>
          <cell r="H1272">
            <v>90</v>
          </cell>
          <cell r="I1272" t="str">
            <v>In-Line</v>
          </cell>
          <cell r="J1272">
            <v>4</v>
          </cell>
          <cell r="K1272" t="str">
            <v>DI</v>
          </cell>
          <cell r="L1272" t="str">
            <v>Dagenham</v>
          </cell>
          <cell r="M1272" t="str">
            <v>UK</v>
          </cell>
          <cell r="N1272">
            <v>3640</v>
          </cell>
          <cell r="O1272">
            <v>6951</v>
          </cell>
          <cell r="P1272">
            <v>2167</v>
          </cell>
          <cell r="Q1272">
            <v>0</v>
          </cell>
          <cell r="R1272">
            <v>0</v>
          </cell>
          <cell r="S1272">
            <v>0</v>
          </cell>
          <cell r="T1272">
            <v>0</v>
          </cell>
          <cell r="U1272">
            <v>0</v>
          </cell>
        </row>
        <row r="1273">
          <cell r="A1273" t="str">
            <v>Europe</v>
          </cell>
          <cell r="B1273" t="str">
            <v>LDV</v>
          </cell>
          <cell r="C1273" t="str">
            <v>LEYLAND DAF</v>
          </cell>
          <cell r="D1273" t="str">
            <v>LDV 400/CONVOY</v>
          </cell>
          <cell r="E1273" t="str">
            <v>Ford DI</v>
          </cell>
          <cell r="F1273" t="str">
            <v>Diesel</v>
          </cell>
          <cell r="G1273">
            <v>2496</v>
          </cell>
          <cell r="H1273">
            <v>68</v>
          </cell>
          <cell r="I1273" t="str">
            <v>In-Line</v>
          </cell>
          <cell r="J1273">
            <v>4</v>
          </cell>
          <cell r="K1273" t="str">
            <v>DI</v>
          </cell>
          <cell r="L1273" t="str">
            <v>Dagenham</v>
          </cell>
          <cell r="M1273" t="str">
            <v>UK</v>
          </cell>
          <cell r="N1273">
            <v>4234</v>
          </cell>
          <cell r="O1273">
            <v>1278</v>
          </cell>
          <cell r="P1273">
            <v>380</v>
          </cell>
          <cell r="Q1273">
            <v>0</v>
          </cell>
          <cell r="R1273">
            <v>0</v>
          </cell>
          <cell r="S1273">
            <v>0</v>
          </cell>
          <cell r="T1273">
            <v>0</v>
          </cell>
          <cell r="U1273">
            <v>0</v>
          </cell>
        </row>
        <row r="1274">
          <cell r="A1274" t="str">
            <v>Europe</v>
          </cell>
          <cell r="B1274" t="str">
            <v>LDV</v>
          </cell>
          <cell r="C1274" t="str">
            <v>LEYLAND DAF</v>
          </cell>
          <cell r="D1274" t="str">
            <v>LDV 400/CONVOY</v>
          </cell>
          <cell r="E1274" t="str">
            <v>Ford TDI</v>
          </cell>
          <cell r="F1274" t="str">
            <v>Diesel</v>
          </cell>
          <cell r="G1274">
            <v>2496</v>
          </cell>
          <cell r="H1274">
            <v>80</v>
          </cell>
          <cell r="I1274" t="str">
            <v>In-Line</v>
          </cell>
          <cell r="J1274">
            <v>4</v>
          </cell>
          <cell r="K1274" t="str">
            <v>DI</v>
          </cell>
          <cell r="L1274" t="str">
            <v>Dagenham</v>
          </cell>
          <cell r="M1274" t="str">
            <v>UK</v>
          </cell>
          <cell r="N1274">
            <v>1098</v>
          </cell>
          <cell r="O1274">
            <v>0</v>
          </cell>
          <cell r="P1274">
            <v>0</v>
          </cell>
          <cell r="Q1274">
            <v>0</v>
          </cell>
          <cell r="R1274">
            <v>0</v>
          </cell>
          <cell r="S1274">
            <v>0</v>
          </cell>
          <cell r="T1274">
            <v>0</v>
          </cell>
          <cell r="U1274">
            <v>0</v>
          </cell>
        </row>
        <row r="1275">
          <cell r="A1275" t="str">
            <v>Europe</v>
          </cell>
          <cell r="B1275" t="str">
            <v>LDV</v>
          </cell>
          <cell r="C1275" t="str">
            <v>LEYLAND DAF</v>
          </cell>
          <cell r="D1275" t="str">
            <v>LDV BD100</v>
          </cell>
          <cell r="E1275" t="str">
            <v>PSA/Ford DW (PSA HDi/ Ford Duratorq)</v>
          </cell>
          <cell r="F1275" t="str">
            <v>Diesel</v>
          </cell>
          <cell r="G1275">
            <v>1868</v>
          </cell>
          <cell r="H1275">
            <v>70</v>
          </cell>
          <cell r="I1275" t="str">
            <v>In-Line</v>
          </cell>
          <cell r="J1275">
            <v>4</v>
          </cell>
          <cell r="K1275" t="str">
            <v>IDI</v>
          </cell>
          <cell r="L1275" t="str">
            <v>Tremery</v>
          </cell>
          <cell r="M1275" t="str">
            <v>France</v>
          </cell>
          <cell r="N1275">
            <v>0</v>
          </cell>
          <cell r="O1275">
            <v>0</v>
          </cell>
          <cell r="P1275">
            <v>5190</v>
          </cell>
          <cell r="Q1275">
            <v>25094</v>
          </cell>
          <cell r="R1275">
            <v>24256</v>
          </cell>
          <cell r="S1275">
            <v>23390</v>
          </cell>
          <cell r="T1275">
            <v>21021</v>
          </cell>
          <cell r="U1275">
            <v>20222</v>
          </cell>
        </row>
        <row r="1276">
          <cell r="A1276" t="str">
            <v>Europe</v>
          </cell>
          <cell r="B1276" t="str">
            <v>LDV</v>
          </cell>
          <cell r="C1276" t="str">
            <v>LEYLAND DAF</v>
          </cell>
          <cell r="D1276" t="str">
            <v>LDV LD100</v>
          </cell>
          <cell r="E1276" t="str">
            <v>PSA/Ford DW (PSA HDi/ Ford Duratorq)</v>
          </cell>
          <cell r="F1276" t="str">
            <v>Diesel</v>
          </cell>
          <cell r="G1276">
            <v>1868</v>
          </cell>
          <cell r="H1276">
            <v>70</v>
          </cell>
          <cell r="I1276" t="str">
            <v>In-Line</v>
          </cell>
          <cell r="J1276">
            <v>4</v>
          </cell>
          <cell r="K1276" t="str">
            <v>IDI</v>
          </cell>
          <cell r="L1276" t="str">
            <v>Tremery</v>
          </cell>
          <cell r="M1276" t="str">
            <v>France</v>
          </cell>
          <cell r="N1276">
            <v>0</v>
          </cell>
          <cell r="O1276">
            <v>0</v>
          </cell>
          <cell r="P1276">
            <v>0</v>
          </cell>
          <cell r="Q1276">
            <v>753</v>
          </cell>
          <cell r="R1276">
            <v>8733</v>
          </cell>
          <cell r="S1276">
            <v>9278</v>
          </cell>
          <cell r="T1276">
            <v>8991</v>
          </cell>
          <cell r="U1276">
            <v>7531</v>
          </cell>
        </row>
        <row r="1277">
          <cell r="A1277" t="str">
            <v>Europe</v>
          </cell>
          <cell r="B1277" t="str">
            <v>LDV</v>
          </cell>
          <cell r="C1277" t="str">
            <v>LEYLAND DAF</v>
          </cell>
          <cell r="D1277" t="str">
            <v>LDV LD100</v>
          </cell>
          <cell r="E1277" t="str">
            <v>PSA/Ford DW (PSA HDi/ Ford Duratorq)</v>
          </cell>
          <cell r="F1277" t="str">
            <v>Diesel</v>
          </cell>
          <cell r="G1277">
            <v>2179</v>
          </cell>
          <cell r="H1277">
            <v>133</v>
          </cell>
          <cell r="I1277" t="str">
            <v>In-Line</v>
          </cell>
          <cell r="J1277">
            <v>4</v>
          </cell>
          <cell r="K1277" t="str">
            <v>DI</v>
          </cell>
          <cell r="L1277" t="str">
            <v>Tremery</v>
          </cell>
          <cell r="M1277" t="str">
            <v>France</v>
          </cell>
          <cell r="N1277">
            <v>0</v>
          </cell>
          <cell r="O1277">
            <v>0</v>
          </cell>
          <cell r="P1277">
            <v>0</v>
          </cell>
          <cell r="Q1277">
            <v>885</v>
          </cell>
          <cell r="R1277">
            <v>10251</v>
          </cell>
          <cell r="S1277">
            <v>10891</v>
          </cell>
          <cell r="T1277">
            <v>10555</v>
          </cell>
          <cell r="U1277">
            <v>8842</v>
          </cell>
        </row>
        <row r="1278">
          <cell r="A1278" t="str">
            <v>Europe</v>
          </cell>
          <cell r="B1278" t="str">
            <v>OTHER</v>
          </cell>
          <cell r="C1278" t="str">
            <v>OTHERS</v>
          </cell>
          <cell r="D1278" t="str">
            <v>LUAZ OTHER</v>
          </cell>
          <cell r="E1278" t="str">
            <v>Vaz MEMZ</v>
          </cell>
          <cell r="F1278" t="str">
            <v>Gasoline</v>
          </cell>
          <cell r="G1278">
            <v>1299</v>
          </cell>
          <cell r="H1278">
            <v>72</v>
          </cell>
          <cell r="I1278" t="str">
            <v>In-Line</v>
          </cell>
          <cell r="J1278">
            <v>4</v>
          </cell>
          <cell r="K1278" t="str">
            <v>N/a</v>
          </cell>
          <cell r="L1278" t="str">
            <v>Zavolzhsky</v>
          </cell>
          <cell r="M1278" t="str">
            <v>Russia</v>
          </cell>
          <cell r="N1278">
            <v>2</v>
          </cell>
          <cell r="O1278">
            <v>43</v>
          </cell>
          <cell r="P1278">
            <v>0</v>
          </cell>
          <cell r="Q1278">
            <v>0</v>
          </cell>
          <cell r="R1278">
            <v>0</v>
          </cell>
          <cell r="S1278">
            <v>0</v>
          </cell>
          <cell r="T1278">
            <v>0</v>
          </cell>
          <cell r="U1278">
            <v>0</v>
          </cell>
        </row>
        <row r="1279">
          <cell r="A1279" t="str">
            <v>Europe</v>
          </cell>
          <cell r="B1279" t="str">
            <v>OTHER</v>
          </cell>
          <cell r="C1279" t="str">
            <v>OTHERS</v>
          </cell>
          <cell r="D1279" t="str">
            <v>LOTUS OTHER</v>
          </cell>
          <cell r="E1279" t="str">
            <v>MG Rover K Series</v>
          </cell>
          <cell r="F1279" t="str">
            <v>Gasoline</v>
          </cell>
          <cell r="G1279">
            <v>1795</v>
          </cell>
          <cell r="H1279">
            <v>120</v>
          </cell>
          <cell r="I1279" t="str">
            <v>In-Line</v>
          </cell>
          <cell r="J1279">
            <v>4</v>
          </cell>
          <cell r="K1279" t="str">
            <v>MFI</v>
          </cell>
          <cell r="L1279" t="str">
            <v>Longbridge</v>
          </cell>
          <cell r="M1279" t="str">
            <v>UK</v>
          </cell>
          <cell r="N1279">
            <v>1584</v>
          </cell>
          <cell r="O1279">
            <v>449</v>
          </cell>
          <cell r="P1279">
            <v>409</v>
          </cell>
          <cell r="Q1279">
            <v>463</v>
          </cell>
          <cell r="R1279">
            <v>419</v>
          </cell>
          <cell r="S1279">
            <v>382</v>
          </cell>
          <cell r="T1279">
            <v>346</v>
          </cell>
          <cell r="U1279">
            <v>261</v>
          </cell>
        </row>
        <row r="1280">
          <cell r="A1280" t="str">
            <v>Europe</v>
          </cell>
          <cell r="B1280" t="str">
            <v>OTHER</v>
          </cell>
          <cell r="C1280" t="str">
            <v>OTHERS</v>
          </cell>
          <cell r="D1280" t="str">
            <v>LOTUS OTHER</v>
          </cell>
          <cell r="E1280" t="str">
            <v>MG Rover K Series</v>
          </cell>
          <cell r="F1280" t="str">
            <v>Gasoline</v>
          </cell>
          <cell r="G1280">
            <v>1795</v>
          </cell>
          <cell r="H1280">
            <v>160</v>
          </cell>
          <cell r="I1280" t="str">
            <v>In-Line</v>
          </cell>
          <cell r="J1280">
            <v>4</v>
          </cell>
          <cell r="K1280" t="str">
            <v>MFI</v>
          </cell>
          <cell r="L1280" t="str">
            <v>Longbridge</v>
          </cell>
          <cell r="M1280" t="str">
            <v>UK</v>
          </cell>
          <cell r="N1280">
            <v>785</v>
          </cell>
          <cell r="O1280">
            <v>736</v>
          </cell>
          <cell r="P1280">
            <v>519</v>
          </cell>
          <cell r="Q1280">
            <v>451</v>
          </cell>
          <cell r="R1280">
            <v>488</v>
          </cell>
          <cell r="S1280">
            <v>524</v>
          </cell>
          <cell r="T1280">
            <v>559</v>
          </cell>
          <cell r="U1280">
            <v>492</v>
          </cell>
        </row>
        <row r="1281">
          <cell r="A1281" t="str">
            <v>Europe</v>
          </cell>
          <cell r="B1281" t="str">
            <v>OTHER</v>
          </cell>
          <cell r="C1281" t="str">
            <v>OTHERS</v>
          </cell>
          <cell r="D1281" t="str">
            <v>LOTUS OTHER</v>
          </cell>
          <cell r="E1281" t="str">
            <v>Toyota ZZ</v>
          </cell>
          <cell r="F1281" t="str">
            <v>Gasoline</v>
          </cell>
          <cell r="G1281">
            <v>1796</v>
          </cell>
          <cell r="H1281">
            <v>192</v>
          </cell>
          <cell r="I1281" t="str">
            <v>In-Line</v>
          </cell>
          <cell r="J1281">
            <v>4</v>
          </cell>
          <cell r="K1281" t="str">
            <v>MFI</v>
          </cell>
          <cell r="L1281" t="str">
            <v>Deeside</v>
          </cell>
          <cell r="M1281" t="str">
            <v>UK</v>
          </cell>
          <cell r="N1281">
            <v>0</v>
          </cell>
          <cell r="O1281">
            <v>424</v>
          </cell>
          <cell r="P1281">
            <v>382</v>
          </cell>
          <cell r="Q1281">
            <v>300</v>
          </cell>
          <cell r="R1281">
            <v>299</v>
          </cell>
          <cell r="S1281">
            <v>299</v>
          </cell>
          <cell r="T1281">
            <v>300</v>
          </cell>
          <cell r="U1281">
            <v>252</v>
          </cell>
        </row>
        <row r="1282">
          <cell r="A1282" t="str">
            <v>Europe</v>
          </cell>
          <cell r="B1282" t="str">
            <v>OTHER</v>
          </cell>
          <cell r="C1282" t="str">
            <v>OTHERS</v>
          </cell>
          <cell r="D1282" t="str">
            <v>LOTUS OTHER</v>
          </cell>
          <cell r="E1282" t="str">
            <v>Lotus 618</v>
          </cell>
          <cell r="F1282" t="str">
            <v>Gasoline</v>
          </cell>
          <cell r="G1282">
            <v>3506</v>
          </cell>
          <cell r="H1282">
            <v>354</v>
          </cell>
          <cell r="I1282" t="str">
            <v>Vee Configuration</v>
          </cell>
          <cell r="J1282">
            <v>8</v>
          </cell>
          <cell r="K1282" t="str">
            <v>n/a</v>
          </cell>
          <cell r="L1282" t="str">
            <v>Japan (unknown)</v>
          </cell>
          <cell r="M1282" t="str">
            <v>Japan</v>
          </cell>
          <cell r="N1282">
            <v>157</v>
          </cell>
          <cell r="O1282">
            <v>119</v>
          </cell>
          <cell r="P1282">
            <v>16</v>
          </cell>
          <cell r="Q1282">
            <v>0</v>
          </cell>
          <cell r="R1282">
            <v>0</v>
          </cell>
          <cell r="S1282">
            <v>0</v>
          </cell>
          <cell r="T1282">
            <v>0</v>
          </cell>
          <cell r="U1282">
            <v>0</v>
          </cell>
        </row>
        <row r="1283">
          <cell r="A1283" t="str">
            <v>Europe</v>
          </cell>
          <cell r="B1283" t="str">
            <v>OTHER</v>
          </cell>
          <cell r="C1283" t="str">
            <v>OTHERS</v>
          </cell>
          <cell r="D1283" t="str">
            <v>LOTUS OTHER</v>
          </cell>
          <cell r="E1283" t="str">
            <v>Toyota ZZ</v>
          </cell>
          <cell r="F1283" t="str">
            <v>Gasoline</v>
          </cell>
          <cell r="G1283">
            <v>1796</v>
          </cell>
          <cell r="H1283">
            <v>192</v>
          </cell>
          <cell r="I1283" t="str">
            <v>In-Line</v>
          </cell>
          <cell r="J1283">
            <v>4</v>
          </cell>
          <cell r="K1283" t="str">
            <v>MFI</v>
          </cell>
          <cell r="L1283" t="str">
            <v>Deeside</v>
          </cell>
          <cell r="M1283" t="str">
            <v>UK</v>
          </cell>
          <cell r="N1283">
            <v>0</v>
          </cell>
          <cell r="O1283">
            <v>3</v>
          </cell>
          <cell r="P1283">
            <v>107</v>
          </cell>
          <cell r="Q1283">
            <v>0</v>
          </cell>
          <cell r="R1283">
            <v>0</v>
          </cell>
          <cell r="S1283">
            <v>0</v>
          </cell>
          <cell r="T1283">
            <v>0</v>
          </cell>
          <cell r="U1283">
            <v>0</v>
          </cell>
        </row>
        <row r="1284">
          <cell r="A1284" t="str">
            <v>Europe</v>
          </cell>
          <cell r="B1284" t="str">
            <v>FORD GROUP</v>
          </cell>
          <cell r="C1284" t="str">
            <v>MAZDA</v>
          </cell>
          <cell r="D1284" t="str">
            <v>MAZDA DEMIO/2</v>
          </cell>
          <cell r="E1284" t="str">
            <v>Ford Zetec-SE</v>
          </cell>
          <cell r="F1284" t="str">
            <v>Gasoline</v>
          </cell>
          <cell r="G1284">
            <v>1242</v>
          </cell>
          <cell r="H1284">
            <v>75</v>
          </cell>
          <cell r="I1284" t="str">
            <v>In-Line</v>
          </cell>
          <cell r="J1284">
            <v>4</v>
          </cell>
          <cell r="K1284" t="str">
            <v>MFI</v>
          </cell>
          <cell r="L1284" t="str">
            <v>Valencia Engine, Bridgend</v>
          </cell>
          <cell r="M1284" t="str">
            <v>Spain, UK</v>
          </cell>
          <cell r="N1284">
            <v>0</v>
          </cell>
          <cell r="O1284">
            <v>14003</v>
          </cell>
          <cell r="P1284">
            <v>11696</v>
          </cell>
          <cell r="Q1284">
            <v>11128</v>
          </cell>
          <cell r="R1284">
            <v>9836</v>
          </cell>
          <cell r="S1284">
            <v>3059</v>
          </cell>
          <cell r="T1284">
            <v>0</v>
          </cell>
          <cell r="U1284">
            <v>0</v>
          </cell>
        </row>
        <row r="1285">
          <cell r="A1285" t="str">
            <v>Europe</v>
          </cell>
          <cell r="B1285" t="str">
            <v>FORD GROUP</v>
          </cell>
          <cell r="C1285" t="str">
            <v>MAZDA</v>
          </cell>
          <cell r="D1285" t="str">
            <v>MAZDA DEMIO/2</v>
          </cell>
          <cell r="E1285" t="str">
            <v>Ford Zetec-SE</v>
          </cell>
          <cell r="F1285" t="str">
            <v>Gasoline</v>
          </cell>
          <cell r="G1285">
            <v>1388</v>
          </cell>
          <cell r="H1285">
            <v>80</v>
          </cell>
          <cell r="I1285" t="str">
            <v>In-Line</v>
          </cell>
          <cell r="J1285">
            <v>4</v>
          </cell>
          <cell r="K1285" t="str">
            <v>MFI</v>
          </cell>
          <cell r="L1285" t="str">
            <v>Valencia Engine, Bridgend</v>
          </cell>
          <cell r="M1285" t="str">
            <v>Spain, UK</v>
          </cell>
          <cell r="N1285">
            <v>0</v>
          </cell>
          <cell r="O1285">
            <v>13353</v>
          </cell>
          <cell r="P1285">
            <v>13516</v>
          </cell>
          <cell r="Q1285">
            <v>13512</v>
          </cell>
          <cell r="R1285">
            <v>12582</v>
          </cell>
          <cell r="S1285">
            <v>4074</v>
          </cell>
          <cell r="T1285">
            <v>0</v>
          </cell>
          <cell r="U1285">
            <v>0</v>
          </cell>
        </row>
        <row r="1286">
          <cell r="A1286" t="str">
            <v>Europe</v>
          </cell>
          <cell r="B1286" t="str">
            <v>FORD GROUP</v>
          </cell>
          <cell r="C1286" t="str">
            <v>MAZDA</v>
          </cell>
          <cell r="D1286" t="str">
            <v>MAZDA DEMIO/2</v>
          </cell>
          <cell r="E1286" t="str">
            <v>Ford Zetec-SE</v>
          </cell>
          <cell r="F1286" t="str">
            <v>Gasoline</v>
          </cell>
          <cell r="G1286">
            <v>1596</v>
          </cell>
          <cell r="H1286">
            <v>101</v>
          </cell>
          <cell r="I1286" t="str">
            <v>In-Line</v>
          </cell>
          <cell r="J1286">
            <v>4</v>
          </cell>
          <cell r="K1286" t="str">
            <v>MFI</v>
          </cell>
          <cell r="L1286" t="str">
            <v>Valencia Engine, Bridgend</v>
          </cell>
          <cell r="M1286" t="str">
            <v>Spain, UK</v>
          </cell>
          <cell r="N1286">
            <v>0</v>
          </cell>
          <cell r="O1286">
            <v>3521</v>
          </cell>
          <cell r="P1286">
            <v>3054</v>
          </cell>
          <cell r="Q1286">
            <v>3892</v>
          </cell>
          <cell r="R1286">
            <v>4410</v>
          </cell>
          <cell r="S1286">
            <v>1613</v>
          </cell>
          <cell r="T1286">
            <v>0</v>
          </cell>
          <cell r="U1286">
            <v>0</v>
          </cell>
        </row>
        <row r="1287">
          <cell r="A1287" t="str">
            <v>Europe</v>
          </cell>
          <cell r="B1287" t="str">
            <v>FORD GROUP</v>
          </cell>
          <cell r="C1287" t="str">
            <v>MAZDA</v>
          </cell>
          <cell r="D1287" t="str">
            <v>MAZDA DEMIO/2</v>
          </cell>
          <cell r="E1287" t="str">
            <v>PSA/Ford DV (PSA HDi/ Ford Duratorq)</v>
          </cell>
          <cell r="F1287" t="str">
            <v>Diesel</v>
          </cell>
          <cell r="G1287">
            <v>1399</v>
          </cell>
          <cell r="H1287">
            <v>68</v>
          </cell>
          <cell r="I1287" t="str">
            <v>In-Line</v>
          </cell>
          <cell r="J1287">
            <v>4</v>
          </cell>
          <cell r="K1287" t="str">
            <v>DI</v>
          </cell>
          <cell r="L1287" t="str">
            <v>Douvrin, Tremery</v>
          </cell>
          <cell r="M1287" t="str">
            <v>France</v>
          </cell>
          <cell r="N1287">
            <v>0</v>
          </cell>
          <cell r="O1287">
            <v>10050</v>
          </cell>
          <cell r="P1287">
            <v>12739</v>
          </cell>
          <cell r="Q1287">
            <v>12466</v>
          </cell>
          <cell r="R1287">
            <v>11359</v>
          </cell>
          <cell r="S1287">
            <v>3618</v>
          </cell>
          <cell r="T1287">
            <v>0</v>
          </cell>
          <cell r="U1287">
            <v>0</v>
          </cell>
        </row>
        <row r="1288">
          <cell r="A1288" t="str">
            <v>Europe</v>
          </cell>
          <cell r="B1288" t="str">
            <v>FORD GROUP</v>
          </cell>
          <cell r="C1288" t="str">
            <v>MAZDA</v>
          </cell>
          <cell r="D1288" t="str">
            <v>MAZDA DEMIO/2</v>
          </cell>
          <cell r="E1288" t="str">
            <v>Ford Zetec-SE</v>
          </cell>
          <cell r="F1288" t="str">
            <v>Gasoline</v>
          </cell>
          <cell r="G1288">
            <v>1242</v>
          </cell>
          <cell r="H1288">
            <v>75</v>
          </cell>
          <cell r="I1288" t="str">
            <v>In-Line</v>
          </cell>
          <cell r="J1288">
            <v>4</v>
          </cell>
          <cell r="K1288" t="str">
            <v>MFI</v>
          </cell>
          <cell r="L1288" t="str">
            <v>Valencia Engine, Bridgend</v>
          </cell>
          <cell r="M1288" t="str">
            <v>Spain, UK</v>
          </cell>
          <cell r="N1288">
            <v>0</v>
          </cell>
          <cell r="O1288">
            <v>0</v>
          </cell>
          <cell r="P1288">
            <v>0</v>
          </cell>
          <cell r="Q1288">
            <v>0</v>
          </cell>
          <cell r="R1288">
            <v>0</v>
          </cell>
          <cell r="S1288">
            <v>4387</v>
          </cell>
          <cell r="T1288">
            <v>9242</v>
          </cell>
          <cell r="U1288">
            <v>9339</v>
          </cell>
        </row>
        <row r="1289">
          <cell r="A1289" t="str">
            <v>Europe</v>
          </cell>
          <cell r="B1289" t="str">
            <v>FORD GROUP</v>
          </cell>
          <cell r="C1289" t="str">
            <v>MAZDA</v>
          </cell>
          <cell r="D1289" t="str">
            <v>MAZDA DEMIO/2</v>
          </cell>
          <cell r="E1289" t="str">
            <v>Ford Zetec-SE</v>
          </cell>
          <cell r="F1289" t="str">
            <v>Gasoline</v>
          </cell>
          <cell r="G1289">
            <v>1388</v>
          </cell>
          <cell r="H1289">
            <v>80</v>
          </cell>
          <cell r="I1289" t="str">
            <v>In-Line</v>
          </cell>
          <cell r="J1289">
            <v>4</v>
          </cell>
          <cell r="K1289" t="str">
            <v>MFI</v>
          </cell>
          <cell r="L1289" t="str">
            <v>Valencia Engine, Bridgend</v>
          </cell>
          <cell r="M1289" t="str">
            <v>Spain, UK</v>
          </cell>
          <cell r="N1289">
            <v>0</v>
          </cell>
          <cell r="O1289">
            <v>0</v>
          </cell>
          <cell r="P1289">
            <v>0</v>
          </cell>
          <cell r="Q1289">
            <v>0</v>
          </cell>
          <cell r="R1289">
            <v>0</v>
          </cell>
          <cell r="S1289">
            <v>6894</v>
          </cell>
          <cell r="T1289">
            <v>14523</v>
          </cell>
          <cell r="U1289">
            <v>14674</v>
          </cell>
        </row>
        <row r="1290">
          <cell r="A1290" t="str">
            <v>Europe</v>
          </cell>
          <cell r="B1290" t="str">
            <v>FORD GROUP</v>
          </cell>
          <cell r="C1290" t="str">
            <v>MAZDA</v>
          </cell>
          <cell r="D1290" t="str">
            <v>MAZDA DEMIO/2</v>
          </cell>
          <cell r="E1290" t="str">
            <v>Ford Zetec-SE</v>
          </cell>
          <cell r="F1290" t="str">
            <v>Gasoline</v>
          </cell>
          <cell r="G1290">
            <v>1596</v>
          </cell>
          <cell r="H1290">
            <v>101</v>
          </cell>
          <cell r="I1290" t="str">
            <v>In-Line</v>
          </cell>
          <cell r="J1290">
            <v>4</v>
          </cell>
          <cell r="K1290" t="str">
            <v>MFI</v>
          </cell>
          <cell r="L1290" t="str">
            <v>Valencia Engine, Bridgend</v>
          </cell>
          <cell r="M1290" t="str">
            <v>Spain, UK</v>
          </cell>
          <cell r="N1290">
            <v>0</v>
          </cell>
          <cell r="O1290">
            <v>0</v>
          </cell>
          <cell r="P1290">
            <v>0</v>
          </cell>
          <cell r="Q1290">
            <v>0</v>
          </cell>
          <cell r="R1290">
            <v>0</v>
          </cell>
          <cell r="S1290">
            <v>3907</v>
          </cell>
          <cell r="T1290">
            <v>8230</v>
          </cell>
          <cell r="U1290">
            <v>8316</v>
          </cell>
        </row>
        <row r="1291">
          <cell r="A1291" t="str">
            <v>Europe</v>
          </cell>
          <cell r="B1291" t="str">
            <v>FORD GROUP</v>
          </cell>
          <cell r="C1291" t="str">
            <v>MAZDA</v>
          </cell>
          <cell r="D1291" t="str">
            <v>MAZDA DEMIO/2</v>
          </cell>
          <cell r="E1291" t="str">
            <v>PSA/Ford DV (PSA HDi/ Ford Duratorq)</v>
          </cell>
          <cell r="F1291" t="str">
            <v>Diesel</v>
          </cell>
          <cell r="G1291">
            <v>1399</v>
          </cell>
          <cell r="H1291">
            <v>68</v>
          </cell>
          <cell r="I1291" t="str">
            <v>In-Line</v>
          </cell>
          <cell r="J1291">
            <v>4</v>
          </cell>
          <cell r="K1291" t="str">
            <v>DI</v>
          </cell>
          <cell r="L1291" t="str">
            <v>Douvrin, Tremery</v>
          </cell>
          <cell r="M1291" t="str">
            <v>France</v>
          </cell>
          <cell r="N1291">
            <v>0</v>
          </cell>
          <cell r="O1291">
            <v>0</v>
          </cell>
          <cell r="P1291">
            <v>0</v>
          </cell>
          <cell r="Q1291">
            <v>0</v>
          </cell>
          <cell r="R1291">
            <v>0</v>
          </cell>
          <cell r="S1291">
            <v>5745</v>
          </cell>
          <cell r="T1291">
            <v>12102</v>
          </cell>
          <cell r="U1291">
            <v>12229</v>
          </cell>
        </row>
        <row r="1292">
          <cell r="A1292" t="str">
            <v>Europe</v>
          </cell>
          <cell r="B1292" t="str">
            <v>DAIMLERCHRYSLER</v>
          </cell>
          <cell r="C1292" t="str">
            <v>SMART</v>
          </cell>
          <cell r="D1292" t="str">
            <v>SMART FORTWO</v>
          </cell>
          <cell r="E1292" t="str">
            <v>Mercedes-Benz M160</v>
          </cell>
          <cell r="F1292" t="str">
            <v>Gasoline</v>
          </cell>
          <cell r="G1292">
            <v>599</v>
          </cell>
          <cell r="H1292">
            <v>45</v>
          </cell>
          <cell r="I1292" t="str">
            <v>In-Line</v>
          </cell>
          <cell r="J1292">
            <v>3</v>
          </cell>
          <cell r="K1292" t="str">
            <v>MFI</v>
          </cell>
          <cell r="L1292" t="str">
            <v>Berlin-Marienfelde</v>
          </cell>
          <cell r="M1292" t="str">
            <v>Germany</v>
          </cell>
          <cell r="N1292">
            <v>37423</v>
          </cell>
          <cell r="O1292">
            <v>33012</v>
          </cell>
          <cell r="P1292">
            <v>0</v>
          </cell>
          <cell r="Q1292">
            <v>0</v>
          </cell>
          <cell r="R1292">
            <v>0</v>
          </cell>
          <cell r="S1292">
            <v>0</v>
          </cell>
          <cell r="T1292">
            <v>0</v>
          </cell>
          <cell r="U1292">
            <v>0</v>
          </cell>
        </row>
        <row r="1293">
          <cell r="A1293" t="str">
            <v>Europe</v>
          </cell>
          <cell r="B1293" t="str">
            <v>DAIMLERCHRYSLER</v>
          </cell>
          <cell r="C1293" t="str">
            <v>SMART</v>
          </cell>
          <cell r="D1293" t="str">
            <v>SMART FORTWO</v>
          </cell>
          <cell r="E1293" t="str">
            <v>Mercedes-Benz M160</v>
          </cell>
          <cell r="F1293" t="str">
            <v>Gasoline</v>
          </cell>
          <cell r="G1293">
            <v>599</v>
          </cell>
          <cell r="H1293">
            <v>54</v>
          </cell>
          <cell r="I1293" t="str">
            <v>In-Line</v>
          </cell>
          <cell r="J1293">
            <v>3</v>
          </cell>
          <cell r="K1293" t="str">
            <v>MFI</v>
          </cell>
          <cell r="L1293" t="str">
            <v>Berlin-Marienfelde</v>
          </cell>
          <cell r="M1293" t="str">
            <v>Germany</v>
          </cell>
          <cell r="N1293">
            <v>39294</v>
          </cell>
          <cell r="O1293">
            <v>34659</v>
          </cell>
          <cell r="P1293">
            <v>0</v>
          </cell>
          <cell r="Q1293">
            <v>0</v>
          </cell>
          <cell r="R1293">
            <v>0</v>
          </cell>
          <cell r="S1293">
            <v>0</v>
          </cell>
          <cell r="T1293">
            <v>0</v>
          </cell>
          <cell r="U1293">
            <v>0</v>
          </cell>
        </row>
        <row r="1294">
          <cell r="A1294" t="str">
            <v>Europe</v>
          </cell>
          <cell r="B1294" t="str">
            <v>DAIMLERCHRYSLER</v>
          </cell>
          <cell r="C1294" t="str">
            <v>SMART</v>
          </cell>
          <cell r="D1294" t="str">
            <v>SMART FORTWO</v>
          </cell>
          <cell r="E1294" t="str">
            <v>Mercedes-Benz M160</v>
          </cell>
          <cell r="F1294" t="str">
            <v>Gasoline</v>
          </cell>
          <cell r="G1294">
            <v>599</v>
          </cell>
          <cell r="H1294">
            <v>61</v>
          </cell>
          <cell r="I1294" t="str">
            <v>In-Line</v>
          </cell>
          <cell r="J1294">
            <v>3</v>
          </cell>
          <cell r="K1294" t="str">
            <v>MFI</v>
          </cell>
          <cell r="L1294" t="str">
            <v>Berlin-Marienfelde</v>
          </cell>
          <cell r="M1294" t="str">
            <v>Germany</v>
          </cell>
          <cell r="N1294">
            <v>11082</v>
          </cell>
          <cell r="O1294">
            <v>9776</v>
          </cell>
          <cell r="P1294">
            <v>0</v>
          </cell>
          <cell r="Q1294">
            <v>0</v>
          </cell>
          <cell r="R1294">
            <v>0</v>
          </cell>
          <cell r="S1294">
            <v>0</v>
          </cell>
          <cell r="T1294">
            <v>0</v>
          </cell>
          <cell r="U1294">
            <v>0</v>
          </cell>
        </row>
        <row r="1295">
          <cell r="A1295" t="str">
            <v>Europe</v>
          </cell>
          <cell r="B1295" t="str">
            <v>DAIMLERCHRYSLER</v>
          </cell>
          <cell r="C1295" t="str">
            <v>SMART</v>
          </cell>
          <cell r="D1295" t="str">
            <v>SMART FORTWO</v>
          </cell>
          <cell r="E1295" t="str">
            <v>Mercedes-Benz M160</v>
          </cell>
          <cell r="F1295" t="str">
            <v>Gasoline</v>
          </cell>
          <cell r="G1295">
            <v>599</v>
          </cell>
          <cell r="H1295">
            <v>70</v>
          </cell>
          <cell r="I1295" t="str">
            <v>In-Line</v>
          </cell>
          <cell r="J1295">
            <v>3</v>
          </cell>
          <cell r="K1295" t="str">
            <v>MFI</v>
          </cell>
          <cell r="L1295" t="str">
            <v>Berlin-Marienfelde</v>
          </cell>
          <cell r="M1295" t="str">
            <v>Germany</v>
          </cell>
          <cell r="N1295">
            <v>5759</v>
          </cell>
          <cell r="O1295">
            <v>5332</v>
          </cell>
          <cell r="P1295">
            <v>0</v>
          </cell>
          <cell r="Q1295">
            <v>0</v>
          </cell>
          <cell r="R1295">
            <v>0</v>
          </cell>
          <cell r="S1295">
            <v>0</v>
          </cell>
          <cell r="T1295">
            <v>0</v>
          </cell>
          <cell r="U1295">
            <v>0</v>
          </cell>
        </row>
        <row r="1296">
          <cell r="A1296" t="str">
            <v>Europe</v>
          </cell>
          <cell r="B1296" t="str">
            <v>DAIMLERCHRYSLER</v>
          </cell>
          <cell r="C1296" t="str">
            <v>SMART</v>
          </cell>
          <cell r="D1296" t="str">
            <v>SMART FORTWO</v>
          </cell>
          <cell r="E1296" t="str">
            <v>Mercedes-Benz M160</v>
          </cell>
          <cell r="F1296" t="str">
            <v>Gasoline</v>
          </cell>
          <cell r="G1296">
            <v>698</v>
          </cell>
          <cell r="H1296">
            <v>50</v>
          </cell>
          <cell r="I1296" t="str">
            <v>In-Line</v>
          </cell>
          <cell r="J1296">
            <v>3</v>
          </cell>
          <cell r="K1296" t="str">
            <v>MFI</v>
          </cell>
          <cell r="L1296" t="str">
            <v>Berlin-Marienfelde</v>
          </cell>
          <cell r="M1296" t="str">
            <v>Germany</v>
          </cell>
          <cell r="N1296">
            <v>0</v>
          </cell>
          <cell r="O1296">
            <v>263</v>
          </cell>
          <cell r="P1296">
            <v>31170</v>
          </cell>
          <cell r="Q1296">
            <v>26744</v>
          </cell>
          <cell r="R1296">
            <v>24774</v>
          </cell>
          <cell r="S1296">
            <v>5060</v>
          </cell>
          <cell r="T1296">
            <v>0</v>
          </cell>
          <cell r="U1296">
            <v>0</v>
          </cell>
        </row>
        <row r="1297">
          <cell r="A1297" t="str">
            <v>Europe</v>
          </cell>
          <cell r="B1297" t="str">
            <v>DAIMLERCHRYSLER</v>
          </cell>
          <cell r="C1297" t="str">
            <v>SMART</v>
          </cell>
          <cell r="D1297" t="str">
            <v>SMART FORTWO</v>
          </cell>
          <cell r="E1297" t="str">
            <v>Mercedes-Benz M160</v>
          </cell>
          <cell r="F1297" t="str">
            <v>Gasoline</v>
          </cell>
          <cell r="G1297">
            <v>698</v>
          </cell>
          <cell r="H1297">
            <v>60</v>
          </cell>
          <cell r="I1297" t="str">
            <v>In-Line</v>
          </cell>
          <cell r="J1297">
            <v>3</v>
          </cell>
          <cell r="K1297" t="str">
            <v>MFI</v>
          </cell>
          <cell r="L1297" t="str">
            <v>Berlin-Marienfelde</v>
          </cell>
          <cell r="M1297" t="str">
            <v>Germany</v>
          </cell>
          <cell r="N1297">
            <v>0</v>
          </cell>
          <cell r="O1297">
            <v>270</v>
          </cell>
          <cell r="P1297">
            <v>32210</v>
          </cell>
          <cell r="Q1297">
            <v>27636</v>
          </cell>
          <cell r="R1297">
            <v>25600</v>
          </cell>
          <cell r="S1297">
            <v>5228</v>
          </cell>
          <cell r="T1297">
            <v>0</v>
          </cell>
          <cell r="U1297">
            <v>0</v>
          </cell>
        </row>
        <row r="1298">
          <cell r="A1298" t="str">
            <v>Europe</v>
          </cell>
          <cell r="B1298" t="str">
            <v>DAIMLERCHRYSLER</v>
          </cell>
          <cell r="C1298" t="str">
            <v>SMART</v>
          </cell>
          <cell r="D1298" t="str">
            <v>SMART FORTWO</v>
          </cell>
          <cell r="E1298" t="str">
            <v>Mercedes-Benz OM660</v>
          </cell>
          <cell r="F1298" t="str">
            <v>Diesel</v>
          </cell>
          <cell r="G1298">
            <v>799</v>
          </cell>
          <cell r="H1298">
            <v>41</v>
          </cell>
          <cell r="I1298" t="str">
            <v>In-Line</v>
          </cell>
          <cell r="J1298">
            <v>3</v>
          </cell>
          <cell r="K1298" t="str">
            <v>DI</v>
          </cell>
          <cell r="L1298" t="str">
            <v>Berlin-Marienfelde</v>
          </cell>
          <cell r="M1298" t="str">
            <v>Germany</v>
          </cell>
          <cell r="N1298">
            <v>29552</v>
          </cell>
          <cell r="O1298">
            <v>19253</v>
          </cell>
          <cell r="P1298">
            <v>20781</v>
          </cell>
          <cell r="Q1298">
            <v>17829</v>
          </cell>
          <cell r="R1298">
            <v>16516</v>
          </cell>
          <cell r="S1298">
            <v>3373</v>
          </cell>
          <cell r="T1298">
            <v>0</v>
          </cell>
          <cell r="U1298">
            <v>0</v>
          </cell>
        </row>
        <row r="1299">
          <cell r="A1299" t="str">
            <v>Europe</v>
          </cell>
          <cell r="B1299" t="str">
            <v>DAIMLERCHRYSLER</v>
          </cell>
          <cell r="C1299" t="str">
            <v>SMART</v>
          </cell>
          <cell r="D1299" t="str">
            <v>SMART FORTWO</v>
          </cell>
          <cell r="E1299" t="str">
            <v>Mercedes-Benz Electric</v>
          </cell>
          <cell r="F1299" t="str">
            <v>Electric</v>
          </cell>
          <cell r="G1299">
            <v>0</v>
          </cell>
          <cell r="H1299">
            <v>0</v>
          </cell>
          <cell r="I1299" t="str">
            <v>None</v>
          </cell>
          <cell r="J1299">
            <v>0</v>
          </cell>
          <cell r="K1299" t="str">
            <v>N/a</v>
          </cell>
          <cell r="L1299" t="str">
            <v>Berlin-Marienfelde</v>
          </cell>
          <cell r="M1299" t="str">
            <v>Germany</v>
          </cell>
          <cell r="N1299">
            <v>0</v>
          </cell>
          <cell r="O1299">
            <v>0</v>
          </cell>
          <cell r="P1299">
            <v>0</v>
          </cell>
          <cell r="Q1299">
            <v>0</v>
          </cell>
          <cell r="R1299">
            <v>0</v>
          </cell>
          <cell r="S1299">
            <v>28</v>
          </cell>
          <cell r="T1299">
            <v>45</v>
          </cell>
          <cell r="U1299">
            <v>46</v>
          </cell>
        </row>
        <row r="1300">
          <cell r="A1300" t="str">
            <v>Europe</v>
          </cell>
          <cell r="B1300" t="str">
            <v>DAIMLERCHRYSLER</v>
          </cell>
          <cell r="C1300" t="str">
            <v>SMART</v>
          </cell>
          <cell r="D1300" t="str">
            <v>SMART FORTWO</v>
          </cell>
          <cell r="E1300" t="str">
            <v>Mercedes-Benz M160</v>
          </cell>
          <cell r="F1300" t="str">
            <v>Gasoline</v>
          </cell>
          <cell r="G1300">
            <v>599</v>
          </cell>
          <cell r="H1300">
            <v>70</v>
          </cell>
          <cell r="I1300" t="str">
            <v>In-Line</v>
          </cell>
          <cell r="J1300">
            <v>3</v>
          </cell>
          <cell r="K1300" t="str">
            <v>MFI</v>
          </cell>
          <cell r="L1300" t="str">
            <v>Berlin-Marienfelde</v>
          </cell>
          <cell r="M1300" t="str">
            <v>Germany</v>
          </cell>
          <cell r="N1300">
            <v>0</v>
          </cell>
          <cell r="O1300">
            <v>0</v>
          </cell>
          <cell r="P1300">
            <v>0</v>
          </cell>
          <cell r="Q1300">
            <v>0</v>
          </cell>
          <cell r="R1300">
            <v>0</v>
          </cell>
          <cell r="S1300">
            <v>11802</v>
          </cell>
          <cell r="T1300">
            <v>18592</v>
          </cell>
          <cell r="U1300">
            <v>18722</v>
          </cell>
        </row>
        <row r="1301">
          <cell r="A1301" t="str">
            <v>Europe</v>
          </cell>
          <cell r="B1301" t="str">
            <v>DAIMLERCHRYSLER</v>
          </cell>
          <cell r="C1301" t="str">
            <v>SMART</v>
          </cell>
          <cell r="D1301" t="str">
            <v>SMART FORTWO</v>
          </cell>
          <cell r="E1301" t="str">
            <v>Mercedes-Benz M160</v>
          </cell>
          <cell r="F1301" t="str">
            <v>Gasoline</v>
          </cell>
          <cell r="G1301">
            <v>698</v>
          </cell>
          <cell r="H1301">
            <v>50</v>
          </cell>
          <cell r="I1301" t="str">
            <v>In-Line</v>
          </cell>
          <cell r="J1301">
            <v>3</v>
          </cell>
          <cell r="K1301" t="str">
            <v>MFI</v>
          </cell>
          <cell r="L1301" t="str">
            <v>Berlin-Marienfelde</v>
          </cell>
          <cell r="M1301" t="str">
            <v>Germany</v>
          </cell>
          <cell r="N1301">
            <v>0</v>
          </cell>
          <cell r="O1301">
            <v>0</v>
          </cell>
          <cell r="P1301">
            <v>0</v>
          </cell>
          <cell r="Q1301">
            <v>0</v>
          </cell>
          <cell r="R1301">
            <v>0</v>
          </cell>
          <cell r="S1301">
            <v>16452</v>
          </cell>
          <cell r="T1301">
            <v>25917</v>
          </cell>
          <cell r="U1301">
            <v>26095</v>
          </cell>
        </row>
        <row r="1302">
          <cell r="A1302" t="str">
            <v>Europe</v>
          </cell>
          <cell r="B1302" t="str">
            <v>DAIMLERCHRYSLER</v>
          </cell>
          <cell r="C1302" t="str">
            <v>SMART</v>
          </cell>
          <cell r="D1302" t="str">
            <v>SMART FORTWO</v>
          </cell>
          <cell r="E1302" t="str">
            <v>Mercedes-Benz M160</v>
          </cell>
          <cell r="F1302" t="str">
            <v>Gasoline</v>
          </cell>
          <cell r="G1302">
            <v>698</v>
          </cell>
          <cell r="H1302">
            <v>60</v>
          </cell>
          <cell r="I1302" t="str">
            <v>In-Line</v>
          </cell>
          <cell r="J1302">
            <v>3</v>
          </cell>
          <cell r="K1302" t="str">
            <v>MFI</v>
          </cell>
          <cell r="L1302" t="str">
            <v>Berlin-Marienfelde</v>
          </cell>
          <cell r="M1302" t="str">
            <v>Germany</v>
          </cell>
          <cell r="N1302">
            <v>0</v>
          </cell>
          <cell r="O1302">
            <v>0</v>
          </cell>
          <cell r="P1302">
            <v>0</v>
          </cell>
          <cell r="Q1302">
            <v>0</v>
          </cell>
          <cell r="R1302">
            <v>0</v>
          </cell>
          <cell r="S1302">
            <v>15021</v>
          </cell>
          <cell r="T1302">
            <v>23664</v>
          </cell>
          <cell r="U1302">
            <v>23827</v>
          </cell>
        </row>
        <row r="1303">
          <cell r="A1303" t="str">
            <v>Europe</v>
          </cell>
          <cell r="B1303" t="str">
            <v>DAIMLERCHRYSLER</v>
          </cell>
          <cell r="C1303" t="str">
            <v>SMART</v>
          </cell>
          <cell r="D1303" t="str">
            <v>SMART FORTWO</v>
          </cell>
          <cell r="E1303" t="str">
            <v>Mercedes-Benz OM660</v>
          </cell>
          <cell r="F1303" t="str">
            <v>Diesel</v>
          </cell>
          <cell r="G1303">
            <v>799</v>
          </cell>
          <cell r="H1303">
            <v>41</v>
          </cell>
          <cell r="I1303" t="str">
            <v>In-Line</v>
          </cell>
          <cell r="J1303">
            <v>3</v>
          </cell>
          <cell r="K1303" t="str">
            <v>DI</v>
          </cell>
          <cell r="L1303" t="str">
            <v>Berlin-Marienfelde</v>
          </cell>
          <cell r="M1303" t="str">
            <v>Germany</v>
          </cell>
          <cell r="N1303">
            <v>0</v>
          </cell>
          <cell r="O1303">
            <v>0</v>
          </cell>
          <cell r="P1303">
            <v>0</v>
          </cell>
          <cell r="Q1303">
            <v>0</v>
          </cell>
          <cell r="R1303">
            <v>0</v>
          </cell>
          <cell r="S1303">
            <v>22173</v>
          </cell>
          <cell r="T1303">
            <v>34932</v>
          </cell>
          <cell r="U1303">
            <v>35172</v>
          </cell>
        </row>
        <row r="1304">
          <cell r="A1304" t="str">
            <v>Europe</v>
          </cell>
          <cell r="B1304" t="str">
            <v>DAIMLERCHRYSLER</v>
          </cell>
          <cell r="C1304" t="str">
            <v>SMART</v>
          </cell>
          <cell r="D1304" t="str">
            <v>SMART FORFOUR</v>
          </cell>
          <cell r="E1304" t="str">
            <v>Mercedes-Benz OM668</v>
          </cell>
          <cell r="F1304" t="str">
            <v>Diesel</v>
          </cell>
          <cell r="G1304">
            <v>1498</v>
          </cell>
          <cell r="H1304">
            <v>68</v>
          </cell>
          <cell r="I1304" t="str">
            <v>In-Line</v>
          </cell>
          <cell r="J1304">
            <v>3</v>
          </cell>
          <cell r="K1304" t="str">
            <v>DI</v>
          </cell>
          <cell r="L1304" t="str">
            <v>Unterturkheim</v>
          </cell>
          <cell r="M1304" t="str">
            <v>Germany</v>
          </cell>
          <cell r="N1304">
            <v>0</v>
          </cell>
          <cell r="O1304">
            <v>0</v>
          </cell>
          <cell r="P1304">
            <v>12948</v>
          </cell>
          <cell r="Q1304">
            <v>19635</v>
          </cell>
          <cell r="R1304">
            <v>18235</v>
          </cell>
          <cell r="S1304">
            <v>17319</v>
          </cell>
          <cell r="T1304">
            <v>16164</v>
          </cell>
          <cell r="U1304">
            <v>16225</v>
          </cell>
        </row>
        <row r="1305">
          <cell r="A1305" t="str">
            <v>Europe</v>
          </cell>
          <cell r="B1305" t="str">
            <v>DAIMLERCHRYSLER</v>
          </cell>
          <cell r="C1305" t="str">
            <v>SMART</v>
          </cell>
          <cell r="D1305" t="str">
            <v>SMART FORFOUR</v>
          </cell>
          <cell r="E1305" t="str">
            <v>Mercedes-Benz OM668</v>
          </cell>
          <cell r="F1305" t="str">
            <v>Diesel</v>
          </cell>
          <cell r="G1305">
            <v>1498</v>
          </cell>
          <cell r="H1305">
            <v>95</v>
          </cell>
          <cell r="I1305" t="str">
            <v>In-Line</v>
          </cell>
          <cell r="J1305">
            <v>3</v>
          </cell>
          <cell r="K1305" t="str">
            <v>DI</v>
          </cell>
          <cell r="L1305" t="str">
            <v>Unterturkheim</v>
          </cell>
          <cell r="M1305" t="str">
            <v>Germany</v>
          </cell>
          <cell r="N1305">
            <v>0</v>
          </cell>
          <cell r="O1305">
            <v>0</v>
          </cell>
          <cell r="P1305">
            <v>15106</v>
          </cell>
          <cell r="Q1305">
            <v>22908</v>
          </cell>
          <cell r="R1305">
            <v>21274</v>
          </cell>
          <cell r="S1305">
            <v>20207</v>
          </cell>
          <cell r="T1305">
            <v>18858</v>
          </cell>
          <cell r="U1305">
            <v>18928</v>
          </cell>
        </row>
        <row r="1306">
          <cell r="A1306" t="str">
            <v>Europe</v>
          </cell>
          <cell r="B1306" t="str">
            <v>DAIMLERCHRYSLER</v>
          </cell>
          <cell r="C1306" t="str">
            <v>SMART</v>
          </cell>
          <cell r="D1306" t="str">
            <v>SMART FORFOUR</v>
          </cell>
          <cell r="E1306" t="str">
            <v>Mitsubishi/Mercedes-Benz Small</v>
          </cell>
          <cell r="F1306" t="str">
            <v>Gasoline</v>
          </cell>
          <cell r="G1306">
            <v>1124</v>
          </cell>
          <cell r="H1306">
            <v>75</v>
          </cell>
          <cell r="I1306" t="str">
            <v>In-Line</v>
          </cell>
          <cell r="J1306">
            <v>4</v>
          </cell>
          <cell r="K1306" t="str">
            <v>MFI</v>
          </cell>
          <cell r="L1306" t="str">
            <v>Kolleda</v>
          </cell>
          <cell r="M1306" t="str">
            <v>Germany</v>
          </cell>
          <cell r="N1306">
            <v>0</v>
          </cell>
          <cell r="O1306">
            <v>0</v>
          </cell>
          <cell r="P1306">
            <v>20027</v>
          </cell>
          <cell r="Q1306">
            <v>30369</v>
          </cell>
          <cell r="R1306">
            <v>28204</v>
          </cell>
          <cell r="S1306">
            <v>26789</v>
          </cell>
          <cell r="T1306">
            <v>24999</v>
          </cell>
          <cell r="U1306">
            <v>25093</v>
          </cell>
        </row>
        <row r="1307">
          <cell r="A1307" t="str">
            <v>Europe</v>
          </cell>
          <cell r="B1307" t="str">
            <v>DAIMLERCHRYSLER</v>
          </cell>
          <cell r="C1307" t="str">
            <v>SMART</v>
          </cell>
          <cell r="D1307" t="str">
            <v>SMART FORFOUR</v>
          </cell>
          <cell r="E1307" t="str">
            <v>Mitsubishi/Mercedes-Benz Small</v>
          </cell>
          <cell r="F1307" t="str">
            <v>Gasoline</v>
          </cell>
          <cell r="G1307">
            <v>1332</v>
          </cell>
          <cell r="H1307">
            <v>95</v>
          </cell>
          <cell r="I1307" t="str">
            <v>In-Line</v>
          </cell>
          <cell r="J1307">
            <v>4</v>
          </cell>
          <cell r="K1307" t="str">
            <v>MFI</v>
          </cell>
          <cell r="L1307" t="str">
            <v>Kolleda</v>
          </cell>
          <cell r="M1307" t="str">
            <v>Germany</v>
          </cell>
          <cell r="N1307">
            <v>0</v>
          </cell>
          <cell r="O1307">
            <v>0</v>
          </cell>
          <cell r="P1307">
            <v>16315</v>
          </cell>
          <cell r="Q1307">
            <v>24740</v>
          </cell>
          <cell r="R1307">
            <v>22977</v>
          </cell>
          <cell r="S1307">
            <v>21822</v>
          </cell>
          <cell r="T1307">
            <v>20365</v>
          </cell>
          <cell r="U1307">
            <v>20442</v>
          </cell>
        </row>
        <row r="1308">
          <cell r="A1308" t="str">
            <v>Europe</v>
          </cell>
          <cell r="B1308" t="str">
            <v>DAIMLERCHRYSLER</v>
          </cell>
          <cell r="C1308" t="str">
            <v>SMART</v>
          </cell>
          <cell r="D1308" t="str">
            <v>SMART FORFOUR</v>
          </cell>
          <cell r="E1308" t="str">
            <v>Mitsubishi/Mercedes-Benz Small</v>
          </cell>
          <cell r="F1308" t="str">
            <v>Gasoline</v>
          </cell>
          <cell r="G1308">
            <v>1499</v>
          </cell>
          <cell r="H1308">
            <v>109</v>
          </cell>
          <cell r="I1308" t="str">
            <v>In-Line</v>
          </cell>
          <cell r="J1308">
            <v>4</v>
          </cell>
          <cell r="K1308" t="str">
            <v>MFI</v>
          </cell>
          <cell r="L1308" t="str">
            <v>Kolleda</v>
          </cell>
          <cell r="M1308" t="str">
            <v>Germany</v>
          </cell>
          <cell r="N1308">
            <v>0</v>
          </cell>
          <cell r="O1308">
            <v>0</v>
          </cell>
          <cell r="P1308">
            <v>18385</v>
          </cell>
          <cell r="Q1308">
            <v>27882</v>
          </cell>
          <cell r="R1308">
            <v>25896</v>
          </cell>
          <cell r="S1308">
            <v>24594</v>
          </cell>
          <cell r="T1308">
            <v>22952</v>
          </cell>
          <cell r="U1308">
            <v>23037</v>
          </cell>
        </row>
        <row r="1309">
          <cell r="A1309" t="str">
            <v>Europe</v>
          </cell>
          <cell r="B1309" t="str">
            <v>DAIMLERCHRYSLER</v>
          </cell>
          <cell r="C1309" t="str">
            <v>SMART</v>
          </cell>
          <cell r="D1309" t="str">
            <v>SMART ROADSTER</v>
          </cell>
          <cell r="E1309" t="str">
            <v>Mercedes-Benz M160</v>
          </cell>
          <cell r="F1309" t="str">
            <v>Gasoline</v>
          </cell>
          <cell r="G1309">
            <v>698</v>
          </cell>
          <cell r="H1309">
            <v>60</v>
          </cell>
          <cell r="I1309" t="str">
            <v>In-Line</v>
          </cell>
          <cell r="J1309">
            <v>3</v>
          </cell>
          <cell r="K1309" t="str">
            <v>MFI</v>
          </cell>
          <cell r="L1309" t="str">
            <v>Berlin-Marienfelde</v>
          </cell>
          <cell r="M1309" t="str">
            <v>Germany</v>
          </cell>
          <cell r="N1309">
            <v>0</v>
          </cell>
          <cell r="O1309">
            <v>22814</v>
          </cell>
          <cell r="P1309">
            <v>20580</v>
          </cell>
          <cell r="Q1309">
            <v>19224</v>
          </cell>
          <cell r="R1309">
            <v>16412</v>
          </cell>
          <cell r="S1309">
            <v>13655</v>
          </cell>
          <cell r="T1309">
            <v>4657</v>
          </cell>
          <cell r="U1309">
            <v>0</v>
          </cell>
        </row>
        <row r="1310">
          <cell r="A1310" t="str">
            <v>Europe</v>
          </cell>
          <cell r="B1310" t="str">
            <v>DAIMLERCHRYSLER</v>
          </cell>
          <cell r="C1310" t="str">
            <v>SMART</v>
          </cell>
          <cell r="D1310" t="str">
            <v>SMART ROADSTER</v>
          </cell>
          <cell r="E1310" t="str">
            <v>Mercedes-Benz M160</v>
          </cell>
          <cell r="F1310" t="str">
            <v>Gasoline</v>
          </cell>
          <cell r="G1310">
            <v>698</v>
          </cell>
          <cell r="H1310">
            <v>80</v>
          </cell>
          <cell r="I1310" t="str">
            <v>In-Line</v>
          </cell>
          <cell r="J1310">
            <v>3</v>
          </cell>
          <cell r="K1310" t="str">
            <v>MFI</v>
          </cell>
          <cell r="L1310" t="str">
            <v>Berlin-Marienfelde</v>
          </cell>
          <cell r="M1310" t="str">
            <v>Germany</v>
          </cell>
          <cell r="N1310">
            <v>0</v>
          </cell>
          <cell r="O1310">
            <v>1777</v>
          </cell>
          <cell r="P1310">
            <v>3273</v>
          </cell>
          <cell r="Q1310">
            <v>5168</v>
          </cell>
          <cell r="R1310">
            <v>6714</v>
          </cell>
          <cell r="S1310">
            <v>8026</v>
          </cell>
          <cell r="T1310">
            <v>3506</v>
          </cell>
          <cell r="U1310">
            <v>0</v>
          </cell>
        </row>
        <row r="1311">
          <cell r="A1311" t="str">
            <v>Europe</v>
          </cell>
          <cell r="B1311" t="str">
            <v>DAIMLERCHRYSLER</v>
          </cell>
          <cell r="C1311" t="str">
            <v>SMART</v>
          </cell>
          <cell r="D1311" t="str">
            <v>SMART ROADSTER</v>
          </cell>
          <cell r="E1311" t="str">
            <v>Mercedes-Benz M160</v>
          </cell>
          <cell r="F1311" t="str">
            <v>Gasoline</v>
          </cell>
          <cell r="G1311">
            <v>698</v>
          </cell>
          <cell r="H1311">
            <v>90</v>
          </cell>
          <cell r="I1311" t="str">
            <v>In-Line</v>
          </cell>
          <cell r="J1311">
            <v>3</v>
          </cell>
          <cell r="K1311" t="str">
            <v>MFI</v>
          </cell>
          <cell r="L1311" t="str">
            <v>Berlin-Marienfelde</v>
          </cell>
          <cell r="M1311" t="str">
            <v>Germany</v>
          </cell>
          <cell r="N1311">
            <v>0</v>
          </cell>
          <cell r="O1311">
            <v>24</v>
          </cell>
          <cell r="P1311">
            <v>289</v>
          </cell>
          <cell r="Q1311">
            <v>607</v>
          </cell>
          <cell r="R1311">
            <v>884</v>
          </cell>
          <cell r="S1311">
            <v>1125</v>
          </cell>
          <cell r="T1311">
            <v>506</v>
          </cell>
          <cell r="U1311">
            <v>0</v>
          </cell>
        </row>
        <row r="1312">
          <cell r="A1312" t="str">
            <v>Europe</v>
          </cell>
          <cell r="B1312" t="str">
            <v>DAIMLERCHRYSLER</v>
          </cell>
          <cell r="C1312" t="str">
            <v>SMART</v>
          </cell>
          <cell r="D1312" t="str">
            <v>SMART ROADSTER</v>
          </cell>
          <cell r="E1312" t="str">
            <v>Mercedes-Benz M160</v>
          </cell>
          <cell r="F1312" t="str">
            <v>Gasoline</v>
          </cell>
          <cell r="G1312">
            <v>698</v>
          </cell>
          <cell r="H1312">
            <v>60</v>
          </cell>
          <cell r="I1312" t="str">
            <v>In-Line</v>
          </cell>
          <cell r="J1312">
            <v>3</v>
          </cell>
          <cell r="K1312" t="str">
            <v>MFI</v>
          </cell>
          <cell r="L1312" t="str">
            <v>Berlin-Marienfelde</v>
          </cell>
          <cell r="M1312" t="str">
            <v>Germany</v>
          </cell>
          <cell r="N1312">
            <v>0</v>
          </cell>
          <cell r="O1312">
            <v>0</v>
          </cell>
          <cell r="P1312">
            <v>0</v>
          </cell>
          <cell r="Q1312">
            <v>0</v>
          </cell>
          <cell r="R1312">
            <v>0</v>
          </cell>
          <cell r="S1312">
            <v>0</v>
          </cell>
          <cell r="T1312">
            <v>4779</v>
          </cell>
          <cell r="U1312">
            <v>10664</v>
          </cell>
        </row>
        <row r="1313">
          <cell r="A1313" t="str">
            <v>Europe</v>
          </cell>
          <cell r="B1313" t="str">
            <v>DAIMLERCHRYSLER</v>
          </cell>
          <cell r="C1313" t="str">
            <v>SMART</v>
          </cell>
          <cell r="D1313" t="str">
            <v>SMART ROADSTER</v>
          </cell>
          <cell r="E1313" t="str">
            <v>Mercedes-Benz M160</v>
          </cell>
          <cell r="F1313" t="str">
            <v>Gasoline</v>
          </cell>
          <cell r="G1313">
            <v>698</v>
          </cell>
          <cell r="H1313">
            <v>80</v>
          </cell>
          <cell r="I1313" t="str">
            <v>In-Line</v>
          </cell>
          <cell r="J1313">
            <v>3</v>
          </cell>
          <cell r="K1313" t="str">
            <v>MFI</v>
          </cell>
          <cell r="L1313" t="str">
            <v>Berlin-Marienfelde</v>
          </cell>
          <cell r="M1313" t="str">
            <v>Germany</v>
          </cell>
          <cell r="N1313">
            <v>0</v>
          </cell>
          <cell r="O1313">
            <v>0</v>
          </cell>
          <cell r="P1313">
            <v>0</v>
          </cell>
          <cell r="Q1313">
            <v>0</v>
          </cell>
          <cell r="R1313">
            <v>0</v>
          </cell>
          <cell r="S1313">
            <v>0</v>
          </cell>
          <cell r="T1313">
            <v>5324</v>
          </cell>
          <cell r="U1313">
            <v>11882</v>
          </cell>
        </row>
        <row r="1314">
          <cell r="A1314" t="str">
            <v>Europe</v>
          </cell>
          <cell r="B1314" t="str">
            <v>DAIMLERCHRYSLER</v>
          </cell>
          <cell r="C1314" t="str">
            <v>SMART</v>
          </cell>
          <cell r="D1314" t="str">
            <v>SMART ROADSTER</v>
          </cell>
          <cell r="E1314" t="str">
            <v>Mercedes-Benz M160</v>
          </cell>
          <cell r="F1314" t="str">
            <v>Gasoline</v>
          </cell>
          <cell r="G1314">
            <v>698</v>
          </cell>
          <cell r="H1314">
            <v>90</v>
          </cell>
          <cell r="I1314" t="str">
            <v>In-Line</v>
          </cell>
          <cell r="J1314">
            <v>3</v>
          </cell>
          <cell r="K1314" t="str">
            <v>MFI</v>
          </cell>
          <cell r="L1314" t="str">
            <v>Berlin-Marienfelde</v>
          </cell>
          <cell r="M1314" t="str">
            <v>Germany</v>
          </cell>
          <cell r="N1314">
            <v>0</v>
          </cell>
          <cell r="O1314">
            <v>0</v>
          </cell>
          <cell r="P1314">
            <v>0</v>
          </cell>
          <cell r="Q1314">
            <v>0</v>
          </cell>
          <cell r="R1314">
            <v>0</v>
          </cell>
          <cell r="S1314">
            <v>0</v>
          </cell>
          <cell r="T1314">
            <v>3549</v>
          </cell>
          <cell r="U1314">
            <v>7922</v>
          </cell>
        </row>
        <row r="1315">
          <cell r="A1315" t="str">
            <v>Europe</v>
          </cell>
          <cell r="B1315" t="str">
            <v>DAIMLERCHRYSLER</v>
          </cell>
          <cell r="C1315" t="str">
            <v>MERCEDES-BENZ</v>
          </cell>
          <cell r="D1315" t="str">
            <v>MERCEDES-BENZ A CLASS</v>
          </cell>
          <cell r="E1315" t="str">
            <v>Mercedes-Benz M166</v>
          </cell>
          <cell r="F1315" t="str">
            <v>Gasoline</v>
          </cell>
          <cell r="G1315">
            <v>1397</v>
          </cell>
          <cell r="H1315">
            <v>82</v>
          </cell>
          <cell r="I1315" t="str">
            <v>In-Line</v>
          </cell>
          <cell r="J1315">
            <v>4</v>
          </cell>
          <cell r="K1315" t="str">
            <v>MFI</v>
          </cell>
          <cell r="L1315" t="str">
            <v>Unterturkheim</v>
          </cell>
          <cell r="M1315" t="str">
            <v>Germany</v>
          </cell>
          <cell r="N1315">
            <v>42051</v>
          </cell>
          <cell r="O1315">
            <v>38991</v>
          </cell>
          <cell r="P1315">
            <v>22001</v>
          </cell>
          <cell r="Q1315">
            <v>0</v>
          </cell>
          <cell r="R1315">
            <v>0</v>
          </cell>
          <cell r="S1315">
            <v>0</v>
          </cell>
          <cell r="T1315">
            <v>0</v>
          </cell>
          <cell r="U1315">
            <v>0</v>
          </cell>
        </row>
        <row r="1316">
          <cell r="A1316" t="str">
            <v>Europe</v>
          </cell>
          <cell r="B1316" t="str">
            <v>DAIMLERCHRYSLER</v>
          </cell>
          <cell r="C1316" t="str">
            <v>MERCEDES-BENZ</v>
          </cell>
          <cell r="D1316" t="str">
            <v>MERCEDES-BENZ A CLASS</v>
          </cell>
          <cell r="E1316" t="str">
            <v>Mercedes-Benz M166</v>
          </cell>
          <cell r="F1316" t="str">
            <v>Gasoline</v>
          </cell>
          <cell r="G1316">
            <v>1598</v>
          </cell>
          <cell r="H1316">
            <v>102</v>
          </cell>
          <cell r="I1316" t="str">
            <v>In-Line</v>
          </cell>
          <cell r="J1316">
            <v>4</v>
          </cell>
          <cell r="K1316" t="str">
            <v>MFI</v>
          </cell>
          <cell r="L1316" t="str">
            <v>Unterturkheim</v>
          </cell>
          <cell r="M1316" t="str">
            <v>Germany</v>
          </cell>
          <cell r="N1316">
            <v>35014</v>
          </cell>
          <cell r="O1316">
            <v>30097</v>
          </cell>
          <cell r="P1316">
            <v>17345</v>
          </cell>
          <cell r="Q1316">
            <v>0</v>
          </cell>
          <cell r="R1316">
            <v>0</v>
          </cell>
          <cell r="S1316">
            <v>0</v>
          </cell>
          <cell r="T1316">
            <v>0</v>
          </cell>
          <cell r="U1316">
            <v>0</v>
          </cell>
        </row>
        <row r="1317">
          <cell r="A1317" t="str">
            <v>Europe</v>
          </cell>
          <cell r="B1317" t="str">
            <v>DAIMLERCHRYSLER</v>
          </cell>
          <cell r="C1317" t="str">
            <v>MERCEDES-BENZ</v>
          </cell>
          <cell r="D1317" t="str">
            <v>MERCEDES-BENZ A CLASS</v>
          </cell>
          <cell r="E1317" t="str">
            <v>Mercedes-Benz OM668</v>
          </cell>
          <cell r="F1317" t="str">
            <v>Diesel</v>
          </cell>
          <cell r="G1317">
            <v>1689</v>
          </cell>
          <cell r="H1317">
            <v>75</v>
          </cell>
          <cell r="I1317" t="str">
            <v>In-Line</v>
          </cell>
          <cell r="J1317">
            <v>4</v>
          </cell>
          <cell r="K1317" t="str">
            <v>DI</v>
          </cell>
          <cell r="L1317" t="str">
            <v>Unterturkheim</v>
          </cell>
          <cell r="M1317" t="str">
            <v>Germany</v>
          </cell>
          <cell r="N1317">
            <v>44532</v>
          </cell>
          <cell r="O1317">
            <v>41388</v>
          </cell>
          <cell r="P1317">
            <v>22468</v>
          </cell>
          <cell r="Q1317">
            <v>0</v>
          </cell>
          <cell r="R1317">
            <v>0</v>
          </cell>
          <cell r="S1317">
            <v>0</v>
          </cell>
          <cell r="T1317">
            <v>0</v>
          </cell>
          <cell r="U1317">
            <v>0</v>
          </cell>
        </row>
        <row r="1318">
          <cell r="A1318" t="str">
            <v>Europe</v>
          </cell>
          <cell r="B1318" t="str">
            <v>DAIMLERCHRYSLER</v>
          </cell>
          <cell r="C1318" t="str">
            <v>MERCEDES-BENZ</v>
          </cell>
          <cell r="D1318" t="str">
            <v>MERCEDES-BENZ A CLASS</v>
          </cell>
          <cell r="E1318" t="str">
            <v>Mercedes-Benz OM668</v>
          </cell>
          <cell r="F1318" t="str">
            <v>Diesel</v>
          </cell>
          <cell r="G1318">
            <v>1689</v>
          </cell>
          <cell r="H1318">
            <v>95</v>
          </cell>
          <cell r="I1318" t="str">
            <v>In-Line</v>
          </cell>
          <cell r="J1318">
            <v>4</v>
          </cell>
          <cell r="K1318" t="str">
            <v>DI</v>
          </cell>
          <cell r="L1318" t="str">
            <v>Unterturkheim</v>
          </cell>
          <cell r="M1318" t="str">
            <v>Germany</v>
          </cell>
          <cell r="N1318">
            <v>23720</v>
          </cell>
          <cell r="O1318">
            <v>22057</v>
          </cell>
          <cell r="P1318">
            <v>12018</v>
          </cell>
          <cell r="Q1318">
            <v>0</v>
          </cell>
          <cell r="R1318">
            <v>0</v>
          </cell>
          <cell r="S1318">
            <v>0</v>
          </cell>
          <cell r="T1318">
            <v>0</v>
          </cell>
          <cell r="U1318">
            <v>0</v>
          </cell>
        </row>
        <row r="1319">
          <cell r="A1319" t="str">
            <v>Europe</v>
          </cell>
          <cell r="B1319" t="str">
            <v>DAIMLERCHRYSLER</v>
          </cell>
          <cell r="C1319" t="str">
            <v>MERCEDES-BENZ</v>
          </cell>
          <cell r="D1319" t="str">
            <v>MERCEDES-BENZ A CLASS</v>
          </cell>
          <cell r="E1319" t="str">
            <v>Mercedes-Benz M166</v>
          </cell>
          <cell r="F1319" t="str">
            <v>Gasoline</v>
          </cell>
          <cell r="G1319">
            <v>1898</v>
          </cell>
          <cell r="H1319">
            <v>125</v>
          </cell>
          <cell r="I1319" t="str">
            <v>In-Line</v>
          </cell>
          <cell r="J1319">
            <v>4</v>
          </cell>
          <cell r="K1319" t="str">
            <v>MFI</v>
          </cell>
          <cell r="L1319" t="str">
            <v>Unterturkheim</v>
          </cell>
          <cell r="M1319" t="str">
            <v>Germany</v>
          </cell>
          <cell r="N1319">
            <v>7423</v>
          </cell>
          <cell r="O1319">
            <v>5001</v>
          </cell>
          <cell r="P1319">
            <v>3000</v>
          </cell>
          <cell r="Q1319">
            <v>0</v>
          </cell>
          <cell r="R1319">
            <v>0</v>
          </cell>
          <cell r="S1319">
            <v>0</v>
          </cell>
          <cell r="T1319">
            <v>0</v>
          </cell>
          <cell r="U1319">
            <v>0</v>
          </cell>
        </row>
        <row r="1320">
          <cell r="A1320" t="str">
            <v>Europe</v>
          </cell>
          <cell r="B1320" t="str">
            <v>DAIMLERCHRYSLER</v>
          </cell>
          <cell r="C1320" t="str">
            <v>MERCEDES-BENZ</v>
          </cell>
          <cell r="D1320" t="str">
            <v>MERCEDES-BENZ A CLASS</v>
          </cell>
          <cell r="E1320" t="str">
            <v>Mercedes-Benz M166</v>
          </cell>
          <cell r="F1320" t="str">
            <v>Gasoline</v>
          </cell>
          <cell r="G1320">
            <v>2084</v>
          </cell>
          <cell r="H1320">
            <v>140</v>
          </cell>
          <cell r="I1320" t="str">
            <v>In-Line</v>
          </cell>
          <cell r="J1320">
            <v>4</v>
          </cell>
          <cell r="K1320" t="str">
            <v>MFI</v>
          </cell>
          <cell r="L1320" t="str">
            <v>Unterturkheim</v>
          </cell>
          <cell r="M1320" t="str">
            <v>Germany</v>
          </cell>
          <cell r="N1320">
            <v>3753</v>
          </cell>
          <cell r="O1320">
            <v>1576</v>
          </cell>
          <cell r="P1320">
            <v>642</v>
          </cell>
          <cell r="Q1320">
            <v>0</v>
          </cell>
          <cell r="R1320">
            <v>0</v>
          </cell>
          <cell r="S1320">
            <v>0</v>
          </cell>
          <cell r="T1320">
            <v>0</v>
          </cell>
          <cell r="U1320">
            <v>0</v>
          </cell>
        </row>
        <row r="1321">
          <cell r="A1321" t="str">
            <v>Europe</v>
          </cell>
          <cell r="B1321" t="str">
            <v>DAIMLERCHRYSLER</v>
          </cell>
          <cell r="C1321" t="str">
            <v>MERCEDES-BENZ</v>
          </cell>
          <cell r="D1321" t="str">
            <v>MERCEDES-BENZ A CLASS</v>
          </cell>
          <cell r="E1321" t="str">
            <v>Mercedes-Benz M266</v>
          </cell>
          <cell r="F1321" t="str">
            <v>Gasoline</v>
          </cell>
          <cell r="G1321">
            <v>1498</v>
          </cell>
          <cell r="H1321">
            <v>95</v>
          </cell>
          <cell r="I1321" t="str">
            <v>In-Line</v>
          </cell>
          <cell r="J1321">
            <v>4</v>
          </cell>
          <cell r="K1321" t="str">
            <v>GDI</v>
          </cell>
          <cell r="L1321" t="str">
            <v>Unterturkheim</v>
          </cell>
          <cell r="M1321" t="str">
            <v>Germany</v>
          </cell>
          <cell r="N1321">
            <v>0</v>
          </cell>
          <cell r="O1321">
            <v>13</v>
          </cell>
          <cell r="P1321">
            <v>11770</v>
          </cell>
          <cell r="Q1321">
            <v>34559</v>
          </cell>
          <cell r="R1321">
            <v>35293</v>
          </cell>
          <cell r="S1321">
            <v>30365</v>
          </cell>
          <cell r="T1321">
            <v>26262</v>
          </cell>
          <cell r="U1321">
            <v>24607</v>
          </cell>
        </row>
        <row r="1322">
          <cell r="A1322" t="str">
            <v>Europe</v>
          </cell>
          <cell r="B1322" t="str">
            <v>DAIMLERCHRYSLER</v>
          </cell>
          <cell r="C1322" t="str">
            <v>MERCEDES-BENZ</v>
          </cell>
          <cell r="D1322" t="str">
            <v>MERCEDES-BENZ A CLASS</v>
          </cell>
          <cell r="E1322" t="str">
            <v>Mercedes-Benz M266</v>
          </cell>
          <cell r="F1322" t="str">
            <v>Gasoline</v>
          </cell>
          <cell r="G1322">
            <v>1699</v>
          </cell>
          <cell r="H1322">
            <v>115</v>
          </cell>
          <cell r="I1322" t="str">
            <v>In-Line</v>
          </cell>
          <cell r="J1322">
            <v>4</v>
          </cell>
          <cell r="K1322" t="str">
            <v>GDI</v>
          </cell>
          <cell r="L1322" t="str">
            <v>Unterturkheim</v>
          </cell>
          <cell r="M1322" t="str">
            <v>Germany</v>
          </cell>
          <cell r="N1322">
            <v>0</v>
          </cell>
          <cell r="O1322">
            <v>9</v>
          </cell>
          <cell r="P1322">
            <v>7099</v>
          </cell>
          <cell r="Q1322">
            <v>21431</v>
          </cell>
          <cell r="R1322">
            <v>22729</v>
          </cell>
          <cell r="S1322">
            <v>20342</v>
          </cell>
          <cell r="T1322">
            <v>18353</v>
          </cell>
          <cell r="U1322">
            <v>17964</v>
          </cell>
        </row>
        <row r="1323">
          <cell r="A1323" t="str">
            <v>Europe</v>
          </cell>
          <cell r="B1323" t="str">
            <v>DAIMLERCHRYSLER</v>
          </cell>
          <cell r="C1323" t="str">
            <v>MERCEDES-BENZ</v>
          </cell>
          <cell r="D1323" t="str">
            <v>MERCEDES-BENZ A CLASS</v>
          </cell>
          <cell r="E1323" t="str">
            <v>Mercedes-Benz OM640</v>
          </cell>
          <cell r="F1323" t="str">
            <v>Diesel</v>
          </cell>
          <cell r="G1323">
            <v>1991</v>
          </cell>
          <cell r="H1323">
            <v>82</v>
          </cell>
          <cell r="I1323" t="str">
            <v>In-Line</v>
          </cell>
          <cell r="J1323">
            <v>4</v>
          </cell>
          <cell r="K1323" t="str">
            <v>n/a</v>
          </cell>
          <cell r="L1323" t="str">
            <v>Unterturkheim</v>
          </cell>
          <cell r="M1323" t="str">
            <v>Germany</v>
          </cell>
          <cell r="N1323">
            <v>0</v>
          </cell>
          <cell r="O1323">
            <v>17</v>
          </cell>
          <cell r="P1323">
            <v>15624</v>
          </cell>
          <cell r="Q1323">
            <v>48217</v>
          </cell>
          <cell r="R1323">
            <v>52568</v>
          </cell>
          <cell r="S1323">
            <v>48335</v>
          </cell>
          <cell r="T1323">
            <v>44800</v>
          </cell>
          <cell r="U1323">
            <v>45012</v>
          </cell>
        </row>
        <row r="1324">
          <cell r="A1324" t="str">
            <v>Europe</v>
          </cell>
          <cell r="B1324" t="str">
            <v>DAIMLERCHRYSLER</v>
          </cell>
          <cell r="C1324" t="str">
            <v>MERCEDES-BENZ</v>
          </cell>
          <cell r="D1324" t="str">
            <v>MERCEDES-BENZ A CLASS</v>
          </cell>
          <cell r="E1324" t="str">
            <v>Mercedes-Benz OM640</v>
          </cell>
          <cell r="F1324" t="str">
            <v>Diesel</v>
          </cell>
          <cell r="G1324">
            <v>1991</v>
          </cell>
          <cell r="H1324">
            <v>109</v>
          </cell>
          <cell r="I1324" t="str">
            <v>In-Line</v>
          </cell>
          <cell r="J1324">
            <v>4</v>
          </cell>
          <cell r="K1324" t="str">
            <v>n/a</v>
          </cell>
          <cell r="L1324" t="str">
            <v>Unterturkheim</v>
          </cell>
          <cell r="M1324" t="str">
            <v>Germany</v>
          </cell>
          <cell r="N1324">
            <v>0</v>
          </cell>
          <cell r="O1324">
            <v>10</v>
          </cell>
          <cell r="P1324">
            <v>9661</v>
          </cell>
          <cell r="Q1324">
            <v>29520</v>
          </cell>
          <cell r="R1324">
            <v>31785</v>
          </cell>
          <cell r="S1324">
            <v>28875</v>
          </cell>
          <cell r="T1324">
            <v>26449</v>
          </cell>
          <cell r="U1324">
            <v>26277</v>
          </cell>
        </row>
        <row r="1325">
          <cell r="A1325" t="str">
            <v>Europe</v>
          </cell>
          <cell r="B1325" t="str">
            <v>DAIMLERCHRYSLER</v>
          </cell>
          <cell r="C1325" t="str">
            <v>MERCEDES-BENZ</v>
          </cell>
          <cell r="D1325" t="str">
            <v>MERCEDES-BENZ A CLASS</v>
          </cell>
          <cell r="E1325" t="str">
            <v>Mercedes-Benz OM640</v>
          </cell>
          <cell r="F1325" t="str">
            <v>Diesel</v>
          </cell>
          <cell r="G1325">
            <v>1991</v>
          </cell>
          <cell r="H1325">
            <v>140</v>
          </cell>
          <cell r="I1325" t="str">
            <v>In-Line</v>
          </cell>
          <cell r="J1325">
            <v>4</v>
          </cell>
          <cell r="K1325" t="str">
            <v>n/a</v>
          </cell>
          <cell r="L1325" t="str">
            <v>Unterturkheim</v>
          </cell>
          <cell r="M1325" t="str">
            <v>Germany</v>
          </cell>
          <cell r="N1325">
            <v>0</v>
          </cell>
          <cell r="O1325">
            <v>1</v>
          </cell>
          <cell r="P1325">
            <v>1253</v>
          </cell>
          <cell r="Q1325">
            <v>3782</v>
          </cell>
          <cell r="R1325">
            <v>4011</v>
          </cell>
          <cell r="S1325">
            <v>3590</v>
          </cell>
          <cell r="T1325">
            <v>3238</v>
          </cell>
          <cell r="U1325">
            <v>3170</v>
          </cell>
        </row>
        <row r="1326">
          <cell r="A1326" t="str">
            <v>Europe</v>
          </cell>
          <cell r="B1326" t="str">
            <v>DAIMLERCHRYSLER</v>
          </cell>
          <cell r="C1326" t="str">
            <v>MERCEDES-BENZ</v>
          </cell>
          <cell r="D1326" t="str">
            <v>MERCEDES-BENZ A CLASS</v>
          </cell>
          <cell r="E1326" t="str">
            <v>Mercedes-Benz M266</v>
          </cell>
          <cell r="F1326" t="str">
            <v>Gasoline</v>
          </cell>
          <cell r="G1326">
            <v>2034</v>
          </cell>
          <cell r="H1326">
            <v>136</v>
          </cell>
          <cell r="I1326" t="str">
            <v>In-Line</v>
          </cell>
          <cell r="J1326">
            <v>4</v>
          </cell>
          <cell r="K1326" t="str">
            <v>GDI</v>
          </cell>
          <cell r="L1326" t="str">
            <v>Unterturkheim</v>
          </cell>
          <cell r="M1326" t="str">
            <v>Germany</v>
          </cell>
          <cell r="N1326">
            <v>0</v>
          </cell>
          <cell r="O1326">
            <v>10</v>
          </cell>
          <cell r="P1326">
            <v>9602</v>
          </cell>
          <cell r="Q1326">
            <v>28996</v>
          </cell>
          <cell r="R1326">
            <v>30751</v>
          </cell>
          <cell r="S1326">
            <v>27522</v>
          </cell>
          <cell r="T1326">
            <v>24830</v>
          </cell>
          <cell r="U1326">
            <v>24306</v>
          </cell>
        </row>
        <row r="1327">
          <cell r="A1327" t="str">
            <v>Europe</v>
          </cell>
          <cell r="B1327" t="str">
            <v>DAIMLERCHRYSLER</v>
          </cell>
          <cell r="C1327" t="str">
            <v>MERCEDES-BENZ</v>
          </cell>
          <cell r="D1327" t="str">
            <v>MERCEDES-BENZ A CLASS</v>
          </cell>
          <cell r="E1327" t="str">
            <v>Mercedes-Benz M266</v>
          </cell>
          <cell r="F1327" t="str">
            <v>Gasoline</v>
          </cell>
          <cell r="G1327">
            <v>2034</v>
          </cell>
          <cell r="H1327">
            <v>193</v>
          </cell>
          <cell r="I1327" t="str">
            <v>In-Line</v>
          </cell>
          <cell r="J1327">
            <v>4</v>
          </cell>
          <cell r="K1327" t="str">
            <v>GDI</v>
          </cell>
          <cell r="L1327" t="str">
            <v>Unterturkheim</v>
          </cell>
          <cell r="M1327" t="str">
            <v>Germany</v>
          </cell>
          <cell r="N1327">
            <v>0</v>
          </cell>
          <cell r="O1327">
            <v>4</v>
          </cell>
          <cell r="P1327">
            <v>3904</v>
          </cell>
          <cell r="Q1327">
            <v>12999</v>
          </cell>
          <cell r="R1327">
            <v>14932</v>
          </cell>
          <cell r="S1327">
            <v>13235</v>
          </cell>
          <cell r="T1327">
            <v>11822</v>
          </cell>
          <cell r="U1327">
            <v>11456</v>
          </cell>
        </row>
        <row r="1328">
          <cell r="A1328" t="str">
            <v>Europe</v>
          </cell>
          <cell r="B1328" t="str">
            <v>DAIMLERCHRYSLER</v>
          </cell>
          <cell r="C1328" t="str">
            <v>MERCEDES-BENZ</v>
          </cell>
          <cell r="D1328" t="str">
            <v>MERCEDES-BENZ C CLASS</v>
          </cell>
          <cell r="E1328" t="str">
            <v>Mercedes-Benz M271</v>
          </cell>
          <cell r="F1328" t="str">
            <v>Gasoline</v>
          </cell>
          <cell r="G1328">
            <v>1796</v>
          </cell>
          <cell r="H1328">
            <v>143</v>
          </cell>
          <cell r="I1328" t="str">
            <v>In-Line</v>
          </cell>
          <cell r="J1328">
            <v>4</v>
          </cell>
          <cell r="K1328" t="str">
            <v>MFI</v>
          </cell>
          <cell r="L1328" t="str">
            <v>Unterturkheim</v>
          </cell>
          <cell r="M1328" t="str">
            <v>Germany</v>
          </cell>
          <cell r="N1328">
            <v>22310</v>
          </cell>
          <cell r="O1328">
            <v>54288</v>
          </cell>
          <cell r="P1328">
            <v>33370</v>
          </cell>
          <cell r="Q1328">
            <v>28194</v>
          </cell>
          <cell r="R1328">
            <v>24694</v>
          </cell>
          <cell r="S1328">
            <v>8004</v>
          </cell>
          <cell r="T1328">
            <v>0</v>
          </cell>
          <cell r="U1328">
            <v>0</v>
          </cell>
        </row>
        <row r="1329">
          <cell r="A1329" t="str">
            <v>Europe</v>
          </cell>
          <cell r="B1329" t="str">
            <v>DAIMLERCHRYSLER</v>
          </cell>
          <cell r="C1329" t="str">
            <v>MERCEDES-BENZ</v>
          </cell>
          <cell r="D1329" t="str">
            <v>MERCEDES-BENZ C CLASS</v>
          </cell>
          <cell r="E1329" t="str">
            <v>Mercedes-Benz M271</v>
          </cell>
          <cell r="F1329" t="str">
            <v>Gasoline</v>
          </cell>
          <cell r="G1329">
            <v>1796</v>
          </cell>
          <cell r="H1329">
            <v>163</v>
          </cell>
          <cell r="I1329" t="str">
            <v>In-Line</v>
          </cell>
          <cell r="J1329">
            <v>4</v>
          </cell>
          <cell r="K1329" t="str">
            <v>MFI</v>
          </cell>
          <cell r="L1329" t="str">
            <v>Unterturkheim</v>
          </cell>
          <cell r="M1329" t="str">
            <v>Germany</v>
          </cell>
          <cell r="N1329">
            <v>23221</v>
          </cell>
          <cell r="O1329">
            <v>56999</v>
          </cell>
          <cell r="P1329">
            <v>32945</v>
          </cell>
          <cell r="Q1329">
            <v>28127</v>
          </cell>
          <cell r="R1329">
            <v>24848</v>
          </cell>
          <cell r="S1329">
            <v>8116</v>
          </cell>
          <cell r="T1329">
            <v>0</v>
          </cell>
          <cell r="U1329">
            <v>0</v>
          </cell>
        </row>
        <row r="1330">
          <cell r="A1330" t="str">
            <v>Europe</v>
          </cell>
          <cell r="B1330" t="str">
            <v>DAIMLERCHRYSLER</v>
          </cell>
          <cell r="C1330" t="str">
            <v>MERCEDES-BENZ</v>
          </cell>
          <cell r="D1330" t="str">
            <v>MERCEDES-BENZ C CLASS</v>
          </cell>
          <cell r="E1330" t="str">
            <v>Mercedes-Benz M271</v>
          </cell>
          <cell r="F1330" t="str">
            <v>Gasoline</v>
          </cell>
          <cell r="G1330">
            <v>1796</v>
          </cell>
          <cell r="H1330">
            <v>170</v>
          </cell>
          <cell r="I1330" t="str">
            <v>In-Line</v>
          </cell>
          <cell r="J1330">
            <v>4</v>
          </cell>
          <cell r="K1330" t="str">
            <v>GDI</v>
          </cell>
          <cell r="L1330" t="str">
            <v>Unterturkheim</v>
          </cell>
          <cell r="M1330" t="str">
            <v>Germany</v>
          </cell>
          <cell r="N1330">
            <v>0</v>
          </cell>
          <cell r="O1330">
            <v>147</v>
          </cell>
          <cell r="P1330">
            <v>892</v>
          </cell>
          <cell r="Q1330">
            <v>1569</v>
          </cell>
          <cell r="R1330">
            <v>2142</v>
          </cell>
          <cell r="S1330">
            <v>912</v>
          </cell>
          <cell r="T1330">
            <v>0</v>
          </cell>
          <cell r="U1330">
            <v>0</v>
          </cell>
        </row>
        <row r="1331">
          <cell r="A1331" t="str">
            <v>Europe</v>
          </cell>
          <cell r="B1331" t="str">
            <v>DAIMLERCHRYSLER</v>
          </cell>
          <cell r="C1331" t="str">
            <v>MERCEDES-BENZ</v>
          </cell>
          <cell r="D1331" t="str">
            <v>MERCEDES-BENZ C CLASS</v>
          </cell>
          <cell r="E1331" t="str">
            <v>Mercedes-Benz M271</v>
          </cell>
          <cell r="F1331" t="str">
            <v>Gasoline</v>
          </cell>
          <cell r="G1331">
            <v>1796</v>
          </cell>
          <cell r="H1331">
            <v>192</v>
          </cell>
          <cell r="I1331" t="str">
            <v>In-Line</v>
          </cell>
          <cell r="J1331">
            <v>4</v>
          </cell>
          <cell r="K1331" t="str">
            <v>GDI</v>
          </cell>
          <cell r="L1331" t="str">
            <v>Unterturkheim</v>
          </cell>
          <cell r="M1331" t="str">
            <v>Germany</v>
          </cell>
          <cell r="N1331">
            <v>0</v>
          </cell>
          <cell r="O1331">
            <v>129</v>
          </cell>
          <cell r="P1331">
            <v>775</v>
          </cell>
          <cell r="Q1331">
            <v>1358</v>
          </cell>
          <cell r="R1331">
            <v>1849</v>
          </cell>
          <cell r="S1331">
            <v>786</v>
          </cell>
          <cell r="T1331">
            <v>0</v>
          </cell>
          <cell r="U1331">
            <v>0</v>
          </cell>
        </row>
        <row r="1332">
          <cell r="A1332" t="str">
            <v>Europe</v>
          </cell>
          <cell r="B1332" t="str">
            <v>DAIMLERCHRYSLER</v>
          </cell>
          <cell r="C1332" t="str">
            <v>MERCEDES-BENZ</v>
          </cell>
          <cell r="D1332" t="str">
            <v>MERCEDES-BENZ C CLASS</v>
          </cell>
          <cell r="E1332" t="str">
            <v>Mercedes-Benz M111</v>
          </cell>
          <cell r="F1332" t="str">
            <v>Gasoline</v>
          </cell>
          <cell r="G1332">
            <v>1998</v>
          </cell>
          <cell r="H1332">
            <v>129</v>
          </cell>
          <cell r="I1332" t="str">
            <v>In-Line</v>
          </cell>
          <cell r="J1332">
            <v>4</v>
          </cell>
          <cell r="K1332" t="str">
            <v>MFI</v>
          </cell>
          <cell r="L1332" t="str">
            <v>Unterturkheim</v>
          </cell>
          <cell r="M1332" t="str">
            <v>Germany</v>
          </cell>
          <cell r="N1332">
            <v>23425</v>
          </cell>
          <cell r="O1332">
            <v>0</v>
          </cell>
          <cell r="P1332">
            <v>0</v>
          </cell>
          <cell r="Q1332">
            <v>0</v>
          </cell>
          <cell r="R1332">
            <v>0</v>
          </cell>
          <cell r="S1332">
            <v>0</v>
          </cell>
          <cell r="T1332">
            <v>0</v>
          </cell>
          <cell r="U1332">
            <v>0</v>
          </cell>
        </row>
        <row r="1333">
          <cell r="A1333" t="str">
            <v>Europe</v>
          </cell>
          <cell r="B1333" t="str">
            <v>DAIMLERCHRYSLER</v>
          </cell>
          <cell r="C1333" t="str">
            <v>MERCEDES-BENZ</v>
          </cell>
          <cell r="D1333" t="str">
            <v>MERCEDES-BENZ C CLASS</v>
          </cell>
          <cell r="E1333" t="str">
            <v>Mercedes-Benz M111</v>
          </cell>
          <cell r="F1333" t="str">
            <v>Gasoline</v>
          </cell>
          <cell r="G1333">
            <v>1998</v>
          </cell>
          <cell r="H1333">
            <v>163</v>
          </cell>
          <cell r="I1333" t="str">
            <v>In-Line</v>
          </cell>
          <cell r="J1333">
            <v>4</v>
          </cell>
          <cell r="K1333" t="str">
            <v>MFI</v>
          </cell>
          <cell r="L1333" t="str">
            <v>Unterturkheim</v>
          </cell>
          <cell r="M1333" t="str">
            <v>Germany</v>
          </cell>
          <cell r="N1333">
            <v>29527</v>
          </cell>
          <cell r="O1333">
            <v>0</v>
          </cell>
          <cell r="P1333">
            <v>0</v>
          </cell>
          <cell r="Q1333">
            <v>0</v>
          </cell>
          <cell r="R1333">
            <v>0</v>
          </cell>
          <cell r="S1333">
            <v>0</v>
          </cell>
          <cell r="T1333">
            <v>0</v>
          </cell>
          <cell r="U1333">
            <v>0</v>
          </cell>
        </row>
        <row r="1334">
          <cell r="A1334" t="str">
            <v>Europe</v>
          </cell>
          <cell r="B1334" t="str">
            <v>DAIMLERCHRYSLER</v>
          </cell>
          <cell r="C1334" t="str">
            <v>MERCEDES-BENZ</v>
          </cell>
          <cell r="D1334" t="str">
            <v>MERCEDES-BENZ C CLASS</v>
          </cell>
          <cell r="E1334" t="str">
            <v>Mercedes-Benz OM611/2/3</v>
          </cell>
          <cell r="F1334" t="str">
            <v>Diesel</v>
          </cell>
          <cell r="G1334">
            <v>2148</v>
          </cell>
          <cell r="H1334">
            <v>116</v>
          </cell>
          <cell r="I1334" t="str">
            <v>In-Line</v>
          </cell>
          <cell r="J1334">
            <v>4</v>
          </cell>
          <cell r="K1334" t="str">
            <v>DI</v>
          </cell>
          <cell r="L1334" t="str">
            <v>Unterturkheim</v>
          </cell>
          <cell r="M1334" t="str">
            <v>Germany</v>
          </cell>
          <cell r="N1334">
            <v>14944</v>
          </cell>
          <cell r="O1334">
            <v>0</v>
          </cell>
          <cell r="P1334">
            <v>0</v>
          </cell>
          <cell r="Q1334">
            <v>0</v>
          </cell>
          <cell r="R1334">
            <v>0</v>
          </cell>
          <cell r="S1334">
            <v>0</v>
          </cell>
          <cell r="T1334">
            <v>0</v>
          </cell>
          <cell r="U1334">
            <v>0</v>
          </cell>
        </row>
        <row r="1335">
          <cell r="A1335" t="str">
            <v>Europe</v>
          </cell>
          <cell r="B1335" t="str">
            <v>DAIMLERCHRYSLER</v>
          </cell>
          <cell r="C1335" t="str">
            <v>MERCEDES-BENZ</v>
          </cell>
          <cell r="D1335" t="str">
            <v>MERCEDES-BENZ C CLASS</v>
          </cell>
          <cell r="E1335" t="str">
            <v>Mercedes-Benz OM646</v>
          </cell>
          <cell r="F1335" t="str">
            <v>Diesel</v>
          </cell>
          <cell r="G1335">
            <v>2148</v>
          </cell>
          <cell r="H1335">
            <v>122</v>
          </cell>
          <cell r="I1335" t="str">
            <v>In-Line</v>
          </cell>
          <cell r="J1335">
            <v>4</v>
          </cell>
          <cell r="K1335" t="str">
            <v>DI</v>
          </cell>
          <cell r="L1335" t="str">
            <v>Unterturkheim</v>
          </cell>
          <cell r="M1335" t="str">
            <v>Germany</v>
          </cell>
          <cell r="N1335">
            <v>0</v>
          </cell>
          <cell r="O1335">
            <v>2076</v>
          </cell>
          <cell r="P1335">
            <v>21347</v>
          </cell>
          <cell r="Q1335">
            <v>20979</v>
          </cell>
          <cell r="R1335">
            <v>19201</v>
          </cell>
          <cell r="S1335">
            <v>6455</v>
          </cell>
          <cell r="T1335">
            <v>0</v>
          </cell>
          <cell r="U1335">
            <v>0</v>
          </cell>
        </row>
        <row r="1336">
          <cell r="A1336" t="str">
            <v>Europe</v>
          </cell>
          <cell r="B1336" t="str">
            <v>DAIMLERCHRYSLER</v>
          </cell>
          <cell r="C1336" t="str">
            <v>MERCEDES-BENZ</v>
          </cell>
          <cell r="D1336" t="str">
            <v>MERCEDES-BENZ C CLASS</v>
          </cell>
          <cell r="E1336" t="str">
            <v>Mercedes-Benz OM611/2/3</v>
          </cell>
          <cell r="F1336" t="str">
            <v>Diesel</v>
          </cell>
          <cell r="G1336">
            <v>2148</v>
          </cell>
          <cell r="H1336">
            <v>143</v>
          </cell>
          <cell r="I1336" t="str">
            <v>In-Line</v>
          </cell>
          <cell r="J1336">
            <v>4</v>
          </cell>
          <cell r="K1336" t="str">
            <v>DI</v>
          </cell>
          <cell r="L1336" t="str">
            <v>Unterturkheim</v>
          </cell>
          <cell r="M1336" t="str">
            <v>Germany</v>
          </cell>
          <cell r="N1336">
            <v>113798</v>
          </cell>
          <cell r="O1336">
            <v>97427</v>
          </cell>
          <cell r="P1336">
            <v>78518</v>
          </cell>
          <cell r="Q1336">
            <v>67448</v>
          </cell>
          <cell r="R1336">
            <v>61198</v>
          </cell>
          <cell r="S1336">
            <v>20435</v>
          </cell>
          <cell r="T1336">
            <v>0</v>
          </cell>
          <cell r="U1336">
            <v>0</v>
          </cell>
        </row>
        <row r="1337">
          <cell r="A1337" t="str">
            <v>Europe</v>
          </cell>
          <cell r="B1337" t="str">
            <v>DAIMLERCHRYSLER</v>
          </cell>
          <cell r="C1337" t="str">
            <v>MERCEDES-BENZ</v>
          </cell>
          <cell r="D1337" t="str">
            <v>MERCEDES-BENZ C CLASS</v>
          </cell>
          <cell r="E1337" t="str">
            <v>Mercedes-Benz OM646</v>
          </cell>
          <cell r="F1337" t="str">
            <v>Diesel</v>
          </cell>
          <cell r="G1337">
            <v>2148</v>
          </cell>
          <cell r="H1337">
            <v>144</v>
          </cell>
          <cell r="I1337" t="str">
            <v>In-Line</v>
          </cell>
          <cell r="J1337">
            <v>4</v>
          </cell>
          <cell r="K1337" t="str">
            <v>DI</v>
          </cell>
          <cell r="L1337" t="str">
            <v>Unterturkheim</v>
          </cell>
          <cell r="M1337" t="str">
            <v>Germany</v>
          </cell>
          <cell r="N1337">
            <v>0</v>
          </cell>
          <cell r="O1337">
            <v>5017</v>
          </cell>
          <cell r="P1337">
            <v>31674</v>
          </cell>
          <cell r="Q1337">
            <v>26778</v>
          </cell>
          <cell r="R1337">
            <v>23469</v>
          </cell>
          <cell r="S1337">
            <v>7611</v>
          </cell>
          <cell r="T1337">
            <v>0</v>
          </cell>
          <cell r="U1337">
            <v>0</v>
          </cell>
        </row>
        <row r="1338">
          <cell r="A1338" t="str">
            <v>Europe</v>
          </cell>
          <cell r="B1338" t="str">
            <v>DAIMLERCHRYSLER</v>
          </cell>
          <cell r="C1338" t="str">
            <v>MERCEDES-BENZ</v>
          </cell>
          <cell r="D1338" t="str">
            <v>MERCEDES-BENZ C CLASS</v>
          </cell>
          <cell r="E1338" t="str">
            <v>Mercedes-Benz M111</v>
          </cell>
          <cell r="F1338" t="str">
            <v>Gasoline</v>
          </cell>
          <cell r="G1338">
            <v>2295</v>
          </cell>
          <cell r="H1338">
            <v>197</v>
          </cell>
          <cell r="I1338" t="str">
            <v>In-Line</v>
          </cell>
          <cell r="J1338">
            <v>4</v>
          </cell>
          <cell r="K1338" t="str">
            <v>MFI</v>
          </cell>
          <cell r="L1338" t="str">
            <v>Unterturkheim</v>
          </cell>
          <cell r="M1338" t="str">
            <v>Germany</v>
          </cell>
          <cell r="N1338">
            <v>26991</v>
          </cell>
          <cell r="O1338">
            <v>0</v>
          </cell>
          <cell r="P1338">
            <v>0</v>
          </cell>
          <cell r="Q1338">
            <v>0</v>
          </cell>
          <cell r="R1338">
            <v>0</v>
          </cell>
          <cell r="S1338">
            <v>0</v>
          </cell>
          <cell r="T1338">
            <v>0</v>
          </cell>
          <cell r="U1338">
            <v>0</v>
          </cell>
        </row>
        <row r="1339">
          <cell r="A1339" t="str">
            <v>Europe</v>
          </cell>
          <cell r="B1339" t="str">
            <v>DAIMLERCHRYSLER</v>
          </cell>
          <cell r="C1339" t="str">
            <v>MERCEDES-BENZ</v>
          </cell>
          <cell r="D1339" t="str">
            <v>MERCEDES-BENZ C CLASS</v>
          </cell>
          <cell r="E1339" t="str">
            <v>Mercedes-Benz M112/3</v>
          </cell>
          <cell r="F1339" t="str">
            <v>Gasoline</v>
          </cell>
          <cell r="G1339">
            <v>2597</v>
          </cell>
          <cell r="H1339">
            <v>170</v>
          </cell>
          <cell r="I1339" t="str">
            <v>Vee Configuration</v>
          </cell>
          <cell r="J1339">
            <v>6</v>
          </cell>
          <cell r="K1339" t="str">
            <v>MFI</v>
          </cell>
          <cell r="L1339" t="str">
            <v>Bad Canstatt</v>
          </cell>
          <cell r="M1339" t="str">
            <v>Germany</v>
          </cell>
          <cell r="N1339">
            <v>50119</v>
          </cell>
          <cell r="O1339">
            <v>32788</v>
          </cell>
          <cell r="P1339">
            <v>16803</v>
          </cell>
          <cell r="Q1339">
            <v>16142</v>
          </cell>
          <cell r="R1339">
            <v>15371</v>
          </cell>
          <cell r="S1339">
            <v>5229</v>
          </cell>
          <cell r="T1339">
            <v>0</v>
          </cell>
          <cell r="U1339">
            <v>0</v>
          </cell>
        </row>
        <row r="1340">
          <cell r="A1340" t="str">
            <v>Europe</v>
          </cell>
          <cell r="B1340" t="str">
            <v>DAIMLERCHRYSLER</v>
          </cell>
          <cell r="C1340" t="str">
            <v>MERCEDES-BENZ</v>
          </cell>
          <cell r="D1340" t="str">
            <v>MERCEDES-BENZ C CLASS</v>
          </cell>
          <cell r="E1340" t="str">
            <v>Mercedes-Benz OM611/2/3</v>
          </cell>
          <cell r="F1340" t="str">
            <v>Diesel</v>
          </cell>
          <cell r="G1340">
            <v>2686</v>
          </cell>
          <cell r="H1340">
            <v>170</v>
          </cell>
          <cell r="I1340" t="str">
            <v>In-Line</v>
          </cell>
          <cell r="J1340">
            <v>5</v>
          </cell>
          <cell r="K1340" t="str">
            <v>DI</v>
          </cell>
          <cell r="L1340" t="str">
            <v>Unterturkheim</v>
          </cell>
          <cell r="M1340" t="str">
            <v>Germany</v>
          </cell>
          <cell r="N1340">
            <v>18266</v>
          </cell>
          <cell r="O1340">
            <v>10142</v>
          </cell>
          <cell r="P1340">
            <v>6444</v>
          </cell>
          <cell r="Q1340">
            <v>3842</v>
          </cell>
          <cell r="R1340">
            <v>0</v>
          </cell>
          <cell r="S1340">
            <v>0</v>
          </cell>
          <cell r="T1340">
            <v>0</v>
          </cell>
          <cell r="U1340">
            <v>0</v>
          </cell>
        </row>
        <row r="1341">
          <cell r="A1341" t="str">
            <v>Europe</v>
          </cell>
          <cell r="B1341" t="str">
            <v>DAIMLERCHRYSLER</v>
          </cell>
          <cell r="C1341" t="str">
            <v>MERCEDES-BENZ</v>
          </cell>
          <cell r="D1341" t="str">
            <v>MERCEDES-BENZ C CLASS</v>
          </cell>
          <cell r="E1341" t="str">
            <v>Mercedes-Benz M272</v>
          </cell>
          <cell r="F1341" t="str">
            <v>Gasoline</v>
          </cell>
          <cell r="G1341">
            <v>2700</v>
          </cell>
          <cell r="H1341">
            <v>200</v>
          </cell>
          <cell r="I1341" t="str">
            <v>Vee Configuration</v>
          </cell>
          <cell r="J1341">
            <v>6</v>
          </cell>
          <cell r="K1341" t="str">
            <v>MFI</v>
          </cell>
          <cell r="L1341" t="str">
            <v>Bad Canstatt</v>
          </cell>
          <cell r="M1341" t="str">
            <v>Germany</v>
          </cell>
          <cell r="N1341">
            <v>0</v>
          </cell>
          <cell r="O1341">
            <v>958</v>
          </cell>
          <cell r="P1341">
            <v>7833</v>
          </cell>
          <cell r="Q1341">
            <v>14906</v>
          </cell>
          <cell r="R1341">
            <v>17689</v>
          </cell>
          <cell r="S1341">
            <v>5888</v>
          </cell>
          <cell r="T1341">
            <v>0</v>
          </cell>
          <cell r="U1341">
            <v>0</v>
          </cell>
        </row>
        <row r="1342">
          <cell r="A1342" t="str">
            <v>Europe</v>
          </cell>
          <cell r="B1342" t="str">
            <v>DAIMLERCHRYSLER</v>
          </cell>
          <cell r="C1342" t="str">
            <v>MERCEDES-BENZ</v>
          </cell>
          <cell r="D1342" t="str">
            <v>MERCEDES-BENZ C CLASS</v>
          </cell>
          <cell r="E1342" t="str">
            <v>Mercedes-Benz OM601/2/3</v>
          </cell>
          <cell r="F1342" t="str">
            <v>Diesel</v>
          </cell>
          <cell r="G1342">
            <v>2950</v>
          </cell>
          <cell r="H1342">
            <v>231</v>
          </cell>
          <cell r="I1342" t="str">
            <v>In-Line</v>
          </cell>
          <cell r="J1342">
            <v>5</v>
          </cell>
          <cell r="K1342" t="str">
            <v>DI</v>
          </cell>
          <cell r="L1342" t="str">
            <v>Unterturkheim</v>
          </cell>
          <cell r="M1342" t="str">
            <v>Germany</v>
          </cell>
          <cell r="N1342">
            <v>58</v>
          </cell>
          <cell r="O1342">
            <v>3172</v>
          </cell>
          <cell r="P1342">
            <v>315</v>
          </cell>
          <cell r="Q1342">
            <v>147</v>
          </cell>
          <cell r="R1342">
            <v>0</v>
          </cell>
          <cell r="S1342">
            <v>0</v>
          </cell>
          <cell r="T1342">
            <v>0</v>
          </cell>
          <cell r="U1342">
            <v>0</v>
          </cell>
        </row>
        <row r="1343">
          <cell r="A1343" t="str">
            <v>Europe</v>
          </cell>
          <cell r="B1343" t="str">
            <v>DAIMLERCHRYSLER</v>
          </cell>
          <cell r="C1343" t="str">
            <v>MERCEDES-BENZ</v>
          </cell>
          <cell r="D1343" t="str">
            <v>MERCEDES-BENZ C CLASS</v>
          </cell>
          <cell r="E1343" t="str">
            <v>Mercedes-Benz OM642</v>
          </cell>
          <cell r="F1343" t="str">
            <v>Diesel</v>
          </cell>
          <cell r="G1343">
            <v>3000</v>
          </cell>
          <cell r="H1343">
            <v>220</v>
          </cell>
          <cell r="I1343" t="str">
            <v>Vee Configuration</v>
          </cell>
          <cell r="J1343">
            <v>6</v>
          </cell>
          <cell r="K1343" t="str">
            <v>DI</v>
          </cell>
          <cell r="L1343" t="str">
            <v>Berlin-Marienfelde</v>
          </cell>
          <cell r="M1343" t="str">
            <v>Germany</v>
          </cell>
          <cell r="N1343">
            <v>0</v>
          </cell>
          <cell r="O1343">
            <v>0</v>
          </cell>
          <cell r="P1343">
            <v>0</v>
          </cell>
          <cell r="Q1343">
            <v>4272</v>
          </cell>
          <cell r="R1343">
            <v>8603</v>
          </cell>
          <cell r="S1343">
            <v>3001</v>
          </cell>
          <cell r="T1343">
            <v>0</v>
          </cell>
          <cell r="U1343">
            <v>0</v>
          </cell>
        </row>
        <row r="1344">
          <cell r="A1344" t="str">
            <v>Europe</v>
          </cell>
          <cell r="B1344" t="str">
            <v>DAIMLERCHRYSLER</v>
          </cell>
          <cell r="C1344" t="str">
            <v>MERCEDES-BENZ</v>
          </cell>
          <cell r="D1344" t="str">
            <v>MERCEDES-BENZ C CLASS</v>
          </cell>
          <cell r="E1344" t="str">
            <v>Mercedes-Benz M112/3</v>
          </cell>
          <cell r="F1344" t="str">
            <v>Gasoline</v>
          </cell>
          <cell r="G1344">
            <v>3199</v>
          </cell>
          <cell r="H1344">
            <v>218</v>
          </cell>
          <cell r="I1344" t="str">
            <v>Vee Configuration</v>
          </cell>
          <cell r="J1344">
            <v>6</v>
          </cell>
          <cell r="K1344" t="str">
            <v>MFI</v>
          </cell>
          <cell r="L1344" t="str">
            <v>Bad Canstatt</v>
          </cell>
          <cell r="M1344" t="str">
            <v>Germany</v>
          </cell>
          <cell r="N1344">
            <v>18607</v>
          </cell>
          <cell r="O1344">
            <v>19982</v>
          </cell>
          <cell r="P1344">
            <v>6768</v>
          </cell>
          <cell r="Q1344">
            <v>5890</v>
          </cell>
          <cell r="R1344">
            <v>5321</v>
          </cell>
          <cell r="S1344">
            <v>1770</v>
          </cell>
          <cell r="T1344">
            <v>0</v>
          </cell>
          <cell r="U1344">
            <v>0</v>
          </cell>
        </row>
        <row r="1345">
          <cell r="A1345" t="str">
            <v>Europe</v>
          </cell>
          <cell r="B1345" t="str">
            <v>DAIMLERCHRYSLER</v>
          </cell>
          <cell r="C1345" t="str">
            <v>MERCEDES-BENZ</v>
          </cell>
          <cell r="D1345" t="str">
            <v>MERCEDES-BENZ C CLASS</v>
          </cell>
          <cell r="E1345" t="str">
            <v>Mercedes-Benz M112/3</v>
          </cell>
          <cell r="F1345" t="str">
            <v>Gasoline</v>
          </cell>
          <cell r="G1345">
            <v>3199</v>
          </cell>
          <cell r="H1345">
            <v>354</v>
          </cell>
          <cell r="I1345" t="str">
            <v>Vee Configuration</v>
          </cell>
          <cell r="J1345">
            <v>6</v>
          </cell>
          <cell r="K1345" t="str">
            <v>MFI</v>
          </cell>
          <cell r="L1345" t="str">
            <v>Bad Canstatt</v>
          </cell>
          <cell r="M1345" t="str">
            <v>Germany</v>
          </cell>
          <cell r="N1345">
            <v>1912</v>
          </cell>
          <cell r="O1345">
            <v>1166</v>
          </cell>
          <cell r="P1345">
            <v>479</v>
          </cell>
          <cell r="Q1345">
            <v>497</v>
          </cell>
          <cell r="R1345">
            <v>522</v>
          </cell>
          <cell r="S1345">
            <v>194</v>
          </cell>
          <cell r="T1345">
            <v>0</v>
          </cell>
          <cell r="U1345">
            <v>0</v>
          </cell>
        </row>
        <row r="1346">
          <cell r="A1346" t="str">
            <v>Europe</v>
          </cell>
          <cell r="B1346" t="str">
            <v>DAIMLERCHRYSLER</v>
          </cell>
          <cell r="C1346" t="str">
            <v>MERCEDES-BENZ</v>
          </cell>
          <cell r="D1346" t="str">
            <v>MERCEDES-BENZ C CLASS</v>
          </cell>
          <cell r="E1346" t="str">
            <v>Mercedes-Benz M272</v>
          </cell>
          <cell r="F1346" t="str">
            <v>Gasoline</v>
          </cell>
          <cell r="G1346">
            <v>3498</v>
          </cell>
          <cell r="H1346">
            <v>272</v>
          </cell>
          <cell r="I1346" t="str">
            <v>Vee Configuration</v>
          </cell>
          <cell r="J1346">
            <v>6</v>
          </cell>
          <cell r="K1346" t="str">
            <v>MFI</v>
          </cell>
          <cell r="L1346" t="str">
            <v>Bad Canstatt</v>
          </cell>
          <cell r="M1346" t="str">
            <v>Germany</v>
          </cell>
          <cell r="N1346">
            <v>0</v>
          </cell>
          <cell r="O1346">
            <v>0</v>
          </cell>
          <cell r="P1346">
            <v>0</v>
          </cell>
          <cell r="Q1346">
            <v>304</v>
          </cell>
          <cell r="R1346">
            <v>1157</v>
          </cell>
          <cell r="S1346">
            <v>396</v>
          </cell>
          <cell r="T1346">
            <v>0</v>
          </cell>
          <cell r="U1346">
            <v>0</v>
          </cell>
        </row>
        <row r="1347">
          <cell r="A1347" t="str">
            <v>Europe</v>
          </cell>
          <cell r="B1347" t="str">
            <v>DAIMLERCHRYSLER</v>
          </cell>
          <cell r="C1347" t="str">
            <v>MERCEDES-BENZ</v>
          </cell>
          <cell r="D1347" t="str">
            <v>MERCEDES-BENZ C CLASS</v>
          </cell>
          <cell r="E1347" t="str">
            <v>Mercedes-Benz M273</v>
          </cell>
          <cell r="F1347" t="str">
            <v>Gasoline</v>
          </cell>
          <cell r="G1347">
            <v>4266</v>
          </cell>
          <cell r="H1347">
            <v>321</v>
          </cell>
          <cell r="I1347" t="str">
            <v>Vee Configuration</v>
          </cell>
          <cell r="J1347">
            <v>8</v>
          </cell>
          <cell r="K1347" t="str">
            <v>MFI</v>
          </cell>
          <cell r="L1347" t="str">
            <v>Bad Canstatt</v>
          </cell>
          <cell r="M1347" t="str">
            <v>Germany</v>
          </cell>
          <cell r="N1347">
            <v>0</v>
          </cell>
          <cell r="O1347">
            <v>0</v>
          </cell>
          <cell r="P1347">
            <v>0</v>
          </cell>
          <cell r="Q1347">
            <v>851</v>
          </cell>
          <cell r="R1347">
            <v>1741</v>
          </cell>
          <cell r="S1347">
            <v>627</v>
          </cell>
          <cell r="T1347">
            <v>0</v>
          </cell>
          <cell r="U1347">
            <v>0</v>
          </cell>
        </row>
        <row r="1348">
          <cell r="A1348" t="str">
            <v>Europe</v>
          </cell>
          <cell r="B1348" t="str">
            <v>DAIMLERCHRYSLER</v>
          </cell>
          <cell r="C1348" t="str">
            <v>MERCEDES-BENZ</v>
          </cell>
          <cell r="D1348" t="str">
            <v>MERCEDES-BENZ C CLASS</v>
          </cell>
          <cell r="E1348" t="str">
            <v>Mercedes-Benz M112/3</v>
          </cell>
          <cell r="F1348" t="str">
            <v>Gasoline</v>
          </cell>
          <cell r="G1348">
            <v>4266</v>
          </cell>
          <cell r="H1348">
            <v>306</v>
          </cell>
          <cell r="I1348" t="str">
            <v>Vee Configuration</v>
          </cell>
          <cell r="J1348">
            <v>8</v>
          </cell>
          <cell r="K1348" t="str">
            <v>MFI</v>
          </cell>
          <cell r="L1348" t="str">
            <v>Bad Canstatt</v>
          </cell>
          <cell r="M1348" t="str">
            <v>Germany</v>
          </cell>
          <cell r="N1348">
            <v>0</v>
          </cell>
          <cell r="O1348">
            <v>133</v>
          </cell>
          <cell r="P1348">
            <v>951</v>
          </cell>
          <cell r="Q1348">
            <v>834</v>
          </cell>
          <cell r="R1348">
            <v>758</v>
          </cell>
          <cell r="S1348">
            <v>253</v>
          </cell>
          <cell r="T1348">
            <v>0</v>
          </cell>
          <cell r="U1348">
            <v>0</v>
          </cell>
        </row>
        <row r="1349">
          <cell r="A1349" t="str">
            <v>Europe</v>
          </cell>
          <cell r="B1349" t="str">
            <v>DAIMLERCHRYSLER</v>
          </cell>
          <cell r="C1349" t="str">
            <v>MERCEDES-BENZ</v>
          </cell>
          <cell r="D1349" t="str">
            <v>MERCEDES-BENZ C CLASS</v>
          </cell>
          <cell r="E1349" t="str">
            <v>Mercedes-Benz M271</v>
          </cell>
          <cell r="F1349" t="str">
            <v>Gasoline</v>
          </cell>
          <cell r="G1349">
            <v>1796</v>
          </cell>
          <cell r="H1349">
            <v>143</v>
          </cell>
          <cell r="I1349" t="str">
            <v>In-Line</v>
          </cell>
          <cell r="J1349">
            <v>4</v>
          </cell>
          <cell r="K1349" t="str">
            <v>MFI</v>
          </cell>
          <cell r="L1349" t="str">
            <v>Unterturkheim</v>
          </cell>
          <cell r="M1349" t="str">
            <v>Germany</v>
          </cell>
          <cell r="N1349">
            <v>0</v>
          </cell>
          <cell r="O1349">
            <v>0</v>
          </cell>
          <cell r="P1349">
            <v>0</v>
          </cell>
          <cell r="Q1349">
            <v>0</v>
          </cell>
          <cell r="R1349">
            <v>0</v>
          </cell>
          <cell r="S1349">
            <v>10638</v>
          </cell>
          <cell r="T1349">
            <v>17858</v>
          </cell>
          <cell r="U1349">
            <v>17671</v>
          </cell>
        </row>
        <row r="1350">
          <cell r="A1350" t="str">
            <v>Europe</v>
          </cell>
          <cell r="B1350" t="str">
            <v>DAIMLERCHRYSLER</v>
          </cell>
          <cell r="C1350" t="str">
            <v>MERCEDES-BENZ</v>
          </cell>
          <cell r="D1350" t="str">
            <v>MERCEDES-BENZ C CLASS</v>
          </cell>
          <cell r="E1350" t="str">
            <v>Mercedes-Benz M271</v>
          </cell>
          <cell r="F1350" t="str">
            <v>Gasoline</v>
          </cell>
          <cell r="G1350">
            <v>1796</v>
          </cell>
          <cell r="H1350">
            <v>163</v>
          </cell>
          <cell r="I1350" t="str">
            <v>In-Line</v>
          </cell>
          <cell r="J1350">
            <v>4</v>
          </cell>
          <cell r="K1350" t="str">
            <v>MFI</v>
          </cell>
          <cell r="L1350" t="str">
            <v>Unterturkheim</v>
          </cell>
          <cell r="M1350" t="str">
            <v>Germany</v>
          </cell>
          <cell r="N1350">
            <v>0</v>
          </cell>
          <cell r="O1350">
            <v>0</v>
          </cell>
          <cell r="P1350">
            <v>0</v>
          </cell>
          <cell r="Q1350">
            <v>0</v>
          </cell>
          <cell r="R1350">
            <v>0</v>
          </cell>
          <cell r="S1350">
            <v>2107</v>
          </cell>
          <cell r="T1350">
            <v>3538</v>
          </cell>
          <cell r="U1350">
            <v>3500</v>
          </cell>
        </row>
        <row r="1351">
          <cell r="A1351" t="str">
            <v>Europe</v>
          </cell>
          <cell r="B1351" t="str">
            <v>DAIMLERCHRYSLER</v>
          </cell>
          <cell r="C1351" t="str">
            <v>MERCEDES-BENZ</v>
          </cell>
          <cell r="D1351" t="str">
            <v>MERCEDES-BENZ C CLASS</v>
          </cell>
          <cell r="E1351" t="str">
            <v>Mercedes-Benz M111</v>
          </cell>
          <cell r="F1351" t="str">
            <v>Gasoline</v>
          </cell>
          <cell r="G1351">
            <v>1998</v>
          </cell>
          <cell r="H1351">
            <v>129</v>
          </cell>
          <cell r="I1351" t="str">
            <v>In-Line</v>
          </cell>
          <cell r="J1351">
            <v>4</v>
          </cell>
          <cell r="K1351" t="str">
            <v>MFI</v>
          </cell>
          <cell r="L1351" t="str">
            <v>Unterturkheim</v>
          </cell>
          <cell r="M1351" t="str">
            <v>Germany</v>
          </cell>
          <cell r="N1351">
            <v>0</v>
          </cell>
          <cell r="O1351">
            <v>0</v>
          </cell>
          <cell r="P1351">
            <v>0</v>
          </cell>
          <cell r="Q1351">
            <v>0</v>
          </cell>
          <cell r="R1351">
            <v>0</v>
          </cell>
          <cell r="S1351">
            <v>1460</v>
          </cell>
          <cell r="T1351">
            <v>2451</v>
          </cell>
          <cell r="U1351">
            <v>2426</v>
          </cell>
        </row>
        <row r="1352">
          <cell r="A1352" t="str">
            <v>Europe</v>
          </cell>
          <cell r="B1352" t="str">
            <v>DAIMLERCHRYSLER</v>
          </cell>
          <cell r="C1352" t="str">
            <v>MERCEDES-BENZ</v>
          </cell>
          <cell r="D1352" t="str">
            <v>MERCEDES-BENZ C CLASS</v>
          </cell>
          <cell r="E1352" t="str">
            <v>Mercedes-Benz OM646</v>
          </cell>
          <cell r="F1352" t="str">
            <v>Diesel</v>
          </cell>
          <cell r="G1352">
            <v>2148</v>
          </cell>
          <cell r="H1352">
            <v>122</v>
          </cell>
          <cell r="I1352" t="str">
            <v>In-Line</v>
          </cell>
          <cell r="J1352">
            <v>4</v>
          </cell>
          <cell r="K1352" t="str">
            <v>DI</v>
          </cell>
          <cell r="L1352" t="str">
            <v>Unterturkheim</v>
          </cell>
          <cell r="M1352" t="str">
            <v>Germany</v>
          </cell>
          <cell r="N1352">
            <v>0</v>
          </cell>
          <cell r="O1352">
            <v>0</v>
          </cell>
          <cell r="P1352">
            <v>0</v>
          </cell>
          <cell r="Q1352">
            <v>0</v>
          </cell>
          <cell r="R1352">
            <v>0</v>
          </cell>
          <cell r="S1352">
            <v>35465</v>
          </cell>
          <cell r="T1352">
            <v>59530</v>
          </cell>
          <cell r="U1352">
            <v>58904</v>
          </cell>
        </row>
        <row r="1353">
          <cell r="A1353" t="str">
            <v>Europe</v>
          </cell>
          <cell r="B1353" t="str">
            <v>DAIMLERCHRYSLER</v>
          </cell>
          <cell r="C1353" t="str">
            <v>MERCEDES-BENZ</v>
          </cell>
          <cell r="D1353" t="str">
            <v>MERCEDES-BENZ C CLASS</v>
          </cell>
          <cell r="E1353" t="str">
            <v>Mercedes-Benz OM646</v>
          </cell>
          <cell r="F1353" t="str">
            <v>Diesel</v>
          </cell>
          <cell r="G1353">
            <v>2148</v>
          </cell>
          <cell r="H1353">
            <v>144</v>
          </cell>
          <cell r="I1353" t="str">
            <v>In-Line</v>
          </cell>
          <cell r="J1353">
            <v>4</v>
          </cell>
          <cell r="K1353" t="str">
            <v>DI</v>
          </cell>
          <cell r="L1353" t="str">
            <v>Unterturkheim</v>
          </cell>
          <cell r="M1353" t="str">
            <v>Germany</v>
          </cell>
          <cell r="N1353">
            <v>0</v>
          </cell>
          <cell r="O1353">
            <v>0</v>
          </cell>
          <cell r="P1353">
            <v>0</v>
          </cell>
          <cell r="Q1353">
            <v>0</v>
          </cell>
          <cell r="R1353">
            <v>0</v>
          </cell>
          <cell r="S1353">
            <v>39637</v>
          </cell>
          <cell r="T1353">
            <v>66535</v>
          </cell>
          <cell r="U1353">
            <v>65832</v>
          </cell>
        </row>
        <row r="1354">
          <cell r="A1354" t="str">
            <v>Europe</v>
          </cell>
          <cell r="B1354" t="str">
            <v>DAIMLERCHRYSLER</v>
          </cell>
          <cell r="C1354" t="str">
            <v>MERCEDES-BENZ</v>
          </cell>
          <cell r="D1354" t="str">
            <v>MERCEDES-BENZ C CLASS</v>
          </cell>
          <cell r="E1354" t="str">
            <v>Mercedes-Benz M272</v>
          </cell>
          <cell r="F1354" t="str">
            <v>Gasoline</v>
          </cell>
          <cell r="G1354">
            <v>2700</v>
          </cell>
          <cell r="H1354">
            <v>200</v>
          </cell>
          <cell r="I1354" t="str">
            <v>Vee Configuration</v>
          </cell>
          <cell r="J1354">
            <v>6</v>
          </cell>
          <cell r="K1354" t="str">
            <v>MFI</v>
          </cell>
          <cell r="L1354" t="str">
            <v>Bad Canstatt</v>
          </cell>
          <cell r="M1354" t="str">
            <v>Germany</v>
          </cell>
          <cell r="N1354">
            <v>0</v>
          </cell>
          <cell r="O1354">
            <v>0</v>
          </cell>
          <cell r="P1354">
            <v>0</v>
          </cell>
          <cell r="Q1354">
            <v>0</v>
          </cell>
          <cell r="R1354">
            <v>0</v>
          </cell>
          <cell r="S1354">
            <v>28998</v>
          </cell>
          <cell r="T1354">
            <v>48675</v>
          </cell>
          <cell r="U1354">
            <v>48164</v>
          </cell>
        </row>
        <row r="1355">
          <cell r="A1355" t="str">
            <v>Europe</v>
          </cell>
          <cell r="B1355" t="str">
            <v>DAIMLERCHRYSLER</v>
          </cell>
          <cell r="C1355" t="str">
            <v>MERCEDES-BENZ</v>
          </cell>
          <cell r="D1355" t="str">
            <v>MERCEDES-BENZ C CLASS</v>
          </cell>
          <cell r="E1355" t="str">
            <v>Mercedes-Benz OM642</v>
          </cell>
          <cell r="F1355" t="str">
            <v>Diesel</v>
          </cell>
          <cell r="G1355">
            <v>3000</v>
          </cell>
          <cell r="H1355">
            <v>220</v>
          </cell>
          <cell r="I1355" t="str">
            <v>Vee Configuration</v>
          </cell>
          <cell r="J1355">
            <v>6</v>
          </cell>
          <cell r="K1355" t="str">
            <v>DI</v>
          </cell>
          <cell r="L1355" t="str">
            <v>Berlin-Marienfelde</v>
          </cell>
          <cell r="M1355" t="str">
            <v>Germany</v>
          </cell>
          <cell r="N1355">
            <v>0</v>
          </cell>
          <cell r="O1355">
            <v>0</v>
          </cell>
          <cell r="P1355">
            <v>0</v>
          </cell>
          <cell r="Q1355">
            <v>0</v>
          </cell>
          <cell r="R1355">
            <v>0</v>
          </cell>
          <cell r="S1355">
            <v>30249</v>
          </cell>
          <cell r="T1355">
            <v>50778</v>
          </cell>
          <cell r="U1355">
            <v>50240</v>
          </cell>
        </row>
        <row r="1356">
          <cell r="A1356" t="str">
            <v>Europe</v>
          </cell>
          <cell r="B1356" t="str">
            <v>DAIMLERCHRYSLER</v>
          </cell>
          <cell r="C1356" t="str">
            <v>MERCEDES-BENZ</v>
          </cell>
          <cell r="D1356" t="str">
            <v>MERCEDES-BENZ C CLASS</v>
          </cell>
          <cell r="E1356" t="str">
            <v>Mercedes-Benz M272</v>
          </cell>
          <cell r="F1356" t="str">
            <v>Gasoline</v>
          </cell>
          <cell r="G1356">
            <v>3000</v>
          </cell>
          <cell r="H1356">
            <v>231</v>
          </cell>
          <cell r="I1356" t="str">
            <v>Vee Configuration</v>
          </cell>
          <cell r="J1356">
            <v>6</v>
          </cell>
          <cell r="K1356" t="str">
            <v>MFI</v>
          </cell>
          <cell r="L1356" t="str">
            <v>Bad Canstatt</v>
          </cell>
          <cell r="M1356" t="str">
            <v>Germany</v>
          </cell>
          <cell r="N1356">
            <v>0</v>
          </cell>
          <cell r="O1356">
            <v>0</v>
          </cell>
          <cell r="P1356">
            <v>0</v>
          </cell>
          <cell r="Q1356">
            <v>0</v>
          </cell>
          <cell r="R1356">
            <v>0</v>
          </cell>
          <cell r="S1356">
            <v>7302</v>
          </cell>
          <cell r="T1356">
            <v>12257</v>
          </cell>
          <cell r="U1356">
            <v>12128</v>
          </cell>
        </row>
        <row r="1357">
          <cell r="A1357" t="str">
            <v>Europe</v>
          </cell>
          <cell r="B1357" t="str">
            <v>DAIMLERCHRYSLER</v>
          </cell>
          <cell r="C1357" t="str">
            <v>MERCEDES-BENZ</v>
          </cell>
          <cell r="D1357" t="str">
            <v>MERCEDES-BENZ C CLASS</v>
          </cell>
          <cell r="E1357" t="str">
            <v>Mercedes-Benz M272</v>
          </cell>
          <cell r="F1357" t="str">
            <v>Gasoline</v>
          </cell>
          <cell r="G1357">
            <v>3498</v>
          </cell>
          <cell r="H1357">
            <v>272</v>
          </cell>
          <cell r="I1357" t="str">
            <v>Vee Configuration</v>
          </cell>
          <cell r="J1357">
            <v>6</v>
          </cell>
          <cell r="K1357" t="str">
            <v>MFI</v>
          </cell>
          <cell r="L1357" t="str">
            <v>Bad Canstatt</v>
          </cell>
          <cell r="M1357" t="str">
            <v>Germany</v>
          </cell>
          <cell r="N1357">
            <v>0</v>
          </cell>
          <cell r="O1357">
            <v>0</v>
          </cell>
          <cell r="P1357">
            <v>0</v>
          </cell>
          <cell r="Q1357">
            <v>0</v>
          </cell>
          <cell r="R1357">
            <v>0</v>
          </cell>
          <cell r="S1357">
            <v>17108</v>
          </cell>
          <cell r="T1357">
            <v>28716</v>
          </cell>
          <cell r="U1357">
            <v>28413</v>
          </cell>
        </row>
        <row r="1358">
          <cell r="A1358" t="str">
            <v>Europe</v>
          </cell>
          <cell r="B1358" t="str">
            <v>DAIMLERCHRYSLER</v>
          </cell>
          <cell r="C1358" t="str">
            <v>MERCEDES-BENZ</v>
          </cell>
          <cell r="D1358" t="str">
            <v>MERCEDES-BENZ C CLASS</v>
          </cell>
          <cell r="E1358" t="str">
            <v>Mercedes-Benz M273</v>
          </cell>
          <cell r="F1358" t="str">
            <v>Gasoline</v>
          </cell>
          <cell r="G1358">
            <v>4266</v>
          </cell>
          <cell r="H1358">
            <v>321</v>
          </cell>
          <cell r="I1358" t="str">
            <v>Vee Configuration</v>
          </cell>
          <cell r="J1358">
            <v>8</v>
          </cell>
          <cell r="K1358" t="str">
            <v>MFI</v>
          </cell>
          <cell r="L1358" t="str">
            <v>Bad Canstatt</v>
          </cell>
          <cell r="M1358" t="str">
            <v>Germany</v>
          </cell>
          <cell r="N1358">
            <v>0</v>
          </cell>
          <cell r="O1358">
            <v>0</v>
          </cell>
          <cell r="P1358">
            <v>0</v>
          </cell>
          <cell r="Q1358">
            <v>0</v>
          </cell>
          <cell r="R1358">
            <v>0</v>
          </cell>
          <cell r="S1358">
            <v>4172</v>
          </cell>
          <cell r="T1358">
            <v>7003</v>
          </cell>
          <cell r="U1358">
            <v>6930</v>
          </cell>
        </row>
        <row r="1359">
          <cell r="A1359" t="str">
            <v>Europe</v>
          </cell>
          <cell r="B1359" t="str">
            <v>DAIMLERCHRYSLER</v>
          </cell>
          <cell r="C1359" t="str">
            <v>MERCEDES-BENZ</v>
          </cell>
          <cell r="D1359" t="str">
            <v>MERCEDES-BENZ CST</v>
          </cell>
          <cell r="E1359" t="str">
            <v>Mercedes-Benz M266</v>
          </cell>
          <cell r="F1359" t="str">
            <v>Gasoline</v>
          </cell>
          <cell r="G1359">
            <v>1498</v>
          </cell>
          <cell r="H1359">
            <v>95</v>
          </cell>
          <cell r="I1359" t="str">
            <v>In-Line</v>
          </cell>
          <cell r="J1359">
            <v>4</v>
          </cell>
          <cell r="K1359" t="str">
            <v>GDI</v>
          </cell>
          <cell r="L1359" t="str">
            <v>Unterturkheim</v>
          </cell>
          <cell r="M1359" t="str">
            <v>Germany</v>
          </cell>
          <cell r="N1359">
            <v>0</v>
          </cell>
          <cell r="O1359">
            <v>0</v>
          </cell>
          <cell r="P1359">
            <v>0</v>
          </cell>
          <cell r="Q1359">
            <v>11000</v>
          </cell>
          <cell r="R1359">
            <v>19665</v>
          </cell>
          <cell r="S1359">
            <v>17587</v>
          </cell>
          <cell r="T1359">
            <v>15851</v>
          </cell>
          <cell r="U1359">
            <v>14456</v>
          </cell>
        </row>
        <row r="1360">
          <cell r="A1360" t="str">
            <v>Europe</v>
          </cell>
          <cell r="B1360" t="str">
            <v>DAIMLERCHRYSLER</v>
          </cell>
          <cell r="C1360" t="str">
            <v>MERCEDES-BENZ</v>
          </cell>
          <cell r="D1360" t="str">
            <v>MERCEDES-BENZ CST</v>
          </cell>
          <cell r="E1360" t="str">
            <v>Mercedes-Benz M266</v>
          </cell>
          <cell r="F1360" t="str">
            <v>Gasoline</v>
          </cell>
          <cell r="G1360">
            <v>1699</v>
          </cell>
          <cell r="H1360">
            <v>115</v>
          </cell>
          <cell r="I1360" t="str">
            <v>In-Line</v>
          </cell>
          <cell r="J1360">
            <v>4</v>
          </cell>
          <cell r="K1360" t="str">
            <v>GDI</v>
          </cell>
          <cell r="L1360" t="str">
            <v>Unterturkheim</v>
          </cell>
          <cell r="M1360" t="str">
            <v>Germany</v>
          </cell>
          <cell r="N1360">
            <v>0</v>
          </cell>
          <cell r="O1360">
            <v>0</v>
          </cell>
          <cell r="P1360">
            <v>0</v>
          </cell>
          <cell r="Q1360">
            <v>6848</v>
          </cell>
          <cell r="R1360">
            <v>12663</v>
          </cell>
          <cell r="S1360">
            <v>11784</v>
          </cell>
          <cell r="T1360">
            <v>11077</v>
          </cell>
          <cell r="U1360">
            <v>10553</v>
          </cell>
        </row>
        <row r="1361">
          <cell r="A1361" t="str">
            <v>Europe</v>
          </cell>
          <cell r="B1361" t="str">
            <v>DAIMLERCHRYSLER</v>
          </cell>
          <cell r="C1361" t="str">
            <v>MERCEDES-BENZ</v>
          </cell>
          <cell r="D1361" t="str">
            <v>MERCEDES-BENZ CST</v>
          </cell>
          <cell r="E1361" t="str">
            <v>Mercedes-Benz OM640</v>
          </cell>
          <cell r="F1361" t="str">
            <v>Diesel</v>
          </cell>
          <cell r="G1361">
            <v>1991</v>
          </cell>
          <cell r="H1361">
            <v>82</v>
          </cell>
          <cell r="I1361" t="str">
            <v>In-Line</v>
          </cell>
          <cell r="J1361">
            <v>4</v>
          </cell>
          <cell r="K1361" t="str">
            <v>n/a</v>
          </cell>
          <cell r="L1361" t="str">
            <v>Unterturkheim</v>
          </cell>
          <cell r="M1361" t="str">
            <v>Germany</v>
          </cell>
          <cell r="N1361">
            <v>0</v>
          </cell>
          <cell r="O1361">
            <v>0</v>
          </cell>
          <cell r="P1361">
            <v>0</v>
          </cell>
          <cell r="Q1361">
            <v>15457</v>
          </cell>
          <cell r="R1361">
            <v>29288</v>
          </cell>
          <cell r="S1361">
            <v>28009</v>
          </cell>
          <cell r="T1361">
            <v>27039</v>
          </cell>
          <cell r="U1361">
            <v>26434</v>
          </cell>
        </row>
        <row r="1362">
          <cell r="A1362" t="str">
            <v>Europe</v>
          </cell>
          <cell r="B1362" t="str">
            <v>DAIMLERCHRYSLER</v>
          </cell>
          <cell r="C1362" t="str">
            <v>MERCEDES-BENZ</v>
          </cell>
          <cell r="D1362" t="str">
            <v>MERCEDES-BENZ CST</v>
          </cell>
          <cell r="E1362" t="str">
            <v>Mercedes-Benz OM640</v>
          </cell>
          <cell r="F1362" t="str">
            <v>Diesel</v>
          </cell>
          <cell r="G1362">
            <v>1991</v>
          </cell>
          <cell r="H1362">
            <v>109</v>
          </cell>
          <cell r="I1362" t="str">
            <v>In-Line</v>
          </cell>
          <cell r="J1362">
            <v>4</v>
          </cell>
          <cell r="K1362" t="str">
            <v>n/a</v>
          </cell>
          <cell r="L1362" t="str">
            <v>Unterturkheim</v>
          </cell>
          <cell r="M1362" t="str">
            <v>Germany</v>
          </cell>
          <cell r="N1362">
            <v>0</v>
          </cell>
          <cell r="O1362">
            <v>0</v>
          </cell>
          <cell r="P1362">
            <v>0</v>
          </cell>
          <cell r="Q1362">
            <v>9451</v>
          </cell>
          <cell r="R1362">
            <v>17709</v>
          </cell>
          <cell r="S1362">
            <v>16730</v>
          </cell>
          <cell r="T1362">
            <v>15963</v>
          </cell>
          <cell r="U1362">
            <v>15432</v>
          </cell>
        </row>
        <row r="1363">
          <cell r="A1363" t="str">
            <v>Europe</v>
          </cell>
          <cell r="B1363" t="str">
            <v>DAIMLERCHRYSLER</v>
          </cell>
          <cell r="C1363" t="str">
            <v>MERCEDES-BENZ</v>
          </cell>
          <cell r="D1363" t="str">
            <v>MERCEDES-BENZ CST</v>
          </cell>
          <cell r="E1363" t="str">
            <v>Mercedes-Benz OM640</v>
          </cell>
          <cell r="F1363" t="str">
            <v>Diesel</v>
          </cell>
          <cell r="G1363">
            <v>1991</v>
          </cell>
          <cell r="H1363">
            <v>140</v>
          </cell>
          <cell r="I1363" t="str">
            <v>In-Line</v>
          </cell>
          <cell r="J1363">
            <v>4</v>
          </cell>
          <cell r="K1363" t="str">
            <v>n/a</v>
          </cell>
          <cell r="L1363" t="str">
            <v>Unterturkheim</v>
          </cell>
          <cell r="M1363" t="str">
            <v>Germany</v>
          </cell>
          <cell r="N1363">
            <v>0</v>
          </cell>
          <cell r="O1363">
            <v>0</v>
          </cell>
          <cell r="P1363">
            <v>0</v>
          </cell>
          <cell r="Q1363">
            <v>1208</v>
          </cell>
          <cell r="R1363">
            <v>2234</v>
          </cell>
          <cell r="S1363">
            <v>2079</v>
          </cell>
          <cell r="T1363">
            <v>1955</v>
          </cell>
          <cell r="U1363">
            <v>1862</v>
          </cell>
        </row>
        <row r="1364">
          <cell r="A1364" t="str">
            <v>Europe</v>
          </cell>
          <cell r="B1364" t="str">
            <v>DAIMLERCHRYSLER</v>
          </cell>
          <cell r="C1364" t="str">
            <v>MERCEDES-BENZ</v>
          </cell>
          <cell r="D1364" t="str">
            <v>MERCEDES-BENZ CST</v>
          </cell>
          <cell r="E1364" t="str">
            <v>Mercedes-Benz M266</v>
          </cell>
          <cell r="F1364" t="str">
            <v>Gasoline</v>
          </cell>
          <cell r="G1364">
            <v>2034</v>
          </cell>
          <cell r="H1364">
            <v>136</v>
          </cell>
          <cell r="I1364" t="str">
            <v>In-Line</v>
          </cell>
          <cell r="J1364">
            <v>4</v>
          </cell>
          <cell r="K1364" t="str">
            <v>GDI</v>
          </cell>
          <cell r="L1364" t="str">
            <v>Unterturkheim</v>
          </cell>
          <cell r="M1364" t="str">
            <v>Germany</v>
          </cell>
          <cell r="N1364">
            <v>0</v>
          </cell>
          <cell r="O1364">
            <v>0</v>
          </cell>
          <cell r="P1364">
            <v>0</v>
          </cell>
          <cell r="Q1364">
            <v>9267</v>
          </cell>
          <cell r="R1364">
            <v>17132</v>
          </cell>
          <cell r="S1364">
            <v>15945</v>
          </cell>
          <cell r="T1364">
            <v>14985</v>
          </cell>
          <cell r="U1364">
            <v>14275</v>
          </cell>
        </row>
        <row r="1365">
          <cell r="A1365" t="str">
            <v>Europe</v>
          </cell>
          <cell r="B1365" t="str">
            <v>DAIMLERCHRYSLER</v>
          </cell>
          <cell r="C1365" t="str">
            <v>MERCEDES-BENZ</v>
          </cell>
          <cell r="D1365" t="str">
            <v>MERCEDES-BENZ CST</v>
          </cell>
          <cell r="E1365" t="str">
            <v>Mercedes-Benz M266</v>
          </cell>
          <cell r="F1365" t="str">
            <v>Gasoline</v>
          </cell>
          <cell r="G1365">
            <v>2034</v>
          </cell>
          <cell r="H1365">
            <v>193</v>
          </cell>
          <cell r="I1365" t="str">
            <v>In-Line</v>
          </cell>
          <cell r="J1365">
            <v>4</v>
          </cell>
          <cell r="K1365" t="str">
            <v>GDI</v>
          </cell>
          <cell r="L1365" t="str">
            <v>Unterturkheim</v>
          </cell>
          <cell r="M1365" t="str">
            <v>Germany</v>
          </cell>
          <cell r="N1365">
            <v>0</v>
          </cell>
          <cell r="O1365">
            <v>0</v>
          </cell>
          <cell r="P1365">
            <v>0</v>
          </cell>
          <cell r="Q1365">
            <v>4280</v>
          </cell>
          <cell r="R1365">
            <v>8321</v>
          </cell>
          <cell r="S1365">
            <v>7667</v>
          </cell>
          <cell r="T1365">
            <v>7136</v>
          </cell>
          <cell r="U1365">
            <v>6730</v>
          </cell>
        </row>
        <row r="1366">
          <cell r="A1366" t="str">
            <v>Europe</v>
          </cell>
          <cell r="B1366" t="str">
            <v>DAIMLERCHRYSLER</v>
          </cell>
          <cell r="C1366" t="str">
            <v>MERCEDES-BENZ</v>
          </cell>
          <cell r="D1366" t="str">
            <v>MERCEDES-BENZ VANEO</v>
          </cell>
          <cell r="E1366" t="str">
            <v>Mercedes-Benz M166</v>
          </cell>
          <cell r="F1366" t="str">
            <v>Gasoline</v>
          </cell>
          <cell r="G1366">
            <v>1598</v>
          </cell>
          <cell r="H1366">
            <v>82</v>
          </cell>
          <cell r="I1366" t="str">
            <v>In-Line</v>
          </cell>
          <cell r="J1366">
            <v>4</v>
          </cell>
          <cell r="K1366" t="str">
            <v>MFI</v>
          </cell>
          <cell r="L1366" t="str">
            <v>Unterturkheim</v>
          </cell>
          <cell r="M1366" t="str">
            <v>Germany</v>
          </cell>
          <cell r="N1366">
            <v>3693</v>
          </cell>
          <cell r="O1366">
            <v>1983</v>
          </cell>
          <cell r="P1366">
            <v>2316</v>
          </cell>
          <cell r="Q1366">
            <v>0</v>
          </cell>
          <cell r="R1366">
            <v>0</v>
          </cell>
          <cell r="S1366">
            <v>0</v>
          </cell>
          <cell r="T1366">
            <v>0</v>
          </cell>
          <cell r="U1366">
            <v>0</v>
          </cell>
        </row>
        <row r="1367">
          <cell r="A1367" t="str">
            <v>Europe</v>
          </cell>
          <cell r="B1367" t="str">
            <v>DAIMLERCHRYSLER</v>
          </cell>
          <cell r="C1367" t="str">
            <v>MERCEDES-BENZ</v>
          </cell>
          <cell r="D1367" t="str">
            <v>MERCEDES-BENZ VANEO</v>
          </cell>
          <cell r="E1367" t="str">
            <v>Mercedes-Benz M166</v>
          </cell>
          <cell r="F1367" t="str">
            <v>Gasoline</v>
          </cell>
          <cell r="G1367">
            <v>1598</v>
          </cell>
          <cell r="H1367">
            <v>102</v>
          </cell>
          <cell r="I1367" t="str">
            <v>In-Line</v>
          </cell>
          <cell r="J1367">
            <v>4</v>
          </cell>
          <cell r="K1367" t="str">
            <v>MFI</v>
          </cell>
          <cell r="L1367" t="str">
            <v>Unterturkheim</v>
          </cell>
          <cell r="M1367" t="str">
            <v>Germany</v>
          </cell>
          <cell r="N1367">
            <v>2176</v>
          </cell>
          <cell r="O1367">
            <v>1113</v>
          </cell>
          <cell r="P1367">
            <v>1418</v>
          </cell>
          <cell r="Q1367">
            <v>0</v>
          </cell>
          <cell r="R1367">
            <v>0</v>
          </cell>
          <cell r="S1367">
            <v>0</v>
          </cell>
          <cell r="T1367">
            <v>0</v>
          </cell>
          <cell r="U1367">
            <v>0</v>
          </cell>
        </row>
        <row r="1368">
          <cell r="A1368" t="str">
            <v>Europe</v>
          </cell>
          <cell r="B1368" t="str">
            <v>DAIMLERCHRYSLER</v>
          </cell>
          <cell r="C1368" t="str">
            <v>MERCEDES-BENZ</v>
          </cell>
          <cell r="D1368" t="str">
            <v>MERCEDES-BENZ VANEO</v>
          </cell>
          <cell r="E1368" t="str">
            <v>Mercedes-Benz OM668</v>
          </cell>
          <cell r="F1368" t="str">
            <v>Diesel</v>
          </cell>
          <cell r="G1368">
            <v>1689</v>
          </cell>
          <cell r="H1368">
            <v>75</v>
          </cell>
          <cell r="I1368" t="str">
            <v>In-Line</v>
          </cell>
          <cell r="J1368">
            <v>4</v>
          </cell>
          <cell r="K1368" t="str">
            <v>DI</v>
          </cell>
          <cell r="L1368" t="str">
            <v>Unterturkheim</v>
          </cell>
          <cell r="M1368" t="str">
            <v>Germany</v>
          </cell>
          <cell r="N1368">
            <v>5923</v>
          </cell>
          <cell r="O1368">
            <v>5757</v>
          </cell>
          <cell r="P1368">
            <v>3861</v>
          </cell>
          <cell r="Q1368">
            <v>0</v>
          </cell>
          <cell r="R1368">
            <v>0</v>
          </cell>
          <cell r="S1368">
            <v>0</v>
          </cell>
          <cell r="T1368">
            <v>0</v>
          </cell>
          <cell r="U1368">
            <v>0</v>
          </cell>
        </row>
        <row r="1369">
          <cell r="A1369" t="str">
            <v>Europe</v>
          </cell>
          <cell r="B1369" t="str">
            <v>DAIMLERCHRYSLER</v>
          </cell>
          <cell r="C1369" t="str">
            <v>MERCEDES-BENZ</v>
          </cell>
          <cell r="D1369" t="str">
            <v>MERCEDES-BENZ VANEO</v>
          </cell>
          <cell r="E1369" t="str">
            <v>Mercedes-Benz OM668</v>
          </cell>
          <cell r="F1369" t="str">
            <v>Diesel</v>
          </cell>
          <cell r="G1369">
            <v>1689</v>
          </cell>
          <cell r="H1369">
            <v>90</v>
          </cell>
          <cell r="I1369" t="str">
            <v>In-Line</v>
          </cell>
          <cell r="J1369">
            <v>4</v>
          </cell>
          <cell r="K1369" t="str">
            <v>DI</v>
          </cell>
          <cell r="L1369" t="str">
            <v>Unterturkheim</v>
          </cell>
          <cell r="M1369" t="str">
            <v>Germany</v>
          </cell>
          <cell r="N1369">
            <v>6756</v>
          </cell>
          <cell r="O1369">
            <v>6364</v>
          </cell>
          <cell r="P1369">
            <v>3678</v>
          </cell>
          <cell r="Q1369">
            <v>0</v>
          </cell>
          <cell r="R1369">
            <v>0</v>
          </cell>
          <cell r="S1369">
            <v>0</v>
          </cell>
          <cell r="T1369">
            <v>0</v>
          </cell>
          <cell r="U1369">
            <v>0</v>
          </cell>
        </row>
        <row r="1370">
          <cell r="A1370" t="str">
            <v>Europe</v>
          </cell>
          <cell r="B1370" t="str">
            <v>DAIMLERCHRYSLER</v>
          </cell>
          <cell r="C1370" t="str">
            <v>MERCEDES-BENZ</v>
          </cell>
          <cell r="D1370" t="str">
            <v>MERCEDES-BENZ VANEO</v>
          </cell>
          <cell r="E1370" t="str">
            <v>Mercedes-Benz M166</v>
          </cell>
          <cell r="F1370" t="str">
            <v>Gasoline</v>
          </cell>
          <cell r="G1370">
            <v>1898</v>
          </cell>
          <cell r="H1370">
            <v>125</v>
          </cell>
          <cell r="I1370" t="str">
            <v>In-Line</v>
          </cell>
          <cell r="J1370">
            <v>4</v>
          </cell>
          <cell r="K1370" t="str">
            <v>MFI</v>
          </cell>
          <cell r="L1370" t="str">
            <v>Unterturkheim</v>
          </cell>
          <cell r="M1370" t="str">
            <v>Germany</v>
          </cell>
          <cell r="N1370">
            <v>3246</v>
          </cell>
          <cell r="O1370">
            <v>3603</v>
          </cell>
          <cell r="P1370">
            <v>1724</v>
          </cell>
          <cell r="Q1370">
            <v>0</v>
          </cell>
          <cell r="R1370">
            <v>0</v>
          </cell>
          <cell r="S1370">
            <v>0</v>
          </cell>
          <cell r="T1370">
            <v>0</v>
          </cell>
          <cell r="U1370">
            <v>0</v>
          </cell>
        </row>
        <row r="1371">
          <cell r="A1371" t="str">
            <v>Europe</v>
          </cell>
          <cell r="B1371" t="str">
            <v>DAIMLERCHRYSLER</v>
          </cell>
          <cell r="C1371" t="str">
            <v>MERCEDES-BENZ</v>
          </cell>
          <cell r="D1371" t="str">
            <v>MERCEDES-BENZ CLK</v>
          </cell>
          <cell r="E1371" t="str">
            <v>Mercedes-Benz M111</v>
          </cell>
          <cell r="F1371" t="str">
            <v>Gasoline</v>
          </cell>
          <cell r="G1371">
            <v>1998</v>
          </cell>
          <cell r="H1371">
            <v>192</v>
          </cell>
          <cell r="I1371" t="str">
            <v>In-Line</v>
          </cell>
          <cell r="J1371">
            <v>4</v>
          </cell>
          <cell r="K1371" t="str">
            <v>MFI</v>
          </cell>
          <cell r="L1371" t="str">
            <v>Unterturkheim</v>
          </cell>
          <cell r="M1371" t="str">
            <v>Germany</v>
          </cell>
          <cell r="N1371">
            <v>3883</v>
          </cell>
          <cell r="O1371">
            <v>317</v>
          </cell>
          <cell r="P1371">
            <v>0</v>
          </cell>
          <cell r="Q1371">
            <v>0</v>
          </cell>
          <cell r="R1371">
            <v>0</v>
          </cell>
          <cell r="S1371">
            <v>0</v>
          </cell>
          <cell r="T1371">
            <v>0</v>
          </cell>
          <cell r="U1371">
            <v>0</v>
          </cell>
        </row>
        <row r="1372">
          <cell r="A1372" t="str">
            <v>Europe</v>
          </cell>
          <cell r="B1372" t="str">
            <v>DAIMLERCHRYSLER</v>
          </cell>
          <cell r="C1372" t="str">
            <v>MERCEDES-BENZ</v>
          </cell>
          <cell r="D1372" t="str">
            <v>MERCEDES-BENZ CLK</v>
          </cell>
          <cell r="E1372" t="str">
            <v>Mercedes-Benz M111</v>
          </cell>
          <cell r="F1372" t="str">
            <v>Gasoline</v>
          </cell>
          <cell r="G1372">
            <v>2295</v>
          </cell>
          <cell r="H1372">
            <v>197</v>
          </cell>
          <cell r="I1372" t="str">
            <v>In-Line</v>
          </cell>
          <cell r="J1372">
            <v>4</v>
          </cell>
          <cell r="K1372" t="str">
            <v>MFI</v>
          </cell>
          <cell r="L1372" t="str">
            <v>Unterturkheim</v>
          </cell>
          <cell r="M1372" t="str">
            <v>Germany</v>
          </cell>
          <cell r="N1372">
            <v>4063</v>
          </cell>
          <cell r="O1372">
            <v>432</v>
          </cell>
          <cell r="P1372">
            <v>0</v>
          </cell>
          <cell r="Q1372">
            <v>0</v>
          </cell>
          <cell r="R1372">
            <v>0</v>
          </cell>
          <cell r="S1372">
            <v>0</v>
          </cell>
          <cell r="T1372">
            <v>0</v>
          </cell>
          <cell r="U1372">
            <v>0</v>
          </cell>
        </row>
        <row r="1373">
          <cell r="A1373" t="str">
            <v>Europe</v>
          </cell>
          <cell r="B1373" t="str">
            <v>DAIMLERCHRYSLER</v>
          </cell>
          <cell r="C1373" t="str">
            <v>MERCEDES-BENZ</v>
          </cell>
          <cell r="D1373" t="str">
            <v>MERCEDES-BENZ CLK</v>
          </cell>
          <cell r="E1373" t="str">
            <v>Mercedes-Benz M112/3</v>
          </cell>
          <cell r="F1373" t="str">
            <v>Gasoline</v>
          </cell>
          <cell r="G1373">
            <v>3199</v>
          </cell>
          <cell r="H1373">
            <v>218</v>
          </cell>
          <cell r="I1373" t="str">
            <v>Vee Configuration</v>
          </cell>
          <cell r="J1373">
            <v>6</v>
          </cell>
          <cell r="K1373" t="str">
            <v>MFI</v>
          </cell>
          <cell r="L1373" t="str">
            <v>Bad Canstatt</v>
          </cell>
          <cell r="M1373" t="str">
            <v>Germany</v>
          </cell>
          <cell r="N1373">
            <v>9325</v>
          </cell>
          <cell r="O1373">
            <v>1788</v>
          </cell>
          <cell r="P1373">
            <v>0</v>
          </cell>
          <cell r="Q1373">
            <v>0</v>
          </cell>
          <cell r="R1373">
            <v>0</v>
          </cell>
          <cell r="S1373">
            <v>0</v>
          </cell>
          <cell r="T1373">
            <v>0</v>
          </cell>
          <cell r="U1373">
            <v>0</v>
          </cell>
        </row>
        <row r="1374">
          <cell r="A1374" t="str">
            <v>Europe</v>
          </cell>
          <cell r="B1374" t="str">
            <v>DAIMLERCHRYSLER</v>
          </cell>
          <cell r="C1374" t="str">
            <v>MERCEDES-BENZ</v>
          </cell>
          <cell r="D1374" t="str">
            <v>MERCEDES-BENZ CLK</v>
          </cell>
          <cell r="E1374" t="str">
            <v>Mercedes-Benz M112/3</v>
          </cell>
          <cell r="F1374" t="str">
            <v>Gasoline</v>
          </cell>
          <cell r="G1374">
            <v>4266</v>
          </cell>
          <cell r="H1374">
            <v>279</v>
          </cell>
          <cell r="I1374" t="str">
            <v>Vee Configuration</v>
          </cell>
          <cell r="J1374">
            <v>8</v>
          </cell>
          <cell r="K1374" t="str">
            <v>MFI</v>
          </cell>
          <cell r="L1374" t="str">
            <v>Bad Canstatt</v>
          </cell>
          <cell r="M1374" t="str">
            <v>Germany</v>
          </cell>
          <cell r="N1374">
            <v>5711</v>
          </cell>
          <cell r="O1374">
            <v>1534</v>
          </cell>
          <cell r="P1374">
            <v>0</v>
          </cell>
          <cell r="Q1374">
            <v>0</v>
          </cell>
          <cell r="R1374">
            <v>0</v>
          </cell>
          <cell r="S1374">
            <v>0</v>
          </cell>
          <cell r="T1374">
            <v>0</v>
          </cell>
          <cell r="U1374">
            <v>0</v>
          </cell>
        </row>
        <row r="1375">
          <cell r="A1375" t="str">
            <v>Europe</v>
          </cell>
          <cell r="B1375" t="str">
            <v>DAIMLERCHRYSLER</v>
          </cell>
          <cell r="C1375" t="str">
            <v>MERCEDES-BENZ</v>
          </cell>
          <cell r="D1375" t="str">
            <v>MERCEDES-BENZ CLK</v>
          </cell>
          <cell r="E1375" t="str">
            <v>Mercedes-Benz M112/3</v>
          </cell>
          <cell r="F1375" t="str">
            <v>Gasoline</v>
          </cell>
          <cell r="G1375">
            <v>5439</v>
          </cell>
          <cell r="H1375">
            <v>347</v>
          </cell>
          <cell r="I1375" t="str">
            <v>Vee Configuration</v>
          </cell>
          <cell r="J1375">
            <v>8</v>
          </cell>
          <cell r="K1375" t="str">
            <v>MFI</v>
          </cell>
          <cell r="L1375" t="str">
            <v>Bad Canstatt</v>
          </cell>
          <cell r="M1375" t="str">
            <v>Germany</v>
          </cell>
          <cell r="N1375">
            <v>509</v>
          </cell>
          <cell r="O1375">
            <v>170</v>
          </cell>
          <cell r="P1375">
            <v>0</v>
          </cell>
          <cell r="Q1375">
            <v>0</v>
          </cell>
          <cell r="R1375">
            <v>0</v>
          </cell>
          <cell r="S1375">
            <v>0</v>
          </cell>
          <cell r="T1375">
            <v>0</v>
          </cell>
          <cell r="U1375">
            <v>0</v>
          </cell>
        </row>
        <row r="1376">
          <cell r="A1376" t="str">
            <v>Europe</v>
          </cell>
          <cell r="B1376" t="str">
            <v>DAIMLERCHRYSLER</v>
          </cell>
          <cell r="C1376" t="str">
            <v>MERCEDES-BENZ</v>
          </cell>
          <cell r="D1376" t="str">
            <v>MERCEDES-BENZ CLK</v>
          </cell>
          <cell r="E1376" t="str">
            <v>Mercedes-Benz M271</v>
          </cell>
          <cell r="F1376" t="str">
            <v>Gasoline</v>
          </cell>
          <cell r="G1376">
            <v>1796</v>
          </cell>
          <cell r="H1376">
            <v>163</v>
          </cell>
          <cell r="I1376" t="str">
            <v>In-Line</v>
          </cell>
          <cell r="J1376">
            <v>4</v>
          </cell>
          <cell r="K1376" t="str">
            <v>MFI</v>
          </cell>
          <cell r="L1376" t="str">
            <v>Unterturkheim</v>
          </cell>
          <cell r="M1376" t="str">
            <v>Germany</v>
          </cell>
          <cell r="N1376">
            <v>0</v>
          </cell>
          <cell r="O1376">
            <v>26</v>
          </cell>
          <cell r="P1376">
            <v>345</v>
          </cell>
          <cell r="Q1376">
            <v>631</v>
          </cell>
          <cell r="R1376">
            <v>910</v>
          </cell>
          <cell r="S1376">
            <v>1045</v>
          </cell>
          <cell r="T1376">
            <v>1175</v>
          </cell>
          <cell r="U1376">
            <v>203</v>
          </cell>
        </row>
        <row r="1377">
          <cell r="A1377" t="str">
            <v>Europe</v>
          </cell>
          <cell r="B1377" t="str">
            <v>DAIMLERCHRYSLER</v>
          </cell>
          <cell r="C1377" t="str">
            <v>MERCEDES-BENZ</v>
          </cell>
          <cell r="D1377" t="str">
            <v>MERCEDES-BENZ CLK</v>
          </cell>
          <cell r="E1377" t="str">
            <v>Mercedes-Benz M271</v>
          </cell>
          <cell r="F1377" t="str">
            <v>Gasoline</v>
          </cell>
          <cell r="G1377">
            <v>1796</v>
          </cell>
          <cell r="H1377">
            <v>170</v>
          </cell>
          <cell r="I1377" t="str">
            <v>In-Line</v>
          </cell>
          <cell r="J1377">
            <v>4</v>
          </cell>
          <cell r="K1377" t="str">
            <v>GDI</v>
          </cell>
          <cell r="L1377" t="str">
            <v>Unterturkheim</v>
          </cell>
          <cell r="M1377" t="str">
            <v>Germany</v>
          </cell>
          <cell r="N1377">
            <v>5321</v>
          </cell>
          <cell r="O1377">
            <v>22955</v>
          </cell>
          <cell r="P1377">
            <v>22727</v>
          </cell>
          <cell r="Q1377">
            <v>18551</v>
          </cell>
          <cell r="R1377">
            <v>17331</v>
          </cell>
          <cell r="S1377">
            <v>14604</v>
          </cell>
          <cell r="T1377">
            <v>12867</v>
          </cell>
          <cell r="U1377">
            <v>1956</v>
          </cell>
        </row>
        <row r="1378">
          <cell r="A1378" t="str">
            <v>Europe</v>
          </cell>
          <cell r="B1378" t="str">
            <v>DAIMLERCHRYSLER</v>
          </cell>
          <cell r="C1378" t="str">
            <v>MERCEDES-BENZ</v>
          </cell>
          <cell r="D1378" t="str">
            <v>MERCEDES-BENZ CLK</v>
          </cell>
          <cell r="E1378" t="str">
            <v>Mercedes-Benz M112/3</v>
          </cell>
          <cell r="F1378" t="str">
            <v>Gasoline</v>
          </cell>
          <cell r="G1378">
            <v>2597</v>
          </cell>
          <cell r="H1378">
            <v>170</v>
          </cell>
          <cell r="I1378" t="str">
            <v>Vee Configuration</v>
          </cell>
          <cell r="J1378">
            <v>6</v>
          </cell>
          <cell r="K1378" t="str">
            <v>MFI</v>
          </cell>
          <cell r="L1378" t="str">
            <v>Bad Canstatt</v>
          </cell>
          <cell r="M1378" t="str">
            <v>Germany</v>
          </cell>
          <cell r="N1378">
            <v>11545</v>
          </cell>
          <cell r="O1378">
            <v>9169</v>
          </cell>
          <cell r="P1378">
            <v>10508</v>
          </cell>
          <cell r="Q1378">
            <v>5829</v>
          </cell>
          <cell r="R1378">
            <v>0</v>
          </cell>
          <cell r="S1378">
            <v>0</v>
          </cell>
          <cell r="T1378">
            <v>0</v>
          </cell>
          <cell r="U1378">
            <v>0</v>
          </cell>
        </row>
        <row r="1379">
          <cell r="A1379" t="str">
            <v>Europe</v>
          </cell>
          <cell r="B1379" t="str">
            <v>DAIMLERCHRYSLER</v>
          </cell>
          <cell r="C1379" t="str">
            <v>MERCEDES-BENZ</v>
          </cell>
          <cell r="D1379" t="str">
            <v>MERCEDES-BENZ CLK</v>
          </cell>
          <cell r="E1379" t="str">
            <v>Mercedes-Benz OM611/2/3</v>
          </cell>
          <cell r="F1379" t="str">
            <v>Diesel</v>
          </cell>
          <cell r="G1379">
            <v>2686</v>
          </cell>
          <cell r="H1379">
            <v>170</v>
          </cell>
          <cell r="I1379" t="str">
            <v>In-Line</v>
          </cell>
          <cell r="J1379">
            <v>5</v>
          </cell>
          <cell r="K1379" t="str">
            <v>DI</v>
          </cell>
          <cell r="L1379" t="str">
            <v>Unterturkheim</v>
          </cell>
          <cell r="M1379" t="str">
            <v>Germany</v>
          </cell>
          <cell r="N1379">
            <v>4417</v>
          </cell>
          <cell r="O1379">
            <v>17141</v>
          </cell>
          <cell r="P1379">
            <v>17320</v>
          </cell>
          <cell r="Q1379">
            <v>7462</v>
          </cell>
          <cell r="R1379">
            <v>0</v>
          </cell>
          <cell r="S1379">
            <v>0</v>
          </cell>
          <cell r="T1379">
            <v>0</v>
          </cell>
          <cell r="U1379">
            <v>0</v>
          </cell>
        </row>
        <row r="1380">
          <cell r="A1380" t="str">
            <v>Europe</v>
          </cell>
          <cell r="B1380" t="str">
            <v>DAIMLERCHRYSLER</v>
          </cell>
          <cell r="C1380" t="str">
            <v>MERCEDES-BENZ</v>
          </cell>
          <cell r="D1380" t="str">
            <v>MERCEDES-BENZ CLK</v>
          </cell>
          <cell r="E1380" t="str">
            <v>Mercedes-Benz M272</v>
          </cell>
          <cell r="F1380" t="str">
            <v>Gasoline</v>
          </cell>
          <cell r="G1380">
            <v>2700</v>
          </cell>
          <cell r="H1380">
            <v>200</v>
          </cell>
          <cell r="I1380" t="str">
            <v>Vee Configuration</v>
          </cell>
          <cell r="J1380">
            <v>6</v>
          </cell>
          <cell r="K1380" t="str">
            <v>MFI</v>
          </cell>
          <cell r="L1380" t="str">
            <v>Bad Canstatt</v>
          </cell>
          <cell r="M1380" t="str">
            <v>Germany</v>
          </cell>
          <cell r="N1380">
            <v>0</v>
          </cell>
          <cell r="O1380">
            <v>0</v>
          </cell>
          <cell r="P1380">
            <v>2481</v>
          </cell>
          <cell r="Q1380">
            <v>5573</v>
          </cell>
          <cell r="R1380">
            <v>7289</v>
          </cell>
          <cell r="S1380">
            <v>6208</v>
          </cell>
          <cell r="T1380">
            <v>5531</v>
          </cell>
          <cell r="U1380">
            <v>847</v>
          </cell>
        </row>
        <row r="1381">
          <cell r="A1381" t="str">
            <v>Europe</v>
          </cell>
          <cell r="B1381" t="str">
            <v>DAIMLERCHRYSLER</v>
          </cell>
          <cell r="C1381" t="str">
            <v>MERCEDES-BENZ</v>
          </cell>
          <cell r="D1381" t="str">
            <v>MERCEDES-BENZ CLK</v>
          </cell>
          <cell r="E1381" t="str">
            <v>Mercedes-Benz OM642</v>
          </cell>
          <cell r="F1381" t="str">
            <v>Diesel</v>
          </cell>
          <cell r="G1381">
            <v>3000</v>
          </cell>
          <cell r="H1381">
            <v>220</v>
          </cell>
          <cell r="I1381" t="str">
            <v>Vee Configuration</v>
          </cell>
          <cell r="J1381">
            <v>6</v>
          </cell>
          <cell r="K1381" t="str">
            <v>DI</v>
          </cell>
          <cell r="L1381" t="str">
            <v>Berlin-Marienfelde</v>
          </cell>
          <cell r="M1381" t="str">
            <v>Germany</v>
          </cell>
          <cell r="N1381">
            <v>0</v>
          </cell>
          <cell r="O1381">
            <v>0</v>
          </cell>
          <cell r="P1381">
            <v>0</v>
          </cell>
          <cell r="Q1381">
            <v>7445</v>
          </cell>
          <cell r="R1381">
            <v>14584</v>
          </cell>
          <cell r="S1381">
            <v>12751</v>
          </cell>
          <cell r="T1381">
            <v>11658</v>
          </cell>
          <cell r="U1381">
            <v>1813</v>
          </cell>
        </row>
        <row r="1382">
          <cell r="A1382" t="str">
            <v>Europe</v>
          </cell>
          <cell r="B1382" t="str">
            <v>DAIMLERCHRYSLER</v>
          </cell>
          <cell r="C1382" t="str">
            <v>MERCEDES-BENZ</v>
          </cell>
          <cell r="D1382" t="str">
            <v>MERCEDES-BENZ CLK</v>
          </cell>
          <cell r="E1382" t="str">
            <v>Mercedes-Benz M272</v>
          </cell>
          <cell r="F1382" t="str">
            <v>Gasoline</v>
          </cell>
          <cell r="G1382">
            <v>3000</v>
          </cell>
          <cell r="H1382">
            <v>231</v>
          </cell>
          <cell r="I1382" t="str">
            <v>Vee Configuration</v>
          </cell>
          <cell r="J1382">
            <v>6</v>
          </cell>
          <cell r="K1382" t="str">
            <v>MFI</v>
          </cell>
          <cell r="L1382" t="str">
            <v>Bad Canstatt</v>
          </cell>
          <cell r="M1382" t="str">
            <v>Germany</v>
          </cell>
          <cell r="N1382">
            <v>0</v>
          </cell>
          <cell r="O1382">
            <v>0</v>
          </cell>
          <cell r="P1382">
            <v>0</v>
          </cell>
          <cell r="Q1382">
            <v>0</v>
          </cell>
          <cell r="R1382">
            <v>14451</v>
          </cell>
          <cell r="S1382">
            <v>12007</v>
          </cell>
          <cell r="T1382">
            <v>10427</v>
          </cell>
          <cell r="U1382">
            <v>1570</v>
          </cell>
        </row>
        <row r="1383">
          <cell r="A1383" t="str">
            <v>Europe</v>
          </cell>
          <cell r="B1383" t="str">
            <v>DAIMLERCHRYSLER</v>
          </cell>
          <cell r="C1383" t="str">
            <v>MERCEDES-BENZ</v>
          </cell>
          <cell r="D1383" t="str">
            <v>MERCEDES-BENZ CLK</v>
          </cell>
          <cell r="E1383" t="str">
            <v>Mercedes-Benz M112/3</v>
          </cell>
          <cell r="F1383" t="str">
            <v>Gasoline</v>
          </cell>
          <cell r="G1383">
            <v>3199</v>
          </cell>
          <cell r="H1383">
            <v>218</v>
          </cell>
          <cell r="I1383" t="str">
            <v>Vee Configuration</v>
          </cell>
          <cell r="J1383">
            <v>6</v>
          </cell>
          <cell r="K1383" t="str">
            <v>MFI</v>
          </cell>
          <cell r="L1383" t="str">
            <v>Bad Canstatt</v>
          </cell>
          <cell r="M1383" t="str">
            <v>Germany</v>
          </cell>
          <cell r="N1383">
            <v>13195</v>
          </cell>
          <cell r="O1383">
            <v>24571</v>
          </cell>
          <cell r="P1383">
            <v>24191</v>
          </cell>
          <cell r="Q1383">
            <v>16991</v>
          </cell>
          <cell r="R1383">
            <v>0</v>
          </cell>
          <cell r="S1383">
            <v>0</v>
          </cell>
          <cell r="T1383">
            <v>0</v>
          </cell>
          <cell r="U1383">
            <v>0</v>
          </cell>
        </row>
        <row r="1384">
          <cell r="A1384" t="str">
            <v>Europe</v>
          </cell>
          <cell r="B1384" t="str">
            <v>DAIMLERCHRYSLER</v>
          </cell>
          <cell r="C1384" t="str">
            <v>MERCEDES-BENZ</v>
          </cell>
          <cell r="D1384" t="str">
            <v>MERCEDES-BENZ CLK</v>
          </cell>
          <cell r="E1384" t="str">
            <v>Mercedes-Benz M112/3</v>
          </cell>
          <cell r="F1384" t="str">
            <v>Gasoline</v>
          </cell>
          <cell r="G1384">
            <v>4966</v>
          </cell>
          <cell r="H1384">
            <v>306</v>
          </cell>
          <cell r="I1384" t="str">
            <v>Vee Configuration</v>
          </cell>
          <cell r="J1384">
            <v>8</v>
          </cell>
          <cell r="K1384" t="str">
            <v>MFI</v>
          </cell>
          <cell r="L1384" t="str">
            <v>Bad Canstatt</v>
          </cell>
          <cell r="M1384" t="str">
            <v>Germany</v>
          </cell>
          <cell r="N1384">
            <v>3381</v>
          </cell>
          <cell r="O1384">
            <v>0</v>
          </cell>
          <cell r="P1384">
            <v>0</v>
          </cell>
          <cell r="Q1384">
            <v>0</v>
          </cell>
          <cell r="R1384">
            <v>0</v>
          </cell>
          <cell r="S1384">
            <v>0</v>
          </cell>
          <cell r="T1384">
            <v>0</v>
          </cell>
          <cell r="U1384">
            <v>0</v>
          </cell>
        </row>
        <row r="1385">
          <cell r="A1385" t="str">
            <v>Europe</v>
          </cell>
          <cell r="B1385" t="str">
            <v>DAIMLERCHRYSLER</v>
          </cell>
          <cell r="C1385" t="str">
            <v>MERCEDES-BENZ</v>
          </cell>
          <cell r="D1385" t="str">
            <v>MERCEDES-BENZ CLK</v>
          </cell>
          <cell r="E1385" t="str">
            <v>Mercedes-Benz M273</v>
          </cell>
          <cell r="F1385" t="str">
            <v>Gasoline</v>
          </cell>
          <cell r="G1385">
            <v>5439</v>
          </cell>
          <cell r="H1385">
            <v>364</v>
          </cell>
          <cell r="I1385" t="str">
            <v>Vee Configuration</v>
          </cell>
          <cell r="J1385">
            <v>8</v>
          </cell>
          <cell r="K1385" t="str">
            <v>MFI</v>
          </cell>
          <cell r="L1385" t="str">
            <v>Bad Canstatt</v>
          </cell>
          <cell r="M1385" t="str">
            <v>Germany</v>
          </cell>
          <cell r="N1385">
            <v>0</v>
          </cell>
          <cell r="O1385">
            <v>0</v>
          </cell>
          <cell r="P1385">
            <v>0</v>
          </cell>
          <cell r="Q1385">
            <v>0</v>
          </cell>
          <cell r="R1385">
            <v>1325</v>
          </cell>
          <cell r="S1385">
            <v>1129</v>
          </cell>
          <cell r="T1385">
            <v>1005</v>
          </cell>
          <cell r="U1385">
            <v>154</v>
          </cell>
        </row>
        <row r="1386">
          <cell r="A1386" t="str">
            <v>Europe</v>
          </cell>
          <cell r="B1386" t="str">
            <v>DAIMLERCHRYSLER</v>
          </cell>
          <cell r="C1386" t="str">
            <v>MERCEDES-BENZ</v>
          </cell>
          <cell r="D1386" t="str">
            <v>MERCEDES-BENZ CLK</v>
          </cell>
          <cell r="E1386" t="str">
            <v>Mercedes-Benz M273</v>
          </cell>
          <cell r="F1386" t="str">
            <v>Gasoline</v>
          </cell>
          <cell r="G1386">
            <v>5439</v>
          </cell>
          <cell r="H1386">
            <v>378</v>
          </cell>
          <cell r="I1386" t="str">
            <v>Vee Configuration</v>
          </cell>
          <cell r="J1386">
            <v>8</v>
          </cell>
          <cell r="K1386" t="str">
            <v>MFI</v>
          </cell>
          <cell r="L1386" t="str">
            <v>Bad Canstatt</v>
          </cell>
          <cell r="M1386" t="str">
            <v>Germany</v>
          </cell>
          <cell r="N1386">
            <v>0</v>
          </cell>
          <cell r="O1386">
            <v>0</v>
          </cell>
          <cell r="P1386">
            <v>0</v>
          </cell>
          <cell r="Q1386">
            <v>0</v>
          </cell>
          <cell r="R1386">
            <v>6691</v>
          </cell>
          <cell r="S1386">
            <v>5849</v>
          </cell>
          <cell r="T1386">
            <v>5346</v>
          </cell>
          <cell r="U1386">
            <v>831</v>
          </cell>
        </row>
        <row r="1387">
          <cell r="A1387" t="str">
            <v>Europe</v>
          </cell>
          <cell r="B1387" t="str">
            <v>DAIMLERCHRYSLER</v>
          </cell>
          <cell r="C1387" t="str">
            <v>MERCEDES-BENZ</v>
          </cell>
          <cell r="D1387" t="str">
            <v>MERCEDES-BENZ CLK</v>
          </cell>
          <cell r="E1387" t="str">
            <v>Mercedes-Benz M112/3</v>
          </cell>
          <cell r="F1387" t="str">
            <v>Gasoline</v>
          </cell>
          <cell r="G1387">
            <v>5439</v>
          </cell>
          <cell r="H1387">
            <v>367</v>
          </cell>
          <cell r="I1387" t="str">
            <v>Vee Configuration</v>
          </cell>
          <cell r="J1387">
            <v>8</v>
          </cell>
          <cell r="K1387" t="str">
            <v>MFI</v>
          </cell>
          <cell r="L1387" t="str">
            <v>Bad Canstatt</v>
          </cell>
          <cell r="M1387" t="str">
            <v>Germany</v>
          </cell>
          <cell r="N1387">
            <v>1083</v>
          </cell>
          <cell r="O1387">
            <v>8976</v>
          </cell>
          <cell r="P1387">
            <v>10562</v>
          </cell>
          <cell r="Q1387">
            <v>8502</v>
          </cell>
          <cell r="R1387">
            <v>0</v>
          </cell>
          <cell r="S1387">
            <v>0</v>
          </cell>
          <cell r="T1387">
            <v>0</v>
          </cell>
          <cell r="U1387">
            <v>0</v>
          </cell>
        </row>
        <row r="1388">
          <cell r="A1388" t="str">
            <v>Europe</v>
          </cell>
          <cell r="B1388" t="str">
            <v>DAIMLERCHRYSLER</v>
          </cell>
          <cell r="C1388" t="str">
            <v>MERCEDES-BENZ</v>
          </cell>
          <cell r="D1388" t="str">
            <v>MERCEDES-BENZ CLK</v>
          </cell>
          <cell r="E1388" t="str">
            <v>Mercedes-Benz M271</v>
          </cell>
          <cell r="F1388" t="str">
            <v>Gasoline</v>
          </cell>
          <cell r="G1388">
            <v>1796</v>
          </cell>
          <cell r="H1388">
            <v>163</v>
          </cell>
          <cell r="I1388" t="str">
            <v>In-Line</v>
          </cell>
          <cell r="J1388">
            <v>4</v>
          </cell>
          <cell r="K1388" t="str">
            <v>MFI</v>
          </cell>
          <cell r="L1388" t="str">
            <v>Unterturkheim</v>
          </cell>
          <cell r="M1388" t="str">
            <v>Germany</v>
          </cell>
          <cell r="N1388">
            <v>0</v>
          </cell>
          <cell r="O1388">
            <v>0</v>
          </cell>
          <cell r="P1388">
            <v>0</v>
          </cell>
          <cell r="Q1388">
            <v>0</v>
          </cell>
          <cell r="R1388">
            <v>0</v>
          </cell>
          <cell r="S1388">
            <v>0</v>
          </cell>
          <cell r="T1388">
            <v>0</v>
          </cell>
          <cell r="U1388">
            <v>20385</v>
          </cell>
        </row>
        <row r="1389">
          <cell r="A1389" t="str">
            <v>Europe</v>
          </cell>
          <cell r="B1389" t="str">
            <v>DAIMLERCHRYSLER</v>
          </cell>
          <cell r="C1389" t="str">
            <v>MERCEDES-BENZ</v>
          </cell>
          <cell r="D1389" t="str">
            <v>MERCEDES-BENZ CLK</v>
          </cell>
          <cell r="E1389" t="str">
            <v>Mercedes-Benz M271</v>
          </cell>
          <cell r="F1389" t="str">
            <v>Gasoline</v>
          </cell>
          <cell r="G1389">
            <v>1796</v>
          </cell>
          <cell r="H1389">
            <v>170</v>
          </cell>
          <cell r="I1389" t="str">
            <v>In-Line</v>
          </cell>
          <cell r="J1389">
            <v>4</v>
          </cell>
          <cell r="K1389" t="str">
            <v>GDI</v>
          </cell>
          <cell r="L1389" t="str">
            <v>Unterturkheim</v>
          </cell>
          <cell r="M1389" t="str">
            <v>Germany</v>
          </cell>
          <cell r="N1389">
            <v>0</v>
          </cell>
          <cell r="O1389">
            <v>0</v>
          </cell>
          <cell r="P1389">
            <v>0</v>
          </cell>
          <cell r="Q1389">
            <v>0</v>
          </cell>
          <cell r="R1389">
            <v>0</v>
          </cell>
          <cell r="S1389">
            <v>0</v>
          </cell>
          <cell r="T1389">
            <v>0</v>
          </cell>
          <cell r="U1389">
            <v>16570</v>
          </cell>
        </row>
        <row r="1390">
          <cell r="A1390" t="str">
            <v>Europe</v>
          </cell>
          <cell r="B1390" t="str">
            <v>DAIMLERCHRYSLER</v>
          </cell>
          <cell r="C1390" t="str">
            <v>MERCEDES-BENZ</v>
          </cell>
          <cell r="D1390" t="str">
            <v>MERCEDES-BENZ CLK</v>
          </cell>
          <cell r="E1390" t="str">
            <v>Mercedes-Benz OM642</v>
          </cell>
          <cell r="F1390" t="str">
            <v>Diesel</v>
          </cell>
          <cell r="G1390">
            <v>3000</v>
          </cell>
          <cell r="H1390">
            <v>220</v>
          </cell>
          <cell r="I1390" t="str">
            <v>Vee Configuration</v>
          </cell>
          <cell r="J1390">
            <v>6</v>
          </cell>
          <cell r="K1390" t="str">
            <v>DI</v>
          </cell>
          <cell r="L1390" t="str">
            <v>Berlin-Marienfelde</v>
          </cell>
          <cell r="M1390" t="str">
            <v>Germany</v>
          </cell>
          <cell r="N1390">
            <v>0</v>
          </cell>
          <cell r="O1390">
            <v>0</v>
          </cell>
          <cell r="P1390">
            <v>0</v>
          </cell>
          <cell r="Q1390">
            <v>0</v>
          </cell>
          <cell r="R1390">
            <v>0</v>
          </cell>
          <cell r="S1390">
            <v>0</v>
          </cell>
          <cell r="T1390">
            <v>0</v>
          </cell>
          <cell r="U1390">
            <v>17754</v>
          </cell>
        </row>
        <row r="1391">
          <cell r="A1391" t="str">
            <v>Europe</v>
          </cell>
          <cell r="B1391" t="str">
            <v>DAIMLERCHRYSLER</v>
          </cell>
          <cell r="C1391" t="str">
            <v>MERCEDES-BENZ</v>
          </cell>
          <cell r="D1391" t="str">
            <v>MERCEDES-BENZ CLK</v>
          </cell>
          <cell r="E1391" t="str">
            <v>Mercedes-Benz M272</v>
          </cell>
          <cell r="F1391" t="str">
            <v>Gasoline</v>
          </cell>
          <cell r="G1391">
            <v>3498</v>
          </cell>
          <cell r="H1391">
            <v>272</v>
          </cell>
          <cell r="I1391" t="str">
            <v>Vee Configuration</v>
          </cell>
          <cell r="J1391">
            <v>6</v>
          </cell>
          <cell r="K1391" t="str">
            <v>MFI</v>
          </cell>
          <cell r="L1391" t="str">
            <v>Bad Canstatt</v>
          </cell>
          <cell r="M1391" t="str">
            <v>Germany</v>
          </cell>
          <cell r="N1391">
            <v>0</v>
          </cell>
          <cell r="O1391">
            <v>0</v>
          </cell>
          <cell r="P1391">
            <v>0</v>
          </cell>
          <cell r="Q1391">
            <v>0</v>
          </cell>
          <cell r="R1391">
            <v>0</v>
          </cell>
          <cell r="S1391">
            <v>0</v>
          </cell>
          <cell r="T1391">
            <v>0</v>
          </cell>
          <cell r="U1391">
            <v>10192</v>
          </cell>
        </row>
        <row r="1392">
          <cell r="A1392" t="str">
            <v>Europe</v>
          </cell>
          <cell r="B1392" t="str">
            <v>DAIMLERCHRYSLER</v>
          </cell>
          <cell r="C1392" t="str">
            <v>MERCEDES-BENZ</v>
          </cell>
          <cell r="D1392" t="str">
            <v>MERCEDES-BENZ CLK</v>
          </cell>
          <cell r="E1392" t="str">
            <v>Mercedes-Benz M273</v>
          </cell>
          <cell r="F1392" t="str">
            <v>Gasoline</v>
          </cell>
          <cell r="G1392">
            <v>5439</v>
          </cell>
          <cell r="H1392">
            <v>378</v>
          </cell>
          <cell r="I1392" t="str">
            <v>Vee Configuration</v>
          </cell>
          <cell r="J1392">
            <v>8</v>
          </cell>
          <cell r="K1392" t="str">
            <v>MFI</v>
          </cell>
          <cell r="L1392" t="str">
            <v>Bad Canstatt</v>
          </cell>
          <cell r="M1392" t="str">
            <v>Germany</v>
          </cell>
          <cell r="N1392">
            <v>0</v>
          </cell>
          <cell r="O1392">
            <v>0</v>
          </cell>
          <cell r="P1392">
            <v>0</v>
          </cell>
          <cell r="Q1392">
            <v>0</v>
          </cell>
          <cell r="R1392">
            <v>0</v>
          </cell>
          <cell r="S1392">
            <v>0</v>
          </cell>
          <cell r="T1392">
            <v>0</v>
          </cell>
          <cell r="U1392">
            <v>3288</v>
          </cell>
        </row>
        <row r="1393">
          <cell r="A1393" t="str">
            <v>Europe</v>
          </cell>
          <cell r="B1393" t="str">
            <v>DAIMLERCHRYSLER</v>
          </cell>
          <cell r="C1393" t="str">
            <v>MERCEDES-BENZ</v>
          </cell>
          <cell r="D1393" t="str">
            <v>MERCEDES-BENZ E CLASS</v>
          </cell>
          <cell r="E1393" t="str">
            <v>Mercedes-Benz M111</v>
          </cell>
          <cell r="F1393" t="str">
            <v>Gasoline</v>
          </cell>
          <cell r="G1393">
            <v>1998</v>
          </cell>
          <cell r="H1393">
            <v>163</v>
          </cell>
          <cell r="I1393" t="str">
            <v>In-Line</v>
          </cell>
          <cell r="J1393">
            <v>4</v>
          </cell>
          <cell r="K1393" t="str">
            <v>MFI</v>
          </cell>
          <cell r="L1393" t="str">
            <v>Unterturkheim</v>
          </cell>
          <cell r="M1393" t="str">
            <v>Germany</v>
          </cell>
          <cell r="N1393">
            <v>1814</v>
          </cell>
          <cell r="O1393">
            <v>0</v>
          </cell>
          <cell r="P1393">
            <v>0</v>
          </cell>
          <cell r="Q1393">
            <v>0</v>
          </cell>
          <cell r="R1393">
            <v>0</v>
          </cell>
          <cell r="S1393">
            <v>0</v>
          </cell>
          <cell r="T1393">
            <v>0</v>
          </cell>
          <cell r="U1393">
            <v>0</v>
          </cell>
        </row>
        <row r="1394">
          <cell r="A1394" t="str">
            <v>Europe</v>
          </cell>
          <cell r="B1394" t="str">
            <v>DAIMLERCHRYSLER</v>
          </cell>
          <cell r="C1394" t="str">
            <v>MERCEDES-BENZ</v>
          </cell>
          <cell r="D1394" t="str">
            <v>MERCEDES-BENZ E CLASS</v>
          </cell>
          <cell r="E1394" t="str">
            <v>Mercedes-Benz OM611/2/3</v>
          </cell>
          <cell r="F1394" t="str">
            <v>Diesel</v>
          </cell>
          <cell r="G1394">
            <v>2148</v>
          </cell>
          <cell r="H1394">
            <v>143</v>
          </cell>
          <cell r="I1394" t="str">
            <v>In-Line</v>
          </cell>
          <cell r="J1394">
            <v>4</v>
          </cell>
          <cell r="K1394" t="str">
            <v>DI</v>
          </cell>
          <cell r="L1394" t="str">
            <v>Unterturkheim</v>
          </cell>
          <cell r="M1394" t="str">
            <v>Germany</v>
          </cell>
          <cell r="N1394">
            <v>8777</v>
          </cell>
          <cell r="O1394">
            <v>0</v>
          </cell>
          <cell r="P1394">
            <v>0</v>
          </cell>
          <cell r="Q1394">
            <v>0</v>
          </cell>
          <cell r="R1394">
            <v>0</v>
          </cell>
          <cell r="S1394">
            <v>0</v>
          </cell>
          <cell r="T1394">
            <v>0</v>
          </cell>
          <cell r="U1394">
            <v>0</v>
          </cell>
        </row>
        <row r="1395">
          <cell r="A1395" t="str">
            <v>Europe</v>
          </cell>
          <cell r="B1395" t="str">
            <v>DAIMLERCHRYSLER</v>
          </cell>
          <cell r="C1395" t="str">
            <v>MERCEDES-BENZ</v>
          </cell>
          <cell r="D1395" t="str">
            <v>MERCEDES-BENZ E CLASS</v>
          </cell>
          <cell r="E1395" t="str">
            <v>Mercedes-Benz M112/3</v>
          </cell>
          <cell r="F1395" t="str">
            <v>Gasoline</v>
          </cell>
          <cell r="G1395">
            <v>2597</v>
          </cell>
          <cell r="H1395">
            <v>170</v>
          </cell>
          <cell r="I1395" t="str">
            <v>Vee Configuration</v>
          </cell>
          <cell r="J1395">
            <v>6</v>
          </cell>
          <cell r="K1395" t="str">
            <v>MFI</v>
          </cell>
          <cell r="L1395" t="str">
            <v>Bad Canstatt</v>
          </cell>
          <cell r="M1395" t="str">
            <v>Germany</v>
          </cell>
          <cell r="N1395">
            <v>2020</v>
          </cell>
          <cell r="O1395">
            <v>0</v>
          </cell>
          <cell r="P1395">
            <v>0</v>
          </cell>
          <cell r="Q1395">
            <v>0</v>
          </cell>
          <cell r="R1395">
            <v>0</v>
          </cell>
          <cell r="S1395">
            <v>0</v>
          </cell>
          <cell r="T1395">
            <v>0</v>
          </cell>
          <cell r="U1395">
            <v>0</v>
          </cell>
        </row>
        <row r="1396">
          <cell r="A1396" t="str">
            <v>Europe</v>
          </cell>
          <cell r="B1396" t="str">
            <v>DAIMLERCHRYSLER</v>
          </cell>
          <cell r="C1396" t="str">
            <v>MERCEDES-BENZ</v>
          </cell>
          <cell r="D1396" t="str">
            <v>MERCEDES-BENZ E CLASS</v>
          </cell>
          <cell r="E1396" t="str">
            <v>Mercedes-Benz OM611/2/3</v>
          </cell>
          <cell r="F1396" t="str">
            <v>Diesel</v>
          </cell>
          <cell r="G1396">
            <v>2686</v>
          </cell>
          <cell r="H1396">
            <v>170</v>
          </cell>
          <cell r="I1396" t="str">
            <v>In-Line</v>
          </cell>
          <cell r="J1396">
            <v>5</v>
          </cell>
          <cell r="K1396" t="str">
            <v>DI</v>
          </cell>
          <cell r="L1396" t="str">
            <v>Unterturkheim</v>
          </cell>
          <cell r="M1396" t="str">
            <v>Germany</v>
          </cell>
          <cell r="N1396">
            <v>3967</v>
          </cell>
          <cell r="O1396">
            <v>0</v>
          </cell>
          <cell r="P1396">
            <v>0</v>
          </cell>
          <cell r="Q1396">
            <v>0</v>
          </cell>
          <cell r="R1396">
            <v>0</v>
          </cell>
          <cell r="S1396">
            <v>0</v>
          </cell>
          <cell r="T1396">
            <v>0</v>
          </cell>
          <cell r="U1396">
            <v>0</v>
          </cell>
        </row>
        <row r="1397">
          <cell r="A1397" t="str">
            <v>Europe</v>
          </cell>
          <cell r="B1397" t="str">
            <v>DAIMLERCHRYSLER</v>
          </cell>
          <cell r="C1397" t="str">
            <v>MERCEDES-BENZ</v>
          </cell>
          <cell r="D1397" t="str">
            <v>MERCEDES-BENZ E CLASS</v>
          </cell>
          <cell r="E1397" t="str">
            <v>Mercedes-Benz M112/3</v>
          </cell>
          <cell r="F1397" t="str">
            <v>Gasoline</v>
          </cell>
          <cell r="G1397">
            <v>2799</v>
          </cell>
          <cell r="H1397">
            <v>204</v>
          </cell>
          <cell r="I1397" t="str">
            <v>Vee Configuration</v>
          </cell>
          <cell r="J1397">
            <v>6</v>
          </cell>
          <cell r="K1397" t="str">
            <v>MFI</v>
          </cell>
          <cell r="L1397" t="str">
            <v>Bad Canstatt</v>
          </cell>
          <cell r="M1397" t="str">
            <v>Germany</v>
          </cell>
          <cell r="N1397">
            <v>393</v>
          </cell>
          <cell r="O1397">
            <v>0</v>
          </cell>
          <cell r="P1397">
            <v>0</v>
          </cell>
          <cell r="Q1397">
            <v>0</v>
          </cell>
          <cell r="R1397">
            <v>0</v>
          </cell>
          <cell r="S1397">
            <v>0</v>
          </cell>
          <cell r="T1397">
            <v>0</v>
          </cell>
          <cell r="U1397">
            <v>0</v>
          </cell>
        </row>
        <row r="1398">
          <cell r="A1398" t="str">
            <v>Europe</v>
          </cell>
          <cell r="B1398" t="str">
            <v>DAIMLERCHRYSLER</v>
          </cell>
          <cell r="C1398" t="str">
            <v>MERCEDES-BENZ</v>
          </cell>
          <cell r="D1398" t="str">
            <v>MERCEDES-BENZ E CLASS</v>
          </cell>
          <cell r="E1398" t="str">
            <v>Mercedes-Benz M112/3</v>
          </cell>
          <cell r="F1398" t="str">
            <v>Gasoline</v>
          </cell>
          <cell r="G1398">
            <v>3199</v>
          </cell>
          <cell r="H1398">
            <v>224</v>
          </cell>
          <cell r="I1398" t="str">
            <v>Vee Configuration</v>
          </cell>
          <cell r="J1398">
            <v>6</v>
          </cell>
          <cell r="K1398" t="str">
            <v>MFI</v>
          </cell>
          <cell r="L1398" t="str">
            <v>Bad Canstatt</v>
          </cell>
          <cell r="M1398" t="str">
            <v>Germany</v>
          </cell>
          <cell r="N1398">
            <v>6145</v>
          </cell>
          <cell r="O1398">
            <v>0</v>
          </cell>
          <cell r="P1398">
            <v>0</v>
          </cell>
          <cell r="Q1398">
            <v>0</v>
          </cell>
          <cell r="R1398">
            <v>0</v>
          </cell>
          <cell r="S1398">
            <v>0</v>
          </cell>
          <cell r="T1398">
            <v>0</v>
          </cell>
          <cell r="U1398">
            <v>0</v>
          </cell>
        </row>
        <row r="1399">
          <cell r="A1399" t="str">
            <v>Europe</v>
          </cell>
          <cell r="B1399" t="str">
            <v>DAIMLERCHRYSLER</v>
          </cell>
          <cell r="C1399" t="str">
            <v>MERCEDES-BENZ</v>
          </cell>
          <cell r="D1399" t="str">
            <v>MERCEDES-BENZ E CLASS</v>
          </cell>
          <cell r="E1399" t="str">
            <v>Mercedes-Benz OM611/2/3</v>
          </cell>
          <cell r="F1399" t="str">
            <v>Diesel</v>
          </cell>
          <cell r="G1399">
            <v>3224</v>
          </cell>
          <cell r="H1399">
            <v>197</v>
          </cell>
          <cell r="I1399" t="str">
            <v>In-Line</v>
          </cell>
          <cell r="J1399">
            <v>6</v>
          </cell>
          <cell r="K1399" t="str">
            <v>DI</v>
          </cell>
          <cell r="L1399" t="str">
            <v>Unterturkheim</v>
          </cell>
          <cell r="M1399" t="str">
            <v>Germany</v>
          </cell>
          <cell r="N1399">
            <v>1668</v>
          </cell>
          <cell r="O1399">
            <v>0</v>
          </cell>
          <cell r="P1399">
            <v>0</v>
          </cell>
          <cell r="Q1399">
            <v>0</v>
          </cell>
          <cell r="R1399">
            <v>0</v>
          </cell>
          <cell r="S1399">
            <v>0</v>
          </cell>
          <cell r="T1399">
            <v>0</v>
          </cell>
          <cell r="U1399">
            <v>0</v>
          </cell>
        </row>
        <row r="1400">
          <cell r="A1400" t="str">
            <v>Europe</v>
          </cell>
          <cell r="B1400" t="str">
            <v>DAIMLERCHRYSLER</v>
          </cell>
          <cell r="C1400" t="str">
            <v>MERCEDES-BENZ</v>
          </cell>
          <cell r="D1400" t="str">
            <v>MERCEDES-BENZ E CLASS</v>
          </cell>
          <cell r="E1400" t="str">
            <v>Mercedes-Benz M112/3</v>
          </cell>
          <cell r="F1400" t="str">
            <v>Gasoline</v>
          </cell>
          <cell r="G1400">
            <v>4266</v>
          </cell>
          <cell r="H1400">
            <v>279</v>
          </cell>
          <cell r="I1400" t="str">
            <v>Vee Configuration</v>
          </cell>
          <cell r="J1400">
            <v>8</v>
          </cell>
          <cell r="K1400" t="str">
            <v>MFI</v>
          </cell>
          <cell r="L1400" t="str">
            <v>Bad Canstatt</v>
          </cell>
          <cell r="M1400" t="str">
            <v>Germany</v>
          </cell>
          <cell r="N1400">
            <v>824</v>
          </cell>
          <cell r="O1400">
            <v>0</v>
          </cell>
          <cell r="P1400">
            <v>0</v>
          </cell>
          <cell r="Q1400">
            <v>0</v>
          </cell>
          <cell r="R1400">
            <v>0</v>
          </cell>
          <cell r="S1400">
            <v>0</v>
          </cell>
          <cell r="T1400">
            <v>0</v>
          </cell>
          <cell r="U1400">
            <v>0</v>
          </cell>
        </row>
        <row r="1401">
          <cell r="A1401" t="str">
            <v>Europe</v>
          </cell>
          <cell r="B1401" t="str">
            <v>DAIMLERCHRYSLER</v>
          </cell>
          <cell r="C1401" t="str">
            <v>MERCEDES-BENZ</v>
          </cell>
          <cell r="D1401" t="str">
            <v>MERCEDES-BENZ E CLASS</v>
          </cell>
          <cell r="E1401" t="str">
            <v>Mercedes-Benz M112/3</v>
          </cell>
          <cell r="F1401" t="str">
            <v>Gasoline</v>
          </cell>
          <cell r="G1401">
            <v>5439</v>
          </cell>
          <cell r="H1401">
            <v>354</v>
          </cell>
          <cell r="I1401" t="str">
            <v>Vee Configuration</v>
          </cell>
          <cell r="J1401">
            <v>8</v>
          </cell>
          <cell r="K1401" t="str">
            <v>MFI</v>
          </cell>
          <cell r="L1401" t="str">
            <v>Bad Canstatt</v>
          </cell>
          <cell r="M1401" t="str">
            <v>Germany</v>
          </cell>
          <cell r="N1401">
            <v>207</v>
          </cell>
          <cell r="O1401">
            <v>0</v>
          </cell>
          <cell r="P1401">
            <v>0</v>
          </cell>
          <cell r="Q1401">
            <v>0</v>
          </cell>
          <cell r="R1401">
            <v>0</v>
          </cell>
          <cell r="S1401">
            <v>0</v>
          </cell>
          <cell r="T1401">
            <v>0</v>
          </cell>
          <cell r="U1401">
            <v>0</v>
          </cell>
        </row>
        <row r="1402">
          <cell r="A1402" t="str">
            <v>Europe</v>
          </cell>
          <cell r="B1402" t="str">
            <v>DAIMLERCHRYSLER</v>
          </cell>
          <cell r="C1402" t="str">
            <v>MERCEDES-BENZ</v>
          </cell>
          <cell r="D1402" t="str">
            <v>MERCEDES-BENZ E CLASS</v>
          </cell>
          <cell r="E1402" t="str">
            <v>Mercedes-Benz M111</v>
          </cell>
          <cell r="F1402" t="str">
            <v>Gasoline</v>
          </cell>
          <cell r="G1402">
            <v>1998</v>
          </cell>
          <cell r="H1402">
            <v>163</v>
          </cell>
          <cell r="I1402" t="str">
            <v>In-Line</v>
          </cell>
          <cell r="J1402">
            <v>4</v>
          </cell>
          <cell r="K1402" t="str">
            <v>MFI</v>
          </cell>
          <cell r="L1402" t="str">
            <v>Unterturkheim</v>
          </cell>
          <cell r="M1402" t="str">
            <v>Germany</v>
          </cell>
          <cell r="N1402">
            <v>1033</v>
          </cell>
          <cell r="O1402">
            <v>0</v>
          </cell>
          <cell r="P1402">
            <v>0</v>
          </cell>
          <cell r="Q1402">
            <v>0</v>
          </cell>
          <cell r="R1402">
            <v>0</v>
          </cell>
          <cell r="S1402">
            <v>0</v>
          </cell>
          <cell r="T1402">
            <v>0</v>
          </cell>
          <cell r="U1402">
            <v>0</v>
          </cell>
        </row>
        <row r="1403">
          <cell r="A1403" t="str">
            <v>Europe</v>
          </cell>
          <cell r="B1403" t="str">
            <v>DAIMLERCHRYSLER</v>
          </cell>
          <cell r="C1403" t="str">
            <v>MERCEDES-BENZ</v>
          </cell>
          <cell r="D1403" t="str">
            <v>MERCEDES-BENZ E CLASS</v>
          </cell>
          <cell r="E1403" t="str">
            <v>Mercedes-Benz OM611/2/3</v>
          </cell>
          <cell r="F1403" t="str">
            <v>Diesel</v>
          </cell>
          <cell r="G1403">
            <v>2148</v>
          </cell>
          <cell r="H1403">
            <v>143</v>
          </cell>
          <cell r="I1403" t="str">
            <v>In-Line</v>
          </cell>
          <cell r="J1403">
            <v>4</v>
          </cell>
          <cell r="K1403" t="str">
            <v>DI</v>
          </cell>
          <cell r="L1403" t="str">
            <v>Unterturkheim</v>
          </cell>
          <cell r="M1403" t="str">
            <v>Germany</v>
          </cell>
          <cell r="N1403">
            <v>3490</v>
          </cell>
          <cell r="O1403">
            <v>0</v>
          </cell>
          <cell r="P1403">
            <v>0</v>
          </cell>
          <cell r="Q1403">
            <v>0</v>
          </cell>
          <cell r="R1403">
            <v>0</v>
          </cell>
          <cell r="S1403">
            <v>0</v>
          </cell>
          <cell r="T1403">
            <v>0</v>
          </cell>
          <cell r="U1403">
            <v>0</v>
          </cell>
        </row>
        <row r="1404">
          <cell r="A1404" t="str">
            <v>Europe</v>
          </cell>
          <cell r="B1404" t="str">
            <v>DAIMLERCHRYSLER</v>
          </cell>
          <cell r="C1404" t="str">
            <v>MERCEDES-BENZ</v>
          </cell>
          <cell r="D1404" t="str">
            <v>MERCEDES-BENZ E CLASS</v>
          </cell>
          <cell r="E1404" t="str">
            <v>Mercedes-Benz OM604/5/6</v>
          </cell>
          <cell r="F1404" t="str">
            <v>Diesel</v>
          </cell>
          <cell r="G1404">
            <v>2497</v>
          </cell>
          <cell r="H1404">
            <v>150</v>
          </cell>
          <cell r="I1404" t="str">
            <v>In-Line</v>
          </cell>
          <cell r="J1404">
            <v>5</v>
          </cell>
          <cell r="K1404" t="str">
            <v>IDI</v>
          </cell>
          <cell r="L1404" t="str">
            <v>Unterturkheim</v>
          </cell>
          <cell r="M1404" t="str">
            <v>Germany</v>
          </cell>
          <cell r="N1404">
            <v>192</v>
          </cell>
          <cell r="O1404">
            <v>0</v>
          </cell>
          <cell r="P1404">
            <v>0</v>
          </cell>
          <cell r="Q1404">
            <v>0</v>
          </cell>
          <cell r="R1404">
            <v>0</v>
          </cell>
          <cell r="S1404">
            <v>0</v>
          </cell>
          <cell r="T1404">
            <v>0</v>
          </cell>
          <cell r="U1404">
            <v>0</v>
          </cell>
        </row>
        <row r="1405">
          <cell r="A1405" t="str">
            <v>Europe</v>
          </cell>
          <cell r="B1405" t="str">
            <v>DAIMLERCHRYSLER</v>
          </cell>
          <cell r="C1405" t="str">
            <v>MERCEDES-BENZ</v>
          </cell>
          <cell r="D1405" t="str">
            <v>MERCEDES-BENZ E CLASS</v>
          </cell>
          <cell r="E1405" t="str">
            <v>Mercedes-Benz M112/3</v>
          </cell>
          <cell r="F1405" t="str">
            <v>Gasoline</v>
          </cell>
          <cell r="G1405">
            <v>2597</v>
          </cell>
          <cell r="H1405">
            <v>170</v>
          </cell>
          <cell r="I1405" t="str">
            <v>Vee Configuration</v>
          </cell>
          <cell r="J1405">
            <v>6</v>
          </cell>
          <cell r="K1405" t="str">
            <v>MFI</v>
          </cell>
          <cell r="L1405" t="str">
            <v>Bad Canstatt</v>
          </cell>
          <cell r="M1405" t="str">
            <v>Germany</v>
          </cell>
          <cell r="N1405">
            <v>208</v>
          </cell>
          <cell r="O1405">
            <v>0</v>
          </cell>
          <cell r="P1405">
            <v>0</v>
          </cell>
          <cell r="Q1405">
            <v>0</v>
          </cell>
          <cell r="R1405">
            <v>0</v>
          </cell>
          <cell r="S1405">
            <v>0</v>
          </cell>
          <cell r="T1405">
            <v>0</v>
          </cell>
          <cell r="U1405">
            <v>0</v>
          </cell>
        </row>
        <row r="1406">
          <cell r="A1406" t="str">
            <v>Europe</v>
          </cell>
          <cell r="B1406" t="str">
            <v>DAIMLERCHRYSLER</v>
          </cell>
          <cell r="C1406" t="str">
            <v>MERCEDES-BENZ</v>
          </cell>
          <cell r="D1406" t="str">
            <v>MERCEDES-BENZ E CLASS</v>
          </cell>
          <cell r="E1406" t="str">
            <v>Mercedes-Benz OM611/2/3</v>
          </cell>
          <cell r="F1406" t="str">
            <v>Diesel</v>
          </cell>
          <cell r="G1406">
            <v>2686</v>
          </cell>
          <cell r="H1406">
            <v>170</v>
          </cell>
          <cell r="I1406" t="str">
            <v>In-Line</v>
          </cell>
          <cell r="J1406">
            <v>5</v>
          </cell>
          <cell r="K1406" t="str">
            <v>DI</v>
          </cell>
          <cell r="L1406" t="str">
            <v>Unterturkheim</v>
          </cell>
          <cell r="M1406" t="str">
            <v>Germany</v>
          </cell>
          <cell r="N1406">
            <v>1131</v>
          </cell>
          <cell r="O1406">
            <v>0</v>
          </cell>
          <cell r="P1406">
            <v>0</v>
          </cell>
          <cell r="Q1406">
            <v>0</v>
          </cell>
          <cell r="R1406">
            <v>0</v>
          </cell>
          <cell r="S1406">
            <v>0</v>
          </cell>
          <cell r="T1406">
            <v>0</v>
          </cell>
          <cell r="U1406">
            <v>0</v>
          </cell>
        </row>
        <row r="1407">
          <cell r="A1407" t="str">
            <v>Europe</v>
          </cell>
          <cell r="B1407" t="str">
            <v>DAIMLERCHRYSLER</v>
          </cell>
          <cell r="C1407" t="str">
            <v>MERCEDES-BENZ</v>
          </cell>
          <cell r="D1407" t="str">
            <v>MERCEDES-BENZ E CLASS</v>
          </cell>
          <cell r="E1407" t="str">
            <v>Mercedes-Benz M104</v>
          </cell>
          <cell r="F1407" t="str">
            <v>Gasoline</v>
          </cell>
          <cell r="G1407">
            <v>2799</v>
          </cell>
          <cell r="H1407">
            <v>193</v>
          </cell>
          <cell r="I1407" t="str">
            <v>In-Line</v>
          </cell>
          <cell r="J1407">
            <v>6</v>
          </cell>
          <cell r="K1407" t="str">
            <v>MFI</v>
          </cell>
          <cell r="L1407" t="str">
            <v>Unterturkheim</v>
          </cell>
          <cell r="M1407" t="str">
            <v>Germany</v>
          </cell>
          <cell r="N1407">
            <v>142</v>
          </cell>
          <cell r="O1407">
            <v>0</v>
          </cell>
          <cell r="P1407">
            <v>0</v>
          </cell>
          <cell r="Q1407">
            <v>0</v>
          </cell>
          <cell r="R1407">
            <v>0</v>
          </cell>
          <cell r="S1407">
            <v>0</v>
          </cell>
          <cell r="T1407">
            <v>0</v>
          </cell>
          <cell r="U1407">
            <v>0</v>
          </cell>
        </row>
        <row r="1408">
          <cell r="A1408" t="str">
            <v>Europe</v>
          </cell>
          <cell r="B1408" t="str">
            <v>DAIMLERCHRYSLER</v>
          </cell>
          <cell r="C1408" t="str">
            <v>MERCEDES-BENZ</v>
          </cell>
          <cell r="D1408" t="str">
            <v>MERCEDES-BENZ E CLASS</v>
          </cell>
          <cell r="E1408" t="str">
            <v>Mercedes-Benz M112/3</v>
          </cell>
          <cell r="F1408" t="str">
            <v>Gasoline</v>
          </cell>
          <cell r="G1408">
            <v>2799</v>
          </cell>
          <cell r="H1408">
            <v>204</v>
          </cell>
          <cell r="I1408" t="str">
            <v>Vee Configuration</v>
          </cell>
          <cell r="J1408">
            <v>6</v>
          </cell>
          <cell r="K1408" t="str">
            <v>MFI</v>
          </cell>
          <cell r="L1408" t="str">
            <v>Bad Canstatt</v>
          </cell>
          <cell r="M1408" t="str">
            <v>Germany</v>
          </cell>
          <cell r="N1408">
            <v>172</v>
          </cell>
          <cell r="O1408">
            <v>0</v>
          </cell>
          <cell r="P1408">
            <v>0</v>
          </cell>
          <cell r="Q1408">
            <v>0</v>
          </cell>
          <cell r="R1408">
            <v>0</v>
          </cell>
          <cell r="S1408">
            <v>0</v>
          </cell>
          <cell r="T1408">
            <v>0</v>
          </cell>
          <cell r="U1408">
            <v>0</v>
          </cell>
        </row>
        <row r="1409">
          <cell r="A1409" t="str">
            <v>Europe</v>
          </cell>
          <cell r="B1409" t="str">
            <v>DAIMLERCHRYSLER</v>
          </cell>
          <cell r="C1409" t="str">
            <v>MERCEDES-BENZ</v>
          </cell>
          <cell r="D1409" t="str">
            <v>MERCEDES-BENZ E CLASS</v>
          </cell>
          <cell r="E1409" t="str">
            <v>Mercedes-Benz M104</v>
          </cell>
          <cell r="F1409" t="str">
            <v>Gasoline</v>
          </cell>
          <cell r="G1409">
            <v>3199</v>
          </cell>
          <cell r="H1409">
            <v>231</v>
          </cell>
          <cell r="I1409" t="str">
            <v>In-Line</v>
          </cell>
          <cell r="J1409">
            <v>6</v>
          </cell>
          <cell r="K1409" t="str">
            <v>MFI</v>
          </cell>
          <cell r="L1409" t="str">
            <v>Unterturkheim</v>
          </cell>
          <cell r="M1409" t="str">
            <v>Germany</v>
          </cell>
          <cell r="N1409">
            <v>3828</v>
          </cell>
          <cell r="O1409">
            <v>0</v>
          </cell>
          <cell r="P1409">
            <v>0</v>
          </cell>
          <cell r="Q1409">
            <v>0</v>
          </cell>
          <cell r="R1409">
            <v>0</v>
          </cell>
          <cell r="S1409">
            <v>0</v>
          </cell>
          <cell r="T1409">
            <v>0</v>
          </cell>
          <cell r="U1409">
            <v>0</v>
          </cell>
        </row>
        <row r="1410">
          <cell r="A1410" t="str">
            <v>Europe</v>
          </cell>
          <cell r="B1410" t="str">
            <v>DAIMLERCHRYSLER</v>
          </cell>
          <cell r="C1410" t="str">
            <v>MERCEDES-BENZ</v>
          </cell>
          <cell r="D1410" t="str">
            <v>MERCEDES-BENZ E CLASS</v>
          </cell>
          <cell r="E1410" t="str">
            <v>Mercedes-Benz M112/3</v>
          </cell>
          <cell r="F1410" t="str">
            <v>Gasoline</v>
          </cell>
          <cell r="G1410">
            <v>3199</v>
          </cell>
          <cell r="H1410">
            <v>224</v>
          </cell>
          <cell r="I1410" t="str">
            <v>Vee Configuration</v>
          </cell>
          <cell r="J1410">
            <v>6</v>
          </cell>
          <cell r="K1410" t="str">
            <v>MFI</v>
          </cell>
          <cell r="L1410" t="str">
            <v>Bad Canstatt</v>
          </cell>
          <cell r="M1410" t="str">
            <v>Germany</v>
          </cell>
          <cell r="N1410">
            <v>3828</v>
          </cell>
          <cell r="O1410">
            <v>0</v>
          </cell>
          <cell r="P1410">
            <v>0</v>
          </cell>
          <cell r="Q1410">
            <v>0</v>
          </cell>
          <cell r="R1410">
            <v>0</v>
          </cell>
          <cell r="S1410">
            <v>0</v>
          </cell>
          <cell r="T1410">
            <v>0</v>
          </cell>
          <cell r="U1410">
            <v>0</v>
          </cell>
        </row>
        <row r="1411">
          <cell r="A1411" t="str">
            <v>Europe</v>
          </cell>
          <cell r="B1411" t="str">
            <v>DAIMLERCHRYSLER</v>
          </cell>
          <cell r="C1411" t="str">
            <v>MERCEDES-BENZ</v>
          </cell>
          <cell r="D1411" t="str">
            <v>MERCEDES-BENZ E CLASS</v>
          </cell>
          <cell r="E1411" t="str">
            <v>Mercedes-Benz OM611/2/3</v>
          </cell>
          <cell r="F1411" t="str">
            <v>Diesel</v>
          </cell>
          <cell r="G1411">
            <v>3224</v>
          </cell>
          <cell r="H1411">
            <v>197</v>
          </cell>
          <cell r="I1411" t="str">
            <v>In-Line</v>
          </cell>
          <cell r="J1411">
            <v>6</v>
          </cell>
          <cell r="K1411" t="str">
            <v>DI</v>
          </cell>
          <cell r="L1411" t="str">
            <v>Unterturkheim</v>
          </cell>
          <cell r="M1411" t="str">
            <v>Germany</v>
          </cell>
          <cell r="N1411">
            <v>1364</v>
          </cell>
          <cell r="O1411">
            <v>0</v>
          </cell>
          <cell r="P1411">
            <v>0</v>
          </cell>
          <cell r="Q1411">
            <v>0</v>
          </cell>
          <cell r="R1411">
            <v>0</v>
          </cell>
          <cell r="S1411">
            <v>0</v>
          </cell>
          <cell r="T1411">
            <v>0</v>
          </cell>
          <cell r="U1411">
            <v>0</v>
          </cell>
        </row>
        <row r="1412">
          <cell r="A1412" t="str">
            <v>Europe</v>
          </cell>
          <cell r="B1412" t="str">
            <v>DAIMLERCHRYSLER</v>
          </cell>
          <cell r="C1412" t="str">
            <v>MERCEDES-BENZ</v>
          </cell>
          <cell r="D1412" t="str">
            <v>MERCEDES-BENZ E CLASS</v>
          </cell>
          <cell r="E1412" t="str">
            <v>Mercedes-Benz M119</v>
          </cell>
          <cell r="F1412" t="str">
            <v>Gasoline</v>
          </cell>
          <cell r="G1412">
            <v>4196</v>
          </cell>
          <cell r="H1412">
            <v>279</v>
          </cell>
          <cell r="I1412" t="str">
            <v>Vee Configuration</v>
          </cell>
          <cell r="J1412">
            <v>8</v>
          </cell>
          <cell r="K1412" t="str">
            <v>MFI</v>
          </cell>
          <cell r="L1412" t="str">
            <v>Unterturkheim</v>
          </cell>
          <cell r="M1412" t="str">
            <v>Germany</v>
          </cell>
          <cell r="N1412">
            <v>791</v>
          </cell>
          <cell r="O1412">
            <v>0</v>
          </cell>
          <cell r="P1412">
            <v>0</v>
          </cell>
          <cell r="Q1412">
            <v>0</v>
          </cell>
          <cell r="R1412">
            <v>0</v>
          </cell>
          <cell r="S1412">
            <v>0</v>
          </cell>
          <cell r="T1412">
            <v>0</v>
          </cell>
          <cell r="U1412">
            <v>0</v>
          </cell>
        </row>
        <row r="1413">
          <cell r="A1413" t="str">
            <v>Europe</v>
          </cell>
          <cell r="B1413" t="str">
            <v>DAIMLERCHRYSLER</v>
          </cell>
          <cell r="C1413" t="str">
            <v>MERCEDES-BENZ</v>
          </cell>
          <cell r="D1413" t="str">
            <v>MERCEDES-BENZ E CLASS</v>
          </cell>
          <cell r="E1413" t="str">
            <v>Mercedes-Benz M112/3</v>
          </cell>
          <cell r="F1413" t="str">
            <v>Gasoline</v>
          </cell>
          <cell r="G1413">
            <v>4266</v>
          </cell>
          <cell r="H1413">
            <v>279</v>
          </cell>
          <cell r="I1413" t="str">
            <v>Vee Configuration</v>
          </cell>
          <cell r="J1413">
            <v>8</v>
          </cell>
          <cell r="K1413" t="str">
            <v>MFI</v>
          </cell>
          <cell r="L1413" t="str">
            <v>Bad Canstatt</v>
          </cell>
          <cell r="M1413" t="str">
            <v>Germany</v>
          </cell>
          <cell r="N1413">
            <v>791</v>
          </cell>
          <cell r="O1413">
            <v>0</v>
          </cell>
          <cell r="P1413">
            <v>0</v>
          </cell>
          <cell r="Q1413">
            <v>0</v>
          </cell>
          <cell r="R1413">
            <v>0</v>
          </cell>
          <cell r="S1413">
            <v>0</v>
          </cell>
          <cell r="T1413">
            <v>0</v>
          </cell>
          <cell r="U1413">
            <v>0</v>
          </cell>
        </row>
        <row r="1414">
          <cell r="A1414" t="str">
            <v>Europe</v>
          </cell>
          <cell r="B1414" t="str">
            <v>DAIMLERCHRYSLER</v>
          </cell>
          <cell r="C1414" t="str">
            <v>MERCEDES-BENZ</v>
          </cell>
          <cell r="D1414" t="str">
            <v>MERCEDES-BENZ E CLASS</v>
          </cell>
          <cell r="E1414" t="str">
            <v>Mercedes-Benz M119</v>
          </cell>
          <cell r="F1414" t="str">
            <v>Gasoline</v>
          </cell>
          <cell r="G1414">
            <v>4973</v>
          </cell>
          <cell r="H1414">
            <v>347</v>
          </cell>
          <cell r="I1414" t="str">
            <v>Vee Configuration</v>
          </cell>
          <cell r="J1414">
            <v>8</v>
          </cell>
          <cell r="K1414" t="str">
            <v>MFI</v>
          </cell>
          <cell r="L1414" t="str">
            <v>Unterturkheim</v>
          </cell>
          <cell r="M1414" t="str">
            <v>Germany</v>
          </cell>
          <cell r="N1414">
            <v>322</v>
          </cell>
          <cell r="O1414">
            <v>0</v>
          </cell>
          <cell r="P1414">
            <v>0</v>
          </cell>
          <cell r="Q1414">
            <v>0</v>
          </cell>
          <cell r="R1414">
            <v>0</v>
          </cell>
          <cell r="S1414">
            <v>0</v>
          </cell>
          <cell r="T1414">
            <v>0</v>
          </cell>
          <cell r="U1414">
            <v>0</v>
          </cell>
        </row>
        <row r="1415">
          <cell r="A1415" t="str">
            <v>Europe</v>
          </cell>
          <cell r="B1415" t="str">
            <v>DAIMLERCHRYSLER</v>
          </cell>
          <cell r="C1415" t="str">
            <v>MERCEDES-BENZ</v>
          </cell>
          <cell r="D1415" t="str">
            <v>MERCEDES-BENZ E CLASS</v>
          </cell>
          <cell r="E1415" t="str">
            <v>Mercedes-Benz M112/3</v>
          </cell>
          <cell r="F1415" t="str">
            <v>Gasoline</v>
          </cell>
          <cell r="G1415">
            <v>5439</v>
          </cell>
          <cell r="H1415">
            <v>354</v>
          </cell>
          <cell r="I1415" t="str">
            <v>Vee Configuration</v>
          </cell>
          <cell r="J1415">
            <v>8</v>
          </cell>
          <cell r="K1415" t="str">
            <v>MFI</v>
          </cell>
          <cell r="L1415" t="str">
            <v>Bad Canstatt</v>
          </cell>
          <cell r="M1415" t="str">
            <v>Germany</v>
          </cell>
          <cell r="N1415">
            <v>322</v>
          </cell>
          <cell r="O1415">
            <v>0</v>
          </cell>
          <cell r="P1415">
            <v>0</v>
          </cell>
          <cell r="Q1415">
            <v>0</v>
          </cell>
          <cell r="R1415">
            <v>0</v>
          </cell>
          <cell r="S1415">
            <v>0</v>
          </cell>
          <cell r="T1415">
            <v>0</v>
          </cell>
          <cell r="U1415">
            <v>0</v>
          </cell>
        </row>
        <row r="1416">
          <cell r="A1416" t="str">
            <v>Europe</v>
          </cell>
          <cell r="B1416" t="str">
            <v>DAIMLERCHRYSLER</v>
          </cell>
          <cell r="C1416" t="str">
            <v>MERCEDES-BENZ</v>
          </cell>
          <cell r="D1416" t="str">
            <v>MERCEDES-BENZ E CLASS</v>
          </cell>
          <cell r="E1416" t="str">
            <v>Mercedes-Benz M112/3</v>
          </cell>
          <cell r="F1416" t="str">
            <v>Gasoline</v>
          </cell>
          <cell r="G1416">
            <v>2597</v>
          </cell>
          <cell r="H1416">
            <v>177</v>
          </cell>
          <cell r="I1416" t="str">
            <v>Vee Configuration</v>
          </cell>
          <cell r="J1416">
            <v>6</v>
          </cell>
          <cell r="K1416" t="str">
            <v>MFI</v>
          </cell>
          <cell r="L1416" t="str">
            <v>Bad Canstatt</v>
          </cell>
          <cell r="M1416" t="str">
            <v>Germany</v>
          </cell>
          <cell r="N1416">
            <v>0</v>
          </cell>
          <cell r="O1416">
            <v>1114</v>
          </cell>
          <cell r="P1416">
            <v>1537</v>
          </cell>
          <cell r="Q1416">
            <v>2065</v>
          </cell>
          <cell r="R1416">
            <v>0</v>
          </cell>
          <cell r="S1416">
            <v>0</v>
          </cell>
          <cell r="T1416">
            <v>0</v>
          </cell>
          <cell r="U1416">
            <v>0</v>
          </cell>
        </row>
        <row r="1417">
          <cell r="A1417" t="str">
            <v>Europe</v>
          </cell>
          <cell r="B1417" t="str">
            <v>DAIMLERCHRYSLER</v>
          </cell>
          <cell r="C1417" t="str">
            <v>MERCEDES-BENZ</v>
          </cell>
          <cell r="D1417" t="str">
            <v>MERCEDES-BENZ E CLASS</v>
          </cell>
          <cell r="E1417" t="str">
            <v>Mercedes-Benz M272</v>
          </cell>
          <cell r="F1417" t="str">
            <v>Gasoline</v>
          </cell>
          <cell r="G1417">
            <v>2700</v>
          </cell>
          <cell r="H1417">
            <v>200</v>
          </cell>
          <cell r="I1417" t="str">
            <v>Vee Configuration</v>
          </cell>
          <cell r="J1417">
            <v>6</v>
          </cell>
          <cell r="K1417" t="str">
            <v>MFI</v>
          </cell>
          <cell r="L1417" t="str">
            <v>Bad Canstatt</v>
          </cell>
          <cell r="M1417" t="str">
            <v>Germany</v>
          </cell>
          <cell r="N1417">
            <v>0</v>
          </cell>
          <cell r="O1417">
            <v>0</v>
          </cell>
          <cell r="P1417">
            <v>0</v>
          </cell>
          <cell r="Q1417">
            <v>0</v>
          </cell>
          <cell r="R1417">
            <v>2063</v>
          </cell>
          <cell r="S1417">
            <v>1800</v>
          </cell>
          <cell r="T1417">
            <v>1504</v>
          </cell>
          <cell r="U1417">
            <v>130</v>
          </cell>
        </row>
        <row r="1418">
          <cell r="A1418" t="str">
            <v>Europe</v>
          </cell>
          <cell r="B1418" t="str">
            <v>DAIMLERCHRYSLER</v>
          </cell>
          <cell r="C1418" t="str">
            <v>MERCEDES-BENZ</v>
          </cell>
          <cell r="D1418" t="str">
            <v>MERCEDES-BENZ E CLASS</v>
          </cell>
          <cell r="E1418" t="str">
            <v>Mercedes-Benz M272</v>
          </cell>
          <cell r="F1418" t="str">
            <v>Gasoline</v>
          </cell>
          <cell r="G1418">
            <v>3000</v>
          </cell>
          <cell r="H1418">
            <v>231</v>
          </cell>
          <cell r="I1418" t="str">
            <v>Vee Configuration</v>
          </cell>
          <cell r="J1418">
            <v>6</v>
          </cell>
          <cell r="K1418" t="str">
            <v>MFI</v>
          </cell>
          <cell r="L1418" t="str">
            <v>Bad Canstatt</v>
          </cell>
          <cell r="M1418" t="str">
            <v>Germany</v>
          </cell>
          <cell r="N1418">
            <v>0</v>
          </cell>
          <cell r="O1418">
            <v>0</v>
          </cell>
          <cell r="P1418">
            <v>0</v>
          </cell>
          <cell r="Q1418">
            <v>0</v>
          </cell>
          <cell r="R1418">
            <v>16503</v>
          </cell>
          <cell r="S1418">
            <v>14399</v>
          </cell>
          <cell r="T1418">
            <v>12040</v>
          </cell>
          <cell r="U1418">
            <v>1041</v>
          </cell>
        </row>
        <row r="1419">
          <cell r="A1419" t="str">
            <v>Europe</v>
          </cell>
          <cell r="B1419" t="str">
            <v>DAIMLERCHRYSLER</v>
          </cell>
          <cell r="C1419" t="str">
            <v>MERCEDES-BENZ</v>
          </cell>
          <cell r="D1419" t="str">
            <v>MERCEDES-BENZ E CLASS</v>
          </cell>
          <cell r="E1419" t="str">
            <v>Mercedes-Benz M112/3</v>
          </cell>
          <cell r="F1419" t="str">
            <v>Gasoline</v>
          </cell>
          <cell r="G1419">
            <v>3199</v>
          </cell>
          <cell r="H1419">
            <v>224</v>
          </cell>
          <cell r="I1419" t="str">
            <v>Vee Configuration</v>
          </cell>
          <cell r="J1419">
            <v>6</v>
          </cell>
          <cell r="K1419" t="str">
            <v>MFI</v>
          </cell>
          <cell r="L1419" t="str">
            <v>Bad Canstatt</v>
          </cell>
          <cell r="M1419" t="str">
            <v>Germany</v>
          </cell>
          <cell r="N1419">
            <v>0</v>
          </cell>
          <cell r="O1419">
            <v>21021</v>
          </cell>
          <cell r="P1419">
            <v>13291</v>
          </cell>
          <cell r="Q1419">
            <v>17638</v>
          </cell>
          <cell r="R1419">
            <v>0</v>
          </cell>
          <cell r="S1419">
            <v>0</v>
          </cell>
          <cell r="T1419">
            <v>0</v>
          </cell>
          <cell r="U1419">
            <v>0</v>
          </cell>
        </row>
        <row r="1420">
          <cell r="A1420" t="str">
            <v>Europe</v>
          </cell>
          <cell r="B1420" t="str">
            <v>DAIMLERCHRYSLER</v>
          </cell>
          <cell r="C1420" t="str">
            <v>MERCEDES-BENZ</v>
          </cell>
          <cell r="D1420" t="str">
            <v>MERCEDES-BENZ E CLASS</v>
          </cell>
          <cell r="E1420" t="str">
            <v>Mercedes-Benz M273</v>
          </cell>
          <cell r="F1420" t="str">
            <v>Gasoline</v>
          </cell>
          <cell r="G1420">
            <v>4966</v>
          </cell>
          <cell r="H1420">
            <v>324</v>
          </cell>
          <cell r="I1420" t="str">
            <v>Vee Configuration</v>
          </cell>
          <cell r="J1420">
            <v>8</v>
          </cell>
          <cell r="K1420" t="str">
            <v>MFI</v>
          </cell>
          <cell r="L1420" t="str">
            <v>Bad Canstatt</v>
          </cell>
          <cell r="M1420" t="str">
            <v>Germany</v>
          </cell>
          <cell r="N1420">
            <v>0</v>
          </cell>
          <cell r="O1420">
            <v>0</v>
          </cell>
          <cell r="P1420">
            <v>0</v>
          </cell>
          <cell r="Q1420">
            <v>0</v>
          </cell>
          <cell r="R1420">
            <v>2270</v>
          </cell>
          <cell r="S1420">
            <v>1979</v>
          </cell>
          <cell r="T1420">
            <v>1656</v>
          </cell>
          <cell r="U1420">
            <v>143</v>
          </cell>
        </row>
        <row r="1421">
          <cell r="A1421" t="str">
            <v>Europe</v>
          </cell>
          <cell r="B1421" t="str">
            <v>DAIMLERCHRYSLER</v>
          </cell>
          <cell r="C1421" t="str">
            <v>MERCEDES-BENZ</v>
          </cell>
          <cell r="D1421" t="str">
            <v>MERCEDES-BENZ E CLASS</v>
          </cell>
          <cell r="E1421" t="str">
            <v>Mercedes-Benz M112/3</v>
          </cell>
          <cell r="F1421" t="str">
            <v>Gasoline</v>
          </cell>
          <cell r="G1421">
            <v>4966</v>
          </cell>
          <cell r="H1421">
            <v>306</v>
          </cell>
          <cell r="I1421" t="str">
            <v>Vee Configuration</v>
          </cell>
          <cell r="J1421">
            <v>8</v>
          </cell>
          <cell r="K1421" t="str">
            <v>MFI</v>
          </cell>
          <cell r="L1421" t="str">
            <v>Bad Canstatt</v>
          </cell>
          <cell r="M1421" t="str">
            <v>Germany</v>
          </cell>
          <cell r="N1421">
            <v>0</v>
          </cell>
          <cell r="O1421">
            <v>1389</v>
          </cell>
          <cell r="P1421">
            <v>1845</v>
          </cell>
          <cell r="Q1421">
            <v>2479</v>
          </cell>
          <cell r="R1421">
            <v>0</v>
          </cell>
          <cell r="S1421">
            <v>0</v>
          </cell>
          <cell r="T1421">
            <v>0</v>
          </cell>
          <cell r="U1421">
            <v>0</v>
          </cell>
        </row>
        <row r="1422">
          <cell r="A1422" t="str">
            <v>Europe</v>
          </cell>
          <cell r="B1422" t="str">
            <v>DAIMLERCHRYSLER</v>
          </cell>
          <cell r="C1422" t="str">
            <v>MERCEDES-BENZ</v>
          </cell>
          <cell r="D1422" t="str">
            <v>MERCEDES-BENZ E CLASS</v>
          </cell>
          <cell r="E1422" t="str">
            <v>Mercedes-Benz M271</v>
          </cell>
          <cell r="F1422" t="str">
            <v>Gasoline</v>
          </cell>
          <cell r="G1422">
            <v>1796</v>
          </cell>
          <cell r="H1422">
            <v>163</v>
          </cell>
          <cell r="I1422" t="str">
            <v>In-Line</v>
          </cell>
          <cell r="J1422">
            <v>4</v>
          </cell>
          <cell r="K1422" t="str">
            <v>MFI</v>
          </cell>
          <cell r="L1422" t="str">
            <v>Unterturkheim</v>
          </cell>
          <cell r="M1422" t="str">
            <v>Germany</v>
          </cell>
          <cell r="N1422">
            <v>7672</v>
          </cell>
          <cell r="O1422">
            <v>26863</v>
          </cell>
          <cell r="P1422">
            <v>21327</v>
          </cell>
          <cell r="Q1422">
            <v>16161</v>
          </cell>
          <cell r="R1422">
            <v>14149</v>
          </cell>
          <cell r="S1422">
            <v>11996</v>
          </cell>
          <cell r="T1422">
            <v>10491</v>
          </cell>
          <cell r="U1422">
            <v>878</v>
          </cell>
        </row>
        <row r="1423">
          <cell r="A1423" t="str">
            <v>Europe</v>
          </cell>
          <cell r="B1423" t="str">
            <v>DAIMLERCHRYSLER</v>
          </cell>
          <cell r="C1423" t="str">
            <v>MERCEDES-BENZ</v>
          </cell>
          <cell r="D1423" t="str">
            <v>MERCEDES-BENZ E CLASS</v>
          </cell>
          <cell r="E1423" t="str">
            <v>Mercedes-Benz OM646</v>
          </cell>
          <cell r="F1423" t="str">
            <v>Diesel</v>
          </cell>
          <cell r="G1423">
            <v>2148</v>
          </cell>
          <cell r="H1423">
            <v>122</v>
          </cell>
          <cell r="I1423" t="str">
            <v>In-Line</v>
          </cell>
          <cell r="J1423">
            <v>4</v>
          </cell>
          <cell r="K1423" t="str">
            <v>DI</v>
          </cell>
          <cell r="L1423" t="str">
            <v>Unterturkheim</v>
          </cell>
          <cell r="M1423" t="str">
            <v>Germany</v>
          </cell>
          <cell r="N1423">
            <v>0</v>
          </cell>
          <cell r="O1423">
            <v>1621</v>
          </cell>
          <cell r="P1423">
            <v>16099</v>
          </cell>
          <cell r="Q1423">
            <v>13799</v>
          </cell>
          <cell r="R1423">
            <v>12599</v>
          </cell>
          <cell r="S1423">
            <v>11125</v>
          </cell>
          <cell r="T1423">
            <v>10123</v>
          </cell>
          <cell r="U1423">
            <v>869</v>
          </cell>
        </row>
        <row r="1424">
          <cell r="A1424" t="str">
            <v>Europe</v>
          </cell>
          <cell r="B1424" t="str">
            <v>DAIMLERCHRYSLER</v>
          </cell>
          <cell r="C1424" t="str">
            <v>MERCEDES-BENZ</v>
          </cell>
          <cell r="D1424" t="str">
            <v>MERCEDES-BENZ E CLASS</v>
          </cell>
          <cell r="E1424" t="str">
            <v>Mercedes-Benz OM646</v>
          </cell>
          <cell r="F1424" t="str">
            <v>Diesel</v>
          </cell>
          <cell r="G1424">
            <v>2148</v>
          </cell>
          <cell r="H1424">
            <v>150</v>
          </cell>
          <cell r="I1424" t="str">
            <v>In-Line</v>
          </cell>
          <cell r="J1424">
            <v>4</v>
          </cell>
          <cell r="K1424" t="str">
            <v>DI</v>
          </cell>
          <cell r="L1424" t="str">
            <v>Unterturkheim</v>
          </cell>
          <cell r="M1424" t="str">
            <v>Germany</v>
          </cell>
          <cell r="N1424">
            <v>46857</v>
          </cell>
          <cell r="O1424">
            <v>54955</v>
          </cell>
          <cell r="P1424">
            <v>51893</v>
          </cell>
          <cell r="Q1424">
            <v>40388</v>
          </cell>
          <cell r="R1424">
            <v>36278</v>
          </cell>
          <cell r="S1424">
            <v>31540</v>
          </cell>
          <cell r="T1424">
            <v>28279</v>
          </cell>
          <cell r="U1424">
            <v>2404</v>
          </cell>
        </row>
        <row r="1425">
          <cell r="A1425" t="str">
            <v>Europe</v>
          </cell>
          <cell r="B1425" t="str">
            <v>DAIMLERCHRYSLER</v>
          </cell>
          <cell r="C1425" t="str">
            <v>MERCEDES-BENZ</v>
          </cell>
          <cell r="D1425" t="str">
            <v>MERCEDES-BENZ E CLASS</v>
          </cell>
          <cell r="E1425" t="str">
            <v>Mercedes-Benz M112/3</v>
          </cell>
          <cell r="F1425" t="str">
            <v>Gasoline</v>
          </cell>
          <cell r="G1425">
            <v>2597</v>
          </cell>
          <cell r="H1425">
            <v>177</v>
          </cell>
          <cell r="I1425" t="str">
            <v>Vee Configuration</v>
          </cell>
          <cell r="J1425">
            <v>6</v>
          </cell>
          <cell r="K1425" t="str">
            <v>MFI</v>
          </cell>
          <cell r="L1425" t="str">
            <v>Bad Canstatt</v>
          </cell>
          <cell r="M1425" t="str">
            <v>Germany</v>
          </cell>
          <cell r="N1425">
            <v>36307</v>
          </cell>
          <cell r="O1425">
            <v>28264</v>
          </cell>
          <cell r="P1425">
            <v>20751</v>
          </cell>
          <cell r="Q1425">
            <v>16021</v>
          </cell>
          <cell r="R1425">
            <v>0</v>
          </cell>
          <cell r="S1425">
            <v>0</v>
          </cell>
          <cell r="T1425">
            <v>0</v>
          </cell>
          <cell r="U1425">
            <v>0</v>
          </cell>
        </row>
        <row r="1426">
          <cell r="A1426" t="str">
            <v>Europe</v>
          </cell>
          <cell r="B1426" t="str">
            <v>DAIMLERCHRYSLER</v>
          </cell>
          <cell r="C1426" t="str">
            <v>MERCEDES-BENZ</v>
          </cell>
          <cell r="D1426" t="str">
            <v>MERCEDES-BENZ E CLASS</v>
          </cell>
          <cell r="E1426" t="str">
            <v>Mercedes-Benz OM647</v>
          </cell>
          <cell r="F1426" t="str">
            <v>Diesel</v>
          </cell>
          <cell r="G1426">
            <v>2686</v>
          </cell>
          <cell r="H1426">
            <v>177</v>
          </cell>
          <cell r="I1426" t="str">
            <v>In-Line</v>
          </cell>
          <cell r="J1426">
            <v>5</v>
          </cell>
          <cell r="K1426" t="str">
            <v>DI</v>
          </cell>
          <cell r="L1426" t="str">
            <v>Unterturkheim</v>
          </cell>
          <cell r="M1426" t="str">
            <v>Germany</v>
          </cell>
          <cell r="N1426">
            <v>43201</v>
          </cell>
          <cell r="O1426">
            <v>47943</v>
          </cell>
          <cell r="P1426">
            <v>38156</v>
          </cell>
          <cell r="Q1426">
            <v>30417</v>
          </cell>
          <cell r="R1426">
            <v>7359</v>
          </cell>
          <cell r="S1426">
            <v>0</v>
          </cell>
          <cell r="T1426">
            <v>0</v>
          </cell>
          <cell r="U1426">
            <v>0</v>
          </cell>
        </row>
        <row r="1427">
          <cell r="A1427" t="str">
            <v>Europe</v>
          </cell>
          <cell r="B1427" t="str">
            <v>DAIMLERCHRYSLER</v>
          </cell>
          <cell r="C1427" t="str">
            <v>MERCEDES-BENZ</v>
          </cell>
          <cell r="D1427" t="str">
            <v>MERCEDES-BENZ E CLASS</v>
          </cell>
          <cell r="E1427" t="str">
            <v>Mercedes-Benz M272</v>
          </cell>
          <cell r="F1427" t="str">
            <v>Gasoline</v>
          </cell>
          <cell r="G1427">
            <v>2700</v>
          </cell>
          <cell r="H1427">
            <v>200</v>
          </cell>
          <cell r="I1427" t="str">
            <v>Vee Configuration</v>
          </cell>
          <cell r="J1427">
            <v>6</v>
          </cell>
          <cell r="K1427" t="str">
            <v>MFI</v>
          </cell>
          <cell r="L1427" t="str">
            <v>Bad Canstatt</v>
          </cell>
          <cell r="M1427" t="str">
            <v>Germany</v>
          </cell>
          <cell r="N1427">
            <v>0</v>
          </cell>
          <cell r="O1427">
            <v>0</v>
          </cell>
          <cell r="P1427">
            <v>0</v>
          </cell>
          <cell r="Q1427">
            <v>0</v>
          </cell>
          <cell r="R1427">
            <v>15833</v>
          </cell>
          <cell r="S1427">
            <v>13485</v>
          </cell>
          <cell r="T1427">
            <v>11848</v>
          </cell>
          <cell r="U1427">
            <v>995</v>
          </cell>
        </row>
        <row r="1428">
          <cell r="A1428" t="str">
            <v>Europe</v>
          </cell>
          <cell r="B1428" t="str">
            <v>DAIMLERCHRYSLER</v>
          </cell>
          <cell r="C1428" t="str">
            <v>MERCEDES-BENZ</v>
          </cell>
          <cell r="D1428" t="str">
            <v>MERCEDES-BENZ E CLASS</v>
          </cell>
          <cell r="E1428" t="str">
            <v>Mercedes-Benz OM642</v>
          </cell>
          <cell r="F1428" t="str">
            <v>Diesel</v>
          </cell>
          <cell r="G1428">
            <v>3000</v>
          </cell>
          <cell r="H1428">
            <v>220</v>
          </cell>
          <cell r="I1428" t="str">
            <v>Vee Configuration</v>
          </cell>
          <cell r="J1428">
            <v>6</v>
          </cell>
          <cell r="K1428" t="str">
            <v>DI</v>
          </cell>
          <cell r="L1428" t="str">
            <v>Berlin-Marienfelde</v>
          </cell>
          <cell r="M1428" t="str">
            <v>Germany</v>
          </cell>
          <cell r="N1428">
            <v>0</v>
          </cell>
          <cell r="O1428">
            <v>0</v>
          </cell>
          <cell r="P1428">
            <v>0</v>
          </cell>
          <cell r="Q1428">
            <v>0</v>
          </cell>
          <cell r="R1428">
            <v>20922</v>
          </cell>
          <cell r="S1428">
            <v>25032</v>
          </cell>
          <cell r="T1428">
            <v>22711</v>
          </cell>
          <cell r="U1428">
            <v>1945</v>
          </cell>
        </row>
        <row r="1429">
          <cell r="A1429" t="str">
            <v>Europe</v>
          </cell>
          <cell r="B1429" t="str">
            <v>DAIMLERCHRYSLER</v>
          </cell>
          <cell r="C1429" t="str">
            <v>MERCEDES-BENZ</v>
          </cell>
          <cell r="D1429" t="str">
            <v>MERCEDES-BENZ E CLASS</v>
          </cell>
          <cell r="E1429" t="str">
            <v>Mercedes-Benz M272</v>
          </cell>
          <cell r="F1429" t="str">
            <v>Gasoline</v>
          </cell>
          <cell r="G1429">
            <v>3000</v>
          </cell>
          <cell r="H1429">
            <v>231</v>
          </cell>
          <cell r="I1429" t="str">
            <v>Vee Configuration</v>
          </cell>
          <cell r="J1429">
            <v>6</v>
          </cell>
          <cell r="K1429" t="str">
            <v>MFI</v>
          </cell>
          <cell r="L1429" t="str">
            <v>Bad Canstatt</v>
          </cell>
          <cell r="M1429" t="str">
            <v>Germany</v>
          </cell>
          <cell r="N1429">
            <v>0</v>
          </cell>
          <cell r="O1429">
            <v>0</v>
          </cell>
          <cell r="P1429">
            <v>0</v>
          </cell>
          <cell r="Q1429">
            <v>0</v>
          </cell>
          <cell r="R1429">
            <v>36340</v>
          </cell>
          <cell r="S1429">
            <v>30197</v>
          </cell>
          <cell r="T1429">
            <v>25862</v>
          </cell>
          <cell r="U1429">
            <v>2137</v>
          </cell>
        </row>
        <row r="1430">
          <cell r="A1430" t="str">
            <v>Europe</v>
          </cell>
          <cell r="B1430" t="str">
            <v>DAIMLERCHRYSLER</v>
          </cell>
          <cell r="C1430" t="str">
            <v>MERCEDES-BENZ</v>
          </cell>
          <cell r="D1430" t="str">
            <v>MERCEDES-BENZ E CLASS</v>
          </cell>
          <cell r="E1430" t="str">
            <v>Mercedes-Benz M112/3</v>
          </cell>
          <cell r="F1430" t="str">
            <v>Gasoline</v>
          </cell>
          <cell r="G1430">
            <v>3199</v>
          </cell>
          <cell r="H1430">
            <v>224</v>
          </cell>
          <cell r="I1430" t="str">
            <v>Vee Configuration</v>
          </cell>
          <cell r="J1430">
            <v>6</v>
          </cell>
          <cell r="K1430" t="str">
            <v>MFI</v>
          </cell>
          <cell r="L1430" t="str">
            <v>Bad Canstatt</v>
          </cell>
          <cell r="M1430" t="str">
            <v>Germany</v>
          </cell>
          <cell r="N1430">
            <v>46911</v>
          </cell>
          <cell r="O1430">
            <v>59329</v>
          </cell>
          <cell r="P1430">
            <v>56742</v>
          </cell>
          <cell r="Q1430">
            <v>42095</v>
          </cell>
          <cell r="R1430">
            <v>0</v>
          </cell>
          <cell r="S1430">
            <v>0</v>
          </cell>
          <cell r="T1430">
            <v>0</v>
          </cell>
          <cell r="U1430">
            <v>0</v>
          </cell>
        </row>
        <row r="1431">
          <cell r="A1431" t="str">
            <v>Europe</v>
          </cell>
          <cell r="B1431" t="str">
            <v>DAIMLERCHRYSLER</v>
          </cell>
          <cell r="C1431" t="str">
            <v>MERCEDES-BENZ</v>
          </cell>
          <cell r="D1431" t="str">
            <v>MERCEDES-BENZ E CLASS</v>
          </cell>
          <cell r="E1431" t="str">
            <v>Mercedes-Benz OM648</v>
          </cell>
          <cell r="F1431" t="str">
            <v>Diesel</v>
          </cell>
          <cell r="G1431">
            <v>3224</v>
          </cell>
          <cell r="H1431">
            <v>204</v>
          </cell>
          <cell r="I1431" t="str">
            <v>In-Line</v>
          </cell>
          <cell r="J1431">
            <v>6</v>
          </cell>
          <cell r="K1431" t="str">
            <v>DI</v>
          </cell>
          <cell r="L1431" t="str">
            <v>Unterturkheim</v>
          </cell>
          <cell r="M1431" t="str">
            <v>Germany</v>
          </cell>
          <cell r="N1431">
            <v>5783</v>
          </cell>
          <cell r="O1431">
            <v>35767</v>
          </cell>
          <cell r="P1431">
            <v>30993</v>
          </cell>
          <cell r="Q1431">
            <v>24235</v>
          </cell>
          <cell r="R1431">
            <v>5798</v>
          </cell>
          <cell r="S1431">
            <v>0</v>
          </cell>
          <cell r="T1431">
            <v>0</v>
          </cell>
          <cell r="U1431">
            <v>0</v>
          </cell>
        </row>
        <row r="1432">
          <cell r="A1432" t="str">
            <v>Europe</v>
          </cell>
          <cell r="B1432" t="str">
            <v>DAIMLERCHRYSLER</v>
          </cell>
          <cell r="C1432" t="str">
            <v>MERCEDES-BENZ</v>
          </cell>
          <cell r="D1432" t="str">
            <v>MERCEDES-BENZ E CLASS</v>
          </cell>
          <cell r="E1432" t="str">
            <v>Mercedes-Benz OM642</v>
          </cell>
          <cell r="F1432" t="str">
            <v>Diesel</v>
          </cell>
          <cell r="G1432">
            <v>3500</v>
          </cell>
          <cell r="H1432">
            <v>270</v>
          </cell>
          <cell r="I1432" t="str">
            <v>Vee Configuration</v>
          </cell>
          <cell r="J1432">
            <v>6</v>
          </cell>
          <cell r="K1432" t="str">
            <v>DI</v>
          </cell>
          <cell r="L1432" t="str">
            <v>Berlin-Marienfelde</v>
          </cell>
          <cell r="M1432" t="str">
            <v>Germany</v>
          </cell>
          <cell r="N1432">
            <v>0</v>
          </cell>
          <cell r="O1432">
            <v>0</v>
          </cell>
          <cell r="P1432">
            <v>0</v>
          </cell>
          <cell r="Q1432">
            <v>0</v>
          </cell>
          <cell r="R1432">
            <v>18739</v>
          </cell>
          <cell r="S1432">
            <v>23545</v>
          </cell>
          <cell r="T1432">
            <v>22480</v>
          </cell>
          <cell r="U1432">
            <v>1982</v>
          </cell>
        </row>
        <row r="1433">
          <cell r="A1433" t="str">
            <v>Europe</v>
          </cell>
          <cell r="B1433" t="str">
            <v>DAIMLERCHRYSLER</v>
          </cell>
          <cell r="C1433" t="str">
            <v>MERCEDES-BENZ</v>
          </cell>
          <cell r="D1433" t="str">
            <v>MERCEDES-BENZ E CLASS</v>
          </cell>
          <cell r="E1433" t="str">
            <v>Mercedes-Benz OM628</v>
          </cell>
          <cell r="F1433" t="str">
            <v>Diesel</v>
          </cell>
          <cell r="G1433">
            <v>3996</v>
          </cell>
          <cell r="H1433">
            <v>260</v>
          </cell>
          <cell r="I1433" t="str">
            <v>Vee Configuration</v>
          </cell>
          <cell r="J1433">
            <v>8</v>
          </cell>
          <cell r="K1433" t="str">
            <v>DI</v>
          </cell>
          <cell r="L1433" t="str">
            <v>Unterturkheim</v>
          </cell>
          <cell r="M1433" t="str">
            <v>Germany</v>
          </cell>
          <cell r="N1433">
            <v>20</v>
          </cell>
          <cell r="O1433">
            <v>1500</v>
          </cell>
          <cell r="P1433">
            <v>4334</v>
          </cell>
          <cell r="Q1433">
            <v>7499</v>
          </cell>
          <cell r="R1433">
            <v>10192</v>
          </cell>
          <cell r="S1433">
            <v>11750</v>
          </cell>
          <cell r="T1433">
            <v>13043</v>
          </cell>
          <cell r="U1433">
            <v>1239</v>
          </cell>
        </row>
        <row r="1434">
          <cell r="A1434" t="str">
            <v>Europe</v>
          </cell>
          <cell r="B1434" t="str">
            <v>DAIMLERCHRYSLER</v>
          </cell>
          <cell r="C1434" t="str">
            <v>MERCEDES-BENZ</v>
          </cell>
          <cell r="D1434" t="str">
            <v>MERCEDES-BENZ E CLASS</v>
          </cell>
          <cell r="E1434" t="str">
            <v>Mercedes-Benz M273</v>
          </cell>
          <cell r="F1434" t="str">
            <v>Gasoline</v>
          </cell>
          <cell r="G1434">
            <v>4966</v>
          </cell>
          <cell r="H1434">
            <v>324</v>
          </cell>
          <cell r="I1434" t="str">
            <v>Vee Configuration</v>
          </cell>
          <cell r="J1434">
            <v>8</v>
          </cell>
          <cell r="K1434" t="str">
            <v>MFI</v>
          </cell>
          <cell r="L1434" t="str">
            <v>Bad Canstatt</v>
          </cell>
          <cell r="M1434" t="str">
            <v>Germany</v>
          </cell>
          <cell r="N1434">
            <v>0</v>
          </cell>
          <cell r="O1434">
            <v>0</v>
          </cell>
          <cell r="P1434">
            <v>1438</v>
          </cell>
          <cell r="Q1434">
            <v>13720</v>
          </cell>
          <cell r="R1434">
            <v>28145</v>
          </cell>
          <cell r="S1434">
            <v>27012</v>
          </cell>
          <cell r="T1434">
            <v>26425</v>
          </cell>
          <cell r="U1434">
            <v>2361</v>
          </cell>
        </row>
        <row r="1435">
          <cell r="A1435" t="str">
            <v>Europe</v>
          </cell>
          <cell r="B1435" t="str">
            <v>DAIMLERCHRYSLER</v>
          </cell>
          <cell r="C1435" t="str">
            <v>MERCEDES-BENZ</v>
          </cell>
          <cell r="D1435" t="str">
            <v>MERCEDES-BENZ E CLASS</v>
          </cell>
          <cell r="E1435" t="str">
            <v>Mercedes-Benz M112/3</v>
          </cell>
          <cell r="F1435" t="str">
            <v>Gasoline</v>
          </cell>
          <cell r="G1435">
            <v>4966</v>
          </cell>
          <cell r="H1435">
            <v>306</v>
          </cell>
          <cell r="I1435" t="str">
            <v>Vee Configuration</v>
          </cell>
          <cell r="J1435">
            <v>8</v>
          </cell>
          <cell r="K1435" t="str">
            <v>MFI</v>
          </cell>
          <cell r="L1435" t="str">
            <v>Bad Canstatt</v>
          </cell>
          <cell r="M1435" t="str">
            <v>Germany</v>
          </cell>
          <cell r="N1435">
            <v>19334</v>
          </cell>
          <cell r="O1435">
            <v>18988</v>
          </cell>
          <cell r="P1435">
            <v>23539</v>
          </cell>
          <cell r="Q1435">
            <v>15909</v>
          </cell>
          <cell r="R1435">
            <v>0</v>
          </cell>
          <cell r="S1435">
            <v>0</v>
          </cell>
          <cell r="T1435">
            <v>0</v>
          </cell>
          <cell r="U1435">
            <v>0</v>
          </cell>
        </row>
        <row r="1436">
          <cell r="A1436" t="str">
            <v>Europe</v>
          </cell>
          <cell r="B1436" t="str">
            <v>DAIMLERCHRYSLER</v>
          </cell>
          <cell r="C1436" t="str">
            <v>MERCEDES-BENZ</v>
          </cell>
          <cell r="D1436" t="str">
            <v>MERCEDES-BENZ E CLASS</v>
          </cell>
          <cell r="E1436" t="str">
            <v>Mercedes-Benz M273</v>
          </cell>
          <cell r="F1436" t="str">
            <v>Gasoline</v>
          </cell>
          <cell r="G1436">
            <v>5439</v>
          </cell>
          <cell r="H1436">
            <v>500</v>
          </cell>
          <cell r="I1436" t="str">
            <v>Vee Configuration</v>
          </cell>
          <cell r="J1436">
            <v>8</v>
          </cell>
          <cell r="K1436" t="str">
            <v>MFI</v>
          </cell>
          <cell r="L1436" t="str">
            <v>Bad Canstatt</v>
          </cell>
          <cell r="M1436" t="str">
            <v>Germany</v>
          </cell>
          <cell r="N1436">
            <v>0</v>
          </cell>
          <cell r="O1436">
            <v>0</v>
          </cell>
          <cell r="P1436">
            <v>0</v>
          </cell>
          <cell r="Q1436">
            <v>1706</v>
          </cell>
          <cell r="R1436">
            <v>4322</v>
          </cell>
          <cell r="S1436">
            <v>3851</v>
          </cell>
          <cell r="T1436">
            <v>3534</v>
          </cell>
          <cell r="U1436">
            <v>305</v>
          </cell>
        </row>
        <row r="1437">
          <cell r="A1437" t="str">
            <v>Europe</v>
          </cell>
          <cell r="B1437" t="str">
            <v>DAIMLERCHRYSLER</v>
          </cell>
          <cell r="C1437" t="str">
            <v>MERCEDES-BENZ</v>
          </cell>
          <cell r="D1437" t="str">
            <v>MERCEDES-BENZ E CLASS</v>
          </cell>
          <cell r="E1437" t="str">
            <v>Mercedes-Benz M112/3</v>
          </cell>
          <cell r="F1437" t="str">
            <v>Gasoline</v>
          </cell>
          <cell r="G1437">
            <v>5439</v>
          </cell>
          <cell r="H1437">
            <v>476</v>
          </cell>
          <cell r="I1437" t="str">
            <v>Vee Configuration</v>
          </cell>
          <cell r="J1437">
            <v>8</v>
          </cell>
          <cell r="K1437" t="str">
            <v>MFI</v>
          </cell>
          <cell r="L1437" t="str">
            <v>Bad Canstatt</v>
          </cell>
          <cell r="M1437" t="str">
            <v>Germany</v>
          </cell>
          <cell r="N1437">
            <v>581</v>
          </cell>
          <cell r="O1437">
            <v>4334</v>
          </cell>
          <cell r="P1437">
            <v>3265</v>
          </cell>
          <cell r="Q1437">
            <v>2332</v>
          </cell>
          <cell r="R1437">
            <v>0</v>
          </cell>
          <cell r="S1437">
            <v>0</v>
          </cell>
          <cell r="T1437">
            <v>0</v>
          </cell>
          <cell r="U1437">
            <v>0</v>
          </cell>
        </row>
        <row r="1438">
          <cell r="A1438" t="str">
            <v>Europe</v>
          </cell>
          <cell r="B1438" t="str">
            <v>DAIMLERCHRYSLER</v>
          </cell>
          <cell r="C1438" t="str">
            <v>MERCEDES-BENZ</v>
          </cell>
          <cell r="D1438" t="str">
            <v>MERCEDES-BENZ E CLASS</v>
          </cell>
          <cell r="E1438" t="str">
            <v>Mercedes-Benz OM647</v>
          </cell>
          <cell r="F1438" t="str">
            <v>Diesel</v>
          </cell>
          <cell r="G1438">
            <v>2686</v>
          </cell>
          <cell r="H1438">
            <v>177</v>
          </cell>
          <cell r="I1438" t="str">
            <v>In-Line</v>
          </cell>
          <cell r="J1438">
            <v>5</v>
          </cell>
          <cell r="K1438" t="str">
            <v>DI</v>
          </cell>
          <cell r="L1438" t="str">
            <v>Unterturkheim</v>
          </cell>
          <cell r="M1438" t="str">
            <v>Germany</v>
          </cell>
          <cell r="N1438">
            <v>62</v>
          </cell>
          <cell r="O1438">
            <v>351</v>
          </cell>
          <cell r="P1438">
            <v>405</v>
          </cell>
          <cell r="Q1438">
            <v>446</v>
          </cell>
          <cell r="R1438">
            <v>455</v>
          </cell>
          <cell r="S1438">
            <v>458</v>
          </cell>
          <cell r="T1438">
            <v>505</v>
          </cell>
          <cell r="U1438">
            <v>623</v>
          </cell>
        </row>
        <row r="1439">
          <cell r="A1439" t="str">
            <v>Europe</v>
          </cell>
          <cell r="B1439" t="str">
            <v>DAIMLERCHRYSLER</v>
          </cell>
          <cell r="C1439" t="str">
            <v>MERCEDES-BENZ</v>
          </cell>
          <cell r="D1439" t="str">
            <v>MERCEDES-BENZ E CLASS</v>
          </cell>
          <cell r="E1439" t="str">
            <v>Mercedes-Benz M272</v>
          </cell>
          <cell r="F1439" t="str">
            <v>Gasoline</v>
          </cell>
          <cell r="G1439">
            <v>3000</v>
          </cell>
          <cell r="H1439">
            <v>231</v>
          </cell>
          <cell r="I1439" t="str">
            <v>Vee Configuration</v>
          </cell>
          <cell r="J1439">
            <v>6</v>
          </cell>
          <cell r="K1439" t="str">
            <v>MFI</v>
          </cell>
          <cell r="L1439" t="str">
            <v>Bad Canstatt</v>
          </cell>
          <cell r="M1439" t="str">
            <v>Germany</v>
          </cell>
          <cell r="N1439">
            <v>0</v>
          </cell>
          <cell r="O1439">
            <v>0</v>
          </cell>
          <cell r="P1439">
            <v>0</v>
          </cell>
          <cell r="Q1439">
            <v>0</v>
          </cell>
          <cell r="R1439">
            <v>655</v>
          </cell>
          <cell r="S1439">
            <v>695</v>
          </cell>
          <cell r="T1439">
            <v>805</v>
          </cell>
          <cell r="U1439">
            <v>1051</v>
          </cell>
        </row>
        <row r="1440">
          <cell r="A1440" t="str">
            <v>Europe</v>
          </cell>
          <cell r="B1440" t="str">
            <v>DAIMLERCHRYSLER</v>
          </cell>
          <cell r="C1440" t="str">
            <v>MERCEDES-BENZ</v>
          </cell>
          <cell r="D1440" t="str">
            <v>MERCEDES-BENZ E CLASS</v>
          </cell>
          <cell r="E1440" t="str">
            <v>Mercedes-Benz M112/3</v>
          </cell>
          <cell r="F1440" t="str">
            <v>Gasoline</v>
          </cell>
          <cell r="G1440">
            <v>3199</v>
          </cell>
          <cell r="H1440">
            <v>224</v>
          </cell>
          <cell r="I1440" t="str">
            <v>Vee Configuration</v>
          </cell>
          <cell r="J1440">
            <v>6</v>
          </cell>
          <cell r="K1440" t="str">
            <v>MFI</v>
          </cell>
          <cell r="L1440" t="str">
            <v>Bad Canstatt</v>
          </cell>
          <cell r="M1440" t="str">
            <v>Germany</v>
          </cell>
          <cell r="N1440">
            <v>48</v>
          </cell>
          <cell r="O1440">
            <v>444</v>
          </cell>
          <cell r="P1440">
            <v>534</v>
          </cell>
          <cell r="Q1440">
            <v>614</v>
          </cell>
          <cell r="R1440">
            <v>0</v>
          </cell>
          <cell r="S1440">
            <v>0</v>
          </cell>
          <cell r="T1440">
            <v>0</v>
          </cell>
          <cell r="U1440">
            <v>0</v>
          </cell>
        </row>
        <row r="1441">
          <cell r="A1441" t="str">
            <v>Europe</v>
          </cell>
          <cell r="B1441" t="str">
            <v>DAIMLERCHRYSLER</v>
          </cell>
          <cell r="C1441" t="str">
            <v>MERCEDES-BENZ</v>
          </cell>
          <cell r="D1441" t="str">
            <v>MERCEDES-BENZ E CLASS</v>
          </cell>
          <cell r="E1441" t="str">
            <v>Mercedes-Benz M272</v>
          </cell>
          <cell r="F1441" t="str">
            <v>Gasoline</v>
          </cell>
          <cell r="G1441">
            <v>2700</v>
          </cell>
          <cell r="H1441">
            <v>260</v>
          </cell>
          <cell r="I1441" t="str">
            <v>Vee Configuration</v>
          </cell>
          <cell r="J1441">
            <v>6</v>
          </cell>
          <cell r="K1441" t="str">
            <v>GDI</v>
          </cell>
          <cell r="L1441" t="str">
            <v>Bad Canstatt</v>
          </cell>
          <cell r="M1441" t="str">
            <v>Germany</v>
          </cell>
          <cell r="N1441">
            <v>0</v>
          </cell>
          <cell r="O1441">
            <v>0</v>
          </cell>
          <cell r="P1441">
            <v>0</v>
          </cell>
          <cell r="Q1441">
            <v>0</v>
          </cell>
          <cell r="R1441">
            <v>0</v>
          </cell>
          <cell r="S1441">
            <v>0</v>
          </cell>
          <cell r="T1441">
            <v>25</v>
          </cell>
          <cell r="U1441">
            <v>12847</v>
          </cell>
        </row>
        <row r="1442">
          <cell r="A1442" t="str">
            <v>Europe</v>
          </cell>
          <cell r="B1442" t="str">
            <v>DAIMLERCHRYSLER</v>
          </cell>
          <cell r="C1442" t="str">
            <v>MERCEDES-BENZ</v>
          </cell>
          <cell r="D1442" t="str">
            <v>MERCEDES-BENZ E CLASS</v>
          </cell>
          <cell r="E1442" t="str">
            <v>Mercedes-Benz M272</v>
          </cell>
          <cell r="F1442" t="str">
            <v>Gasoline</v>
          </cell>
          <cell r="G1442">
            <v>3498</v>
          </cell>
          <cell r="H1442">
            <v>272</v>
          </cell>
          <cell r="I1442" t="str">
            <v>Vee Configuration</v>
          </cell>
          <cell r="J1442">
            <v>6</v>
          </cell>
          <cell r="K1442" t="str">
            <v>MFI</v>
          </cell>
          <cell r="L1442" t="str">
            <v>Bad Canstatt</v>
          </cell>
          <cell r="M1442" t="str">
            <v>Germany</v>
          </cell>
          <cell r="N1442">
            <v>0</v>
          </cell>
          <cell r="O1442">
            <v>0</v>
          </cell>
          <cell r="P1442">
            <v>0</v>
          </cell>
          <cell r="Q1442">
            <v>0</v>
          </cell>
          <cell r="R1442">
            <v>0</v>
          </cell>
          <cell r="S1442">
            <v>0</v>
          </cell>
          <cell r="T1442">
            <v>15</v>
          </cell>
          <cell r="U1442">
            <v>7708</v>
          </cell>
        </row>
        <row r="1443">
          <cell r="A1443" t="str">
            <v>Europe</v>
          </cell>
          <cell r="B1443" t="str">
            <v>DAIMLERCHRYSLER</v>
          </cell>
          <cell r="C1443" t="str">
            <v>MERCEDES-BENZ</v>
          </cell>
          <cell r="D1443" t="str">
            <v>MERCEDES-BENZ E CLASS</v>
          </cell>
          <cell r="E1443" t="str">
            <v>Mercedes-Benz M271</v>
          </cell>
          <cell r="F1443" t="str">
            <v>Gasoline</v>
          </cell>
          <cell r="G1443">
            <v>1796</v>
          </cell>
          <cell r="H1443">
            <v>163</v>
          </cell>
          <cell r="I1443" t="str">
            <v>In-Line</v>
          </cell>
          <cell r="J1443">
            <v>4</v>
          </cell>
          <cell r="K1443" t="str">
            <v>MFI</v>
          </cell>
          <cell r="L1443" t="str">
            <v>Unterturkheim</v>
          </cell>
          <cell r="M1443" t="str">
            <v>Germany</v>
          </cell>
          <cell r="N1443">
            <v>0</v>
          </cell>
          <cell r="O1443">
            <v>0</v>
          </cell>
          <cell r="P1443">
            <v>0</v>
          </cell>
          <cell r="Q1443">
            <v>0</v>
          </cell>
          <cell r="R1443">
            <v>0</v>
          </cell>
          <cell r="S1443">
            <v>0</v>
          </cell>
          <cell r="T1443">
            <v>60</v>
          </cell>
          <cell r="U1443">
            <v>31315</v>
          </cell>
        </row>
        <row r="1444">
          <cell r="A1444" t="str">
            <v>Europe</v>
          </cell>
          <cell r="B1444" t="str">
            <v>DAIMLERCHRYSLER</v>
          </cell>
          <cell r="C1444" t="str">
            <v>MERCEDES-BENZ</v>
          </cell>
          <cell r="D1444" t="str">
            <v>MERCEDES-BENZ E CLASS</v>
          </cell>
          <cell r="E1444" t="str">
            <v>Mercedes-Benz OM646</v>
          </cell>
          <cell r="F1444" t="str">
            <v>Diesel</v>
          </cell>
          <cell r="G1444">
            <v>2148</v>
          </cell>
          <cell r="H1444">
            <v>150</v>
          </cell>
          <cell r="I1444" t="str">
            <v>In-Line</v>
          </cell>
          <cell r="J1444">
            <v>4</v>
          </cell>
          <cell r="K1444" t="str">
            <v>DI</v>
          </cell>
          <cell r="L1444" t="str">
            <v>Unterturkheim</v>
          </cell>
          <cell r="M1444" t="str">
            <v>Germany</v>
          </cell>
          <cell r="N1444">
            <v>0</v>
          </cell>
          <cell r="O1444">
            <v>0</v>
          </cell>
          <cell r="P1444">
            <v>0</v>
          </cell>
          <cell r="Q1444">
            <v>0</v>
          </cell>
          <cell r="R1444">
            <v>0</v>
          </cell>
          <cell r="S1444">
            <v>0</v>
          </cell>
          <cell r="T1444">
            <v>92</v>
          </cell>
          <cell r="U1444">
            <v>48252</v>
          </cell>
        </row>
        <row r="1445">
          <cell r="A1445" t="str">
            <v>Europe</v>
          </cell>
          <cell r="B1445" t="str">
            <v>DAIMLERCHRYSLER</v>
          </cell>
          <cell r="C1445" t="str">
            <v>MERCEDES-BENZ</v>
          </cell>
          <cell r="D1445" t="str">
            <v>MERCEDES-BENZ E CLASS</v>
          </cell>
          <cell r="E1445" t="str">
            <v>Mercedes-Benz M272</v>
          </cell>
          <cell r="F1445" t="str">
            <v>Gasoline</v>
          </cell>
          <cell r="G1445">
            <v>2700</v>
          </cell>
          <cell r="H1445">
            <v>200</v>
          </cell>
          <cell r="I1445" t="str">
            <v>Vee Configuration</v>
          </cell>
          <cell r="J1445">
            <v>6</v>
          </cell>
          <cell r="K1445" t="str">
            <v>MFI</v>
          </cell>
          <cell r="L1445" t="str">
            <v>Bad Canstatt</v>
          </cell>
          <cell r="M1445" t="str">
            <v>Germany</v>
          </cell>
          <cell r="N1445">
            <v>0</v>
          </cell>
          <cell r="O1445">
            <v>0</v>
          </cell>
          <cell r="P1445">
            <v>0</v>
          </cell>
          <cell r="Q1445">
            <v>0</v>
          </cell>
          <cell r="R1445">
            <v>0</v>
          </cell>
          <cell r="S1445">
            <v>0</v>
          </cell>
          <cell r="T1445">
            <v>24</v>
          </cell>
          <cell r="U1445">
            <v>12779</v>
          </cell>
        </row>
        <row r="1446">
          <cell r="A1446" t="str">
            <v>Europe</v>
          </cell>
          <cell r="B1446" t="str">
            <v>DAIMLERCHRYSLER</v>
          </cell>
          <cell r="C1446" t="str">
            <v>MERCEDES-BENZ</v>
          </cell>
          <cell r="D1446" t="str">
            <v>MERCEDES-BENZ E CLASS</v>
          </cell>
          <cell r="E1446" t="str">
            <v>Mercedes-Benz OM642</v>
          </cell>
          <cell r="F1446" t="str">
            <v>Diesel</v>
          </cell>
          <cell r="G1446">
            <v>3000</v>
          </cell>
          <cell r="H1446">
            <v>220</v>
          </cell>
          <cell r="I1446" t="str">
            <v>Vee Configuration</v>
          </cell>
          <cell r="J1446">
            <v>6</v>
          </cell>
          <cell r="K1446" t="str">
            <v>DI</v>
          </cell>
          <cell r="L1446" t="str">
            <v>Berlin-Marienfelde</v>
          </cell>
          <cell r="M1446" t="str">
            <v>Germany</v>
          </cell>
          <cell r="N1446">
            <v>0</v>
          </cell>
          <cell r="O1446">
            <v>0</v>
          </cell>
          <cell r="P1446">
            <v>0</v>
          </cell>
          <cell r="Q1446">
            <v>0</v>
          </cell>
          <cell r="R1446">
            <v>0</v>
          </cell>
          <cell r="S1446">
            <v>0</v>
          </cell>
          <cell r="T1446">
            <v>15</v>
          </cell>
          <cell r="U1446">
            <v>7923</v>
          </cell>
        </row>
        <row r="1447">
          <cell r="A1447" t="str">
            <v>Europe</v>
          </cell>
          <cell r="B1447" t="str">
            <v>DAIMLERCHRYSLER</v>
          </cell>
          <cell r="C1447" t="str">
            <v>MERCEDES-BENZ</v>
          </cell>
          <cell r="D1447" t="str">
            <v>MERCEDES-BENZ E CLASS</v>
          </cell>
          <cell r="E1447" t="str">
            <v>Mercedes-Benz M272</v>
          </cell>
          <cell r="F1447" t="str">
            <v>Gasoline</v>
          </cell>
          <cell r="G1447">
            <v>3000</v>
          </cell>
          <cell r="H1447">
            <v>231</v>
          </cell>
          <cell r="I1447" t="str">
            <v>Vee Configuration</v>
          </cell>
          <cell r="J1447">
            <v>6</v>
          </cell>
          <cell r="K1447" t="str">
            <v>MFI</v>
          </cell>
          <cell r="L1447" t="str">
            <v>Bad Canstatt</v>
          </cell>
          <cell r="M1447" t="str">
            <v>Germany</v>
          </cell>
          <cell r="N1447">
            <v>0</v>
          </cell>
          <cell r="O1447">
            <v>0</v>
          </cell>
          <cell r="P1447">
            <v>0</v>
          </cell>
          <cell r="Q1447">
            <v>0</v>
          </cell>
          <cell r="R1447">
            <v>0</v>
          </cell>
          <cell r="S1447">
            <v>0</v>
          </cell>
          <cell r="T1447">
            <v>48</v>
          </cell>
          <cell r="U1447">
            <v>25564</v>
          </cell>
        </row>
        <row r="1448">
          <cell r="A1448" t="str">
            <v>Europe</v>
          </cell>
          <cell r="B1448" t="str">
            <v>DAIMLERCHRYSLER</v>
          </cell>
          <cell r="C1448" t="str">
            <v>MERCEDES-BENZ</v>
          </cell>
          <cell r="D1448" t="str">
            <v>MERCEDES-BENZ E CLASS</v>
          </cell>
          <cell r="E1448" t="str">
            <v>Mercedes-Benz OM642</v>
          </cell>
          <cell r="F1448" t="str">
            <v>Diesel</v>
          </cell>
          <cell r="G1448">
            <v>3500</v>
          </cell>
          <cell r="H1448">
            <v>270</v>
          </cell>
          <cell r="I1448" t="str">
            <v>Vee Configuration</v>
          </cell>
          <cell r="J1448">
            <v>6</v>
          </cell>
          <cell r="K1448" t="str">
            <v>DI</v>
          </cell>
          <cell r="L1448" t="str">
            <v>Berlin-Marienfelde</v>
          </cell>
          <cell r="M1448" t="str">
            <v>Germany</v>
          </cell>
          <cell r="N1448">
            <v>0</v>
          </cell>
          <cell r="O1448">
            <v>0</v>
          </cell>
          <cell r="P1448">
            <v>0</v>
          </cell>
          <cell r="Q1448">
            <v>0</v>
          </cell>
          <cell r="R1448">
            <v>0</v>
          </cell>
          <cell r="S1448">
            <v>0</v>
          </cell>
          <cell r="T1448">
            <v>44</v>
          </cell>
          <cell r="U1448">
            <v>23326</v>
          </cell>
        </row>
        <row r="1449">
          <cell r="A1449" t="str">
            <v>Europe</v>
          </cell>
          <cell r="B1449" t="str">
            <v>DAIMLERCHRYSLER</v>
          </cell>
          <cell r="C1449" t="str">
            <v>MERCEDES-BENZ</v>
          </cell>
          <cell r="D1449" t="str">
            <v>MERCEDES-BENZ E CLASS</v>
          </cell>
          <cell r="E1449" t="str">
            <v>Mercedes-Benz OM628</v>
          </cell>
          <cell r="F1449" t="str">
            <v>Diesel</v>
          </cell>
          <cell r="G1449">
            <v>3996</v>
          </cell>
          <cell r="H1449">
            <v>260</v>
          </cell>
          <cell r="I1449" t="str">
            <v>Vee Configuration</v>
          </cell>
          <cell r="J1449">
            <v>8</v>
          </cell>
          <cell r="K1449" t="str">
            <v>DI</v>
          </cell>
          <cell r="L1449" t="str">
            <v>Unterturkheim</v>
          </cell>
          <cell r="M1449" t="str">
            <v>Germany</v>
          </cell>
          <cell r="N1449">
            <v>0</v>
          </cell>
          <cell r="O1449">
            <v>0</v>
          </cell>
          <cell r="P1449">
            <v>0</v>
          </cell>
          <cell r="Q1449">
            <v>0</v>
          </cell>
          <cell r="R1449">
            <v>0</v>
          </cell>
          <cell r="S1449">
            <v>0</v>
          </cell>
          <cell r="T1449">
            <v>56</v>
          </cell>
          <cell r="U1449">
            <v>29718</v>
          </cell>
        </row>
        <row r="1450">
          <cell r="A1450" t="str">
            <v>Europe</v>
          </cell>
          <cell r="B1450" t="str">
            <v>DAIMLERCHRYSLER</v>
          </cell>
          <cell r="C1450" t="str">
            <v>MERCEDES-BENZ</v>
          </cell>
          <cell r="D1450" t="str">
            <v>MERCEDES-BENZ E CLASS</v>
          </cell>
          <cell r="E1450" t="str">
            <v>Mercedes-Benz M273</v>
          </cell>
          <cell r="F1450" t="str">
            <v>Gasoline</v>
          </cell>
          <cell r="G1450">
            <v>4266</v>
          </cell>
          <cell r="H1450">
            <v>321</v>
          </cell>
          <cell r="I1450" t="str">
            <v>Vee Configuration</v>
          </cell>
          <cell r="J1450">
            <v>8</v>
          </cell>
          <cell r="K1450" t="str">
            <v>MFI</v>
          </cell>
          <cell r="L1450" t="str">
            <v>Bad Canstatt</v>
          </cell>
          <cell r="M1450" t="str">
            <v>Germany</v>
          </cell>
          <cell r="N1450">
            <v>0</v>
          </cell>
          <cell r="O1450">
            <v>0</v>
          </cell>
          <cell r="P1450">
            <v>0</v>
          </cell>
          <cell r="Q1450">
            <v>0</v>
          </cell>
          <cell r="R1450">
            <v>0</v>
          </cell>
          <cell r="S1450">
            <v>0</v>
          </cell>
          <cell r="T1450">
            <v>39</v>
          </cell>
          <cell r="U1450">
            <v>20770</v>
          </cell>
        </row>
        <row r="1451">
          <cell r="A1451" t="str">
            <v>Europe</v>
          </cell>
          <cell r="B1451" t="str">
            <v>DAIMLERCHRYSLER</v>
          </cell>
          <cell r="C1451" t="str">
            <v>MERCEDES-BENZ</v>
          </cell>
          <cell r="D1451" t="str">
            <v>MERCEDES-BENZ E CLASS</v>
          </cell>
          <cell r="E1451" t="str">
            <v>Mercedes-Benz M273</v>
          </cell>
          <cell r="F1451" t="str">
            <v>Gasoline</v>
          </cell>
          <cell r="G1451">
            <v>4966</v>
          </cell>
          <cell r="H1451">
            <v>324</v>
          </cell>
          <cell r="I1451" t="str">
            <v>Vee Configuration</v>
          </cell>
          <cell r="J1451">
            <v>8</v>
          </cell>
          <cell r="K1451" t="str">
            <v>MFI</v>
          </cell>
          <cell r="L1451" t="str">
            <v>Bad Canstatt</v>
          </cell>
          <cell r="M1451" t="str">
            <v>Germany</v>
          </cell>
          <cell r="N1451">
            <v>0</v>
          </cell>
          <cell r="O1451">
            <v>0</v>
          </cell>
          <cell r="P1451">
            <v>0</v>
          </cell>
          <cell r="Q1451">
            <v>0</v>
          </cell>
          <cell r="R1451">
            <v>0</v>
          </cell>
          <cell r="S1451">
            <v>0</v>
          </cell>
          <cell r="T1451">
            <v>39</v>
          </cell>
          <cell r="U1451">
            <v>20770</v>
          </cell>
        </row>
        <row r="1452">
          <cell r="A1452" t="str">
            <v>Europe</v>
          </cell>
          <cell r="B1452" t="str">
            <v>DAIMLERCHRYSLER</v>
          </cell>
          <cell r="C1452" t="str">
            <v>MERCEDES-BENZ</v>
          </cell>
          <cell r="D1452" t="str">
            <v>MERCEDES-BENZ E CLASS</v>
          </cell>
          <cell r="E1452" t="str">
            <v>Mercedes-Benz M273</v>
          </cell>
          <cell r="F1452" t="str">
            <v>Gasoline</v>
          </cell>
          <cell r="G1452">
            <v>5439</v>
          </cell>
          <cell r="H1452">
            <v>500</v>
          </cell>
          <cell r="I1452" t="str">
            <v>Vee Configuration</v>
          </cell>
          <cell r="J1452">
            <v>8</v>
          </cell>
          <cell r="K1452" t="str">
            <v>MFI</v>
          </cell>
          <cell r="L1452" t="str">
            <v>Bad Canstatt</v>
          </cell>
          <cell r="M1452" t="str">
            <v>Germany</v>
          </cell>
          <cell r="N1452">
            <v>0</v>
          </cell>
          <cell r="O1452">
            <v>0</v>
          </cell>
          <cell r="P1452">
            <v>0</v>
          </cell>
          <cell r="Q1452">
            <v>0</v>
          </cell>
          <cell r="R1452">
            <v>0</v>
          </cell>
          <cell r="S1452">
            <v>0</v>
          </cell>
          <cell r="T1452">
            <v>30</v>
          </cell>
          <cell r="U1452">
            <v>15977</v>
          </cell>
        </row>
        <row r="1453">
          <cell r="A1453" t="str">
            <v>Europe</v>
          </cell>
          <cell r="B1453" t="str">
            <v>DAIMLERCHRYSLER</v>
          </cell>
          <cell r="C1453" t="str">
            <v>MERCEDES-BENZ</v>
          </cell>
          <cell r="D1453" t="str">
            <v>MERCEDES-BENZ G WAGEN</v>
          </cell>
          <cell r="E1453" t="str">
            <v>Mercedes-Benz OM611/2/3</v>
          </cell>
          <cell r="F1453" t="str">
            <v>Diesel</v>
          </cell>
          <cell r="G1453">
            <v>2686</v>
          </cell>
          <cell r="H1453">
            <v>156</v>
          </cell>
          <cell r="I1453" t="str">
            <v>In-Line</v>
          </cell>
          <cell r="J1453">
            <v>5</v>
          </cell>
          <cell r="K1453" t="str">
            <v>DI</v>
          </cell>
          <cell r="L1453" t="str">
            <v>Unterturkheim</v>
          </cell>
          <cell r="M1453" t="str">
            <v>Germany</v>
          </cell>
          <cell r="N1453">
            <v>1088</v>
          </cell>
          <cell r="O1453">
            <v>1201</v>
          </cell>
          <cell r="P1453">
            <v>1032</v>
          </cell>
          <cell r="Q1453">
            <v>954</v>
          </cell>
          <cell r="R1453">
            <v>0</v>
          </cell>
          <cell r="S1453">
            <v>0</v>
          </cell>
          <cell r="T1453">
            <v>0</v>
          </cell>
          <cell r="U1453">
            <v>0</v>
          </cell>
        </row>
        <row r="1454">
          <cell r="A1454" t="str">
            <v>Europe</v>
          </cell>
          <cell r="B1454" t="str">
            <v>DAIMLERCHRYSLER</v>
          </cell>
          <cell r="C1454" t="str">
            <v>MERCEDES-BENZ</v>
          </cell>
          <cell r="D1454" t="str">
            <v>MERCEDES-BENZ G WAGEN</v>
          </cell>
          <cell r="E1454" t="str">
            <v>Mercedes-Benz OM601/2/3</v>
          </cell>
          <cell r="F1454" t="str">
            <v>Diesel</v>
          </cell>
          <cell r="G1454">
            <v>2874</v>
          </cell>
          <cell r="H1454">
            <v>127</v>
          </cell>
          <cell r="I1454" t="str">
            <v>In-Line</v>
          </cell>
          <cell r="J1454">
            <v>5</v>
          </cell>
          <cell r="K1454" t="str">
            <v>DI</v>
          </cell>
          <cell r="L1454" t="str">
            <v>Unterturkheim</v>
          </cell>
          <cell r="M1454" t="str">
            <v>Germany</v>
          </cell>
          <cell r="N1454">
            <v>2476</v>
          </cell>
          <cell r="O1454">
            <v>2072</v>
          </cell>
          <cell r="P1454">
            <v>1815</v>
          </cell>
          <cell r="Q1454">
            <v>1711</v>
          </cell>
          <cell r="R1454">
            <v>0</v>
          </cell>
          <cell r="S1454">
            <v>0</v>
          </cell>
          <cell r="T1454">
            <v>0</v>
          </cell>
          <cell r="U1454">
            <v>0</v>
          </cell>
        </row>
        <row r="1455">
          <cell r="A1455" t="str">
            <v>Europe</v>
          </cell>
          <cell r="B1455" t="str">
            <v>DAIMLERCHRYSLER</v>
          </cell>
          <cell r="C1455" t="str">
            <v>MERCEDES-BENZ</v>
          </cell>
          <cell r="D1455" t="str">
            <v>MERCEDES-BENZ G WAGEN</v>
          </cell>
          <cell r="E1455" t="str">
            <v>Mercedes-Benz M112/3</v>
          </cell>
          <cell r="F1455" t="str">
            <v>Gasoline</v>
          </cell>
          <cell r="G1455">
            <v>3199</v>
          </cell>
          <cell r="H1455">
            <v>218</v>
          </cell>
          <cell r="I1455" t="str">
            <v>Vee Configuration</v>
          </cell>
          <cell r="J1455">
            <v>6</v>
          </cell>
          <cell r="K1455" t="str">
            <v>MFI</v>
          </cell>
          <cell r="L1455" t="str">
            <v>Bad Canstatt</v>
          </cell>
          <cell r="M1455" t="str">
            <v>Germany</v>
          </cell>
          <cell r="N1455">
            <v>265</v>
          </cell>
          <cell r="O1455">
            <v>198</v>
          </cell>
          <cell r="P1455">
            <v>165</v>
          </cell>
          <cell r="Q1455">
            <v>147</v>
          </cell>
          <cell r="R1455">
            <v>0</v>
          </cell>
          <cell r="S1455">
            <v>0</v>
          </cell>
          <cell r="T1455">
            <v>0</v>
          </cell>
          <cell r="U1455">
            <v>0</v>
          </cell>
        </row>
        <row r="1456">
          <cell r="A1456" t="str">
            <v>Europe</v>
          </cell>
          <cell r="B1456" t="str">
            <v>DAIMLERCHRYSLER</v>
          </cell>
          <cell r="C1456" t="str">
            <v>MERCEDES-BENZ</v>
          </cell>
          <cell r="D1456" t="str">
            <v>MERCEDES-BENZ G WAGEN</v>
          </cell>
          <cell r="E1456" t="str">
            <v>Mercedes-Benz OM628</v>
          </cell>
          <cell r="F1456" t="str">
            <v>Diesel</v>
          </cell>
          <cell r="G1456">
            <v>3996</v>
          </cell>
          <cell r="H1456">
            <v>250</v>
          </cell>
          <cell r="I1456" t="str">
            <v>Vee Configuration</v>
          </cell>
          <cell r="J1456">
            <v>8</v>
          </cell>
          <cell r="K1456" t="str">
            <v>DI</v>
          </cell>
          <cell r="L1456" t="str">
            <v>Unterturkheim</v>
          </cell>
          <cell r="M1456" t="str">
            <v>Germany</v>
          </cell>
          <cell r="N1456">
            <v>872</v>
          </cell>
          <cell r="O1456">
            <v>612</v>
          </cell>
          <cell r="P1456">
            <v>522</v>
          </cell>
          <cell r="Q1456">
            <v>503</v>
          </cell>
          <cell r="R1456">
            <v>0</v>
          </cell>
          <cell r="S1456">
            <v>0</v>
          </cell>
          <cell r="T1456">
            <v>0</v>
          </cell>
          <cell r="U1456">
            <v>0</v>
          </cell>
        </row>
        <row r="1457">
          <cell r="A1457" t="str">
            <v>Europe</v>
          </cell>
          <cell r="B1457" t="str">
            <v>DAIMLERCHRYSLER</v>
          </cell>
          <cell r="C1457" t="str">
            <v>MERCEDES-BENZ</v>
          </cell>
          <cell r="D1457" t="str">
            <v>MERCEDES-BENZ G WAGEN</v>
          </cell>
          <cell r="E1457" t="str">
            <v>Mercedes-Benz M112/3</v>
          </cell>
          <cell r="F1457" t="str">
            <v>Gasoline</v>
          </cell>
          <cell r="G1457">
            <v>4966</v>
          </cell>
          <cell r="H1457">
            <v>296</v>
          </cell>
          <cell r="I1457" t="str">
            <v>Vee Configuration</v>
          </cell>
          <cell r="J1457">
            <v>8</v>
          </cell>
          <cell r="K1457" t="str">
            <v>MFI</v>
          </cell>
          <cell r="L1457" t="str">
            <v>Bad Canstatt</v>
          </cell>
          <cell r="M1457" t="str">
            <v>Germany</v>
          </cell>
          <cell r="N1457">
            <v>4028</v>
          </cell>
          <cell r="O1457">
            <v>2334</v>
          </cell>
          <cell r="P1457">
            <v>1556</v>
          </cell>
          <cell r="Q1457">
            <v>1390</v>
          </cell>
          <cell r="R1457">
            <v>0</v>
          </cell>
          <cell r="S1457">
            <v>0</v>
          </cell>
          <cell r="T1457">
            <v>0</v>
          </cell>
          <cell r="U1457">
            <v>0</v>
          </cell>
        </row>
        <row r="1458">
          <cell r="A1458" t="str">
            <v>Europe</v>
          </cell>
          <cell r="B1458" t="str">
            <v>DAIMLERCHRYSLER</v>
          </cell>
          <cell r="C1458" t="str">
            <v>MERCEDES-BENZ</v>
          </cell>
          <cell r="D1458" t="str">
            <v>MERCEDES-BENZ G WAGEN</v>
          </cell>
          <cell r="E1458" t="str">
            <v>Mercedes-Benz M112/3</v>
          </cell>
          <cell r="F1458" t="str">
            <v>Gasoline</v>
          </cell>
          <cell r="G1458">
            <v>5439</v>
          </cell>
          <cell r="H1458">
            <v>354</v>
          </cell>
          <cell r="I1458" t="str">
            <v>Vee Configuration</v>
          </cell>
          <cell r="J1458">
            <v>8</v>
          </cell>
          <cell r="K1458" t="str">
            <v>MFI</v>
          </cell>
          <cell r="L1458" t="str">
            <v>Bad Canstatt</v>
          </cell>
          <cell r="M1458" t="str">
            <v>Germany</v>
          </cell>
          <cell r="N1458">
            <v>343</v>
          </cell>
          <cell r="O1458">
            <v>730</v>
          </cell>
          <cell r="P1458">
            <v>610</v>
          </cell>
          <cell r="Q1458">
            <v>543</v>
          </cell>
          <cell r="R1458">
            <v>0</v>
          </cell>
          <cell r="S1458">
            <v>0</v>
          </cell>
          <cell r="T1458">
            <v>0</v>
          </cell>
          <cell r="U1458">
            <v>0</v>
          </cell>
        </row>
        <row r="1459">
          <cell r="A1459" t="str">
            <v>Europe</v>
          </cell>
          <cell r="B1459" t="str">
            <v>DAIMLERCHRYSLER</v>
          </cell>
          <cell r="C1459" t="str">
            <v>MERCEDES-BENZ</v>
          </cell>
          <cell r="D1459" t="str">
            <v>MERCEDES-BENZ M CLASS</v>
          </cell>
          <cell r="E1459" t="str">
            <v>Mercedes-Benz OM647</v>
          </cell>
          <cell r="F1459" t="str">
            <v>Diesel</v>
          </cell>
          <cell r="G1459">
            <v>2686</v>
          </cell>
          <cell r="H1459">
            <v>163</v>
          </cell>
          <cell r="I1459" t="str">
            <v>In-Line</v>
          </cell>
          <cell r="J1459">
            <v>5</v>
          </cell>
          <cell r="K1459" t="str">
            <v>DI</v>
          </cell>
          <cell r="L1459" t="str">
            <v>Unterturkheim</v>
          </cell>
          <cell r="M1459" t="str">
            <v>Germany</v>
          </cell>
          <cell r="N1459">
            <v>5278</v>
          </cell>
          <cell r="O1459">
            <v>0</v>
          </cell>
          <cell r="P1459">
            <v>0</v>
          </cell>
          <cell r="Q1459">
            <v>0</v>
          </cell>
          <cell r="R1459">
            <v>0</v>
          </cell>
          <cell r="S1459">
            <v>0</v>
          </cell>
          <cell r="T1459">
            <v>0</v>
          </cell>
          <cell r="U1459">
            <v>0</v>
          </cell>
        </row>
        <row r="1460">
          <cell r="A1460" t="str">
            <v>Europe</v>
          </cell>
          <cell r="B1460" t="str">
            <v>DAIMLERCHRYSLER</v>
          </cell>
          <cell r="C1460" t="str">
            <v>MERCEDES-BENZ</v>
          </cell>
          <cell r="D1460" t="str">
            <v>MERCEDES-BENZ M CLASS</v>
          </cell>
          <cell r="E1460" t="str">
            <v>Mercedes-Benz M112/3</v>
          </cell>
          <cell r="F1460" t="str">
            <v>Gasoline</v>
          </cell>
          <cell r="G1460">
            <v>3724</v>
          </cell>
          <cell r="H1460">
            <v>235</v>
          </cell>
          <cell r="I1460" t="str">
            <v>Vee Configuration</v>
          </cell>
          <cell r="J1460">
            <v>6</v>
          </cell>
          <cell r="K1460" t="str">
            <v>MFI</v>
          </cell>
          <cell r="L1460" t="str">
            <v>Bad Canstatt</v>
          </cell>
          <cell r="M1460" t="str">
            <v>Germany</v>
          </cell>
          <cell r="N1460">
            <v>3500</v>
          </cell>
          <cell r="O1460">
            <v>0</v>
          </cell>
          <cell r="P1460">
            <v>0</v>
          </cell>
          <cell r="Q1460">
            <v>0</v>
          </cell>
          <cell r="R1460">
            <v>0</v>
          </cell>
          <cell r="S1460">
            <v>0</v>
          </cell>
          <cell r="T1460">
            <v>0</v>
          </cell>
          <cell r="U1460">
            <v>0</v>
          </cell>
        </row>
        <row r="1461">
          <cell r="A1461" t="str">
            <v>Europe</v>
          </cell>
          <cell r="B1461" t="str">
            <v>DAIMLERCHRYSLER</v>
          </cell>
          <cell r="C1461" t="str">
            <v>MERCEDES-BENZ</v>
          </cell>
          <cell r="D1461" t="str">
            <v>MERCEDES-BENZ M CLASS</v>
          </cell>
          <cell r="E1461" t="str">
            <v>Mercedes-Benz OM628</v>
          </cell>
          <cell r="F1461" t="str">
            <v>Diesel</v>
          </cell>
          <cell r="G1461">
            <v>3996</v>
          </cell>
          <cell r="H1461">
            <v>250</v>
          </cell>
          <cell r="I1461" t="str">
            <v>Vee Configuration</v>
          </cell>
          <cell r="J1461">
            <v>8</v>
          </cell>
          <cell r="K1461" t="str">
            <v>DI</v>
          </cell>
          <cell r="L1461" t="str">
            <v>Unterturkheim</v>
          </cell>
          <cell r="M1461" t="str">
            <v>Germany</v>
          </cell>
          <cell r="N1461">
            <v>3500</v>
          </cell>
          <cell r="O1461">
            <v>0</v>
          </cell>
          <cell r="P1461">
            <v>0</v>
          </cell>
          <cell r="Q1461">
            <v>0</v>
          </cell>
          <cell r="R1461">
            <v>0</v>
          </cell>
          <cell r="S1461">
            <v>0</v>
          </cell>
          <cell r="T1461">
            <v>0</v>
          </cell>
          <cell r="U1461">
            <v>0</v>
          </cell>
        </row>
        <row r="1462">
          <cell r="A1462" t="str">
            <v>Europe</v>
          </cell>
          <cell r="B1462" t="str">
            <v>DAIMLERCHRYSLER</v>
          </cell>
          <cell r="C1462" t="str">
            <v>MERCEDES-BENZ</v>
          </cell>
          <cell r="D1462" t="str">
            <v>MERCEDES-BENZ MAYBACH</v>
          </cell>
          <cell r="E1462" t="str">
            <v>Mercedes-Benz M285</v>
          </cell>
          <cell r="F1462" t="str">
            <v>Gasoline</v>
          </cell>
          <cell r="G1462">
            <v>5513</v>
          </cell>
          <cell r="H1462">
            <v>550</v>
          </cell>
          <cell r="I1462" t="str">
            <v>Vee Configuration</v>
          </cell>
          <cell r="J1462">
            <v>12</v>
          </cell>
          <cell r="K1462" t="str">
            <v>MFI</v>
          </cell>
          <cell r="L1462" t="str">
            <v>Bad Canstatt</v>
          </cell>
          <cell r="M1462" t="str">
            <v>Germany</v>
          </cell>
          <cell r="N1462">
            <v>47</v>
          </cell>
          <cell r="O1462">
            <v>702</v>
          </cell>
          <cell r="P1462">
            <v>802</v>
          </cell>
          <cell r="Q1462">
            <v>795</v>
          </cell>
          <cell r="R1462">
            <v>753</v>
          </cell>
          <cell r="S1462">
            <v>631</v>
          </cell>
          <cell r="T1462">
            <v>634</v>
          </cell>
          <cell r="U1462">
            <v>635</v>
          </cell>
        </row>
        <row r="1463">
          <cell r="A1463" t="str">
            <v>Europe</v>
          </cell>
          <cell r="B1463" t="str">
            <v>DAIMLERCHRYSLER</v>
          </cell>
          <cell r="C1463" t="str">
            <v>MERCEDES-BENZ</v>
          </cell>
          <cell r="D1463" t="str">
            <v>MERCEDES-BENZ S CLASS</v>
          </cell>
          <cell r="E1463" t="str">
            <v>Mercedes-Benz M112/3</v>
          </cell>
          <cell r="F1463" t="str">
            <v>Gasoline</v>
          </cell>
          <cell r="G1463">
            <v>2799</v>
          </cell>
          <cell r="H1463">
            <v>204</v>
          </cell>
          <cell r="I1463" t="str">
            <v>Vee Configuration</v>
          </cell>
          <cell r="J1463">
            <v>6</v>
          </cell>
          <cell r="K1463" t="str">
            <v>MFI</v>
          </cell>
          <cell r="L1463" t="str">
            <v>Bad Canstatt</v>
          </cell>
          <cell r="M1463" t="str">
            <v>Germany</v>
          </cell>
          <cell r="N1463">
            <v>1966</v>
          </cell>
          <cell r="O1463">
            <v>1674</v>
          </cell>
          <cell r="P1463">
            <v>1505</v>
          </cell>
          <cell r="Q1463">
            <v>766</v>
          </cell>
          <cell r="R1463">
            <v>0</v>
          </cell>
          <cell r="S1463">
            <v>0</v>
          </cell>
          <cell r="T1463">
            <v>0</v>
          </cell>
          <cell r="U1463">
            <v>0</v>
          </cell>
        </row>
        <row r="1464">
          <cell r="A1464" t="str">
            <v>Europe</v>
          </cell>
          <cell r="B1464" t="str">
            <v>DAIMLERCHRYSLER</v>
          </cell>
          <cell r="C1464" t="str">
            <v>MERCEDES-BENZ</v>
          </cell>
          <cell r="D1464" t="str">
            <v>MERCEDES-BENZ S CLASS</v>
          </cell>
          <cell r="E1464" t="str">
            <v>Mercedes-Benz M112/3</v>
          </cell>
          <cell r="F1464" t="str">
            <v>Gasoline</v>
          </cell>
          <cell r="G1464">
            <v>3199</v>
          </cell>
          <cell r="H1464">
            <v>224</v>
          </cell>
          <cell r="I1464" t="str">
            <v>Vee Configuration</v>
          </cell>
          <cell r="J1464">
            <v>6</v>
          </cell>
          <cell r="K1464" t="str">
            <v>MFI</v>
          </cell>
          <cell r="L1464" t="str">
            <v>Bad Canstatt</v>
          </cell>
          <cell r="M1464" t="str">
            <v>Germany</v>
          </cell>
          <cell r="N1464">
            <v>10189</v>
          </cell>
          <cell r="O1464">
            <v>0</v>
          </cell>
          <cell r="P1464">
            <v>0</v>
          </cell>
          <cell r="Q1464">
            <v>0</v>
          </cell>
          <cell r="R1464">
            <v>0</v>
          </cell>
          <cell r="S1464">
            <v>0</v>
          </cell>
          <cell r="T1464">
            <v>0</v>
          </cell>
          <cell r="U1464">
            <v>0</v>
          </cell>
        </row>
        <row r="1465">
          <cell r="A1465" t="str">
            <v>Europe</v>
          </cell>
          <cell r="B1465" t="str">
            <v>DAIMLERCHRYSLER</v>
          </cell>
          <cell r="C1465" t="str">
            <v>MERCEDES-BENZ</v>
          </cell>
          <cell r="D1465" t="str">
            <v>MERCEDES-BENZ S CLASS</v>
          </cell>
          <cell r="E1465" t="str">
            <v>Mercedes-Benz OM611/2/3</v>
          </cell>
          <cell r="F1465" t="str">
            <v>Diesel</v>
          </cell>
          <cell r="G1465">
            <v>3224</v>
          </cell>
          <cell r="H1465">
            <v>197</v>
          </cell>
          <cell r="I1465" t="str">
            <v>In-Line</v>
          </cell>
          <cell r="J1465">
            <v>6</v>
          </cell>
          <cell r="K1465" t="str">
            <v>DI</v>
          </cell>
          <cell r="L1465" t="str">
            <v>Unterturkheim</v>
          </cell>
          <cell r="M1465" t="str">
            <v>Germany</v>
          </cell>
          <cell r="N1465">
            <v>7184</v>
          </cell>
          <cell r="O1465">
            <v>3300</v>
          </cell>
          <cell r="P1465">
            <v>407</v>
          </cell>
          <cell r="Q1465">
            <v>508</v>
          </cell>
          <cell r="R1465">
            <v>0</v>
          </cell>
          <cell r="S1465">
            <v>0</v>
          </cell>
          <cell r="T1465">
            <v>0</v>
          </cell>
          <cell r="U1465">
            <v>0</v>
          </cell>
        </row>
        <row r="1466">
          <cell r="A1466" t="str">
            <v>Europe</v>
          </cell>
          <cell r="B1466" t="str">
            <v>DAIMLERCHRYSLER</v>
          </cell>
          <cell r="C1466" t="str">
            <v>MERCEDES-BENZ</v>
          </cell>
          <cell r="D1466" t="str">
            <v>MERCEDES-BENZ S CLASS</v>
          </cell>
          <cell r="E1466" t="str">
            <v>Mercedes-Benz OM648</v>
          </cell>
          <cell r="F1466" t="str">
            <v>Diesel</v>
          </cell>
          <cell r="G1466">
            <v>3224</v>
          </cell>
          <cell r="H1466">
            <v>204</v>
          </cell>
          <cell r="I1466" t="str">
            <v>In-Line</v>
          </cell>
          <cell r="J1466">
            <v>6</v>
          </cell>
          <cell r="K1466" t="str">
            <v>DI</v>
          </cell>
          <cell r="L1466" t="str">
            <v>Unterturkheim</v>
          </cell>
          <cell r="M1466" t="str">
            <v>Germany</v>
          </cell>
          <cell r="N1466">
            <v>2815</v>
          </cell>
          <cell r="O1466">
            <v>4166</v>
          </cell>
          <cell r="P1466">
            <v>5487</v>
          </cell>
          <cell r="Q1466">
            <v>4101</v>
          </cell>
          <cell r="R1466">
            <v>0</v>
          </cell>
          <cell r="S1466">
            <v>0</v>
          </cell>
          <cell r="T1466">
            <v>0</v>
          </cell>
          <cell r="U1466">
            <v>0</v>
          </cell>
        </row>
        <row r="1467">
          <cell r="A1467" t="str">
            <v>Europe</v>
          </cell>
          <cell r="B1467" t="str">
            <v>DAIMLERCHRYSLER</v>
          </cell>
          <cell r="C1467" t="str">
            <v>MERCEDES-BENZ</v>
          </cell>
          <cell r="D1467" t="str">
            <v>MERCEDES-BENZ S CLASS</v>
          </cell>
          <cell r="E1467" t="str">
            <v>Mercedes-Benz M112/3</v>
          </cell>
          <cell r="F1467" t="str">
            <v>Gasoline</v>
          </cell>
          <cell r="G1467">
            <v>3724</v>
          </cell>
          <cell r="H1467">
            <v>245</v>
          </cell>
          <cell r="I1467" t="str">
            <v>Vee Configuration</v>
          </cell>
          <cell r="J1467">
            <v>6</v>
          </cell>
          <cell r="K1467" t="str">
            <v>MFI</v>
          </cell>
          <cell r="L1467" t="str">
            <v>Bad Canstatt</v>
          </cell>
          <cell r="M1467" t="str">
            <v>Germany</v>
          </cell>
          <cell r="N1467">
            <v>7606</v>
          </cell>
          <cell r="O1467">
            <v>18617</v>
          </cell>
          <cell r="P1467">
            <v>12459</v>
          </cell>
          <cell r="Q1467">
            <v>8053</v>
          </cell>
          <cell r="R1467">
            <v>0</v>
          </cell>
          <cell r="S1467">
            <v>0</v>
          </cell>
          <cell r="T1467">
            <v>0</v>
          </cell>
          <cell r="U1467">
            <v>0</v>
          </cell>
        </row>
        <row r="1468">
          <cell r="A1468" t="str">
            <v>Europe</v>
          </cell>
          <cell r="B1468" t="str">
            <v>DAIMLERCHRYSLER</v>
          </cell>
          <cell r="C1468" t="str">
            <v>MERCEDES-BENZ</v>
          </cell>
          <cell r="D1468" t="str">
            <v>MERCEDES-BENZ S CLASS</v>
          </cell>
          <cell r="E1468" t="str">
            <v>Mercedes-Benz OM628</v>
          </cell>
          <cell r="F1468" t="str">
            <v>Diesel</v>
          </cell>
          <cell r="G1468">
            <v>3996</v>
          </cell>
          <cell r="H1468">
            <v>250</v>
          </cell>
          <cell r="I1468" t="str">
            <v>Vee Configuration</v>
          </cell>
          <cell r="J1468">
            <v>8</v>
          </cell>
          <cell r="K1468" t="str">
            <v>DI</v>
          </cell>
          <cell r="L1468" t="str">
            <v>Unterturkheim</v>
          </cell>
          <cell r="M1468" t="str">
            <v>Germany</v>
          </cell>
          <cell r="N1468">
            <v>2085</v>
          </cell>
          <cell r="O1468">
            <v>1056</v>
          </cell>
          <cell r="P1468">
            <v>561</v>
          </cell>
          <cell r="Q1468">
            <v>286</v>
          </cell>
          <cell r="R1468">
            <v>0</v>
          </cell>
          <cell r="S1468">
            <v>0</v>
          </cell>
          <cell r="T1468">
            <v>0</v>
          </cell>
          <cell r="U1468">
            <v>0</v>
          </cell>
        </row>
        <row r="1469">
          <cell r="A1469" t="str">
            <v>Europe</v>
          </cell>
          <cell r="B1469" t="str">
            <v>DAIMLERCHRYSLER</v>
          </cell>
          <cell r="C1469" t="str">
            <v>MERCEDES-BENZ</v>
          </cell>
          <cell r="D1469" t="str">
            <v>MERCEDES-BENZ S CLASS</v>
          </cell>
          <cell r="E1469" t="str">
            <v>Mercedes-Benz M112/3</v>
          </cell>
          <cell r="F1469" t="str">
            <v>Gasoline</v>
          </cell>
          <cell r="G1469">
            <v>4266</v>
          </cell>
          <cell r="H1469">
            <v>279</v>
          </cell>
          <cell r="I1469" t="str">
            <v>Vee Configuration</v>
          </cell>
          <cell r="J1469">
            <v>8</v>
          </cell>
          <cell r="K1469" t="str">
            <v>MFI</v>
          </cell>
          <cell r="L1469" t="str">
            <v>Bad Canstatt</v>
          </cell>
          <cell r="M1469" t="str">
            <v>Germany</v>
          </cell>
          <cell r="N1469">
            <v>14775</v>
          </cell>
          <cell r="O1469">
            <v>12869</v>
          </cell>
          <cell r="P1469">
            <v>12707</v>
          </cell>
          <cell r="Q1469">
            <v>6860</v>
          </cell>
          <cell r="R1469">
            <v>0</v>
          </cell>
          <cell r="S1469">
            <v>0</v>
          </cell>
          <cell r="T1469">
            <v>0</v>
          </cell>
          <cell r="U1469">
            <v>0</v>
          </cell>
        </row>
        <row r="1470">
          <cell r="A1470" t="str">
            <v>Europe</v>
          </cell>
          <cell r="B1470" t="str">
            <v>DAIMLERCHRYSLER</v>
          </cell>
          <cell r="C1470" t="str">
            <v>MERCEDES-BENZ</v>
          </cell>
          <cell r="D1470" t="str">
            <v>MERCEDES-BENZ S CLASS</v>
          </cell>
          <cell r="E1470" t="str">
            <v>Mercedes-Benz M112/3</v>
          </cell>
          <cell r="F1470" t="str">
            <v>Gasoline</v>
          </cell>
          <cell r="G1470">
            <v>4966</v>
          </cell>
          <cell r="H1470">
            <v>306</v>
          </cell>
          <cell r="I1470" t="str">
            <v>Vee Configuration</v>
          </cell>
          <cell r="J1470">
            <v>8</v>
          </cell>
          <cell r="K1470" t="str">
            <v>MFI</v>
          </cell>
          <cell r="L1470" t="str">
            <v>Bad Canstatt</v>
          </cell>
          <cell r="M1470" t="str">
            <v>Germany</v>
          </cell>
          <cell r="N1470">
            <v>23054</v>
          </cell>
          <cell r="O1470">
            <v>21732</v>
          </cell>
          <cell r="P1470">
            <v>22309</v>
          </cell>
          <cell r="Q1470">
            <v>12044</v>
          </cell>
          <cell r="R1470">
            <v>0</v>
          </cell>
          <cell r="S1470">
            <v>0</v>
          </cell>
          <cell r="T1470">
            <v>0</v>
          </cell>
          <cell r="U1470">
            <v>0</v>
          </cell>
        </row>
        <row r="1471">
          <cell r="A1471" t="str">
            <v>Europe</v>
          </cell>
          <cell r="B1471" t="str">
            <v>DAIMLERCHRYSLER</v>
          </cell>
          <cell r="C1471" t="str">
            <v>MERCEDES-BENZ</v>
          </cell>
          <cell r="D1471" t="str">
            <v>MERCEDES-BENZ S CLASS</v>
          </cell>
          <cell r="E1471" t="str">
            <v>Mercedes-Benz M112/3</v>
          </cell>
          <cell r="F1471" t="str">
            <v>Gasoline</v>
          </cell>
          <cell r="G1471">
            <v>5439</v>
          </cell>
          <cell r="H1471">
            <v>360</v>
          </cell>
          <cell r="I1471" t="str">
            <v>Vee Configuration</v>
          </cell>
          <cell r="J1471">
            <v>8</v>
          </cell>
          <cell r="K1471" t="str">
            <v>MFI</v>
          </cell>
          <cell r="L1471" t="str">
            <v>Bad Canstatt</v>
          </cell>
          <cell r="M1471" t="str">
            <v>Germany</v>
          </cell>
          <cell r="N1471">
            <v>694</v>
          </cell>
          <cell r="O1471">
            <v>0</v>
          </cell>
          <cell r="P1471">
            <v>0</v>
          </cell>
          <cell r="Q1471">
            <v>0</v>
          </cell>
          <cell r="R1471">
            <v>0</v>
          </cell>
          <cell r="S1471">
            <v>0</v>
          </cell>
          <cell r="T1471">
            <v>0</v>
          </cell>
          <cell r="U1471">
            <v>0</v>
          </cell>
        </row>
        <row r="1472">
          <cell r="A1472" t="str">
            <v>Europe</v>
          </cell>
          <cell r="B1472" t="str">
            <v>DAIMLERCHRYSLER</v>
          </cell>
          <cell r="C1472" t="str">
            <v>MERCEDES-BENZ</v>
          </cell>
          <cell r="D1472" t="str">
            <v>MERCEDES-BENZ S CLASS</v>
          </cell>
          <cell r="E1472" t="str">
            <v>Mercedes-Benz M112/3</v>
          </cell>
          <cell r="F1472" t="str">
            <v>Gasoline</v>
          </cell>
          <cell r="G1472">
            <v>5439</v>
          </cell>
          <cell r="H1472">
            <v>500</v>
          </cell>
          <cell r="I1472" t="str">
            <v>Vee Configuration</v>
          </cell>
          <cell r="J1472">
            <v>8</v>
          </cell>
          <cell r="K1472" t="str">
            <v>MFI</v>
          </cell>
          <cell r="L1472" t="str">
            <v>Bad Canstatt</v>
          </cell>
          <cell r="M1472" t="str">
            <v>Germany</v>
          </cell>
          <cell r="N1472">
            <v>2514</v>
          </cell>
          <cell r="O1472">
            <v>4767</v>
          </cell>
          <cell r="P1472">
            <v>3674</v>
          </cell>
          <cell r="Q1472">
            <v>1879</v>
          </cell>
          <cell r="R1472">
            <v>0</v>
          </cell>
          <cell r="S1472">
            <v>0</v>
          </cell>
          <cell r="T1472">
            <v>0</v>
          </cell>
          <cell r="U1472">
            <v>0</v>
          </cell>
        </row>
        <row r="1473">
          <cell r="A1473" t="str">
            <v>Europe</v>
          </cell>
          <cell r="B1473" t="str">
            <v>DAIMLERCHRYSLER</v>
          </cell>
          <cell r="C1473" t="str">
            <v>MERCEDES-BENZ</v>
          </cell>
          <cell r="D1473" t="str">
            <v>MERCEDES-BENZ S CLASS</v>
          </cell>
          <cell r="E1473" t="str">
            <v>Mercedes-Benz M285</v>
          </cell>
          <cell r="F1473" t="str">
            <v>Gasoline</v>
          </cell>
          <cell r="G1473">
            <v>5513</v>
          </cell>
          <cell r="H1473">
            <v>500</v>
          </cell>
          <cell r="I1473" t="str">
            <v>Vee Configuration</v>
          </cell>
          <cell r="J1473">
            <v>12</v>
          </cell>
          <cell r="K1473" t="str">
            <v>MFI</v>
          </cell>
          <cell r="L1473" t="str">
            <v>Bad Canstatt</v>
          </cell>
          <cell r="M1473" t="str">
            <v>Germany</v>
          </cell>
          <cell r="N1473">
            <v>1927</v>
          </cell>
          <cell r="O1473">
            <v>4787</v>
          </cell>
          <cell r="P1473">
            <v>4756</v>
          </cell>
          <cell r="Q1473">
            <v>2424</v>
          </cell>
          <cell r="R1473">
            <v>0</v>
          </cell>
          <cell r="S1473">
            <v>0</v>
          </cell>
          <cell r="T1473">
            <v>0</v>
          </cell>
          <cell r="U1473">
            <v>0</v>
          </cell>
        </row>
        <row r="1474">
          <cell r="A1474" t="str">
            <v>Europe</v>
          </cell>
          <cell r="B1474" t="str">
            <v>DAIMLERCHRYSLER</v>
          </cell>
          <cell r="C1474" t="str">
            <v>MERCEDES-BENZ</v>
          </cell>
          <cell r="D1474" t="str">
            <v>MERCEDES-BENZ S CLASS</v>
          </cell>
          <cell r="E1474" t="str">
            <v>Mercedes-Benz M137</v>
          </cell>
          <cell r="F1474" t="str">
            <v>Gasoline</v>
          </cell>
          <cell r="G1474">
            <v>5786</v>
          </cell>
          <cell r="H1474">
            <v>367</v>
          </cell>
          <cell r="I1474" t="str">
            <v>Vee Configuration</v>
          </cell>
          <cell r="J1474">
            <v>12</v>
          </cell>
          <cell r="K1474" t="str">
            <v>MFI</v>
          </cell>
          <cell r="L1474" t="str">
            <v>Bad Canstatt</v>
          </cell>
          <cell r="M1474" t="str">
            <v>Germany</v>
          </cell>
          <cell r="N1474">
            <v>3042</v>
          </cell>
          <cell r="O1474">
            <v>3</v>
          </cell>
          <cell r="P1474">
            <v>0</v>
          </cell>
          <cell r="Q1474">
            <v>0</v>
          </cell>
          <cell r="R1474">
            <v>0</v>
          </cell>
          <cell r="S1474">
            <v>0</v>
          </cell>
          <cell r="T1474">
            <v>0</v>
          </cell>
          <cell r="U1474">
            <v>0</v>
          </cell>
        </row>
        <row r="1475">
          <cell r="A1475" t="str">
            <v>Europe</v>
          </cell>
          <cell r="B1475" t="str">
            <v>DAIMLERCHRYSLER</v>
          </cell>
          <cell r="C1475" t="str">
            <v>MERCEDES-BENZ</v>
          </cell>
          <cell r="D1475" t="str">
            <v>MERCEDES-BENZ S CLASS</v>
          </cell>
          <cell r="E1475" t="str">
            <v>Mercedes-Benz M285</v>
          </cell>
          <cell r="F1475" t="str">
            <v>Gasoline</v>
          </cell>
          <cell r="G1475">
            <v>5980</v>
          </cell>
          <cell r="H1475">
            <v>612</v>
          </cell>
          <cell r="I1475" t="str">
            <v>Vee Configuration</v>
          </cell>
          <cell r="J1475">
            <v>12</v>
          </cell>
          <cell r="K1475" t="str">
            <v>MFI</v>
          </cell>
          <cell r="L1475" t="str">
            <v>Bad Canstatt</v>
          </cell>
          <cell r="M1475" t="str">
            <v>Germany</v>
          </cell>
          <cell r="N1475">
            <v>0</v>
          </cell>
          <cell r="O1475">
            <v>0</v>
          </cell>
          <cell r="P1475">
            <v>35</v>
          </cell>
          <cell r="Q1475">
            <v>42</v>
          </cell>
          <cell r="R1475">
            <v>0</v>
          </cell>
          <cell r="S1475">
            <v>0</v>
          </cell>
          <cell r="T1475">
            <v>0</v>
          </cell>
          <cell r="U1475">
            <v>0</v>
          </cell>
        </row>
        <row r="1476">
          <cell r="A1476" t="str">
            <v>Europe</v>
          </cell>
          <cell r="B1476" t="str">
            <v>DAIMLERCHRYSLER</v>
          </cell>
          <cell r="C1476" t="str">
            <v>MERCEDES-BENZ</v>
          </cell>
          <cell r="D1476" t="str">
            <v>MERCEDES-BENZ S Class</v>
          </cell>
          <cell r="E1476" t="str">
            <v>Mercedes-Benz OM642</v>
          </cell>
          <cell r="F1476" t="str">
            <v>Diesel</v>
          </cell>
          <cell r="G1476">
            <v>3000</v>
          </cell>
          <cell r="H1476">
            <v>220</v>
          </cell>
          <cell r="I1476" t="str">
            <v>Vee Configuration</v>
          </cell>
          <cell r="J1476">
            <v>6</v>
          </cell>
          <cell r="K1476" t="str">
            <v>DI</v>
          </cell>
          <cell r="L1476" t="str">
            <v>Berlin-Marienfelde</v>
          </cell>
          <cell r="M1476" t="str">
            <v>Germany</v>
          </cell>
          <cell r="N1476">
            <v>0</v>
          </cell>
          <cell r="O1476">
            <v>0</v>
          </cell>
          <cell r="P1476">
            <v>0</v>
          </cell>
          <cell r="Q1476">
            <v>1651</v>
          </cell>
          <cell r="R1476">
            <v>5660</v>
          </cell>
          <cell r="S1476">
            <v>5499</v>
          </cell>
          <cell r="T1476">
            <v>5335</v>
          </cell>
          <cell r="U1476">
            <v>5281</v>
          </cell>
        </row>
        <row r="1477">
          <cell r="A1477" t="str">
            <v>Europe</v>
          </cell>
          <cell r="B1477" t="str">
            <v>DAIMLERCHRYSLER</v>
          </cell>
          <cell r="C1477" t="str">
            <v>MERCEDES-BENZ</v>
          </cell>
          <cell r="D1477" t="str">
            <v>MERCEDES-BENZ S Class</v>
          </cell>
          <cell r="E1477" t="str">
            <v>Mercedes-Benz M272</v>
          </cell>
          <cell r="F1477" t="str">
            <v>Gasoline</v>
          </cell>
          <cell r="G1477">
            <v>3498</v>
          </cell>
          <cell r="H1477">
            <v>272</v>
          </cell>
          <cell r="I1477" t="str">
            <v>Vee Configuration</v>
          </cell>
          <cell r="J1477">
            <v>6</v>
          </cell>
          <cell r="K1477" t="str">
            <v>MFI</v>
          </cell>
          <cell r="L1477" t="str">
            <v>Bad Canstatt</v>
          </cell>
          <cell r="M1477" t="str">
            <v>Germany</v>
          </cell>
          <cell r="N1477">
            <v>0</v>
          </cell>
          <cell r="O1477">
            <v>0</v>
          </cell>
          <cell r="P1477">
            <v>0</v>
          </cell>
          <cell r="Q1477">
            <v>2711</v>
          </cell>
          <cell r="R1477">
            <v>9320</v>
          </cell>
          <cell r="S1477">
            <v>9086</v>
          </cell>
          <cell r="T1477">
            <v>8848</v>
          </cell>
          <cell r="U1477">
            <v>8792</v>
          </cell>
        </row>
        <row r="1478">
          <cell r="A1478" t="str">
            <v>Europe</v>
          </cell>
          <cell r="B1478" t="str">
            <v>DAIMLERCHRYSLER</v>
          </cell>
          <cell r="C1478" t="str">
            <v>MERCEDES-BENZ</v>
          </cell>
          <cell r="D1478" t="str">
            <v>MERCEDES-BENZ S Class</v>
          </cell>
          <cell r="E1478" t="str">
            <v>Mercedes-Benz OM642</v>
          </cell>
          <cell r="F1478" t="str">
            <v>Diesel</v>
          </cell>
          <cell r="G1478">
            <v>3500</v>
          </cell>
          <cell r="H1478">
            <v>270</v>
          </cell>
          <cell r="I1478" t="str">
            <v>Vee Configuration</v>
          </cell>
          <cell r="J1478">
            <v>6</v>
          </cell>
          <cell r="K1478" t="str">
            <v>DI</v>
          </cell>
          <cell r="L1478" t="str">
            <v>Berlin-Marienfelde</v>
          </cell>
          <cell r="M1478" t="str">
            <v>Germany</v>
          </cell>
          <cell r="N1478">
            <v>0</v>
          </cell>
          <cell r="O1478">
            <v>0</v>
          </cell>
          <cell r="P1478">
            <v>0</v>
          </cell>
          <cell r="Q1478">
            <v>3592</v>
          </cell>
          <cell r="R1478">
            <v>12360</v>
          </cell>
          <cell r="S1478">
            <v>12070</v>
          </cell>
          <cell r="T1478">
            <v>11772</v>
          </cell>
          <cell r="U1478">
            <v>11715</v>
          </cell>
        </row>
        <row r="1479">
          <cell r="A1479" t="str">
            <v>Europe</v>
          </cell>
          <cell r="B1479" t="str">
            <v>DAIMLERCHRYSLER</v>
          </cell>
          <cell r="C1479" t="str">
            <v>MERCEDES-BENZ</v>
          </cell>
          <cell r="D1479" t="str">
            <v>MERCEDES-BENZ S Class</v>
          </cell>
          <cell r="E1479" t="str">
            <v>Mercedes-Benz OM629</v>
          </cell>
          <cell r="F1479" t="str">
            <v>Diesel</v>
          </cell>
          <cell r="G1479">
            <v>3996</v>
          </cell>
          <cell r="H1479">
            <v>300</v>
          </cell>
          <cell r="I1479" t="str">
            <v>Vee Configuration</v>
          </cell>
          <cell r="J1479">
            <v>8</v>
          </cell>
          <cell r="K1479" t="str">
            <v>DI</v>
          </cell>
          <cell r="L1479" t="str">
            <v>Unterturkheim</v>
          </cell>
          <cell r="M1479" t="str">
            <v>Germany</v>
          </cell>
          <cell r="N1479">
            <v>0</v>
          </cell>
          <cell r="O1479">
            <v>0</v>
          </cell>
          <cell r="P1479">
            <v>0</v>
          </cell>
          <cell r="Q1479">
            <v>1822</v>
          </cell>
          <cell r="R1479">
            <v>6359</v>
          </cell>
          <cell r="S1479">
            <v>6336</v>
          </cell>
          <cell r="T1479">
            <v>6304</v>
          </cell>
          <cell r="U1479">
            <v>6397</v>
          </cell>
        </row>
        <row r="1480">
          <cell r="A1480" t="str">
            <v>Europe</v>
          </cell>
          <cell r="B1480" t="str">
            <v>DAIMLERCHRYSLER</v>
          </cell>
          <cell r="C1480" t="str">
            <v>MERCEDES-BENZ</v>
          </cell>
          <cell r="D1480" t="str">
            <v>MERCEDES-BENZ S Class</v>
          </cell>
          <cell r="E1480" t="str">
            <v>Mercedes-Benz M273</v>
          </cell>
          <cell r="F1480" t="str">
            <v>Gasoline</v>
          </cell>
          <cell r="G1480">
            <v>4266</v>
          </cell>
          <cell r="H1480">
            <v>293</v>
          </cell>
          <cell r="I1480" t="str">
            <v>Vee Configuration</v>
          </cell>
          <cell r="J1480">
            <v>8</v>
          </cell>
          <cell r="K1480" t="str">
            <v>MFI</v>
          </cell>
          <cell r="L1480" t="str">
            <v>Bad Canstatt</v>
          </cell>
          <cell r="M1480" t="str">
            <v>Germany</v>
          </cell>
          <cell r="N1480">
            <v>0</v>
          </cell>
          <cell r="O1480">
            <v>0</v>
          </cell>
          <cell r="P1480">
            <v>0</v>
          </cell>
          <cell r="Q1480">
            <v>4005</v>
          </cell>
          <cell r="R1480">
            <v>13088</v>
          </cell>
          <cell r="S1480">
            <v>11807</v>
          </cell>
          <cell r="T1480">
            <v>10556</v>
          </cell>
          <cell r="U1480">
            <v>9553</v>
          </cell>
        </row>
        <row r="1481">
          <cell r="A1481" t="str">
            <v>Europe</v>
          </cell>
          <cell r="B1481" t="str">
            <v>DAIMLERCHRYSLER</v>
          </cell>
          <cell r="C1481" t="str">
            <v>MERCEDES-BENZ</v>
          </cell>
          <cell r="D1481" t="str">
            <v>MERCEDES-BENZ S Class</v>
          </cell>
          <cell r="E1481" t="str">
            <v>Mercedes-Benz M273</v>
          </cell>
          <cell r="F1481" t="str">
            <v>Gasoline</v>
          </cell>
          <cell r="G1481">
            <v>4266</v>
          </cell>
          <cell r="H1481">
            <v>321</v>
          </cell>
          <cell r="I1481" t="str">
            <v>Vee Configuration</v>
          </cell>
          <cell r="J1481">
            <v>8</v>
          </cell>
          <cell r="K1481" t="str">
            <v>MFI</v>
          </cell>
          <cell r="L1481" t="str">
            <v>Bad Canstatt</v>
          </cell>
          <cell r="M1481" t="str">
            <v>Germany</v>
          </cell>
          <cell r="N1481">
            <v>0</v>
          </cell>
          <cell r="O1481">
            <v>0</v>
          </cell>
          <cell r="P1481">
            <v>0</v>
          </cell>
          <cell r="Q1481">
            <v>2797</v>
          </cell>
          <cell r="R1481">
            <v>9565</v>
          </cell>
          <cell r="S1481">
            <v>9256</v>
          </cell>
          <cell r="T1481">
            <v>8943</v>
          </cell>
          <cell r="U1481">
            <v>8818</v>
          </cell>
        </row>
        <row r="1482">
          <cell r="A1482" t="str">
            <v>Europe</v>
          </cell>
          <cell r="B1482" t="str">
            <v>DAIMLERCHRYSLER</v>
          </cell>
          <cell r="C1482" t="str">
            <v>MERCEDES-BENZ</v>
          </cell>
          <cell r="D1482" t="str">
            <v>MERCEDES-BENZ S Class</v>
          </cell>
          <cell r="E1482" t="str">
            <v>Mercedes-Benz M273</v>
          </cell>
          <cell r="F1482" t="str">
            <v>Gasoline</v>
          </cell>
          <cell r="G1482">
            <v>4966</v>
          </cell>
          <cell r="H1482">
            <v>324</v>
          </cell>
          <cell r="I1482" t="str">
            <v>Vee Configuration</v>
          </cell>
          <cell r="J1482">
            <v>8</v>
          </cell>
          <cell r="K1482" t="str">
            <v>MFI</v>
          </cell>
          <cell r="L1482" t="str">
            <v>Bad Canstatt</v>
          </cell>
          <cell r="M1482" t="str">
            <v>Germany</v>
          </cell>
          <cell r="N1482">
            <v>0</v>
          </cell>
          <cell r="O1482">
            <v>0</v>
          </cell>
          <cell r="P1482">
            <v>0</v>
          </cell>
          <cell r="Q1482">
            <v>2820</v>
          </cell>
          <cell r="R1482">
            <v>9945</v>
          </cell>
          <cell r="S1482">
            <v>10052</v>
          </cell>
          <cell r="T1482">
            <v>10138</v>
          </cell>
          <cell r="U1482">
            <v>10419</v>
          </cell>
        </row>
        <row r="1483">
          <cell r="A1483" t="str">
            <v>Europe</v>
          </cell>
          <cell r="B1483" t="str">
            <v>DAIMLERCHRYSLER</v>
          </cell>
          <cell r="C1483" t="str">
            <v>MERCEDES-BENZ</v>
          </cell>
          <cell r="D1483" t="str">
            <v>MERCEDES-BENZ S Class</v>
          </cell>
          <cell r="E1483" t="str">
            <v>Mercedes-Benz M273</v>
          </cell>
          <cell r="F1483" t="str">
            <v>Gasoline</v>
          </cell>
          <cell r="G1483">
            <v>5439</v>
          </cell>
          <cell r="H1483">
            <v>372</v>
          </cell>
          <cell r="I1483" t="str">
            <v>Vee Configuration</v>
          </cell>
          <cell r="J1483">
            <v>8</v>
          </cell>
          <cell r="K1483" t="str">
            <v>MFI</v>
          </cell>
          <cell r="L1483" t="str">
            <v>Bad Canstatt</v>
          </cell>
          <cell r="M1483" t="str">
            <v>Germany</v>
          </cell>
          <cell r="N1483">
            <v>0</v>
          </cell>
          <cell r="O1483">
            <v>0</v>
          </cell>
          <cell r="P1483">
            <v>0</v>
          </cell>
          <cell r="Q1483">
            <v>1796</v>
          </cell>
          <cell r="R1483">
            <v>6179</v>
          </cell>
          <cell r="S1483">
            <v>6034</v>
          </cell>
          <cell r="T1483">
            <v>5886</v>
          </cell>
          <cell r="U1483">
            <v>5858</v>
          </cell>
        </row>
        <row r="1484">
          <cell r="A1484" t="str">
            <v>Europe</v>
          </cell>
          <cell r="B1484" t="str">
            <v>DAIMLERCHRYSLER</v>
          </cell>
          <cell r="C1484" t="str">
            <v>MERCEDES-BENZ</v>
          </cell>
          <cell r="D1484" t="str">
            <v>MERCEDES-BENZ S Class</v>
          </cell>
          <cell r="E1484" t="str">
            <v>Mercedes-Benz M273</v>
          </cell>
          <cell r="F1484" t="str">
            <v>Gasoline</v>
          </cell>
          <cell r="G1484">
            <v>5439</v>
          </cell>
          <cell r="H1484">
            <v>500</v>
          </cell>
          <cell r="I1484" t="str">
            <v>Vee Configuration</v>
          </cell>
          <cell r="J1484">
            <v>8</v>
          </cell>
          <cell r="K1484" t="str">
            <v>MFI</v>
          </cell>
          <cell r="L1484" t="str">
            <v>Bad Canstatt</v>
          </cell>
          <cell r="M1484" t="str">
            <v>Germany</v>
          </cell>
          <cell r="N1484">
            <v>0</v>
          </cell>
          <cell r="O1484">
            <v>0</v>
          </cell>
          <cell r="P1484">
            <v>0</v>
          </cell>
          <cell r="Q1484">
            <v>0</v>
          </cell>
          <cell r="R1484">
            <v>4564</v>
          </cell>
          <cell r="S1484">
            <v>5648</v>
          </cell>
          <cell r="T1484">
            <v>5172</v>
          </cell>
          <cell r="U1484">
            <v>4811</v>
          </cell>
        </row>
        <row r="1485">
          <cell r="A1485" t="str">
            <v>Europe</v>
          </cell>
          <cell r="B1485" t="str">
            <v>DAIMLERCHRYSLER</v>
          </cell>
          <cell r="C1485" t="str">
            <v>MERCEDES-BENZ</v>
          </cell>
          <cell r="D1485" t="str">
            <v>MERCEDES-BENZ S Class</v>
          </cell>
          <cell r="E1485" t="str">
            <v>Mercedes-Benz M273</v>
          </cell>
          <cell r="F1485" t="str">
            <v>Gasoline</v>
          </cell>
          <cell r="G1485">
            <v>5439</v>
          </cell>
          <cell r="H1485">
            <v>525</v>
          </cell>
          <cell r="I1485" t="str">
            <v>Vee Configuration</v>
          </cell>
          <cell r="J1485">
            <v>8</v>
          </cell>
          <cell r="K1485" t="str">
            <v>MFI</v>
          </cell>
          <cell r="L1485" t="str">
            <v>Bad Canstatt</v>
          </cell>
          <cell r="M1485" t="str">
            <v>Germany</v>
          </cell>
          <cell r="N1485">
            <v>0</v>
          </cell>
          <cell r="O1485">
            <v>0</v>
          </cell>
          <cell r="P1485">
            <v>0</v>
          </cell>
          <cell r="Q1485">
            <v>1437</v>
          </cell>
          <cell r="R1485">
            <v>4944</v>
          </cell>
          <cell r="S1485">
            <v>4828</v>
          </cell>
          <cell r="T1485">
            <v>4709</v>
          </cell>
          <cell r="U1485">
            <v>4686</v>
          </cell>
        </row>
        <row r="1486">
          <cell r="A1486" t="str">
            <v>Europe</v>
          </cell>
          <cell r="B1486" t="str">
            <v>DAIMLERCHRYSLER</v>
          </cell>
          <cell r="C1486" t="str">
            <v>MERCEDES-BENZ</v>
          </cell>
          <cell r="D1486" t="str">
            <v>MERCEDES-BENZ S Class</v>
          </cell>
          <cell r="E1486" t="str">
            <v>Mercedes-Benz M285</v>
          </cell>
          <cell r="F1486" t="str">
            <v>Gasoline</v>
          </cell>
          <cell r="G1486">
            <v>5513</v>
          </cell>
          <cell r="H1486">
            <v>500</v>
          </cell>
          <cell r="I1486" t="str">
            <v>Vee Configuration</v>
          </cell>
          <cell r="J1486">
            <v>12</v>
          </cell>
          <cell r="K1486" t="str">
            <v>MFI</v>
          </cell>
          <cell r="L1486" t="str">
            <v>Bad Canstatt</v>
          </cell>
          <cell r="M1486" t="str">
            <v>Germany</v>
          </cell>
          <cell r="N1486">
            <v>0</v>
          </cell>
          <cell r="O1486">
            <v>0</v>
          </cell>
          <cell r="P1486">
            <v>0</v>
          </cell>
          <cell r="Q1486">
            <v>0</v>
          </cell>
          <cell r="R1486">
            <v>1158</v>
          </cell>
          <cell r="S1486">
            <v>1509</v>
          </cell>
          <cell r="T1486">
            <v>1471</v>
          </cell>
          <cell r="U1486">
            <v>1465</v>
          </cell>
        </row>
        <row r="1487">
          <cell r="A1487" t="str">
            <v>Europe</v>
          </cell>
          <cell r="B1487" t="str">
            <v>DAIMLERCHRYSLER</v>
          </cell>
          <cell r="C1487" t="str">
            <v>MERCEDES-BENZ</v>
          </cell>
          <cell r="D1487" t="str">
            <v>MERCEDES-BENZ S Class</v>
          </cell>
          <cell r="E1487" t="str">
            <v>Mercedes-Benz M285</v>
          </cell>
          <cell r="F1487" t="str">
            <v>Gasoline</v>
          </cell>
          <cell r="G1487">
            <v>5980</v>
          </cell>
          <cell r="H1487">
            <v>612</v>
          </cell>
          <cell r="I1487" t="str">
            <v>Vee Configuration</v>
          </cell>
          <cell r="J1487">
            <v>12</v>
          </cell>
          <cell r="K1487" t="str">
            <v>MFI</v>
          </cell>
          <cell r="L1487" t="str">
            <v>Bad Canstatt</v>
          </cell>
          <cell r="M1487" t="str">
            <v>Germany</v>
          </cell>
          <cell r="N1487">
            <v>0</v>
          </cell>
          <cell r="O1487">
            <v>0</v>
          </cell>
          <cell r="P1487">
            <v>0</v>
          </cell>
          <cell r="Q1487">
            <v>0</v>
          </cell>
          <cell r="R1487">
            <v>1204</v>
          </cell>
          <cell r="S1487">
            <v>1569</v>
          </cell>
          <cell r="T1487">
            <v>1531</v>
          </cell>
          <cell r="U1487">
            <v>1523</v>
          </cell>
        </row>
        <row r="1488">
          <cell r="A1488" t="str">
            <v>Europe</v>
          </cell>
          <cell r="B1488" t="str">
            <v>DAIMLERCHRYSLER</v>
          </cell>
          <cell r="C1488" t="str">
            <v>MERCEDES-BENZ</v>
          </cell>
          <cell r="D1488" t="str">
            <v>MERCEDES-BENZ SL CLASS</v>
          </cell>
          <cell r="E1488" t="str">
            <v>Mercedes-Benz M272</v>
          </cell>
          <cell r="F1488" t="str">
            <v>Gasoline</v>
          </cell>
          <cell r="G1488">
            <v>3498</v>
          </cell>
          <cell r="H1488">
            <v>272</v>
          </cell>
          <cell r="I1488" t="str">
            <v>Vee Configuration</v>
          </cell>
          <cell r="J1488">
            <v>6</v>
          </cell>
          <cell r="K1488" t="str">
            <v>MFI</v>
          </cell>
          <cell r="L1488" t="str">
            <v>Bad Canstatt</v>
          </cell>
          <cell r="M1488" t="str">
            <v>Germany</v>
          </cell>
          <cell r="N1488">
            <v>0</v>
          </cell>
          <cell r="O1488">
            <v>0</v>
          </cell>
          <cell r="P1488">
            <v>0</v>
          </cell>
          <cell r="Q1488">
            <v>0</v>
          </cell>
          <cell r="R1488">
            <v>8732</v>
          </cell>
          <cell r="S1488">
            <v>8620</v>
          </cell>
          <cell r="T1488">
            <v>8201</v>
          </cell>
          <cell r="U1488">
            <v>8291</v>
          </cell>
        </row>
        <row r="1489">
          <cell r="A1489" t="str">
            <v>Europe</v>
          </cell>
          <cell r="B1489" t="str">
            <v>DAIMLERCHRYSLER</v>
          </cell>
          <cell r="C1489" t="str">
            <v>MERCEDES-BENZ</v>
          </cell>
          <cell r="D1489" t="str">
            <v>MERCEDES-BENZ SL CLASS</v>
          </cell>
          <cell r="E1489" t="str">
            <v>Mercedes-Benz M112/3</v>
          </cell>
          <cell r="F1489" t="str">
            <v>Gasoline</v>
          </cell>
          <cell r="G1489">
            <v>3724</v>
          </cell>
          <cell r="H1489">
            <v>245</v>
          </cell>
          <cell r="I1489" t="str">
            <v>Vee Configuration</v>
          </cell>
          <cell r="J1489">
            <v>6</v>
          </cell>
          <cell r="K1489" t="str">
            <v>MFI</v>
          </cell>
          <cell r="L1489" t="str">
            <v>Bad Canstatt</v>
          </cell>
          <cell r="M1489" t="str">
            <v>Germany</v>
          </cell>
          <cell r="N1489">
            <v>7350</v>
          </cell>
          <cell r="O1489">
            <v>10608</v>
          </cell>
          <cell r="P1489">
            <v>7143</v>
          </cell>
          <cell r="Q1489">
            <v>8158</v>
          </cell>
          <cell r="R1489">
            <v>0</v>
          </cell>
          <cell r="S1489">
            <v>0</v>
          </cell>
          <cell r="T1489">
            <v>0</v>
          </cell>
          <cell r="U1489">
            <v>0</v>
          </cell>
        </row>
        <row r="1490">
          <cell r="A1490" t="str">
            <v>Europe</v>
          </cell>
          <cell r="B1490" t="str">
            <v>DAIMLERCHRYSLER</v>
          </cell>
          <cell r="C1490" t="str">
            <v>MERCEDES-BENZ</v>
          </cell>
          <cell r="D1490" t="str">
            <v>MERCEDES-BENZ SL CLASS</v>
          </cell>
          <cell r="E1490" t="str">
            <v>Mercedes-Benz M273</v>
          </cell>
          <cell r="F1490" t="str">
            <v>Gasoline</v>
          </cell>
          <cell r="G1490">
            <v>4966</v>
          </cell>
          <cell r="H1490">
            <v>324</v>
          </cell>
          <cell r="I1490" t="str">
            <v>Vee Configuration</v>
          </cell>
          <cell r="J1490">
            <v>8</v>
          </cell>
          <cell r="K1490" t="str">
            <v>MFI</v>
          </cell>
          <cell r="L1490" t="str">
            <v>Bad Canstatt</v>
          </cell>
          <cell r="M1490" t="str">
            <v>Germany</v>
          </cell>
          <cell r="N1490">
            <v>0</v>
          </cell>
          <cell r="O1490">
            <v>0</v>
          </cell>
          <cell r="P1490">
            <v>0</v>
          </cell>
          <cell r="Q1490">
            <v>0</v>
          </cell>
          <cell r="R1490">
            <v>18979</v>
          </cell>
          <cell r="S1490">
            <v>18738</v>
          </cell>
          <cell r="T1490">
            <v>17830</v>
          </cell>
          <cell r="U1490">
            <v>18025</v>
          </cell>
        </row>
        <row r="1491">
          <cell r="A1491" t="str">
            <v>Europe</v>
          </cell>
          <cell r="B1491" t="str">
            <v>DAIMLERCHRYSLER</v>
          </cell>
          <cell r="C1491" t="str">
            <v>MERCEDES-BENZ</v>
          </cell>
          <cell r="D1491" t="str">
            <v>MERCEDES-BENZ SL CLASS</v>
          </cell>
          <cell r="E1491" t="str">
            <v>Mercedes-Benz M112/3</v>
          </cell>
          <cell r="F1491" t="str">
            <v>Gasoline</v>
          </cell>
          <cell r="G1491">
            <v>4966</v>
          </cell>
          <cell r="H1491">
            <v>306</v>
          </cell>
          <cell r="I1491" t="str">
            <v>Vee Configuration</v>
          </cell>
          <cell r="J1491">
            <v>8</v>
          </cell>
          <cell r="K1491" t="str">
            <v>MFI</v>
          </cell>
          <cell r="L1491" t="str">
            <v>Bad Canstatt</v>
          </cell>
          <cell r="M1491" t="str">
            <v>Germany</v>
          </cell>
          <cell r="N1491">
            <v>23712</v>
          </cell>
          <cell r="O1491">
            <v>20150</v>
          </cell>
          <cell r="P1491">
            <v>20303</v>
          </cell>
          <cell r="Q1491">
            <v>19003</v>
          </cell>
          <cell r="R1491">
            <v>0</v>
          </cell>
          <cell r="S1491">
            <v>0</v>
          </cell>
          <cell r="T1491">
            <v>0</v>
          </cell>
          <cell r="U1491">
            <v>0</v>
          </cell>
        </row>
        <row r="1492">
          <cell r="A1492" t="str">
            <v>Europe</v>
          </cell>
          <cell r="B1492" t="str">
            <v>DAIMLERCHRYSLER</v>
          </cell>
          <cell r="C1492" t="str">
            <v>MERCEDES-BENZ</v>
          </cell>
          <cell r="D1492" t="str">
            <v>MERCEDES-BENZ SL CLASS</v>
          </cell>
          <cell r="E1492" t="str">
            <v>Mercedes-Benz M273</v>
          </cell>
          <cell r="F1492" t="str">
            <v>Gasoline</v>
          </cell>
          <cell r="G1492">
            <v>5439</v>
          </cell>
          <cell r="H1492">
            <v>500</v>
          </cell>
          <cell r="I1492" t="str">
            <v>Vee Configuration</v>
          </cell>
          <cell r="J1492">
            <v>8</v>
          </cell>
          <cell r="K1492" t="str">
            <v>MFI</v>
          </cell>
          <cell r="L1492" t="str">
            <v>Bad Canstatt</v>
          </cell>
          <cell r="M1492" t="str">
            <v>Germany</v>
          </cell>
          <cell r="N1492">
            <v>0</v>
          </cell>
          <cell r="O1492">
            <v>0</v>
          </cell>
          <cell r="P1492">
            <v>0</v>
          </cell>
          <cell r="Q1492">
            <v>0</v>
          </cell>
          <cell r="R1492">
            <v>1898</v>
          </cell>
          <cell r="S1492">
            <v>1874</v>
          </cell>
          <cell r="T1492">
            <v>1783</v>
          </cell>
          <cell r="U1492">
            <v>1803</v>
          </cell>
        </row>
        <row r="1493">
          <cell r="A1493" t="str">
            <v>Europe</v>
          </cell>
          <cell r="B1493" t="str">
            <v>DAIMLERCHRYSLER</v>
          </cell>
          <cell r="C1493" t="str">
            <v>MERCEDES-BENZ</v>
          </cell>
          <cell r="D1493" t="str">
            <v>MERCEDES-BENZ SL CLASS</v>
          </cell>
          <cell r="E1493" t="str">
            <v>Mercedes-Benz M112/3</v>
          </cell>
          <cell r="F1493" t="str">
            <v>Gasoline</v>
          </cell>
          <cell r="G1493">
            <v>5439</v>
          </cell>
          <cell r="H1493">
            <v>476</v>
          </cell>
          <cell r="I1493" t="str">
            <v>Vee Configuration</v>
          </cell>
          <cell r="J1493">
            <v>8</v>
          </cell>
          <cell r="K1493" t="str">
            <v>MFI</v>
          </cell>
          <cell r="L1493" t="str">
            <v>Bad Canstatt</v>
          </cell>
          <cell r="M1493" t="str">
            <v>Germany</v>
          </cell>
          <cell r="N1493">
            <v>169</v>
          </cell>
          <cell r="O1493">
            <v>0</v>
          </cell>
          <cell r="P1493">
            <v>0</v>
          </cell>
          <cell r="Q1493">
            <v>0</v>
          </cell>
          <cell r="R1493">
            <v>0</v>
          </cell>
          <cell r="S1493">
            <v>0</v>
          </cell>
          <cell r="T1493">
            <v>0</v>
          </cell>
          <cell r="U1493">
            <v>0</v>
          </cell>
        </row>
        <row r="1494">
          <cell r="A1494" t="str">
            <v>Europe</v>
          </cell>
          <cell r="B1494" t="str">
            <v>DAIMLERCHRYSLER</v>
          </cell>
          <cell r="C1494" t="str">
            <v>MERCEDES-BENZ</v>
          </cell>
          <cell r="D1494" t="str">
            <v>MERCEDES-BENZ SL CLASS</v>
          </cell>
          <cell r="E1494" t="str">
            <v>Mercedes-Benz M112/3</v>
          </cell>
          <cell r="F1494" t="str">
            <v>Gasoline</v>
          </cell>
          <cell r="G1494">
            <v>5439</v>
          </cell>
          <cell r="H1494">
            <v>500</v>
          </cell>
          <cell r="I1494" t="str">
            <v>Vee Configuration</v>
          </cell>
          <cell r="J1494">
            <v>8</v>
          </cell>
          <cell r="K1494" t="str">
            <v>MFI</v>
          </cell>
          <cell r="L1494" t="str">
            <v>Bad Canstatt</v>
          </cell>
          <cell r="M1494" t="str">
            <v>Germany</v>
          </cell>
          <cell r="N1494">
            <v>689</v>
          </cell>
          <cell r="O1494">
            <v>2020</v>
          </cell>
          <cell r="P1494">
            <v>1901</v>
          </cell>
          <cell r="Q1494">
            <v>1866</v>
          </cell>
          <cell r="R1494">
            <v>0</v>
          </cell>
          <cell r="S1494">
            <v>0</v>
          </cell>
          <cell r="T1494">
            <v>0</v>
          </cell>
          <cell r="U1494">
            <v>0</v>
          </cell>
        </row>
        <row r="1495">
          <cell r="A1495" t="str">
            <v>Europe</v>
          </cell>
          <cell r="B1495" t="str">
            <v>DAIMLERCHRYSLER</v>
          </cell>
          <cell r="C1495" t="str">
            <v>MERCEDES-BENZ</v>
          </cell>
          <cell r="D1495" t="str">
            <v>MERCEDES-BENZ SL CLASS</v>
          </cell>
          <cell r="E1495" t="str">
            <v>Mercedes-Benz M285</v>
          </cell>
          <cell r="F1495" t="str">
            <v>Gasoline</v>
          </cell>
          <cell r="G1495">
            <v>5513</v>
          </cell>
          <cell r="H1495">
            <v>500</v>
          </cell>
          <cell r="I1495" t="str">
            <v>Vee Configuration</v>
          </cell>
          <cell r="J1495">
            <v>12</v>
          </cell>
          <cell r="K1495" t="str">
            <v>MFI</v>
          </cell>
          <cell r="L1495" t="str">
            <v>Bad Canstatt</v>
          </cell>
          <cell r="M1495" t="str">
            <v>Germany</v>
          </cell>
          <cell r="N1495">
            <v>37</v>
          </cell>
          <cell r="O1495">
            <v>1418</v>
          </cell>
          <cell r="P1495">
            <v>1884</v>
          </cell>
          <cell r="Q1495">
            <v>1859</v>
          </cell>
          <cell r="R1495">
            <v>942</v>
          </cell>
          <cell r="S1495">
            <v>0</v>
          </cell>
          <cell r="T1495">
            <v>0</v>
          </cell>
          <cell r="U1495">
            <v>0</v>
          </cell>
        </row>
        <row r="1496">
          <cell r="A1496" t="str">
            <v>Europe</v>
          </cell>
          <cell r="B1496" t="str">
            <v>DAIMLERCHRYSLER</v>
          </cell>
          <cell r="C1496" t="str">
            <v>MERCEDES-BENZ</v>
          </cell>
          <cell r="D1496" t="str">
            <v>MERCEDES-BENZ SLK</v>
          </cell>
          <cell r="E1496" t="str">
            <v>Mercedes-Benz M111</v>
          </cell>
          <cell r="F1496" t="str">
            <v>Gasoline</v>
          </cell>
          <cell r="G1496">
            <v>1998</v>
          </cell>
          <cell r="H1496">
            <v>163</v>
          </cell>
          <cell r="I1496" t="str">
            <v>In-Line</v>
          </cell>
          <cell r="J1496">
            <v>4</v>
          </cell>
          <cell r="K1496" t="str">
            <v>MFI</v>
          </cell>
          <cell r="L1496" t="str">
            <v>Unterturkheim</v>
          </cell>
          <cell r="M1496" t="str">
            <v>Germany</v>
          </cell>
          <cell r="N1496">
            <v>10532</v>
          </cell>
          <cell r="O1496">
            <v>9783</v>
          </cell>
          <cell r="P1496">
            <v>1247</v>
          </cell>
          <cell r="Q1496">
            <v>0</v>
          </cell>
          <cell r="R1496">
            <v>0</v>
          </cell>
          <cell r="S1496">
            <v>0</v>
          </cell>
          <cell r="T1496">
            <v>0</v>
          </cell>
          <cell r="U1496">
            <v>0</v>
          </cell>
        </row>
        <row r="1497">
          <cell r="A1497" t="str">
            <v>Europe</v>
          </cell>
          <cell r="B1497" t="str">
            <v>DAIMLERCHRYSLER</v>
          </cell>
          <cell r="C1497" t="str">
            <v>MERCEDES-BENZ</v>
          </cell>
          <cell r="D1497" t="str">
            <v>MERCEDES-BENZ SLK</v>
          </cell>
          <cell r="E1497" t="str">
            <v>Mercedes-Benz M111</v>
          </cell>
          <cell r="F1497" t="str">
            <v>Gasoline</v>
          </cell>
          <cell r="G1497">
            <v>1998</v>
          </cell>
          <cell r="H1497">
            <v>192</v>
          </cell>
          <cell r="I1497" t="str">
            <v>In-Line</v>
          </cell>
          <cell r="J1497">
            <v>4</v>
          </cell>
          <cell r="K1497" t="str">
            <v>MFI</v>
          </cell>
          <cell r="L1497" t="str">
            <v>Unterturkheim</v>
          </cell>
          <cell r="M1497" t="str">
            <v>Germany</v>
          </cell>
          <cell r="N1497">
            <v>1050</v>
          </cell>
          <cell r="O1497">
            <v>0</v>
          </cell>
          <cell r="P1497">
            <v>0</v>
          </cell>
          <cell r="Q1497">
            <v>0</v>
          </cell>
          <cell r="R1497">
            <v>0</v>
          </cell>
          <cell r="S1497">
            <v>0</v>
          </cell>
          <cell r="T1497">
            <v>0</v>
          </cell>
          <cell r="U1497">
            <v>0</v>
          </cell>
        </row>
        <row r="1498">
          <cell r="A1498" t="str">
            <v>Europe</v>
          </cell>
          <cell r="B1498" t="str">
            <v>DAIMLERCHRYSLER</v>
          </cell>
          <cell r="C1498" t="str">
            <v>MERCEDES-BENZ</v>
          </cell>
          <cell r="D1498" t="str">
            <v>MERCEDES-BENZ SLK</v>
          </cell>
          <cell r="E1498" t="str">
            <v>Mercedes-Benz M111</v>
          </cell>
          <cell r="F1498" t="str">
            <v>Gasoline</v>
          </cell>
          <cell r="G1498">
            <v>2295</v>
          </cell>
          <cell r="H1498">
            <v>193</v>
          </cell>
          <cell r="I1498" t="str">
            <v>In-Line</v>
          </cell>
          <cell r="J1498">
            <v>4</v>
          </cell>
          <cell r="K1498" t="str">
            <v>MFI</v>
          </cell>
          <cell r="L1498" t="str">
            <v>Unterturkheim</v>
          </cell>
          <cell r="M1498" t="str">
            <v>Germany</v>
          </cell>
          <cell r="N1498">
            <v>1674</v>
          </cell>
          <cell r="O1498">
            <v>0</v>
          </cell>
          <cell r="P1498">
            <v>0</v>
          </cell>
          <cell r="Q1498">
            <v>0</v>
          </cell>
          <cell r="R1498">
            <v>0</v>
          </cell>
          <cell r="S1498">
            <v>0</v>
          </cell>
          <cell r="T1498">
            <v>0</v>
          </cell>
          <cell r="U1498">
            <v>0</v>
          </cell>
        </row>
        <row r="1499">
          <cell r="A1499" t="str">
            <v>Europe</v>
          </cell>
          <cell r="B1499" t="str">
            <v>DAIMLERCHRYSLER</v>
          </cell>
          <cell r="C1499" t="str">
            <v>MERCEDES-BENZ</v>
          </cell>
          <cell r="D1499" t="str">
            <v>MERCEDES-BENZ SLK</v>
          </cell>
          <cell r="E1499" t="str">
            <v>Mercedes-Benz M111</v>
          </cell>
          <cell r="F1499" t="str">
            <v>Gasoline</v>
          </cell>
          <cell r="G1499">
            <v>2295</v>
          </cell>
          <cell r="H1499">
            <v>197</v>
          </cell>
          <cell r="I1499" t="str">
            <v>In-Line</v>
          </cell>
          <cell r="J1499">
            <v>4</v>
          </cell>
          <cell r="K1499" t="str">
            <v>MFI</v>
          </cell>
          <cell r="L1499" t="str">
            <v>Unterturkheim</v>
          </cell>
          <cell r="M1499" t="str">
            <v>Germany</v>
          </cell>
          <cell r="N1499">
            <v>8313</v>
          </cell>
          <cell r="O1499">
            <v>7294</v>
          </cell>
          <cell r="P1499">
            <v>1034</v>
          </cell>
          <cell r="Q1499">
            <v>0</v>
          </cell>
          <cell r="R1499">
            <v>0</v>
          </cell>
          <cell r="S1499">
            <v>0</v>
          </cell>
          <cell r="T1499">
            <v>0</v>
          </cell>
          <cell r="U1499">
            <v>0</v>
          </cell>
        </row>
        <row r="1500">
          <cell r="A1500" t="str">
            <v>Europe</v>
          </cell>
          <cell r="B1500" t="str">
            <v>DAIMLERCHRYSLER</v>
          </cell>
          <cell r="C1500" t="str">
            <v>MERCEDES-BENZ</v>
          </cell>
          <cell r="D1500" t="str">
            <v>MERCEDES-BENZ SLK</v>
          </cell>
          <cell r="E1500" t="str">
            <v>Mercedes-Benz M112/3</v>
          </cell>
          <cell r="F1500" t="str">
            <v>Gasoline</v>
          </cell>
          <cell r="G1500">
            <v>3199</v>
          </cell>
          <cell r="H1500">
            <v>218</v>
          </cell>
          <cell r="I1500" t="str">
            <v>Vee Configuration</v>
          </cell>
          <cell r="J1500">
            <v>6</v>
          </cell>
          <cell r="K1500" t="str">
            <v>MFI</v>
          </cell>
          <cell r="L1500" t="str">
            <v>Bad Canstatt</v>
          </cell>
          <cell r="M1500" t="str">
            <v>Germany</v>
          </cell>
          <cell r="N1500">
            <v>5342</v>
          </cell>
          <cell r="O1500">
            <v>3252</v>
          </cell>
          <cell r="P1500">
            <v>632</v>
          </cell>
          <cell r="Q1500">
            <v>0</v>
          </cell>
          <cell r="R1500">
            <v>0</v>
          </cell>
          <cell r="S1500">
            <v>0</v>
          </cell>
          <cell r="T1500">
            <v>0</v>
          </cell>
          <cell r="U1500">
            <v>0</v>
          </cell>
        </row>
        <row r="1501">
          <cell r="A1501" t="str">
            <v>Europe</v>
          </cell>
          <cell r="B1501" t="str">
            <v>DAIMLERCHRYSLER</v>
          </cell>
          <cell r="C1501" t="str">
            <v>MERCEDES-BENZ</v>
          </cell>
          <cell r="D1501" t="str">
            <v>MERCEDES-BENZ SLK</v>
          </cell>
          <cell r="E1501" t="str">
            <v>Mercedes-Benz M112/3</v>
          </cell>
          <cell r="F1501" t="str">
            <v>Gasoline</v>
          </cell>
          <cell r="G1501">
            <v>3199</v>
          </cell>
          <cell r="H1501">
            <v>354</v>
          </cell>
          <cell r="I1501" t="str">
            <v>Vee Configuration</v>
          </cell>
          <cell r="J1501">
            <v>6</v>
          </cell>
          <cell r="K1501" t="str">
            <v>MFI</v>
          </cell>
          <cell r="L1501" t="str">
            <v>Bad Canstatt</v>
          </cell>
          <cell r="M1501" t="str">
            <v>Germany</v>
          </cell>
          <cell r="N1501">
            <v>1335</v>
          </cell>
          <cell r="O1501">
            <v>860</v>
          </cell>
          <cell r="P1501">
            <v>161</v>
          </cell>
          <cell r="Q1501">
            <v>0</v>
          </cell>
          <cell r="R1501">
            <v>0</v>
          </cell>
          <cell r="S1501">
            <v>0</v>
          </cell>
          <cell r="T1501">
            <v>0</v>
          </cell>
          <cell r="U1501">
            <v>0</v>
          </cell>
        </row>
        <row r="1502">
          <cell r="A1502" t="str">
            <v>Europe</v>
          </cell>
          <cell r="B1502" t="str">
            <v>DAIMLERCHRYSLER</v>
          </cell>
          <cell r="C1502" t="str">
            <v>MERCEDES-BENZ</v>
          </cell>
          <cell r="D1502" t="str">
            <v>MERCEDES-BENZ SLK</v>
          </cell>
          <cell r="E1502" t="str">
            <v>Mercedes-Benz M271</v>
          </cell>
          <cell r="F1502" t="str">
            <v>Gasoline</v>
          </cell>
          <cell r="G1502">
            <v>1796</v>
          </cell>
          <cell r="H1502">
            <v>163</v>
          </cell>
          <cell r="I1502" t="str">
            <v>In-Line</v>
          </cell>
          <cell r="J1502">
            <v>4</v>
          </cell>
          <cell r="K1502" t="str">
            <v>MFI</v>
          </cell>
          <cell r="L1502" t="str">
            <v>Unterturkheim</v>
          </cell>
          <cell r="M1502" t="str">
            <v>Germany</v>
          </cell>
          <cell r="N1502">
            <v>0</v>
          </cell>
          <cell r="O1502">
            <v>168</v>
          </cell>
          <cell r="P1502">
            <v>14304</v>
          </cell>
          <cell r="Q1502">
            <v>12624</v>
          </cell>
          <cell r="R1502">
            <v>11147</v>
          </cell>
          <cell r="S1502">
            <v>9573</v>
          </cell>
          <cell r="T1502">
            <v>8777</v>
          </cell>
          <cell r="U1502">
            <v>8086</v>
          </cell>
        </row>
        <row r="1503">
          <cell r="A1503" t="str">
            <v>Europe</v>
          </cell>
          <cell r="B1503" t="str">
            <v>DAIMLERCHRYSLER</v>
          </cell>
          <cell r="C1503" t="str">
            <v>MERCEDES-BENZ</v>
          </cell>
          <cell r="D1503" t="str">
            <v>MERCEDES-BENZ SLK</v>
          </cell>
          <cell r="E1503" t="str">
            <v>Mercedes-Benz M272</v>
          </cell>
          <cell r="F1503" t="str">
            <v>Gasoline</v>
          </cell>
          <cell r="G1503">
            <v>2700</v>
          </cell>
          <cell r="H1503">
            <v>200</v>
          </cell>
          <cell r="I1503" t="str">
            <v>Vee Configuration</v>
          </cell>
          <cell r="J1503">
            <v>6</v>
          </cell>
          <cell r="K1503" t="str">
            <v>MFI</v>
          </cell>
          <cell r="L1503" t="str">
            <v>Bad Canstatt</v>
          </cell>
          <cell r="M1503" t="str">
            <v>Germany</v>
          </cell>
          <cell r="N1503">
            <v>0</v>
          </cell>
          <cell r="O1503">
            <v>0</v>
          </cell>
          <cell r="P1503">
            <v>0</v>
          </cell>
          <cell r="Q1503">
            <v>10747</v>
          </cell>
          <cell r="R1503">
            <v>9199</v>
          </cell>
          <cell r="S1503">
            <v>7659</v>
          </cell>
          <cell r="T1503">
            <v>6807</v>
          </cell>
          <cell r="U1503">
            <v>6079</v>
          </cell>
        </row>
        <row r="1504">
          <cell r="A1504" t="str">
            <v>Europe</v>
          </cell>
          <cell r="B1504" t="str">
            <v>DAIMLERCHRYSLER</v>
          </cell>
          <cell r="C1504" t="str">
            <v>MERCEDES-BENZ</v>
          </cell>
          <cell r="D1504" t="str">
            <v>MERCEDES-BENZ SLK</v>
          </cell>
          <cell r="E1504" t="str">
            <v>Mercedes-Benz M272</v>
          </cell>
          <cell r="F1504" t="str">
            <v>Gasoline</v>
          </cell>
          <cell r="G1504">
            <v>2700</v>
          </cell>
          <cell r="H1504">
            <v>260</v>
          </cell>
          <cell r="I1504" t="str">
            <v>Vee Configuration</v>
          </cell>
          <cell r="J1504">
            <v>6</v>
          </cell>
          <cell r="K1504" t="str">
            <v>GDI</v>
          </cell>
          <cell r="L1504" t="str">
            <v>Bad Canstatt</v>
          </cell>
          <cell r="M1504" t="str">
            <v>Germany</v>
          </cell>
          <cell r="N1504">
            <v>0</v>
          </cell>
          <cell r="O1504">
            <v>0</v>
          </cell>
          <cell r="P1504">
            <v>0</v>
          </cell>
          <cell r="Q1504">
            <v>3659</v>
          </cell>
          <cell r="R1504">
            <v>3354</v>
          </cell>
          <cell r="S1504">
            <v>2836</v>
          </cell>
          <cell r="T1504">
            <v>2560</v>
          </cell>
          <cell r="U1504">
            <v>2322</v>
          </cell>
        </row>
        <row r="1505">
          <cell r="A1505" t="str">
            <v>Europe</v>
          </cell>
          <cell r="B1505" t="str">
            <v>DAIMLERCHRYSLER</v>
          </cell>
          <cell r="C1505" t="str">
            <v>MERCEDES-BENZ</v>
          </cell>
          <cell r="D1505" t="str">
            <v>MERCEDES-BENZ SLK</v>
          </cell>
          <cell r="E1505" t="str">
            <v>Mercedes-Benz M272</v>
          </cell>
          <cell r="F1505" t="str">
            <v>Gasoline</v>
          </cell>
          <cell r="G1505">
            <v>3498</v>
          </cell>
          <cell r="H1505">
            <v>272</v>
          </cell>
          <cell r="I1505" t="str">
            <v>Vee Configuration</v>
          </cell>
          <cell r="J1505">
            <v>6</v>
          </cell>
          <cell r="K1505" t="str">
            <v>MFI</v>
          </cell>
          <cell r="L1505" t="str">
            <v>Bad Canstatt</v>
          </cell>
          <cell r="M1505" t="str">
            <v>Germany</v>
          </cell>
          <cell r="N1505">
            <v>0</v>
          </cell>
          <cell r="O1505">
            <v>264</v>
          </cell>
          <cell r="P1505">
            <v>17212</v>
          </cell>
          <cell r="Q1505">
            <v>15196</v>
          </cell>
          <cell r="R1505">
            <v>13103</v>
          </cell>
          <cell r="S1505">
            <v>10989</v>
          </cell>
          <cell r="T1505">
            <v>9843</v>
          </cell>
          <cell r="U1505">
            <v>8858</v>
          </cell>
        </row>
        <row r="1506">
          <cell r="A1506" t="str">
            <v>Europe</v>
          </cell>
          <cell r="B1506" t="str">
            <v>DAIMLERCHRYSLER</v>
          </cell>
          <cell r="C1506" t="str">
            <v>MERCEDES-BENZ</v>
          </cell>
          <cell r="D1506" t="str">
            <v>MERCEDES-BENZ SLK</v>
          </cell>
          <cell r="E1506" t="str">
            <v>Mercedes-Benz M273</v>
          </cell>
          <cell r="F1506" t="str">
            <v>Gasoline</v>
          </cell>
          <cell r="G1506">
            <v>5439</v>
          </cell>
          <cell r="H1506">
            <v>364</v>
          </cell>
          <cell r="I1506" t="str">
            <v>Vee Configuration</v>
          </cell>
          <cell r="J1506">
            <v>8</v>
          </cell>
          <cell r="K1506" t="str">
            <v>MFI</v>
          </cell>
          <cell r="L1506" t="str">
            <v>Bad Canstatt</v>
          </cell>
          <cell r="M1506" t="str">
            <v>Germany</v>
          </cell>
          <cell r="N1506">
            <v>0</v>
          </cell>
          <cell r="O1506">
            <v>0</v>
          </cell>
          <cell r="P1506">
            <v>0</v>
          </cell>
          <cell r="Q1506">
            <v>0</v>
          </cell>
          <cell r="R1506">
            <v>2349</v>
          </cell>
          <cell r="S1506">
            <v>1985</v>
          </cell>
          <cell r="T1506">
            <v>1793</v>
          </cell>
          <cell r="U1506">
            <v>1627</v>
          </cell>
        </row>
        <row r="1507">
          <cell r="A1507" t="str">
            <v>Europe</v>
          </cell>
          <cell r="B1507" t="str">
            <v>DAIMLERCHRYSLER</v>
          </cell>
          <cell r="C1507" t="str">
            <v>MERCEDES-BENZ</v>
          </cell>
          <cell r="D1507" t="str">
            <v>MERCEDES-BENZ SLK</v>
          </cell>
          <cell r="E1507" t="str">
            <v>Mercedes-Benz M112/3</v>
          </cell>
          <cell r="F1507" t="str">
            <v>Gasoline</v>
          </cell>
          <cell r="G1507">
            <v>5439</v>
          </cell>
          <cell r="H1507">
            <v>360</v>
          </cell>
          <cell r="I1507" t="str">
            <v>Vee Configuration</v>
          </cell>
          <cell r="J1507">
            <v>8</v>
          </cell>
          <cell r="K1507" t="str">
            <v>MFI</v>
          </cell>
          <cell r="L1507" t="str">
            <v>Bad Canstatt</v>
          </cell>
          <cell r="M1507" t="str">
            <v>Germany</v>
          </cell>
          <cell r="N1507">
            <v>0</v>
          </cell>
          <cell r="O1507">
            <v>39</v>
          </cell>
          <cell r="P1507">
            <v>2811</v>
          </cell>
          <cell r="Q1507">
            <v>2627</v>
          </cell>
          <cell r="R1507">
            <v>0</v>
          </cell>
          <cell r="S1507">
            <v>0</v>
          </cell>
          <cell r="T1507">
            <v>0</v>
          </cell>
          <cell r="U1507">
            <v>0</v>
          </cell>
        </row>
        <row r="1508">
          <cell r="A1508" t="str">
            <v>Europe</v>
          </cell>
          <cell r="B1508" t="str">
            <v>DAIMLERCHRYSLER</v>
          </cell>
          <cell r="C1508" t="str">
            <v>MERCEDES-BENZ</v>
          </cell>
          <cell r="D1508" t="str">
            <v>MERCEDES-BENZ SPRINTER</v>
          </cell>
          <cell r="E1508" t="str">
            <v>Mercedes-Benz OM611/2/3</v>
          </cell>
          <cell r="F1508" t="str">
            <v>Diesel</v>
          </cell>
          <cell r="G1508">
            <v>2148</v>
          </cell>
          <cell r="H1508">
            <v>110</v>
          </cell>
          <cell r="I1508" t="str">
            <v>In-Line</v>
          </cell>
          <cell r="J1508">
            <v>4</v>
          </cell>
          <cell r="K1508" t="str">
            <v>DI</v>
          </cell>
          <cell r="L1508" t="str">
            <v>Unterturkheim</v>
          </cell>
          <cell r="M1508" t="str">
            <v>Germany</v>
          </cell>
          <cell r="N1508">
            <v>106601</v>
          </cell>
          <cell r="O1508">
            <v>104568</v>
          </cell>
          <cell r="P1508">
            <v>90292</v>
          </cell>
          <cell r="Q1508">
            <v>92539</v>
          </cell>
          <cell r="R1508">
            <v>22135</v>
          </cell>
          <cell r="S1508">
            <v>1153</v>
          </cell>
          <cell r="T1508">
            <v>0</v>
          </cell>
          <cell r="U1508">
            <v>0</v>
          </cell>
        </row>
        <row r="1509">
          <cell r="A1509" t="str">
            <v>Europe</v>
          </cell>
          <cell r="B1509" t="str">
            <v>DAIMLERCHRYSLER</v>
          </cell>
          <cell r="C1509" t="str">
            <v>MERCEDES-BENZ</v>
          </cell>
          <cell r="D1509" t="str">
            <v>MERCEDES-BENZ SPRINTER</v>
          </cell>
          <cell r="E1509" t="str">
            <v>Mercedes-Benz OM611/2/3</v>
          </cell>
          <cell r="F1509" t="str">
            <v>Diesel</v>
          </cell>
          <cell r="G1509">
            <v>2148</v>
          </cell>
          <cell r="H1509">
            <v>143</v>
          </cell>
          <cell r="I1509" t="str">
            <v>In-Line</v>
          </cell>
          <cell r="J1509">
            <v>4</v>
          </cell>
          <cell r="K1509" t="str">
            <v>DI</v>
          </cell>
          <cell r="L1509" t="str">
            <v>Unterturkheim</v>
          </cell>
          <cell r="M1509" t="str">
            <v>Germany</v>
          </cell>
          <cell r="N1509">
            <v>1020</v>
          </cell>
          <cell r="O1509">
            <v>1066</v>
          </cell>
          <cell r="P1509">
            <v>888</v>
          </cell>
          <cell r="Q1509">
            <v>1247</v>
          </cell>
          <cell r="R1509">
            <v>357</v>
          </cell>
          <cell r="S1509">
            <v>22</v>
          </cell>
          <cell r="T1509">
            <v>0</v>
          </cell>
          <cell r="U1509">
            <v>0</v>
          </cell>
        </row>
        <row r="1510">
          <cell r="A1510" t="str">
            <v>Europe</v>
          </cell>
          <cell r="B1510" t="str">
            <v>DAIMLERCHRYSLER</v>
          </cell>
          <cell r="C1510" t="str">
            <v>MERCEDES-BENZ</v>
          </cell>
          <cell r="D1510" t="str">
            <v>MERCEDES-BENZ SPRINTER</v>
          </cell>
          <cell r="E1510" t="str">
            <v>Mercedes-Benz OM601/2/3</v>
          </cell>
          <cell r="F1510" t="str">
            <v>Diesel</v>
          </cell>
          <cell r="G1510">
            <v>2299</v>
          </cell>
          <cell r="H1510">
            <v>77</v>
          </cell>
          <cell r="I1510" t="str">
            <v>In-Line</v>
          </cell>
          <cell r="J1510">
            <v>4</v>
          </cell>
          <cell r="K1510" t="str">
            <v>n/a</v>
          </cell>
          <cell r="L1510" t="str">
            <v>Unterturkheim</v>
          </cell>
          <cell r="M1510" t="str">
            <v>Germany</v>
          </cell>
          <cell r="N1510">
            <v>6</v>
          </cell>
          <cell r="O1510">
            <v>35</v>
          </cell>
          <cell r="P1510">
            <v>0</v>
          </cell>
          <cell r="Q1510">
            <v>0</v>
          </cell>
          <cell r="R1510">
            <v>0</v>
          </cell>
          <cell r="S1510">
            <v>0</v>
          </cell>
          <cell r="T1510">
            <v>0</v>
          </cell>
          <cell r="U1510">
            <v>0</v>
          </cell>
        </row>
        <row r="1511">
          <cell r="A1511" t="str">
            <v>Europe</v>
          </cell>
          <cell r="B1511" t="str">
            <v>DAIMLERCHRYSLER</v>
          </cell>
          <cell r="C1511" t="str">
            <v>MERCEDES-BENZ</v>
          </cell>
          <cell r="D1511" t="str">
            <v>MERCEDES-BENZ SPRINTER</v>
          </cell>
          <cell r="E1511" t="str">
            <v>Mercedes-Benz OM611/2/3</v>
          </cell>
          <cell r="F1511" t="str">
            <v>Diesel</v>
          </cell>
          <cell r="G1511">
            <v>2686</v>
          </cell>
          <cell r="H1511">
            <v>156</v>
          </cell>
          <cell r="I1511" t="str">
            <v>In-Line</v>
          </cell>
          <cell r="J1511">
            <v>5</v>
          </cell>
          <cell r="K1511" t="str">
            <v>DI</v>
          </cell>
          <cell r="L1511" t="str">
            <v>Unterturkheim</v>
          </cell>
          <cell r="M1511" t="str">
            <v>Germany</v>
          </cell>
          <cell r="N1511">
            <v>9917</v>
          </cell>
          <cell r="O1511">
            <v>14205</v>
          </cell>
          <cell r="P1511">
            <v>18632</v>
          </cell>
          <cell r="Q1511">
            <v>19764</v>
          </cell>
          <cell r="R1511">
            <v>4843</v>
          </cell>
          <cell r="S1511">
            <v>260</v>
          </cell>
          <cell r="T1511">
            <v>0</v>
          </cell>
          <cell r="U1511">
            <v>0</v>
          </cell>
        </row>
        <row r="1512">
          <cell r="A1512" t="str">
            <v>Europe</v>
          </cell>
          <cell r="B1512" t="str">
            <v>DAIMLERCHRYSLER</v>
          </cell>
          <cell r="C1512" t="str">
            <v>MERCEDES-BENZ</v>
          </cell>
          <cell r="D1512" t="str">
            <v>MERCEDES-BENZ SPRINTER</v>
          </cell>
          <cell r="E1512" t="str">
            <v>Mercedes-Benz M271</v>
          </cell>
          <cell r="F1512" t="str">
            <v>Gasoline</v>
          </cell>
          <cell r="G1512">
            <v>1796</v>
          </cell>
          <cell r="H1512">
            <v>170</v>
          </cell>
          <cell r="I1512" t="str">
            <v>In-Line</v>
          </cell>
          <cell r="J1512">
            <v>4</v>
          </cell>
          <cell r="K1512" t="str">
            <v>GDI</v>
          </cell>
          <cell r="L1512" t="str">
            <v>Unterturkheim</v>
          </cell>
          <cell r="M1512" t="str">
            <v>Germany</v>
          </cell>
          <cell r="N1512">
            <v>0</v>
          </cell>
          <cell r="O1512">
            <v>0</v>
          </cell>
          <cell r="P1512">
            <v>0</v>
          </cell>
          <cell r="Q1512">
            <v>0</v>
          </cell>
          <cell r="R1512">
            <v>953</v>
          </cell>
          <cell r="S1512">
            <v>1325</v>
          </cell>
          <cell r="T1512">
            <v>1309</v>
          </cell>
          <cell r="U1512">
            <v>1334</v>
          </cell>
        </row>
        <row r="1513">
          <cell r="A1513" t="str">
            <v>Europe</v>
          </cell>
          <cell r="B1513" t="str">
            <v>DAIMLERCHRYSLER</v>
          </cell>
          <cell r="C1513" t="str">
            <v>MERCEDES-BENZ</v>
          </cell>
          <cell r="D1513" t="str">
            <v>MERCEDES-BENZ SPRINTER</v>
          </cell>
          <cell r="E1513" t="str">
            <v>Mercedes-Benz OM611/2/3</v>
          </cell>
          <cell r="F1513" t="str">
            <v>Diesel</v>
          </cell>
          <cell r="G1513">
            <v>2148</v>
          </cell>
          <cell r="H1513">
            <v>102</v>
          </cell>
          <cell r="I1513" t="str">
            <v>In-Line</v>
          </cell>
          <cell r="J1513">
            <v>4</v>
          </cell>
          <cell r="K1513" t="str">
            <v>DI</v>
          </cell>
          <cell r="L1513" t="str">
            <v>Unterturkheim</v>
          </cell>
          <cell r="M1513" t="str">
            <v>Germany</v>
          </cell>
          <cell r="N1513">
            <v>0</v>
          </cell>
          <cell r="O1513">
            <v>0</v>
          </cell>
          <cell r="P1513">
            <v>0</v>
          </cell>
          <cell r="Q1513">
            <v>0</v>
          </cell>
          <cell r="R1513">
            <v>86762</v>
          </cell>
          <cell r="S1513">
            <v>120543</v>
          </cell>
          <cell r="T1513">
            <v>119201</v>
          </cell>
          <cell r="U1513">
            <v>121340</v>
          </cell>
        </row>
        <row r="1514">
          <cell r="A1514" t="str">
            <v>Europe</v>
          </cell>
          <cell r="B1514" t="str">
            <v>DAIMLERCHRYSLER</v>
          </cell>
          <cell r="C1514" t="str">
            <v>MERCEDES-BENZ</v>
          </cell>
          <cell r="D1514" t="str">
            <v>MERCEDES-BENZ SPRINTER</v>
          </cell>
          <cell r="E1514" t="str">
            <v>Mercedes-Benz OM642</v>
          </cell>
          <cell r="F1514" t="str">
            <v>Diesel</v>
          </cell>
          <cell r="G1514">
            <v>3000</v>
          </cell>
          <cell r="H1514">
            <v>220</v>
          </cell>
          <cell r="I1514" t="str">
            <v>Vee Configuration</v>
          </cell>
          <cell r="J1514">
            <v>6</v>
          </cell>
          <cell r="K1514" t="str">
            <v>DI</v>
          </cell>
          <cell r="L1514" t="str">
            <v>Berlin-Marienfelde</v>
          </cell>
          <cell r="M1514" t="str">
            <v>Germany</v>
          </cell>
          <cell r="N1514">
            <v>0</v>
          </cell>
          <cell r="O1514">
            <v>0</v>
          </cell>
          <cell r="P1514">
            <v>0</v>
          </cell>
          <cell r="Q1514">
            <v>0</v>
          </cell>
          <cell r="R1514">
            <v>7724</v>
          </cell>
          <cell r="S1514">
            <v>10729</v>
          </cell>
          <cell r="T1514">
            <v>10611</v>
          </cell>
          <cell r="U1514">
            <v>10801</v>
          </cell>
        </row>
        <row r="1515">
          <cell r="A1515" t="str">
            <v>Europe</v>
          </cell>
          <cell r="B1515" t="str">
            <v>DAIMLERCHRYSLER</v>
          </cell>
          <cell r="C1515" t="str">
            <v>MERCEDES-BENZ</v>
          </cell>
          <cell r="D1515" t="str">
            <v>MERCEDES-BENZ VARIO</v>
          </cell>
          <cell r="E1515" t="str">
            <v>Mercedes-Benz OM647</v>
          </cell>
          <cell r="F1515" t="str">
            <v>Diesel</v>
          </cell>
          <cell r="G1515">
            <v>2686</v>
          </cell>
          <cell r="H1515">
            <v>163</v>
          </cell>
          <cell r="I1515" t="str">
            <v>In-Line</v>
          </cell>
          <cell r="J1515">
            <v>5</v>
          </cell>
          <cell r="K1515" t="str">
            <v>DI</v>
          </cell>
          <cell r="L1515" t="str">
            <v>Unterturkheim</v>
          </cell>
          <cell r="M1515" t="str">
            <v>Germany</v>
          </cell>
          <cell r="N1515">
            <v>1405</v>
          </cell>
          <cell r="O1515">
            <v>2007</v>
          </cell>
          <cell r="P1515">
            <v>544</v>
          </cell>
          <cell r="Q1515">
            <v>0</v>
          </cell>
          <cell r="R1515">
            <v>0</v>
          </cell>
          <cell r="S1515">
            <v>0</v>
          </cell>
          <cell r="T1515">
            <v>0</v>
          </cell>
          <cell r="U1515">
            <v>0</v>
          </cell>
        </row>
        <row r="1516">
          <cell r="A1516" t="str">
            <v>Europe</v>
          </cell>
          <cell r="B1516" t="str">
            <v>DAIMLERCHRYSLER</v>
          </cell>
          <cell r="C1516" t="str">
            <v>MERCEDES-BENZ</v>
          </cell>
          <cell r="D1516" t="str">
            <v>MERCEDES-BENZ V CLASS</v>
          </cell>
          <cell r="E1516" t="str">
            <v>Mercedes-Benz OM611/2/3</v>
          </cell>
          <cell r="F1516" t="str">
            <v>Diesel</v>
          </cell>
          <cell r="G1516">
            <v>2148</v>
          </cell>
          <cell r="H1516">
            <v>102</v>
          </cell>
          <cell r="I1516" t="str">
            <v>In-Line</v>
          </cell>
          <cell r="J1516">
            <v>4</v>
          </cell>
          <cell r="K1516" t="str">
            <v>DI</v>
          </cell>
          <cell r="L1516" t="str">
            <v>Unterturkheim</v>
          </cell>
          <cell r="M1516" t="str">
            <v>Germany</v>
          </cell>
          <cell r="N1516">
            <v>7231</v>
          </cell>
          <cell r="O1516">
            <v>2257</v>
          </cell>
          <cell r="P1516">
            <v>0</v>
          </cell>
          <cell r="Q1516">
            <v>0</v>
          </cell>
          <cell r="R1516">
            <v>0</v>
          </cell>
          <cell r="S1516">
            <v>0</v>
          </cell>
          <cell r="T1516">
            <v>0</v>
          </cell>
          <cell r="U1516">
            <v>0</v>
          </cell>
        </row>
        <row r="1517">
          <cell r="A1517" t="str">
            <v>Europe</v>
          </cell>
          <cell r="B1517" t="str">
            <v>DAIMLERCHRYSLER</v>
          </cell>
          <cell r="C1517" t="str">
            <v>MERCEDES-BENZ</v>
          </cell>
          <cell r="D1517" t="str">
            <v>MERCEDES-BENZ V CLASS</v>
          </cell>
          <cell r="E1517" t="str">
            <v>Mercedes-Benz M111</v>
          </cell>
          <cell r="F1517" t="str">
            <v>Gasoline</v>
          </cell>
          <cell r="G1517">
            <v>2295</v>
          </cell>
          <cell r="H1517">
            <v>150</v>
          </cell>
          <cell r="I1517" t="str">
            <v>In-Line</v>
          </cell>
          <cell r="J1517">
            <v>4</v>
          </cell>
          <cell r="K1517" t="str">
            <v>MFI</v>
          </cell>
          <cell r="L1517" t="str">
            <v>Unterturkheim</v>
          </cell>
          <cell r="M1517" t="str">
            <v>Germany</v>
          </cell>
          <cell r="N1517">
            <v>1156</v>
          </cell>
          <cell r="O1517">
            <v>422</v>
          </cell>
          <cell r="P1517">
            <v>0</v>
          </cell>
          <cell r="Q1517">
            <v>0</v>
          </cell>
          <cell r="R1517">
            <v>0</v>
          </cell>
          <cell r="S1517">
            <v>0</v>
          </cell>
          <cell r="T1517">
            <v>0</v>
          </cell>
          <cell r="U1517">
            <v>0</v>
          </cell>
        </row>
        <row r="1518">
          <cell r="A1518" t="str">
            <v>Europe</v>
          </cell>
          <cell r="B1518" t="str">
            <v>DAIMLERCHRYSLER</v>
          </cell>
          <cell r="C1518" t="str">
            <v>MERCEDES-BENZ</v>
          </cell>
          <cell r="D1518" t="str">
            <v>MERCEDES-BENZ V CLASS</v>
          </cell>
          <cell r="E1518" t="str">
            <v>VAG EA390</v>
          </cell>
          <cell r="F1518" t="str">
            <v>Gasoline</v>
          </cell>
          <cell r="G1518">
            <v>2792</v>
          </cell>
          <cell r="H1518">
            <v>174</v>
          </cell>
          <cell r="I1518" t="str">
            <v>Vee Configuration</v>
          </cell>
          <cell r="J1518">
            <v>6</v>
          </cell>
          <cell r="K1518" t="str">
            <v>MFI</v>
          </cell>
          <cell r="L1518" t="str">
            <v>Salzgitter</v>
          </cell>
          <cell r="M1518" t="str">
            <v>Germany</v>
          </cell>
          <cell r="N1518">
            <v>329</v>
          </cell>
          <cell r="O1518">
            <v>173</v>
          </cell>
          <cell r="P1518">
            <v>0</v>
          </cell>
          <cell r="Q1518">
            <v>0</v>
          </cell>
          <cell r="R1518">
            <v>0</v>
          </cell>
          <cell r="S1518">
            <v>0</v>
          </cell>
          <cell r="T1518">
            <v>0</v>
          </cell>
          <cell r="U1518">
            <v>0</v>
          </cell>
        </row>
        <row r="1519">
          <cell r="A1519" t="str">
            <v>Europe</v>
          </cell>
          <cell r="B1519" t="str">
            <v>DAIMLERCHRYSLER</v>
          </cell>
          <cell r="C1519" t="str">
            <v>MERCEDES-BENZ</v>
          </cell>
          <cell r="D1519" t="str">
            <v>MERCEDES-BENZ V CLASS</v>
          </cell>
          <cell r="E1519" t="str">
            <v>Mercedes-Benz M111</v>
          </cell>
          <cell r="F1519" t="str">
            <v>Gasoline</v>
          </cell>
          <cell r="G1519">
            <v>1998</v>
          </cell>
          <cell r="H1519">
            <v>129</v>
          </cell>
          <cell r="I1519" t="str">
            <v>In-Line</v>
          </cell>
          <cell r="J1519">
            <v>4</v>
          </cell>
          <cell r="K1519" t="str">
            <v>MFI</v>
          </cell>
          <cell r="L1519" t="str">
            <v>Unterturkheim</v>
          </cell>
          <cell r="M1519" t="str">
            <v>Germany</v>
          </cell>
          <cell r="N1519">
            <v>0</v>
          </cell>
          <cell r="O1519">
            <v>2471</v>
          </cell>
          <cell r="P1519">
            <v>8382</v>
          </cell>
          <cell r="Q1519">
            <v>7174</v>
          </cell>
          <cell r="R1519">
            <v>5485</v>
          </cell>
          <cell r="S1519">
            <v>4037</v>
          </cell>
          <cell r="T1519">
            <v>2961</v>
          </cell>
          <cell r="U1519">
            <v>2925</v>
          </cell>
        </row>
        <row r="1520">
          <cell r="A1520" t="str">
            <v>Europe</v>
          </cell>
          <cell r="B1520" t="str">
            <v>DAIMLERCHRYSLER</v>
          </cell>
          <cell r="C1520" t="str">
            <v>MERCEDES-BENZ</v>
          </cell>
          <cell r="D1520" t="str">
            <v>MERCEDES-BENZ V CLASS</v>
          </cell>
          <cell r="E1520" t="str">
            <v>Mercedes-Benz OM611/2/3</v>
          </cell>
          <cell r="F1520" t="str">
            <v>Diesel</v>
          </cell>
          <cell r="G1520">
            <v>2148</v>
          </cell>
          <cell r="H1520">
            <v>102</v>
          </cell>
          <cell r="I1520" t="str">
            <v>In-Line</v>
          </cell>
          <cell r="J1520">
            <v>4</v>
          </cell>
          <cell r="K1520" t="str">
            <v>DI</v>
          </cell>
          <cell r="L1520" t="str">
            <v>Unterturkheim</v>
          </cell>
          <cell r="M1520" t="str">
            <v>Germany</v>
          </cell>
          <cell r="N1520">
            <v>0</v>
          </cell>
          <cell r="O1520">
            <v>1414</v>
          </cell>
          <cell r="P1520">
            <v>8336</v>
          </cell>
          <cell r="Q1520">
            <v>11655</v>
          </cell>
          <cell r="R1520">
            <v>12331</v>
          </cell>
          <cell r="S1520">
            <v>11608</v>
          </cell>
          <cell r="T1520">
            <v>10371</v>
          </cell>
          <cell r="U1520">
            <v>10355</v>
          </cell>
        </row>
        <row r="1521">
          <cell r="A1521" t="str">
            <v>Europe</v>
          </cell>
          <cell r="B1521" t="str">
            <v>DAIMLERCHRYSLER</v>
          </cell>
          <cell r="C1521" t="str">
            <v>MERCEDES-BENZ</v>
          </cell>
          <cell r="D1521" t="str">
            <v>MERCEDES-BENZ VITO</v>
          </cell>
          <cell r="E1521" t="str">
            <v>Mercedes-Benz M111</v>
          </cell>
          <cell r="F1521" t="str">
            <v>Gasoline</v>
          </cell>
          <cell r="G1521">
            <v>1998</v>
          </cell>
          <cell r="H1521">
            <v>129</v>
          </cell>
          <cell r="I1521" t="str">
            <v>In-Line</v>
          </cell>
          <cell r="J1521">
            <v>4</v>
          </cell>
          <cell r="K1521" t="str">
            <v>MFI</v>
          </cell>
          <cell r="L1521" t="str">
            <v>Unterturkheim</v>
          </cell>
          <cell r="M1521" t="str">
            <v>Germany</v>
          </cell>
          <cell r="N1521">
            <v>735</v>
          </cell>
          <cell r="O1521">
            <v>454</v>
          </cell>
          <cell r="P1521">
            <v>0</v>
          </cell>
          <cell r="Q1521">
            <v>0</v>
          </cell>
          <cell r="R1521">
            <v>0</v>
          </cell>
          <cell r="S1521">
            <v>0</v>
          </cell>
          <cell r="T1521">
            <v>0</v>
          </cell>
          <cell r="U1521">
            <v>0</v>
          </cell>
        </row>
        <row r="1522">
          <cell r="A1522" t="str">
            <v>Europe</v>
          </cell>
          <cell r="B1522" t="str">
            <v>DAIMLERCHRYSLER</v>
          </cell>
          <cell r="C1522" t="str">
            <v>MERCEDES-BENZ</v>
          </cell>
          <cell r="D1522" t="str">
            <v>MERCEDES-BENZ VITO</v>
          </cell>
          <cell r="E1522" t="str">
            <v>Mercedes-Benz OM611/2/3</v>
          </cell>
          <cell r="F1522" t="str">
            <v>Diesel</v>
          </cell>
          <cell r="G1522">
            <v>2148</v>
          </cell>
          <cell r="H1522">
            <v>102</v>
          </cell>
          <cell r="I1522" t="str">
            <v>In-Line</v>
          </cell>
          <cell r="J1522">
            <v>4</v>
          </cell>
          <cell r="K1522" t="str">
            <v>DI</v>
          </cell>
          <cell r="L1522" t="str">
            <v>Unterturkheim</v>
          </cell>
          <cell r="M1522" t="str">
            <v>Germany</v>
          </cell>
          <cell r="N1522">
            <v>62768</v>
          </cell>
          <cell r="O1522">
            <v>38435</v>
          </cell>
          <cell r="P1522">
            <v>0</v>
          </cell>
          <cell r="Q1522">
            <v>0</v>
          </cell>
          <cell r="R1522">
            <v>0</v>
          </cell>
          <cell r="S1522">
            <v>0</v>
          </cell>
          <cell r="T1522">
            <v>0</v>
          </cell>
          <cell r="U1522">
            <v>0</v>
          </cell>
        </row>
        <row r="1523">
          <cell r="A1523" t="str">
            <v>Europe</v>
          </cell>
          <cell r="B1523" t="str">
            <v>DAIMLERCHRYSLER</v>
          </cell>
          <cell r="C1523" t="str">
            <v>MERCEDES-BENZ</v>
          </cell>
          <cell r="D1523" t="str">
            <v>MERCEDES-BENZ VITO</v>
          </cell>
          <cell r="E1523" t="str">
            <v>Mercedes-Benz M111</v>
          </cell>
          <cell r="F1523" t="str">
            <v>Gasoline</v>
          </cell>
          <cell r="G1523">
            <v>2295</v>
          </cell>
          <cell r="H1523">
            <v>150</v>
          </cell>
          <cell r="I1523" t="str">
            <v>In-Line</v>
          </cell>
          <cell r="J1523">
            <v>4</v>
          </cell>
          <cell r="K1523" t="str">
            <v>MFI</v>
          </cell>
          <cell r="L1523" t="str">
            <v>Unterturkheim</v>
          </cell>
          <cell r="M1523" t="str">
            <v>Germany</v>
          </cell>
          <cell r="N1523">
            <v>685</v>
          </cell>
          <cell r="O1523">
            <v>393</v>
          </cell>
          <cell r="P1523">
            <v>0</v>
          </cell>
          <cell r="Q1523">
            <v>0</v>
          </cell>
          <cell r="R1523">
            <v>0</v>
          </cell>
          <cell r="S1523">
            <v>0</v>
          </cell>
          <cell r="T1523">
            <v>0</v>
          </cell>
          <cell r="U1523">
            <v>0</v>
          </cell>
        </row>
        <row r="1524">
          <cell r="A1524" t="str">
            <v>Europe</v>
          </cell>
          <cell r="B1524" t="str">
            <v>DAIMLERCHRYSLER</v>
          </cell>
          <cell r="C1524" t="str">
            <v>MERCEDES-BENZ</v>
          </cell>
          <cell r="D1524" t="str">
            <v>MERCEDES-BENZ VITO</v>
          </cell>
          <cell r="E1524" t="str">
            <v>Mercedes-Benz OM611/2/3</v>
          </cell>
          <cell r="F1524" t="str">
            <v>Diesel</v>
          </cell>
          <cell r="G1524">
            <v>2148</v>
          </cell>
          <cell r="H1524">
            <v>110</v>
          </cell>
          <cell r="I1524" t="str">
            <v>In-Line</v>
          </cell>
          <cell r="J1524">
            <v>4</v>
          </cell>
          <cell r="K1524" t="str">
            <v>DI</v>
          </cell>
          <cell r="L1524" t="str">
            <v>Unterturkheim</v>
          </cell>
          <cell r="M1524" t="str">
            <v>Germany</v>
          </cell>
          <cell r="N1524">
            <v>132</v>
          </cell>
          <cell r="O1524">
            <v>18963</v>
          </cell>
          <cell r="P1524">
            <v>59269</v>
          </cell>
          <cell r="Q1524">
            <v>67945</v>
          </cell>
          <cell r="R1524">
            <v>67208</v>
          </cell>
          <cell r="S1524">
            <v>66685</v>
          </cell>
          <cell r="T1524">
            <v>65009</v>
          </cell>
          <cell r="U1524">
            <v>62687</v>
          </cell>
        </row>
        <row r="1525">
          <cell r="A1525" t="str">
            <v>Europe</v>
          </cell>
          <cell r="B1525" t="str">
            <v>DAIMLERCHRYSLER</v>
          </cell>
          <cell r="C1525" t="str">
            <v>MERCEDES-BENZ</v>
          </cell>
          <cell r="D1525" t="str">
            <v>MERCEDES-BENZ VITO</v>
          </cell>
          <cell r="E1525" t="str">
            <v>Mercedes-Benz OM646</v>
          </cell>
          <cell r="F1525" t="str">
            <v>Diesel</v>
          </cell>
          <cell r="G1525">
            <v>2148</v>
          </cell>
          <cell r="H1525">
            <v>150</v>
          </cell>
          <cell r="I1525" t="str">
            <v>In-Line</v>
          </cell>
          <cell r="J1525">
            <v>4</v>
          </cell>
          <cell r="K1525" t="str">
            <v>DI</v>
          </cell>
          <cell r="L1525" t="str">
            <v>Unterturkheim</v>
          </cell>
          <cell r="M1525" t="str">
            <v>Germany</v>
          </cell>
          <cell r="N1525">
            <v>0</v>
          </cell>
          <cell r="O1525">
            <v>1300</v>
          </cell>
          <cell r="P1525">
            <v>4201</v>
          </cell>
          <cell r="Q1525">
            <v>5045</v>
          </cell>
          <cell r="R1525">
            <v>5215</v>
          </cell>
          <cell r="S1525">
            <v>5401</v>
          </cell>
          <cell r="T1525">
            <v>5480</v>
          </cell>
          <cell r="U1525">
            <v>5492</v>
          </cell>
        </row>
        <row r="1526">
          <cell r="A1526" t="str">
            <v>Europe</v>
          </cell>
          <cell r="B1526" t="str">
            <v>DAIMLERCHRYSLER</v>
          </cell>
          <cell r="C1526" t="str">
            <v>MERCEDES-BENZ</v>
          </cell>
          <cell r="D1526" t="str">
            <v>MERCEDES-BENZ VITO</v>
          </cell>
          <cell r="E1526" t="str">
            <v>Mercedes-Benz OM611/2/3</v>
          </cell>
          <cell r="F1526" t="str">
            <v>Diesel</v>
          </cell>
          <cell r="G1526">
            <v>2151</v>
          </cell>
          <cell r="H1526">
            <v>88</v>
          </cell>
          <cell r="I1526" t="str">
            <v>In-Line</v>
          </cell>
          <cell r="J1526">
            <v>4</v>
          </cell>
          <cell r="K1526" t="str">
            <v>DI</v>
          </cell>
          <cell r="L1526" t="str">
            <v>Unterturkheim</v>
          </cell>
          <cell r="M1526" t="str">
            <v>Germany</v>
          </cell>
          <cell r="N1526">
            <v>0</v>
          </cell>
          <cell r="O1526">
            <v>17</v>
          </cell>
          <cell r="P1526">
            <v>86</v>
          </cell>
          <cell r="Q1526">
            <v>152</v>
          </cell>
          <cell r="R1526">
            <v>201</v>
          </cell>
          <cell r="S1526">
            <v>250</v>
          </cell>
          <cell r="T1526">
            <v>294</v>
          </cell>
          <cell r="U1526">
            <v>330</v>
          </cell>
        </row>
        <row r="1527">
          <cell r="A1527" t="str">
            <v>Europe</v>
          </cell>
          <cell r="B1527" t="str">
            <v>DAIMLERCHRYSLER</v>
          </cell>
          <cell r="C1527" t="str">
            <v>MERCEDES-BENZ</v>
          </cell>
          <cell r="D1527" t="str">
            <v>MERCEDES-BENZ VITO</v>
          </cell>
          <cell r="E1527" t="str">
            <v>Mercedes-Benz M112/3</v>
          </cell>
          <cell r="F1527" t="str">
            <v>Gasoline</v>
          </cell>
          <cell r="G1527">
            <v>3199</v>
          </cell>
          <cell r="H1527">
            <v>190</v>
          </cell>
          <cell r="I1527" t="str">
            <v>Vee Configuration</v>
          </cell>
          <cell r="J1527">
            <v>6</v>
          </cell>
          <cell r="K1527" t="str">
            <v>MFI</v>
          </cell>
          <cell r="L1527" t="str">
            <v>Bad Canstatt</v>
          </cell>
          <cell r="M1527" t="str">
            <v>Germany</v>
          </cell>
          <cell r="N1527">
            <v>1</v>
          </cell>
          <cell r="O1527">
            <v>611</v>
          </cell>
          <cell r="P1527">
            <v>1910</v>
          </cell>
          <cell r="Q1527">
            <v>2190</v>
          </cell>
          <cell r="R1527">
            <v>2165</v>
          </cell>
          <cell r="S1527">
            <v>2148</v>
          </cell>
          <cell r="T1527">
            <v>2095</v>
          </cell>
          <cell r="U1527">
            <v>2019</v>
          </cell>
        </row>
        <row r="1528">
          <cell r="A1528" t="str">
            <v>Europe</v>
          </cell>
          <cell r="B1528" t="str">
            <v>DAIMLERCHRYSLER</v>
          </cell>
          <cell r="C1528" t="str">
            <v>MERCEDES-BENZ</v>
          </cell>
          <cell r="D1528" t="str">
            <v>MERCEDES-BENZ VITO</v>
          </cell>
          <cell r="E1528" t="str">
            <v>Mercedes-Benz M112/3</v>
          </cell>
          <cell r="F1528" t="str">
            <v>Gasoline</v>
          </cell>
          <cell r="G1528">
            <v>3199</v>
          </cell>
          <cell r="H1528">
            <v>218</v>
          </cell>
          <cell r="I1528" t="str">
            <v>Vee Configuration</v>
          </cell>
          <cell r="J1528">
            <v>6</v>
          </cell>
          <cell r="K1528" t="str">
            <v>MFI</v>
          </cell>
          <cell r="L1528" t="str">
            <v>Bad Canstatt</v>
          </cell>
          <cell r="M1528" t="str">
            <v>Germany</v>
          </cell>
          <cell r="N1528">
            <v>0</v>
          </cell>
          <cell r="O1528">
            <v>877</v>
          </cell>
          <cell r="P1528">
            <v>2660</v>
          </cell>
          <cell r="Q1528">
            <v>2887</v>
          </cell>
          <cell r="R1528">
            <v>2697</v>
          </cell>
          <cell r="S1528">
            <v>2519</v>
          </cell>
          <cell r="T1528">
            <v>2302</v>
          </cell>
          <cell r="U1528">
            <v>2076</v>
          </cell>
        </row>
        <row r="1529">
          <cell r="A1529" t="str">
            <v>Europe</v>
          </cell>
          <cell r="B1529" t="str">
            <v>DAIMLERCHRYSLER</v>
          </cell>
          <cell r="C1529" t="str">
            <v>MERCEDES-BENZ</v>
          </cell>
          <cell r="D1529" t="str">
            <v>MERCEDES-BENZ SLR</v>
          </cell>
          <cell r="E1529" t="str">
            <v>Mercedes-Benz M273</v>
          </cell>
          <cell r="F1529" t="str">
            <v>Gasoline</v>
          </cell>
          <cell r="G1529">
            <v>5439</v>
          </cell>
          <cell r="H1529">
            <v>626</v>
          </cell>
          <cell r="I1529" t="str">
            <v>Vee Configuration</v>
          </cell>
          <cell r="J1529">
            <v>8</v>
          </cell>
          <cell r="K1529" t="str">
            <v>MFI</v>
          </cell>
          <cell r="L1529" t="str">
            <v>Bad Canstatt</v>
          </cell>
          <cell r="M1529" t="str">
            <v>Germany</v>
          </cell>
          <cell r="N1529">
            <v>0</v>
          </cell>
          <cell r="O1529">
            <v>0</v>
          </cell>
          <cell r="P1529">
            <v>199</v>
          </cell>
          <cell r="Q1529">
            <v>291</v>
          </cell>
          <cell r="R1529">
            <v>270</v>
          </cell>
          <cell r="S1529">
            <v>249</v>
          </cell>
          <cell r="T1529">
            <v>229</v>
          </cell>
          <cell r="U1529">
            <v>209</v>
          </cell>
        </row>
        <row r="1530">
          <cell r="A1530" t="str">
            <v>Europe</v>
          </cell>
          <cell r="B1530" t="str">
            <v>DAIMLERCHRYSLER</v>
          </cell>
          <cell r="C1530" t="str">
            <v>MERCEDES-BENZ</v>
          </cell>
          <cell r="D1530" t="str">
            <v>MERCEDES-BENZ CLS</v>
          </cell>
          <cell r="E1530" t="str">
            <v>Mercedes-Benz OM648</v>
          </cell>
          <cell r="F1530" t="str">
            <v>Diesel</v>
          </cell>
          <cell r="G1530">
            <v>3224</v>
          </cell>
          <cell r="H1530">
            <v>204</v>
          </cell>
          <cell r="I1530" t="str">
            <v>In-Line</v>
          </cell>
          <cell r="J1530">
            <v>6</v>
          </cell>
          <cell r="K1530" t="str">
            <v>DI</v>
          </cell>
          <cell r="L1530" t="str">
            <v>Unterturkheim</v>
          </cell>
          <cell r="M1530" t="str">
            <v>Germany</v>
          </cell>
          <cell r="N1530">
            <v>0</v>
          </cell>
          <cell r="O1530">
            <v>0</v>
          </cell>
          <cell r="P1530">
            <v>322</v>
          </cell>
          <cell r="Q1530">
            <v>2297</v>
          </cell>
          <cell r="R1530">
            <v>2839</v>
          </cell>
          <cell r="S1530">
            <v>2921</v>
          </cell>
          <cell r="T1530">
            <v>2887</v>
          </cell>
          <cell r="U1530">
            <v>2811</v>
          </cell>
        </row>
        <row r="1531">
          <cell r="A1531" t="str">
            <v>Europe</v>
          </cell>
          <cell r="B1531" t="str">
            <v>DAIMLERCHRYSLER</v>
          </cell>
          <cell r="C1531" t="str">
            <v>MERCEDES-BENZ</v>
          </cell>
          <cell r="D1531" t="str">
            <v>MERCEDES-BENZ CLS</v>
          </cell>
          <cell r="E1531" t="str">
            <v>Mercedes-Benz M272</v>
          </cell>
          <cell r="F1531" t="str">
            <v>Gasoline</v>
          </cell>
          <cell r="G1531">
            <v>3498</v>
          </cell>
          <cell r="H1531">
            <v>272</v>
          </cell>
          <cell r="I1531" t="str">
            <v>Vee Configuration</v>
          </cell>
          <cell r="J1531">
            <v>6</v>
          </cell>
          <cell r="K1531" t="str">
            <v>MFI</v>
          </cell>
          <cell r="L1531" t="str">
            <v>Bad Canstatt</v>
          </cell>
          <cell r="M1531" t="str">
            <v>Germany</v>
          </cell>
          <cell r="N1531">
            <v>0</v>
          </cell>
          <cell r="O1531">
            <v>0</v>
          </cell>
          <cell r="P1531">
            <v>1177</v>
          </cell>
          <cell r="Q1531">
            <v>8422</v>
          </cell>
          <cell r="R1531">
            <v>10411</v>
          </cell>
          <cell r="S1531">
            <v>10712</v>
          </cell>
          <cell r="T1531">
            <v>10582</v>
          </cell>
          <cell r="U1531">
            <v>10308</v>
          </cell>
        </row>
        <row r="1532">
          <cell r="A1532" t="str">
            <v>Europe</v>
          </cell>
          <cell r="B1532" t="str">
            <v>DAIMLERCHRYSLER</v>
          </cell>
          <cell r="C1532" t="str">
            <v>MERCEDES-BENZ</v>
          </cell>
          <cell r="D1532" t="str">
            <v>MERCEDES-BENZ CLS</v>
          </cell>
          <cell r="E1532" t="str">
            <v>Mercedes-Benz OM628</v>
          </cell>
          <cell r="F1532" t="str">
            <v>Diesel</v>
          </cell>
          <cell r="G1532">
            <v>3996</v>
          </cell>
          <cell r="H1532">
            <v>260</v>
          </cell>
          <cell r="I1532" t="str">
            <v>Vee Configuration</v>
          </cell>
          <cell r="J1532">
            <v>8</v>
          </cell>
          <cell r="K1532" t="str">
            <v>DI</v>
          </cell>
          <cell r="L1532" t="str">
            <v>Unterturkheim</v>
          </cell>
          <cell r="M1532" t="str">
            <v>Germany</v>
          </cell>
          <cell r="N1532">
            <v>0</v>
          </cell>
          <cell r="O1532">
            <v>0</v>
          </cell>
          <cell r="P1532">
            <v>428</v>
          </cell>
          <cell r="Q1532">
            <v>3062</v>
          </cell>
          <cell r="R1532">
            <v>3785</v>
          </cell>
          <cell r="S1532">
            <v>3895</v>
          </cell>
          <cell r="T1532">
            <v>3848</v>
          </cell>
          <cell r="U1532">
            <v>3748</v>
          </cell>
        </row>
        <row r="1533">
          <cell r="A1533" t="str">
            <v>Europe</v>
          </cell>
          <cell r="B1533" t="str">
            <v>DAIMLERCHRYSLER</v>
          </cell>
          <cell r="C1533" t="str">
            <v>MERCEDES-BENZ</v>
          </cell>
          <cell r="D1533" t="str">
            <v>MERCEDES-BENZ CLS</v>
          </cell>
          <cell r="E1533" t="str">
            <v>Mercedes-Benz M273</v>
          </cell>
          <cell r="F1533" t="str">
            <v>Gasoline</v>
          </cell>
          <cell r="G1533">
            <v>4266</v>
          </cell>
          <cell r="H1533">
            <v>321</v>
          </cell>
          <cell r="I1533" t="str">
            <v>Vee Configuration</v>
          </cell>
          <cell r="J1533">
            <v>8</v>
          </cell>
          <cell r="K1533" t="str">
            <v>MFI</v>
          </cell>
          <cell r="L1533" t="str">
            <v>Bad Canstatt</v>
          </cell>
          <cell r="M1533" t="str">
            <v>Germany</v>
          </cell>
          <cell r="N1533">
            <v>0</v>
          </cell>
          <cell r="O1533">
            <v>0</v>
          </cell>
          <cell r="P1533">
            <v>0</v>
          </cell>
          <cell r="Q1533">
            <v>0</v>
          </cell>
          <cell r="R1533">
            <v>18344</v>
          </cell>
          <cell r="S1533">
            <v>14790</v>
          </cell>
          <cell r="T1533">
            <v>11996</v>
          </cell>
          <cell r="U1533">
            <v>9918</v>
          </cell>
        </row>
        <row r="1534">
          <cell r="A1534" t="str">
            <v>Europe</v>
          </cell>
          <cell r="B1534" t="str">
            <v>DAIMLERCHRYSLER</v>
          </cell>
          <cell r="C1534" t="str">
            <v>MERCEDES-BENZ</v>
          </cell>
          <cell r="D1534" t="str">
            <v>MERCEDES-BENZ CLS</v>
          </cell>
          <cell r="E1534" t="str">
            <v>Mercedes-Benz M112/3</v>
          </cell>
          <cell r="F1534" t="str">
            <v>Gasoline</v>
          </cell>
          <cell r="G1534">
            <v>4266</v>
          </cell>
          <cell r="H1534">
            <v>306</v>
          </cell>
          <cell r="I1534" t="str">
            <v>Vee Configuration</v>
          </cell>
          <cell r="J1534">
            <v>8</v>
          </cell>
          <cell r="K1534" t="str">
            <v>MFI</v>
          </cell>
          <cell r="L1534" t="str">
            <v>Bad Canstatt</v>
          </cell>
          <cell r="M1534" t="str">
            <v>Germany</v>
          </cell>
          <cell r="N1534">
            <v>0</v>
          </cell>
          <cell r="O1534">
            <v>2</v>
          </cell>
          <cell r="P1534">
            <v>3920</v>
          </cell>
          <cell r="Q1534">
            <v>20276</v>
          </cell>
          <cell r="R1534">
            <v>0</v>
          </cell>
          <cell r="S1534">
            <v>0</v>
          </cell>
          <cell r="T1534">
            <v>0</v>
          </cell>
          <cell r="U1534">
            <v>0</v>
          </cell>
        </row>
        <row r="1535">
          <cell r="A1535" t="str">
            <v>Europe</v>
          </cell>
          <cell r="B1535" t="str">
            <v>DAIMLERCHRYSLER</v>
          </cell>
          <cell r="C1535" t="str">
            <v>MITSUBISHI</v>
          </cell>
          <cell r="D1535" t="str">
            <v>MITSUBISHI CANTER</v>
          </cell>
          <cell r="E1535" t="str">
            <v>Mitsubishi I4</v>
          </cell>
          <cell r="F1535" t="str">
            <v>Diesel</v>
          </cell>
          <cell r="G1535">
            <v>2835</v>
          </cell>
          <cell r="H1535">
            <v>90</v>
          </cell>
          <cell r="I1535" t="str">
            <v>In-Line</v>
          </cell>
          <cell r="J1535">
            <v>4</v>
          </cell>
          <cell r="K1535" t="str">
            <v>DI</v>
          </cell>
          <cell r="L1535" t="str">
            <v>Japan (unknown)</v>
          </cell>
          <cell r="M1535" t="str">
            <v>Japan</v>
          </cell>
          <cell r="N1535">
            <v>6331</v>
          </cell>
          <cell r="O1535">
            <v>2985</v>
          </cell>
          <cell r="P1535">
            <v>4253</v>
          </cell>
          <cell r="Q1535">
            <v>1764</v>
          </cell>
          <cell r="R1535">
            <v>0</v>
          </cell>
          <cell r="S1535">
            <v>0</v>
          </cell>
          <cell r="T1535">
            <v>0</v>
          </cell>
          <cell r="U1535">
            <v>0</v>
          </cell>
        </row>
        <row r="1536">
          <cell r="A1536" t="str">
            <v>Europe</v>
          </cell>
          <cell r="B1536" t="str">
            <v>DAIMLERCHRYSLER</v>
          </cell>
          <cell r="C1536" t="str">
            <v>MITSUBISHI</v>
          </cell>
          <cell r="D1536" t="str">
            <v>MITSUBISHI CANTER</v>
          </cell>
          <cell r="E1536" t="str">
            <v>Mitsubishi I4</v>
          </cell>
          <cell r="F1536" t="str">
            <v>Diesel</v>
          </cell>
          <cell r="G1536">
            <v>2835</v>
          </cell>
          <cell r="H1536">
            <v>90</v>
          </cell>
          <cell r="I1536" t="str">
            <v>In-Line</v>
          </cell>
          <cell r="J1536">
            <v>4</v>
          </cell>
          <cell r="K1536" t="str">
            <v>DI</v>
          </cell>
          <cell r="L1536" t="str">
            <v>Japan (unknown)</v>
          </cell>
          <cell r="M1536" t="str">
            <v>Japan</v>
          </cell>
          <cell r="N1536">
            <v>0</v>
          </cell>
          <cell r="O1536">
            <v>888</v>
          </cell>
          <cell r="P1536">
            <v>1478</v>
          </cell>
          <cell r="Q1536">
            <v>648</v>
          </cell>
          <cell r="R1536">
            <v>0</v>
          </cell>
          <cell r="S1536">
            <v>0</v>
          </cell>
          <cell r="T1536">
            <v>0</v>
          </cell>
          <cell r="U1536">
            <v>0</v>
          </cell>
        </row>
        <row r="1537">
          <cell r="A1537" t="str">
            <v>Europe</v>
          </cell>
          <cell r="B1537" t="str">
            <v>DAIMLERCHRYSLER</v>
          </cell>
          <cell r="C1537" t="str">
            <v>MITSUBISHI</v>
          </cell>
          <cell r="D1537" t="str">
            <v>MITSUBISHI CANTER</v>
          </cell>
          <cell r="E1537" t="str">
            <v>Mitsubishi I4</v>
          </cell>
          <cell r="F1537" t="str">
            <v>Diesel</v>
          </cell>
          <cell r="G1537">
            <v>2977</v>
          </cell>
          <cell r="H1537">
            <v>125</v>
          </cell>
          <cell r="I1537" t="str">
            <v>In-Line</v>
          </cell>
          <cell r="J1537">
            <v>4</v>
          </cell>
          <cell r="K1537" t="str">
            <v>DI</v>
          </cell>
          <cell r="L1537" t="str">
            <v>Japan (unknown)</v>
          </cell>
          <cell r="M1537" t="str">
            <v>Japan</v>
          </cell>
          <cell r="N1537">
            <v>0</v>
          </cell>
          <cell r="O1537">
            <v>121</v>
          </cell>
          <cell r="P1537">
            <v>809</v>
          </cell>
          <cell r="Q1537">
            <v>369</v>
          </cell>
          <cell r="R1537">
            <v>0</v>
          </cell>
          <cell r="S1537">
            <v>0</v>
          </cell>
          <cell r="T1537">
            <v>0</v>
          </cell>
          <cell r="U1537">
            <v>0</v>
          </cell>
        </row>
        <row r="1538">
          <cell r="A1538" t="str">
            <v>Europe</v>
          </cell>
          <cell r="B1538" t="str">
            <v>DAIMLERCHRYSLER</v>
          </cell>
          <cell r="C1538" t="str">
            <v>MITSUBISHI</v>
          </cell>
          <cell r="D1538" t="str">
            <v>MITSUBISHI CANTER</v>
          </cell>
          <cell r="E1538" t="str">
            <v>Mitsubishi I4</v>
          </cell>
          <cell r="F1538" t="str">
            <v>Diesel</v>
          </cell>
          <cell r="G1538">
            <v>3907</v>
          </cell>
          <cell r="H1538">
            <v>79</v>
          </cell>
          <cell r="I1538" t="str">
            <v>In-Line</v>
          </cell>
          <cell r="J1538">
            <v>4</v>
          </cell>
          <cell r="K1538" t="str">
            <v>DI</v>
          </cell>
          <cell r="L1538" t="str">
            <v>Japan (unknown)</v>
          </cell>
          <cell r="M1538" t="str">
            <v>Japan</v>
          </cell>
          <cell r="N1538">
            <v>0</v>
          </cell>
          <cell r="O1538">
            <v>175</v>
          </cell>
          <cell r="P1538">
            <v>1164</v>
          </cell>
          <cell r="Q1538">
            <v>528</v>
          </cell>
          <cell r="R1538">
            <v>0</v>
          </cell>
          <cell r="S1538">
            <v>0</v>
          </cell>
          <cell r="T1538">
            <v>0</v>
          </cell>
          <cell r="U1538">
            <v>0</v>
          </cell>
        </row>
        <row r="1539">
          <cell r="A1539" t="str">
            <v>Europe</v>
          </cell>
          <cell r="B1539" t="str">
            <v>DAIMLERCHRYSLER</v>
          </cell>
          <cell r="C1539" t="str">
            <v>MITSUBISHI</v>
          </cell>
          <cell r="D1539" t="str">
            <v>MITSUBISHI CANTER</v>
          </cell>
          <cell r="E1539" t="str">
            <v>Mitsubishi I4</v>
          </cell>
          <cell r="F1539" t="str">
            <v>Diesel</v>
          </cell>
          <cell r="G1539">
            <v>2835</v>
          </cell>
          <cell r="H1539">
            <v>90</v>
          </cell>
          <cell r="I1539" t="str">
            <v>In-Line</v>
          </cell>
          <cell r="J1539">
            <v>4</v>
          </cell>
          <cell r="K1539" t="str">
            <v>DI</v>
          </cell>
          <cell r="L1539" t="str">
            <v>Japan (unknown)</v>
          </cell>
          <cell r="M1539" t="str">
            <v>Japan</v>
          </cell>
          <cell r="N1539">
            <v>492</v>
          </cell>
          <cell r="O1539">
            <v>515</v>
          </cell>
          <cell r="P1539">
            <v>684</v>
          </cell>
          <cell r="Q1539">
            <v>320</v>
          </cell>
          <cell r="R1539">
            <v>0</v>
          </cell>
          <cell r="S1539">
            <v>0</v>
          </cell>
          <cell r="T1539">
            <v>0</v>
          </cell>
          <cell r="U1539">
            <v>0</v>
          </cell>
        </row>
        <row r="1540">
          <cell r="A1540" t="str">
            <v>Europe</v>
          </cell>
          <cell r="B1540" t="str">
            <v>DAIMLERCHRYSLER</v>
          </cell>
          <cell r="C1540" t="str">
            <v>MITSUBISHI</v>
          </cell>
          <cell r="D1540" t="str">
            <v>MITSUBISHI CANTER</v>
          </cell>
          <cell r="E1540" t="str">
            <v>Mitsubishi I4</v>
          </cell>
          <cell r="F1540" t="str">
            <v>Diesel</v>
          </cell>
          <cell r="G1540">
            <v>2835</v>
          </cell>
          <cell r="H1540">
            <v>90</v>
          </cell>
          <cell r="I1540" t="str">
            <v>In-Line</v>
          </cell>
          <cell r="J1540">
            <v>4</v>
          </cell>
          <cell r="K1540" t="str">
            <v>DI</v>
          </cell>
          <cell r="L1540" t="str">
            <v>Japan (unknown)</v>
          </cell>
          <cell r="M1540" t="str">
            <v>Japan</v>
          </cell>
          <cell r="N1540">
            <v>0</v>
          </cell>
          <cell r="O1540">
            <v>176</v>
          </cell>
          <cell r="P1540">
            <v>275</v>
          </cell>
          <cell r="Q1540">
            <v>143</v>
          </cell>
          <cell r="R1540">
            <v>0</v>
          </cell>
          <cell r="S1540">
            <v>0</v>
          </cell>
          <cell r="T1540">
            <v>0</v>
          </cell>
          <cell r="U1540">
            <v>0</v>
          </cell>
        </row>
        <row r="1541">
          <cell r="A1541" t="str">
            <v>Europe</v>
          </cell>
          <cell r="B1541" t="str">
            <v>DAIMLERCHRYSLER</v>
          </cell>
          <cell r="C1541" t="str">
            <v>MITSUBISHI</v>
          </cell>
          <cell r="D1541" t="str">
            <v>MITSUBISHI CANTER</v>
          </cell>
          <cell r="E1541" t="str">
            <v>Mitsubishi I4</v>
          </cell>
          <cell r="F1541" t="str">
            <v>Diesel</v>
          </cell>
          <cell r="G1541">
            <v>2977</v>
          </cell>
          <cell r="H1541">
            <v>125</v>
          </cell>
          <cell r="I1541" t="str">
            <v>In-Line</v>
          </cell>
          <cell r="J1541">
            <v>4</v>
          </cell>
          <cell r="K1541" t="str">
            <v>DI</v>
          </cell>
          <cell r="L1541" t="str">
            <v>Japan (unknown)</v>
          </cell>
          <cell r="M1541" t="str">
            <v>Japan</v>
          </cell>
          <cell r="N1541">
            <v>0</v>
          </cell>
          <cell r="O1541">
            <v>59</v>
          </cell>
          <cell r="P1541">
            <v>214</v>
          </cell>
          <cell r="Q1541">
            <v>113</v>
          </cell>
          <cell r="R1541">
            <v>0</v>
          </cell>
          <cell r="S1541">
            <v>0</v>
          </cell>
          <cell r="T1541">
            <v>0</v>
          </cell>
          <cell r="U1541">
            <v>0</v>
          </cell>
        </row>
        <row r="1542">
          <cell r="A1542" t="str">
            <v>Europe</v>
          </cell>
          <cell r="B1542" t="str">
            <v>DAIMLERCHRYSLER</v>
          </cell>
          <cell r="C1542" t="str">
            <v>MITSUBISHI</v>
          </cell>
          <cell r="D1542" t="str">
            <v>MITSUBISHI CANTER</v>
          </cell>
          <cell r="E1542" t="str">
            <v>Mitsubishi I4</v>
          </cell>
          <cell r="F1542" t="str">
            <v>Diesel</v>
          </cell>
          <cell r="G1542">
            <v>3907</v>
          </cell>
          <cell r="H1542">
            <v>79</v>
          </cell>
          <cell r="I1542" t="str">
            <v>In-Line</v>
          </cell>
          <cell r="J1542">
            <v>4</v>
          </cell>
          <cell r="K1542" t="str">
            <v>DI</v>
          </cell>
          <cell r="L1542" t="str">
            <v>Japan (unknown)</v>
          </cell>
          <cell r="M1542" t="str">
            <v>Japan</v>
          </cell>
          <cell r="N1542">
            <v>0</v>
          </cell>
          <cell r="O1542">
            <v>66</v>
          </cell>
          <cell r="P1542">
            <v>244</v>
          </cell>
          <cell r="Q1542">
            <v>130</v>
          </cell>
          <cell r="R1542">
            <v>0</v>
          </cell>
          <cell r="S1542">
            <v>0</v>
          </cell>
          <cell r="T1542">
            <v>0</v>
          </cell>
          <cell r="U1542">
            <v>0</v>
          </cell>
        </row>
        <row r="1543">
          <cell r="A1543" t="str">
            <v>Europe</v>
          </cell>
          <cell r="B1543" t="str">
            <v>DAIMLERCHRYSLER</v>
          </cell>
          <cell r="C1543" t="str">
            <v>MITSUBISHI</v>
          </cell>
          <cell r="D1543" t="str">
            <v>MITSUBISHI CANTER</v>
          </cell>
          <cell r="E1543" t="str">
            <v>Mitsubishi I4</v>
          </cell>
          <cell r="F1543" t="str">
            <v>Diesel</v>
          </cell>
          <cell r="G1543">
            <v>2835</v>
          </cell>
          <cell r="H1543">
            <v>90</v>
          </cell>
          <cell r="I1543" t="str">
            <v>In-Line</v>
          </cell>
          <cell r="J1543">
            <v>4</v>
          </cell>
          <cell r="K1543" t="str">
            <v>DI</v>
          </cell>
          <cell r="L1543" t="str">
            <v>Japan (unknown)</v>
          </cell>
          <cell r="M1543" t="str">
            <v>Japan</v>
          </cell>
          <cell r="N1543">
            <v>0</v>
          </cell>
          <cell r="O1543">
            <v>0</v>
          </cell>
          <cell r="P1543">
            <v>0</v>
          </cell>
          <cell r="Q1543">
            <v>2704</v>
          </cell>
          <cell r="R1543">
            <v>5417</v>
          </cell>
          <cell r="S1543">
            <v>5696</v>
          </cell>
          <cell r="T1543">
            <v>5286</v>
          </cell>
          <cell r="U1543">
            <v>6635</v>
          </cell>
        </row>
        <row r="1544">
          <cell r="A1544" t="str">
            <v>Europe</v>
          </cell>
          <cell r="B1544" t="str">
            <v>DAIMLERCHRYSLER</v>
          </cell>
          <cell r="C1544" t="str">
            <v>MITSUBISHI</v>
          </cell>
          <cell r="D1544" t="str">
            <v>MITSUBISHI CANTER</v>
          </cell>
          <cell r="E1544" t="str">
            <v>Mitsubishi I4</v>
          </cell>
          <cell r="F1544" t="str">
            <v>Diesel</v>
          </cell>
          <cell r="G1544">
            <v>2835</v>
          </cell>
          <cell r="H1544">
            <v>90</v>
          </cell>
          <cell r="I1544" t="str">
            <v>In-Line</v>
          </cell>
          <cell r="J1544">
            <v>4</v>
          </cell>
          <cell r="K1544" t="str">
            <v>DI</v>
          </cell>
          <cell r="L1544" t="str">
            <v>Japan (unknown)</v>
          </cell>
          <cell r="M1544" t="str">
            <v>Japan</v>
          </cell>
          <cell r="N1544">
            <v>0</v>
          </cell>
          <cell r="O1544">
            <v>0</v>
          </cell>
          <cell r="P1544">
            <v>0</v>
          </cell>
          <cell r="Q1544">
            <v>1081</v>
          </cell>
          <cell r="R1544">
            <v>2166</v>
          </cell>
          <cell r="S1544">
            <v>2278</v>
          </cell>
          <cell r="T1544">
            <v>2114</v>
          </cell>
          <cell r="U1544">
            <v>2653</v>
          </cell>
        </row>
        <row r="1545">
          <cell r="A1545" t="str">
            <v>Europe</v>
          </cell>
          <cell r="B1545" t="str">
            <v>DAIMLERCHRYSLER</v>
          </cell>
          <cell r="C1545" t="str">
            <v>MITSUBISHI</v>
          </cell>
          <cell r="D1545" t="str">
            <v>MITSUBISHI CANTER</v>
          </cell>
          <cell r="E1545" t="str">
            <v>Mitsubishi I4</v>
          </cell>
          <cell r="F1545" t="str">
            <v>Diesel</v>
          </cell>
          <cell r="G1545">
            <v>2977</v>
          </cell>
          <cell r="H1545">
            <v>125</v>
          </cell>
          <cell r="I1545" t="str">
            <v>In-Line</v>
          </cell>
          <cell r="J1545">
            <v>4</v>
          </cell>
          <cell r="K1545" t="str">
            <v>DI</v>
          </cell>
          <cell r="L1545" t="str">
            <v>Japan (unknown)</v>
          </cell>
          <cell r="M1545" t="str">
            <v>Japan</v>
          </cell>
          <cell r="N1545">
            <v>0</v>
          </cell>
          <cell r="O1545">
            <v>0</v>
          </cell>
          <cell r="P1545">
            <v>0</v>
          </cell>
          <cell r="Q1545">
            <v>703</v>
          </cell>
          <cell r="R1545">
            <v>1408</v>
          </cell>
          <cell r="S1545">
            <v>1480</v>
          </cell>
          <cell r="T1545">
            <v>1375</v>
          </cell>
          <cell r="U1545">
            <v>1724</v>
          </cell>
        </row>
        <row r="1546">
          <cell r="A1546" t="str">
            <v>Europe</v>
          </cell>
          <cell r="B1546" t="str">
            <v>DAIMLERCHRYSLER</v>
          </cell>
          <cell r="C1546" t="str">
            <v>MITSUBISHI</v>
          </cell>
          <cell r="D1546" t="str">
            <v>MITSUBISHI CANTER</v>
          </cell>
          <cell r="E1546" t="str">
            <v>Mitsubishi I4</v>
          </cell>
          <cell r="F1546" t="str">
            <v>Diesel</v>
          </cell>
          <cell r="G1546">
            <v>3907</v>
          </cell>
          <cell r="H1546">
            <v>79</v>
          </cell>
          <cell r="I1546" t="str">
            <v>In-Line</v>
          </cell>
          <cell r="J1546">
            <v>4</v>
          </cell>
          <cell r="K1546" t="str">
            <v>DI</v>
          </cell>
          <cell r="L1546" t="str">
            <v>Japan (unknown)</v>
          </cell>
          <cell r="M1546" t="str">
            <v>Japan</v>
          </cell>
          <cell r="N1546">
            <v>0</v>
          </cell>
          <cell r="O1546">
            <v>0</v>
          </cell>
          <cell r="P1546">
            <v>0</v>
          </cell>
          <cell r="Q1546">
            <v>920</v>
          </cell>
          <cell r="R1546">
            <v>1841</v>
          </cell>
          <cell r="S1546">
            <v>1936</v>
          </cell>
          <cell r="T1546">
            <v>1797</v>
          </cell>
          <cell r="U1546">
            <v>2255</v>
          </cell>
        </row>
        <row r="1547">
          <cell r="A1547" t="str">
            <v>Europe</v>
          </cell>
          <cell r="B1547" t="str">
            <v>DAIMLERCHRYSLER</v>
          </cell>
          <cell r="C1547" t="str">
            <v>MITSUBISHI</v>
          </cell>
          <cell r="D1547" t="str">
            <v>MITSUBISHI CANTER</v>
          </cell>
          <cell r="E1547" t="str">
            <v>Mitsubishi I4</v>
          </cell>
          <cell r="F1547" t="str">
            <v>Diesel</v>
          </cell>
          <cell r="G1547">
            <v>2835</v>
          </cell>
          <cell r="H1547">
            <v>90</v>
          </cell>
          <cell r="I1547" t="str">
            <v>In-Line</v>
          </cell>
          <cell r="J1547">
            <v>4</v>
          </cell>
          <cell r="K1547" t="str">
            <v>DI</v>
          </cell>
          <cell r="L1547" t="str">
            <v>Japan (unknown)</v>
          </cell>
          <cell r="M1547" t="str">
            <v>Japan</v>
          </cell>
          <cell r="N1547">
            <v>0</v>
          </cell>
          <cell r="O1547">
            <v>0</v>
          </cell>
          <cell r="P1547">
            <v>0</v>
          </cell>
          <cell r="Q1547">
            <v>151</v>
          </cell>
          <cell r="R1547">
            <v>546</v>
          </cell>
          <cell r="S1547">
            <v>605</v>
          </cell>
          <cell r="T1547">
            <v>625</v>
          </cell>
          <cell r="U1547">
            <v>646</v>
          </cell>
        </row>
        <row r="1548">
          <cell r="A1548" t="str">
            <v>Europe</v>
          </cell>
          <cell r="B1548" t="str">
            <v>DAIMLERCHRYSLER</v>
          </cell>
          <cell r="C1548" t="str">
            <v>MITSUBISHI</v>
          </cell>
          <cell r="D1548" t="str">
            <v>MITSUBISHI CANTER</v>
          </cell>
          <cell r="E1548" t="str">
            <v>Mitsubishi I4</v>
          </cell>
          <cell r="F1548" t="str">
            <v>Diesel</v>
          </cell>
          <cell r="G1548">
            <v>2835</v>
          </cell>
          <cell r="H1548">
            <v>90</v>
          </cell>
          <cell r="I1548" t="str">
            <v>In-Line</v>
          </cell>
          <cell r="J1548">
            <v>4</v>
          </cell>
          <cell r="K1548" t="str">
            <v>DI</v>
          </cell>
          <cell r="L1548" t="str">
            <v>Japan (unknown)</v>
          </cell>
          <cell r="M1548" t="str">
            <v>Japan</v>
          </cell>
          <cell r="N1548">
            <v>0</v>
          </cell>
          <cell r="O1548">
            <v>0</v>
          </cell>
          <cell r="P1548">
            <v>0</v>
          </cell>
          <cell r="Q1548">
            <v>78</v>
          </cell>
          <cell r="R1548">
            <v>280</v>
          </cell>
          <cell r="S1548">
            <v>312</v>
          </cell>
          <cell r="T1548">
            <v>321</v>
          </cell>
          <cell r="U1548">
            <v>332</v>
          </cell>
        </row>
        <row r="1549">
          <cell r="A1549" t="str">
            <v>Europe</v>
          </cell>
          <cell r="B1549" t="str">
            <v>DAIMLERCHRYSLER</v>
          </cell>
          <cell r="C1549" t="str">
            <v>MITSUBISHI</v>
          </cell>
          <cell r="D1549" t="str">
            <v>MITSUBISHI CANTER</v>
          </cell>
          <cell r="E1549" t="str">
            <v>Mitsubishi I4</v>
          </cell>
          <cell r="F1549" t="str">
            <v>Diesel</v>
          </cell>
          <cell r="G1549">
            <v>2977</v>
          </cell>
          <cell r="H1549">
            <v>125</v>
          </cell>
          <cell r="I1549" t="str">
            <v>In-Line</v>
          </cell>
          <cell r="J1549">
            <v>4</v>
          </cell>
          <cell r="K1549" t="str">
            <v>DI</v>
          </cell>
          <cell r="L1549" t="str">
            <v>Japan (unknown)</v>
          </cell>
          <cell r="M1549" t="str">
            <v>Japan</v>
          </cell>
          <cell r="N1549">
            <v>0</v>
          </cell>
          <cell r="O1549">
            <v>0</v>
          </cell>
          <cell r="P1549">
            <v>0</v>
          </cell>
          <cell r="Q1549">
            <v>69</v>
          </cell>
          <cell r="R1549">
            <v>249</v>
          </cell>
          <cell r="S1549">
            <v>276</v>
          </cell>
          <cell r="T1549">
            <v>285</v>
          </cell>
          <cell r="U1549">
            <v>296</v>
          </cell>
        </row>
        <row r="1550">
          <cell r="A1550" t="str">
            <v>Europe</v>
          </cell>
          <cell r="B1550" t="str">
            <v>DAIMLERCHRYSLER</v>
          </cell>
          <cell r="C1550" t="str">
            <v>MITSUBISHI</v>
          </cell>
          <cell r="D1550" t="str">
            <v>MITSUBISHI CANTER</v>
          </cell>
          <cell r="E1550" t="str">
            <v>Mitsubishi I4</v>
          </cell>
          <cell r="F1550" t="str">
            <v>Diesel</v>
          </cell>
          <cell r="G1550">
            <v>3907</v>
          </cell>
          <cell r="H1550">
            <v>79</v>
          </cell>
          <cell r="I1550" t="str">
            <v>In-Line</v>
          </cell>
          <cell r="J1550">
            <v>4</v>
          </cell>
          <cell r="K1550" t="str">
            <v>DI</v>
          </cell>
          <cell r="L1550" t="str">
            <v>Japan (unknown)</v>
          </cell>
          <cell r="M1550" t="str">
            <v>Japan</v>
          </cell>
          <cell r="N1550">
            <v>0</v>
          </cell>
          <cell r="O1550">
            <v>0</v>
          </cell>
          <cell r="P1550">
            <v>0</v>
          </cell>
          <cell r="Q1550">
            <v>99</v>
          </cell>
          <cell r="R1550">
            <v>359</v>
          </cell>
          <cell r="S1550">
            <v>398</v>
          </cell>
          <cell r="T1550">
            <v>410</v>
          </cell>
          <cell r="U1550">
            <v>425</v>
          </cell>
        </row>
        <row r="1551">
          <cell r="A1551" t="str">
            <v>Europe</v>
          </cell>
          <cell r="B1551" t="str">
            <v>DAIMLERCHRYSLER</v>
          </cell>
          <cell r="C1551" t="str">
            <v>MITSUBISHI</v>
          </cell>
          <cell r="D1551" t="str">
            <v>MITSUBISHI CARISMA</v>
          </cell>
          <cell r="E1551" t="str">
            <v>Mitsubishi 4G</v>
          </cell>
          <cell r="F1551" t="str">
            <v>Gasoline</v>
          </cell>
          <cell r="G1551">
            <v>1597</v>
          </cell>
          <cell r="H1551">
            <v>101</v>
          </cell>
          <cell r="I1551" t="str">
            <v>In-Line</v>
          </cell>
          <cell r="J1551">
            <v>4</v>
          </cell>
          <cell r="K1551" t="str">
            <v>MFI</v>
          </cell>
          <cell r="L1551" t="str">
            <v>Kyoto-Shiga</v>
          </cell>
          <cell r="M1551" t="str">
            <v>Japan</v>
          </cell>
          <cell r="N1551">
            <v>14846</v>
          </cell>
          <cell r="O1551">
            <v>16511</v>
          </cell>
          <cell r="P1551">
            <v>0</v>
          </cell>
          <cell r="Q1551">
            <v>0</v>
          </cell>
          <cell r="R1551">
            <v>0</v>
          </cell>
          <cell r="S1551">
            <v>0</v>
          </cell>
          <cell r="T1551">
            <v>0</v>
          </cell>
          <cell r="U1551">
            <v>0</v>
          </cell>
        </row>
        <row r="1552">
          <cell r="A1552" t="str">
            <v>Europe</v>
          </cell>
          <cell r="B1552" t="str">
            <v>DAIMLERCHRYSLER</v>
          </cell>
          <cell r="C1552" t="str">
            <v>MITSUBISHI</v>
          </cell>
          <cell r="D1552" t="str">
            <v>MITSUBISHI CARISMA</v>
          </cell>
          <cell r="E1552" t="str">
            <v>Mitsubishi 4G</v>
          </cell>
          <cell r="F1552" t="str">
            <v>Gasoline</v>
          </cell>
          <cell r="G1552">
            <v>1834</v>
          </cell>
          <cell r="H1552">
            <v>125</v>
          </cell>
          <cell r="I1552" t="str">
            <v>In-Line</v>
          </cell>
          <cell r="J1552">
            <v>4</v>
          </cell>
          <cell r="K1552" t="str">
            <v>GDI</v>
          </cell>
          <cell r="L1552" t="str">
            <v>Kyoto-Shiga</v>
          </cell>
          <cell r="M1552" t="str">
            <v>Japan</v>
          </cell>
          <cell r="N1552">
            <v>9508</v>
          </cell>
          <cell r="O1552">
            <v>10488</v>
          </cell>
          <cell r="P1552">
            <v>0</v>
          </cell>
          <cell r="Q1552">
            <v>0</v>
          </cell>
          <cell r="R1552">
            <v>0</v>
          </cell>
          <cell r="S1552">
            <v>0</v>
          </cell>
          <cell r="T1552">
            <v>0</v>
          </cell>
          <cell r="U1552">
            <v>0</v>
          </cell>
        </row>
        <row r="1553">
          <cell r="A1553" t="str">
            <v>Europe</v>
          </cell>
          <cell r="B1553" t="str">
            <v>DAIMLERCHRYSLER</v>
          </cell>
          <cell r="C1553" t="str">
            <v>MITSUBISHI</v>
          </cell>
          <cell r="D1553" t="str">
            <v>MITSUBISHI CARISMA</v>
          </cell>
          <cell r="E1553" t="str">
            <v>Renault F Series</v>
          </cell>
          <cell r="F1553" t="str">
            <v>Diesel</v>
          </cell>
          <cell r="G1553">
            <v>1870</v>
          </cell>
          <cell r="H1553">
            <v>102</v>
          </cell>
          <cell r="I1553" t="str">
            <v>In-Line</v>
          </cell>
          <cell r="J1553">
            <v>4</v>
          </cell>
          <cell r="K1553" t="str">
            <v>DI</v>
          </cell>
          <cell r="L1553" t="str">
            <v>Cleon</v>
          </cell>
          <cell r="M1553" t="str">
            <v>France</v>
          </cell>
          <cell r="N1553">
            <v>1299</v>
          </cell>
          <cell r="O1553">
            <v>1472</v>
          </cell>
          <cell r="P1553">
            <v>0</v>
          </cell>
          <cell r="Q1553">
            <v>0</v>
          </cell>
          <cell r="R1553">
            <v>0</v>
          </cell>
          <cell r="S1553">
            <v>0</v>
          </cell>
          <cell r="T1553">
            <v>0</v>
          </cell>
          <cell r="U1553">
            <v>0</v>
          </cell>
        </row>
        <row r="1554">
          <cell r="A1554" t="str">
            <v>Europe</v>
          </cell>
          <cell r="B1554" t="str">
            <v>DAIMLERCHRYSLER</v>
          </cell>
          <cell r="C1554" t="str">
            <v>MITSUBISHI</v>
          </cell>
          <cell r="D1554" t="str">
            <v>MITSUBISHI CARISMA</v>
          </cell>
          <cell r="E1554" t="str">
            <v>Renault F Series</v>
          </cell>
          <cell r="F1554" t="str">
            <v>Diesel</v>
          </cell>
          <cell r="G1554">
            <v>1870</v>
          </cell>
          <cell r="H1554">
            <v>115</v>
          </cell>
          <cell r="I1554" t="str">
            <v>In-Line</v>
          </cell>
          <cell r="J1554">
            <v>4</v>
          </cell>
          <cell r="K1554" t="str">
            <v>DI</v>
          </cell>
          <cell r="L1554" t="str">
            <v>Cleon</v>
          </cell>
          <cell r="M1554" t="str">
            <v>France</v>
          </cell>
          <cell r="N1554">
            <v>3132</v>
          </cell>
          <cell r="O1554">
            <v>3543</v>
          </cell>
          <cell r="P1554">
            <v>0</v>
          </cell>
          <cell r="Q1554">
            <v>0</v>
          </cell>
          <cell r="R1554">
            <v>0</v>
          </cell>
          <cell r="S1554">
            <v>0</v>
          </cell>
          <cell r="T1554">
            <v>0</v>
          </cell>
          <cell r="U1554">
            <v>0</v>
          </cell>
        </row>
        <row r="1555">
          <cell r="A1555" t="str">
            <v>Europe</v>
          </cell>
          <cell r="B1555" t="str">
            <v>DAIMLERCHRYSLER</v>
          </cell>
          <cell r="C1555" t="str">
            <v>MITSUBISHI</v>
          </cell>
          <cell r="D1555" t="str">
            <v>MITSUBISHI PAJERO PININ</v>
          </cell>
          <cell r="E1555" t="str">
            <v>Mercedes-Benz OM611/2/3</v>
          </cell>
          <cell r="F1555" t="str">
            <v>Diesel</v>
          </cell>
          <cell r="G1555">
            <v>2148</v>
          </cell>
          <cell r="H1555">
            <v>102</v>
          </cell>
          <cell r="I1555" t="str">
            <v>In-Line</v>
          </cell>
          <cell r="J1555">
            <v>4</v>
          </cell>
          <cell r="K1555" t="str">
            <v>DI</v>
          </cell>
          <cell r="L1555" t="str">
            <v>Unterturkheim</v>
          </cell>
          <cell r="M1555" t="str">
            <v>Germany</v>
          </cell>
          <cell r="N1555">
            <v>0</v>
          </cell>
          <cell r="O1555">
            <v>0</v>
          </cell>
          <cell r="P1555">
            <v>764</v>
          </cell>
          <cell r="Q1555">
            <v>904</v>
          </cell>
          <cell r="R1555">
            <v>0</v>
          </cell>
          <cell r="S1555">
            <v>0</v>
          </cell>
          <cell r="T1555">
            <v>0</v>
          </cell>
          <cell r="U1555">
            <v>0</v>
          </cell>
        </row>
        <row r="1556">
          <cell r="A1556" t="str">
            <v>Europe</v>
          </cell>
          <cell r="B1556" t="str">
            <v>DAIMLERCHRYSLER</v>
          </cell>
          <cell r="C1556" t="str">
            <v>MITSUBISHI</v>
          </cell>
          <cell r="D1556" t="str">
            <v>MITSUBISHI PAJERO PININ</v>
          </cell>
          <cell r="E1556" t="str">
            <v>Mitsubishi 4G</v>
          </cell>
          <cell r="F1556" t="str">
            <v>Gasoline</v>
          </cell>
          <cell r="G1556">
            <v>1999</v>
          </cell>
          <cell r="H1556">
            <v>129</v>
          </cell>
          <cell r="I1556" t="str">
            <v>In-Line</v>
          </cell>
          <cell r="J1556">
            <v>4</v>
          </cell>
          <cell r="K1556" t="str">
            <v>GDI</v>
          </cell>
          <cell r="L1556" t="str">
            <v>Kyoto-Shiga</v>
          </cell>
          <cell r="M1556" t="str">
            <v>Japan</v>
          </cell>
          <cell r="N1556">
            <v>11300</v>
          </cell>
          <cell r="O1556">
            <v>8703</v>
          </cell>
          <cell r="P1556">
            <v>6348</v>
          </cell>
          <cell r="Q1556">
            <v>3473</v>
          </cell>
          <cell r="R1556">
            <v>0</v>
          </cell>
          <cell r="S1556">
            <v>0</v>
          </cell>
          <cell r="T1556">
            <v>0</v>
          </cell>
          <cell r="U1556">
            <v>0</v>
          </cell>
        </row>
        <row r="1557">
          <cell r="A1557" t="str">
            <v>Europe</v>
          </cell>
          <cell r="B1557" t="str">
            <v>DAIMLERCHRYSLER</v>
          </cell>
          <cell r="C1557" t="str">
            <v>MITSUBISHI</v>
          </cell>
          <cell r="D1557" t="str">
            <v>MITSUBISHI PAJERO PININ</v>
          </cell>
          <cell r="E1557" t="str">
            <v>Mercedes-Benz OM611/2/3</v>
          </cell>
          <cell r="F1557" t="str">
            <v>Diesel</v>
          </cell>
          <cell r="G1557">
            <v>2148</v>
          </cell>
          <cell r="H1557">
            <v>102</v>
          </cell>
          <cell r="I1557" t="str">
            <v>In-Line</v>
          </cell>
          <cell r="J1557">
            <v>4</v>
          </cell>
          <cell r="K1557" t="str">
            <v>DI</v>
          </cell>
          <cell r="L1557" t="str">
            <v>Unterturkheim</v>
          </cell>
          <cell r="M1557" t="str">
            <v>Germany</v>
          </cell>
          <cell r="N1557">
            <v>0</v>
          </cell>
          <cell r="O1557">
            <v>0</v>
          </cell>
          <cell r="P1557">
            <v>0</v>
          </cell>
          <cell r="Q1557">
            <v>1125</v>
          </cell>
          <cell r="R1557">
            <v>7397</v>
          </cell>
          <cell r="S1557">
            <v>9077</v>
          </cell>
          <cell r="T1557">
            <v>8884</v>
          </cell>
          <cell r="U1557">
            <v>8487</v>
          </cell>
        </row>
        <row r="1558">
          <cell r="A1558" t="str">
            <v>Europe</v>
          </cell>
          <cell r="B1558" t="str">
            <v>DAIMLERCHRYSLER</v>
          </cell>
          <cell r="C1558" t="str">
            <v>MITSUBISHI</v>
          </cell>
          <cell r="D1558" t="str">
            <v>MITSUBISHI PAJERO PININ</v>
          </cell>
          <cell r="E1558" t="str">
            <v>Mitsubishi 4G</v>
          </cell>
          <cell r="F1558" t="str">
            <v>Gasoline</v>
          </cell>
          <cell r="G1558">
            <v>1999</v>
          </cell>
          <cell r="H1558">
            <v>129</v>
          </cell>
          <cell r="I1558" t="str">
            <v>In-Line</v>
          </cell>
          <cell r="J1558">
            <v>4</v>
          </cell>
          <cell r="K1558" t="str">
            <v>GDI</v>
          </cell>
          <cell r="L1558" t="str">
            <v>Kyoto-Shiga</v>
          </cell>
          <cell r="M1558" t="str">
            <v>Japan</v>
          </cell>
          <cell r="N1558">
            <v>0</v>
          </cell>
          <cell r="O1558">
            <v>0</v>
          </cell>
          <cell r="P1558">
            <v>0</v>
          </cell>
          <cell r="Q1558">
            <v>1403</v>
          </cell>
          <cell r="R1558">
            <v>8263</v>
          </cell>
          <cell r="S1558">
            <v>8822</v>
          </cell>
          <cell r="T1558">
            <v>7498</v>
          </cell>
          <cell r="U1558">
            <v>6789</v>
          </cell>
        </row>
        <row r="1559">
          <cell r="A1559" t="str">
            <v>Europe</v>
          </cell>
          <cell r="B1559" t="str">
            <v>DAIMLERCHRYSLER</v>
          </cell>
          <cell r="C1559" t="str">
            <v>MITSUBISHI</v>
          </cell>
          <cell r="D1559" t="str">
            <v>MITSUBISHI SPACE STAR</v>
          </cell>
          <cell r="E1559" t="str">
            <v>Mitsubishi 4G</v>
          </cell>
          <cell r="F1559" t="str">
            <v>Gasoline</v>
          </cell>
          <cell r="G1559">
            <v>1299</v>
          </cell>
          <cell r="H1559">
            <v>86</v>
          </cell>
          <cell r="I1559" t="str">
            <v>In-Line</v>
          </cell>
          <cell r="J1559">
            <v>4</v>
          </cell>
          <cell r="K1559" t="str">
            <v>MFI</v>
          </cell>
          <cell r="L1559" t="str">
            <v>Kyoto-Shiga</v>
          </cell>
          <cell r="M1559" t="str">
            <v>Japan</v>
          </cell>
          <cell r="N1559">
            <v>9116</v>
          </cell>
          <cell r="O1559">
            <v>8506</v>
          </cell>
          <cell r="P1559">
            <v>6674</v>
          </cell>
          <cell r="Q1559">
            <v>0</v>
          </cell>
          <cell r="R1559">
            <v>0</v>
          </cell>
          <cell r="S1559">
            <v>0</v>
          </cell>
          <cell r="T1559">
            <v>0</v>
          </cell>
          <cell r="U1559">
            <v>0</v>
          </cell>
        </row>
        <row r="1560">
          <cell r="A1560" t="str">
            <v>Europe</v>
          </cell>
          <cell r="B1560" t="str">
            <v>DAIMLERCHRYSLER</v>
          </cell>
          <cell r="C1560" t="str">
            <v>MITSUBISHI</v>
          </cell>
          <cell r="D1560" t="str">
            <v>MITSUBISHI SPACE STAR</v>
          </cell>
          <cell r="E1560" t="str">
            <v>Mitsubishi 4G</v>
          </cell>
          <cell r="F1560" t="str">
            <v>Gasoline</v>
          </cell>
          <cell r="G1560">
            <v>1584</v>
          </cell>
          <cell r="H1560">
            <v>98</v>
          </cell>
          <cell r="I1560" t="str">
            <v>In-Line</v>
          </cell>
          <cell r="J1560">
            <v>4</v>
          </cell>
          <cell r="K1560" t="str">
            <v>MFI</v>
          </cell>
          <cell r="L1560" t="str">
            <v>Kyoto-Shiga</v>
          </cell>
          <cell r="M1560" t="str">
            <v>Japan</v>
          </cell>
          <cell r="N1560">
            <v>7832</v>
          </cell>
          <cell r="O1560">
            <v>7506</v>
          </cell>
          <cell r="P1560">
            <v>5618</v>
          </cell>
          <cell r="Q1560">
            <v>0</v>
          </cell>
          <cell r="R1560">
            <v>0</v>
          </cell>
          <cell r="S1560">
            <v>0</v>
          </cell>
          <cell r="T1560">
            <v>0</v>
          </cell>
          <cell r="U1560">
            <v>0</v>
          </cell>
        </row>
        <row r="1561">
          <cell r="A1561" t="str">
            <v>Europe</v>
          </cell>
          <cell r="B1561" t="str">
            <v>DAIMLERCHRYSLER</v>
          </cell>
          <cell r="C1561" t="str">
            <v>MITSUBISHI</v>
          </cell>
          <cell r="D1561" t="str">
            <v>MITSUBISHI SPACE STAR</v>
          </cell>
          <cell r="E1561" t="str">
            <v>Mitsubishi 4G</v>
          </cell>
          <cell r="F1561" t="str">
            <v>Gasoline</v>
          </cell>
          <cell r="G1561">
            <v>1597</v>
          </cell>
          <cell r="H1561">
            <v>101</v>
          </cell>
          <cell r="I1561" t="str">
            <v>In-Line</v>
          </cell>
          <cell r="J1561">
            <v>4</v>
          </cell>
          <cell r="K1561" t="str">
            <v>MFI</v>
          </cell>
          <cell r="L1561" t="str">
            <v>Kyoto-Shiga</v>
          </cell>
          <cell r="M1561" t="str">
            <v>Japan</v>
          </cell>
          <cell r="N1561">
            <v>1009</v>
          </cell>
          <cell r="O1561">
            <v>0</v>
          </cell>
          <cell r="P1561">
            <v>0</v>
          </cell>
          <cell r="Q1561">
            <v>0</v>
          </cell>
          <cell r="R1561">
            <v>0</v>
          </cell>
          <cell r="S1561">
            <v>0</v>
          </cell>
          <cell r="T1561">
            <v>0</v>
          </cell>
          <cell r="U1561">
            <v>0</v>
          </cell>
        </row>
        <row r="1562">
          <cell r="A1562" t="str">
            <v>Europe</v>
          </cell>
          <cell r="B1562" t="str">
            <v>DAIMLERCHRYSLER</v>
          </cell>
          <cell r="C1562" t="str">
            <v>MITSUBISHI</v>
          </cell>
          <cell r="D1562" t="str">
            <v>MITSUBISHI SPACE STAR</v>
          </cell>
          <cell r="E1562" t="str">
            <v>Mitsubishi 4G</v>
          </cell>
          <cell r="F1562" t="str">
            <v>Gasoline</v>
          </cell>
          <cell r="G1562">
            <v>1834</v>
          </cell>
          <cell r="H1562">
            <v>112</v>
          </cell>
          <cell r="I1562" t="str">
            <v>In-Line</v>
          </cell>
          <cell r="J1562">
            <v>4</v>
          </cell>
          <cell r="K1562" t="str">
            <v>GDI</v>
          </cell>
          <cell r="L1562" t="str">
            <v>Kyoto-Shiga</v>
          </cell>
          <cell r="M1562" t="str">
            <v>Japan</v>
          </cell>
          <cell r="N1562">
            <v>6934</v>
          </cell>
          <cell r="O1562">
            <v>11909</v>
          </cell>
          <cell r="P1562">
            <v>8965</v>
          </cell>
          <cell r="Q1562">
            <v>0</v>
          </cell>
          <cell r="R1562">
            <v>0</v>
          </cell>
          <cell r="S1562">
            <v>0</v>
          </cell>
          <cell r="T1562">
            <v>0</v>
          </cell>
          <cell r="U1562">
            <v>0</v>
          </cell>
        </row>
        <row r="1563">
          <cell r="A1563" t="str">
            <v>Europe</v>
          </cell>
          <cell r="B1563" t="str">
            <v>DAIMLERCHRYSLER</v>
          </cell>
          <cell r="C1563" t="str">
            <v>MITSUBISHI</v>
          </cell>
          <cell r="D1563" t="str">
            <v>MITSUBISHI SPACE STAR</v>
          </cell>
          <cell r="E1563" t="str">
            <v>Mitsubishi 4G</v>
          </cell>
          <cell r="F1563" t="str">
            <v>Gasoline</v>
          </cell>
          <cell r="G1563">
            <v>1834</v>
          </cell>
          <cell r="H1563">
            <v>120</v>
          </cell>
          <cell r="I1563" t="str">
            <v>In-Line</v>
          </cell>
          <cell r="J1563">
            <v>4</v>
          </cell>
          <cell r="K1563" t="str">
            <v>GDI</v>
          </cell>
          <cell r="L1563" t="str">
            <v>Kyoto-Shiga</v>
          </cell>
          <cell r="M1563" t="str">
            <v>Japan</v>
          </cell>
          <cell r="N1563">
            <v>5978</v>
          </cell>
          <cell r="O1563">
            <v>0</v>
          </cell>
          <cell r="P1563">
            <v>0</v>
          </cell>
          <cell r="Q1563">
            <v>0</v>
          </cell>
          <cell r="R1563">
            <v>0</v>
          </cell>
          <cell r="S1563">
            <v>0</v>
          </cell>
          <cell r="T1563">
            <v>0</v>
          </cell>
          <cell r="U1563">
            <v>0</v>
          </cell>
        </row>
        <row r="1564">
          <cell r="A1564" t="str">
            <v>Europe</v>
          </cell>
          <cell r="B1564" t="str">
            <v>DAIMLERCHRYSLER</v>
          </cell>
          <cell r="C1564" t="str">
            <v>MITSUBISHI</v>
          </cell>
          <cell r="D1564" t="str">
            <v>MITSUBISHI SPACE STAR</v>
          </cell>
          <cell r="E1564" t="str">
            <v>Renault F Series</v>
          </cell>
          <cell r="F1564" t="str">
            <v>Diesel</v>
          </cell>
          <cell r="G1564">
            <v>1870</v>
          </cell>
          <cell r="H1564">
            <v>102</v>
          </cell>
          <cell r="I1564" t="str">
            <v>In-Line</v>
          </cell>
          <cell r="J1564">
            <v>4</v>
          </cell>
          <cell r="K1564" t="str">
            <v>DI</v>
          </cell>
          <cell r="L1564" t="str">
            <v>Cleon</v>
          </cell>
          <cell r="M1564" t="str">
            <v>France</v>
          </cell>
          <cell r="N1564">
            <v>14699</v>
          </cell>
          <cell r="O1564">
            <v>13955</v>
          </cell>
          <cell r="P1564">
            <v>10804</v>
          </cell>
          <cell r="Q1564">
            <v>0</v>
          </cell>
          <cell r="R1564">
            <v>0</v>
          </cell>
          <cell r="S1564">
            <v>0</v>
          </cell>
          <cell r="T1564">
            <v>0</v>
          </cell>
          <cell r="U1564">
            <v>0</v>
          </cell>
        </row>
        <row r="1565">
          <cell r="A1565" t="str">
            <v>Europe</v>
          </cell>
          <cell r="B1565" t="str">
            <v>DAIMLERCHRYSLER</v>
          </cell>
          <cell r="C1565" t="str">
            <v>MITSUBISHI</v>
          </cell>
          <cell r="D1565" t="str">
            <v>MITSUBISHI COLT</v>
          </cell>
          <cell r="E1565" t="str">
            <v>Mercedes-Benz OM668</v>
          </cell>
          <cell r="F1565" t="str">
            <v>Diesel</v>
          </cell>
          <cell r="G1565">
            <v>1498</v>
          </cell>
          <cell r="H1565">
            <v>68</v>
          </cell>
          <cell r="I1565" t="str">
            <v>In-Line</v>
          </cell>
          <cell r="J1565">
            <v>3</v>
          </cell>
          <cell r="K1565" t="str">
            <v>DI</v>
          </cell>
          <cell r="L1565" t="str">
            <v>Unterturkheim</v>
          </cell>
          <cell r="M1565" t="str">
            <v>Germany</v>
          </cell>
          <cell r="N1565">
            <v>0</v>
          </cell>
          <cell r="O1565">
            <v>0</v>
          </cell>
          <cell r="P1565">
            <v>14198</v>
          </cell>
          <cell r="Q1565">
            <v>22561</v>
          </cell>
          <cell r="R1565">
            <v>23930</v>
          </cell>
          <cell r="S1565">
            <v>23785</v>
          </cell>
          <cell r="T1565">
            <v>22063</v>
          </cell>
          <cell r="U1565">
            <v>22140</v>
          </cell>
        </row>
        <row r="1566">
          <cell r="A1566" t="str">
            <v>Europe</v>
          </cell>
          <cell r="B1566" t="str">
            <v>DAIMLERCHRYSLER</v>
          </cell>
          <cell r="C1566" t="str">
            <v>MITSUBISHI</v>
          </cell>
          <cell r="D1566" t="str">
            <v>MITSUBISHI COLT</v>
          </cell>
          <cell r="E1566" t="str">
            <v>Mitsubishi/Mercedes-Benz Small</v>
          </cell>
          <cell r="F1566" t="str">
            <v>Gasoline</v>
          </cell>
          <cell r="G1566">
            <v>1124</v>
          </cell>
          <cell r="H1566">
            <v>75</v>
          </cell>
          <cell r="I1566" t="str">
            <v>In-Line</v>
          </cell>
          <cell r="J1566">
            <v>4</v>
          </cell>
          <cell r="K1566" t="str">
            <v>MFI</v>
          </cell>
          <cell r="L1566" t="str">
            <v>Kolleda</v>
          </cell>
          <cell r="M1566" t="str">
            <v>Germany</v>
          </cell>
          <cell r="N1566">
            <v>0</v>
          </cell>
          <cell r="O1566">
            <v>0</v>
          </cell>
          <cell r="P1566">
            <v>15118</v>
          </cell>
          <cell r="Q1566">
            <v>20012</v>
          </cell>
          <cell r="R1566">
            <v>17126</v>
          </cell>
          <cell r="S1566">
            <v>13602</v>
          </cell>
          <cell r="T1566">
            <v>9915</v>
          </cell>
          <cell r="U1566">
            <v>9082</v>
          </cell>
        </row>
        <row r="1567">
          <cell r="A1567" t="str">
            <v>Europe</v>
          </cell>
          <cell r="B1567" t="str">
            <v>DAIMLERCHRYSLER</v>
          </cell>
          <cell r="C1567" t="str">
            <v>MITSUBISHI</v>
          </cell>
          <cell r="D1567" t="str">
            <v>MITSUBISHI COLT</v>
          </cell>
          <cell r="E1567" t="str">
            <v>Mitsubishi/Mercedes-Benz Small</v>
          </cell>
          <cell r="F1567" t="str">
            <v>Gasoline</v>
          </cell>
          <cell r="G1567">
            <v>1332</v>
          </cell>
          <cell r="H1567">
            <v>95</v>
          </cell>
          <cell r="I1567" t="str">
            <v>In-Line</v>
          </cell>
          <cell r="J1567">
            <v>4</v>
          </cell>
          <cell r="K1567" t="str">
            <v>MFI</v>
          </cell>
          <cell r="L1567" t="str">
            <v>Kolleda</v>
          </cell>
          <cell r="M1567" t="str">
            <v>Germany</v>
          </cell>
          <cell r="N1567">
            <v>0</v>
          </cell>
          <cell r="O1567">
            <v>0</v>
          </cell>
          <cell r="P1567">
            <v>12509</v>
          </cell>
          <cell r="Q1567">
            <v>18721</v>
          </cell>
          <cell r="R1567">
            <v>18674</v>
          </cell>
          <cell r="S1567">
            <v>17574</v>
          </cell>
          <cell r="T1567">
            <v>15523</v>
          </cell>
          <cell r="U1567">
            <v>15327</v>
          </cell>
        </row>
        <row r="1568">
          <cell r="A1568" t="str">
            <v>Europe</v>
          </cell>
          <cell r="B1568" t="str">
            <v>DAIMLERCHRYSLER</v>
          </cell>
          <cell r="C1568" t="str">
            <v>MITSUBISHI</v>
          </cell>
          <cell r="D1568" t="str">
            <v>MITSUBISHI COLT</v>
          </cell>
          <cell r="E1568" t="str">
            <v>Mitsubishi/Mercedes-Benz Small</v>
          </cell>
          <cell r="F1568" t="str">
            <v>Gasoline</v>
          </cell>
          <cell r="G1568">
            <v>1499</v>
          </cell>
          <cell r="H1568">
            <v>109</v>
          </cell>
          <cell r="I1568" t="str">
            <v>In-Line</v>
          </cell>
          <cell r="J1568">
            <v>4</v>
          </cell>
          <cell r="K1568" t="str">
            <v>MFI</v>
          </cell>
          <cell r="L1568" t="str">
            <v>Kolleda</v>
          </cell>
          <cell r="M1568" t="str">
            <v>Germany</v>
          </cell>
          <cell r="N1568">
            <v>0</v>
          </cell>
          <cell r="O1568">
            <v>0</v>
          </cell>
          <cell r="P1568">
            <v>13326</v>
          </cell>
          <cell r="Q1568">
            <v>19351</v>
          </cell>
          <cell r="R1568">
            <v>18662</v>
          </cell>
          <cell r="S1568">
            <v>16994</v>
          </cell>
          <cell r="T1568">
            <v>14536</v>
          </cell>
          <cell r="U1568">
            <v>14192</v>
          </cell>
        </row>
        <row r="1569">
          <cell r="A1569" t="str">
            <v>Europe</v>
          </cell>
          <cell r="B1569" t="str">
            <v>OTHER</v>
          </cell>
          <cell r="C1569" t="str">
            <v>OTHERS</v>
          </cell>
          <cell r="D1569" t="str">
            <v>MULTICAR OTHER</v>
          </cell>
          <cell r="E1569" t="str">
            <v>Mercedes-Benz OM647</v>
          </cell>
          <cell r="F1569" t="str">
            <v>Diesel</v>
          </cell>
          <cell r="G1569">
            <v>2686</v>
          </cell>
          <cell r="H1569">
            <v>163</v>
          </cell>
          <cell r="I1569" t="str">
            <v>In-Line</v>
          </cell>
          <cell r="J1569">
            <v>5</v>
          </cell>
          <cell r="K1569" t="str">
            <v>DI</v>
          </cell>
          <cell r="L1569" t="str">
            <v>Unterturkheim</v>
          </cell>
          <cell r="M1569" t="str">
            <v>Germany</v>
          </cell>
          <cell r="N1569">
            <v>1161</v>
          </cell>
          <cell r="O1569">
            <v>1119</v>
          </cell>
          <cell r="P1569">
            <v>1021</v>
          </cell>
          <cell r="Q1569">
            <v>1048</v>
          </cell>
          <cell r="R1569">
            <v>258</v>
          </cell>
          <cell r="S1569">
            <v>0</v>
          </cell>
          <cell r="T1569">
            <v>0</v>
          </cell>
          <cell r="U1569">
            <v>0</v>
          </cell>
        </row>
        <row r="1570">
          <cell r="A1570" t="str">
            <v>Europe</v>
          </cell>
          <cell r="B1570" t="str">
            <v>OTHER</v>
          </cell>
          <cell r="C1570" t="str">
            <v>OTHERS</v>
          </cell>
          <cell r="D1570" t="str">
            <v>MULTICAR OTHER</v>
          </cell>
          <cell r="E1570" t="str">
            <v>Mercedes-Benz OM642</v>
          </cell>
          <cell r="F1570" t="str">
            <v>Diesel</v>
          </cell>
          <cell r="G1570">
            <v>3000</v>
          </cell>
          <cell r="H1570">
            <v>220</v>
          </cell>
          <cell r="I1570" t="str">
            <v>Vee Configuration</v>
          </cell>
          <cell r="J1570">
            <v>6</v>
          </cell>
          <cell r="K1570" t="str">
            <v>DI</v>
          </cell>
          <cell r="L1570" t="str">
            <v>Berlin-Marienfelde</v>
          </cell>
          <cell r="M1570" t="str">
            <v>Germany</v>
          </cell>
          <cell r="N1570">
            <v>0</v>
          </cell>
          <cell r="O1570">
            <v>0</v>
          </cell>
          <cell r="P1570">
            <v>0</v>
          </cell>
          <cell r="Q1570">
            <v>0</v>
          </cell>
          <cell r="R1570">
            <v>507</v>
          </cell>
          <cell r="S1570">
            <v>1023</v>
          </cell>
          <cell r="T1570">
            <v>1003</v>
          </cell>
          <cell r="U1570">
            <v>1006</v>
          </cell>
        </row>
        <row r="1571">
          <cell r="A1571" t="str">
            <v>Europe</v>
          </cell>
          <cell r="B1571" t="str">
            <v>OTHER</v>
          </cell>
          <cell r="C1571" t="str">
            <v>OTHERS</v>
          </cell>
          <cell r="D1571" t="str">
            <v>MORGAN OTHER</v>
          </cell>
          <cell r="E1571" t="str">
            <v>Ford Zetec-E</v>
          </cell>
          <cell r="F1571" t="str">
            <v>Gasoline</v>
          </cell>
          <cell r="G1571">
            <v>1796</v>
          </cell>
          <cell r="H1571">
            <v>116</v>
          </cell>
          <cell r="I1571" t="str">
            <v>In-Line</v>
          </cell>
          <cell r="J1571">
            <v>4</v>
          </cell>
          <cell r="K1571" t="str">
            <v>MFI</v>
          </cell>
          <cell r="L1571" t="str">
            <v>Cologne, Bridgend</v>
          </cell>
          <cell r="M1571" t="str">
            <v>Germany, UK</v>
          </cell>
          <cell r="N1571">
            <v>231</v>
          </cell>
          <cell r="O1571">
            <v>223</v>
          </cell>
          <cell r="P1571">
            <v>99</v>
          </cell>
          <cell r="Q1571">
            <v>93</v>
          </cell>
          <cell r="R1571">
            <v>99</v>
          </cell>
          <cell r="S1571">
            <v>95</v>
          </cell>
          <cell r="T1571">
            <v>83</v>
          </cell>
          <cell r="U1571">
            <v>80</v>
          </cell>
        </row>
        <row r="1572">
          <cell r="A1572" t="str">
            <v>Europe</v>
          </cell>
          <cell r="B1572" t="str">
            <v>OTHER</v>
          </cell>
          <cell r="C1572" t="str">
            <v>OTHERS</v>
          </cell>
          <cell r="D1572" t="str">
            <v>MORGAN OTHER</v>
          </cell>
          <cell r="E1572" t="str">
            <v>BMW M60/M62</v>
          </cell>
          <cell r="F1572" t="str">
            <v>Gasoline</v>
          </cell>
          <cell r="G1572">
            <v>4398</v>
          </cell>
          <cell r="H1572">
            <v>286</v>
          </cell>
          <cell r="I1572" t="str">
            <v>Vee Configuration</v>
          </cell>
          <cell r="J1572">
            <v>8</v>
          </cell>
          <cell r="K1572" t="str">
            <v>MFI</v>
          </cell>
          <cell r="L1572" t="str">
            <v>München</v>
          </cell>
          <cell r="M1572" t="str">
            <v>Germany</v>
          </cell>
          <cell r="N1572">
            <v>119</v>
          </cell>
          <cell r="O1572">
            <v>61</v>
          </cell>
          <cell r="P1572">
            <v>88</v>
          </cell>
          <cell r="Q1572">
            <v>121</v>
          </cell>
          <cell r="R1572">
            <v>101</v>
          </cell>
          <cell r="S1572">
            <v>90</v>
          </cell>
          <cell r="T1572">
            <v>98</v>
          </cell>
          <cell r="U1572">
            <v>86</v>
          </cell>
        </row>
        <row r="1573">
          <cell r="A1573" t="str">
            <v>Europe</v>
          </cell>
          <cell r="B1573" t="str">
            <v>OTHER</v>
          </cell>
          <cell r="C1573" t="str">
            <v>OTHERS</v>
          </cell>
          <cell r="D1573" t="str">
            <v>MORGAN OTHER</v>
          </cell>
          <cell r="E1573" t="str">
            <v>Ford Modular V</v>
          </cell>
          <cell r="F1573" t="str">
            <v>Gasoline</v>
          </cell>
          <cell r="G1573">
            <v>4601</v>
          </cell>
          <cell r="H1573">
            <v>320</v>
          </cell>
          <cell r="I1573" t="str">
            <v>Vee Configuration</v>
          </cell>
          <cell r="J1573">
            <v>8</v>
          </cell>
          <cell r="K1573" t="str">
            <v>MFI</v>
          </cell>
          <cell r="L1573" t="str">
            <v>Romeo</v>
          </cell>
          <cell r="M1573" t="str">
            <v>USA</v>
          </cell>
          <cell r="N1573">
            <v>0</v>
          </cell>
          <cell r="O1573">
            <v>0</v>
          </cell>
          <cell r="P1573">
            <v>5</v>
          </cell>
          <cell r="Q1573">
            <v>15</v>
          </cell>
          <cell r="R1573">
            <v>22</v>
          </cell>
          <cell r="S1573">
            <v>29</v>
          </cell>
          <cell r="T1573">
            <v>44</v>
          </cell>
          <cell r="U1573">
            <v>52</v>
          </cell>
        </row>
        <row r="1574">
          <cell r="A1574" t="str">
            <v>Europe</v>
          </cell>
          <cell r="B1574" t="str">
            <v>OTHER</v>
          </cell>
          <cell r="C1574" t="str">
            <v>OTHERS</v>
          </cell>
          <cell r="D1574" t="str">
            <v>MORGAN OTHER</v>
          </cell>
          <cell r="E1574" t="str">
            <v>BMW M60/M62</v>
          </cell>
          <cell r="F1574" t="str">
            <v>Gasoline</v>
          </cell>
          <cell r="G1574">
            <v>3982</v>
          </cell>
          <cell r="H1574">
            <v>190</v>
          </cell>
          <cell r="I1574" t="str">
            <v>Vee Configuration</v>
          </cell>
          <cell r="J1574">
            <v>8</v>
          </cell>
          <cell r="K1574" t="str">
            <v>MFI</v>
          </cell>
          <cell r="L1574" t="str">
            <v>München</v>
          </cell>
          <cell r="M1574" t="str">
            <v>Germany</v>
          </cell>
          <cell r="N1574">
            <v>164</v>
          </cell>
          <cell r="O1574">
            <v>232</v>
          </cell>
          <cell r="P1574">
            <v>254</v>
          </cell>
          <cell r="Q1574">
            <v>105</v>
          </cell>
          <cell r="R1574">
            <v>98</v>
          </cell>
          <cell r="S1574">
            <v>87</v>
          </cell>
          <cell r="T1574">
            <v>83</v>
          </cell>
          <cell r="U1574">
            <v>115</v>
          </cell>
        </row>
        <row r="1575">
          <cell r="A1575" t="str">
            <v>Europe</v>
          </cell>
          <cell r="B1575" t="str">
            <v>OTHER</v>
          </cell>
          <cell r="C1575" t="str">
            <v>FERRARI</v>
          </cell>
          <cell r="D1575" t="str">
            <v>MASERATI OTHER</v>
          </cell>
          <cell r="E1575" t="str">
            <v>Maserati</v>
          </cell>
          <cell r="F1575" t="str">
            <v>Gasoline</v>
          </cell>
          <cell r="G1575">
            <v>3217</v>
          </cell>
          <cell r="H1575">
            <v>370</v>
          </cell>
          <cell r="I1575" t="str">
            <v>Vee Configuration</v>
          </cell>
          <cell r="J1575">
            <v>8</v>
          </cell>
          <cell r="K1575" t="str">
            <v>N/a</v>
          </cell>
          <cell r="L1575" t="str">
            <v>Maranello</v>
          </cell>
          <cell r="M1575" t="str">
            <v>Italy</v>
          </cell>
          <cell r="N1575">
            <v>0</v>
          </cell>
          <cell r="O1575">
            <v>22</v>
          </cell>
          <cell r="P1575">
            <v>648</v>
          </cell>
          <cell r="Q1575">
            <v>147</v>
          </cell>
          <cell r="R1575">
            <v>143</v>
          </cell>
          <cell r="S1575">
            <v>148</v>
          </cell>
          <cell r="T1575">
            <v>152</v>
          </cell>
          <cell r="U1575">
            <v>159</v>
          </cell>
        </row>
        <row r="1576">
          <cell r="A1576" t="str">
            <v>Europe</v>
          </cell>
          <cell r="B1576" t="str">
            <v>OTHER</v>
          </cell>
          <cell r="C1576" t="str">
            <v>FERRARI</v>
          </cell>
          <cell r="D1576" t="str">
            <v>MASERATI OTHER</v>
          </cell>
          <cell r="E1576" t="str">
            <v>Maserati</v>
          </cell>
          <cell r="F1576" t="str">
            <v>Gasoline</v>
          </cell>
          <cell r="G1576">
            <v>4254</v>
          </cell>
          <cell r="H1576">
            <v>390</v>
          </cell>
          <cell r="I1576" t="str">
            <v>Vee Configuration</v>
          </cell>
          <cell r="J1576">
            <v>8</v>
          </cell>
          <cell r="K1576" t="str">
            <v>N/a</v>
          </cell>
          <cell r="L1576" t="str">
            <v>Maranello</v>
          </cell>
          <cell r="M1576" t="str">
            <v>Italy</v>
          </cell>
          <cell r="N1576">
            <v>1260</v>
          </cell>
          <cell r="O1576">
            <v>924</v>
          </cell>
          <cell r="P1576">
            <v>730</v>
          </cell>
          <cell r="Q1576">
            <v>647</v>
          </cell>
          <cell r="R1576">
            <v>601</v>
          </cell>
          <cell r="S1576">
            <v>519</v>
          </cell>
          <cell r="T1576">
            <v>508</v>
          </cell>
          <cell r="U1576">
            <v>588</v>
          </cell>
        </row>
        <row r="1577">
          <cell r="A1577" t="str">
            <v>Europe</v>
          </cell>
          <cell r="B1577" t="str">
            <v>OTHER</v>
          </cell>
          <cell r="C1577" t="str">
            <v>FERRARI</v>
          </cell>
          <cell r="D1577" t="str">
            <v>MASERATI OTHER</v>
          </cell>
          <cell r="E1577" t="str">
            <v>Fiat Ferrari</v>
          </cell>
          <cell r="F1577" t="str">
            <v>Gasoline</v>
          </cell>
          <cell r="G1577">
            <v>4698</v>
          </cell>
          <cell r="H1577">
            <v>521</v>
          </cell>
          <cell r="I1577" t="str">
            <v>Vee Configuration</v>
          </cell>
          <cell r="J1577">
            <v>12</v>
          </cell>
          <cell r="K1577" t="str">
            <v>MFI</v>
          </cell>
          <cell r="L1577" t="str">
            <v>Maranello</v>
          </cell>
          <cell r="M1577" t="str">
            <v>Italy</v>
          </cell>
          <cell r="N1577">
            <v>0</v>
          </cell>
          <cell r="O1577">
            <v>0</v>
          </cell>
          <cell r="P1577">
            <v>65</v>
          </cell>
          <cell r="Q1577">
            <v>253</v>
          </cell>
          <cell r="R1577">
            <v>268</v>
          </cell>
          <cell r="S1577">
            <v>260</v>
          </cell>
          <cell r="T1577">
            <v>290</v>
          </cell>
          <cell r="U1577">
            <v>373</v>
          </cell>
        </row>
        <row r="1578">
          <cell r="A1578" t="str">
            <v>Europe</v>
          </cell>
          <cell r="B1578" t="str">
            <v>OTHER</v>
          </cell>
          <cell r="C1578" t="str">
            <v>FERRARI</v>
          </cell>
          <cell r="D1578" t="str">
            <v>MASERATI OTHER</v>
          </cell>
          <cell r="E1578" t="str">
            <v>Maserati</v>
          </cell>
          <cell r="F1578" t="str">
            <v>Gasoline</v>
          </cell>
          <cell r="G1578">
            <v>4254</v>
          </cell>
          <cell r="H1578">
            <v>390</v>
          </cell>
          <cell r="I1578" t="str">
            <v>Vee Configuration</v>
          </cell>
          <cell r="J1578">
            <v>8</v>
          </cell>
          <cell r="K1578" t="str">
            <v>N/a</v>
          </cell>
          <cell r="L1578" t="str">
            <v>Maranello</v>
          </cell>
          <cell r="M1578" t="str">
            <v>Italy</v>
          </cell>
          <cell r="N1578">
            <v>2225</v>
          </cell>
          <cell r="O1578">
            <v>1991</v>
          </cell>
          <cell r="P1578">
            <v>1380</v>
          </cell>
          <cell r="Q1578">
            <v>1320</v>
          </cell>
          <cell r="R1578">
            <v>1389</v>
          </cell>
          <cell r="S1578">
            <v>1494</v>
          </cell>
          <cell r="T1578">
            <v>1230</v>
          </cell>
          <cell r="U1578">
            <v>1280</v>
          </cell>
        </row>
        <row r="1579">
          <cell r="A1579" t="str">
            <v>Europe</v>
          </cell>
          <cell r="B1579" t="str">
            <v>RENAULT-NISSAN</v>
          </cell>
          <cell r="C1579" t="str">
            <v>NISSAN</v>
          </cell>
          <cell r="D1579" t="str">
            <v>NISSAN SUNNY/ALMERA</v>
          </cell>
          <cell r="E1579" t="str">
            <v>Nissan QG</v>
          </cell>
          <cell r="F1579" t="str">
            <v>Gasoline</v>
          </cell>
          <cell r="G1579">
            <v>1498</v>
          </cell>
          <cell r="H1579">
            <v>90</v>
          </cell>
          <cell r="I1579" t="str">
            <v>In-Line</v>
          </cell>
          <cell r="J1579">
            <v>4</v>
          </cell>
          <cell r="K1579" t="str">
            <v>MFI</v>
          </cell>
          <cell r="L1579" t="str">
            <v>Washington</v>
          </cell>
          <cell r="M1579" t="str">
            <v>UK</v>
          </cell>
          <cell r="N1579">
            <v>27952</v>
          </cell>
          <cell r="O1579">
            <v>0</v>
          </cell>
          <cell r="P1579">
            <v>0</v>
          </cell>
          <cell r="Q1579">
            <v>0</v>
          </cell>
          <cell r="R1579">
            <v>0</v>
          </cell>
          <cell r="S1579">
            <v>0</v>
          </cell>
          <cell r="T1579">
            <v>0</v>
          </cell>
          <cell r="U1579">
            <v>0</v>
          </cell>
        </row>
        <row r="1580">
          <cell r="A1580" t="str">
            <v>Europe</v>
          </cell>
          <cell r="B1580" t="str">
            <v>RENAULT-NISSAN</v>
          </cell>
          <cell r="C1580" t="str">
            <v>NISSAN</v>
          </cell>
          <cell r="D1580" t="str">
            <v>NISSAN SUNNY/ALMERA</v>
          </cell>
          <cell r="E1580" t="str">
            <v>Nissan QG</v>
          </cell>
          <cell r="F1580" t="str">
            <v>Gasoline</v>
          </cell>
          <cell r="G1580">
            <v>1498</v>
          </cell>
          <cell r="H1580">
            <v>98</v>
          </cell>
          <cell r="I1580" t="str">
            <v>In-Line</v>
          </cell>
          <cell r="J1580">
            <v>4</v>
          </cell>
          <cell r="K1580" t="str">
            <v>MFI</v>
          </cell>
          <cell r="L1580" t="str">
            <v>Washington</v>
          </cell>
          <cell r="M1580" t="str">
            <v>UK</v>
          </cell>
          <cell r="N1580">
            <v>26303</v>
          </cell>
          <cell r="O1580">
            <v>50173</v>
          </cell>
          <cell r="P1580">
            <v>45351</v>
          </cell>
          <cell r="Q1580">
            <v>22811</v>
          </cell>
          <cell r="R1580">
            <v>8226</v>
          </cell>
          <cell r="S1580">
            <v>0</v>
          </cell>
          <cell r="T1580">
            <v>0</v>
          </cell>
          <cell r="U1580">
            <v>0</v>
          </cell>
        </row>
        <row r="1581">
          <cell r="A1581" t="str">
            <v>Europe</v>
          </cell>
          <cell r="B1581" t="str">
            <v>RENAULT-NISSAN</v>
          </cell>
          <cell r="C1581" t="str">
            <v>NISSAN</v>
          </cell>
          <cell r="D1581" t="str">
            <v>NISSAN SUNNY/ALMERA</v>
          </cell>
          <cell r="E1581" t="str">
            <v>Nissan QG</v>
          </cell>
          <cell r="F1581" t="str">
            <v>Gasoline</v>
          </cell>
          <cell r="G1581">
            <v>1769</v>
          </cell>
          <cell r="H1581">
            <v>114</v>
          </cell>
          <cell r="I1581" t="str">
            <v>In-Line</v>
          </cell>
          <cell r="J1581">
            <v>4</v>
          </cell>
          <cell r="K1581" t="str">
            <v>MFI</v>
          </cell>
          <cell r="L1581" t="str">
            <v>Washington</v>
          </cell>
          <cell r="M1581" t="str">
            <v>UK</v>
          </cell>
          <cell r="N1581">
            <v>14289</v>
          </cell>
          <cell r="O1581">
            <v>0</v>
          </cell>
          <cell r="P1581">
            <v>0</v>
          </cell>
          <cell r="Q1581">
            <v>0</v>
          </cell>
          <cell r="R1581">
            <v>0</v>
          </cell>
          <cell r="S1581">
            <v>0</v>
          </cell>
          <cell r="T1581">
            <v>0</v>
          </cell>
          <cell r="U1581">
            <v>0</v>
          </cell>
        </row>
        <row r="1582">
          <cell r="A1582" t="str">
            <v>Europe</v>
          </cell>
          <cell r="B1582" t="str">
            <v>RENAULT-NISSAN</v>
          </cell>
          <cell r="C1582" t="str">
            <v>NISSAN</v>
          </cell>
          <cell r="D1582" t="str">
            <v>NISSAN SUNNY/ALMERA</v>
          </cell>
          <cell r="E1582" t="str">
            <v>Nissan QG</v>
          </cell>
          <cell r="F1582" t="str">
            <v>Gasoline</v>
          </cell>
          <cell r="G1582">
            <v>1769</v>
          </cell>
          <cell r="H1582">
            <v>116</v>
          </cell>
          <cell r="I1582" t="str">
            <v>In-Line</v>
          </cell>
          <cell r="J1582">
            <v>4</v>
          </cell>
          <cell r="K1582" t="str">
            <v>MFI</v>
          </cell>
          <cell r="L1582" t="str">
            <v>Washington</v>
          </cell>
          <cell r="M1582" t="str">
            <v>UK</v>
          </cell>
          <cell r="N1582">
            <v>13212</v>
          </cell>
          <cell r="O1582">
            <v>18121</v>
          </cell>
          <cell r="P1582">
            <v>16908</v>
          </cell>
          <cell r="Q1582">
            <v>12630</v>
          </cell>
          <cell r="R1582">
            <v>6628</v>
          </cell>
          <cell r="S1582">
            <v>0</v>
          </cell>
          <cell r="T1582">
            <v>0</v>
          </cell>
          <cell r="U1582">
            <v>0</v>
          </cell>
        </row>
        <row r="1583">
          <cell r="A1583" t="str">
            <v>Europe</v>
          </cell>
          <cell r="B1583" t="str">
            <v>RENAULT-NISSAN</v>
          </cell>
          <cell r="C1583" t="str">
            <v>NISSAN</v>
          </cell>
          <cell r="D1583" t="str">
            <v>NISSAN SUNNY/ALMERA</v>
          </cell>
          <cell r="E1583" t="str">
            <v>Nissan YD</v>
          </cell>
          <cell r="F1583" t="str">
            <v>Diesel</v>
          </cell>
          <cell r="G1583">
            <v>2184</v>
          </cell>
          <cell r="H1583">
            <v>110</v>
          </cell>
          <cell r="I1583" t="str">
            <v>In-Line</v>
          </cell>
          <cell r="J1583">
            <v>4</v>
          </cell>
          <cell r="K1583" t="str">
            <v>DI</v>
          </cell>
          <cell r="L1583" t="str">
            <v>Cuatro Vientos, Barcelona</v>
          </cell>
          <cell r="M1583" t="str">
            <v>Spain</v>
          </cell>
          <cell r="N1583">
            <v>12360</v>
          </cell>
          <cell r="O1583">
            <v>6043</v>
          </cell>
          <cell r="P1583">
            <v>9389</v>
          </cell>
          <cell r="Q1583">
            <v>10525</v>
          </cell>
          <cell r="R1583">
            <v>6248</v>
          </cell>
          <cell r="S1583">
            <v>0</v>
          </cell>
          <cell r="T1583">
            <v>0</v>
          </cell>
          <cell r="U1583">
            <v>0</v>
          </cell>
        </row>
        <row r="1584">
          <cell r="A1584" t="str">
            <v>Europe</v>
          </cell>
          <cell r="B1584" t="str">
            <v>RENAULT-NISSAN</v>
          </cell>
          <cell r="C1584" t="str">
            <v>NISSAN</v>
          </cell>
          <cell r="D1584" t="str">
            <v>NISSAN SUNNY/ALMERA</v>
          </cell>
          <cell r="E1584" t="str">
            <v>Nissan YD</v>
          </cell>
          <cell r="F1584" t="str">
            <v>Diesel</v>
          </cell>
          <cell r="G1584">
            <v>2184</v>
          </cell>
          <cell r="H1584">
            <v>138</v>
          </cell>
          <cell r="I1584" t="str">
            <v>In-Line</v>
          </cell>
          <cell r="J1584">
            <v>4</v>
          </cell>
          <cell r="K1584" t="str">
            <v>DI</v>
          </cell>
          <cell r="L1584" t="str">
            <v>Cuatro Vientos, Barcelona</v>
          </cell>
          <cell r="M1584" t="str">
            <v>Spain</v>
          </cell>
          <cell r="N1584">
            <v>0</v>
          </cell>
          <cell r="O1584">
            <v>882</v>
          </cell>
          <cell r="P1584">
            <v>10515</v>
          </cell>
          <cell r="Q1584">
            <v>13051</v>
          </cell>
          <cell r="R1584">
            <v>8729</v>
          </cell>
          <cell r="S1584">
            <v>0</v>
          </cell>
          <cell r="T1584">
            <v>0</v>
          </cell>
          <cell r="U1584">
            <v>0</v>
          </cell>
        </row>
        <row r="1585">
          <cell r="A1585" t="str">
            <v>Europe</v>
          </cell>
          <cell r="B1585" t="str">
            <v>RENAULT-NISSAN</v>
          </cell>
          <cell r="C1585" t="str">
            <v>NISSAN</v>
          </cell>
          <cell r="D1585" t="str">
            <v>NISSAN SUNNY/ALMERA</v>
          </cell>
          <cell r="E1585" t="str">
            <v>Renault K Series</v>
          </cell>
          <cell r="F1585" t="str">
            <v>Diesel</v>
          </cell>
          <cell r="G1585">
            <v>1461</v>
          </cell>
          <cell r="H1585">
            <v>74</v>
          </cell>
          <cell r="I1585" t="str">
            <v>In-Line</v>
          </cell>
          <cell r="J1585">
            <v>4</v>
          </cell>
          <cell r="K1585" t="str">
            <v>DI</v>
          </cell>
          <cell r="L1585" t="str">
            <v>Valladolid</v>
          </cell>
          <cell r="M1585" t="str">
            <v>Spain</v>
          </cell>
          <cell r="N1585">
            <v>2889</v>
          </cell>
          <cell r="O1585">
            <v>11272</v>
          </cell>
          <cell r="P1585">
            <v>10160</v>
          </cell>
          <cell r="Q1585">
            <v>9200</v>
          </cell>
          <cell r="R1585">
            <v>5221</v>
          </cell>
          <cell r="S1585">
            <v>0</v>
          </cell>
          <cell r="T1585">
            <v>0</v>
          </cell>
          <cell r="U1585">
            <v>0</v>
          </cell>
        </row>
        <row r="1586">
          <cell r="A1586" t="str">
            <v>Europe</v>
          </cell>
          <cell r="B1586" t="str">
            <v>RENAULT-NISSAN</v>
          </cell>
          <cell r="C1586" t="str">
            <v>NISSAN</v>
          </cell>
          <cell r="D1586" t="str">
            <v>NISSAN FRONTIER</v>
          </cell>
          <cell r="E1586" t="str">
            <v>Nissan TA</v>
          </cell>
          <cell r="F1586" t="str">
            <v>Gasoline</v>
          </cell>
          <cell r="G1586">
            <v>2389</v>
          </cell>
          <cell r="H1586">
            <v>143</v>
          </cell>
          <cell r="I1586" t="str">
            <v>In-Line</v>
          </cell>
          <cell r="J1586">
            <v>4</v>
          </cell>
          <cell r="K1586" t="str">
            <v>MFI</v>
          </cell>
          <cell r="L1586" t="str">
            <v>Cuatro Vientos, Barcelona</v>
          </cell>
          <cell r="M1586" t="str">
            <v>Spain</v>
          </cell>
          <cell r="N1586">
            <v>0</v>
          </cell>
          <cell r="O1586">
            <v>0</v>
          </cell>
          <cell r="P1586">
            <v>0</v>
          </cell>
          <cell r="Q1586">
            <v>2552</v>
          </cell>
          <cell r="R1586">
            <v>4038</v>
          </cell>
          <cell r="S1586">
            <v>4531</v>
          </cell>
          <cell r="T1586">
            <v>4393</v>
          </cell>
          <cell r="U1586">
            <v>4351</v>
          </cell>
        </row>
        <row r="1587">
          <cell r="A1587" t="str">
            <v>Europe</v>
          </cell>
          <cell r="B1587" t="str">
            <v>RENAULT-NISSAN</v>
          </cell>
          <cell r="C1587" t="str">
            <v>NISSAN</v>
          </cell>
          <cell r="D1587" t="str">
            <v>NISSAN FRONTIER</v>
          </cell>
          <cell r="E1587" t="str">
            <v>Nissan ZD</v>
          </cell>
          <cell r="F1587" t="str">
            <v>Diesel</v>
          </cell>
          <cell r="G1587">
            <v>2953</v>
          </cell>
          <cell r="H1587">
            <v>158</v>
          </cell>
          <cell r="I1587" t="str">
            <v>In-Line</v>
          </cell>
          <cell r="J1587">
            <v>4</v>
          </cell>
          <cell r="K1587" t="str">
            <v>DI</v>
          </cell>
          <cell r="L1587" t="str">
            <v>Cuatro Vientos, Barcelona</v>
          </cell>
          <cell r="M1587" t="str">
            <v>Spain</v>
          </cell>
          <cell r="N1587">
            <v>0</v>
          </cell>
          <cell r="O1587">
            <v>0</v>
          </cell>
          <cell r="P1587">
            <v>0</v>
          </cell>
          <cell r="Q1587">
            <v>7445</v>
          </cell>
          <cell r="R1587">
            <v>11776</v>
          </cell>
          <cell r="S1587">
            <v>13212</v>
          </cell>
          <cell r="T1587">
            <v>12808</v>
          </cell>
          <cell r="U1587">
            <v>12691</v>
          </cell>
        </row>
        <row r="1588">
          <cell r="A1588" t="str">
            <v>Europe</v>
          </cell>
          <cell r="B1588" t="str">
            <v>RENAULT-NISSAN</v>
          </cell>
          <cell r="C1588" t="str">
            <v>NISSAN</v>
          </cell>
          <cell r="D1588" t="str">
            <v>NISSAN FRONTIER</v>
          </cell>
          <cell r="E1588" t="str">
            <v>Nissan V</v>
          </cell>
          <cell r="F1588" t="str">
            <v>Gasoline</v>
          </cell>
          <cell r="G1588">
            <v>3498</v>
          </cell>
          <cell r="H1588">
            <v>241</v>
          </cell>
          <cell r="I1588" t="str">
            <v>Vee Configuration</v>
          </cell>
          <cell r="J1588">
            <v>6</v>
          </cell>
          <cell r="K1588" t="str">
            <v>MFI</v>
          </cell>
          <cell r="L1588" t="str">
            <v>Cuatro Vientos, Barcelona</v>
          </cell>
          <cell r="M1588" t="str">
            <v>Spain</v>
          </cell>
          <cell r="N1588">
            <v>0</v>
          </cell>
          <cell r="O1588">
            <v>0</v>
          </cell>
          <cell r="P1588">
            <v>0</v>
          </cell>
          <cell r="Q1588">
            <v>3830</v>
          </cell>
          <cell r="R1588">
            <v>6058</v>
          </cell>
          <cell r="S1588">
            <v>6795</v>
          </cell>
          <cell r="T1588">
            <v>6588</v>
          </cell>
          <cell r="U1588">
            <v>6526</v>
          </cell>
        </row>
        <row r="1589">
          <cell r="A1589" t="str">
            <v>Europe</v>
          </cell>
          <cell r="B1589" t="str">
            <v>RENAULT-NISSAN</v>
          </cell>
          <cell r="C1589" t="str">
            <v>NISSAN</v>
          </cell>
          <cell r="D1589" t="str">
            <v>NISSAN FRONTIER</v>
          </cell>
          <cell r="E1589" t="str">
            <v>Renault G Series</v>
          </cell>
          <cell r="F1589" t="str">
            <v>Diesel</v>
          </cell>
          <cell r="G1589">
            <v>2464</v>
          </cell>
          <cell r="H1589">
            <v>131</v>
          </cell>
          <cell r="I1589" t="str">
            <v>In-Line</v>
          </cell>
          <cell r="J1589">
            <v>4</v>
          </cell>
          <cell r="K1589" t="str">
            <v>DI</v>
          </cell>
          <cell r="L1589" t="str">
            <v>Cleon</v>
          </cell>
          <cell r="M1589" t="str">
            <v>France</v>
          </cell>
          <cell r="N1589">
            <v>0</v>
          </cell>
          <cell r="O1589">
            <v>0</v>
          </cell>
          <cell r="P1589">
            <v>0</v>
          </cell>
          <cell r="Q1589">
            <v>9784</v>
          </cell>
          <cell r="R1589">
            <v>15477</v>
          </cell>
          <cell r="S1589">
            <v>17365</v>
          </cell>
          <cell r="T1589">
            <v>16833</v>
          </cell>
          <cell r="U1589">
            <v>16678</v>
          </cell>
        </row>
        <row r="1590">
          <cell r="A1590" t="str">
            <v>Europe</v>
          </cell>
          <cell r="B1590" t="str">
            <v>RENAULT-NISSAN</v>
          </cell>
          <cell r="C1590" t="str">
            <v>NISSAN</v>
          </cell>
          <cell r="D1590" t="str">
            <v>NISSAN MICRA</v>
          </cell>
          <cell r="E1590" t="str">
            <v>Nissan CG</v>
          </cell>
          <cell r="F1590" t="str">
            <v>Gasoline</v>
          </cell>
          <cell r="G1590">
            <v>998</v>
          </cell>
          <cell r="H1590">
            <v>60</v>
          </cell>
          <cell r="I1590" t="str">
            <v>In-Line</v>
          </cell>
          <cell r="J1590">
            <v>4</v>
          </cell>
          <cell r="K1590" t="str">
            <v>MFI</v>
          </cell>
          <cell r="L1590" t="str">
            <v>Washington</v>
          </cell>
          <cell r="M1590" t="str">
            <v>UK</v>
          </cell>
          <cell r="N1590">
            <v>77976</v>
          </cell>
          <cell r="O1590">
            <v>0</v>
          </cell>
          <cell r="P1590">
            <v>0</v>
          </cell>
          <cell r="Q1590">
            <v>0</v>
          </cell>
          <cell r="R1590">
            <v>0</v>
          </cell>
          <cell r="S1590">
            <v>0</v>
          </cell>
          <cell r="T1590">
            <v>0</v>
          </cell>
          <cell r="U1590">
            <v>0</v>
          </cell>
        </row>
        <row r="1591">
          <cell r="A1591" t="str">
            <v>Europe</v>
          </cell>
          <cell r="B1591" t="str">
            <v>RENAULT-NISSAN</v>
          </cell>
          <cell r="C1591" t="str">
            <v>NISSAN</v>
          </cell>
          <cell r="D1591" t="str">
            <v>NISSAN MICRA</v>
          </cell>
          <cell r="E1591" t="str">
            <v>Nissan CG</v>
          </cell>
          <cell r="F1591" t="str">
            <v>Gasoline</v>
          </cell>
          <cell r="G1591">
            <v>1348</v>
          </cell>
          <cell r="H1591">
            <v>82</v>
          </cell>
          <cell r="I1591" t="str">
            <v>In-Line</v>
          </cell>
          <cell r="J1591">
            <v>4</v>
          </cell>
          <cell r="K1591" t="str">
            <v>MFI</v>
          </cell>
          <cell r="L1591" t="str">
            <v>Washington</v>
          </cell>
          <cell r="M1591" t="str">
            <v>UK</v>
          </cell>
          <cell r="N1591">
            <v>12985</v>
          </cell>
          <cell r="O1591">
            <v>0</v>
          </cell>
          <cell r="P1591">
            <v>0</v>
          </cell>
          <cell r="Q1591">
            <v>0</v>
          </cell>
          <cell r="R1591">
            <v>0</v>
          </cell>
          <cell r="S1591">
            <v>0</v>
          </cell>
          <cell r="T1591">
            <v>0</v>
          </cell>
          <cell r="U1591">
            <v>0</v>
          </cell>
        </row>
        <row r="1592">
          <cell r="A1592" t="str">
            <v>Europe</v>
          </cell>
          <cell r="B1592" t="str">
            <v>RENAULT-NISSAN</v>
          </cell>
          <cell r="C1592" t="str">
            <v>NISSAN</v>
          </cell>
          <cell r="D1592" t="str">
            <v>NISSAN MICRA</v>
          </cell>
          <cell r="E1592" t="str">
            <v>PSA TU</v>
          </cell>
          <cell r="F1592" t="str">
            <v>Diesel</v>
          </cell>
          <cell r="G1592">
            <v>1527</v>
          </cell>
          <cell r="H1592">
            <v>57</v>
          </cell>
          <cell r="I1592" t="str">
            <v>In-Line</v>
          </cell>
          <cell r="J1592">
            <v>4</v>
          </cell>
          <cell r="K1592" t="str">
            <v>IDI</v>
          </cell>
          <cell r="L1592" t="str">
            <v>Douvrin</v>
          </cell>
          <cell r="M1592" t="str">
            <v>France</v>
          </cell>
          <cell r="N1592">
            <v>1002</v>
          </cell>
          <cell r="O1592">
            <v>0</v>
          </cell>
          <cell r="P1592">
            <v>0</v>
          </cell>
          <cell r="Q1592">
            <v>0</v>
          </cell>
          <cell r="R1592">
            <v>0</v>
          </cell>
          <cell r="S1592">
            <v>0</v>
          </cell>
          <cell r="T1592">
            <v>0</v>
          </cell>
          <cell r="U1592">
            <v>0</v>
          </cell>
        </row>
        <row r="1593">
          <cell r="A1593" t="str">
            <v>Europe</v>
          </cell>
          <cell r="B1593" t="str">
            <v>RENAULT-NISSAN</v>
          </cell>
          <cell r="C1593" t="str">
            <v>NISSAN</v>
          </cell>
          <cell r="D1593" t="str">
            <v>NISSAN MICRA</v>
          </cell>
          <cell r="E1593" t="str">
            <v>Nissan CR</v>
          </cell>
          <cell r="F1593" t="str">
            <v>Gasoline</v>
          </cell>
          <cell r="G1593">
            <v>998</v>
          </cell>
          <cell r="H1593">
            <v>65</v>
          </cell>
          <cell r="I1593" t="str">
            <v>In-Line</v>
          </cell>
          <cell r="J1593">
            <v>4</v>
          </cell>
          <cell r="K1593" t="str">
            <v>MFI</v>
          </cell>
          <cell r="L1593" t="str">
            <v>Washington</v>
          </cell>
          <cell r="M1593" t="str">
            <v>UK</v>
          </cell>
          <cell r="N1593">
            <v>1775</v>
          </cell>
          <cell r="O1593">
            <v>23985</v>
          </cell>
          <cell r="P1593">
            <v>19516</v>
          </cell>
          <cell r="Q1593">
            <v>16258</v>
          </cell>
          <cell r="R1593">
            <v>14440</v>
          </cell>
          <cell r="S1593">
            <v>12186</v>
          </cell>
          <cell r="T1593">
            <v>10983</v>
          </cell>
          <cell r="U1593">
            <v>4104</v>
          </cell>
        </row>
        <row r="1594">
          <cell r="A1594" t="str">
            <v>Europe</v>
          </cell>
          <cell r="B1594" t="str">
            <v>RENAULT-NISSAN</v>
          </cell>
          <cell r="C1594" t="str">
            <v>NISSAN</v>
          </cell>
          <cell r="D1594" t="str">
            <v>NISSAN MICRA</v>
          </cell>
          <cell r="E1594" t="str">
            <v>Nissan CR</v>
          </cell>
          <cell r="F1594" t="str">
            <v>Gasoline</v>
          </cell>
          <cell r="G1594">
            <v>1240</v>
          </cell>
          <cell r="H1594">
            <v>65</v>
          </cell>
          <cell r="I1594" t="str">
            <v>In-Line</v>
          </cell>
          <cell r="J1594">
            <v>4</v>
          </cell>
          <cell r="K1594" t="str">
            <v>MFI</v>
          </cell>
          <cell r="L1594" t="str">
            <v>Washington</v>
          </cell>
          <cell r="M1594" t="str">
            <v>UK</v>
          </cell>
          <cell r="N1594">
            <v>2614</v>
          </cell>
          <cell r="O1594">
            <v>60426</v>
          </cell>
          <cell r="P1594">
            <v>55318</v>
          </cell>
          <cell r="Q1594">
            <v>44247</v>
          </cell>
          <cell r="R1594">
            <v>37646</v>
          </cell>
          <cell r="S1594">
            <v>30456</v>
          </cell>
          <cell r="T1594">
            <v>26274</v>
          </cell>
          <cell r="U1594">
            <v>9514</v>
          </cell>
        </row>
        <row r="1595">
          <cell r="A1595" t="str">
            <v>Europe</v>
          </cell>
          <cell r="B1595" t="str">
            <v>RENAULT-NISSAN</v>
          </cell>
          <cell r="C1595" t="str">
            <v>NISSAN</v>
          </cell>
          <cell r="D1595" t="str">
            <v>NISSAN MICRA</v>
          </cell>
          <cell r="E1595" t="str">
            <v>Nissan CR</v>
          </cell>
          <cell r="F1595" t="str">
            <v>Gasoline</v>
          </cell>
          <cell r="G1595">
            <v>1240</v>
          </cell>
          <cell r="H1595">
            <v>80</v>
          </cell>
          <cell r="I1595" t="str">
            <v>In-Line</v>
          </cell>
          <cell r="J1595">
            <v>4</v>
          </cell>
          <cell r="K1595" t="str">
            <v>MFI</v>
          </cell>
          <cell r="L1595" t="str">
            <v>Washington</v>
          </cell>
          <cell r="M1595" t="str">
            <v>UK</v>
          </cell>
          <cell r="N1595">
            <v>2563</v>
          </cell>
          <cell r="O1595">
            <v>58354</v>
          </cell>
          <cell r="P1595">
            <v>53618</v>
          </cell>
          <cell r="Q1595">
            <v>42973</v>
          </cell>
          <cell r="R1595">
            <v>36643</v>
          </cell>
          <cell r="S1595">
            <v>29712</v>
          </cell>
          <cell r="T1595">
            <v>25694</v>
          </cell>
          <cell r="U1595">
            <v>9322</v>
          </cell>
        </row>
        <row r="1596">
          <cell r="A1596" t="str">
            <v>Europe</v>
          </cell>
          <cell r="B1596" t="str">
            <v>RENAULT-NISSAN</v>
          </cell>
          <cell r="C1596" t="str">
            <v>NISSAN</v>
          </cell>
          <cell r="D1596" t="str">
            <v>NISSAN MICRA</v>
          </cell>
          <cell r="E1596" t="str">
            <v>Nissan GA/GQ</v>
          </cell>
          <cell r="F1596" t="str">
            <v>Gasoline</v>
          </cell>
          <cell r="G1596">
            <v>1386</v>
          </cell>
          <cell r="H1596">
            <v>88</v>
          </cell>
          <cell r="I1596" t="str">
            <v>In-Line</v>
          </cell>
          <cell r="J1596">
            <v>4</v>
          </cell>
          <cell r="K1596" t="str">
            <v>MFI</v>
          </cell>
          <cell r="L1596" t="str">
            <v>Washington</v>
          </cell>
          <cell r="M1596" t="str">
            <v>UK</v>
          </cell>
          <cell r="N1596">
            <v>3043</v>
          </cell>
          <cell r="O1596">
            <v>22424</v>
          </cell>
          <cell r="P1596">
            <v>16208</v>
          </cell>
          <cell r="Q1596">
            <v>17128</v>
          </cell>
          <cell r="R1596">
            <v>17503</v>
          </cell>
          <cell r="S1596">
            <v>15063</v>
          </cell>
          <cell r="T1596">
            <v>13840</v>
          </cell>
          <cell r="U1596">
            <v>5239</v>
          </cell>
        </row>
        <row r="1597">
          <cell r="A1597" t="str">
            <v>Europe</v>
          </cell>
          <cell r="B1597" t="str">
            <v>RENAULT-NISSAN</v>
          </cell>
          <cell r="C1597" t="str">
            <v>NISSAN</v>
          </cell>
          <cell r="D1597" t="str">
            <v>NISSAN MICRA</v>
          </cell>
          <cell r="E1597" t="str">
            <v>Renault K Series</v>
          </cell>
          <cell r="F1597" t="str">
            <v>Diesel</v>
          </cell>
          <cell r="G1597">
            <v>1200</v>
          </cell>
          <cell r="H1597">
            <v>66</v>
          </cell>
          <cell r="I1597" t="str">
            <v>In-Line</v>
          </cell>
          <cell r="J1597">
            <v>3</v>
          </cell>
          <cell r="K1597" t="str">
            <v>DI</v>
          </cell>
          <cell r="L1597" t="str">
            <v>Valladolid</v>
          </cell>
          <cell r="M1597" t="str">
            <v>Spain</v>
          </cell>
          <cell r="N1597">
            <v>0</v>
          </cell>
          <cell r="O1597">
            <v>0</v>
          </cell>
          <cell r="P1597">
            <v>0</v>
          </cell>
          <cell r="Q1597">
            <v>3214</v>
          </cell>
          <cell r="R1597">
            <v>5564</v>
          </cell>
          <cell r="S1597">
            <v>5118</v>
          </cell>
          <cell r="T1597">
            <v>4991</v>
          </cell>
          <cell r="U1597">
            <v>1963</v>
          </cell>
        </row>
        <row r="1598">
          <cell r="A1598" t="str">
            <v>Europe</v>
          </cell>
          <cell r="B1598" t="str">
            <v>RENAULT-NISSAN</v>
          </cell>
          <cell r="C1598" t="str">
            <v>NISSAN</v>
          </cell>
          <cell r="D1598" t="str">
            <v>NISSAN MICRA</v>
          </cell>
          <cell r="E1598" t="str">
            <v>Renault K Series</v>
          </cell>
          <cell r="F1598" t="str">
            <v>Diesel</v>
          </cell>
          <cell r="G1598">
            <v>1461</v>
          </cell>
          <cell r="H1598">
            <v>65</v>
          </cell>
          <cell r="I1598" t="str">
            <v>In-Line</v>
          </cell>
          <cell r="J1598">
            <v>4</v>
          </cell>
          <cell r="K1598" t="str">
            <v>DI</v>
          </cell>
          <cell r="L1598" t="str">
            <v>Valladolid</v>
          </cell>
          <cell r="M1598" t="str">
            <v>Spain</v>
          </cell>
          <cell r="N1598">
            <v>731</v>
          </cell>
          <cell r="O1598">
            <v>15058</v>
          </cell>
          <cell r="P1598">
            <v>22911</v>
          </cell>
          <cell r="Q1598">
            <v>18802</v>
          </cell>
          <cell r="R1598">
            <v>16443</v>
          </cell>
          <cell r="S1598">
            <v>13672</v>
          </cell>
          <cell r="T1598">
            <v>12142</v>
          </cell>
          <cell r="U1598">
            <v>4490</v>
          </cell>
        </row>
        <row r="1599">
          <cell r="A1599" t="str">
            <v>Europe</v>
          </cell>
          <cell r="B1599" t="str">
            <v>RENAULT-NISSAN</v>
          </cell>
          <cell r="C1599" t="str">
            <v>NISSAN</v>
          </cell>
          <cell r="D1599" t="str">
            <v>NISSAN MICRA</v>
          </cell>
          <cell r="E1599" t="str">
            <v>Renault K Series</v>
          </cell>
          <cell r="F1599" t="str">
            <v>Diesel</v>
          </cell>
          <cell r="G1599">
            <v>1461</v>
          </cell>
          <cell r="H1599">
            <v>74</v>
          </cell>
          <cell r="I1599" t="str">
            <v>In-Line</v>
          </cell>
          <cell r="J1599">
            <v>4</v>
          </cell>
          <cell r="K1599" t="str">
            <v>DI</v>
          </cell>
          <cell r="L1599" t="str">
            <v>Valladolid</v>
          </cell>
          <cell r="M1599" t="str">
            <v>Spain</v>
          </cell>
          <cell r="N1599">
            <v>508</v>
          </cell>
          <cell r="O1599">
            <v>10443</v>
          </cell>
          <cell r="P1599">
            <v>13511</v>
          </cell>
          <cell r="Q1599">
            <v>11175</v>
          </cell>
          <cell r="R1599">
            <v>9853</v>
          </cell>
          <cell r="S1599">
            <v>8257</v>
          </cell>
          <cell r="T1599">
            <v>7391</v>
          </cell>
          <cell r="U1599">
            <v>2749</v>
          </cell>
        </row>
        <row r="1600">
          <cell r="A1600" t="str">
            <v>Europe</v>
          </cell>
          <cell r="B1600" t="str">
            <v>RENAULT-NISSAN</v>
          </cell>
          <cell r="C1600" t="str">
            <v>NISSAN</v>
          </cell>
          <cell r="D1600" t="str">
            <v>NISSAN MICRA</v>
          </cell>
          <cell r="E1600" t="str">
            <v>Nissan CR</v>
          </cell>
          <cell r="F1600" t="str">
            <v>Gasoline</v>
          </cell>
          <cell r="G1600">
            <v>998</v>
          </cell>
          <cell r="H1600">
            <v>65</v>
          </cell>
          <cell r="I1600" t="str">
            <v>In-Line</v>
          </cell>
          <cell r="J1600">
            <v>4</v>
          </cell>
          <cell r="K1600" t="str">
            <v>MFI</v>
          </cell>
          <cell r="L1600" t="str">
            <v>Washington</v>
          </cell>
          <cell r="M1600" t="str">
            <v>UK</v>
          </cell>
          <cell r="N1600">
            <v>0</v>
          </cell>
          <cell r="O1600">
            <v>0</v>
          </cell>
          <cell r="P1600">
            <v>0</v>
          </cell>
          <cell r="Q1600">
            <v>0</v>
          </cell>
          <cell r="R1600">
            <v>0</v>
          </cell>
          <cell r="S1600">
            <v>0</v>
          </cell>
          <cell r="T1600">
            <v>0</v>
          </cell>
          <cell r="U1600">
            <v>20436</v>
          </cell>
        </row>
        <row r="1601">
          <cell r="A1601" t="str">
            <v>Europe</v>
          </cell>
          <cell r="B1601" t="str">
            <v>RENAULT-NISSAN</v>
          </cell>
          <cell r="C1601" t="str">
            <v>NISSAN</v>
          </cell>
          <cell r="D1601" t="str">
            <v>NISSAN MICRA</v>
          </cell>
          <cell r="E1601" t="str">
            <v>Nissan CR</v>
          </cell>
          <cell r="F1601" t="str">
            <v>Gasoline</v>
          </cell>
          <cell r="G1601">
            <v>1240</v>
          </cell>
          <cell r="H1601">
            <v>65</v>
          </cell>
          <cell r="I1601" t="str">
            <v>In-Line</v>
          </cell>
          <cell r="J1601">
            <v>4</v>
          </cell>
          <cell r="K1601" t="str">
            <v>MFI</v>
          </cell>
          <cell r="L1601" t="str">
            <v>Washington</v>
          </cell>
          <cell r="M1601" t="str">
            <v>UK</v>
          </cell>
          <cell r="N1601">
            <v>0</v>
          </cell>
          <cell r="O1601">
            <v>0</v>
          </cell>
          <cell r="P1601">
            <v>0</v>
          </cell>
          <cell r="Q1601">
            <v>0</v>
          </cell>
          <cell r="R1601">
            <v>0</v>
          </cell>
          <cell r="S1601">
            <v>0</v>
          </cell>
          <cell r="T1601">
            <v>0</v>
          </cell>
          <cell r="U1601">
            <v>10218</v>
          </cell>
        </row>
        <row r="1602">
          <cell r="A1602" t="str">
            <v>Europe</v>
          </cell>
          <cell r="B1602" t="str">
            <v>RENAULT-NISSAN</v>
          </cell>
          <cell r="C1602" t="str">
            <v>NISSAN</v>
          </cell>
          <cell r="D1602" t="str">
            <v>NISSAN MICRA</v>
          </cell>
          <cell r="E1602" t="str">
            <v>Nissan CR</v>
          </cell>
          <cell r="F1602" t="str">
            <v>Gasoline</v>
          </cell>
          <cell r="G1602">
            <v>1240</v>
          </cell>
          <cell r="H1602">
            <v>80</v>
          </cell>
          <cell r="I1602" t="str">
            <v>In-Line</v>
          </cell>
          <cell r="J1602">
            <v>4</v>
          </cell>
          <cell r="K1602" t="str">
            <v>MFI</v>
          </cell>
          <cell r="L1602" t="str">
            <v>Washington</v>
          </cell>
          <cell r="M1602" t="str">
            <v>UK</v>
          </cell>
          <cell r="N1602">
            <v>0</v>
          </cell>
          <cell r="O1602">
            <v>0</v>
          </cell>
          <cell r="P1602">
            <v>0</v>
          </cell>
          <cell r="Q1602">
            <v>0</v>
          </cell>
          <cell r="R1602">
            <v>0</v>
          </cell>
          <cell r="S1602">
            <v>0</v>
          </cell>
          <cell r="T1602">
            <v>0</v>
          </cell>
          <cell r="U1602">
            <v>20010</v>
          </cell>
        </row>
        <row r="1603">
          <cell r="A1603" t="str">
            <v>Europe</v>
          </cell>
          <cell r="B1603" t="str">
            <v>RENAULT-NISSAN</v>
          </cell>
          <cell r="C1603" t="str">
            <v>NISSAN</v>
          </cell>
          <cell r="D1603" t="str">
            <v>NISSAN MICRA</v>
          </cell>
          <cell r="E1603" t="str">
            <v>Nissan GA/GQ</v>
          </cell>
          <cell r="F1603" t="str">
            <v>Gasoline</v>
          </cell>
          <cell r="G1603">
            <v>1386</v>
          </cell>
          <cell r="H1603">
            <v>88</v>
          </cell>
          <cell r="I1603" t="str">
            <v>In-Line</v>
          </cell>
          <cell r="J1603">
            <v>4</v>
          </cell>
          <cell r="K1603" t="str">
            <v>MFI</v>
          </cell>
          <cell r="L1603" t="str">
            <v>Washington</v>
          </cell>
          <cell r="M1603" t="str">
            <v>UK</v>
          </cell>
          <cell r="N1603">
            <v>0</v>
          </cell>
          <cell r="O1603">
            <v>0</v>
          </cell>
          <cell r="P1603">
            <v>0</v>
          </cell>
          <cell r="Q1603">
            <v>0</v>
          </cell>
          <cell r="R1603">
            <v>0</v>
          </cell>
          <cell r="S1603">
            <v>0</v>
          </cell>
          <cell r="T1603">
            <v>0</v>
          </cell>
          <cell r="U1603">
            <v>13198</v>
          </cell>
        </row>
        <row r="1604">
          <cell r="A1604" t="str">
            <v>Europe</v>
          </cell>
          <cell r="B1604" t="str">
            <v>RENAULT-NISSAN</v>
          </cell>
          <cell r="C1604" t="str">
            <v>NISSAN</v>
          </cell>
          <cell r="D1604" t="str">
            <v>NISSAN MICRA</v>
          </cell>
          <cell r="E1604" t="str">
            <v>Renault K Series</v>
          </cell>
          <cell r="F1604" t="str">
            <v>Diesel</v>
          </cell>
          <cell r="G1604">
            <v>1200</v>
          </cell>
          <cell r="H1604">
            <v>66</v>
          </cell>
          <cell r="I1604" t="str">
            <v>In-Line</v>
          </cell>
          <cell r="J1604">
            <v>3</v>
          </cell>
          <cell r="K1604" t="str">
            <v>DI</v>
          </cell>
          <cell r="L1604" t="str">
            <v>Valladolid</v>
          </cell>
          <cell r="M1604" t="str">
            <v>Spain</v>
          </cell>
          <cell r="N1604">
            <v>0</v>
          </cell>
          <cell r="O1604">
            <v>0</v>
          </cell>
          <cell r="P1604">
            <v>0</v>
          </cell>
          <cell r="Q1604">
            <v>0</v>
          </cell>
          <cell r="R1604">
            <v>0</v>
          </cell>
          <cell r="S1604">
            <v>0</v>
          </cell>
          <cell r="T1604">
            <v>0</v>
          </cell>
          <cell r="U1604">
            <v>5110</v>
          </cell>
        </row>
        <row r="1605">
          <cell r="A1605" t="str">
            <v>Europe</v>
          </cell>
          <cell r="B1605" t="str">
            <v>RENAULT-NISSAN</v>
          </cell>
          <cell r="C1605" t="str">
            <v>NISSAN</v>
          </cell>
          <cell r="D1605" t="str">
            <v>NISSAN MICRA</v>
          </cell>
          <cell r="E1605" t="str">
            <v>Renault K Series</v>
          </cell>
          <cell r="F1605" t="str">
            <v>Diesel</v>
          </cell>
          <cell r="G1605">
            <v>1461</v>
          </cell>
          <cell r="H1605">
            <v>74</v>
          </cell>
          <cell r="I1605" t="str">
            <v>In-Line</v>
          </cell>
          <cell r="J1605">
            <v>4</v>
          </cell>
          <cell r="K1605" t="str">
            <v>DI</v>
          </cell>
          <cell r="L1605" t="str">
            <v>Valladolid</v>
          </cell>
          <cell r="M1605" t="str">
            <v>Spain</v>
          </cell>
          <cell r="N1605">
            <v>0</v>
          </cell>
          <cell r="O1605">
            <v>0</v>
          </cell>
          <cell r="P1605">
            <v>0</v>
          </cell>
          <cell r="Q1605">
            <v>0</v>
          </cell>
          <cell r="R1605">
            <v>0</v>
          </cell>
          <cell r="S1605">
            <v>0</v>
          </cell>
          <cell r="T1605">
            <v>0</v>
          </cell>
          <cell r="U1605">
            <v>6811</v>
          </cell>
        </row>
        <row r="1606">
          <cell r="A1606" t="str">
            <v>Europe</v>
          </cell>
          <cell r="B1606" t="str">
            <v>RENAULT-NISSAN</v>
          </cell>
          <cell r="C1606" t="str">
            <v>NISSAN</v>
          </cell>
          <cell r="D1606" t="str">
            <v>NISSAN MICRA</v>
          </cell>
          <cell r="E1606" t="str">
            <v>Renault K Series</v>
          </cell>
          <cell r="F1606" t="str">
            <v>Diesel</v>
          </cell>
          <cell r="G1606">
            <v>1461</v>
          </cell>
          <cell r="H1606">
            <v>100</v>
          </cell>
          <cell r="I1606" t="str">
            <v>In-Line</v>
          </cell>
          <cell r="J1606">
            <v>4</v>
          </cell>
          <cell r="K1606" t="str">
            <v>IDI</v>
          </cell>
          <cell r="L1606" t="str">
            <v>Valladolid</v>
          </cell>
          <cell r="M1606" t="str">
            <v>Spain</v>
          </cell>
          <cell r="N1606">
            <v>0</v>
          </cell>
          <cell r="O1606">
            <v>0</v>
          </cell>
          <cell r="P1606">
            <v>0</v>
          </cell>
          <cell r="Q1606">
            <v>0</v>
          </cell>
          <cell r="R1606">
            <v>0</v>
          </cell>
          <cell r="S1606">
            <v>0</v>
          </cell>
          <cell r="T1606">
            <v>0</v>
          </cell>
          <cell r="U1606">
            <v>11069</v>
          </cell>
        </row>
        <row r="1607">
          <cell r="A1607" t="str">
            <v>Europe</v>
          </cell>
          <cell r="B1607" t="str">
            <v>RENAULT-NISSAN</v>
          </cell>
          <cell r="C1607" t="str">
            <v>NISSAN</v>
          </cell>
          <cell r="D1607" t="str">
            <v>NISSAN TINO</v>
          </cell>
          <cell r="E1607" t="str">
            <v>Nissan QG</v>
          </cell>
          <cell r="F1607" t="str">
            <v>Gasoline</v>
          </cell>
          <cell r="G1607">
            <v>1769</v>
          </cell>
          <cell r="H1607">
            <v>114</v>
          </cell>
          <cell r="I1607" t="str">
            <v>In-Line</v>
          </cell>
          <cell r="J1607">
            <v>4</v>
          </cell>
          <cell r="K1607" t="str">
            <v>MFI</v>
          </cell>
          <cell r="L1607" t="str">
            <v>Washington</v>
          </cell>
          <cell r="M1607" t="str">
            <v>UK</v>
          </cell>
          <cell r="N1607">
            <v>16343</v>
          </cell>
          <cell r="O1607">
            <v>17617</v>
          </cell>
          <cell r="P1607">
            <v>18437</v>
          </cell>
          <cell r="Q1607">
            <v>14398</v>
          </cell>
          <cell r="R1607">
            <v>8242</v>
          </cell>
          <cell r="S1607">
            <v>0</v>
          </cell>
          <cell r="T1607">
            <v>0</v>
          </cell>
          <cell r="U1607">
            <v>0</v>
          </cell>
        </row>
        <row r="1608">
          <cell r="A1608" t="str">
            <v>Europe</v>
          </cell>
          <cell r="B1608" t="str">
            <v>RENAULT-NISSAN</v>
          </cell>
          <cell r="C1608" t="str">
            <v>NISSAN</v>
          </cell>
          <cell r="D1608" t="str">
            <v>NISSAN TINO</v>
          </cell>
          <cell r="E1608" t="str">
            <v>Nissan SR</v>
          </cell>
          <cell r="F1608" t="str">
            <v>Gasoline</v>
          </cell>
          <cell r="G1608">
            <v>1998</v>
          </cell>
          <cell r="H1608">
            <v>136</v>
          </cell>
          <cell r="I1608" t="str">
            <v>In-Line</v>
          </cell>
          <cell r="J1608">
            <v>4</v>
          </cell>
          <cell r="K1608" t="str">
            <v>MFI</v>
          </cell>
          <cell r="L1608" t="str">
            <v>Cuatro Vientos, Barcelona</v>
          </cell>
          <cell r="M1608" t="str">
            <v>Spain</v>
          </cell>
          <cell r="N1608">
            <v>1885</v>
          </cell>
          <cell r="O1608">
            <v>54</v>
          </cell>
          <cell r="P1608">
            <v>31</v>
          </cell>
          <cell r="Q1608">
            <v>68</v>
          </cell>
          <cell r="R1608">
            <v>64</v>
          </cell>
          <cell r="S1608">
            <v>0</v>
          </cell>
          <cell r="T1608">
            <v>0</v>
          </cell>
          <cell r="U1608">
            <v>0</v>
          </cell>
        </row>
        <row r="1609">
          <cell r="A1609" t="str">
            <v>Europe</v>
          </cell>
          <cell r="B1609" t="str">
            <v>RENAULT-NISSAN</v>
          </cell>
          <cell r="C1609" t="str">
            <v>NISSAN</v>
          </cell>
          <cell r="D1609" t="str">
            <v>NISSAN TINO</v>
          </cell>
          <cell r="E1609" t="str">
            <v>Nissan YD</v>
          </cell>
          <cell r="F1609" t="str">
            <v>Diesel</v>
          </cell>
          <cell r="G1609">
            <v>2184</v>
          </cell>
          <cell r="H1609">
            <v>110</v>
          </cell>
          <cell r="I1609" t="str">
            <v>In-Line</v>
          </cell>
          <cell r="J1609">
            <v>4</v>
          </cell>
          <cell r="K1609" t="str">
            <v>DI</v>
          </cell>
          <cell r="L1609" t="str">
            <v>Cuatro Vientos, Barcelona</v>
          </cell>
          <cell r="M1609" t="str">
            <v>Spain</v>
          </cell>
          <cell r="N1609">
            <v>12064</v>
          </cell>
          <cell r="O1609">
            <v>11776</v>
          </cell>
          <cell r="P1609">
            <v>11758</v>
          </cell>
          <cell r="Q1609">
            <v>9725</v>
          </cell>
          <cell r="R1609">
            <v>5858</v>
          </cell>
          <cell r="S1609">
            <v>0</v>
          </cell>
          <cell r="T1609">
            <v>0</v>
          </cell>
          <cell r="U1609">
            <v>0</v>
          </cell>
        </row>
        <row r="1610">
          <cell r="A1610" t="str">
            <v>Europe</v>
          </cell>
          <cell r="B1610" t="str">
            <v>RENAULT-NISSAN</v>
          </cell>
          <cell r="C1610" t="str">
            <v>NISSAN</v>
          </cell>
          <cell r="D1610" t="str">
            <v>NISSAN TINO</v>
          </cell>
          <cell r="E1610" t="str">
            <v>Nissan YD</v>
          </cell>
          <cell r="F1610" t="str">
            <v>Diesel</v>
          </cell>
          <cell r="G1610">
            <v>2184</v>
          </cell>
          <cell r="H1610">
            <v>138</v>
          </cell>
          <cell r="I1610" t="str">
            <v>In-Line</v>
          </cell>
          <cell r="J1610">
            <v>4</v>
          </cell>
          <cell r="K1610" t="str">
            <v>DI</v>
          </cell>
          <cell r="L1610" t="str">
            <v>Cuatro Vientos, Barcelona</v>
          </cell>
          <cell r="M1610" t="str">
            <v>Spain</v>
          </cell>
          <cell r="N1610">
            <v>0</v>
          </cell>
          <cell r="O1610">
            <v>121</v>
          </cell>
          <cell r="P1610">
            <v>1213</v>
          </cell>
          <cell r="Q1610">
            <v>2131</v>
          </cell>
          <cell r="R1610">
            <v>1852</v>
          </cell>
          <cell r="S1610">
            <v>0</v>
          </cell>
          <cell r="T1610">
            <v>0</v>
          </cell>
          <cell r="U1610">
            <v>0</v>
          </cell>
        </row>
        <row r="1611">
          <cell r="A1611" t="str">
            <v>Europe</v>
          </cell>
          <cell r="B1611" t="str">
            <v>RENAULT-NISSAN</v>
          </cell>
          <cell r="C1611" t="str">
            <v>NISSAN</v>
          </cell>
          <cell r="D1611" t="str">
            <v>NISSAN XTERRA</v>
          </cell>
          <cell r="E1611" t="str">
            <v>Nissan TA</v>
          </cell>
          <cell r="F1611" t="str">
            <v>Gasoline</v>
          </cell>
          <cell r="G1611">
            <v>2389</v>
          </cell>
          <cell r="H1611">
            <v>143</v>
          </cell>
          <cell r="I1611" t="str">
            <v>In-Line</v>
          </cell>
          <cell r="J1611">
            <v>4</v>
          </cell>
          <cell r="K1611" t="str">
            <v>MFI</v>
          </cell>
          <cell r="L1611" t="str">
            <v>Cuatro Vientos, Barcelona</v>
          </cell>
          <cell r="M1611" t="str">
            <v>Spain</v>
          </cell>
          <cell r="N1611">
            <v>0</v>
          </cell>
          <cell r="O1611">
            <v>0</v>
          </cell>
          <cell r="P1611">
            <v>0</v>
          </cell>
          <cell r="Q1611">
            <v>3110</v>
          </cell>
          <cell r="R1611">
            <v>4304</v>
          </cell>
          <cell r="S1611">
            <v>3812</v>
          </cell>
          <cell r="T1611">
            <v>3042</v>
          </cell>
          <cell r="U1611">
            <v>3007</v>
          </cell>
        </row>
        <row r="1612">
          <cell r="A1612" t="str">
            <v>Europe</v>
          </cell>
          <cell r="B1612" t="str">
            <v>RENAULT-NISSAN</v>
          </cell>
          <cell r="C1612" t="str">
            <v>NISSAN</v>
          </cell>
          <cell r="D1612" t="str">
            <v>NISSAN XTERRA</v>
          </cell>
          <cell r="E1612" t="str">
            <v>Nissan ZD</v>
          </cell>
          <cell r="F1612" t="str">
            <v>Diesel</v>
          </cell>
          <cell r="G1612">
            <v>2953</v>
          </cell>
          <cell r="H1612">
            <v>158</v>
          </cell>
          <cell r="I1612" t="str">
            <v>In-Line</v>
          </cell>
          <cell r="J1612">
            <v>4</v>
          </cell>
          <cell r="K1612" t="str">
            <v>DI</v>
          </cell>
          <cell r="L1612" t="str">
            <v>Cuatro Vientos, Barcelona</v>
          </cell>
          <cell r="M1612" t="str">
            <v>Spain</v>
          </cell>
          <cell r="N1612">
            <v>0</v>
          </cell>
          <cell r="O1612">
            <v>0</v>
          </cell>
          <cell r="P1612">
            <v>0</v>
          </cell>
          <cell r="Q1612">
            <v>9070</v>
          </cell>
          <cell r="R1612">
            <v>12553</v>
          </cell>
          <cell r="S1612">
            <v>11120</v>
          </cell>
          <cell r="T1612">
            <v>8870</v>
          </cell>
          <cell r="U1612">
            <v>8767</v>
          </cell>
        </row>
        <row r="1613">
          <cell r="A1613" t="str">
            <v>Europe</v>
          </cell>
          <cell r="B1613" t="str">
            <v>RENAULT-NISSAN</v>
          </cell>
          <cell r="C1613" t="str">
            <v>NISSAN</v>
          </cell>
          <cell r="D1613" t="str">
            <v>NISSAN XTERRA</v>
          </cell>
          <cell r="E1613" t="str">
            <v>Nissan V</v>
          </cell>
          <cell r="F1613" t="str">
            <v>Gasoline</v>
          </cell>
          <cell r="G1613">
            <v>3498</v>
          </cell>
          <cell r="H1613">
            <v>241</v>
          </cell>
          <cell r="I1613" t="str">
            <v>Vee Configuration</v>
          </cell>
          <cell r="J1613">
            <v>6</v>
          </cell>
          <cell r="K1613" t="str">
            <v>MFI</v>
          </cell>
          <cell r="L1613" t="str">
            <v>Cuatro Vientos, Barcelona</v>
          </cell>
          <cell r="M1613" t="str">
            <v>Spain</v>
          </cell>
          <cell r="N1613">
            <v>0</v>
          </cell>
          <cell r="O1613">
            <v>0</v>
          </cell>
          <cell r="P1613">
            <v>0</v>
          </cell>
          <cell r="Q1613">
            <v>5443</v>
          </cell>
          <cell r="R1613">
            <v>7532</v>
          </cell>
          <cell r="S1613">
            <v>6672</v>
          </cell>
          <cell r="T1613">
            <v>5322</v>
          </cell>
          <cell r="U1613">
            <v>5260</v>
          </cell>
        </row>
        <row r="1614">
          <cell r="A1614" t="str">
            <v>Europe</v>
          </cell>
          <cell r="B1614" t="str">
            <v>RENAULT-NISSAN</v>
          </cell>
          <cell r="C1614" t="str">
            <v>NISSAN</v>
          </cell>
          <cell r="D1614" t="str">
            <v>NISSAN XTERRA</v>
          </cell>
          <cell r="E1614" t="str">
            <v>Renault G Series</v>
          </cell>
          <cell r="F1614" t="str">
            <v>Diesel</v>
          </cell>
          <cell r="G1614">
            <v>2464</v>
          </cell>
          <cell r="H1614">
            <v>131</v>
          </cell>
          <cell r="I1614" t="str">
            <v>In-Line</v>
          </cell>
          <cell r="J1614">
            <v>4</v>
          </cell>
          <cell r="K1614" t="str">
            <v>DI</v>
          </cell>
          <cell r="L1614" t="str">
            <v>Cleon</v>
          </cell>
          <cell r="M1614" t="str">
            <v>France</v>
          </cell>
          <cell r="N1614">
            <v>0</v>
          </cell>
          <cell r="O1614">
            <v>0</v>
          </cell>
          <cell r="P1614">
            <v>0</v>
          </cell>
          <cell r="Q1614">
            <v>11921</v>
          </cell>
          <cell r="R1614">
            <v>16499</v>
          </cell>
          <cell r="S1614">
            <v>14614</v>
          </cell>
          <cell r="T1614">
            <v>11659</v>
          </cell>
          <cell r="U1614">
            <v>11523</v>
          </cell>
        </row>
        <row r="1615">
          <cell r="A1615" t="str">
            <v>Europe</v>
          </cell>
          <cell r="B1615" t="str">
            <v>RENAULT-NISSAN</v>
          </cell>
          <cell r="C1615" t="str">
            <v>NISSAN</v>
          </cell>
          <cell r="D1615" t="str">
            <v>NISSAN PRIMERA</v>
          </cell>
          <cell r="E1615" t="str">
            <v>Nissan GA/GQ</v>
          </cell>
          <cell r="F1615" t="str">
            <v>Gasoline</v>
          </cell>
          <cell r="G1615">
            <v>1597</v>
          </cell>
          <cell r="H1615">
            <v>109</v>
          </cell>
          <cell r="I1615" t="str">
            <v>In-Line</v>
          </cell>
          <cell r="J1615">
            <v>4</v>
          </cell>
          <cell r="K1615" t="str">
            <v>MFI</v>
          </cell>
          <cell r="L1615" t="str">
            <v>Washington</v>
          </cell>
          <cell r="M1615" t="str">
            <v>UK</v>
          </cell>
          <cell r="N1615">
            <v>14613</v>
          </cell>
          <cell r="O1615">
            <v>9756</v>
          </cell>
          <cell r="P1615">
            <v>12739</v>
          </cell>
          <cell r="Q1615">
            <v>9577</v>
          </cell>
          <cell r="R1615">
            <v>8110</v>
          </cell>
          <cell r="S1615">
            <v>5055</v>
          </cell>
          <cell r="T1615">
            <v>0</v>
          </cell>
          <cell r="U1615">
            <v>0</v>
          </cell>
        </row>
        <row r="1616">
          <cell r="A1616" t="str">
            <v>Europe</v>
          </cell>
          <cell r="B1616" t="str">
            <v>RENAULT-NISSAN</v>
          </cell>
          <cell r="C1616" t="str">
            <v>NISSAN</v>
          </cell>
          <cell r="D1616" t="str">
            <v>NISSAN PRIMERA</v>
          </cell>
          <cell r="E1616" t="str">
            <v>Nissan QG</v>
          </cell>
          <cell r="F1616" t="str">
            <v>Gasoline</v>
          </cell>
          <cell r="G1616">
            <v>1769</v>
          </cell>
          <cell r="H1616">
            <v>116</v>
          </cell>
          <cell r="I1616" t="str">
            <v>In-Line</v>
          </cell>
          <cell r="J1616">
            <v>4</v>
          </cell>
          <cell r="K1616" t="str">
            <v>MFI</v>
          </cell>
          <cell r="L1616" t="str">
            <v>Washington</v>
          </cell>
          <cell r="M1616" t="str">
            <v>UK</v>
          </cell>
          <cell r="N1616">
            <v>37737</v>
          </cell>
          <cell r="O1616">
            <v>19431</v>
          </cell>
          <cell r="P1616">
            <v>18449</v>
          </cell>
          <cell r="Q1616">
            <v>15248</v>
          </cell>
          <cell r="R1616">
            <v>14375</v>
          </cell>
          <cell r="S1616">
            <v>9967</v>
          </cell>
          <cell r="T1616">
            <v>0</v>
          </cell>
          <cell r="U1616">
            <v>0</v>
          </cell>
        </row>
        <row r="1617">
          <cell r="A1617" t="str">
            <v>Europe</v>
          </cell>
          <cell r="B1617" t="str">
            <v>RENAULT-NISSAN</v>
          </cell>
          <cell r="C1617" t="str">
            <v>NISSAN</v>
          </cell>
          <cell r="D1617" t="str">
            <v>NISSAN PRIMERA</v>
          </cell>
          <cell r="E1617" t="str">
            <v>Nissan SR</v>
          </cell>
          <cell r="F1617" t="str">
            <v>Gasoline</v>
          </cell>
          <cell r="G1617">
            <v>1998</v>
          </cell>
          <cell r="H1617">
            <v>140</v>
          </cell>
          <cell r="I1617" t="str">
            <v>In-Line</v>
          </cell>
          <cell r="J1617">
            <v>4</v>
          </cell>
          <cell r="K1617" t="str">
            <v>MFI</v>
          </cell>
          <cell r="L1617" t="str">
            <v>Cuatro Vientos, Barcelona</v>
          </cell>
          <cell r="M1617" t="str">
            <v>Spain</v>
          </cell>
          <cell r="N1617">
            <v>14249</v>
          </cell>
          <cell r="O1617">
            <v>6673</v>
          </cell>
          <cell r="P1617">
            <v>6180</v>
          </cell>
          <cell r="Q1617">
            <v>4894</v>
          </cell>
          <cell r="R1617">
            <v>4404</v>
          </cell>
          <cell r="S1617">
            <v>2924</v>
          </cell>
          <cell r="T1617">
            <v>0</v>
          </cell>
          <cell r="U1617">
            <v>0</v>
          </cell>
        </row>
        <row r="1618">
          <cell r="A1618" t="str">
            <v>Europe</v>
          </cell>
          <cell r="B1618" t="str">
            <v>RENAULT-NISSAN</v>
          </cell>
          <cell r="C1618" t="str">
            <v>NISSAN</v>
          </cell>
          <cell r="D1618" t="str">
            <v>NISSAN PRIMERA</v>
          </cell>
          <cell r="E1618" t="str">
            <v>Nissan YD</v>
          </cell>
          <cell r="F1618" t="str">
            <v>Diesel</v>
          </cell>
          <cell r="G1618">
            <v>2184</v>
          </cell>
          <cell r="H1618">
            <v>126</v>
          </cell>
          <cell r="I1618" t="str">
            <v>In-Line</v>
          </cell>
          <cell r="J1618">
            <v>4</v>
          </cell>
          <cell r="K1618" t="str">
            <v>DI</v>
          </cell>
          <cell r="L1618" t="str">
            <v>Cuatro Vientos, Barcelona</v>
          </cell>
          <cell r="M1618" t="str">
            <v>Spain</v>
          </cell>
          <cell r="N1618">
            <v>30485</v>
          </cell>
          <cell r="O1618">
            <v>0</v>
          </cell>
          <cell r="P1618">
            <v>0</v>
          </cell>
          <cell r="Q1618">
            <v>0</v>
          </cell>
          <cell r="R1618">
            <v>0</v>
          </cell>
          <cell r="S1618">
            <v>0</v>
          </cell>
          <cell r="T1618">
            <v>0</v>
          </cell>
          <cell r="U1618">
            <v>0</v>
          </cell>
        </row>
        <row r="1619">
          <cell r="A1619" t="str">
            <v>Europe</v>
          </cell>
          <cell r="B1619" t="str">
            <v>RENAULT-NISSAN</v>
          </cell>
          <cell r="C1619" t="str">
            <v>NISSAN</v>
          </cell>
          <cell r="D1619" t="str">
            <v>NISSAN PRIMERA</v>
          </cell>
          <cell r="E1619" t="str">
            <v>Nissan YD</v>
          </cell>
          <cell r="F1619" t="str">
            <v>Diesel</v>
          </cell>
          <cell r="G1619">
            <v>2184</v>
          </cell>
          <cell r="H1619">
            <v>138</v>
          </cell>
          <cell r="I1619" t="str">
            <v>In-Line</v>
          </cell>
          <cell r="J1619">
            <v>4</v>
          </cell>
          <cell r="K1619" t="str">
            <v>DI</v>
          </cell>
          <cell r="L1619" t="str">
            <v>Cuatro Vientos, Barcelona</v>
          </cell>
          <cell r="M1619" t="str">
            <v>Spain</v>
          </cell>
          <cell r="N1619">
            <v>0</v>
          </cell>
          <cell r="O1619">
            <v>6203</v>
          </cell>
          <cell r="P1619">
            <v>6343</v>
          </cell>
          <cell r="Q1619">
            <v>5756</v>
          </cell>
          <cell r="R1619">
            <v>5925</v>
          </cell>
          <cell r="S1619">
            <v>4416</v>
          </cell>
          <cell r="T1619">
            <v>0</v>
          </cell>
          <cell r="U1619">
            <v>0</v>
          </cell>
        </row>
        <row r="1620">
          <cell r="A1620" t="str">
            <v>Europe</v>
          </cell>
          <cell r="B1620" t="str">
            <v>RENAULT-NISSAN</v>
          </cell>
          <cell r="C1620" t="str">
            <v>NISSAN</v>
          </cell>
          <cell r="D1620" t="str">
            <v>NISSAN PRIMERA</v>
          </cell>
          <cell r="E1620" t="str">
            <v>Renault F Series</v>
          </cell>
          <cell r="F1620" t="str">
            <v>Diesel</v>
          </cell>
          <cell r="G1620">
            <v>1870</v>
          </cell>
          <cell r="H1620">
            <v>120</v>
          </cell>
          <cell r="I1620" t="str">
            <v>In-Line</v>
          </cell>
          <cell r="J1620">
            <v>4</v>
          </cell>
          <cell r="K1620" t="str">
            <v>DI</v>
          </cell>
          <cell r="L1620" t="str">
            <v>Cleon</v>
          </cell>
          <cell r="M1620" t="str">
            <v>France</v>
          </cell>
          <cell r="N1620">
            <v>47</v>
          </cell>
          <cell r="O1620">
            <v>12680</v>
          </cell>
          <cell r="P1620">
            <v>14484</v>
          </cell>
          <cell r="Q1620">
            <v>14224</v>
          </cell>
          <cell r="R1620">
            <v>14475</v>
          </cell>
          <cell r="S1620">
            <v>10262</v>
          </cell>
          <cell r="T1620">
            <v>0</v>
          </cell>
          <cell r="U1620">
            <v>0</v>
          </cell>
        </row>
        <row r="1621">
          <cell r="A1621" t="str">
            <v>Europe</v>
          </cell>
          <cell r="B1621" t="str">
            <v>RENAULT-NISSAN</v>
          </cell>
          <cell r="C1621" t="str">
            <v>NISSAN</v>
          </cell>
          <cell r="D1621" t="str">
            <v>NISSAN PRIMERA</v>
          </cell>
          <cell r="E1621" t="str">
            <v>Nissan GA/GQ</v>
          </cell>
          <cell r="F1621" t="str">
            <v>Gasoline</v>
          </cell>
          <cell r="G1621">
            <v>1597</v>
          </cell>
          <cell r="H1621">
            <v>109</v>
          </cell>
          <cell r="I1621" t="str">
            <v>In-Line</v>
          </cell>
          <cell r="J1621">
            <v>4</v>
          </cell>
          <cell r="K1621" t="str">
            <v>MFI</v>
          </cell>
          <cell r="L1621" t="str">
            <v>Washington</v>
          </cell>
          <cell r="M1621" t="str">
            <v>UK</v>
          </cell>
          <cell r="N1621">
            <v>0</v>
          </cell>
          <cell r="O1621">
            <v>0</v>
          </cell>
          <cell r="P1621">
            <v>0</v>
          </cell>
          <cell r="Q1621">
            <v>0</v>
          </cell>
          <cell r="R1621">
            <v>0</v>
          </cell>
          <cell r="S1621">
            <v>968</v>
          </cell>
          <cell r="T1621">
            <v>7659</v>
          </cell>
          <cell r="U1621">
            <v>8293</v>
          </cell>
        </row>
        <row r="1622">
          <cell r="A1622" t="str">
            <v>Europe</v>
          </cell>
          <cell r="B1622" t="str">
            <v>RENAULT-NISSAN</v>
          </cell>
          <cell r="C1622" t="str">
            <v>NISSAN</v>
          </cell>
          <cell r="D1622" t="str">
            <v>NISSAN PRIMERA</v>
          </cell>
          <cell r="E1622" t="str">
            <v>Nissan QG</v>
          </cell>
          <cell r="F1622" t="str">
            <v>Gasoline</v>
          </cell>
          <cell r="G1622">
            <v>1769</v>
          </cell>
          <cell r="H1622">
            <v>116</v>
          </cell>
          <cell r="I1622" t="str">
            <v>In-Line</v>
          </cell>
          <cell r="J1622">
            <v>4</v>
          </cell>
          <cell r="K1622" t="str">
            <v>MFI</v>
          </cell>
          <cell r="L1622" t="str">
            <v>Washington</v>
          </cell>
          <cell r="M1622" t="str">
            <v>UK</v>
          </cell>
          <cell r="N1622">
            <v>0</v>
          </cell>
          <cell r="O1622">
            <v>0</v>
          </cell>
          <cell r="P1622">
            <v>0</v>
          </cell>
          <cell r="Q1622">
            <v>0</v>
          </cell>
          <cell r="R1622">
            <v>0</v>
          </cell>
          <cell r="S1622">
            <v>1830</v>
          </cell>
          <cell r="T1622">
            <v>14484</v>
          </cell>
          <cell r="U1622">
            <v>15682</v>
          </cell>
        </row>
        <row r="1623">
          <cell r="A1623" t="str">
            <v>Europe</v>
          </cell>
          <cell r="B1623" t="str">
            <v>RENAULT-NISSAN</v>
          </cell>
          <cell r="C1623" t="str">
            <v>NISSAN</v>
          </cell>
          <cell r="D1623" t="str">
            <v>NISSAN PRIMERA</v>
          </cell>
          <cell r="E1623" t="str">
            <v>Nissan SR</v>
          </cell>
          <cell r="F1623" t="str">
            <v>Gasoline</v>
          </cell>
          <cell r="G1623">
            <v>1998</v>
          </cell>
          <cell r="H1623">
            <v>140</v>
          </cell>
          <cell r="I1623" t="str">
            <v>In-Line</v>
          </cell>
          <cell r="J1623">
            <v>4</v>
          </cell>
          <cell r="K1623" t="str">
            <v>MFI</v>
          </cell>
          <cell r="L1623" t="str">
            <v>Cuatro Vientos, Barcelona</v>
          </cell>
          <cell r="M1623" t="str">
            <v>Spain</v>
          </cell>
          <cell r="N1623">
            <v>0</v>
          </cell>
          <cell r="O1623">
            <v>0</v>
          </cell>
          <cell r="P1623">
            <v>0</v>
          </cell>
          <cell r="Q1623">
            <v>0</v>
          </cell>
          <cell r="R1623">
            <v>0</v>
          </cell>
          <cell r="S1623">
            <v>1470</v>
          </cell>
          <cell r="T1623">
            <v>11630</v>
          </cell>
          <cell r="U1623">
            <v>12590</v>
          </cell>
        </row>
        <row r="1624">
          <cell r="A1624" t="str">
            <v>Europe</v>
          </cell>
          <cell r="B1624" t="str">
            <v>RENAULT-NISSAN</v>
          </cell>
          <cell r="C1624" t="str">
            <v>NISSAN</v>
          </cell>
          <cell r="D1624" t="str">
            <v>NISSAN PRIMERA</v>
          </cell>
          <cell r="E1624" t="str">
            <v>Renault F Series</v>
          </cell>
          <cell r="F1624" t="str">
            <v>Diesel</v>
          </cell>
          <cell r="G1624">
            <v>1870</v>
          </cell>
          <cell r="H1624">
            <v>120</v>
          </cell>
          <cell r="I1624" t="str">
            <v>In-Line</v>
          </cell>
          <cell r="J1624">
            <v>4</v>
          </cell>
          <cell r="K1624" t="str">
            <v>DI</v>
          </cell>
          <cell r="L1624" t="str">
            <v>Cleon</v>
          </cell>
          <cell r="M1624" t="str">
            <v>France</v>
          </cell>
          <cell r="N1624">
            <v>0</v>
          </cell>
          <cell r="O1624">
            <v>0</v>
          </cell>
          <cell r="P1624">
            <v>0</v>
          </cell>
          <cell r="Q1624">
            <v>0</v>
          </cell>
          <cell r="R1624">
            <v>0</v>
          </cell>
          <cell r="S1624">
            <v>2903</v>
          </cell>
          <cell r="T1624">
            <v>22979</v>
          </cell>
          <cell r="U1624">
            <v>24880</v>
          </cell>
        </row>
        <row r="1625">
          <cell r="A1625" t="str">
            <v>Europe</v>
          </cell>
          <cell r="B1625" t="str">
            <v>RENAULT-NISSAN</v>
          </cell>
          <cell r="C1625" t="str">
            <v>NISSAN</v>
          </cell>
          <cell r="D1625" t="str">
            <v>NISSAN PRIMERA</v>
          </cell>
          <cell r="E1625" t="str">
            <v>Renault F Series</v>
          </cell>
          <cell r="F1625" t="str">
            <v>Diesel</v>
          </cell>
          <cell r="G1625">
            <v>1870</v>
          </cell>
          <cell r="H1625">
            <v>140</v>
          </cell>
          <cell r="I1625" t="str">
            <v>In-Line</v>
          </cell>
          <cell r="J1625">
            <v>4</v>
          </cell>
          <cell r="K1625" t="str">
            <v>DI</v>
          </cell>
          <cell r="L1625" t="str">
            <v>Cleon</v>
          </cell>
          <cell r="M1625" t="str">
            <v>France</v>
          </cell>
          <cell r="N1625">
            <v>0</v>
          </cell>
          <cell r="O1625">
            <v>0</v>
          </cell>
          <cell r="P1625">
            <v>0</v>
          </cell>
          <cell r="Q1625">
            <v>0</v>
          </cell>
          <cell r="R1625">
            <v>0</v>
          </cell>
          <cell r="S1625">
            <v>1672</v>
          </cell>
          <cell r="T1625">
            <v>13231</v>
          </cell>
          <cell r="U1625">
            <v>14324</v>
          </cell>
        </row>
        <row r="1626">
          <cell r="A1626" t="str">
            <v>Europe</v>
          </cell>
          <cell r="B1626" t="str">
            <v>RENAULT-NISSAN</v>
          </cell>
          <cell r="C1626" t="str">
            <v>NISSAN</v>
          </cell>
          <cell r="D1626" t="str">
            <v>NISSAN TERRANO</v>
          </cell>
          <cell r="E1626" t="str">
            <v>Nissan KA</v>
          </cell>
          <cell r="F1626" t="str">
            <v>Gasoline</v>
          </cell>
          <cell r="G1626">
            <v>2389</v>
          </cell>
          <cell r="H1626">
            <v>118</v>
          </cell>
          <cell r="I1626" t="str">
            <v>In-Line</v>
          </cell>
          <cell r="J1626">
            <v>4</v>
          </cell>
          <cell r="K1626" t="str">
            <v>MFI</v>
          </cell>
          <cell r="L1626" t="str">
            <v>Cuatro Vientos</v>
          </cell>
          <cell r="M1626" t="str">
            <v>Spain</v>
          </cell>
          <cell r="N1626">
            <v>13225</v>
          </cell>
          <cell r="O1626">
            <v>10152</v>
          </cell>
          <cell r="P1626">
            <v>9677</v>
          </cell>
          <cell r="Q1626">
            <v>0</v>
          </cell>
          <cell r="R1626">
            <v>0</v>
          </cell>
          <cell r="S1626">
            <v>0</v>
          </cell>
          <cell r="T1626">
            <v>0</v>
          </cell>
          <cell r="U1626">
            <v>0</v>
          </cell>
        </row>
        <row r="1627">
          <cell r="A1627" t="str">
            <v>Europe</v>
          </cell>
          <cell r="B1627" t="str">
            <v>RENAULT-NISSAN</v>
          </cell>
          <cell r="C1627" t="str">
            <v>NISSAN</v>
          </cell>
          <cell r="D1627" t="str">
            <v>NISSAN TERRANO</v>
          </cell>
          <cell r="E1627" t="str">
            <v>Nissan TD</v>
          </cell>
          <cell r="F1627" t="str">
            <v>Diesel</v>
          </cell>
          <cell r="G1627">
            <v>2664</v>
          </cell>
          <cell r="H1627">
            <v>125</v>
          </cell>
          <cell r="I1627" t="str">
            <v>In-Line</v>
          </cell>
          <cell r="J1627">
            <v>4</v>
          </cell>
          <cell r="K1627" t="str">
            <v>IDI</v>
          </cell>
          <cell r="L1627" t="str">
            <v>Cuatro Vientos</v>
          </cell>
          <cell r="M1627" t="str">
            <v>Spain</v>
          </cell>
          <cell r="N1627">
            <v>12936</v>
          </cell>
          <cell r="O1627">
            <v>12238</v>
          </cell>
          <cell r="P1627">
            <v>11738</v>
          </cell>
          <cell r="Q1627">
            <v>0</v>
          </cell>
          <cell r="R1627">
            <v>0</v>
          </cell>
          <cell r="S1627">
            <v>0</v>
          </cell>
          <cell r="T1627">
            <v>0</v>
          </cell>
          <cell r="U1627">
            <v>0</v>
          </cell>
        </row>
        <row r="1628">
          <cell r="A1628" t="str">
            <v>Europe</v>
          </cell>
          <cell r="B1628" t="str">
            <v>RENAULT-NISSAN</v>
          </cell>
          <cell r="C1628" t="str">
            <v>NISSAN</v>
          </cell>
          <cell r="D1628" t="str">
            <v>NISSAN TERRANO</v>
          </cell>
          <cell r="E1628" t="str">
            <v>Nissan ZD</v>
          </cell>
          <cell r="F1628" t="str">
            <v>Diesel</v>
          </cell>
          <cell r="G1628">
            <v>2953</v>
          </cell>
          <cell r="H1628">
            <v>154</v>
          </cell>
          <cell r="I1628" t="str">
            <v>In-Line</v>
          </cell>
          <cell r="J1628">
            <v>4</v>
          </cell>
          <cell r="K1628" t="str">
            <v>DI</v>
          </cell>
          <cell r="L1628" t="str">
            <v>Cuatro Vientos, Barcelona</v>
          </cell>
          <cell r="M1628" t="str">
            <v>Spain</v>
          </cell>
          <cell r="N1628">
            <v>3721</v>
          </cell>
          <cell r="O1628">
            <v>4380</v>
          </cell>
          <cell r="P1628">
            <v>4245</v>
          </cell>
          <cell r="Q1628">
            <v>0</v>
          </cell>
          <cell r="R1628">
            <v>0</v>
          </cell>
          <cell r="S1628">
            <v>0</v>
          </cell>
          <cell r="T1628">
            <v>0</v>
          </cell>
          <cell r="U1628">
            <v>0</v>
          </cell>
        </row>
        <row r="1629">
          <cell r="A1629" t="str">
            <v>Europe</v>
          </cell>
          <cell r="B1629" t="str">
            <v>RENAULT-NISSAN</v>
          </cell>
          <cell r="C1629" t="str">
            <v>NISSAN</v>
          </cell>
          <cell r="D1629" t="str">
            <v>NISSAN TRADE</v>
          </cell>
          <cell r="E1629" t="str">
            <v>Nissan LD</v>
          </cell>
          <cell r="F1629" t="str">
            <v>Diesel</v>
          </cell>
          <cell r="G1629">
            <v>1952</v>
          </cell>
          <cell r="H1629">
            <v>70</v>
          </cell>
          <cell r="I1629" t="str">
            <v>In-Line</v>
          </cell>
          <cell r="J1629">
            <v>4</v>
          </cell>
          <cell r="K1629" t="str">
            <v>IDI</v>
          </cell>
          <cell r="L1629" t="str">
            <v>Cuatro Vientos</v>
          </cell>
          <cell r="M1629" t="str">
            <v>Spain</v>
          </cell>
          <cell r="N1629">
            <v>2848</v>
          </cell>
          <cell r="O1629">
            <v>2628</v>
          </cell>
          <cell r="P1629">
            <v>826</v>
          </cell>
          <cell r="Q1629">
            <v>0</v>
          </cell>
          <cell r="R1629">
            <v>0</v>
          </cell>
          <cell r="S1629">
            <v>0</v>
          </cell>
          <cell r="T1629">
            <v>0</v>
          </cell>
          <cell r="U1629">
            <v>0</v>
          </cell>
        </row>
        <row r="1630">
          <cell r="A1630" t="str">
            <v>Europe</v>
          </cell>
          <cell r="B1630" t="str">
            <v>RENAULT-NISSAN</v>
          </cell>
          <cell r="C1630" t="str">
            <v>NISSAN</v>
          </cell>
          <cell r="D1630" t="str">
            <v>NISSAN TRADE</v>
          </cell>
          <cell r="E1630" t="str">
            <v>Nissan BD</v>
          </cell>
          <cell r="F1630" t="str">
            <v>Diesel</v>
          </cell>
          <cell r="G1630">
            <v>2953</v>
          </cell>
          <cell r="H1630">
            <v>100</v>
          </cell>
          <cell r="I1630" t="str">
            <v>In-Line</v>
          </cell>
          <cell r="J1630">
            <v>4</v>
          </cell>
          <cell r="K1630" t="str">
            <v>IDI</v>
          </cell>
          <cell r="L1630" t="str">
            <v>Cuatro Vientos, Barcelona</v>
          </cell>
          <cell r="M1630" t="str">
            <v>Spain</v>
          </cell>
          <cell r="N1630">
            <v>9311</v>
          </cell>
          <cell r="O1630">
            <v>9891</v>
          </cell>
          <cell r="P1630">
            <v>3014</v>
          </cell>
          <cell r="Q1630">
            <v>0</v>
          </cell>
          <cell r="R1630">
            <v>0</v>
          </cell>
          <cell r="S1630">
            <v>0</v>
          </cell>
          <cell r="T1630">
            <v>0</v>
          </cell>
          <cell r="U1630">
            <v>0</v>
          </cell>
        </row>
        <row r="1631">
          <cell r="A1631" t="str">
            <v>Europe</v>
          </cell>
          <cell r="B1631" t="str">
            <v>RENAULT-NISSAN</v>
          </cell>
          <cell r="C1631" t="str">
            <v>NISSAN</v>
          </cell>
          <cell r="D1631" t="str">
            <v>NISSAN X-TRAIL</v>
          </cell>
          <cell r="E1631" t="str">
            <v>Nissan QG</v>
          </cell>
          <cell r="F1631" t="str">
            <v>Gasoline</v>
          </cell>
          <cell r="G1631">
            <v>1769</v>
          </cell>
          <cell r="H1631">
            <v>114</v>
          </cell>
          <cell r="I1631" t="str">
            <v>In-Line</v>
          </cell>
          <cell r="J1631">
            <v>4</v>
          </cell>
          <cell r="K1631" t="str">
            <v>MFI</v>
          </cell>
          <cell r="L1631" t="str">
            <v>Washington</v>
          </cell>
          <cell r="M1631" t="str">
            <v>UK</v>
          </cell>
          <cell r="N1631">
            <v>0</v>
          </cell>
          <cell r="O1631">
            <v>0</v>
          </cell>
          <cell r="P1631">
            <v>0</v>
          </cell>
          <cell r="Q1631">
            <v>0</v>
          </cell>
          <cell r="R1631">
            <v>0</v>
          </cell>
          <cell r="S1631">
            <v>7070</v>
          </cell>
          <cell r="T1631">
            <v>11669</v>
          </cell>
          <cell r="U1631">
            <v>10856</v>
          </cell>
        </row>
        <row r="1632">
          <cell r="A1632" t="str">
            <v>Europe</v>
          </cell>
          <cell r="B1632" t="str">
            <v>RENAULT-NISSAN</v>
          </cell>
          <cell r="C1632" t="str">
            <v>NISSAN</v>
          </cell>
          <cell r="D1632" t="str">
            <v>NISSAN X-TRAIL</v>
          </cell>
          <cell r="E1632" t="str">
            <v>Nissan SR</v>
          </cell>
          <cell r="F1632" t="str">
            <v>Gasoline</v>
          </cell>
          <cell r="G1632">
            <v>1998</v>
          </cell>
          <cell r="H1632">
            <v>136</v>
          </cell>
          <cell r="I1632" t="str">
            <v>In-Line</v>
          </cell>
          <cell r="J1632">
            <v>4</v>
          </cell>
          <cell r="K1632" t="str">
            <v>MFI</v>
          </cell>
          <cell r="L1632" t="str">
            <v>Cuatro Vientos, Barcelona</v>
          </cell>
          <cell r="M1632" t="str">
            <v>Spain</v>
          </cell>
          <cell r="N1632">
            <v>0</v>
          </cell>
          <cell r="O1632">
            <v>0</v>
          </cell>
          <cell r="P1632">
            <v>0</v>
          </cell>
          <cell r="Q1632">
            <v>0</v>
          </cell>
          <cell r="R1632">
            <v>0</v>
          </cell>
          <cell r="S1632">
            <v>3980</v>
          </cell>
          <cell r="T1632">
            <v>6570</v>
          </cell>
          <cell r="U1632">
            <v>6112</v>
          </cell>
        </row>
        <row r="1633">
          <cell r="A1633" t="str">
            <v>Europe</v>
          </cell>
          <cell r="B1633" t="str">
            <v>RENAULT-NISSAN</v>
          </cell>
          <cell r="C1633" t="str">
            <v>NISSAN</v>
          </cell>
          <cell r="D1633" t="str">
            <v>NISSAN X-TRAIL</v>
          </cell>
          <cell r="E1633" t="str">
            <v>Renault F Series</v>
          </cell>
          <cell r="F1633" t="str">
            <v>Diesel</v>
          </cell>
          <cell r="G1633">
            <v>1870</v>
          </cell>
          <cell r="H1633">
            <v>120</v>
          </cell>
          <cell r="I1633" t="str">
            <v>In-Line</v>
          </cell>
          <cell r="J1633">
            <v>4</v>
          </cell>
          <cell r="K1633" t="str">
            <v>DI</v>
          </cell>
          <cell r="L1633" t="str">
            <v>Cleon</v>
          </cell>
          <cell r="M1633" t="str">
            <v>France</v>
          </cell>
          <cell r="N1633">
            <v>0</v>
          </cell>
          <cell r="O1633">
            <v>0</v>
          </cell>
          <cell r="P1633">
            <v>0</v>
          </cell>
          <cell r="Q1633">
            <v>0</v>
          </cell>
          <cell r="R1633">
            <v>0</v>
          </cell>
          <cell r="S1633">
            <v>7963</v>
          </cell>
          <cell r="T1633">
            <v>13141</v>
          </cell>
          <cell r="U1633">
            <v>12224</v>
          </cell>
        </row>
        <row r="1634">
          <cell r="A1634" t="str">
            <v>Europe</v>
          </cell>
          <cell r="B1634" t="str">
            <v>RENAULT-NISSAN</v>
          </cell>
          <cell r="C1634" t="str">
            <v>NISSAN</v>
          </cell>
          <cell r="D1634" t="str">
            <v>NISSAN INTERSTAR</v>
          </cell>
          <cell r="E1634" t="str">
            <v>Renault F Series</v>
          </cell>
          <cell r="F1634" t="str">
            <v>Diesel</v>
          </cell>
          <cell r="G1634">
            <v>1870</v>
          </cell>
          <cell r="H1634">
            <v>82</v>
          </cell>
          <cell r="I1634" t="str">
            <v>In-Line</v>
          </cell>
          <cell r="J1634">
            <v>4</v>
          </cell>
          <cell r="K1634" t="str">
            <v>DI</v>
          </cell>
          <cell r="L1634" t="str">
            <v>Cleon</v>
          </cell>
          <cell r="M1634" t="str">
            <v>France</v>
          </cell>
          <cell r="N1634">
            <v>0</v>
          </cell>
          <cell r="O1634">
            <v>0</v>
          </cell>
          <cell r="P1634">
            <v>1425</v>
          </cell>
          <cell r="Q1634">
            <v>1000</v>
          </cell>
          <cell r="R1634">
            <v>545</v>
          </cell>
          <cell r="S1634">
            <v>0</v>
          </cell>
          <cell r="T1634">
            <v>0</v>
          </cell>
          <cell r="U1634">
            <v>0</v>
          </cell>
        </row>
        <row r="1635">
          <cell r="A1635" t="str">
            <v>Europe</v>
          </cell>
          <cell r="B1635" t="str">
            <v>RENAULT-NISSAN</v>
          </cell>
          <cell r="C1635" t="str">
            <v>NISSAN</v>
          </cell>
          <cell r="D1635" t="str">
            <v>NISSAN INTERSTAR</v>
          </cell>
          <cell r="E1635" t="str">
            <v>Renault M1D</v>
          </cell>
          <cell r="F1635" t="str">
            <v>Diesel</v>
          </cell>
          <cell r="G1635">
            <v>2000</v>
          </cell>
          <cell r="H1635">
            <v>130</v>
          </cell>
          <cell r="I1635" t="str">
            <v>In-Line</v>
          </cell>
          <cell r="J1635">
            <v>4</v>
          </cell>
          <cell r="K1635" t="str">
            <v>DI</v>
          </cell>
          <cell r="L1635" t="str">
            <v>Cleon</v>
          </cell>
          <cell r="M1635" t="str">
            <v>France</v>
          </cell>
          <cell r="N1635">
            <v>0</v>
          </cell>
          <cell r="O1635">
            <v>0</v>
          </cell>
          <cell r="P1635">
            <v>0</v>
          </cell>
          <cell r="Q1635">
            <v>0</v>
          </cell>
          <cell r="R1635">
            <v>24</v>
          </cell>
          <cell r="S1635">
            <v>324</v>
          </cell>
          <cell r="T1635">
            <v>583</v>
          </cell>
          <cell r="U1635">
            <v>822</v>
          </cell>
        </row>
        <row r="1636">
          <cell r="A1636" t="str">
            <v>Europe</v>
          </cell>
          <cell r="B1636" t="str">
            <v>RENAULT-NISSAN</v>
          </cell>
          <cell r="C1636" t="str">
            <v>NISSAN</v>
          </cell>
          <cell r="D1636" t="str">
            <v>NISSAN INTERSTAR</v>
          </cell>
          <cell r="E1636" t="str">
            <v>Renault G Series</v>
          </cell>
          <cell r="F1636" t="str">
            <v>Diesel</v>
          </cell>
          <cell r="G1636">
            <v>2188</v>
          </cell>
          <cell r="H1636">
            <v>90</v>
          </cell>
          <cell r="I1636" t="str">
            <v>In-Line</v>
          </cell>
          <cell r="J1636">
            <v>4</v>
          </cell>
          <cell r="K1636" t="str">
            <v>DI</v>
          </cell>
          <cell r="L1636" t="str">
            <v>Cleon</v>
          </cell>
          <cell r="M1636" t="str">
            <v>France</v>
          </cell>
          <cell r="N1636">
            <v>0</v>
          </cell>
          <cell r="O1636">
            <v>0</v>
          </cell>
          <cell r="P1636">
            <v>1171</v>
          </cell>
          <cell r="Q1636">
            <v>894</v>
          </cell>
          <cell r="R1636">
            <v>1067</v>
          </cell>
          <cell r="S1636">
            <v>1247</v>
          </cell>
          <cell r="T1636">
            <v>1113</v>
          </cell>
          <cell r="U1636">
            <v>1044</v>
          </cell>
        </row>
        <row r="1637">
          <cell r="A1637" t="str">
            <v>Europe</v>
          </cell>
          <cell r="B1637" t="str">
            <v>RENAULT-NISSAN</v>
          </cell>
          <cell r="C1637" t="str">
            <v>NISSAN</v>
          </cell>
          <cell r="D1637" t="str">
            <v>NISSAN INTERSTAR</v>
          </cell>
          <cell r="E1637" t="str">
            <v>Renault G Series</v>
          </cell>
          <cell r="F1637" t="str">
            <v>Diesel</v>
          </cell>
          <cell r="G1637">
            <v>2188</v>
          </cell>
          <cell r="H1637">
            <v>113</v>
          </cell>
          <cell r="I1637" t="str">
            <v>In-Line</v>
          </cell>
          <cell r="J1637">
            <v>4</v>
          </cell>
          <cell r="K1637" t="str">
            <v>IDI</v>
          </cell>
          <cell r="L1637" t="str">
            <v>Cleon</v>
          </cell>
          <cell r="M1637" t="str">
            <v>France</v>
          </cell>
          <cell r="N1637">
            <v>0</v>
          </cell>
          <cell r="O1637">
            <v>0</v>
          </cell>
          <cell r="P1637">
            <v>1714</v>
          </cell>
          <cell r="Q1637">
            <v>1165</v>
          </cell>
          <cell r="R1637">
            <v>1245</v>
          </cell>
          <cell r="S1637">
            <v>1324</v>
          </cell>
          <cell r="T1637">
            <v>1080</v>
          </cell>
          <cell r="U1637">
            <v>975</v>
          </cell>
        </row>
        <row r="1638">
          <cell r="A1638" t="str">
            <v>Europe</v>
          </cell>
          <cell r="B1638" t="str">
            <v>RENAULT-NISSAN</v>
          </cell>
          <cell r="C1638" t="str">
            <v>NISSAN</v>
          </cell>
          <cell r="D1638" t="str">
            <v>nissan primastar</v>
          </cell>
          <cell r="E1638" t="str">
            <v>Renault F Series</v>
          </cell>
          <cell r="F1638" t="str">
            <v>Diesel</v>
          </cell>
          <cell r="G1638">
            <v>1870</v>
          </cell>
          <cell r="H1638">
            <v>82</v>
          </cell>
          <cell r="I1638" t="str">
            <v>In-Line</v>
          </cell>
          <cell r="J1638">
            <v>4</v>
          </cell>
          <cell r="K1638" t="str">
            <v>DI</v>
          </cell>
          <cell r="L1638" t="str">
            <v>Cleon</v>
          </cell>
          <cell r="M1638" t="str">
            <v>France</v>
          </cell>
          <cell r="N1638">
            <v>180</v>
          </cell>
          <cell r="O1638">
            <v>1529</v>
          </cell>
          <cell r="P1638">
            <v>2302</v>
          </cell>
          <cell r="Q1638">
            <v>3475</v>
          </cell>
          <cell r="R1638">
            <v>2717</v>
          </cell>
          <cell r="S1638">
            <v>0</v>
          </cell>
          <cell r="T1638">
            <v>0</v>
          </cell>
          <cell r="U1638">
            <v>0</v>
          </cell>
        </row>
        <row r="1639">
          <cell r="A1639" t="str">
            <v>Europe</v>
          </cell>
          <cell r="B1639" t="str">
            <v>RENAULT-NISSAN</v>
          </cell>
          <cell r="C1639" t="str">
            <v>NISSAN</v>
          </cell>
          <cell r="D1639" t="str">
            <v>nissan primastar</v>
          </cell>
          <cell r="E1639" t="str">
            <v>Renault F Series</v>
          </cell>
          <cell r="F1639" t="str">
            <v>Diesel</v>
          </cell>
          <cell r="G1639">
            <v>1870</v>
          </cell>
          <cell r="H1639">
            <v>102</v>
          </cell>
          <cell r="I1639" t="str">
            <v>In-Line</v>
          </cell>
          <cell r="J1639">
            <v>4</v>
          </cell>
          <cell r="K1639" t="str">
            <v>DI</v>
          </cell>
          <cell r="L1639" t="str">
            <v>Cleon</v>
          </cell>
          <cell r="M1639" t="str">
            <v>France</v>
          </cell>
          <cell r="N1639">
            <v>4788</v>
          </cell>
          <cell r="O1639">
            <v>30010</v>
          </cell>
          <cell r="P1639">
            <v>21949</v>
          </cell>
          <cell r="Q1639">
            <v>17713</v>
          </cell>
          <cell r="R1639">
            <v>7220</v>
          </cell>
          <cell r="S1639">
            <v>0</v>
          </cell>
          <cell r="T1639">
            <v>0</v>
          </cell>
          <cell r="U1639">
            <v>0</v>
          </cell>
        </row>
        <row r="1640">
          <cell r="A1640" t="str">
            <v>Europe</v>
          </cell>
          <cell r="B1640" t="str">
            <v>RENAULT-NISSAN</v>
          </cell>
          <cell r="C1640" t="str">
            <v>NISSAN</v>
          </cell>
          <cell r="D1640" t="str">
            <v>nissan primastar</v>
          </cell>
          <cell r="E1640" t="str">
            <v>Renault F Series</v>
          </cell>
          <cell r="F1640" t="str">
            <v>Gasoline</v>
          </cell>
          <cell r="G1640">
            <v>1998</v>
          </cell>
          <cell r="H1640">
            <v>139</v>
          </cell>
          <cell r="I1640" t="str">
            <v>In-Line</v>
          </cell>
          <cell r="J1640">
            <v>4</v>
          </cell>
          <cell r="K1640" t="str">
            <v>MFI</v>
          </cell>
          <cell r="L1640" t="str">
            <v>Cleon</v>
          </cell>
          <cell r="M1640" t="str">
            <v>France</v>
          </cell>
          <cell r="N1640">
            <v>0</v>
          </cell>
          <cell r="O1640">
            <v>392</v>
          </cell>
          <cell r="P1640">
            <v>2586</v>
          </cell>
          <cell r="Q1640">
            <v>3489</v>
          </cell>
          <cell r="R1640">
            <v>2230</v>
          </cell>
          <cell r="S1640">
            <v>0</v>
          </cell>
          <cell r="T1640">
            <v>0</v>
          </cell>
          <cell r="U1640">
            <v>0</v>
          </cell>
        </row>
        <row r="1641">
          <cell r="A1641" t="str">
            <v>Europe</v>
          </cell>
          <cell r="B1641" t="str">
            <v>RENAULT-NISSAN</v>
          </cell>
          <cell r="C1641" t="str">
            <v>NISSAN</v>
          </cell>
          <cell r="D1641" t="str">
            <v>nissan primastar</v>
          </cell>
          <cell r="E1641" t="str">
            <v>Renault M1D</v>
          </cell>
          <cell r="F1641" t="str">
            <v>Diesel</v>
          </cell>
          <cell r="G1641">
            <v>2000</v>
          </cell>
          <cell r="H1641">
            <v>130</v>
          </cell>
          <cell r="I1641" t="str">
            <v>In-Line</v>
          </cell>
          <cell r="J1641">
            <v>4</v>
          </cell>
          <cell r="K1641" t="str">
            <v>DI</v>
          </cell>
          <cell r="L1641" t="str">
            <v>Cleon</v>
          </cell>
          <cell r="M1641" t="str">
            <v>France</v>
          </cell>
          <cell r="N1641">
            <v>0</v>
          </cell>
          <cell r="O1641">
            <v>0</v>
          </cell>
          <cell r="P1641">
            <v>0</v>
          </cell>
          <cell r="Q1641">
            <v>0</v>
          </cell>
          <cell r="R1641">
            <v>9320</v>
          </cell>
          <cell r="S1641">
            <v>19393</v>
          </cell>
          <cell r="T1641">
            <v>18321</v>
          </cell>
          <cell r="U1641">
            <v>18493</v>
          </cell>
        </row>
        <row r="1642">
          <cell r="A1642" t="str">
            <v>Europe</v>
          </cell>
          <cell r="B1642" t="str">
            <v>RENAULT-NISSAN</v>
          </cell>
          <cell r="C1642" t="str">
            <v>NISSAN</v>
          </cell>
          <cell r="D1642" t="str">
            <v>nissan primastar</v>
          </cell>
          <cell r="E1642" t="str">
            <v>Renault M1G</v>
          </cell>
          <cell r="F1642" t="str">
            <v>Gasoline</v>
          </cell>
          <cell r="G1642">
            <v>2000</v>
          </cell>
          <cell r="H1642">
            <v>140</v>
          </cell>
          <cell r="I1642" t="str">
            <v>In-Line</v>
          </cell>
          <cell r="J1642">
            <v>4</v>
          </cell>
          <cell r="K1642" t="str">
            <v>MFI/GDI</v>
          </cell>
          <cell r="L1642" t="str">
            <v>Cleon</v>
          </cell>
          <cell r="M1642" t="str">
            <v>France</v>
          </cell>
          <cell r="N1642">
            <v>0</v>
          </cell>
          <cell r="O1642">
            <v>0</v>
          </cell>
          <cell r="P1642">
            <v>0</v>
          </cell>
          <cell r="Q1642">
            <v>0</v>
          </cell>
          <cell r="R1642">
            <v>1208</v>
          </cell>
          <cell r="S1642">
            <v>2514</v>
          </cell>
          <cell r="T1642">
            <v>2374</v>
          </cell>
          <cell r="U1642">
            <v>2397</v>
          </cell>
        </row>
        <row r="1643">
          <cell r="A1643" t="str">
            <v>Europe</v>
          </cell>
          <cell r="B1643" t="str">
            <v>RENAULT-NISSAN</v>
          </cell>
          <cell r="C1643" t="str">
            <v>NISSAN</v>
          </cell>
          <cell r="D1643" t="str">
            <v>nissan primastar</v>
          </cell>
          <cell r="E1643" t="str">
            <v>Renault G Series</v>
          </cell>
          <cell r="F1643" t="str">
            <v>Diesel</v>
          </cell>
          <cell r="G1643">
            <v>2464</v>
          </cell>
          <cell r="H1643">
            <v>131</v>
          </cell>
          <cell r="I1643" t="str">
            <v>In-Line</v>
          </cell>
          <cell r="J1643">
            <v>4</v>
          </cell>
          <cell r="K1643" t="str">
            <v>DI</v>
          </cell>
          <cell r="L1643" t="str">
            <v>Cleon</v>
          </cell>
          <cell r="M1643" t="str">
            <v>France</v>
          </cell>
          <cell r="N1643">
            <v>0</v>
          </cell>
          <cell r="O1643">
            <v>9765</v>
          </cell>
          <cell r="P1643">
            <v>20690</v>
          </cell>
          <cell r="Q1643">
            <v>21184</v>
          </cell>
          <cell r="R1643">
            <v>20632</v>
          </cell>
          <cell r="S1643">
            <v>16027</v>
          </cell>
          <cell r="T1643">
            <v>14844</v>
          </cell>
          <cell r="U1643">
            <v>14672</v>
          </cell>
        </row>
        <row r="1644">
          <cell r="A1644" t="str">
            <v>Europe</v>
          </cell>
          <cell r="B1644" t="str">
            <v>RENAULT-NISSAN</v>
          </cell>
          <cell r="C1644" t="str">
            <v>NISSAN</v>
          </cell>
          <cell r="D1644" t="str">
            <v>NISSAN C MAV</v>
          </cell>
          <cell r="E1644" t="str">
            <v>Nissan QG</v>
          </cell>
          <cell r="F1644" t="str">
            <v>Gasoline</v>
          </cell>
          <cell r="G1644">
            <v>1769</v>
          </cell>
          <cell r="H1644">
            <v>114</v>
          </cell>
          <cell r="I1644" t="str">
            <v>In-Line</v>
          </cell>
          <cell r="J1644">
            <v>4</v>
          </cell>
          <cell r="K1644" t="str">
            <v>MFI</v>
          </cell>
          <cell r="L1644" t="str">
            <v>Washington</v>
          </cell>
          <cell r="M1644" t="str">
            <v>UK</v>
          </cell>
          <cell r="N1644">
            <v>0</v>
          </cell>
          <cell r="O1644">
            <v>0</v>
          </cell>
          <cell r="P1644">
            <v>0</v>
          </cell>
          <cell r="Q1644">
            <v>0</v>
          </cell>
          <cell r="R1644">
            <v>543</v>
          </cell>
          <cell r="S1644">
            <v>14937</v>
          </cell>
          <cell r="T1644">
            <v>16841</v>
          </cell>
          <cell r="U1644">
            <v>16272</v>
          </cell>
        </row>
        <row r="1645">
          <cell r="A1645" t="str">
            <v>Europe</v>
          </cell>
          <cell r="B1645" t="str">
            <v>RENAULT-NISSAN</v>
          </cell>
          <cell r="C1645" t="str">
            <v>NISSAN</v>
          </cell>
          <cell r="D1645" t="str">
            <v>NISSAN C MAV</v>
          </cell>
          <cell r="E1645" t="str">
            <v>Nissan SR</v>
          </cell>
          <cell r="F1645" t="str">
            <v>Gasoline</v>
          </cell>
          <cell r="G1645">
            <v>1998</v>
          </cell>
          <cell r="H1645">
            <v>136</v>
          </cell>
          <cell r="I1645" t="str">
            <v>In-Line</v>
          </cell>
          <cell r="J1645">
            <v>4</v>
          </cell>
          <cell r="K1645" t="str">
            <v>MFI</v>
          </cell>
          <cell r="L1645" t="str">
            <v>Cuatro Vientos, Barcelona</v>
          </cell>
          <cell r="M1645" t="str">
            <v>Spain</v>
          </cell>
          <cell r="N1645">
            <v>0</v>
          </cell>
          <cell r="O1645">
            <v>0</v>
          </cell>
          <cell r="P1645">
            <v>0</v>
          </cell>
          <cell r="Q1645">
            <v>0</v>
          </cell>
          <cell r="R1645">
            <v>647</v>
          </cell>
          <cell r="S1645">
            <v>17782</v>
          </cell>
          <cell r="T1645">
            <v>20049</v>
          </cell>
          <cell r="U1645">
            <v>19370</v>
          </cell>
        </row>
        <row r="1646">
          <cell r="A1646" t="str">
            <v>Europe</v>
          </cell>
          <cell r="B1646" t="str">
            <v>RENAULT-NISSAN</v>
          </cell>
          <cell r="C1646" t="str">
            <v>NISSAN</v>
          </cell>
          <cell r="D1646" t="str">
            <v>NISSAN C MAV</v>
          </cell>
          <cell r="E1646" t="str">
            <v>Renault M1D</v>
          </cell>
          <cell r="F1646" t="str">
            <v>Diesel</v>
          </cell>
          <cell r="G1646">
            <v>2000</v>
          </cell>
          <cell r="H1646">
            <v>130</v>
          </cell>
          <cell r="I1646" t="str">
            <v>In-Line</v>
          </cell>
          <cell r="J1646">
            <v>4</v>
          </cell>
          <cell r="K1646" t="str">
            <v>DI</v>
          </cell>
          <cell r="L1646" t="str">
            <v>Cleon</v>
          </cell>
          <cell r="M1646" t="str">
            <v>France</v>
          </cell>
          <cell r="N1646">
            <v>0</v>
          </cell>
          <cell r="O1646">
            <v>0</v>
          </cell>
          <cell r="P1646">
            <v>0</v>
          </cell>
          <cell r="Q1646">
            <v>0</v>
          </cell>
          <cell r="R1646">
            <v>1863</v>
          </cell>
          <cell r="S1646">
            <v>51214</v>
          </cell>
          <cell r="T1646">
            <v>57741</v>
          </cell>
          <cell r="U1646">
            <v>55787</v>
          </cell>
        </row>
        <row r="1647">
          <cell r="A1647" t="str">
            <v>Europe</v>
          </cell>
          <cell r="B1647" t="str">
            <v>RENAULT-NISSAN</v>
          </cell>
          <cell r="C1647" t="str">
            <v>NISSAN</v>
          </cell>
          <cell r="D1647" t="str">
            <v>NISSAN MICRA C+C</v>
          </cell>
          <cell r="E1647" t="str">
            <v>Nissan GA/GQ</v>
          </cell>
          <cell r="F1647" t="str">
            <v>Gasoline</v>
          </cell>
          <cell r="G1647">
            <v>1386</v>
          </cell>
          <cell r="H1647">
            <v>88</v>
          </cell>
          <cell r="I1647" t="str">
            <v>In-Line</v>
          </cell>
          <cell r="J1647">
            <v>4</v>
          </cell>
          <cell r="K1647" t="str">
            <v>MFI</v>
          </cell>
          <cell r="L1647" t="str">
            <v>Washington</v>
          </cell>
          <cell r="M1647" t="str">
            <v>UK</v>
          </cell>
          <cell r="N1647">
            <v>0</v>
          </cell>
          <cell r="O1647">
            <v>0</v>
          </cell>
          <cell r="P1647">
            <v>0</v>
          </cell>
          <cell r="Q1647">
            <v>1972</v>
          </cell>
          <cell r="R1647">
            <v>8553</v>
          </cell>
          <cell r="S1647">
            <v>7914</v>
          </cell>
          <cell r="T1647">
            <v>6452</v>
          </cell>
          <cell r="U1647">
            <v>3892</v>
          </cell>
        </row>
        <row r="1648">
          <cell r="A1648" t="str">
            <v>Europe</v>
          </cell>
          <cell r="B1648" t="str">
            <v>RENAULT-NISSAN</v>
          </cell>
          <cell r="C1648" t="str">
            <v>NISSAN</v>
          </cell>
          <cell r="D1648" t="str">
            <v>NISSAN MICRA C+C</v>
          </cell>
          <cell r="E1648" t="str">
            <v>Renault K Series</v>
          </cell>
          <cell r="F1648" t="str">
            <v>Diesel</v>
          </cell>
          <cell r="G1648">
            <v>1461</v>
          </cell>
          <cell r="H1648">
            <v>65</v>
          </cell>
          <cell r="I1648" t="str">
            <v>In-Line</v>
          </cell>
          <cell r="J1648">
            <v>4</v>
          </cell>
          <cell r="K1648" t="str">
            <v>DI</v>
          </cell>
          <cell r="L1648" t="str">
            <v>Valladolid</v>
          </cell>
          <cell r="M1648" t="str">
            <v>Spain</v>
          </cell>
          <cell r="N1648">
            <v>0</v>
          </cell>
          <cell r="O1648">
            <v>0</v>
          </cell>
          <cell r="P1648">
            <v>0</v>
          </cell>
          <cell r="Q1648">
            <v>1531</v>
          </cell>
          <cell r="R1648">
            <v>6797</v>
          </cell>
          <cell r="S1648">
            <v>6449</v>
          </cell>
          <cell r="T1648">
            <v>5346</v>
          </cell>
          <cell r="U1648">
            <v>3257</v>
          </cell>
        </row>
        <row r="1649">
          <cell r="A1649" t="str">
            <v>Europe</v>
          </cell>
          <cell r="B1649" t="str">
            <v>RENAULT-NISSAN</v>
          </cell>
          <cell r="C1649" t="str">
            <v>NISSAN</v>
          </cell>
          <cell r="D1649" t="str">
            <v>NISSAN MICRA C+C</v>
          </cell>
          <cell r="E1649" t="str">
            <v>Renault K Series</v>
          </cell>
          <cell r="F1649" t="str">
            <v>Diesel</v>
          </cell>
          <cell r="G1649">
            <v>1461</v>
          </cell>
          <cell r="H1649">
            <v>74</v>
          </cell>
          <cell r="I1649" t="str">
            <v>In-Line</v>
          </cell>
          <cell r="J1649">
            <v>4</v>
          </cell>
          <cell r="K1649" t="str">
            <v>DI</v>
          </cell>
          <cell r="L1649" t="str">
            <v>Valladolid</v>
          </cell>
          <cell r="M1649" t="str">
            <v>Spain</v>
          </cell>
          <cell r="N1649">
            <v>0</v>
          </cell>
          <cell r="O1649">
            <v>0</v>
          </cell>
          <cell r="P1649">
            <v>0</v>
          </cell>
          <cell r="Q1649">
            <v>942</v>
          </cell>
          <cell r="R1649">
            <v>4183</v>
          </cell>
          <cell r="S1649">
            <v>3969</v>
          </cell>
          <cell r="T1649">
            <v>3290</v>
          </cell>
          <cell r="U1649">
            <v>2005</v>
          </cell>
        </row>
        <row r="1650">
          <cell r="A1650" t="str">
            <v>Europe</v>
          </cell>
          <cell r="B1650" t="str">
            <v>RENAULT-NISSAN</v>
          </cell>
          <cell r="C1650" t="str">
            <v>NISSAN</v>
          </cell>
          <cell r="D1650" t="str">
            <v>NISSAN MICRA C+C</v>
          </cell>
          <cell r="E1650" t="str">
            <v>Renault M1G</v>
          </cell>
          <cell r="F1650" t="str">
            <v>Gasoline</v>
          </cell>
          <cell r="G1650">
            <v>2000</v>
          </cell>
          <cell r="H1650">
            <v>200</v>
          </cell>
          <cell r="I1650" t="str">
            <v>In-Line</v>
          </cell>
          <cell r="J1650">
            <v>4</v>
          </cell>
          <cell r="K1650" t="str">
            <v>MFI/GDI</v>
          </cell>
          <cell r="L1650" t="str">
            <v>Cleon</v>
          </cell>
          <cell r="M1650" t="str">
            <v>France</v>
          </cell>
          <cell r="N1650">
            <v>0</v>
          </cell>
          <cell r="O1650">
            <v>0</v>
          </cell>
          <cell r="P1650">
            <v>0</v>
          </cell>
          <cell r="Q1650">
            <v>1119</v>
          </cell>
          <cell r="R1650">
            <v>4967</v>
          </cell>
          <cell r="S1650">
            <v>4713</v>
          </cell>
          <cell r="T1650">
            <v>3907</v>
          </cell>
          <cell r="U1650">
            <v>2381</v>
          </cell>
        </row>
        <row r="1651">
          <cell r="A1651" t="str">
            <v>Europe</v>
          </cell>
          <cell r="B1651" t="str">
            <v>RENAULT-NISSAN</v>
          </cell>
          <cell r="C1651" t="str">
            <v>NISSAN</v>
          </cell>
          <cell r="D1651" t="str">
            <v>NISSAN KUBISTAR</v>
          </cell>
          <cell r="E1651" t="str">
            <v>Renault D Series (DIET)</v>
          </cell>
          <cell r="F1651" t="str">
            <v>Gasoline</v>
          </cell>
          <cell r="G1651">
            <v>1149</v>
          </cell>
          <cell r="H1651">
            <v>75</v>
          </cell>
          <cell r="I1651" t="str">
            <v>In-Line</v>
          </cell>
          <cell r="J1651">
            <v>4</v>
          </cell>
          <cell r="K1651" t="str">
            <v>MFI</v>
          </cell>
          <cell r="L1651" t="str">
            <v>Douvrin</v>
          </cell>
          <cell r="M1651" t="str">
            <v>France</v>
          </cell>
          <cell r="N1651">
            <v>0</v>
          </cell>
          <cell r="O1651">
            <v>218</v>
          </cell>
          <cell r="P1651">
            <v>1103</v>
          </cell>
          <cell r="Q1651">
            <v>1061</v>
          </cell>
          <cell r="R1651">
            <v>1100</v>
          </cell>
          <cell r="S1651">
            <v>1074</v>
          </cell>
          <cell r="T1651">
            <v>0</v>
          </cell>
          <cell r="U1651">
            <v>0</v>
          </cell>
        </row>
        <row r="1652">
          <cell r="A1652" t="str">
            <v>Europe</v>
          </cell>
          <cell r="B1652" t="str">
            <v>RENAULT-NISSAN</v>
          </cell>
          <cell r="C1652" t="str">
            <v>NISSAN</v>
          </cell>
          <cell r="D1652" t="str">
            <v>NISSAN KUBISTAR</v>
          </cell>
          <cell r="E1652" t="str">
            <v>Renault D Series (DIET)</v>
          </cell>
          <cell r="F1652" t="str">
            <v>Gasoline</v>
          </cell>
          <cell r="G1652">
            <v>1149</v>
          </cell>
          <cell r="H1652">
            <v>58</v>
          </cell>
          <cell r="I1652" t="str">
            <v>In-Line</v>
          </cell>
          <cell r="J1652">
            <v>4</v>
          </cell>
          <cell r="K1652" t="str">
            <v>MFI</v>
          </cell>
          <cell r="L1652" t="str">
            <v>Douvrin</v>
          </cell>
          <cell r="M1652" t="str">
            <v>France</v>
          </cell>
          <cell r="N1652">
            <v>0</v>
          </cell>
          <cell r="O1652">
            <v>378</v>
          </cell>
          <cell r="P1652">
            <v>1613</v>
          </cell>
          <cell r="Q1652">
            <v>1215</v>
          </cell>
          <cell r="R1652">
            <v>1001</v>
          </cell>
          <cell r="S1652">
            <v>772</v>
          </cell>
          <cell r="T1652">
            <v>0</v>
          </cell>
          <cell r="U1652">
            <v>0</v>
          </cell>
        </row>
        <row r="1653">
          <cell r="A1653" t="str">
            <v>Europe</v>
          </cell>
          <cell r="B1653" t="str">
            <v>RENAULT-NISSAN</v>
          </cell>
          <cell r="C1653" t="str">
            <v>NISSAN</v>
          </cell>
          <cell r="D1653" t="str">
            <v>NISSAN KUBISTAR</v>
          </cell>
          <cell r="E1653" t="str">
            <v>Renault K Series</v>
          </cell>
          <cell r="F1653" t="str">
            <v>Diesel</v>
          </cell>
          <cell r="G1653">
            <v>1461</v>
          </cell>
          <cell r="H1653">
            <v>65</v>
          </cell>
          <cell r="I1653" t="str">
            <v>In-Line</v>
          </cell>
          <cell r="J1653">
            <v>4</v>
          </cell>
          <cell r="K1653" t="str">
            <v>DI</v>
          </cell>
          <cell r="L1653" t="str">
            <v>Valladolid</v>
          </cell>
          <cell r="M1653" t="str">
            <v>Spain</v>
          </cell>
          <cell r="N1653">
            <v>0</v>
          </cell>
          <cell r="O1653">
            <v>2471</v>
          </cell>
          <cell r="P1653">
            <v>11277</v>
          </cell>
          <cell r="Q1653">
            <v>9487</v>
          </cell>
          <cell r="R1653">
            <v>8789</v>
          </cell>
          <cell r="S1653">
            <v>7748</v>
          </cell>
          <cell r="T1653">
            <v>0</v>
          </cell>
          <cell r="U1653">
            <v>0</v>
          </cell>
        </row>
        <row r="1654">
          <cell r="A1654" t="str">
            <v>Europe</v>
          </cell>
          <cell r="B1654" t="str">
            <v>RENAULT-NISSAN</v>
          </cell>
          <cell r="C1654" t="str">
            <v>NISSAN</v>
          </cell>
          <cell r="D1654" t="str">
            <v>NISSAN KUBISTAR</v>
          </cell>
          <cell r="E1654" t="str">
            <v>Renault K Series</v>
          </cell>
          <cell r="F1654" t="str">
            <v>Gasoline</v>
          </cell>
          <cell r="G1654">
            <v>1598</v>
          </cell>
          <cell r="H1654">
            <v>95</v>
          </cell>
          <cell r="I1654" t="str">
            <v>In-Line</v>
          </cell>
          <cell r="J1654">
            <v>4</v>
          </cell>
          <cell r="K1654" t="str">
            <v>MFI</v>
          </cell>
          <cell r="L1654" t="str">
            <v>Valladolid</v>
          </cell>
          <cell r="M1654" t="str">
            <v>Spain</v>
          </cell>
          <cell r="N1654">
            <v>0</v>
          </cell>
          <cell r="O1654">
            <v>417</v>
          </cell>
          <cell r="P1654">
            <v>1890</v>
          </cell>
          <cell r="Q1654">
            <v>1575</v>
          </cell>
          <cell r="R1654">
            <v>1444</v>
          </cell>
          <cell r="S1654">
            <v>1262</v>
          </cell>
          <cell r="T1654">
            <v>0</v>
          </cell>
          <cell r="U1654">
            <v>0</v>
          </cell>
        </row>
        <row r="1655">
          <cell r="A1655" t="str">
            <v>Europe</v>
          </cell>
          <cell r="B1655" t="str">
            <v>RENAULT-NISSAN</v>
          </cell>
          <cell r="C1655" t="str">
            <v>NISSAN</v>
          </cell>
          <cell r="D1655" t="str">
            <v>NISSAN KUBISTAR</v>
          </cell>
          <cell r="E1655" t="str">
            <v>Renault F Series</v>
          </cell>
          <cell r="F1655" t="str">
            <v>Diesel</v>
          </cell>
          <cell r="G1655">
            <v>1870</v>
          </cell>
          <cell r="H1655">
            <v>80</v>
          </cell>
          <cell r="I1655" t="str">
            <v>In-Line</v>
          </cell>
          <cell r="J1655">
            <v>4</v>
          </cell>
          <cell r="K1655" t="str">
            <v>DI</v>
          </cell>
          <cell r="L1655" t="str">
            <v>Cleon</v>
          </cell>
          <cell r="M1655" t="str">
            <v>France</v>
          </cell>
          <cell r="N1655">
            <v>0</v>
          </cell>
          <cell r="O1655">
            <v>2217</v>
          </cell>
          <cell r="P1655">
            <v>9924</v>
          </cell>
          <cell r="Q1655">
            <v>8109</v>
          </cell>
          <cell r="R1655">
            <v>7302</v>
          </cell>
          <cell r="S1655">
            <v>6254</v>
          </cell>
          <cell r="T1655">
            <v>0</v>
          </cell>
          <cell r="U1655">
            <v>0</v>
          </cell>
        </row>
        <row r="1656">
          <cell r="A1656" t="str">
            <v>Europe</v>
          </cell>
          <cell r="B1656" t="str">
            <v>RENAULT-NISSAN</v>
          </cell>
          <cell r="C1656" t="str">
            <v>NISSAN</v>
          </cell>
          <cell r="D1656" t="str">
            <v>NISSAN KUBISTAR</v>
          </cell>
          <cell r="E1656" t="str">
            <v>Renault F Series</v>
          </cell>
          <cell r="F1656" t="str">
            <v>Diesel</v>
          </cell>
          <cell r="G1656">
            <v>1870</v>
          </cell>
          <cell r="H1656">
            <v>102</v>
          </cell>
          <cell r="I1656" t="str">
            <v>In-Line</v>
          </cell>
          <cell r="J1656">
            <v>4</v>
          </cell>
          <cell r="K1656" t="str">
            <v>DI</v>
          </cell>
          <cell r="L1656" t="str">
            <v>Cleon</v>
          </cell>
          <cell r="M1656" t="str">
            <v>France</v>
          </cell>
          <cell r="N1656">
            <v>0</v>
          </cell>
          <cell r="O1656">
            <v>145</v>
          </cell>
          <cell r="P1656">
            <v>729</v>
          </cell>
          <cell r="Q1656">
            <v>693</v>
          </cell>
          <cell r="R1656">
            <v>716</v>
          </cell>
          <cell r="S1656">
            <v>694</v>
          </cell>
          <cell r="T1656">
            <v>0</v>
          </cell>
          <cell r="U1656">
            <v>0</v>
          </cell>
        </row>
        <row r="1657">
          <cell r="A1657" t="str">
            <v>Europe</v>
          </cell>
          <cell r="B1657" t="str">
            <v>RENAULT-NISSAN</v>
          </cell>
          <cell r="C1657" t="str">
            <v>NISSAN</v>
          </cell>
          <cell r="D1657" t="str">
            <v>NISSAN KUBISTAR</v>
          </cell>
          <cell r="E1657" t="str">
            <v>Renault S2G</v>
          </cell>
          <cell r="F1657" t="str">
            <v>Gasoline</v>
          </cell>
          <cell r="G1657">
            <v>1200</v>
          </cell>
          <cell r="H1657">
            <v>80</v>
          </cell>
          <cell r="I1657" t="str">
            <v>In-Line</v>
          </cell>
          <cell r="J1657">
            <v>4</v>
          </cell>
          <cell r="K1657" t="str">
            <v>MFI</v>
          </cell>
          <cell r="L1657" t="str">
            <v>Valladolid</v>
          </cell>
          <cell r="M1657" t="str">
            <v>Spain</v>
          </cell>
          <cell r="N1657">
            <v>0</v>
          </cell>
          <cell r="O1657">
            <v>0</v>
          </cell>
          <cell r="P1657">
            <v>0</v>
          </cell>
          <cell r="Q1657">
            <v>0</v>
          </cell>
          <cell r="R1657">
            <v>0</v>
          </cell>
          <cell r="S1657">
            <v>37</v>
          </cell>
          <cell r="T1657">
            <v>1977</v>
          </cell>
          <cell r="U1657">
            <v>2355</v>
          </cell>
        </row>
        <row r="1658">
          <cell r="A1658" t="str">
            <v>Europe</v>
          </cell>
          <cell r="B1658" t="str">
            <v>RENAULT-NISSAN</v>
          </cell>
          <cell r="C1658" t="str">
            <v>NISSAN</v>
          </cell>
          <cell r="D1658" t="str">
            <v>NISSAN KUBISTAR</v>
          </cell>
          <cell r="E1658" t="str">
            <v>Renault S2G</v>
          </cell>
          <cell r="F1658" t="str">
            <v>Gasoline</v>
          </cell>
          <cell r="G1658">
            <v>1400</v>
          </cell>
          <cell r="H1658">
            <v>100</v>
          </cell>
          <cell r="I1658" t="str">
            <v>In-Line</v>
          </cell>
          <cell r="J1658">
            <v>4</v>
          </cell>
          <cell r="K1658" t="str">
            <v>MFI</v>
          </cell>
          <cell r="L1658" t="str">
            <v>Valladolid</v>
          </cell>
          <cell r="M1658" t="str">
            <v>Spain</v>
          </cell>
          <cell r="N1658">
            <v>0</v>
          </cell>
          <cell r="O1658">
            <v>0</v>
          </cell>
          <cell r="P1658">
            <v>0</v>
          </cell>
          <cell r="Q1658">
            <v>0</v>
          </cell>
          <cell r="R1658">
            <v>0</v>
          </cell>
          <cell r="S1658">
            <v>14</v>
          </cell>
          <cell r="T1658">
            <v>742</v>
          </cell>
          <cell r="U1658">
            <v>882</v>
          </cell>
        </row>
        <row r="1659">
          <cell r="A1659" t="str">
            <v>Europe</v>
          </cell>
          <cell r="B1659" t="str">
            <v>RENAULT-NISSAN</v>
          </cell>
          <cell r="C1659" t="str">
            <v>NISSAN</v>
          </cell>
          <cell r="D1659" t="str">
            <v>NISSAN KUBISTAR</v>
          </cell>
          <cell r="E1659" t="str">
            <v>Renault K Series</v>
          </cell>
          <cell r="F1659" t="str">
            <v>Diesel</v>
          </cell>
          <cell r="G1659">
            <v>1461</v>
          </cell>
          <cell r="H1659">
            <v>65</v>
          </cell>
          <cell r="I1659" t="str">
            <v>In-Line</v>
          </cell>
          <cell r="J1659">
            <v>4</v>
          </cell>
          <cell r="K1659" t="str">
            <v>DI</v>
          </cell>
          <cell r="L1659" t="str">
            <v>Valladolid</v>
          </cell>
          <cell r="M1659" t="str">
            <v>Spain</v>
          </cell>
          <cell r="N1659">
            <v>0</v>
          </cell>
          <cell r="O1659">
            <v>0</v>
          </cell>
          <cell r="P1659">
            <v>0</v>
          </cell>
          <cell r="Q1659">
            <v>0</v>
          </cell>
          <cell r="R1659">
            <v>0</v>
          </cell>
          <cell r="S1659">
            <v>206</v>
          </cell>
          <cell r="T1659">
            <v>11124</v>
          </cell>
          <cell r="U1659">
            <v>13249</v>
          </cell>
        </row>
        <row r="1660">
          <cell r="A1660" t="str">
            <v>Europe</v>
          </cell>
          <cell r="B1660" t="str">
            <v>RENAULT-NISSAN</v>
          </cell>
          <cell r="C1660" t="str">
            <v>NISSAN</v>
          </cell>
          <cell r="D1660" t="str">
            <v>NISSAN KUBISTAR</v>
          </cell>
          <cell r="E1660" t="str">
            <v>Renault S2G</v>
          </cell>
          <cell r="F1660" t="str">
            <v>Gasoline</v>
          </cell>
          <cell r="G1660">
            <v>1600</v>
          </cell>
          <cell r="H1660">
            <v>120</v>
          </cell>
          <cell r="I1660" t="str">
            <v>In-Line</v>
          </cell>
          <cell r="J1660">
            <v>4</v>
          </cell>
          <cell r="K1660" t="str">
            <v>MFI</v>
          </cell>
          <cell r="L1660" t="str">
            <v>Valladolid</v>
          </cell>
          <cell r="M1660" t="str">
            <v>Spain</v>
          </cell>
          <cell r="N1660">
            <v>0</v>
          </cell>
          <cell r="O1660">
            <v>0</v>
          </cell>
          <cell r="P1660">
            <v>0</v>
          </cell>
          <cell r="Q1660">
            <v>0</v>
          </cell>
          <cell r="R1660">
            <v>0</v>
          </cell>
          <cell r="S1660">
            <v>4</v>
          </cell>
          <cell r="T1660">
            <v>198</v>
          </cell>
          <cell r="U1660">
            <v>236</v>
          </cell>
        </row>
        <row r="1661">
          <cell r="A1661" t="str">
            <v>Europe</v>
          </cell>
          <cell r="B1661" t="str">
            <v>RENAULT-NISSAN</v>
          </cell>
          <cell r="C1661" t="str">
            <v>NISSAN</v>
          </cell>
          <cell r="D1661" t="str">
            <v>NISSAN KUBISTAR</v>
          </cell>
          <cell r="E1661" t="str">
            <v>Renault M1D</v>
          </cell>
          <cell r="F1661" t="str">
            <v>Diesel</v>
          </cell>
          <cell r="G1661">
            <v>2000</v>
          </cell>
          <cell r="H1661">
            <v>130</v>
          </cell>
          <cell r="I1661" t="str">
            <v>In-Line</v>
          </cell>
          <cell r="J1661">
            <v>4</v>
          </cell>
          <cell r="K1661" t="str">
            <v>DI</v>
          </cell>
          <cell r="L1661" t="str">
            <v>Cleon</v>
          </cell>
          <cell r="M1661" t="str">
            <v>France</v>
          </cell>
          <cell r="N1661">
            <v>0</v>
          </cell>
          <cell r="O1661">
            <v>0</v>
          </cell>
          <cell r="P1661">
            <v>0</v>
          </cell>
          <cell r="Q1661">
            <v>0</v>
          </cell>
          <cell r="R1661">
            <v>0</v>
          </cell>
          <cell r="S1661">
            <v>156</v>
          </cell>
          <cell r="T1661">
            <v>8405</v>
          </cell>
          <cell r="U1661">
            <v>10010</v>
          </cell>
        </row>
        <row r="1662">
          <cell r="A1662" t="str">
            <v>Europe</v>
          </cell>
          <cell r="B1662" t="str">
            <v>RENAULT-NISSAN</v>
          </cell>
          <cell r="C1662" t="str">
            <v>NISSAN</v>
          </cell>
          <cell r="D1662" t="str">
            <v>NISSAN MICRA MAV</v>
          </cell>
          <cell r="E1662" t="str">
            <v>Nissan QG</v>
          </cell>
          <cell r="F1662" t="str">
            <v>Gasoline</v>
          </cell>
          <cell r="G1662">
            <v>1769</v>
          </cell>
          <cell r="H1662">
            <v>114</v>
          </cell>
          <cell r="I1662" t="str">
            <v>In-Line</v>
          </cell>
          <cell r="J1662">
            <v>4</v>
          </cell>
          <cell r="K1662" t="str">
            <v>MFI</v>
          </cell>
          <cell r="L1662" t="str">
            <v>Washington</v>
          </cell>
          <cell r="M1662" t="str">
            <v>UK</v>
          </cell>
          <cell r="N1662">
            <v>0</v>
          </cell>
          <cell r="O1662">
            <v>0</v>
          </cell>
          <cell r="P1662">
            <v>0</v>
          </cell>
          <cell r="Q1662">
            <v>47</v>
          </cell>
          <cell r="R1662">
            <v>1174</v>
          </cell>
          <cell r="S1662">
            <v>1738</v>
          </cell>
          <cell r="T1662">
            <v>1531</v>
          </cell>
          <cell r="U1662">
            <v>1447</v>
          </cell>
        </row>
        <row r="1663">
          <cell r="A1663" t="str">
            <v>Europe</v>
          </cell>
          <cell r="B1663" t="str">
            <v>RENAULT-NISSAN</v>
          </cell>
          <cell r="C1663" t="str">
            <v>NISSAN</v>
          </cell>
          <cell r="D1663" t="str">
            <v>NISSAN MICRA MAV</v>
          </cell>
          <cell r="E1663" t="str">
            <v>Nissan SR</v>
          </cell>
          <cell r="F1663" t="str">
            <v>Gasoline</v>
          </cell>
          <cell r="G1663">
            <v>1998</v>
          </cell>
          <cell r="H1663">
            <v>136</v>
          </cell>
          <cell r="I1663" t="str">
            <v>In-Line</v>
          </cell>
          <cell r="J1663">
            <v>4</v>
          </cell>
          <cell r="K1663" t="str">
            <v>MFI</v>
          </cell>
          <cell r="L1663" t="str">
            <v>Cuatro Vientos, Barcelona</v>
          </cell>
          <cell r="M1663" t="str">
            <v>Spain</v>
          </cell>
          <cell r="N1663">
            <v>0</v>
          </cell>
          <cell r="O1663">
            <v>0</v>
          </cell>
          <cell r="P1663">
            <v>0</v>
          </cell>
          <cell r="Q1663">
            <v>756</v>
          </cell>
          <cell r="R1663">
            <v>18781</v>
          </cell>
          <cell r="S1663">
            <v>27805</v>
          </cell>
          <cell r="T1663">
            <v>24493</v>
          </cell>
          <cell r="U1663">
            <v>23147</v>
          </cell>
        </row>
        <row r="1664">
          <cell r="A1664" t="str">
            <v>Europe</v>
          </cell>
          <cell r="B1664" t="str">
            <v>RENAULT-NISSAN</v>
          </cell>
          <cell r="C1664" t="str">
            <v>NISSAN</v>
          </cell>
          <cell r="D1664" t="str">
            <v>NISSAN MICRA MAV</v>
          </cell>
          <cell r="E1664" t="str">
            <v>Renault K Series</v>
          </cell>
          <cell r="F1664" t="str">
            <v>Diesel</v>
          </cell>
          <cell r="G1664">
            <v>1461</v>
          </cell>
          <cell r="H1664">
            <v>65</v>
          </cell>
          <cell r="I1664" t="str">
            <v>In-Line</v>
          </cell>
          <cell r="J1664">
            <v>4</v>
          </cell>
          <cell r="K1664" t="str">
            <v>DI</v>
          </cell>
          <cell r="L1664" t="str">
            <v>Valladolid</v>
          </cell>
          <cell r="M1664" t="str">
            <v>Spain</v>
          </cell>
          <cell r="N1664">
            <v>0</v>
          </cell>
          <cell r="O1664">
            <v>0</v>
          </cell>
          <cell r="P1664">
            <v>0</v>
          </cell>
          <cell r="Q1664">
            <v>378</v>
          </cell>
          <cell r="R1664">
            <v>9392</v>
          </cell>
          <cell r="S1664">
            <v>13903</v>
          </cell>
          <cell r="T1664">
            <v>12247</v>
          </cell>
          <cell r="U1664">
            <v>11574</v>
          </cell>
        </row>
        <row r="1665">
          <cell r="A1665" t="str">
            <v>Europe</v>
          </cell>
          <cell r="B1665" t="str">
            <v>RENAULT-NISSAN</v>
          </cell>
          <cell r="C1665" t="str">
            <v>NISSAN</v>
          </cell>
          <cell r="D1665" t="str">
            <v>NISSAN MICRA MAV</v>
          </cell>
          <cell r="E1665" t="str">
            <v>Renault K Series</v>
          </cell>
          <cell r="F1665" t="str">
            <v>Diesel</v>
          </cell>
          <cell r="G1665">
            <v>1461</v>
          </cell>
          <cell r="H1665">
            <v>74</v>
          </cell>
          <cell r="I1665" t="str">
            <v>In-Line</v>
          </cell>
          <cell r="J1665">
            <v>4</v>
          </cell>
          <cell r="K1665" t="str">
            <v>DI</v>
          </cell>
          <cell r="L1665" t="str">
            <v>Valladolid</v>
          </cell>
          <cell r="M1665" t="str">
            <v>Spain</v>
          </cell>
          <cell r="N1665">
            <v>0</v>
          </cell>
          <cell r="O1665">
            <v>0</v>
          </cell>
          <cell r="P1665">
            <v>0</v>
          </cell>
          <cell r="Q1665">
            <v>448</v>
          </cell>
          <cell r="R1665">
            <v>11151</v>
          </cell>
          <cell r="S1665">
            <v>16509</v>
          </cell>
          <cell r="T1665">
            <v>14543</v>
          </cell>
          <cell r="U1665">
            <v>13743</v>
          </cell>
        </row>
        <row r="1666">
          <cell r="A1666" t="str">
            <v>Europe</v>
          </cell>
          <cell r="B1666" t="str">
            <v>RENAULT-NISSAN</v>
          </cell>
          <cell r="C1666" t="str">
            <v>NISSAN</v>
          </cell>
          <cell r="D1666" t="str">
            <v>NISSAN MICRA MAV</v>
          </cell>
          <cell r="E1666" t="str">
            <v>Renault M1D</v>
          </cell>
          <cell r="F1666" t="str">
            <v>Diesel</v>
          </cell>
          <cell r="G1666">
            <v>2000</v>
          </cell>
          <cell r="H1666">
            <v>130</v>
          </cell>
          <cell r="I1666" t="str">
            <v>In-Line</v>
          </cell>
          <cell r="J1666">
            <v>4</v>
          </cell>
          <cell r="K1666" t="str">
            <v>DI</v>
          </cell>
          <cell r="L1666" t="str">
            <v>Cleon</v>
          </cell>
          <cell r="M1666" t="str">
            <v>France</v>
          </cell>
          <cell r="N1666">
            <v>0</v>
          </cell>
          <cell r="O1666">
            <v>0</v>
          </cell>
          <cell r="P1666">
            <v>0</v>
          </cell>
          <cell r="Q1666">
            <v>406</v>
          </cell>
          <cell r="R1666">
            <v>10097</v>
          </cell>
          <cell r="S1666">
            <v>14945</v>
          </cell>
          <cell r="T1666">
            <v>13165</v>
          </cell>
          <cell r="U1666">
            <v>12441</v>
          </cell>
        </row>
        <row r="1667">
          <cell r="A1667" t="str">
            <v>Europe</v>
          </cell>
          <cell r="B1667" t="str">
            <v>RENAULT-NISSAN</v>
          </cell>
          <cell r="C1667" t="str">
            <v>NISSAN</v>
          </cell>
          <cell r="D1667" t="str">
            <v>NISSAN E-CAR</v>
          </cell>
          <cell r="E1667" t="str">
            <v>Nissan V</v>
          </cell>
          <cell r="F1667" t="str">
            <v>Gasoline</v>
          </cell>
          <cell r="G1667">
            <v>3498</v>
          </cell>
          <cell r="H1667">
            <v>241</v>
          </cell>
          <cell r="I1667" t="str">
            <v>Vee Configuration</v>
          </cell>
          <cell r="J1667">
            <v>6</v>
          </cell>
          <cell r="K1667" t="str">
            <v>MFI</v>
          </cell>
          <cell r="L1667" t="str">
            <v>Cuatro Vientos, Barcelona</v>
          </cell>
          <cell r="M1667" t="str">
            <v>Spain</v>
          </cell>
          <cell r="N1667">
            <v>0</v>
          </cell>
          <cell r="O1667">
            <v>0</v>
          </cell>
          <cell r="P1667">
            <v>0</v>
          </cell>
          <cell r="Q1667">
            <v>0</v>
          </cell>
          <cell r="R1667">
            <v>0</v>
          </cell>
          <cell r="S1667">
            <v>0</v>
          </cell>
          <cell r="T1667">
            <v>289</v>
          </cell>
          <cell r="U1667">
            <v>920</v>
          </cell>
        </row>
        <row r="1668">
          <cell r="A1668" t="str">
            <v>Europe</v>
          </cell>
          <cell r="B1668" t="str">
            <v>RENAULT-NISSAN</v>
          </cell>
          <cell r="C1668" t="str">
            <v>NISSAN</v>
          </cell>
          <cell r="D1668" t="str">
            <v>NISSAN E-CAR</v>
          </cell>
          <cell r="E1668" t="str">
            <v>Renault M1G</v>
          </cell>
          <cell r="F1668" t="str">
            <v>Gasoline</v>
          </cell>
          <cell r="G1668">
            <v>2000</v>
          </cell>
          <cell r="H1668">
            <v>200</v>
          </cell>
          <cell r="I1668" t="str">
            <v>In-Line</v>
          </cell>
          <cell r="J1668">
            <v>4</v>
          </cell>
          <cell r="K1668" t="str">
            <v>MFI/GDI</v>
          </cell>
          <cell r="L1668" t="str">
            <v>Cleon</v>
          </cell>
          <cell r="M1668" t="str">
            <v>France</v>
          </cell>
          <cell r="N1668">
            <v>0</v>
          </cell>
          <cell r="O1668">
            <v>0</v>
          </cell>
          <cell r="P1668">
            <v>0</v>
          </cell>
          <cell r="Q1668">
            <v>0</v>
          </cell>
          <cell r="R1668">
            <v>0</v>
          </cell>
          <cell r="S1668">
            <v>0</v>
          </cell>
          <cell r="T1668">
            <v>1141</v>
          </cell>
          <cell r="U1668">
            <v>3996</v>
          </cell>
        </row>
        <row r="1669">
          <cell r="A1669" t="str">
            <v>Europe</v>
          </cell>
          <cell r="B1669" t="str">
            <v>RENAULT-NISSAN</v>
          </cell>
          <cell r="C1669" t="str">
            <v>NISSAN</v>
          </cell>
          <cell r="D1669" t="str">
            <v>NISSAN E-CAR</v>
          </cell>
          <cell r="E1669" t="str">
            <v>Renault G Series</v>
          </cell>
          <cell r="F1669" t="str">
            <v>Diesel</v>
          </cell>
          <cell r="G1669">
            <v>2188</v>
          </cell>
          <cell r="H1669">
            <v>115</v>
          </cell>
          <cell r="I1669" t="str">
            <v>In-Line</v>
          </cell>
          <cell r="J1669">
            <v>4</v>
          </cell>
          <cell r="K1669" t="str">
            <v>DI</v>
          </cell>
          <cell r="L1669" t="str">
            <v>Cleon</v>
          </cell>
          <cell r="M1669" t="str">
            <v>France</v>
          </cell>
          <cell r="N1669">
            <v>0</v>
          </cell>
          <cell r="O1669">
            <v>0</v>
          </cell>
          <cell r="P1669">
            <v>0</v>
          </cell>
          <cell r="Q1669">
            <v>0</v>
          </cell>
          <cell r="R1669">
            <v>0</v>
          </cell>
          <cell r="S1669">
            <v>0</v>
          </cell>
          <cell r="T1669">
            <v>1274</v>
          </cell>
          <cell r="U1669">
            <v>4050</v>
          </cell>
        </row>
        <row r="1670">
          <cell r="A1670" t="str">
            <v>Europe</v>
          </cell>
          <cell r="B1670" t="str">
            <v>RENAULT-NISSAN</v>
          </cell>
          <cell r="C1670" t="str">
            <v>NISSAN</v>
          </cell>
          <cell r="D1670" t="str">
            <v>NISSAN E-CAR</v>
          </cell>
          <cell r="E1670" t="str">
            <v>Renault G Series</v>
          </cell>
          <cell r="F1670" t="str">
            <v>Diesel</v>
          </cell>
          <cell r="G1670">
            <v>2188</v>
          </cell>
          <cell r="H1670">
            <v>150</v>
          </cell>
          <cell r="I1670" t="str">
            <v>In-Line</v>
          </cell>
          <cell r="J1670">
            <v>4</v>
          </cell>
          <cell r="K1670" t="str">
            <v>DI</v>
          </cell>
          <cell r="L1670" t="str">
            <v>Cleon</v>
          </cell>
          <cell r="M1670" t="str">
            <v>France</v>
          </cell>
          <cell r="N1670">
            <v>0</v>
          </cell>
          <cell r="O1670">
            <v>0</v>
          </cell>
          <cell r="P1670">
            <v>0</v>
          </cell>
          <cell r="Q1670">
            <v>0</v>
          </cell>
          <cell r="R1670">
            <v>0</v>
          </cell>
          <cell r="S1670">
            <v>0</v>
          </cell>
          <cell r="T1670">
            <v>2953</v>
          </cell>
          <cell r="U1670">
            <v>9389</v>
          </cell>
        </row>
        <row r="1671">
          <cell r="A1671" t="str">
            <v>Europe</v>
          </cell>
          <cell r="B1671" t="str">
            <v>GM GROUP</v>
          </cell>
          <cell r="C1671" t="str">
            <v>OPEL</v>
          </cell>
          <cell r="D1671" t="str">
            <v>OPEL VIVARO</v>
          </cell>
          <cell r="E1671" t="str">
            <v>Renault F Series</v>
          </cell>
          <cell r="F1671" t="str">
            <v>Diesel</v>
          </cell>
          <cell r="G1671">
            <v>1870</v>
          </cell>
          <cell r="H1671">
            <v>102</v>
          </cell>
          <cell r="I1671" t="str">
            <v>In-Line</v>
          </cell>
          <cell r="J1671">
            <v>4</v>
          </cell>
          <cell r="K1671" t="str">
            <v>DI</v>
          </cell>
          <cell r="L1671" t="str">
            <v>Cleon</v>
          </cell>
          <cell r="M1671" t="str">
            <v>France</v>
          </cell>
          <cell r="N1671">
            <v>0</v>
          </cell>
          <cell r="O1671">
            <v>0</v>
          </cell>
          <cell r="P1671">
            <v>2068</v>
          </cell>
          <cell r="Q1671">
            <v>4064</v>
          </cell>
          <cell r="R1671">
            <v>3101</v>
          </cell>
          <cell r="S1671">
            <v>261</v>
          </cell>
          <cell r="T1671">
            <v>248</v>
          </cell>
          <cell r="U1671">
            <v>251</v>
          </cell>
        </row>
        <row r="1672">
          <cell r="A1672" t="str">
            <v>Europe</v>
          </cell>
          <cell r="B1672" t="str">
            <v>GM GROUP</v>
          </cell>
          <cell r="C1672" t="str">
            <v>OPEL</v>
          </cell>
          <cell r="D1672" t="str">
            <v>OPEL VIVARO</v>
          </cell>
          <cell r="E1672" t="str">
            <v>Renault F Series</v>
          </cell>
          <cell r="F1672" t="str">
            <v>Gasoline</v>
          </cell>
          <cell r="G1672">
            <v>1998</v>
          </cell>
          <cell r="H1672">
            <v>139</v>
          </cell>
          <cell r="I1672" t="str">
            <v>In-Line</v>
          </cell>
          <cell r="J1672">
            <v>4</v>
          </cell>
          <cell r="K1672" t="str">
            <v>MFI</v>
          </cell>
          <cell r="L1672" t="str">
            <v>Cleon</v>
          </cell>
          <cell r="M1672" t="str">
            <v>France</v>
          </cell>
          <cell r="N1672">
            <v>0</v>
          </cell>
          <cell r="O1672">
            <v>0</v>
          </cell>
          <cell r="P1672">
            <v>1779</v>
          </cell>
          <cell r="Q1672">
            <v>2640</v>
          </cell>
          <cell r="R1672">
            <v>1239</v>
          </cell>
          <cell r="S1672">
            <v>391</v>
          </cell>
          <cell r="T1672">
            <v>370</v>
          </cell>
          <cell r="U1672">
            <v>377</v>
          </cell>
        </row>
        <row r="1673">
          <cell r="A1673" t="str">
            <v>Europe</v>
          </cell>
          <cell r="B1673" t="str">
            <v>GM GROUP</v>
          </cell>
          <cell r="C1673" t="str">
            <v>OPEL</v>
          </cell>
          <cell r="D1673" t="str">
            <v>OPEL VIVARO</v>
          </cell>
          <cell r="E1673" t="str">
            <v>Renault M1D</v>
          </cell>
          <cell r="F1673" t="str">
            <v>Diesel</v>
          </cell>
          <cell r="G1673">
            <v>2000</v>
          </cell>
          <cell r="H1673">
            <v>130</v>
          </cell>
          <cell r="I1673" t="str">
            <v>In-Line</v>
          </cell>
          <cell r="J1673">
            <v>4</v>
          </cell>
          <cell r="K1673" t="str">
            <v>DI</v>
          </cell>
          <cell r="L1673" t="str">
            <v>Cleon</v>
          </cell>
          <cell r="M1673" t="str">
            <v>France</v>
          </cell>
          <cell r="N1673">
            <v>0</v>
          </cell>
          <cell r="O1673">
            <v>0</v>
          </cell>
          <cell r="P1673">
            <v>0</v>
          </cell>
          <cell r="Q1673">
            <v>0</v>
          </cell>
          <cell r="R1673">
            <v>892</v>
          </cell>
          <cell r="S1673">
            <v>3671</v>
          </cell>
          <cell r="T1673">
            <v>3522</v>
          </cell>
          <cell r="U1673">
            <v>3624</v>
          </cell>
        </row>
        <row r="1674">
          <cell r="A1674" t="str">
            <v>Europe</v>
          </cell>
          <cell r="B1674" t="str">
            <v>GM GROUP</v>
          </cell>
          <cell r="C1674" t="str">
            <v>OPEL</v>
          </cell>
          <cell r="D1674" t="str">
            <v>OPEL VIVARO</v>
          </cell>
          <cell r="E1674" t="str">
            <v>Renault M1G</v>
          </cell>
          <cell r="F1674" t="str">
            <v>Gasoline</v>
          </cell>
          <cell r="G1674">
            <v>2000</v>
          </cell>
          <cell r="H1674">
            <v>140</v>
          </cell>
          <cell r="I1674" t="str">
            <v>In-Line</v>
          </cell>
          <cell r="J1674">
            <v>4</v>
          </cell>
          <cell r="K1674" t="str">
            <v>MFI/GDI</v>
          </cell>
          <cell r="L1674" t="str">
            <v>Cleon</v>
          </cell>
          <cell r="M1674" t="str">
            <v>France</v>
          </cell>
          <cell r="N1674">
            <v>0</v>
          </cell>
          <cell r="O1674">
            <v>0</v>
          </cell>
          <cell r="P1674">
            <v>0</v>
          </cell>
          <cell r="Q1674">
            <v>0</v>
          </cell>
          <cell r="R1674">
            <v>683</v>
          </cell>
          <cell r="S1674">
            <v>1432</v>
          </cell>
          <cell r="T1674">
            <v>1358</v>
          </cell>
          <cell r="U1674">
            <v>1380</v>
          </cell>
        </row>
        <row r="1675">
          <cell r="A1675" t="str">
            <v>Europe</v>
          </cell>
          <cell r="B1675" t="str">
            <v>GM GROUP</v>
          </cell>
          <cell r="C1675" t="str">
            <v>OPEL</v>
          </cell>
          <cell r="D1675" t="str">
            <v>OPEL VIVARO</v>
          </cell>
          <cell r="E1675" t="str">
            <v>Renault G Series</v>
          </cell>
          <cell r="F1675" t="str">
            <v>Diesel</v>
          </cell>
          <cell r="G1675">
            <v>2464</v>
          </cell>
          <cell r="H1675">
            <v>131</v>
          </cell>
          <cell r="I1675" t="str">
            <v>In-Line</v>
          </cell>
          <cell r="J1675">
            <v>4</v>
          </cell>
          <cell r="K1675" t="str">
            <v>DI</v>
          </cell>
          <cell r="L1675" t="str">
            <v>Cleon</v>
          </cell>
          <cell r="M1675" t="str">
            <v>France</v>
          </cell>
          <cell r="N1675">
            <v>0</v>
          </cell>
          <cell r="O1675">
            <v>0</v>
          </cell>
          <cell r="P1675">
            <v>2708</v>
          </cell>
          <cell r="Q1675">
            <v>5358</v>
          </cell>
          <cell r="R1675">
            <v>5327</v>
          </cell>
          <cell r="S1675">
            <v>5158</v>
          </cell>
          <cell r="T1675">
            <v>4806</v>
          </cell>
          <cell r="U1675">
            <v>4800</v>
          </cell>
        </row>
        <row r="1676">
          <cell r="A1676" t="str">
            <v>Europe</v>
          </cell>
          <cell r="B1676" t="str">
            <v>GM GROUP</v>
          </cell>
          <cell r="C1676" t="str">
            <v>OPEL</v>
          </cell>
          <cell r="D1676" t="str">
            <v>OPEL VIVARO</v>
          </cell>
          <cell r="E1676" t="str">
            <v>Renault F Series</v>
          </cell>
          <cell r="F1676" t="str">
            <v>Diesel</v>
          </cell>
          <cell r="G1676">
            <v>1870</v>
          </cell>
          <cell r="H1676">
            <v>102</v>
          </cell>
          <cell r="I1676" t="str">
            <v>In-Line</v>
          </cell>
          <cell r="J1676">
            <v>4</v>
          </cell>
          <cell r="K1676" t="str">
            <v>DI</v>
          </cell>
          <cell r="L1676" t="str">
            <v>Cleon</v>
          </cell>
          <cell r="M1676" t="str">
            <v>France</v>
          </cell>
          <cell r="N1676">
            <v>35684</v>
          </cell>
          <cell r="O1676">
            <v>33466</v>
          </cell>
          <cell r="P1676">
            <v>42215</v>
          </cell>
          <cell r="Q1676">
            <v>40773</v>
          </cell>
          <cell r="R1676">
            <v>10901</v>
          </cell>
          <cell r="S1676">
            <v>0</v>
          </cell>
          <cell r="T1676">
            <v>0</v>
          </cell>
          <cell r="U1676">
            <v>0</v>
          </cell>
        </row>
        <row r="1677">
          <cell r="A1677" t="str">
            <v>Europe</v>
          </cell>
          <cell r="B1677" t="str">
            <v>GM GROUP</v>
          </cell>
          <cell r="C1677" t="str">
            <v>OPEL</v>
          </cell>
          <cell r="D1677" t="str">
            <v>OPEL VIVARO</v>
          </cell>
          <cell r="E1677" t="str">
            <v>Renault F Series</v>
          </cell>
          <cell r="F1677" t="str">
            <v>Gasoline</v>
          </cell>
          <cell r="G1677">
            <v>1998</v>
          </cell>
          <cell r="H1677">
            <v>139</v>
          </cell>
          <cell r="I1677" t="str">
            <v>In-Line</v>
          </cell>
          <cell r="J1677">
            <v>4</v>
          </cell>
          <cell r="K1677" t="str">
            <v>MFI</v>
          </cell>
          <cell r="L1677" t="str">
            <v>Cleon</v>
          </cell>
          <cell r="M1677" t="str">
            <v>France</v>
          </cell>
          <cell r="N1677">
            <v>1312</v>
          </cell>
          <cell r="O1677">
            <v>4042</v>
          </cell>
          <cell r="P1677">
            <v>5282</v>
          </cell>
          <cell r="Q1677">
            <v>4717</v>
          </cell>
          <cell r="R1677">
            <v>2219</v>
          </cell>
          <cell r="S1677">
            <v>0</v>
          </cell>
          <cell r="T1677">
            <v>0</v>
          </cell>
          <cell r="U1677">
            <v>0</v>
          </cell>
        </row>
        <row r="1678">
          <cell r="A1678" t="str">
            <v>Europe</v>
          </cell>
          <cell r="B1678" t="str">
            <v>GM GROUP</v>
          </cell>
          <cell r="C1678" t="str">
            <v>OPEL</v>
          </cell>
          <cell r="D1678" t="str">
            <v>OPEL VIVARO</v>
          </cell>
          <cell r="E1678" t="str">
            <v>Renault M1D</v>
          </cell>
          <cell r="F1678" t="str">
            <v>Diesel</v>
          </cell>
          <cell r="G1678">
            <v>2000</v>
          </cell>
          <cell r="H1678">
            <v>130</v>
          </cell>
          <cell r="I1678" t="str">
            <v>In-Line</v>
          </cell>
          <cell r="J1678">
            <v>4</v>
          </cell>
          <cell r="K1678" t="str">
            <v>DI</v>
          </cell>
          <cell r="L1678" t="str">
            <v>Cleon</v>
          </cell>
          <cell r="M1678" t="str">
            <v>France</v>
          </cell>
          <cell r="N1678">
            <v>0</v>
          </cell>
          <cell r="O1678">
            <v>0</v>
          </cell>
          <cell r="P1678">
            <v>0</v>
          </cell>
          <cell r="Q1678">
            <v>0</v>
          </cell>
          <cell r="R1678">
            <v>27024</v>
          </cell>
          <cell r="S1678">
            <v>36549</v>
          </cell>
          <cell r="T1678">
            <v>34275</v>
          </cell>
          <cell r="U1678">
            <v>34448</v>
          </cell>
        </row>
        <row r="1679">
          <cell r="A1679" t="str">
            <v>Europe</v>
          </cell>
          <cell r="B1679" t="str">
            <v>GM GROUP</v>
          </cell>
          <cell r="C1679" t="str">
            <v>OPEL</v>
          </cell>
          <cell r="D1679" t="str">
            <v>OPEL VIVARO</v>
          </cell>
          <cell r="E1679" t="str">
            <v>Renault M1G</v>
          </cell>
          <cell r="F1679" t="str">
            <v>Gasoline</v>
          </cell>
          <cell r="G1679">
            <v>2000</v>
          </cell>
          <cell r="H1679">
            <v>140</v>
          </cell>
          <cell r="I1679" t="str">
            <v>In-Line</v>
          </cell>
          <cell r="J1679">
            <v>4</v>
          </cell>
          <cell r="K1679" t="str">
            <v>MFI/GDI</v>
          </cell>
          <cell r="L1679" t="str">
            <v>Cleon</v>
          </cell>
          <cell r="M1679" t="str">
            <v>France</v>
          </cell>
          <cell r="N1679">
            <v>0</v>
          </cell>
          <cell r="O1679">
            <v>0</v>
          </cell>
          <cell r="P1679">
            <v>0</v>
          </cell>
          <cell r="Q1679">
            <v>0</v>
          </cell>
          <cell r="R1679">
            <v>1906</v>
          </cell>
          <cell r="S1679">
            <v>3962</v>
          </cell>
          <cell r="T1679">
            <v>3716</v>
          </cell>
          <cell r="U1679">
            <v>3735</v>
          </cell>
        </row>
        <row r="1680">
          <cell r="A1680" t="str">
            <v>Europe</v>
          </cell>
          <cell r="B1680" t="str">
            <v>GM GROUP</v>
          </cell>
          <cell r="C1680" t="str">
            <v>OPEL</v>
          </cell>
          <cell r="D1680" t="str">
            <v>OPEL VIVARO</v>
          </cell>
          <cell r="E1680" t="str">
            <v>Renault G Series</v>
          </cell>
          <cell r="F1680" t="str">
            <v>Diesel</v>
          </cell>
          <cell r="G1680">
            <v>2464</v>
          </cell>
          <cell r="H1680">
            <v>131</v>
          </cell>
          <cell r="I1680" t="str">
            <v>In-Line</v>
          </cell>
          <cell r="J1680">
            <v>4</v>
          </cell>
          <cell r="K1680" t="str">
            <v>DI</v>
          </cell>
          <cell r="L1680" t="str">
            <v>Cleon</v>
          </cell>
          <cell r="M1680" t="str">
            <v>France</v>
          </cell>
          <cell r="N1680">
            <v>117</v>
          </cell>
          <cell r="O1680">
            <v>1462</v>
          </cell>
          <cell r="P1680">
            <v>2500</v>
          </cell>
          <cell r="Q1680">
            <v>2760</v>
          </cell>
          <cell r="R1680">
            <v>2914</v>
          </cell>
          <cell r="S1680">
            <v>3130</v>
          </cell>
          <cell r="T1680">
            <v>3228</v>
          </cell>
          <cell r="U1680">
            <v>3542</v>
          </cell>
        </row>
        <row r="1681">
          <cell r="A1681" t="str">
            <v>Europe</v>
          </cell>
          <cell r="B1681" t="str">
            <v>GM GROUP</v>
          </cell>
          <cell r="C1681" t="str">
            <v>OPEL</v>
          </cell>
          <cell r="D1681" t="str">
            <v>OPEL ASTRA</v>
          </cell>
          <cell r="E1681" t="str">
            <v>GM Family One</v>
          </cell>
          <cell r="F1681" t="str">
            <v>Gasoline</v>
          </cell>
          <cell r="G1681">
            <v>1389</v>
          </cell>
          <cell r="H1681">
            <v>90</v>
          </cell>
          <cell r="I1681" t="str">
            <v>In-Line</v>
          </cell>
          <cell r="J1681">
            <v>4</v>
          </cell>
          <cell r="K1681" t="str">
            <v>MFI</v>
          </cell>
          <cell r="L1681" t="str">
            <v>Aspern, Bochum, Szentgotthart</v>
          </cell>
          <cell r="M1681" t="str">
            <v>Austria, Germany, Hungary</v>
          </cell>
          <cell r="N1681">
            <v>755</v>
          </cell>
          <cell r="O1681">
            <v>0</v>
          </cell>
          <cell r="P1681">
            <v>0</v>
          </cell>
          <cell r="Q1681">
            <v>0</v>
          </cell>
          <cell r="R1681">
            <v>0</v>
          </cell>
          <cell r="S1681">
            <v>0</v>
          </cell>
          <cell r="T1681">
            <v>0</v>
          </cell>
          <cell r="U1681">
            <v>0</v>
          </cell>
        </row>
        <row r="1682">
          <cell r="A1682" t="str">
            <v>Europe</v>
          </cell>
          <cell r="B1682" t="str">
            <v>GM GROUP</v>
          </cell>
          <cell r="C1682" t="str">
            <v>OPEL</v>
          </cell>
          <cell r="D1682" t="str">
            <v>OPEL ASTRA</v>
          </cell>
          <cell r="E1682" t="str">
            <v>GM Family One</v>
          </cell>
          <cell r="F1682" t="str">
            <v>Gasoline</v>
          </cell>
          <cell r="G1682">
            <v>1598</v>
          </cell>
          <cell r="H1682">
            <v>75</v>
          </cell>
          <cell r="I1682" t="str">
            <v>In-Line</v>
          </cell>
          <cell r="J1682">
            <v>4</v>
          </cell>
          <cell r="K1682" t="str">
            <v>MFI</v>
          </cell>
          <cell r="L1682" t="str">
            <v>Bochum</v>
          </cell>
          <cell r="M1682" t="str">
            <v>Germany</v>
          </cell>
          <cell r="N1682">
            <v>5954</v>
          </cell>
          <cell r="O1682">
            <v>0</v>
          </cell>
          <cell r="P1682">
            <v>0</v>
          </cell>
          <cell r="Q1682">
            <v>0</v>
          </cell>
          <cell r="R1682">
            <v>0</v>
          </cell>
          <cell r="S1682">
            <v>0</v>
          </cell>
          <cell r="T1682">
            <v>0</v>
          </cell>
          <cell r="U1682">
            <v>0</v>
          </cell>
        </row>
        <row r="1683">
          <cell r="A1683" t="str">
            <v>Europe</v>
          </cell>
          <cell r="B1683" t="str">
            <v>GM GROUP</v>
          </cell>
          <cell r="C1683" t="str">
            <v>OPEL</v>
          </cell>
          <cell r="D1683" t="str">
            <v>OPEL ASTRA</v>
          </cell>
          <cell r="E1683" t="str">
            <v>GM Family Two</v>
          </cell>
          <cell r="F1683" t="str">
            <v>Gasoline</v>
          </cell>
          <cell r="G1683">
            <v>1799</v>
          </cell>
          <cell r="H1683">
            <v>116</v>
          </cell>
          <cell r="I1683" t="str">
            <v>In-Line</v>
          </cell>
          <cell r="J1683">
            <v>4</v>
          </cell>
          <cell r="K1683" t="str">
            <v>SFI</v>
          </cell>
          <cell r="L1683" t="str">
            <v>Bochum</v>
          </cell>
          <cell r="M1683" t="str">
            <v>Germany</v>
          </cell>
          <cell r="N1683">
            <v>2739</v>
          </cell>
          <cell r="O1683">
            <v>0</v>
          </cell>
          <cell r="P1683">
            <v>0</v>
          </cell>
          <cell r="Q1683">
            <v>0</v>
          </cell>
          <cell r="R1683">
            <v>0</v>
          </cell>
          <cell r="S1683">
            <v>0</v>
          </cell>
          <cell r="T1683">
            <v>0</v>
          </cell>
          <cell r="U1683">
            <v>0</v>
          </cell>
        </row>
        <row r="1684">
          <cell r="A1684" t="str">
            <v>Europe</v>
          </cell>
          <cell r="B1684" t="str">
            <v>GM GROUP</v>
          </cell>
          <cell r="C1684" t="str">
            <v>OPEL</v>
          </cell>
          <cell r="D1684" t="str">
            <v>OPEL ASTRA</v>
          </cell>
          <cell r="E1684" t="str">
            <v>GM Family Zero</v>
          </cell>
          <cell r="F1684" t="str">
            <v>Gasoline</v>
          </cell>
          <cell r="G1684">
            <v>1199</v>
          </cell>
          <cell r="H1684">
            <v>75</v>
          </cell>
          <cell r="I1684" t="str">
            <v>In-Line</v>
          </cell>
          <cell r="J1684">
            <v>4</v>
          </cell>
          <cell r="K1684" t="str">
            <v>MFI</v>
          </cell>
          <cell r="L1684" t="str">
            <v>Aspern</v>
          </cell>
          <cell r="M1684" t="str">
            <v>Austria</v>
          </cell>
          <cell r="N1684">
            <v>9932</v>
          </cell>
          <cell r="O1684">
            <v>8842</v>
          </cell>
          <cell r="P1684">
            <v>1119</v>
          </cell>
          <cell r="Q1684">
            <v>0</v>
          </cell>
          <cell r="R1684">
            <v>0</v>
          </cell>
          <cell r="S1684">
            <v>0</v>
          </cell>
          <cell r="T1684">
            <v>0</v>
          </cell>
          <cell r="U1684">
            <v>0</v>
          </cell>
        </row>
        <row r="1685">
          <cell r="A1685" t="str">
            <v>Europe</v>
          </cell>
          <cell r="B1685" t="str">
            <v>GM GROUP</v>
          </cell>
          <cell r="C1685" t="str">
            <v>OPEL</v>
          </cell>
          <cell r="D1685" t="str">
            <v>OPEL ASTRA</v>
          </cell>
          <cell r="E1685" t="str">
            <v>GM Family One</v>
          </cell>
          <cell r="F1685" t="str">
            <v>Gasoline</v>
          </cell>
          <cell r="G1685">
            <v>1389</v>
          </cell>
          <cell r="H1685">
            <v>90</v>
          </cell>
          <cell r="I1685" t="str">
            <v>In-Line</v>
          </cell>
          <cell r="J1685">
            <v>4</v>
          </cell>
          <cell r="K1685" t="str">
            <v>MFI</v>
          </cell>
          <cell r="L1685" t="str">
            <v>Aspern, Bochum, Szentgotthart</v>
          </cell>
          <cell r="M1685" t="str">
            <v>Austria, Germany, Hungary</v>
          </cell>
          <cell r="N1685">
            <v>26332</v>
          </cell>
          <cell r="O1685">
            <v>26435</v>
          </cell>
          <cell r="P1685">
            <v>3079</v>
          </cell>
          <cell r="Q1685">
            <v>0</v>
          </cell>
          <cell r="R1685">
            <v>0</v>
          </cell>
          <cell r="S1685">
            <v>0</v>
          </cell>
          <cell r="T1685">
            <v>0</v>
          </cell>
          <cell r="U1685">
            <v>0</v>
          </cell>
        </row>
        <row r="1686">
          <cell r="A1686" t="str">
            <v>Europe</v>
          </cell>
          <cell r="B1686" t="str">
            <v>GM GROUP</v>
          </cell>
          <cell r="C1686" t="str">
            <v>OPEL</v>
          </cell>
          <cell r="D1686" t="str">
            <v>OPEL ASTRA</v>
          </cell>
          <cell r="E1686" t="str">
            <v>GM Family One</v>
          </cell>
          <cell r="F1686" t="str">
            <v>Gasoline</v>
          </cell>
          <cell r="G1686">
            <v>1598</v>
          </cell>
          <cell r="H1686">
            <v>101</v>
          </cell>
          <cell r="I1686" t="str">
            <v>In-Line</v>
          </cell>
          <cell r="J1686">
            <v>4</v>
          </cell>
          <cell r="K1686" t="str">
            <v>MFI</v>
          </cell>
          <cell r="L1686" t="str">
            <v>Bochum, Szentgotthart</v>
          </cell>
          <cell r="M1686" t="str">
            <v>Germany, Hungary</v>
          </cell>
          <cell r="N1686">
            <v>46841</v>
          </cell>
          <cell r="O1686">
            <v>35874</v>
          </cell>
          <cell r="P1686">
            <v>4150</v>
          </cell>
          <cell r="Q1686">
            <v>0</v>
          </cell>
          <cell r="R1686">
            <v>0</v>
          </cell>
          <cell r="S1686">
            <v>0</v>
          </cell>
          <cell r="T1686">
            <v>0</v>
          </cell>
          <cell r="U1686">
            <v>0</v>
          </cell>
        </row>
        <row r="1687">
          <cell r="A1687" t="str">
            <v>Europe</v>
          </cell>
          <cell r="B1687" t="str">
            <v>GM GROUP</v>
          </cell>
          <cell r="C1687" t="str">
            <v>OPEL</v>
          </cell>
          <cell r="D1687" t="str">
            <v>OPEL ASTRA</v>
          </cell>
          <cell r="E1687" t="str">
            <v>GM Family One</v>
          </cell>
          <cell r="F1687" t="str">
            <v>Gasoline</v>
          </cell>
          <cell r="G1687">
            <v>1598</v>
          </cell>
          <cell r="H1687">
            <v>103</v>
          </cell>
          <cell r="I1687" t="str">
            <v>In-Line</v>
          </cell>
          <cell r="J1687">
            <v>4</v>
          </cell>
          <cell r="K1687" t="str">
            <v>MFI</v>
          </cell>
          <cell r="L1687" t="str">
            <v>Bochum, Szentgotthart</v>
          </cell>
          <cell r="M1687" t="str">
            <v>Germany, Hungary</v>
          </cell>
          <cell r="N1687">
            <v>0</v>
          </cell>
          <cell r="O1687">
            <v>12114</v>
          </cell>
          <cell r="P1687">
            <v>3574</v>
          </cell>
          <cell r="Q1687">
            <v>0</v>
          </cell>
          <cell r="R1687">
            <v>0</v>
          </cell>
          <cell r="S1687">
            <v>0</v>
          </cell>
          <cell r="T1687">
            <v>0</v>
          </cell>
          <cell r="U1687">
            <v>0</v>
          </cell>
        </row>
        <row r="1688">
          <cell r="A1688" t="str">
            <v>Europe</v>
          </cell>
          <cell r="B1688" t="str">
            <v>GM GROUP</v>
          </cell>
          <cell r="C1688" t="str">
            <v>OPEL</v>
          </cell>
          <cell r="D1688" t="str">
            <v>OPEL ASTRA</v>
          </cell>
          <cell r="E1688" t="str">
            <v>GM Family One</v>
          </cell>
          <cell r="F1688" t="str">
            <v>Gasoline</v>
          </cell>
          <cell r="G1688">
            <v>1598</v>
          </cell>
          <cell r="H1688">
            <v>85</v>
          </cell>
          <cell r="I1688" t="str">
            <v>In-Line</v>
          </cell>
          <cell r="J1688">
            <v>4</v>
          </cell>
          <cell r="K1688" t="str">
            <v>MFI</v>
          </cell>
          <cell r="L1688" t="str">
            <v>Bochum</v>
          </cell>
          <cell r="M1688" t="str">
            <v>Germany</v>
          </cell>
          <cell r="N1688">
            <v>71778</v>
          </cell>
          <cell r="O1688">
            <v>60152</v>
          </cell>
          <cell r="P1688">
            <v>7665</v>
          </cell>
          <cell r="Q1688">
            <v>0</v>
          </cell>
          <cell r="R1688">
            <v>0</v>
          </cell>
          <cell r="S1688">
            <v>0</v>
          </cell>
          <cell r="T1688">
            <v>0</v>
          </cell>
          <cell r="U1688">
            <v>0</v>
          </cell>
        </row>
        <row r="1689">
          <cell r="A1689" t="str">
            <v>Europe</v>
          </cell>
          <cell r="B1689" t="str">
            <v>GM GROUP</v>
          </cell>
          <cell r="C1689" t="str">
            <v>OPEL</v>
          </cell>
          <cell r="D1689" t="str">
            <v>OPEL ASTRA</v>
          </cell>
          <cell r="E1689" t="str">
            <v>GM Family One</v>
          </cell>
          <cell r="F1689" t="str">
            <v>Gasoline</v>
          </cell>
          <cell r="G1689">
            <v>1796</v>
          </cell>
          <cell r="H1689">
            <v>125</v>
          </cell>
          <cell r="I1689" t="str">
            <v>In-Line</v>
          </cell>
          <cell r="J1689">
            <v>4</v>
          </cell>
          <cell r="K1689" t="str">
            <v>MFI</v>
          </cell>
          <cell r="L1689" t="str">
            <v>Szentgotthart</v>
          </cell>
          <cell r="M1689" t="str">
            <v>Hungary</v>
          </cell>
          <cell r="N1689">
            <v>59772</v>
          </cell>
          <cell r="O1689">
            <v>38239</v>
          </cell>
          <cell r="P1689">
            <v>4710</v>
          </cell>
          <cell r="Q1689">
            <v>0</v>
          </cell>
          <cell r="R1689">
            <v>0</v>
          </cell>
          <cell r="S1689">
            <v>0</v>
          </cell>
          <cell r="T1689">
            <v>0</v>
          </cell>
          <cell r="U1689">
            <v>0</v>
          </cell>
        </row>
        <row r="1690">
          <cell r="A1690" t="str">
            <v>Europe</v>
          </cell>
          <cell r="B1690" t="str">
            <v>GM GROUP</v>
          </cell>
          <cell r="C1690" t="str">
            <v>OPEL</v>
          </cell>
          <cell r="D1690" t="str">
            <v>OPEL ASTRA</v>
          </cell>
          <cell r="E1690" t="str">
            <v>GM Ecotec Diesel</v>
          </cell>
          <cell r="F1690" t="str">
            <v>Diesel</v>
          </cell>
          <cell r="G1690">
            <v>1995</v>
          </cell>
          <cell r="H1690">
            <v>82</v>
          </cell>
          <cell r="I1690" t="str">
            <v>In-Line</v>
          </cell>
          <cell r="J1690">
            <v>4</v>
          </cell>
          <cell r="K1690" t="str">
            <v>DI</v>
          </cell>
          <cell r="L1690" t="str">
            <v>Kaiserslautern</v>
          </cell>
          <cell r="M1690" t="str">
            <v>Germany</v>
          </cell>
          <cell r="N1690">
            <v>19223</v>
          </cell>
          <cell r="O1690">
            <v>14514</v>
          </cell>
          <cell r="P1690">
            <v>1553</v>
          </cell>
          <cell r="Q1690">
            <v>0</v>
          </cell>
          <cell r="R1690">
            <v>0</v>
          </cell>
          <cell r="S1690">
            <v>0</v>
          </cell>
          <cell r="T1690">
            <v>0</v>
          </cell>
          <cell r="U1690">
            <v>0</v>
          </cell>
        </row>
        <row r="1691">
          <cell r="A1691" t="str">
            <v>Europe</v>
          </cell>
          <cell r="B1691" t="str">
            <v>GM GROUP</v>
          </cell>
          <cell r="C1691" t="str">
            <v>OPEL</v>
          </cell>
          <cell r="D1691" t="str">
            <v>OPEL ASTRA</v>
          </cell>
          <cell r="E1691" t="str">
            <v>GM Ecotec Diesel</v>
          </cell>
          <cell r="F1691" t="str">
            <v>Diesel</v>
          </cell>
          <cell r="G1691">
            <v>1995</v>
          </cell>
          <cell r="H1691">
            <v>101</v>
          </cell>
          <cell r="I1691" t="str">
            <v>In-Line</v>
          </cell>
          <cell r="J1691">
            <v>4</v>
          </cell>
          <cell r="K1691" t="str">
            <v>DI</v>
          </cell>
          <cell r="L1691" t="str">
            <v>Kaiserslautern</v>
          </cell>
          <cell r="M1691" t="str">
            <v>Germany</v>
          </cell>
          <cell r="N1691">
            <v>9732</v>
          </cell>
          <cell r="O1691">
            <v>7447</v>
          </cell>
          <cell r="P1691">
            <v>793</v>
          </cell>
          <cell r="Q1691">
            <v>0</v>
          </cell>
          <cell r="R1691">
            <v>0</v>
          </cell>
          <cell r="S1691">
            <v>0</v>
          </cell>
          <cell r="T1691">
            <v>0</v>
          </cell>
          <cell r="U1691">
            <v>0</v>
          </cell>
        </row>
        <row r="1692">
          <cell r="A1692" t="str">
            <v>Europe</v>
          </cell>
          <cell r="B1692" t="str">
            <v>GM GROUP</v>
          </cell>
          <cell r="C1692" t="str">
            <v>OPEL</v>
          </cell>
          <cell r="D1692" t="str">
            <v>OPEL ASTRA</v>
          </cell>
          <cell r="E1692" t="str">
            <v>GM L-850</v>
          </cell>
          <cell r="F1692" t="str">
            <v>Gasoline</v>
          </cell>
          <cell r="G1692">
            <v>1998</v>
          </cell>
          <cell r="H1692">
            <v>200</v>
          </cell>
          <cell r="I1692" t="str">
            <v>In-Line</v>
          </cell>
          <cell r="J1692">
            <v>4</v>
          </cell>
          <cell r="K1692" t="str">
            <v>MFI</v>
          </cell>
          <cell r="L1692" t="str">
            <v>Kaiserslautern</v>
          </cell>
          <cell r="M1692" t="str">
            <v>Germany</v>
          </cell>
          <cell r="N1692">
            <v>1021</v>
          </cell>
          <cell r="O1692">
            <v>2809</v>
          </cell>
          <cell r="P1692">
            <v>390</v>
          </cell>
          <cell r="Q1692">
            <v>0</v>
          </cell>
          <cell r="R1692">
            <v>0</v>
          </cell>
          <cell r="S1692">
            <v>0</v>
          </cell>
          <cell r="T1692">
            <v>0</v>
          </cell>
          <cell r="U1692">
            <v>0</v>
          </cell>
        </row>
        <row r="1693">
          <cell r="A1693" t="str">
            <v>Europe</v>
          </cell>
          <cell r="B1693" t="str">
            <v>GM GROUP</v>
          </cell>
          <cell r="C1693" t="str">
            <v>OPEL</v>
          </cell>
          <cell r="D1693" t="str">
            <v>OPEL ASTRA</v>
          </cell>
          <cell r="E1693" t="str">
            <v>GM Ecotec Diesel</v>
          </cell>
          <cell r="F1693" t="str">
            <v>Diesel</v>
          </cell>
          <cell r="G1693">
            <v>2172</v>
          </cell>
          <cell r="H1693">
            <v>125</v>
          </cell>
          <cell r="I1693" t="str">
            <v>In-Line</v>
          </cell>
          <cell r="J1693">
            <v>4</v>
          </cell>
          <cell r="K1693" t="str">
            <v>DI</v>
          </cell>
          <cell r="L1693" t="str">
            <v>Kaiserslautern</v>
          </cell>
          <cell r="M1693" t="str">
            <v>Germany</v>
          </cell>
          <cell r="N1693">
            <v>4562</v>
          </cell>
          <cell r="O1693">
            <v>5311</v>
          </cell>
          <cell r="P1693">
            <v>585</v>
          </cell>
          <cell r="Q1693">
            <v>0</v>
          </cell>
          <cell r="R1693">
            <v>0</v>
          </cell>
          <cell r="S1693">
            <v>0</v>
          </cell>
          <cell r="T1693">
            <v>0</v>
          </cell>
          <cell r="U1693">
            <v>0</v>
          </cell>
        </row>
        <row r="1694">
          <cell r="A1694" t="str">
            <v>Europe</v>
          </cell>
          <cell r="B1694" t="str">
            <v>GM GROUP</v>
          </cell>
          <cell r="C1694" t="str">
            <v>OPEL</v>
          </cell>
          <cell r="D1694" t="str">
            <v>OPEL ASTRA</v>
          </cell>
          <cell r="E1694" t="str">
            <v>GM L-850</v>
          </cell>
          <cell r="F1694" t="str">
            <v>Gasoline</v>
          </cell>
          <cell r="G1694">
            <v>2198</v>
          </cell>
          <cell r="H1694">
            <v>147</v>
          </cell>
          <cell r="I1694" t="str">
            <v>In-Line</v>
          </cell>
          <cell r="J1694">
            <v>4</v>
          </cell>
          <cell r="K1694" t="str">
            <v>MFI</v>
          </cell>
          <cell r="L1694" t="str">
            <v>Kaiserslautern</v>
          </cell>
          <cell r="M1694" t="str">
            <v>Germany</v>
          </cell>
          <cell r="N1694">
            <v>8707</v>
          </cell>
          <cell r="O1694">
            <v>4598</v>
          </cell>
          <cell r="P1694">
            <v>489</v>
          </cell>
          <cell r="Q1694">
            <v>0</v>
          </cell>
          <cell r="R1694">
            <v>0</v>
          </cell>
          <cell r="S1694">
            <v>0</v>
          </cell>
          <cell r="T1694">
            <v>0</v>
          </cell>
          <cell r="U1694">
            <v>0</v>
          </cell>
        </row>
        <row r="1695">
          <cell r="A1695" t="str">
            <v>Europe</v>
          </cell>
          <cell r="B1695" t="str">
            <v>GM GROUP</v>
          </cell>
          <cell r="C1695" t="str">
            <v>OPEL</v>
          </cell>
          <cell r="D1695" t="str">
            <v>OPEL ASTRA</v>
          </cell>
          <cell r="E1695" t="str">
            <v>GM Isuzu Circle L</v>
          </cell>
          <cell r="F1695" t="str">
            <v>Diesel</v>
          </cell>
          <cell r="G1695">
            <v>1686</v>
          </cell>
          <cell r="H1695">
            <v>80</v>
          </cell>
          <cell r="I1695" t="str">
            <v>In-Line</v>
          </cell>
          <cell r="J1695">
            <v>4</v>
          </cell>
          <cell r="K1695" t="str">
            <v>DI</v>
          </cell>
          <cell r="L1695" t="str">
            <v>Tychy</v>
          </cell>
          <cell r="M1695" t="str">
            <v>Poland</v>
          </cell>
          <cell r="N1695">
            <v>2379</v>
          </cell>
          <cell r="O1695">
            <v>2301</v>
          </cell>
          <cell r="P1695">
            <v>463</v>
          </cell>
          <cell r="Q1695">
            <v>0</v>
          </cell>
          <cell r="R1695">
            <v>0</v>
          </cell>
          <cell r="S1695">
            <v>0</v>
          </cell>
          <cell r="T1695">
            <v>0</v>
          </cell>
          <cell r="U1695">
            <v>0</v>
          </cell>
        </row>
        <row r="1696">
          <cell r="A1696" t="str">
            <v>Europe</v>
          </cell>
          <cell r="B1696" t="str">
            <v>GM GROUP</v>
          </cell>
          <cell r="C1696" t="str">
            <v>OPEL</v>
          </cell>
          <cell r="D1696" t="str">
            <v>OPEL ASTRA</v>
          </cell>
          <cell r="E1696" t="str">
            <v>GM Isuzu Circle L</v>
          </cell>
          <cell r="F1696" t="str">
            <v>Diesel</v>
          </cell>
          <cell r="G1696">
            <v>1686</v>
          </cell>
          <cell r="H1696">
            <v>75</v>
          </cell>
          <cell r="I1696" t="str">
            <v>In-Line</v>
          </cell>
          <cell r="J1696">
            <v>4</v>
          </cell>
          <cell r="K1696" t="str">
            <v>DI</v>
          </cell>
          <cell r="L1696" t="str">
            <v>Tychy</v>
          </cell>
          <cell r="M1696" t="str">
            <v>Poland</v>
          </cell>
          <cell r="N1696">
            <v>37294</v>
          </cell>
          <cell r="O1696">
            <v>23510</v>
          </cell>
          <cell r="P1696">
            <v>4741</v>
          </cell>
          <cell r="Q1696">
            <v>0</v>
          </cell>
          <cell r="R1696">
            <v>0</v>
          </cell>
          <cell r="S1696">
            <v>0</v>
          </cell>
          <cell r="T1696">
            <v>0</v>
          </cell>
          <cell r="U1696">
            <v>0</v>
          </cell>
        </row>
        <row r="1697">
          <cell r="A1697" t="str">
            <v>Europe</v>
          </cell>
          <cell r="B1697" t="str">
            <v>GM GROUP</v>
          </cell>
          <cell r="C1697" t="str">
            <v>OPEL</v>
          </cell>
          <cell r="D1697" t="str">
            <v>OPEL ASTRA</v>
          </cell>
          <cell r="E1697" t="str">
            <v>GM Isuzu Circle L</v>
          </cell>
          <cell r="F1697" t="str">
            <v>Diesel</v>
          </cell>
          <cell r="G1697">
            <v>1686</v>
          </cell>
          <cell r="H1697">
            <v>100</v>
          </cell>
          <cell r="I1697" t="str">
            <v>In-Line</v>
          </cell>
          <cell r="J1697">
            <v>4</v>
          </cell>
          <cell r="K1697" t="str">
            <v>DI</v>
          </cell>
          <cell r="L1697" t="str">
            <v>Tychy</v>
          </cell>
          <cell r="M1697" t="str">
            <v>Poland</v>
          </cell>
          <cell r="N1697">
            <v>0</v>
          </cell>
          <cell r="O1697">
            <v>11480</v>
          </cell>
          <cell r="P1697">
            <v>2120</v>
          </cell>
          <cell r="Q1697">
            <v>0</v>
          </cell>
          <cell r="R1697">
            <v>0</v>
          </cell>
          <cell r="S1697">
            <v>0</v>
          </cell>
          <cell r="T1697">
            <v>0</v>
          </cell>
          <cell r="U1697">
            <v>0</v>
          </cell>
        </row>
        <row r="1698">
          <cell r="A1698" t="str">
            <v>Europe</v>
          </cell>
          <cell r="B1698" t="str">
            <v>GM GROUP</v>
          </cell>
          <cell r="C1698" t="str">
            <v>OPEL</v>
          </cell>
          <cell r="D1698" t="str">
            <v>OPEL ASTRA</v>
          </cell>
          <cell r="E1698" t="str">
            <v>GM Family Zero</v>
          </cell>
          <cell r="F1698" t="str">
            <v>Gasoline</v>
          </cell>
          <cell r="G1698">
            <v>1199</v>
          </cell>
          <cell r="H1698">
            <v>75</v>
          </cell>
          <cell r="I1698" t="str">
            <v>In-Line</v>
          </cell>
          <cell r="J1698">
            <v>4</v>
          </cell>
          <cell r="K1698" t="str">
            <v>MFI</v>
          </cell>
          <cell r="L1698" t="str">
            <v>Aspern</v>
          </cell>
          <cell r="M1698" t="str">
            <v>Austria</v>
          </cell>
          <cell r="N1698">
            <v>3223</v>
          </cell>
          <cell r="O1698">
            <v>2580</v>
          </cell>
          <cell r="P1698">
            <v>348</v>
          </cell>
          <cell r="Q1698">
            <v>0</v>
          </cell>
          <cell r="R1698">
            <v>0</v>
          </cell>
          <cell r="S1698">
            <v>0</v>
          </cell>
          <cell r="T1698">
            <v>0</v>
          </cell>
          <cell r="U1698">
            <v>0</v>
          </cell>
        </row>
        <row r="1699">
          <cell r="A1699" t="str">
            <v>Europe</v>
          </cell>
          <cell r="B1699" t="str">
            <v>GM GROUP</v>
          </cell>
          <cell r="C1699" t="str">
            <v>OPEL</v>
          </cell>
          <cell r="D1699" t="str">
            <v>OPEL ASTRA</v>
          </cell>
          <cell r="E1699" t="str">
            <v>GM Family One</v>
          </cell>
          <cell r="F1699" t="str">
            <v>Gasoline</v>
          </cell>
          <cell r="G1699">
            <v>1389</v>
          </cell>
          <cell r="H1699">
            <v>90</v>
          </cell>
          <cell r="I1699" t="str">
            <v>In-Line</v>
          </cell>
          <cell r="J1699">
            <v>4</v>
          </cell>
          <cell r="K1699" t="str">
            <v>MFI</v>
          </cell>
          <cell r="L1699" t="str">
            <v>Aspern, Bochum, Szentgotthart</v>
          </cell>
          <cell r="M1699" t="str">
            <v>Austria, Germany, Hungary</v>
          </cell>
          <cell r="N1699">
            <v>9983</v>
          </cell>
          <cell r="O1699">
            <v>9997</v>
          </cell>
          <cell r="P1699">
            <v>660</v>
          </cell>
          <cell r="Q1699">
            <v>0</v>
          </cell>
          <cell r="R1699">
            <v>0</v>
          </cell>
          <cell r="S1699">
            <v>0</v>
          </cell>
          <cell r="T1699">
            <v>0</v>
          </cell>
          <cell r="U1699">
            <v>0</v>
          </cell>
        </row>
        <row r="1700">
          <cell r="A1700" t="str">
            <v>Europe</v>
          </cell>
          <cell r="B1700" t="str">
            <v>GM GROUP</v>
          </cell>
          <cell r="C1700" t="str">
            <v>OPEL</v>
          </cell>
          <cell r="D1700" t="str">
            <v>OPEL ASTRA</v>
          </cell>
          <cell r="E1700" t="str">
            <v>GM Family One</v>
          </cell>
          <cell r="F1700" t="str">
            <v>Gasoline</v>
          </cell>
          <cell r="G1700">
            <v>1598</v>
          </cell>
          <cell r="H1700">
            <v>101</v>
          </cell>
          <cell r="I1700" t="str">
            <v>In-Line</v>
          </cell>
          <cell r="J1700">
            <v>4</v>
          </cell>
          <cell r="K1700" t="str">
            <v>MFI</v>
          </cell>
          <cell r="L1700" t="str">
            <v>Bochum, Szentgotthart</v>
          </cell>
          <cell r="M1700" t="str">
            <v>Germany, Hungary</v>
          </cell>
          <cell r="N1700">
            <v>20494</v>
          </cell>
          <cell r="O1700">
            <v>17155</v>
          </cell>
          <cell r="P1700">
            <v>1693</v>
          </cell>
          <cell r="Q1700">
            <v>0</v>
          </cell>
          <cell r="R1700">
            <v>0</v>
          </cell>
          <cell r="S1700">
            <v>0</v>
          </cell>
          <cell r="T1700">
            <v>0</v>
          </cell>
          <cell r="U1700">
            <v>0</v>
          </cell>
        </row>
        <row r="1701">
          <cell r="A1701" t="str">
            <v>Europe</v>
          </cell>
          <cell r="B1701" t="str">
            <v>GM GROUP</v>
          </cell>
          <cell r="C1701" t="str">
            <v>OPEL</v>
          </cell>
          <cell r="D1701" t="str">
            <v>OPEL ASTRA</v>
          </cell>
          <cell r="E1701" t="str">
            <v>GM Family One</v>
          </cell>
          <cell r="F1701" t="str">
            <v>Gasoline</v>
          </cell>
          <cell r="G1701">
            <v>1598</v>
          </cell>
          <cell r="H1701">
            <v>103</v>
          </cell>
          <cell r="I1701" t="str">
            <v>In-Line</v>
          </cell>
          <cell r="J1701">
            <v>4</v>
          </cell>
          <cell r="K1701" t="str">
            <v>MFI</v>
          </cell>
          <cell r="L1701" t="str">
            <v>Bochum, Szentgotthart</v>
          </cell>
          <cell r="M1701" t="str">
            <v>Germany, Hungary</v>
          </cell>
          <cell r="N1701">
            <v>0</v>
          </cell>
          <cell r="O1701">
            <v>3170</v>
          </cell>
          <cell r="P1701">
            <v>1726</v>
          </cell>
          <cell r="Q1701">
            <v>0</v>
          </cell>
          <cell r="R1701">
            <v>0</v>
          </cell>
          <cell r="S1701">
            <v>0</v>
          </cell>
          <cell r="T1701">
            <v>0</v>
          </cell>
          <cell r="U1701">
            <v>0</v>
          </cell>
        </row>
        <row r="1702">
          <cell r="A1702" t="str">
            <v>Europe</v>
          </cell>
          <cell r="B1702" t="str">
            <v>GM GROUP</v>
          </cell>
          <cell r="C1702" t="str">
            <v>OPEL</v>
          </cell>
          <cell r="D1702" t="str">
            <v>OPEL ASTRA</v>
          </cell>
          <cell r="E1702" t="str">
            <v>GM Family One</v>
          </cell>
          <cell r="F1702" t="str">
            <v>Gasoline</v>
          </cell>
          <cell r="G1702">
            <v>1598</v>
          </cell>
          <cell r="H1702">
            <v>85</v>
          </cell>
          <cell r="I1702" t="str">
            <v>In-Line</v>
          </cell>
          <cell r="J1702">
            <v>4</v>
          </cell>
          <cell r="K1702" t="str">
            <v>MFI</v>
          </cell>
          <cell r="L1702" t="str">
            <v>Bochum</v>
          </cell>
          <cell r="M1702" t="str">
            <v>Germany</v>
          </cell>
          <cell r="N1702">
            <v>30422</v>
          </cell>
          <cell r="O1702">
            <v>26239</v>
          </cell>
          <cell r="P1702">
            <v>2849</v>
          </cell>
          <cell r="Q1702">
            <v>0</v>
          </cell>
          <cell r="R1702">
            <v>0</v>
          </cell>
          <cell r="S1702">
            <v>0</v>
          </cell>
          <cell r="T1702">
            <v>0</v>
          </cell>
          <cell r="U1702">
            <v>0</v>
          </cell>
        </row>
        <row r="1703">
          <cell r="A1703" t="str">
            <v>Europe</v>
          </cell>
          <cell r="B1703" t="str">
            <v>GM GROUP</v>
          </cell>
          <cell r="C1703" t="str">
            <v>OPEL</v>
          </cell>
          <cell r="D1703" t="str">
            <v>OPEL ASTRA</v>
          </cell>
          <cell r="E1703" t="str">
            <v>GM Family One</v>
          </cell>
          <cell r="F1703" t="str">
            <v>Gasoline</v>
          </cell>
          <cell r="G1703">
            <v>1796</v>
          </cell>
          <cell r="H1703">
            <v>125</v>
          </cell>
          <cell r="I1703" t="str">
            <v>In-Line</v>
          </cell>
          <cell r="J1703">
            <v>4</v>
          </cell>
          <cell r="K1703" t="str">
            <v>MFI</v>
          </cell>
          <cell r="L1703" t="str">
            <v>Szentgotthart</v>
          </cell>
          <cell r="M1703" t="str">
            <v>Hungary</v>
          </cell>
          <cell r="N1703">
            <v>18799</v>
          </cell>
          <cell r="O1703">
            <v>12095</v>
          </cell>
          <cell r="P1703">
            <v>1451</v>
          </cell>
          <cell r="Q1703">
            <v>0</v>
          </cell>
          <cell r="R1703">
            <v>0</v>
          </cell>
          <cell r="S1703">
            <v>0</v>
          </cell>
          <cell r="T1703">
            <v>0</v>
          </cell>
          <cell r="U1703">
            <v>0</v>
          </cell>
        </row>
        <row r="1704">
          <cell r="A1704" t="str">
            <v>Europe</v>
          </cell>
          <cell r="B1704" t="str">
            <v>GM GROUP</v>
          </cell>
          <cell r="C1704" t="str">
            <v>OPEL</v>
          </cell>
          <cell r="D1704" t="str">
            <v>OPEL ASTRA</v>
          </cell>
          <cell r="E1704" t="str">
            <v>GM Ecotec Diesel</v>
          </cell>
          <cell r="F1704" t="str">
            <v>Diesel</v>
          </cell>
          <cell r="G1704">
            <v>1995</v>
          </cell>
          <cell r="H1704">
            <v>82</v>
          </cell>
          <cell r="I1704" t="str">
            <v>In-Line</v>
          </cell>
          <cell r="J1704">
            <v>4</v>
          </cell>
          <cell r="K1704" t="str">
            <v>DI</v>
          </cell>
          <cell r="L1704" t="str">
            <v>Kaiserslautern</v>
          </cell>
          <cell r="M1704" t="str">
            <v>Germany</v>
          </cell>
          <cell r="N1704">
            <v>7262</v>
          </cell>
          <cell r="O1704">
            <v>6331</v>
          </cell>
          <cell r="P1704">
            <v>699</v>
          </cell>
          <cell r="Q1704">
            <v>0</v>
          </cell>
          <cell r="R1704">
            <v>0</v>
          </cell>
          <cell r="S1704">
            <v>0</v>
          </cell>
          <cell r="T1704">
            <v>0</v>
          </cell>
          <cell r="U1704">
            <v>0</v>
          </cell>
        </row>
        <row r="1705">
          <cell r="A1705" t="str">
            <v>Europe</v>
          </cell>
          <cell r="B1705" t="str">
            <v>GM GROUP</v>
          </cell>
          <cell r="C1705" t="str">
            <v>OPEL</v>
          </cell>
          <cell r="D1705" t="str">
            <v>OPEL ASTRA</v>
          </cell>
          <cell r="E1705" t="str">
            <v>GM Ecotec Diesel</v>
          </cell>
          <cell r="F1705" t="str">
            <v>Diesel</v>
          </cell>
          <cell r="G1705">
            <v>1995</v>
          </cell>
          <cell r="H1705">
            <v>101</v>
          </cell>
          <cell r="I1705" t="str">
            <v>In-Line</v>
          </cell>
          <cell r="J1705">
            <v>4</v>
          </cell>
          <cell r="K1705" t="str">
            <v>DI</v>
          </cell>
          <cell r="L1705" t="str">
            <v>Kaiserslautern</v>
          </cell>
          <cell r="M1705" t="str">
            <v>Germany</v>
          </cell>
          <cell r="N1705">
            <v>3410</v>
          </cell>
          <cell r="O1705">
            <v>2979</v>
          </cell>
          <cell r="P1705">
            <v>305</v>
          </cell>
          <cell r="Q1705">
            <v>0</v>
          </cell>
          <cell r="R1705">
            <v>0</v>
          </cell>
          <cell r="S1705">
            <v>0</v>
          </cell>
          <cell r="T1705">
            <v>0</v>
          </cell>
          <cell r="U1705">
            <v>0</v>
          </cell>
        </row>
        <row r="1706">
          <cell r="A1706" t="str">
            <v>Europe</v>
          </cell>
          <cell r="B1706" t="str">
            <v>GM GROUP</v>
          </cell>
          <cell r="C1706" t="str">
            <v>OPEL</v>
          </cell>
          <cell r="D1706" t="str">
            <v>OPEL ASTRA</v>
          </cell>
          <cell r="E1706" t="str">
            <v>GM L-850</v>
          </cell>
          <cell r="F1706" t="str">
            <v>Gasoline</v>
          </cell>
          <cell r="G1706">
            <v>1998</v>
          </cell>
          <cell r="H1706">
            <v>160</v>
          </cell>
          <cell r="I1706" t="str">
            <v>In-Line</v>
          </cell>
          <cell r="J1706">
            <v>4</v>
          </cell>
          <cell r="K1706" t="str">
            <v>GDI</v>
          </cell>
          <cell r="L1706" t="str">
            <v>Kaiserslautern</v>
          </cell>
          <cell r="M1706" t="str">
            <v>Germany</v>
          </cell>
          <cell r="N1706">
            <v>349</v>
          </cell>
          <cell r="O1706">
            <v>1472</v>
          </cell>
          <cell r="P1706">
            <v>226</v>
          </cell>
          <cell r="Q1706">
            <v>0</v>
          </cell>
          <cell r="R1706">
            <v>0</v>
          </cell>
          <cell r="S1706">
            <v>0</v>
          </cell>
          <cell r="T1706">
            <v>0</v>
          </cell>
          <cell r="U1706">
            <v>0</v>
          </cell>
        </row>
        <row r="1707">
          <cell r="A1707" t="str">
            <v>Europe</v>
          </cell>
          <cell r="B1707" t="str">
            <v>GM GROUP</v>
          </cell>
          <cell r="C1707" t="str">
            <v>OPEL</v>
          </cell>
          <cell r="D1707" t="str">
            <v>OPEL ASTRA</v>
          </cell>
          <cell r="E1707" t="str">
            <v>GM L-850</v>
          </cell>
          <cell r="F1707" t="str">
            <v>Gasoline</v>
          </cell>
          <cell r="G1707">
            <v>1998</v>
          </cell>
          <cell r="H1707">
            <v>200</v>
          </cell>
          <cell r="I1707" t="str">
            <v>In-Line</v>
          </cell>
          <cell r="J1707">
            <v>4</v>
          </cell>
          <cell r="K1707" t="str">
            <v>MFI</v>
          </cell>
          <cell r="L1707" t="str">
            <v>Kaiserslautern</v>
          </cell>
          <cell r="M1707" t="str">
            <v>Germany</v>
          </cell>
          <cell r="N1707">
            <v>21</v>
          </cell>
          <cell r="O1707">
            <v>147</v>
          </cell>
          <cell r="P1707">
            <v>8</v>
          </cell>
          <cell r="Q1707">
            <v>0</v>
          </cell>
          <cell r="R1707">
            <v>0</v>
          </cell>
          <cell r="S1707">
            <v>0</v>
          </cell>
          <cell r="T1707">
            <v>0</v>
          </cell>
          <cell r="U1707">
            <v>0</v>
          </cell>
        </row>
        <row r="1708">
          <cell r="A1708" t="str">
            <v>Europe</v>
          </cell>
          <cell r="B1708" t="str">
            <v>GM GROUP</v>
          </cell>
          <cell r="C1708" t="str">
            <v>OPEL</v>
          </cell>
          <cell r="D1708" t="str">
            <v>OPEL ASTRA</v>
          </cell>
          <cell r="E1708" t="str">
            <v>GM Ecotec Diesel</v>
          </cell>
          <cell r="F1708" t="str">
            <v>Diesel</v>
          </cell>
          <cell r="G1708">
            <v>2172</v>
          </cell>
          <cell r="H1708">
            <v>125</v>
          </cell>
          <cell r="I1708" t="str">
            <v>In-Line</v>
          </cell>
          <cell r="J1708">
            <v>4</v>
          </cell>
          <cell r="K1708" t="str">
            <v>DI</v>
          </cell>
          <cell r="L1708" t="str">
            <v>Kaiserslautern</v>
          </cell>
          <cell r="M1708" t="str">
            <v>Germany</v>
          </cell>
          <cell r="N1708">
            <v>1767</v>
          </cell>
          <cell r="O1708">
            <v>2134</v>
          </cell>
          <cell r="P1708">
            <v>241</v>
          </cell>
          <cell r="Q1708">
            <v>0</v>
          </cell>
          <cell r="R1708">
            <v>0</v>
          </cell>
          <cell r="S1708">
            <v>0</v>
          </cell>
          <cell r="T1708">
            <v>0</v>
          </cell>
          <cell r="U1708">
            <v>0</v>
          </cell>
        </row>
        <row r="1709">
          <cell r="A1709" t="str">
            <v>Europe</v>
          </cell>
          <cell r="B1709" t="str">
            <v>GM GROUP</v>
          </cell>
          <cell r="C1709" t="str">
            <v>OPEL</v>
          </cell>
          <cell r="D1709" t="str">
            <v>OPEL ASTRA</v>
          </cell>
          <cell r="E1709" t="str">
            <v>GM L-850</v>
          </cell>
          <cell r="F1709" t="str">
            <v>Gasoline</v>
          </cell>
          <cell r="G1709">
            <v>2198</v>
          </cell>
          <cell r="H1709">
            <v>147</v>
          </cell>
          <cell r="I1709" t="str">
            <v>In-Line</v>
          </cell>
          <cell r="J1709">
            <v>4</v>
          </cell>
          <cell r="K1709" t="str">
            <v>MFI</v>
          </cell>
          <cell r="L1709" t="str">
            <v>Kaiserslautern</v>
          </cell>
          <cell r="M1709" t="str">
            <v>Germany</v>
          </cell>
          <cell r="N1709">
            <v>3048</v>
          </cell>
          <cell r="O1709">
            <v>1475</v>
          </cell>
          <cell r="P1709">
            <v>58</v>
          </cell>
          <cell r="Q1709">
            <v>0</v>
          </cell>
          <cell r="R1709">
            <v>0</v>
          </cell>
          <cell r="S1709">
            <v>0</v>
          </cell>
          <cell r="T1709">
            <v>0</v>
          </cell>
          <cell r="U1709">
            <v>0</v>
          </cell>
        </row>
        <row r="1710">
          <cell r="A1710" t="str">
            <v>Europe</v>
          </cell>
          <cell r="B1710" t="str">
            <v>GM GROUP</v>
          </cell>
          <cell r="C1710" t="str">
            <v>OPEL</v>
          </cell>
          <cell r="D1710" t="str">
            <v>OPEL ASTRA</v>
          </cell>
          <cell r="E1710" t="str">
            <v>GM Isuzu Circle L</v>
          </cell>
          <cell r="F1710" t="str">
            <v>Diesel</v>
          </cell>
          <cell r="G1710">
            <v>1686</v>
          </cell>
          <cell r="H1710">
            <v>80</v>
          </cell>
          <cell r="I1710" t="str">
            <v>In-Line</v>
          </cell>
          <cell r="J1710">
            <v>4</v>
          </cell>
          <cell r="K1710" t="str">
            <v>DI</v>
          </cell>
          <cell r="L1710" t="str">
            <v>Tychy</v>
          </cell>
          <cell r="M1710" t="str">
            <v>Poland</v>
          </cell>
          <cell r="N1710">
            <v>610</v>
          </cell>
          <cell r="O1710">
            <v>2009</v>
          </cell>
          <cell r="P1710">
            <v>258</v>
          </cell>
          <cell r="Q1710">
            <v>0</v>
          </cell>
          <cell r="R1710">
            <v>0</v>
          </cell>
          <cell r="S1710">
            <v>0</v>
          </cell>
          <cell r="T1710">
            <v>0</v>
          </cell>
          <cell r="U1710">
            <v>0</v>
          </cell>
        </row>
        <row r="1711">
          <cell r="A1711" t="str">
            <v>Europe</v>
          </cell>
          <cell r="B1711" t="str">
            <v>GM GROUP</v>
          </cell>
          <cell r="C1711" t="str">
            <v>OPEL</v>
          </cell>
          <cell r="D1711" t="str">
            <v>OPEL ASTRA</v>
          </cell>
          <cell r="E1711" t="str">
            <v>GM Isuzu Circle L</v>
          </cell>
          <cell r="F1711" t="str">
            <v>Diesel</v>
          </cell>
          <cell r="G1711">
            <v>1686</v>
          </cell>
          <cell r="H1711">
            <v>75</v>
          </cell>
          <cell r="I1711" t="str">
            <v>In-Line</v>
          </cell>
          <cell r="J1711">
            <v>4</v>
          </cell>
          <cell r="K1711" t="str">
            <v>DI</v>
          </cell>
          <cell r="L1711" t="str">
            <v>Tychy</v>
          </cell>
          <cell r="M1711" t="str">
            <v>Poland</v>
          </cell>
          <cell r="N1711">
            <v>20612</v>
          </cell>
          <cell r="O1711">
            <v>18137</v>
          </cell>
          <cell r="P1711">
            <v>2350</v>
          </cell>
          <cell r="Q1711">
            <v>0</v>
          </cell>
          <cell r="R1711">
            <v>0</v>
          </cell>
          <cell r="S1711">
            <v>0</v>
          </cell>
          <cell r="T1711">
            <v>0</v>
          </cell>
          <cell r="U1711">
            <v>0</v>
          </cell>
        </row>
        <row r="1712">
          <cell r="A1712" t="str">
            <v>Europe</v>
          </cell>
          <cell r="B1712" t="str">
            <v>GM GROUP</v>
          </cell>
          <cell r="C1712" t="str">
            <v>OPEL</v>
          </cell>
          <cell r="D1712" t="str">
            <v>OPEL ASTRA</v>
          </cell>
          <cell r="E1712" t="str">
            <v>GM Isuzu Circle L</v>
          </cell>
          <cell r="F1712" t="str">
            <v>Diesel</v>
          </cell>
          <cell r="G1712">
            <v>1686</v>
          </cell>
          <cell r="H1712">
            <v>100</v>
          </cell>
          <cell r="I1712" t="str">
            <v>In-Line</v>
          </cell>
          <cell r="J1712">
            <v>4</v>
          </cell>
          <cell r="K1712" t="str">
            <v>DI</v>
          </cell>
          <cell r="L1712" t="str">
            <v>Tychy</v>
          </cell>
          <cell r="M1712" t="str">
            <v>Poland</v>
          </cell>
          <cell r="N1712">
            <v>0</v>
          </cell>
          <cell r="O1712">
            <v>633</v>
          </cell>
          <cell r="P1712">
            <v>74</v>
          </cell>
          <cell r="Q1712">
            <v>0</v>
          </cell>
          <cell r="R1712">
            <v>0</v>
          </cell>
          <cell r="S1712">
            <v>0</v>
          </cell>
          <cell r="T1712">
            <v>0</v>
          </cell>
          <cell r="U1712">
            <v>0</v>
          </cell>
        </row>
        <row r="1713">
          <cell r="A1713" t="str">
            <v>Europe</v>
          </cell>
          <cell r="B1713" t="str">
            <v>GM GROUP</v>
          </cell>
          <cell r="C1713" t="str">
            <v>OPEL</v>
          </cell>
          <cell r="D1713" t="str">
            <v>OPEL ASTRA</v>
          </cell>
          <cell r="E1713" t="str">
            <v>GM Family Zero</v>
          </cell>
          <cell r="F1713" t="str">
            <v>Gasoline</v>
          </cell>
          <cell r="G1713">
            <v>1199</v>
          </cell>
          <cell r="H1713">
            <v>75</v>
          </cell>
          <cell r="I1713" t="str">
            <v>In-Line</v>
          </cell>
          <cell r="J1713">
            <v>4</v>
          </cell>
          <cell r="K1713" t="str">
            <v>MFI</v>
          </cell>
          <cell r="L1713" t="str">
            <v>Aspern</v>
          </cell>
          <cell r="M1713" t="str">
            <v>Austria</v>
          </cell>
          <cell r="N1713">
            <v>0</v>
          </cell>
          <cell r="O1713">
            <v>72</v>
          </cell>
          <cell r="P1713">
            <v>1700</v>
          </cell>
          <cell r="Q1713">
            <v>1241</v>
          </cell>
          <cell r="R1713">
            <v>1094</v>
          </cell>
          <cell r="S1713">
            <v>407</v>
          </cell>
          <cell r="T1713">
            <v>0</v>
          </cell>
          <cell r="U1713">
            <v>0</v>
          </cell>
        </row>
        <row r="1714">
          <cell r="A1714" t="str">
            <v>Europe</v>
          </cell>
          <cell r="B1714" t="str">
            <v>GM GROUP</v>
          </cell>
          <cell r="C1714" t="str">
            <v>OPEL</v>
          </cell>
          <cell r="D1714" t="str">
            <v>OPEL ASTRA</v>
          </cell>
          <cell r="E1714" t="str">
            <v>GM Family One</v>
          </cell>
          <cell r="F1714" t="str">
            <v>Gasoline</v>
          </cell>
          <cell r="G1714">
            <v>1389</v>
          </cell>
          <cell r="H1714">
            <v>90</v>
          </cell>
          <cell r="I1714" t="str">
            <v>In-Line</v>
          </cell>
          <cell r="J1714">
            <v>4</v>
          </cell>
          <cell r="K1714" t="str">
            <v>MFI</v>
          </cell>
          <cell r="L1714" t="str">
            <v>Aspern, Bochum, Szentgotthart</v>
          </cell>
          <cell r="M1714" t="str">
            <v>Austria, Germany, Hungary</v>
          </cell>
          <cell r="N1714">
            <v>0</v>
          </cell>
          <cell r="O1714">
            <v>52</v>
          </cell>
          <cell r="P1714">
            <v>1227</v>
          </cell>
          <cell r="Q1714">
            <v>897</v>
          </cell>
          <cell r="R1714">
            <v>790</v>
          </cell>
          <cell r="S1714">
            <v>294</v>
          </cell>
          <cell r="T1714">
            <v>0</v>
          </cell>
          <cell r="U1714">
            <v>0</v>
          </cell>
        </row>
        <row r="1715">
          <cell r="A1715" t="str">
            <v>Europe</v>
          </cell>
          <cell r="B1715" t="str">
            <v>GM GROUP</v>
          </cell>
          <cell r="C1715" t="str">
            <v>OPEL</v>
          </cell>
          <cell r="D1715" t="str">
            <v>OPEL ASTRA</v>
          </cell>
          <cell r="E1715" t="str">
            <v>GM Family One</v>
          </cell>
          <cell r="F1715" t="str">
            <v>Gasoline</v>
          </cell>
          <cell r="G1715">
            <v>1598</v>
          </cell>
          <cell r="H1715">
            <v>103</v>
          </cell>
          <cell r="I1715" t="str">
            <v>In-Line</v>
          </cell>
          <cell r="J1715">
            <v>4</v>
          </cell>
          <cell r="K1715" t="str">
            <v>MFI</v>
          </cell>
          <cell r="L1715" t="str">
            <v>Bochum, Szentgotthart</v>
          </cell>
          <cell r="M1715" t="str">
            <v>Germany, Hungary</v>
          </cell>
          <cell r="N1715">
            <v>0</v>
          </cell>
          <cell r="O1715">
            <v>166</v>
          </cell>
          <cell r="P1715">
            <v>3918</v>
          </cell>
          <cell r="Q1715">
            <v>2863</v>
          </cell>
          <cell r="R1715">
            <v>2525</v>
          </cell>
          <cell r="S1715">
            <v>936</v>
          </cell>
          <cell r="T1715">
            <v>0</v>
          </cell>
          <cell r="U1715">
            <v>0</v>
          </cell>
        </row>
        <row r="1716">
          <cell r="A1716" t="str">
            <v>Europe</v>
          </cell>
          <cell r="B1716" t="str">
            <v>GM GROUP</v>
          </cell>
          <cell r="C1716" t="str">
            <v>OPEL</v>
          </cell>
          <cell r="D1716" t="str">
            <v>OPEL ASTRA</v>
          </cell>
          <cell r="E1716" t="str">
            <v>GM Family One</v>
          </cell>
          <cell r="F1716" t="str">
            <v>Gasoline</v>
          </cell>
          <cell r="G1716">
            <v>1598</v>
          </cell>
          <cell r="H1716">
            <v>85</v>
          </cell>
          <cell r="I1716" t="str">
            <v>In-Line</v>
          </cell>
          <cell r="J1716">
            <v>4</v>
          </cell>
          <cell r="K1716" t="str">
            <v>MFI</v>
          </cell>
          <cell r="L1716" t="str">
            <v>Bochum</v>
          </cell>
          <cell r="M1716" t="str">
            <v>Germany</v>
          </cell>
          <cell r="N1716">
            <v>0</v>
          </cell>
          <cell r="O1716">
            <v>443</v>
          </cell>
          <cell r="P1716">
            <v>10380</v>
          </cell>
          <cell r="Q1716">
            <v>7589</v>
          </cell>
          <cell r="R1716">
            <v>6694</v>
          </cell>
          <cell r="S1716">
            <v>2484</v>
          </cell>
          <cell r="T1716">
            <v>0</v>
          </cell>
          <cell r="U1716">
            <v>0</v>
          </cell>
        </row>
        <row r="1717">
          <cell r="A1717" t="str">
            <v>Europe</v>
          </cell>
          <cell r="B1717" t="str">
            <v>GM GROUP</v>
          </cell>
          <cell r="C1717" t="str">
            <v>OPEL</v>
          </cell>
          <cell r="D1717" t="str">
            <v>OPEL ASTRA</v>
          </cell>
          <cell r="E1717" t="str">
            <v>GM Family One</v>
          </cell>
          <cell r="F1717" t="str">
            <v>Gasoline</v>
          </cell>
          <cell r="G1717">
            <v>1796</v>
          </cell>
          <cell r="H1717">
            <v>130</v>
          </cell>
          <cell r="I1717" t="str">
            <v>In-Line</v>
          </cell>
          <cell r="J1717">
            <v>4</v>
          </cell>
          <cell r="K1717" t="str">
            <v>MFI</v>
          </cell>
          <cell r="L1717" t="str">
            <v>Szentgotthart</v>
          </cell>
          <cell r="M1717" t="str">
            <v>Hungary</v>
          </cell>
          <cell r="N1717">
            <v>0</v>
          </cell>
          <cell r="O1717">
            <v>157</v>
          </cell>
          <cell r="P1717">
            <v>3681</v>
          </cell>
          <cell r="Q1717">
            <v>2692</v>
          </cell>
          <cell r="R1717">
            <v>2372</v>
          </cell>
          <cell r="S1717">
            <v>881</v>
          </cell>
          <cell r="T1717">
            <v>0</v>
          </cell>
          <cell r="U1717">
            <v>0</v>
          </cell>
        </row>
        <row r="1718">
          <cell r="A1718" t="str">
            <v>Europe</v>
          </cell>
          <cell r="B1718" t="str">
            <v>GM GROUP</v>
          </cell>
          <cell r="C1718" t="str">
            <v>OPEL</v>
          </cell>
          <cell r="D1718" t="str">
            <v>OPEL ASTRA</v>
          </cell>
          <cell r="E1718" t="str">
            <v>GM Ecotec Diesel</v>
          </cell>
          <cell r="F1718" t="str">
            <v>Diesel</v>
          </cell>
          <cell r="G1718">
            <v>1995</v>
          </cell>
          <cell r="H1718">
            <v>82</v>
          </cell>
          <cell r="I1718" t="str">
            <v>In-Line</v>
          </cell>
          <cell r="J1718">
            <v>4</v>
          </cell>
          <cell r="K1718" t="str">
            <v>DI</v>
          </cell>
          <cell r="L1718" t="str">
            <v>Kaiserslautern</v>
          </cell>
          <cell r="M1718" t="str">
            <v>Germany</v>
          </cell>
          <cell r="N1718">
            <v>0</v>
          </cell>
          <cell r="O1718">
            <v>318</v>
          </cell>
          <cell r="P1718">
            <v>7456</v>
          </cell>
          <cell r="Q1718">
            <v>5451</v>
          </cell>
          <cell r="R1718">
            <v>4808</v>
          </cell>
          <cell r="S1718">
            <v>1784</v>
          </cell>
          <cell r="T1718">
            <v>0</v>
          </cell>
          <cell r="U1718">
            <v>0</v>
          </cell>
        </row>
        <row r="1719">
          <cell r="A1719" t="str">
            <v>Europe</v>
          </cell>
          <cell r="B1719" t="str">
            <v>GM GROUP</v>
          </cell>
          <cell r="C1719" t="str">
            <v>OPEL</v>
          </cell>
          <cell r="D1719" t="str">
            <v>OPEL ASTRA</v>
          </cell>
          <cell r="E1719" t="str">
            <v>GM L-850</v>
          </cell>
          <cell r="F1719" t="str">
            <v>Gasoline</v>
          </cell>
          <cell r="G1719">
            <v>1998</v>
          </cell>
          <cell r="H1719">
            <v>200</v>
          </cell>
          <cell r="I1719" t="str">
            <v>In-Line</v>
          </cell>
          <cell r="J1719">
            <v>4</v>
          </cell>
          <cell r="K1719" t="str">
            <v>MFI</v>
          </cell>
          <cell r="L1719" t="str">
            <v>Kaiserslautern</v>
          </cell>
          <cell r="M1719" t="str">
            <v>Germany</v>
          </cell>
          <cell r="N1719">
            <v>0</v>
          </cell>
          <cell r="O1719">
            <v>56</v>
          </cell>
          <cell r="P1719">
            <v>1321</v>
          </cell>
          <cell r="Q1719">
            <v>966</v>
          </cell>
          <cell r="R1719">
            <v>852</v>
          </cell>
          <cell r="S1719">
            <v>316</v>
          </cell>
          <cell r="T1719">
            <v>0</v>
          </cell>
          <cell r="U1719">
            <v>0</v>
          </cell>
        </row>
        <row r="1720">
          <cell r="A1720" t="str">
            <v>Europe</v>
          </cell>
          <cell r="B1720" t="str">
            <v>GM GROUP</v>
          </cell>
          <cell r="C1720" t="str">
            <v>OPEL</v>
          </cell>
          <cell r="D1720" t="str">
            <v>OPEL ASTRA</v>
          </cell>
          <cell r="E1720" t="str">
            <v>GM Ecotec Diesel</v>
          </cell>
          <cell r="F1720" t="str">
            <v>Diesel</v>
          </cell>
          <cell r="G1720">
            <v>2172</v>
          </cell>
          <cell r="H1720">
            <v>125</v>
          </cell>
          <cell r="I1720" t="str">
            <v>In-Line</v>
          </cell>
          <cell r="J1720">
            <v>4</v>
          </cell>
          <cell r="K1720" t="str">
            <v>DI</v>
          </cell>
          <cell r="L1720" t="str">
            <v>Kaiserslautern</v>
          </cell>
          <cell r="M1720" t="str">
            <v>Germany</v>
          </cell>
          <cell r="N1720">
            <v>0</v>
          </cell>
          <cell r="O1720">
            <v>114</v>
          </cell>
          <cell r="P1720">
            <v>2666</v>
          </cell>
          <cell r="Q1720">
            <v>1949</v>
          </cell>
          <cell r="R1720">
            <v>1719</v>
          </cell>
          <cell r="S1720">
            <v>638</v>
          </cell>
          <cell r="T1720">
            <v>0</v>
          </cell>
          <cell r="U1720">
            <v>0</v>
          </cell>
        </row>
        <row r="1721">
          <cell r="A1721" t="str">
            <v>Europe</v>
          </cell>
          <cell r="B1721" t="str">
            <v>GM GROUP</v>
          </cell>
          <cell r="C1721" t="str">
            <v>OPEL</v>
          </cell>
          <cell r="D1721" t="str">
            <v>OPEL ASTRA</v>
          </cell>
          <cell r="E1721" t="str">
            <v>GM L-850</v>
          </cell>
          <cell r="F1721" t="str">
            <v>Gasoline</v>
          </cell>
          <cell r="G1721">
            <v>2198</v>
          </cell>
          <cell r="H1721">
            <v>147</v>
          </cell>
          <cell r="I1721" t="str">
            <v>In-Line</v>
          </cell>
          <cell r="J1721">
            <v>4</v>
          </cell>
          <cell r="K1721" t="str">
            <v>MFI</v>
          </cell>
          <cell r="L1721" t="str">
            <v>Kaiserslautern</v>
          </cell>
          <cell r="M1721" t="str">
            <v>Germany</v>
          </cell>
          <cell r="N1721">
            <v>0</v>
          </cell>
          <cell r="O1721">
            <v>82</v>
          </cell>
          <cell r="P1721">
            <v>1934</v>
          </cell>
          <cell r="Q1721">
            <v>1414</v>
          </cell>
          <cell r="R1721">
            <v>1248</v>
          </cell>
          <cell r="S1721">
            <v>462</v>
          </cell>
          <cell r="T1721">
            <v>0</v>
          </cell>
          <cell r="U1721">
            <v>0</v>
          </cell>
        </row>
        <row r="1722">
          <cell r="A1722" t="str">
            <v>Europe</v>
          </cell>
          <cell r="B1722" t="str">
            <v>GM GROUP</v>
          </cell>
          <cell r="C1722" t="str">
            <v>OPEL</v>
          </cell>
          <cell r="D1722" t="str">
            <v>OPEL ASTRA</v>
          </cell>
          <cell r="E1722" t="str">
            <v>GM Isuzu Circle L</v>
          </cell>
          <cell r="F1722" t="str">
            <v>Diesel</v>
          </cell>
          <cell r="G1722">
            <v>1686</v>
          </cell>
          <cell r="H1722">
            <v>80</v>
          </cell>
          <cell r="I1722" t="str">
            <v>In-Line</v>
          </cell>
          <cell r="J1722">
            <v>4</v>
          </cell>
          <cell r="K1722" t="str">
            <v>DI</v>
          </cell>
          <cell r="L1722" t="str">
            <v>Tychy</v>
          </cell>
          <cell r="M1722" t="str">
            <v>Poland</v>
          </cell>
          <cell r="N1722">
            <v>0</v>
          </cell>
          <cell r="O1722">
            <v>142</v>
          </cell>
          <cell r="P1722">
            <v>3351</v>
          </cell>
          <cell r="Q1722">
            <v>2450</v>
          </cell>
          <cell r="R1722">
            <v>2161</v>
          </cell>
          <cell r="S1722">
            <v>801</v>
          </cell>
          <cell r="T1722">
            <v>0</v>
          </cell>
          <cell r="U1722">
            <v>0</v>
          </cell>
        </row>
        <row r="1723">
          <cell r="A1723" t="str">
            <v>Europe</v>
          </cell>
          <cell r="B1723" t="str">
            <v>GM GROUP</v>
          </cell>
          <cell r="C1723" t="str">
            <v>OPEL</v>
          </cell>
          <cell r="D1723" t="str">
            <v>OPEL ASTRA</v>
          </cell>
          <cell r="E1723" t="str">
            <v>GM Isuzu Circle L</v>
          </cell>
          <cell r="F1723" t="str">
            <v>Diesel</v>
          </cell>
          <cell r="G1723">
            <v>1686</v>
          </cell>
          <cell r="H1723">
            <v>75</v>
          </cell>
          <cell r="I1723" t="str">
            <v>In-Line</v>
          </cell>
          <cell r="J1723">
            <v>4</v>
          </cell>
          <cell r="K1723" t="str">
            <v>DI</v>
          </cell>
          <cell r="L1723" t="str">
            <v>Tychy</v>
          </cell>
          <cell r="M1723" t="str">
            <v>Poland</v>
          </cell>
          <cell r="N1723">
            <v>0</v>
          </cell>
          <cell r="O1723">
            <v>191</v>
          </cell>
          <cell r="P1723">
            <v>4482</v>
          </cell>
          <cell r="Q1723">
            <v>3277</v>
          </cell>
          <cell r="R1723">
            <v>2891</v>
          </cell>
          <cell r="S1723">
            <v>1073</v>
          </cell>
          <cell r="T1723">
            <v>0</v>
          </cell>
          <cell r="U1723">
            <v>0</v>
          </cell>
        </row>
        <row r="1724">
          <cell r="A1724" t="str">
            <v>Europe</v>
          </cell>
          <cell r="B1724" t="str">
            <v>GM GROUP</v>
          </cell>
          <cell r="C1724" t="str">
            <v>OPEL</v>
          </cell>
          <cell r="D1724" t="str">
            <v>OPEL ASTRA</v>
          </cell>
          <cell r="E1724" t="str">
            <v>GM Isuzu Circle L</v>
          </cell>
          <cell r="F1724" t="str">
            <v>Diesel</v>
          </cell>
          <cell r="G1724">
            <v>1686</v>
          </cell>
          <cell r="H1724">
            <v>100</v>
          </cell>
          <cell r="I1724" t="str">
            <v>In-Line</v>
          </cell>
          <cell r="J1724">
            <v>4</v>
          </cell>
          <cell r="K1724" t="str">
            <v>DI</v>
          </cell>
          <cell r="L1724" t="str">
            <v>Tychy</v>
          </cell>
          <cell r="M1724" t="str">
            <v>Poland</v>
          </cell>
          <cell r="N1724">
            <v>0</v>
          </cell>
          <cell r="O1724">
            <v>110</v>
          </cell>
          <cell r="P1724">
            <v>2595</v>
          </cell>
          <cell r="Q1724">
            <v>1897</v>
          </cell>
          <cell r="R1724">
            <v>1674</v>
          </cell>
          <cell r="S1724">
            <v>621</v>
          </cell>
          <cell r="T1724">
            <v>0</v>
          </cell>
          <cell r="U1724">
            <v>0</v>
          </cell>
        </row>
        <row r="1725">
          <cell r="A1725" t="str">
            <v>Europe</v>
          </cell>
          <cell r="B1725" t="str">
            <v>GM GROUP</v>
          </cell>
          <cell r="C1725" t="str">
            <v>OPEL</v>
          </cell>
          <cell r="D1725" t="str">
            <v>OPEL ASTRA</v>
          </cell>
          <cell r="E1725" t="str">
            <v>GM Family Zero</v>
          </cell>
          <cell r="F1725" t="str">
            <v>Gasoline</v>
          </cell>
          <cell r="G1725">
            <v>1199</v>
          </cell>
          <cell r="H1725">
            <v>75</v>
          </cell>
          <cell r="I1725" t="str">
            <v>In-Line</v>
          </cell>
          <cell r="J1725">
            <v>4</v>
          </cell>
          <cell r="K1725" t="str">
            <v>MFI</v>
          </cell>
          <cell r="L1725" t="str">
            <v>Aspern</v>
          </cell>
          <cell r="M1725" t="str">
            <v>Austria</v>
          </cell>
          <cell r="N1725">
            <v>0</v>
          </cell>
          <cell r="O1725">
            <v>0</v>
          </cell>
          <cell r="P1725">
            <v>12</v>
          </cell>
          <cell r="Q1725">
            <v>360</v>
          </cell>
          <cell r="R1725">
            <v>411</v>
          </cell>
          <cell r="S1725">
            <v>148</v>
          </cell>
          <cell r="T1725">
            <v>0</v>
          </cell>
          <cell r="U1725">
            <v>0</v>
          </cell>
        </row>
        <row r="1726">
          <cell r="A1726" t="str">
            <v>Europe</v>
          </cell>
          <cell r="B1726" t="str">
            <v>GM GROUP</v>
          </cell>
          <cell r="C1726" t="str">
            <v>OPEL</v>
          </cell>
          <cell r="D1726" t="str">
            <v>OPEL ASTRA</v>
          </cell>
          <cell r="E1726" t="str">
            <v>GM Family One</v>
          </cell>
          <cell r="F1726" t="str">
            <v>Gasoline</v>
          </cell>
          <cell r="G1726">
            <v>1389</v>
          </cell>
          <cell r="H1726">
            <v>90</v>
          </cell>
          <cell r="I1726" t="str">
            <v>In-Line</v>
          </cell>
          <cell r="J1726">
            <v>4</v>
          </cell>
          <cell r="K1726" t="str">
            <v>MFI</v>
          </cell>
          <cell r="L1726" t="str">
            <v>Aspern, Bochum, Szentgotthart</v>
          </cell>
          <cell r="M1726" t="str">
            <v>Austria, Germany, Hungary</v>
          </cell>
          <cell r="N1726">
            <v>0</v>
          </cell>
          <cell r="O1726">
            <v>0</v>
          </cell>
          <cell r="P1726">
            <v>13</v>
          </cell>
          <cell r="Q1726">
            <v>434</v>
          </cell>
          <cell r="R1726">
            <v>493</v>
          </cell>
          <cell r="S1726">
            <v>178</v>
          </cell>
          <cell r="T1726">
            <v>0</v>
          </cell>
          <cell r="U1726">
            <v>0</v>
          </cell>
        </row>
        <row r="1727">
          <cell r="A1727" t="str">
            <v>Europe</v>
          </cell>
          <cell r="B1727" t="str">
            <v>GM GROUP</v>
          </cell>
          <cell r="C1727" t="str">
            <v>OPEL</v>
          </cell>
          <cell r="D1727" t="str">
            <v>OPEL ASTRA</v>
          </cell>
          <cell r="E1727" t="str">
            <v>GM Family One</v>
          </cell>
          <cell r="F1727" t="str">
            <v>Gasoline</v>
          </cell>
          <cell r="G1727">
            <v>1598</v>
          </cell>
          <cell r="H1727">
            <v>103</v>
          </cell>
          <cell r="I1727" t="str">
            <v>In-Line</v>
          </cell>
          <cell r="J1727">
            <v>4</v>
          </cell>
          <cell r="K1727" t="str">
            <v>MFI</v>
          </cell>
          <cell r="L1727" t="str">
            <v>Bochum, Szentgotthart</v>
          </cell>
          <cell r="M1727" t="str">
            <v>Germany, Hungary</v>
          </cell>
          <cell r="N1727">
            <v>0</v>
          </cell>
          <cell r="O1727">
            <v>0</v>
          </cell>
          <cell r="P1727">
            <v>48</v>
          </cell>
          <cell r="Q1727">
            <v>1516</v>
          </cell>
          <cell r="R1727">
            <v>1726</v>
          </cell>
          <cell r="S1727">
            <v>623</v>
          </cell>
          <cell r="T1727">
            <v>0</v>
          </cell>
          <cell r="U1727">
            <v>0</v>
          </cell>
        </row>
        <row r="1728">
          <cell r="A1728" t="str">
            <v>Europe</v>
          </cell>
          <cell r="B1728" t="str">
            <v>GM GROUP</v>
          </cell>
          <cell r="C1728" t="str">
            <v>OPEL</v>
          </cell>
          <cell r="D1728" t="str">
            <v>OPEL ASTRA</v>
          </cell>
          <cell r="E1728" t="str">
            <v>GM Family One</v>
          </cell>
          <cell r="F1728" t="str">
            <v>Gasoline</v>
          </cell>
          <cell r="G1728">
            <v>1598</v>
          </cell>
          <cell r="H1728">
            <v>85</v>
          </cell>
          <cell r="I1728" t="str">
            <v>In-Line</v>
          </cell>
          <cell r="J1728">
            <v>4</v>
          </cell>
          <cell r="K1728" t="str">
            <v>MFI</v>
          </cell>
          <cell r="L1728" t="str">
            <v>Bochum</v>
          </cell>
          <cell r="M1728" t="str">
            <v>Germany</v>
          </cell>
          <cell r="N1728">
            <v>0</v>
          </cell>
          <cell r="O1728">
            <v>0</v>
          </cell>
          <cell r="P1728">
            <v>108</v>
          </cell>
          <cell r="Q1728">
            <v>3432</v>
          </cell>
          <cell r="R1728">
            <v>3906</v>
          </cell>
          <cell r="S1728">
            <v>1410</v>
          </cell>
          <cell r="T1728">
            <v>0</v>
          </cell>
          <cell r="U1728">
            <v>0</v>
          </cell>
        </row>
        <row r="1729">
          <cell r="A1729" t="str">
            <v>Europe</v>
          </cell>
          <cell r="B1729" t="str">
            <v>GM GROUP</v>
          </cell>
          <cell r="C1729" t="str">
            <v>OPEL</v>
          </cell>
          <cell r="D1729" t="str">
            <v>OPEL ASTRA</v>
          </cell>
          <cell r="E1729" t="str">
            <v>GM Family One</v>
          </cell>
          <cell r="F1729" t="str">
            <v>Gasoline</v>
          </cell>
          <cell r="G1729">
            <v>1796</v>
          </cell>
          <cell r="H1729">
            <v>130</v>
          </cell>
          <cell r="I1729" t="str">
            <v>In-Line</v>
          </cell>
          <cell r="J1729">
            <v>4</v>
          </cell>
          <cell r="K1729" t="str">
            <v>MFI</v>
          </cell>
          <cell r="L1729" t="str">
            <v>Szentgotthart</v>
          </cell>
          <cell r="M1729" t="str">
            <v>Hungary</v>
          </cell>
          <cell r="N1729">
            <v>0</v>
          </cell>
          <cell r="O1729">
            <v>0</v>
          </cell>
          <cell r="P1729">
            <v>43</v>
          </cell>
          <cell r="Q1729">
            <v>1390</v>
          </cell>
          <cell r="R1729">
            <v>1583</v>
          </cell>
          <cell r="S1729">
            <v>571</v>
          </cell>
          <cell r="T1729">
            <v>0</v>
          </cell>
          <cell r="U1729">
            <v>0</v>
          </cell>
        </row>
        <row r="1730">
          <cell r="A1730" t="str">
            <v>Europe</v>
          </cell>
          <cell r="B1730" t="str">
            <v>GM GROUP</v>
          </cell>
          <cell r="C1730" t="str">
            <v>OPEL</v>
          </cell>
          <cell r="D1730" t="str">
            <v>OPEL ASTRA</v>
          </cell>
          <cell r="E1730" t="str">
            <v>GM Ecotec Diesel</v>
          </cell>
          <cell r="F1730" t="str">
            <v>Diesel</v>
          </cell>
          <cell r="G1730">
            <v>1995</v>
          </cell>
          <cell r="H1730">
            <v>82</v>
          </cell>
          <cell r="I1730" t="str">
            <v>In-Line</v>
          </cell>
          <cell r="J1730">
            <v>4</v>
          </cell>
          <cell r="K1730" t="str">
            <v>DI</v>
          </cell>
          <cell r="L1730" t="str">
            <v>Kaiserslautern</v>
          </cell>
          <cell r="M1730" t="str">
            <v>Germany</v>
          </cell>
          <cell r="N1730">
            <v>0</v>
          </cell>
          <cell r="O1730">
            <v>0</v>
          </cell>
          <cell r="P1730">
            <v>80</v>
          </cell>
          <cell r="Q1730">
            <v>2565</v>
          </cell>
          <cell r="R1730">
            <v>2918</v>
          </cell>
          <cell r="S1730">
            <v>1054</v>
          </cell>
          <cell r="T1730">
            <v>0</v>
          </cell>
          <cell r="U1730">
            <v>0</v>
          </cell>
        </row>
        <row r="1731">
          <cell r="A1731" t="str">
            <v>Europe</v>
          </cell>
          <cell r="B1731" t="str">
            <v>GM GROUP</v>
          </cell>
          <cell r="C1731" t="str">
            <v>OPEL</v>
          </cell>
          <cell r="D1731" t="str">
            <v>OPEL ASTRA</v>
          </cell>
          <cell r="E1731" t="str">
            <v>GM L-850</v>
          </cell>
          <cell r="F1731" t="str">
            <v>Gasoline</v>
          </cell>
          <cell r="G1731">
            <v>1998</v>
          </cell>
          <cell r="H1731">
            <v>200</v>
          </cell>
          <cell r="I1731" t="str">
            <v>In-Line</v>
          </cell>
          <cell r="J1731">
            <v>4</v>
          </cell>
          <cell r="K1731" t="str">
            <v>MFI</v>
          </cell>
          <cell r="L1731" t="str">
            <v>Kaiserslautern</v>
          </cell>
          <cell r="M1731" t="str">
            <v>Germany</v>
          </cell>
          <cell r="N1731">
            <v>0</v>
          </cell>
          <cell r="O1731">
            <v>0</v>
          </cell>
          <cell r="P1731">
            <v>16</v>
          </cell>
          <cell r="Q1731">
            <v>506</v>
          </cell>
          <cell r="R1731">
            <v>576</v>
          </cell>
          <cell r="S1731">
            <v>207</v>
          </cell>
          <cell r="T1731">
            <v>0</v>
          </cell>
          <cell r="U1731">
            <v>0</v>
          </cell>
        </row>
        <row r="1732">
          <cell r="A1732" t="str">
            <v>Europe</v>
          </cell>
          <cell r="B1732" t="str">
            <v>GM GROUP</v>
          </cell>
          <cell r="C1732" t="str">
            <v>OPEL</v>
          </cell>
          <cell r="D1732" t="str">
            <v>OPEL ASTRA</v>
          </cell>
          <cell r="E1732" t="str">
            <v>GM Ecotec Diesel</v>
          </cell>
          <cell r="F1732" t="str">
            <v>Diesel</v>
          </cell>
          <cell r="G1732">
            <v>2172</v>
          </cell>
          <cell r="H1732">
            <v>125</v>
          </cell>
          <cell r="I1732" t="str">
            <v>In-Line</v>
          </cell>
          <cell r="J1732">
            <v>4</v>
          </cell>
          <cell r="K1732" t="str">
            <v>DI</v>
          </cell>
          <cell r="L1732" t="str">
            <v>Kaiserslautern</v>
          </cell>
          <cell r="M1732" t="str">
            <v>Germany</v>
          </cell>
          <cell r="N1732">
            <v>0</v>
          </cell>
          <cell r="O1732">
            <v>0</v>
          </cell>
          <cell r="P1732">
            <v>29</v>
          </cell>
          <cell r="Q1732">
            <v>942</v>
          </cell>
          <cell r="R1732">
            <v>1071</v>
          </cell>
          <cell r="S1732">
            <v>386</v>
          </cell>
          <cell r="T1732">
            <v>0</v>
          </cell>
          <cell r="U1732">
            <v>0</v>
          </cell>
        </row>
        <row r="1733">
          <cell r="A1733" t="str">
            <v>Europe</v>
          </cell>
          <cell r="B1733" t="str">
            <v>GM GROUP</v>
          </cell>
          <cell r="C1733" t="str">
            <v>OPEL</v>
          </cell>
          <cell r="D1733" t="str">
            <v>OPEL ASTRA</v>
          </cell>
          <cell r="E1733" t="str">
            <v>GM L-850</v>
          </cell>
          <cell r="F1733" t="str">
            <v>Gasoline</v>
          </cell>
          <cell r="G1733">
            <v>2198</v>
          </cell>
          <cell r="H1733">
            <v>147</v>
          </cell>
          <cell r="I1733" t="str">
            <v>In-Line</v>
          </cell>
          <cell r="J1733">
            <v>4</v>
          </cell>
          <cell r="K1733" t="str">
            <v>MFI</v>
          </cell>
          <cell r="L1733" t="str">
            <v>Kaiserslautern</v>
          </cell>
          <cell r="M1733" t="str">
            <v>Germany</v>
          </cell>
          <cell r="N1733">
            <v>0</v>
          </cell>
          <cell r="O1733">
            <v>0</v>
          </cell>
          <cell r="P1733">
            <v>21</v>
          </cell>
          <cell r="Q1733">
            <v>655</v>
          </cell>
          <cell r="R1733">
            <v>747</v>
          </cell>
          <cell r="S1733">
            <v>269</v>
          </cell>
          <cell r="T1733">
            <v>0</v>
          </cell>
          <cell r="U1733">
            <v>0</v>
          </cell>
        </row>
        <row r="1734">
          <cell r="A1734" t="str">
            <v>Europe</v>
          </cell>
          <cell r="B1734" t="str">
            <v>GM GROUP</v>
          </cell>
          <cell r="C1734" t="str">
            <v>OPEL</v>
          </cell>
          <cell r="D1734" t="str">
            <v>OPEL ASTRA</v>
          </cell>
          <cell r="E1734" t="str">
            <v>GM Isuzu Circle L</v>
          </cell>
          <cell r="F1734" t="str">
            <v>Diesel</v>
          </cell>
          <cell r="G1734">
            <v>1686</v>
          </cell>
          <cell r="H1734">
            <v>80</v>
          </cell>
          <cell r="I1734" t="str">
            <v>In-Line</v>
          </cell>
          <cell r="J1734">
            <v>4</v>
          </cell>
          <cell r="K1734" t="str">
            <v>DI</v>
          </cell>
          <cell r="L1734" t="str">
            <v>Tychy</v>
          </cell>
          <cell r="M1734" t="str">
            <v>Poland</v>
          </cell>
          <cell r="N1734">
            <v>0</v>
          </cell>
          <cell r="O1734">
            <v>0</v>
          </cell>
          <cell r="P1734">
            <v>40</v>
          </cell>
          <cell r="Q1734">
            <v>1285</v>
          </cell>
          <cell r="R1734">
            <v>1464</v>
          </cell>
          <cell r="S1734">
            <v>529</v>
          </cell>
          <cell r="T1734">
            <v>0</v>
          </cell>
          <cell r="U1734">
            <v>0</v>
          </cell>
        </row>
        <row r="1735">
          <cell r="A1735" t="str">
            <v>Europe</v>
          </cell>
          <cell r="B1735" t="str">
            <v>GM GROUP</v>
          </cell>
          <cell r="C1735" t="str">
            <v>OPEL</v>
          </cell>
          <cell r="D1735" t="str">
            <v>OPEL ASTRA</v>
          </cell>
          <cell r="E1735" t="str">
            <v>GM Isuzu Circle L</v>
          </cell>
          <cell r="F1735" t="str">
            <v>Diesel</v>
          </cell>
          <cell r="G1735">
            <v>1686</v>
          </cell>
          <cell r="H1735">
            <v>75</v>
          </cell>
          <cell r="I1735" t="str">
            <v>In-Line</v>
          </cell>
          <cell r="J1735">
            <v>4</v>
          </cell>
          <cell r="K1735" t="str">
            <v>DI</v>
          </cell>
          <cell r="L1735" t="str">
            <v>Tychy</v>
          </cell>
          <cell r="M1735" t="str">
            <v>Poland</v>
          </cell>
          <cell r="N1735">
            <v>0</v>
          </cell>
          <cell r="O1735">
            <v>0</v>
          </cell>
          <cell r="P1735">
            <v>54</v>
          </cell>
          <cell r="Q1735">
            <v>1716</v>
          </cell>
          <cell r="R1735">
            <v>1954</v>
          </cell>
          <cell r="S1735">
            <v>705</v>
          </cell>
          <cell r="T1735">
            <v>0</v>
          </cell>
          <cell r="U1735">
            <v>0</v>
          </cell>
        </row>
        <row r="1736">
          <cell r="A1736" t="str">
            <v>Europe</v>
          </cell>
          <cell r="B1736" t="str">
            <v>GM GROUP</v>
          </cell>
          <cell r="C1736" t="str">
            <v>OPEL</v>
          </cell>
          <cell r="D1736" t="str">
            <v>OPEL ASTRA</v>
          </cell>
          <cell r="E1736" t="str">
            <v>GM Isuzu Circle L</v>
          </cell>
          <cell r="F1736" t="str">
            <v>Diesel</v>
          </cell>
          <cell r="G1736">
            <v>1686</v>
          </cell>
          <cell r="H1736">
            <v>100</v>
          </cell>
          <cell r="I1736" t="str">
            <v>In-Line</v>
          </cell>
          <cell r="J1736">
            <v>4</v>
          </cell>
          <cell r="K1736" t="str">
            <v>DI</v>
          </cell>
          <cell r="L1736" t="str">
            <v>Tychy</v>
          </cell>
          <cell r="M1736" t="str">
            <v>Poland</v>
          </cell>
          <cell r="N1736">
            <v>0</v>
          </cell>
          <cell r="O1736">
            <v>0</v>
          </cell>
          <cell r="P1736">
            <v>31</v>
          </cell>
          <cell r="Q1736">
            <v>1002</v>
          </cell>
          <cell r="R1736">
            <v>1140</v>
          </cell>
          <cell r="S1736">
            <v>412</v>
          </cell>
          <cell r="T1736">
            <v>0</v>
          </cell>
          <cell r="U1736">
            <v>0</v>
          </cell>
        </row>
        <row r="1737">
          <cell r="A1737" t="str">
            <v>Europe</v>
          </cell>
          <cell r="B1737" t="str">
            <v>GM GROUP</v>
          </cell>
          <cell r="C1737" t="str">
            <v>OPEL</v>
          </cell>
          <cell r="D1737" t="str">
            <v>OPEL ASTRA</v>
          </cell>
          <cell r="E1737" t="str">
            <v>GM Family Zero</v>
          </cell>
          <cell r="F1737" t="str">
            <v>Gasoline</v>
          </cell>
          <cell r="G1737">
            <v>1199</v>
          </cell>
          <cell r="H1737">
            <v>75</v>
          </cell>
          <cell r="I1737" t="str">
            <v>In-Line</v>
          </cell>
          <cell r="J1737">
            <v>4</v>
          </cell>
          <cell r="K1737" t="str">
            <v>MFI</v>
          </cell>
          <cell r="L1737" t="str">
            <v>Aspern</v>
          </cell>
          <cell r="M1737" t="str">
            <v>Austria</v>
          </cell>
          <cell r="N1737">
            <v>248</v>
          </cell>
          <cell r="O1737">
            <v>389</v>
          </cell>
          <cell r="P1737">
            <v>121</v>
          </cell>
          <cell r="Q1737">
            <v>0</v>
          </cell>
          <cell r="R1737">
            <v>0</v>
          </cell>
          <cell r="S1737">
            <v>0</v>
          </cell>
          <cell r="T1737">
            <v>0</v>
          </cell>
          <cell r="U1737">
            <v>0</v>
          </cell>
        </row>
        <row r="1738">
          <cell r="A1738" t="str">
            <v>Europe</v>
          </cell>
          <cell r="B1738" t="str">
            <v>GM GROUP</v>
          </cell>
          <cell r="C1738" t="str">
            <v>OPEL</v>
          </cell>
          <cell r="D1738" t="str">
            <v>OPEL ASTRA</v>
          </cell>
          <cell r="E1738" t="str">
            <v>GM Family One</v>
          </cell>
          <cell r="F1738" t="str">
            <v>Gasoline</v>
          </cell>
          <cell r="G1738">
            <v>1389</v>
          </cell>
          <cell r="H1738">
            <v>90</v>
          </cell>
          <cell r="I1738" t="str">
            <v>In-Line</v>
          </cell>
          <cell r="J1738">
            <v>4</v>
          </cell>
          <cell r="K1738" t="str">
            <v>MFI</v>
          </cell>
          <cell r="L1738" t="str">
            <v>Aspern, Bochum, Szentgotthart</v>
          </cell>
          <cell r="M1738" t="str">
            <v>Austria, Germany, Hungary</v>
          </cell>
          <cell r="N1738">
            <v>1784</v>
          </cell>
          <cell r="O1738">
            <v>2166</v>
          </cell>
          <cell r="P1738">
            <v>353</v>
          </cell>
          <cell r="Q1738">
            <v>0</v>
          </cell>
          <cell r="R1738">
            <v>0</v>
          </cell>
          <cell r="S1738">
            <v>0</v>
          </cell>
          <cell r="T1738">
            <v>0</v>
          </cell>
          <cell r="U1738">
            <v>0</v>
          </cell>
        </row>
        <row r="1739">
          <cell r="A1739" t="str">
            <v>Europe</v>
          </cell>
          <cell r="B1739" t="str">
            <v>GM GROUP</v>
          </cell>
          <cell r="C1739" t="str">
            <v>OPEL</v>
          </cell>
          <cell r="D1739" t="str">
            <v>OPEL ASTRA</v>
          </cell>
          <cell r="E1739" t="str">
            <v>GM Family One</v>
          </cell>
          <cell r="F1739" t="str">
            <v>Gasoline</v>
          </cell>
          <cell r="G1739">
            <v>1598</v>
          </cell>
          <cell r="H1739">
            <v>101</v>
          </cell>
          <cell r="I1739" t="str">
            <v>In-Line</v>
          </cell>
          <cell r="J1739">
            <v>4</v>
          </cell>
          <cell r="K1739" t="str">
            <v>MFI</v>
          </cell>
          <cell r="L1739" t="str">
            <v>Bochum, Szentgotthart</v>
          </cell>
          <cell r="M1739" t="str">
            <v>Germany, Hungary</v>
          </cell>
          <cell r="N1739">
            <v>8306</v>
          </cell>
          <cell r="O1739">
            <v>7219</v>
          </cell>
          <cell r="P1739">
            <v>1550</v>
          </cell>
          <cell r="Q1739">
            <v>0</v>
          </cell>
          <cell r="R1739">
            <v>0</v>
          </cell>
          <cell r="S1739">
            <v>0</v>
          </cell>
          <cell r="T1739">
            <v>0</v>
          </cell>
          <cell r="U1739">
            <v>0</v>
          </cell>
        </row>
        <row r="1740">
          <cell r="A1740" t="str">
            <v>Europe</v>
          </cell>
          <cell r="B1740" t="str">
            <v>GM GROUP</v>
          </cell>
          <cell r="C1740" t="str">
            <v>OPEL</v>
          </cell>
          <cell r="D1740" t="str">
            <v>OPEL ASTRA</v>
          </cell>
          <cell r="E1740" t="str">
            <v>GM Family One</v>
          </cell>
          <cell r="F1740" t="str">
            <v>Gasoline</v>
          </cell>
          <cell r="G1740">
            <v>1598</v>
          </cell>
          <cell r="H1740">
            <v>103</v>
          </cell>
          <cell r="I1740" t="str">
            <v>In-Line</v>
          </cell>
          <cell r="J1740">
            <v>4</v>
          </cell>
          <cell r="K1740" t="str">
            <v>MFI</v>
          </cell>
          <cell r="L1740" t="str">
            <v>Bochum, Szentgotthart</v>
          </cell>
          <cell r="M1740" t="str">
            <v>Germany, Hungary</v>
          </cell>
          <cell r="N1740">
            <v>0</v>
          </cell>
          <cell r="O1740">
            <v>3325</v>
          </cell>
          <cell r="P1740">
            <v>1760</v>
          </cell>
          <cell r="Q1740">
            <v>0</v>
          </cell>
          <cell r="R1740">
            <v>0</v>
          </cell>
          <cell r="S1740">
            <v>0</v>
          </cell>
          <cell r="T1740">
            <v>0</v>
          </cell>
          <cell r="U1740">
            <v>0</v>
          </cell>
        </row>
        <row r="1741">
          <cell r="A1741" t="str">
            <v>Europe</v>
          </cell>
          <cell r="B1741" t="str">
            <v>GM GROUP</v>
          </cell>
          <cell r="C1741" t="str">
            <v>OPEL</v>
          </cell>
          <cell r="D1741" t="str">
            <v>OPEL ASTRA</v>
          </cell>
          <cell r="E1741" t="str">
            <v>GM Family One</v>
          </cell>
          <cell r="F1741" t="str">
            <v>Gasoline</v>
          </cell>
          <cell r="G1741">
            <v>1598</v>
          </cell>
          <cell r="H1741">
            <v>75</v>
          </cell>
          <cell r="I1741" t="str">
            <v>In-Line</v>
          </cell>
          <cell r="J1741">
            <v>4</v>
          </cell>
          <cell r="K1741" t="str">
            <v>MFI</v>
          </cell>
          <cell r="L1741" t="str">
            <v>Bochum</v>
          </cell>
          <cell r="M1741" t="str">
            <v>Germany</v>
          </cell>
          <cell r="N1741">
            <v>6111</v>
          </cell>
          <cell r="O1741">
            <v>0</v>
          </cell>
          <cell r="P1741">
            <v>0</v>
          </cell>
          <cell r="Q1741">
            <v>0</v>
          </cell>
          <cell r="R1741">
            <v>0</v>
          </cell>
          <cell r="S1741">
            <v>0</v>
          </cell>
          <cell r="T1741">
            <v>0</v>
          </cell>
          <cell r="U1741">
            <v>0</v>
          </cell>
        </row>
        <row r="1742">
          <cell r="A1742" t="str">
            <v>Europe</v>
          </cell>
          <cell r="B1742" t="str">
            <v>GM GROUP</v>
          </cell>
          <cell r="C1742" t="str">
            <v>OPEL</v>
          </cell>
          <cell r="D1742" t="str">
            <v>OPEL ASTRA</v>
          </cell>
          <cell r="E1742" t="str">
            <v>GM Family One</v>
          </cell>
          <cell r="F1742" t="str">
            <v>Gasoline</v>
          </cell>
          <cell r="G1742">
            <v>1598</v>
          </cell>
          <cell r="H1742">
            <v>85</v>
          </cell>
          <cell r="I1742" t="str">
            <v>In-Line</v>
          </cell>
          <cell r="J1742">
            <v>4</v>
          </cell>
          <cell r="K1742" t="str">
            <v>MFI</v>
          </cell>
          <cell r="L1742" t="str">
            <v>Bochum</v>
          </cell>
          <cell r="M1742" t="str">
            <v>Germany</v>
          </cell>
          <cell r="N1742">
            <v>11111</v>
          </cell>
          <cell r="O1742">
            <v>6868</v>
          </cell>
          <cell r="P1742">
            <v>1689</v>
          </cell>
          <cell r="Q1742">
            <v>0</v>
          </cell>
          <cell r="R1742">
            <v>0</v>
          </cell>
          <cell r="S1742">
            <v>0</v>
          </cell>
          <cell r="T1742">
            <v>0</v>
          </cell>
          <cell r="U1742">
            <v>0</v>
          </cell>
        </row>
        <row r="1743">
          <cell r="A1743" t="str">
            <v>Europe</v>
          </cell>
          <cell r="B1743" t="str">
            <v>GM GROUP</v>
          </cell>
          <cell r="C1743" t="str">
            <v>OPEL</v>
          </cell>
          <cell r="D1743" t="str">
            <v>OPEL ASTRA</v>
          </cell>
          <cell r="E1743" t="str">
            <v>GM Family One</v>
          </cell>
          <cell r="F1743" t="str">
            <v>Gasoline</v>
          </cell>
          <cell r="G1743">
            <v>1796</v>
          </cell>
          <cell r="H1743">
            <v>116</v>
          </cell>
          <cell r="I1743" t="str">
            <v>In-Line</v>
          </cell>
          <cell r="J1743">
            <v>4</v>
          </cell>
          <cell r="K1743" t="str">
            <v>MFI</v>
          </cell>
          <cell r="L1743" t="str">
            <v>Szentgotthart</v>
          </cell>
          <cell r="M1743" t="str">
            <v>Hungary</v>
          </cell>
          <cell r="N1743">
            <v>0</v>
          </cell>
          <cell r="O1743">
            <v>10</v>
          </cell>
          <cell r="P1743">
            <v>5</v>
          </cell>
          <cell r="Q1743">
            <v>0</v>
          </cell>
          <cell r="R1743">
            <v>0</v>
          </cell>
          <cell r="S1743">
            <v>0</v>
          </cell>
          <cell r="T1743">
            <v>0</v>
          </cell>
          <cell r="U1743">
            <v>0</v>
          </cell>
        </row>
        <row r="1744">
          <cell r="A1744" t="str">
            <v>Europe</v>
          </cell>
          <cell r="B1744" t="str">
            <v>GM GROUP</v>
          </cell>
          <cell r="C1744" t="str">
            <v>OPEL</v>
          </cell>
          <cell r="D1744" t="str">
            <v>OPEL ASTRA</v>
          </cell>
          <cell r="E1744" t="str">
            <v>GM Family One</v>
          </cell>
          <cell r="F1744" t="str">
            <v>Gasoline</v>
          </cell>
          <cell r="G1744">
            <v>1796</v>
          </cell>
          <cell r="H1744">
            <v>125</v>
          </cell>
          <cell r="I1744" t="str">
            <v>In-Line</v>
          </cell>
          <cell r="J1744">
            <v>4</v>
          </cell>
          <cell r="K1744" t="str">
            <v>MFI</v>
          </cell>
          <cell r="L1744" t="str">
            <v>Szentgotthart</v>
          </cell>
          <cell r="M1744" t="str">
            <v>Hungary</v>
          </cell>
          <cell r="N1744">
            <v>1581</v>
          </cell>
          <cell r="O1744">
            <v>1035</v>
          </cell>
          <cell r="P1744">
            <v>262</v>
          </cell>
          <cell r="Q1744">
            <v>0</v>
          </cell>
          <cell r="R1744">
            <v>0</v>
          </cell>
          <cell r="S1744">
            <v>0</v>
          </cell>
          <cell r="T1744">
            <v>0</v>
          </cell>
          <cell r="U1744">
            <v>0</v>
          </cell>
        </row>
        <row r="1745">
          <cell r="A1745" t="str">
            <v>Europe</v>
          </cell>
          <cell r="B1745" t="str">
            <v>GM GROUP</v>
          </cell>
          <cell r="C1745" t="str">
            <v>OPEL</v>
          </cell>
          <cell r="D1745" t="str">
            <v>OPEL ASTRA</v>
          </cell>
          <cell r="E1745" t="str">
            <v>GM Ecotec Diesel</v>
          </cell>
          <cell r="F1745" t="str">
            <v>Diesel</v>
          </cell>
          <cell r="G1745">
            <v>1995</v>
          </cell>
          <cell r="H1745">
            <v>82</v>
          </cell>
          <cell r="I1745" t="str">
            <v>In-Line</v>
          </cell>
          <cell r="J1745">
            <v>4</v>
          </cell>
          <cell r="K1745" t="str">
            <v>DI</v>
          </cell>
          <cell r="L1745" t="str">
            <v>Kaiserslautern</v>
          </cell>
          <cell r="M1745" t="str">
            <v>Germany</v>
          </cell>
          <cell r="N1745">
            <v>3709</v>
          </cell>
          <cell r="O1745">
            <v>2759</v>
          </cell>
          <cell r="P1745">
            <v>802</v>
          </cell>
          <cell r="Q1745">
            <v>0</v>
          </cell>
          <cell r="R1745">
            <v>0</v>
          </cell>
          <cell r="S1745">
            <v>0</v>
          </cell>
          <cell r="T1745">
            <v>0</v>
          </cell>
          <cell r="U1745">
            <v>0</v>
          </cell>
        </row>
        <row r="1746">
          <cell r="A1746" t="str">
            <v>Europe</v>
          </cell>
          <cell r="B1746" t="str">
            <v>GM GROUP</v>
          </cell>
          <cell r="C1746" t="str">
            <v>OPEL</v>
          </cell>
          <cell r="D1746" t="str">
            <v>OPEL ASTRA</v>
          </cell>
          <cell r="E1746" t="str">
            <v>GM Ecotec Diesel</v>
          </cell>
          <cell r="F1746" t="str">
            <v>Diesel</v>
          </cell>
          <cell r="G1746">
            <v>1995</v>
          </cell>
          <cell r="H1746">
            <v>101</v>
          </cell>
          <cell r="I1746" t="str">
            <v>In-Line</v>
          </cell>
          <cell r="J1746">
            <v>4</v>
          </cell>
          <cell r="K1746" t="str">
            <v>DI</v>
          </cell>
          <cell r="L1746" t="str">
            <v>Kaiserslautern</v>
          </cell>
          <cell r="M1746" t="str">
            <v>Germany</v>
          </cell>
          <cell r="N1746">
            <v>1902</v>
          </cell>
          <cell r="O1746">
            <v>1420</v>
          </cell>
          <cell r="P1746">
            <v>423</v>
          </cell>
          <cell r="Q1746">
            <v>0</v>
          </cell>
          <cell r="R1746">
            <v>0</v>
          </cell>
          <cell r="S1746">
            <v>0</v>
          </cell>
          <cell r="T1746">
            <v>0</v>
          </cell>
          <cell r="U1746">
            <v>0</v>
          </cell>
        </row>
        <row r="1747">
          <cell r="A1747" t="str">
            <v>Europe</v>
          </cell>
          <cell r="B1747" t="str">
            <v>GM GROUP</v>
          </cell>
          <cell r="C1747" t="str">
            <v>OPEL</v>
          </cell>
          <cell r="D1747" t="str">
            <v>OPEL ASTRA</v>
          </cell>
          <cell r="E1747" t="str">
            <v>GM L-850</v>
          </cell>
          <cell r="F1747" t="str">
            <v>Gasoline</v>
          </cell>
          <cell r="G1747">
            <v>1998</v>
          </cell>
          <cell r="H1747">
            <v>190</v>
          </cell>
          <cell r="I1747" t="str">
            <v>In-Line</v>
          </cell>
          <cell r="J1747">
            <v>4</v>
          </cell>
          <cell r="K1747" t="str">
            <v>MFI/GDI</v>
          </cell>
          <cell r="L1747" t="str">
            <v>Kaiserslautern</v>
          </cell>
          <cell r="M1747" t="str">
            <v>Germany</v>
          </cell>
          <cell r="N1747">
            <v>0</v>
          </cell>
          <cell r="O1747">
            <v>469</v>
          </cell>
          <cell r="P1747">
            <v>130</v>
          </cell>
          <cell r="Q1747">
            <v>0</v>
          </cell>
          <cell r="R1747">
            <v>0</v>
          </cell>
          <cell r="S1747">
            <v>0</v>
          </cell>
          <cell r="T1747">
            <v>0</v>
          </cell>
          <cell r="U1747">
            <v>0</v>
          </cell>
        </row>
        <row r="1748">
          <cell r="A1748" t="str">
            <v>Europe</v>
          </cell>
          <cell r="B1748" t="str">
            <v>GM GROUP</v>
          </cell>
          <cell r="C1748" t="str">
            <v>OPEL</v>
          </cell>
          <cell r="D1748" t="str">
            <v>OPEL ASTRA</v>
          </cell>
          <cell r="E1748" t="str">
            <v>GM Ecotec Diesel</v>
          </cell>
          <cell r="F1748" t="str">
            <v>Diesel</v>
          </cell>
          <cell r="G1748">
            <v>2172</v>
          </cell>
          <cell r="H1748">
            <v>125</v>
          </cell>
          <cell r="I1748" t="str">
            <v>In-Line</v>
          </cell>
          <cell r="J1748">
            <v>4</v>
          </cell>
          <cell r="K1748" t="str">
            <v>DI</v>
          </cell>
          <cell r="L1748" t="str">
            <v>Kaiserslautern</v>
          </cell>
          <cell r="M1748" t="str">
            <v>Germany</v>
          </cell>
          <cell r="N1748">
            <v>0</v>
          </cell>
          <cell r="O1748">
            <v>515</v>
          </cell>
          <cell r="P1748">
            <v>142</v>
          </cell>
          <cell r="Q1748">
            <v>0</v>
          </cell>
          <cell r="R1748">
            <v>0</v>
          </cell>
          <cell r="S1748">
            <v>0</v>
          </cell>
          <cell r="T1748">
            <v>0</v>
          </cell>
          <cell r="U1748">
            <v>0</v>
          </cell>
        </row>
        <row r="1749">
          <cell r="A1749" t="str">
            <v>Europe</v>
          </cell>
          <cell r="B1749" t="str">
            <v>GM GROUP</v>
          </cell>
          <cell r="C1749" t="str">
            <v>OPEL</v>
          </cell>
          <cell r="D1749" t="str">
            <v>OPEL ASTRA</v>
          </cell>
          <cell r="E1749" t="str">
            <v>GM L-850</v>
          </cell>
          <cell r="F1749" t="str">
            <v>Gasoline</v>
          </cell>
          <cell r="G1749">
            <v>2198</v>
          </cell>
          <cell r="H1749">
            <v>147</v>
          </cell>
          <cell r="I1749" t="str">
            <v>In-Line</v>
          </cell>
          <cell r="J1749">
            <v>4</v>
          </cell>
          <cell r="K1749" t="str">
            <v>MFI</v>
          </cell>
          <cell r="L1749" t="str">
            <v>Kaiserslautern</v>
          </cell>
          <cell r="M1749" t="str">
            <v>Germany</v>
          </cell>
          <cell r="N1749">
            <v>343</v>
          </cell>
          <cell r="O1749">
            <v>395</v>
          </cell>
          <cell r="P1749">
            <v>162</v>
          </cell>
          <cell r="Q1749">
            <v>0</v>
          </cell>
          <cell r="R1749">
            <v>0</v>
          </cell>
          <cell r="S1749">
            <v>0</v>
          </cell>
          <cell r="T1749">
            <v>0</v>
          </cell>
          <cell r="U1749">
            <v>0</v>
          </cell>
        </row>
        <row r="1750">
          <cell r="A1750" t="str">
            <v>Europe</v>
          </cell>
          <cell r="B1750" t="str">
            <v>GM GROUP</v>
          </cell>
          <cell r="C1750" t="str">
            <v>OPEL</v>
          </cell>
          <cell r="D1750" t="str">
            <v>OPEL ASTRA</v>
          </cell>
          <cell r="E1750" t="str">
            <v>GM Isuzu Circle L</v>
          </cell>
          <cell r="F1750" t="str">
            <v>Diesel</v>
          </cell>
          <cell r="G1750">
            <v>1686</v>
          </cell>
          <cell r="H1750">
            <v>80</v>
          </cell>
          <cell r="I1750" t="str">
            <v>In-Line</v>
          </cell>
          <cell r="J1750">
            <v>4</v>
          </cell>
          <cell r="K1750" t="str">
            <v>DI</v>
          </cell>
          <cell r="L1750" t="str">
            <v>Tychy</v>
          </cell>
          <cell r="M1750" t="str">
            <v>Poland</v>
          </cell>
          <cell r="N1750">
            <v>5413</v>
          </cell>
          <cell r="O1750">
            <v>8084</v>
          </cell>
          <cell r="P1750">
            <v>2156</v>
          </cell>
          <cell r="Q1750">
            <v>0</v>
          </cell>
          <cell r="R1750">
            <v>0</v>
          </cell>
          <cell r="S1750">
            <v>0</v>
          </cell>
          <cell r="T1750">
            <v>0</v>
          </cell>
          <cell r="U1750">
            <v>0</v>
          </cell>
        </row>
        <row r="1751">
          <cell r="A1751" t="str">
            <v>Europe</v>
          </cell>
          <cell r="B1751" t="str">
            <v>GM GROUP</v>
          </cell>
          <cell r="C1751" t="str">
            <v>OPEL</v>
          </cell>
          <cell r="D1751" t="str">
            <v>OPEL ASTRA</v>
          </cell>
          <cell r="E1751" t="str">
            <v>GM Isuzu Circle L</v>
          </cell>
          <cell r="F1751" t="str">
            <v>Diesel</v>
          </cell>
          <cell r="G1751">
            <v>1686</v>
          </cell>
          <cell r="H1751">
            <v>75</v>
          </cell>
          <cell r="I1751" t="str">
            <v>In-Line</v>
          </cell>
          <cell r="J1751">
            <v>4</v>
          </cell>
          <cell r="K1751" t="str">
            <v>DI</v>
          </cell>
          <cell r="L1751" t="str">
            <v>Tychy</v>
          </cell>
          <cell r="M1751" t="str">
            <v>Poland</v>
          </cell>
          <cell r="N1751">
            <v>19798</v>
          </cell>
          <cell r="O1751">
            <v>13545</v>
          </cell>
          <cell r="P1751">
            <v>3737</v>
          </cell>
          <cell r="Q1751">
            <v>0</v>
          </cell>
          <cell r="R1751">
            <v>0</v>
          </cell>
          <cell r="S1751">
            <v>0</v>
          </cell>
          <cell r="T1751">
            <v>0</v>
          </cell>
          <cell r="U1751">
            <v>0</v>
          </cell>
        </row>
        <row r="1752">
          <cell r="A1752" t="str">
            <v>Europe</v>
          </cell>
          <cell r="B1752" t="str">
            <v>GM GROUP</v>
          </cell>
          <cell r="C1752" t="str">
            <v>OPEL</v>
          </cell>
          <cell r="D1752" t="str">
            <v>OPEL ASTRA</v>
          </cell>
          <cell r="E1752" t="str">
            <v>GM Isuzu Circle L</v>
          </cell>
          <cell r="F1752" t="str">
            <v>Diesel</v>
          </cell>
          <cell r="G1752">
            <v>1686</v>
          </cell>
          <cell r="H1752">
            <v>100</v>
          </cell>
          <cell r="I1752" t="str">
            <v>In-Line</v>
          </cell>
          <cell r="J1752">
            <v>4</v>
          </cell>
          <cell r="K1752" t="str">
            <v>DI</v>
          </cell>
          <cell r="L1752" t="str">
            <v>Tychy</v>
          </cell>
          <cell r="M1752" t="str">
            <v>Poland</v>
          </cell>
          <cell r="N1752">
            <v>0</v>
          </cell>
          <cell r="O1752">
            <v>272</v>
          </cell>
          <cell r="P1752">
            <v>223</v>
          </cell>
          <cell r="Q1752">
            <v>0</v>
          </cell>
          <cell r="R1752">
            <v>0</v>
          </cell>
          <cell r="S1752">
            <v>0</v>
          </cell>
          <cell r="T1752">
            <v>0</v>
          </cell>
          <cell r="U1752">
            <v>0</v>
          </cell>
        </row>
        <row r="1753">
          <cell r="A1753" t="str">
            <v>Europe</v>
          </cell>
          <cell r="B1753" t="str">
            <v>GM GROUP</v>
          </cell>
          <cell r="C1753" t="str">
            <v>OPEL</v>
          </cell>
          <cell r="D1753" t="str">
            <v>OPEL ASTRA</v>
          </cell>
          <cell r="E1753" t="str">
            <v>GM Family Zero</v>
          </cell>
          <cell r="F1753" t="str">
            <v>Gasoline</v>
          </cell>
          <cell r="G1753">
            <v>1199</v>
          </cell>
          <cell r="H1753">
            <v>75</v>
          </cell>
          <cell r="I1753" t="str">
            <v>In-Line</v>
          </cell>
          <cell r="J1753">
            <v>4</v>
          </cell>
          <cell r="K1753" t="str">
            <v>MFI</v>
          </cell>
          <cell r="L1753" t="str">
            <v>Aspern</v>
          </cell>
          <cell r="M1753" t="str">
            <v>Austria</v>
          </cell>
          <cell r="N1753">
            <v>0</v>
          </cell>
          <cell r="O1753">
            <v>4</v>
          </cell>
          <cell r="P1753">
            <v>22</v>
          </cell>
          <cell r="Q1753">
            <v>122</v>
          </cell>
          <cell r="R1753">
            <v>176</v>
          </cell>
          <cell r="S1753">
            <v>80</v>
          </cell>
          <cell r="T1753">
            <v>0</v>
          </cell>
          <cell r="U1753">
            <v>0</v>
          </cell>
        </row>
        <row r="1754">
          <cell r="A1754" t="str">
            <v>Europe</v>
          </cell>
          <cell r="B1754" t="str">
            <v>GM GROUP</v>
          </cell>
          <cell r="C1754" t="str">
            <v>OPEL</v>
          </cell>
          <cell r="D1754" t="str">
            <v>OPEL ASTRA</v>
          </cell>
          <cell r="E1754" t="str">
            <v>GM Family One</v>
          </cell>
          <cell r="F1754" t="str">
            <v>Gasoline</v>
          </cell>
          <cell r="G1754">
            <v>1389</v>
          </cell>
          <cell r="H1754">
            <v>90</v>
          </cell>
          <cell r="I1754" t="str">
            <v>In-Line</v>
          </cell>
          <cell r="J1754">
            <v>4</v>
          </cell>
          <cell r="K1754" t="str">
            <v>MFI</v>
          </cell>
          <cell r="L1754" t="str">
            <v>Aspern, Bochum, Szentgotthart</v>
          </cell>
          <cell r="M1754" t="str">
            <v>Austria, Germany, Hungary</v>
          </cell>
          <cell r="N1754">
            <v>0</v>
          </cell>
          <cell r="O1754">
            <v>4</v>
          </cell>
          <cell r="P1754">
            <v>26</v>
          </cell>
          <cell r="Q1754">
            <v>139</v>
          </cell>
          <cell r="R1754">
            <v>201</v>
          </cell>
          <cell r="S1754">
            <v>91</v>
          </cell>
          <cell r="T1754">
            <v>0</v>
          </cell>
          <cell r="U1754">
            <v>0</v>
          </cell>
        </row>
        <row r="1755">
          <cell r="A1755" t="str">
            <v>Europe</v>
          </cell>
          <cell r="B1755" t="str">
            <v>GM GROUP</v>
          </cell>
          <cell r="C1755" t="str">
            <v>OPEL</v>
          </cell>
          <cell r="D1755" t="str">
            <v>OPEL ASTRA</v>
          </cell>
          <cell r="E1755" t="str">
            <v>GM Family One</v>
          </cell>
          <cell r="F1755" t="str">
            <v>Gasoline</v>
          </cell>
          <cell r="G1755">
            <v>1598</v>
          </cell>
          <cell r="H1755">
            <v>103</v>
          </cell>
          <cell r="I1755" t="str">
            <v>In-Line</v>
          </cell>
          <cell r="J1755">
            <v>4</v>
          </cell>
          <cell r="K1755" t="str">
            <v>MFI</v>
          </cell>
          <cell r="L1755" t="str">
            <v>Bochum, Szentgotthart</v>
          </cell>
          <cell r="M1755" t="str">
            <v>Germany, Hungary</v>
          </cell>
          <cell r="N1755">
            <v>0</v>
          </cell>
          <cell r="O1755">
            <v>153</v>
          </cell>
          <cell r="P1755">
            <v>374</v>
          </cell>
          <cell r="Q1755">
            <v>1340</v>
          </cell>
          <cell r="R1755">
            <v>1410</v>
          </cell>
          <cell r="S1755">
            <v>533</v>
          </cell>
          <cell r="T1755">
            <v>0</v>
          </cell>
          <cell r="U1755">
            <v>0</v>
          </cell>
        </row>
        <row r="1756">
          <cell r="A1756" t="str">
            <v>Europe</v>
          </cell>
          <cell r="B1756" t="str">
            <v>GM GROUP</v>
          </cell>
          <cell r="C1756" t="str">
            <v>OPEL</v>
          </cell>
          <cell r="D1756" t="str">
            <v>OPEL ASTRA</v>
          </cell>
          <cell r="E1756" t="str">
            <v>GM Family One</v>
          </cell>
          <cell r="F1756" t="str">
            <v>Gasoline</v>
          </cell>
          <cell r="G1756">
            <v>1598</v>
          </cell>
          <cell r="H1756">
            <v>85</v>
          </cell>
          <cell r="I1756" t="str">
            <v>In-Line</v>
          </cell>
          <cell r="J1756">
            <v>4</v>
          </cell>
          <cell r="K1756" t="str">
            <v>MFI</v>
          </cell>
          <cell r="L1756" t="str">
            <v>Bochum</v>
          </cell>
          <cell r="M1756" t="str">
            <v>Germany</v>
          </cell>
          <cell r="N1756">
            <v>0</v>
          </cell>
          <cell r="O1756">
            <v>343</v>
          </cell>
          <cell r="P1756">
            <v>853</v>
          </cell>
          <cell r="Q1756">
            <v>3051</v>
          </cell>
          <cell r="R1756">
            <v>3208</v>
          </cell>
          <cell r="S1756">
            <v>1214</v>
          </cell>
          <cell r="T1756">
            <v>0</v>
          </cell>
          <cell r="U1756">
            <v>0</v>
          </cell>
        </row>
        <row r="1757">
          <cell r="A1757" t="str">
            <v>Europe</v>
          </cell>
          <cell r="B1757" t="str">
            <v>GM GROUP</v>
          </cell>
          <cell r="C1757" t="str">
            <v>OPEL</v>
          </cell>
          <cell r="D1757" t="str">
            <v>OPEL ASTRA</v>
          </cell>
          <cell r="E1757" t="str">
            <v>GM Family One</v>
          </cell>
          <cell r="F1757" t="str">
            <v>Gasoline</v>
          </cell>
          <cell r="G1757">
            <v>1796</v>
          </cell>
          <cell r="H1757">
            <v>125</v>
          </cell>
          <cell r="I1757" t="str">
            <v>In-Line</v>
          </cell>
          <cell r="J1757">
            <v>4</v>
          </cell>
          <cell r="K1757" t="str">
            <v>MFI</v>
          </cell>
          <cell r="L1757" t="str">
            <v>Szentgotthart</v>
          </cell>
          <cell r="M1757" t="str">
            <v>Hungary</v>
          </cell>
          <cell r="N1757">
            <v>0</v>
          </cell>
          <cell r="O1757">
            <v>133</v>
          </cell>
          <cell r="P1757">
            <v>0</v>
          </cell>
          <cell r="Q1757">
            <v>0</v>
          </cell>
          <cell r="R1757">
            <v>0</v>
          </cell>
          <cell r="S1757">
            <v>0</v>
          </cell>
          <cell r="T1757">
            <v>0</v>
          </cell>
          <cell r="U1757">
            <v>0</v>
          </cell>
        </row>
        <row r="1758">
          <cell r="A1758" t="str">
            <v>Europe</v>
          </cell>
          <cell r="B1758" t="str">
            <v>GM GROUP</v>
          </cell>
          <cell r="C1758" t="str">
            <v>OPEL</v>
          </cell>
          <cell r="D1758" t="str">
            <v>OPEL ASTRA</v>
          </cell>
          <cell r="E1758" t="str">
            <v>GM Family One</v>
          </cell>
          <cell r="F1758" t="str">
            <v>Gasoline</v>
          </cell>
          <cell r="G1758">
            <v>1796</v>
          </cell>
          <cell r="H1758">
            <v>130</v>
          </cell>
          <cell r="I1758" t="str">
            <v>In-Line</v>
          </cell>
          <cell r="J1758">
            <v>4</v>
          </cell>
          <cell r="K1758" t="str">
            <v>MFI</v>
          </cell>
          <cell r="L1758" t="str">
            <v>Szentgotthart</v>
          </cell>
          <cell r="M1758" t="str">
            <v>Hungary</v>
          </cell>
          <cell r="N1758">
            <v>0</v>
          </cell>
          <cell r="O1758">
            <v>0</v>
          </cell>
          <cell r="P1758">
            <v>329</v>
          </cell>
          <cell r="Q1758">
            <v>1181</v>
          </cell>
          <cell r="R1758">
            <v>1243</v>
          </cell>
          <cell r="S1758">
            <v>471</v>
          </cell>
          <cell r="T1758">
            <v>0</v>
          </cell>
          <cell r="U1758">
            <v>0</v>
          </cell>
        </row>
        <row r="1759">
          <cell r="A1759" t="str">
            <v>Europe</v>
          </cell>
          <cell r="B1759" t="str">
            <v>GM GROUP</v>
          </cell>
          <cell r="C1759" t="str">
            <v>OPEL</v>
          </cell>
          <cell r="D1759" t="str">
            <v>OPEL ASTRA</v>
          </cell>
          <cell r="E1759" t="str">
            <v>GM Ecotec Diesel</v>
          </cell>
          <cell r="F1759" t="str">
            <v>Diesel</v>
          </cell>
          <cell r="G1759">
            <v>1995</v>
          </cell>
          <cell r="H1759">
            <v>82</v>
          </cell>
          <cell r="I1759" t="str">
            <v>In-Line</v>
          </cell>
          <cell r="J1759">
            <v>4</v>
          </cell>
          <cell r="K1759" t="str">
            <v>DI</v>
          </cell>
          <cell r="L1759" t="str">
            <v>Kaiserslautern</v>
          </cell>
          <cell r="M1759" t="str">
            <v>Germany</v>
          </cell>
          <cell r="N1759">
            <v>0</v>
          </cell>
          <cell r="O1759">
            <v>248</v>
          </cell>
          <cell r="P1759">
            <v>612</v>
          </cell>
          <cell r="Q1759">
            <v>0</v>
          </cell>
          <cell r="R1759">
            <v>0</v>
          </cell>
          <cell r="S1759">
            <v>0</v>
          </cell>
          <cell r="T1759">
            <v>0</v>
          </cell>
          <cell r="U1759">
            <v>0</v>
          </cell>
        </row>
        <row r="1760">
          <cell r="A1760" t="str">
            <v>Europe</v>
          </cell>
          <cell r="B1760" t="str">
            <v>GM GROUP</v>
          </cell>
          <cell r="C1760" t="str">
            <v>OPEL</v>
          </cell>
          <cell r="D1760" t="str">
            <v>OPEL ASTRA</v>
          </cell>
          <cell r="E1760" t="str">
            <v>GM L-850</v>
          </cell>
          <cell r="F1760" t="str">
            <v>Gasoline</v>
          </cell>
          <cell r="G1760">
            <v>1998</v>
          </cell>
          <cell r="H1760">
            <v>200</v>
          </cell>
          <cell r="I1760" t="str">
            <v>In-Line</v>
          </cell>
          <cell r="J1760">
            <v>4</v>
          </cell>
          <cell r="K1760" t="str">
            <v>MFI</v>
          </cell>
          <cell r="L1760" t="str">
            <v>Kaiserslautern</v>
          </cell>
          <cell r="M1760" t="str">
            <v>Germany</v>
          </cell>
          <cell r="N1760">
            <v>0</v>
          </cell>
          <cell r="O1760">
            <v>49</v>
          </cell>
          <cell r="P1760">
            <v>120</v>
          </cell>
          <cell r="Q1760">
            <v>431</v>
          </cell>
          <cell r="R1760">
            <v>454</v>
          </cell>
          <cell r="S1760">
            <v>171</v>
          </cell>
          <cell r="T1760">
            <v>0</v>
          </cell>
          <cell r="U1760">
            <v>0</v>
          </cell>
        </row>
        <row r="1761">
          <cell r="A1761" t="str">
            <v>Europe</v>
          </cell>
          <cell r="B1761" t="str">
            <v>GM GROUP</v>
          </cell>
          <cell r="C1761" t="str">
            <v>OPEL</v>
          </cell>
          <cell r="D1761" t="str">
            <v>OPEL ASTRA</v>
          </cell>
          <cell r="E1761" t="str">
            <v>GM Ecotec Diesel</v>
          </cell>
          <cell r="F1761" t="str">
            <v>Diesel</v>
          </cell>
          <cell r="G1761">
            <v>2172</v>
          </cell>
          <cell r="H1761">
            <v>125</v>
          </cell>
          <cell r="I1761" t="str">
            <v>In-Line</v>
          </cell>
          <cell r="J1761">
            <v>4</v>
          </cell>
          <cell r="K1761" t="str">
            <v>DI</v>
          </cell>
          <cell r="L1761" t="str">
            <v>Kaiserslautern</v>
          </cell>
          <cell r="M1761" t="str">
            <v>Germany</v>
          </cell>
          <cell r="N1761">
            <v>0</v>
          </cell>
          <cell r="O1761">
            <v>90</v>
          </cell>
          <cell r="P1761">
            <v>224</v>
          </cell>
          <cell r="Q1761">
            <v>802</v>
          </cell>
          <cell r="R1761">
            <v>842</v>
          </cell>
          <cell r="S1761">
            <v>319</v>
          </cell>
          <cell r="T1761">
            <v>0</v>
          </cell>
          <cell r="U1761">
            <v>0</v>
          </cell>
        </row>
        <row r="1762">
          <cell r="A1762" t="str">
            <v>Europe</v>
          </cell>
          <cell r="B1762" t="str">
            <v>GM GROUP</v>
          </cell>
          <cell r="C1762" t="str">
            <v>OPEL</v>
          </cell>
          <cell r="D1762" t="str">
            <v>OPEL ASTRA</v>
          </cell>
          <cell r="E1762" t="str">
            <v>GM L-850</v>
          </cell>
          <cell r="F1762" t="str">
            <v>Gasoline</v>
          </cell>
          <cell r="G1762">
            <v>2198</v>
          </cell>
          <cell r="H1762">
            <v>147</v>
          </cell>
          <cell r="I1762" t="str">
            <v>In-Line</v>
          </cell>
          <cell r="J1762">
            <v>4</v>
          </cell>
          <cell r="K1762" t="str">
            <v>MFI</v>
          </cell>
          <cell r="L1762" t="str">
            <v>Kaiserslautern</v>
          </cell>
          <cell r="M1762" t="str">
            <v>Germany</v>
          </cell>
          <cell r="N1762">
            <v>0</v>
          </cell>
          <cell r="O1762">
            <v>62</v>
          </cell>
          <cell r="P1762">
            <v>155</v>
          </cell>
          <cell r="Q1762">
            <v>556</v>
          </cell>
          <cell r="R1762">
            <v>583</v>
          </cell>
          <cell r="S1762">
            <v>221</v>
          </cell>
          <cell r="T1762">
            <v>0</v>
          </cell>
          <cell r="U1762">
            <v>0</v>
          </cell>
        </row>
        <row r="1763">
          <cell r="A1763" t="str">
            <v>Europe</v>
          </cell>
          <cell r="B1763" t="str">
            <v>GM GROUP</v>
          </cell>
          <cell r="C1763" t="str">
            <v>OPEL</v>
          </cell>
          <cell r="D1763" t="str">
            <v>OPEL ASTRA</v>
          </cell>
          <cell r="E1763" t="str">
            <v>GM Isuzu Circle L</v>
          </cell>
          <cell r="F1763" t="str">
            <v>Diesel</v>
          </cell>
          <cell r="G1763">
            <v>1686</v>
          </cell>
          <cell r="H1763">
            <v>80</v>
          </cell>
          <cell r="I1763" t="str">
            <v>In-Line</v>
          </cell>
          <cell r="J1763">
            <v>4</v>
          </cell>
          <cell r="K1763" t="str">
            <v>DI</v>
          </cell>
          <cell r="L1763" t="str">
            <v>Tychy</v>
          </cell>
          <cell r="M1763" t="str">
            <v>Poland</v>
          </cell>
          <cell r="N1763">
            <v>0</v>
          </cell>
          <cell r="O1763">
            <v>124</v>
          </cell>
          <cell r="P1763">
            <v>306</v>
          </cell>
          <cell r="Q1763">
            <v>1097</v>
          </cell>
          <cell r="R1763">
            <v>1154</v>
          </cell>
          <cell r="S1763">
            <v>436</v>
          </cell>
          <cell r="T1763">
            <v>0</v>
          </cell>
          <cell r="U1763">
            <v>0</v>
          </cell>
        </row>
        <row r="1764">
          <cell r="A1764" t="str">
            <v>Europe</v>
          </cell>
          <cell r="B1764" t="str">
            <v>GM GROUP</v>
          </cell>
          <cell r="C1764" t="str">
            <v>OPEL</v>
          </cell>
          <cell r="D1764" t="str">
            <v>OPEL ASTRA</v>
          </cell>
          <cell r="E1764" t="str">
            <v>GM Isuzu Circle L</v>
          </cell>
          <cell r="F1764" t="str">
            <v>Diesel</v>
          </cell>
          <cell r="G1764">
            <v>1686</v>
          </cell>
          <cell r="H1764">
            <v>75</v>
          </cell>
          <cell r="I1764" t="str">
            <v>In-Line</v>
          </cell>
          <cell r="J1764">
            <v>4</v>
          </cell>
          <cell r="K1764" t="str">
            <v>DI</v>
          </cell>
          <cell r="L1764" t="str">
            <v>Tychy</v>
          </cell>
          <cell r="M1764" t="str">
            <v>Poland</v>
          </cell>
          <cell r="N1764">
            <v>0</v>
          </cell>
          <cell r="O1764">
            <v>163</v>
          </cell>
          <cell r="P1764">
            <v>405</v>
          </cell>
          <cell r="Q1764">
            <v>1448</v>
          </cell>
          <cell r="R1764">
            <v>1523</v>
          </cell>
          <cell r="S1764">
            <v>576</v>
          </cell>
          <cell r="T1764">
            <v>0</v>
          </cell>
          <cell r="U1764">
            <v>0</v>
          </cell>
        </row>
        <row r="1765">
          <cell r="A1765" t="str">
            <v>Europe</v>
          </cell>
          <cell r="B1765" t="str">
            <v>GM GROUP</v>
          </cell>
          <cell r="C1765" t="str">
            <v>OPEL</v>
          </cell>
          <cell r="D1765" t="str">
            <v>OPEL ASTRA</v>
          </cell>
          <cell r="E1765" t="str">
            <v>GM Isuzu Circle L</v>
          </cell>
          <cell r="F1765" t="str">
            <v>Diesel</v>
          </cell>
          <cell r="G1765">
            <v>1686</v>
          </cell>
          <cell r="H1765">
            <v>100</v>
          </cell>
          <cell r="I1765" t="str">
            <v>In-Line</v>
          </cell>
          <cell r="J1765">
            <v>4</v>
          </cell>
          <cell r="K1765" t="str">
            <v>DI</v>
          </cell>
          <cell r="L1765" t="str">
            <v>Tychy</v>
          </cell>
          <cell r="M1765" t="str">
            <v>Poland</v>
          </cell>
          <cell r="N1765">
            <v>0</v>
          </cell>
          <cell r="O1765">
            <v>97</v>
          </cell>
          <cell r="P1765">
            <v>241</v>
          </cell>
          <cell r="Q1765">
            <v>863</v>
          </cell>
          <cell r="R1765">
            <v>907</v>
          </cell>
          <cell r="S1765">
            <v>344</v>
          </cell>
          <cell r="T1765">
            <v>0</v>
          </cell>
          <cell r="U1765">
            <v>0</v>
          </cell>
        </row>
        <row r="1766">
          <cell r="A1766" t="str">
            <v>Europe</v>
          </cell>
          <cell r="B1766" t="str">
            <v>GM GROUP</v>
          </cell>
          <cell r="C1766" t="str">
            <v>OPEL</v>
          </cell>
          <cell r="D1766" t="str">
            <v>OPEL ASTRA</v>
          </cell>
          <cell r="E1766" t="str">
            <v>Fiat Multijet 1.3</v>
          </cell>
          <cell r="F1766" t="str">
            <v>Diesel</v>
          </cell>
          <cell r="G1766">
            <v>1248</v>
          </cell>
          <cell r="H1766">
            <v>70</v>
          </cell>
          <cell r="I1766" t="str">
            <v>In-Line</v>
          </cell>
          <cell r="J1766">
            <v>4</v>
          </cell>
          <cell r="K1766" t="str">
            <v>DI</v>
          </cell>
          <cell r="L1766" t="str">
            <v>Bielsko-Biala</v>
          </cell>
          <cell r="M1766" t="str">
            <v>Poland</v>
          </cell>
          <cell r="N1766">
            <v>0</v>
          </cell>
          <cell r="O1766">
            <v>25</v>
          </cell>
          <cell r="P1766">
            <v>18856</v>
          </cell>
          <cell r="Q1766">
            <v>21828</v>
          </cell>
          <cell r="R1766">
            <v>19632</v>
          </cell>
          <cell r="S1766">
            <v>19765</v>
          </cell>
          <cell r="T1766">
            <v>16096</v>
          </cell>
          <cell r="U1766">
            <v>13731</v>
          </cell>
        </row>
        <row r="1767">
          <cell r="A1767" t="str">
            <v>Europe</v>
          </cell>
          <cell r="B1767" t="str">
            <v>GM GROUP</v>
          </cell>
          <cell r="C1767" t="str">
            <v>OPEL</v>
          </cell>
          <cell r="D1767" t="str">
            <v>OPEL ASTRA</v>
          </cell>
          <cell r="E1767" t="str">
            <v>GM Family One</v>
          </cell>
          <cell r="F1767" t="str">
            <v>Gasoline</v>
          </cell>
          <cell r="G1767">
            <v>1389</v>
          </cell>
          <cell r="H1767">
            <v>90</v>
          </cell>
          <cell r="I1767" t="str">
            <v>In-Line</v>
          </cell>
          <cell r="J1767">
            <v>4</v>
          </cell>
          <cell r="K1767" t="str">
            <v>MFI</v>
          </cell>
          <cell r="L1767" t="str">
            <v>Aspern, Bochum, Szentgotthart</v>
          </cell>
          <cell r="M1767" t="str">
            <v>Austria, Germany, Hungary</v>
          </cell>
          <cell r="N1767">
            <v>0</v>
          </cell>
          <cell r="O1767">
            <v>44</v>
          </cell>
          <cell r="P1767">
            <v>33436</v>
          </cell>
          <cell r="Q1767">
            <v>38705</v>
          </cell>
          <cell r="R1767">
            <v>34811</v>
          </cell>
          <cell r="S1767">
            <v>35046</v>
          </cell>
          <cell r="T1767">
            <v>28541</v>
          </cell>
          <cell r="U1767">
            <v>24348</v>
          </cell>
        </row>
        <row r="1768">
          <cell r="A1768" t="str">
            <v>Europe</v>
          </cell>
          <cell r="B1768" t="str">
            <v>GM GROUP</v>
          </cell>
          <cell r="C1768" t="str">
            <v>OPEL</v>
          </cell>
          <cell r="D1768" t="str">
            <v>OPEL ASTRA</v>
          </cell>
          <cell r="E1768" t="str">
            <v>GM Family One</v>
          </cell>
          <cell r="F1768" t="str">
            <v>Gasoline</v>
          </cell>
          <cell r="G1768">
            <v>1598</v>
          </cell>
          <cell r="H1768">
            <v>103</v>
          </cell>
          <cell r="I1768" t="str">
            <v>In-Line</v>
          </cell>
          <cell r="J1768">
            <v>4</v>
          </cell>
          <cell r="K1768" t="str">
            <v>MFI</v>
          </cell>
          <cell r="L1768" t="str">
            <v>Bochum, Szentgotthart</v>
          </cell>
          <cell r="M1768" t="str">
            <v>Germany, Hungary</v>
          </cell>
          <cell r="N1768">
            <v>0</v>
          </cell>
          <cell r="O1768">
            <v>34</v>
          </cell>
          <cell r="P1768">
            <v>26215</v>
          </cell>
          <cell r="Q1768">
            <v>30347</v>
          </cell>
          <cell r="R1768">
            <v>27293</v>
          </cell>
          <cell r="S1768">
            <v>27478</v>
          </cell>
          <cell r="T1768">
            <v>22377</v>
          </cell>
          <cell r="U1768">
            <v>19275</v>
          </cell>
        </row>
        <row r="1769">
          <cell r="A1769" t="str">
            <v>Europe</v>
          </cell>
          <cell r="B1769" t="str">
            <v>GM GROUP</v>
          </cell>
          <cell r="C1769" t="str">
            <v>OPEL</v>
          </cell>
          <cell r="D1769" t="str">
            <v>OPEL ASTRA</v>
          </cell>
          <cell r="E1769" t="str">
            <v>GM Family One</v>
          </cell>
          <cell r="F1769" t="str">
            <v>Gasoline</v>
          </cell>
          <cell r="G1769">
            <v>1796</v>
          </cell>
          <cell r="H1769">
            <v>130</v>
          </cell>
          <cell r="I1769" t="str">
            <v>In-Line</v>
          </cell>
          <cell r="J1769">
            <v>4</v>
          </cell>
          <cell r="K1769" t="str">
            <v>MFI</v>
          </cell>
          <cell r="L1769" t="str">
            <v>Szentgotthart</v>
          </cell>
          <cell r="M1769" t="str">
            <v>Hungary</v>
          </cell>
          <cell r="N1769">
            <v>0</v>
          </cell>
          <cell r="O1769">
            <v>17</v>
          </cell>
          <cell r="P1769">
            <v>12830</v>
          </cell>
          <cell r="Q1769">
            <v>14852</v>
          </cell>
          <cell r="R1769">
            <v>13357</v>
          </cell>
          <cell r="S1769">
            <v>13448</v>
          </cell>
          <cell r="T1769">
            <v>10952</v>
          </cell>
          <cell r="U1769">
            <v>9343</v>
          </cell>
        </row>
        <row r="1770">
          <cell r="A1770" t="str">
            <v>Europe</v>
          </cell>
          <cell r="B1770" t="str">
            <v>GM GROUP</v>
          </cell>
          <cell r="C1770" t="str">
            <v>OPEL</v>
          </cell>
          <cell r="D1770" t="str">
            <v>OPEL ASTRA</v>
          </cell>
          <cell r="E1770" t="str">
            <v>Fiat B/C Diesel</v>
          </cell>
          <cell r="F1770" t="str">
            <v>Diesel</v>
          </cell>
          <cell r="G1770">
            <v>1910</v>
          </cell>
          <cell r="H1770">
            <v>140</v>
          </cell>
          <cell r="I1770" t="str">
            <v>In-Line</v>
          </cell>
          <cell r="J1770">
            <v>4</v>
          </cell>
          <cell r="K1770" t="str">
            <v>DI</v>
          </cell>
          <cell r="L1770" t="str">
            <v>Pratola Serra, Termoli</v>
          </cell>
          <cell r="M1770" t="str">
            <v>Italy</v>
          </cell>
          <cell r="N1770">
            <v>0</v>
          </cell>
          <cell r="O1770">
            <v>42</v>
          </cell>
          <cell r="P1770">
            <v>31492</v>
          </cell>
          <cell r="Q1770">
            <v>36454</v>
          </cell>
          <cell r="R1770">
            <v>32788</v>
          </cell>
          <cell r="S1770">
            <v>33009</v>
          </cell>
          <cell r="T1770">
            <v>26882</v>
          </cell>
          <cell r="U1770">
            <v>22932</v>
          </cell>
        </row>
        <row r="1771">
          <cell r="A1771" t="str">
            <v>Europe</v>
          </cell>
          <cell r="B1771" t="str">
            <v>GM GROUP</v>
          </cell>
          <cell r="C1771" t="str">
            <v>OPEL</v>
          </cell>
          <cell r="D1771" t="str">
            <v>OPEL ASTRA</v>
          </cell>
          <cell r="E1771" t="str">
            <v>GM L-850</v>
          </cell>
          <cell r="F1771" t="str">
            <v>Gasoline</v>
          </cell>
          <cell r="G1771">
            <v>1998</v>
          </cell>
          <cell r="H1771">
            <v>200</v>
          </cell>
          <cell r="I1771" t="str">
            <v>In-Line</v>
          </cell>
          <cell r="J1771">
            <v>4</v>
          </cell>
          <cell r="K1771" t="str">
            <v>MFI</v>
          </cell>
          <cell r="L1771" t="str">
            <v>Kaiserslautern</v>
          </cell>
          <cell r="M1771" t="str">
            <v>Germany</v>
          </cell>
          <cell r="N1771">
            <v>0</v>
          </cell>
          <cell r="O1771">
            <v>20</v>
          </cell>
          <cell r="P1771">
            <v>14969</v>
          </cell>
          <cell r="Q1771">
            <v>17328</v>
          </cell>
          <cell r="R1771">
            <v>15584</v>
          </cell>
          <cell r="S1771">
            <v>15689</v>
          </cell>
          <cell r="T1771">
            <v>12777</v>
          </cell>
          <cell r="U1771">
            <v>10901</v>
          </cell>
        </row>
        <row r="1772">
          <cell r="A1772" t="str">
            <v>Europe</v>
          </cell>
          <cell r="B1772" t="str">
            <v>GM GROUP</v>
          </cell>
          <cell r="C1772" t="str">
            <v>OPEL</v>
          </cell>
          <cell r="D1772" t="str">
            <v>OPEL ASTRA</v>
          </cell>
          <cell r="E1772" t="str">
            <v>GM L-850</v>
          </cell>
          <cell r="F1772" t="str">
            <v>Gasoline</v>
          </cell>
          <cell r="G1772">
            <v>2198</v>
          </cell>
          <cell r="H1772">
            <v>155</v>
          </cell>
          <cell r="I1772" t="str">
            <v>In-Line</v>
          </cell>
          <cell r="J1772">
            <v>4</v>
          </cell>
          <cell r="K1772" t="str">
            <v>GDI</v>
          </cell>
          <cell r="L1772" t="str">
            <v>Kaiserslautern</v>
          </cell>
          <cell r="M1772" t="str">
            <v>Germany</v>
          </cell>
          <cell r="N1772">
            <v>0</v>
          </cell>
          <cell r="O1772">
            <v>12</v>
          </cell>
          <cell r="P1772">
            <v>8845</v>
          </cell>
          <cell r="Q1772">
            <v>10239</v>
          </cell>
          <cell r="R1772">
            <v>9208</v>
          </cell>
          <cell r="S1772">
            <v>9272</v>
          </cell>
          <cell r="T1772">
            <v>7549</v>
          </cell>
          <cell r="U1772">
            <v>6441</v>
          </cell>
        </row>
        <row r="1773">
          <cell r="A1773" t="str">
            <v>Europe</v>
          </cell>
          <cell r="B1773" t="str">
            <v>GM GROUP</v>
          </cell>
          <cell r="C1773" t="str">
            <v>OPEL</v>
          </cell>
          <cell r="D1773" t="str">
            <v>OPEL ASTRA</v>
          </cell>
          <cell r="E1773" t="str">
            <v>GM Isuzu Circle L</v>
          </cell>
          <cell r="F1773" t="str">
            <v>Diesel</v>
          </cell>
          <cell r="G1773">
            <v>1686</v>
          </cell>
          <cell r="H1773">
            <v>80</v>
          </cell>
          <cell r="I1773" t="str">
            <v>In-Line</v>
          </cell>
          <cell r="J1773">
            <v>4</v>
          </cell>
          <cell r="K1773" t="str">
            <v>DI</v>
          </cell>
          <cell r="L1773" t="str">
            <v>Tychy</v>
          </cell>
          <cell r="M1773" t="str">
            <v>Poland</v>
          </cell>
          <cell r="N1773">
            <v>0</v>
          </cell>
          <cell r="O1773">
            <v>44</v>
          </cell>
          <cell r="P1773">
            <v>32852</v>
          </cell>
          <cell r="Q1773">
            <v>38029</v>
          </cell>
          <cell r="R1773">
            <v>34204</v>
          </cell>
          <cell r="S1773">
            <v>34436</v>
          </cell>
          <cell r="T1773">
            <v>28042</v>
          </cell>
          <cell r="U1773">
            <v>23922</v>
          </cell>
        </row>
        <row r="1774">
          <cell r="A1774" t="str">
            <v>Europe</v>
          </cell>
          <cell r="B1774" t="str">
            <v>GM GROUP</v>
          </cell>
          <cell r="C1774" t="str">
            <v>OPEL</v>
          </cell>
          <cell r="D1774" t="str">
            <v>OPEL ASTRA</v>
          </cell>
          <cell r="E1774" t="str">
            <v>GM Global V6</v>
          </cell>
          <cell r="F1774" t="str">
            <v>Gasoline</v>
          </cell>
          <cell r="G1774">
            <v>3175</v>
          </cell>
          <cell r="H1774">
            <v>218</v>
          </cell>
          <cell r="I1774" t="str">
            <v>Vee Configuration</v>
          </cell>
          <cell r="J1774">
            <v>6</v>
          </cell>
          <cell r="K1774" t="str">
            <v>MFI</v>
          </cell>
          <cell r="L1774" t="str">
            <v>Ohio, Port Melbourne</v>
          </cell>
          <cell r="M1774" t="str">
            <v>USA, Australia</v>
          </cell>
          <cell r="N1774">
            <v>0</v>
          </cell>
          <cell r="O1774">
            <v>13</v>
          </cell>
          <cell r="P1774">
            <v>9914</v>
          </cell>
          <cell r="Q1774">
            <v>11476</v>
          </cell>
          <cell r="R1774">
            <v>10321</v>
          </cell>
          <cell r="S1774">
            <v>10391</v>
          </cell>
          <cell r="T1774">
            <v>8463</v>
          </cell>
          <cell r="U1774">
            <v>7220</v>
          </cell>
        </row>
        <row r="1775">
          <cell r="A1775" t="str">
            <v>Europe</v>
          </cell>
          <cell r="B1775" t="str">
            <v>GM GROUP</v>
          </cell>
          <cell r="C1775" t="str">
            <v>OPEL</v>
          </cell>
          <cell r="D1775" t="str">
            <v>OPEL ASTRA</v>
          </cell>
          <cell r="E1775" t="str">
            <v>GM Family One</v>
          </cell>
          <cell r="F1775" t="str">
            <v>Gasoline</v>
          </cell>
          <cell r="G1775">
            <v>1389</v>
          </cell>
          <cell r="H1775">
            <v>90</v>
          </cell>
          <cell r="I1775" t="str">
            <v>In-Line</v>
          </cell>
          <cell r="J1775">
            <v>4</v>
          </cell>
          <cell r="K1775" t="str">
            <v>MFI</v>
          </cell>
          <cell r="L1775" t="str">
            <v>Aspern, Bochum, Szentgotthart</v>
          </cell>
          <cell r="M1775" t="str">
            <v>Austria, Germany, Hungary</v>
          </cell>
          <cell r="N1775">
            <v>0</v>
          </cell>
          <cell r="O1775">
            <v>36</v>
          </cell>
          <cell r="P1775">
            <v>4285</v>
          </cell>
          <cell r="Q1775">
            <v>19276</v>
          </cell>
          <cell r="R1775">
            <v>15851</v>
          </cell>
          <cell r="S1775">
            <v>11679</v>
          </cell>
          <cell r="T1775">
            <v>8084</v>
          </cell>
          <cell r="U1775">
            <v>6906</v>
          </cell>
        </row>
        <row r="1776">
          <cell r="A1776" t="str">
            <v>Europe</v>
          </cell>
          <cell r="B1776" t="str">
            <v>GM GROUP</v>
          </cell>
          <cell r="C1776" t="str">
            <v>OPEL</v>
          </cell>
          <cell r="D1776" t="str">
            <v>OPEL ASTRA</v>
          </cell>
          <cell r="E1776" t="str">
            <v>GM Family One</v>
          </cell>
          <cell r="F1776" t="str">
            <v>Gasoline</v>
          </cell>
          <cell r="G1776">
            <v>1598</v>
          </cell>
          <cell r="H1776">
            <v>103</v>
          </cell>
          <cell r="I1776" t="str">
            <v>In-Line</v>
          </cell>
          <cell r="J1776">
            <v>4</v>
          </cell>
          <cell r="K1776" t="str">
            <v>MFI</v>
          </cell>
          <cell r="L1776" t="str">
            <v>Bochum, Szentgotthart</v>
          </cell>
          <cell r="M1776" t="str">
            <v>Germany, Hungary</v>
          </cell>
          <cell r="N1776">
            <v>0</v>
          </cell>
          <cell r="O1776">
            <v>31</v>
          </cell>
          <cell r="P1776">
            <v>4034</v>
          </cell>
          <cell r="Q1776">
            <v>18173</v>
          </cell>
          <cell r="R1776">
            <v>14975</v>
          </cell>
          <cell r="S1776">
            <v>11051</v>
          </cell>
          <cell r="T1776">
            <v>7668</v>
          </cell>
          <cell r="U1776">
            <v>6561</v>
          </cell>
        </row>
        <row r="1777">
          <cell r="A1777" t="str">
            <v>Europe</v>
          </cell>
          <cell r="B1777" t="str">
            <v>GM GROUP</v>
          </cell>
          <cell r="C1777" t="str">
            <v>OPEL</v>
          </cell>
          <cell r="D1777" t="str">
            <v>OPEL ASTRA</v>
          </cell>
          <cell r="E1777" t="str">
            <v>GM Family One</v>
          </cell>
          <cell r="F1777" t="str">
            <v>Gasoline</v>
          </cell>
          <cell r="G1777">
            <v>1796</v>
          </cell>
          <cell r="H1777">
            <v>130</v>
          </cell>
          <cell r="I1777" t="str">
            <v>In-Line</v>
          </cell>
          <cell r="J1777">
            <v>4</v>
          </cell>
          <cell r="K1777" t="str">
            <v>MFI</v>
          </cell>
          <cell r="L1777" t="str">
            <v>Szentgotthart</v>
          </cell>
          <cell r="M1777" t="str">
            <v>Hungary</v>
          </cell>
          <cell r="N1777">
            <v>0</v>
          </cell>
          <cell r="O1777">
            <v>29</v>
          </cell>
          <cell r="P1777">
            <v>3781</v>
          </cell>
          <cell r="Q1777">
            <v>17065</v>
          </cell>
          <cell r="R1777">
            <v>14095</v>
          </cell>
          <cell r="S1777">
            <v>10426</v>
          </cell>
          <cell r="T1777">
            <v>7250</v>
          </cell>
          <cell r="U1777">
            <v>6216</v>
          </cell>
        </row>
        <row r="1778">
          <cell r="A1778" t="str">
            <v>Europe</v>
          </cell>
          <cell r="B1778" t="str">
            <v>GM GROUP</v>
          </cell>
          <cell r="C1778" t="str">
            <v>OPEL</v>
          </cell>
          <cell r="D1778" t="str">
            <v>OPEL ASTRA</v>
          </cell>
          <cell r="E1778" t="str">
            <v>Fiat B/C Diesel</v>
          </cell>
          <cell r="F1778" t="str">
            <v>Diesel</v>
          </cell>
          <cell r="G1778">
            <v>1910</v>
          </cell>
          <cell r="H1778">
            <v>140</v>
          </cell>
          <cell r="I1778" t="str">
            <v>In-Line</v>
          </cell>
          <cell r="J1778">
            <v>4</v>
          </cell>
          <cell r="K1778" t="str">
            <v>DI</v>
          </cell>
          <cell r="L1778" t="str">
            <v>Pratola Serra, Termoli</v>
          </cell>
          <cell r="M1778" t="str">
            <v>Italy</v>
          </cell>
          <cell r="N1778">
            <v>0</v>
          </cell>
          <cell r="O1778">
            <v>49</v>
          </cell>
          <cell r="P1778">
            <v>3045</v>
          </cell>
          <cell r="Q1778">
            <v>13527</v>
          </cell>
          <cell r="R1778">
            <v>10948</v>
          </cell>
          <cell r="S1778">
            <v>7950</v>
          </cell>
          <cell r="T1778">
            <v>5413</v>
          </cell>
          <cell r="U1778">
            <v>4554</v>
          </cell>
        </row>
        <row r="1779">
          <cell r="A1779" t="str">
            <v>Europe</v>
          </cell>
          <cell r="B1779" t="str">
            <v>GM GROUP</v>
          </cell>
          <cell r="C1779" t="str">
            <v>OPEL</v>
          </cell>
          <cell r="D1779" t="str">
            <v>OPEL ASTRA</v>
          </cell>
          <cell r="E1779" t="str">
            <v>Fiat B/C Diesel</v>
          </cell>
          <cell r="F1779" t="str">
            <v>Diesel</v>
          </cell>
          <cell r="G1779">
            <v>1910</v>
          </cell>
          <cell r="H1779">
            <v>140</v>
          </cell>
          <cell r="I1779" t="str">
            <v>In-Line</v>
          </cell>
          <cell r="J1779">
            <v>4</v>
          </cell>
          <cell r="K1779" t="str">
            <v>DI</v>
          </cell>
          <cell r="L1779" t="str">
            <v>Pratola Serra, Termoli</v>
          </cell>
          <cell r="M1779" t="str">
            <v>Italy</v>
          </cell>
          <cell r="N1779">
            <v>0</v>
          </cell>
          <cell r="O1779">
            <v>0</v>
          </cell>
          <cell r="P1779">
            <v>6166</v>
          </cell>
          <cell r="Q1779">
            <v>27846</v>
          </cell>
          <cell r="R1779">
            <v>23016</v>
          </cell>
          <cell r="S1779">
            <v>17035</v>
          </cell>
          <cell r="T1779">
            <v>11852</v>
          </cell>
          <cell r="U1779">
            <v>10171</v>
          </cell>
        </row>
        <row r="1780">
          <cell r="A1780" t="str">
            <v>Europe</v>
          </cell>
          <cell r="B1780" t="str">
            <v>GM GROUP</v>
          </cell>
          <cell r="C1780" t="str">
            <v>OPEL</v>
          </cell>
          <cell r="D1780" t="str">
            <v>OPEL ASTRA</v>
          </cell>
          <cell r="E1780" t="str">
            <v>GM L-850</v>
          </cell>
          <cell r="F1780" t="str">
            <v>Gasoline</v>
          </cell>
          <cell r="G1780">
            <v>1998</v>
          </cell>
          <cell r="H1780">
            <v>170</v>
          </cell>
          <cell r="I1780" t="str">
            <v>In-Line</v>
          </cell>
          <cell r="J1780">
            <v>4</v>
          </cell>
          <cell r="K1780" t="str">
            <v>MFI/GDI</v>
          </cell>
          <cell r="L1780" t="str">
            <v>Kaiserslautern</v>
          </cell>
          <cell r="M1780" t="str">
            <v>Germany</v>
          </cell>
          <cell r="N1780">
            <v>0</v>
          </cell>
          <cell r="O1780">
            <v>0</v>
          </cell>
          <cell r="P1780">
            <v>1105</v>
          </cell>
          <cell r="Q1780">
            <v>8454</v>
          </cell>
          <cell r="R1780">
            <v>6842</v>
          </cell>
          <cell r="S1780">
            <v>4968</v>
          </cell>
          <cell r="T1780">
            <v>3383</v>
          </cell>
          <cell r="U1780">
            <v>2847</v>
          </cell>
        </row>
        <row r="1781">
          <cell r="A1781" t="str">
            <v>Europe</v>
          </cell>
          <cell r="B1781" t="str">
            <v>GM GROUP</v>
          </cell>
          <cell r="C1781" t="str">
            <v>OPEL</v>
          </cell>
          <cell r="D1781" t="str">
            <v>OPEL ASTRA</v>
          </cell>
          <cell r="E1781" t="str">
            <v>GM L-850</v>
          </cell>
          <cell r="F1781" t="str">
            <v>Gasoline</v>
          </cell>
          <cell r="G1781">
            <v>1998</v>
          </cell>
          <cell r="H1781">
            <v>200</v>
          </cell>
          <cell r="I1781" t="str">
            <v>In-Line</v>
          </cell>
          <cell r="J1781">
            <v>4</v>
          </cell>
          <cell r="K1781" t="str">
            <v>MFI</v>
          </cell>
          <cell r="L1781" t="str">
            <v>Kaiserslautern</v>
          </cell>
          <cell r="M1781" t="str">
            <v>Germany</v>
          </cell>
          <cell r="N1781">
            <v>0</v>
          </cell>
          <cell r="O1781">
            <v>24</v>
          </cell>
          <cell r="P1781">
            <v>762</v>
          </cell>
          <cell r="Q1781">
            <v>3381</v>
          </cell>
          <cell r="R1781">
            <v>2736</v>
          </cell>
          <cell r="S1781">
            <v>1987</v>
          </cell>
          <cell r="T1781">
            <v>1354</v>
          </cell>
          <cell r="U1781">
            <v>1139</v>
          </cell>
        </row>
        <row r="1782">
          <cell r="A1782" t="str">
            <v>Europe</v>
          </cell>
          <cell r="B1782" t="str">
            <v>GM GROUP</v>
          </cell>
          <cell r="C1782" t="str">
            <v>OPEL</v>
          </cell>
          <cell r="D1782" t="str">
            <v>OPEL ASTRA</v>
          </cell>
          <cell r="E1782" t="str">
            <v>GM L-850</v>
          </cell>
          <cell r="F1782" t="str">
            <v>Gasoline</v>
          </cell>
          <cell r="G1782">
            <v>2198</v>
          </cell>
          <cell r="H1782">
            <v>155</v>
          </cell>
          <cell r="I1782" t="str">
            <v>In-Line</v>
          </cell>
          <cell r="J1782">
            <v>4</v>
          </cell>
          <cell r="K1782" t="str">
            <v>GDI</v>
          </cell>
          <cell r="L1782" t="str">
            <v>Kaiserslautern</v>
          </cell>
          <cell r="M1782" t="str">
            <v>Germany</v>
          </cell>
          <cell r="N1782">
            <v>0</v>
          </cell>
          <cell r="O1782">
            <v>12</v>
          </cell>
          <cell r="P1782">
            <v>911</v>
          </cell>
          <cell r="Q1782">
            <v>4094</v>
          </cell>
          <cell r="R1782">
            <v>3370</v>
          </cell>
          <cell r="S1782">
            <v>2485</v>
          </cell>
          <cell r="T1782">
            <v>1722</v>
          </cell>
          <cell r="U1782">
            <v>1471</v>
          </cell>
        </row>
        <row r="1783">
          <cell r="A1783" t="str">
            <v>Europe</v>
          </cell>
          <cell r="B1783" t="str">
            <v>GM GROUP</v>
          </cell>
          <cell r="C1783" t="str">
            <v>OPEL</v>
          </cell>
          <cell r="D1783" t="str">
            <v>OPEL ASTRA</v>
          </cell>
          <cell r="E1783" t="str">
            <v>GM Isuzu Circle L</v>
          </cell>
          <cell r="F1783" t="str">
            <v>Diesel</v>
          </cell>
          <cell r="G1783">
            <v>1686</v>
          </cell>
          <cell r="H1783">
            <v>80</v>
          </cell>
          <cell r="I1783" t="str">
            <v>In-Line</v>
          </cell>
          <cell r="J1783">
            <v>4</v>
          </cell>
          <cell r="K1783" t="str">
            <v>DI</v>
          </cell>
          <cell r="L1783" t="str">
            <v>Tychy</v>
          </cell>
          <cell r="M1783" t="str">
            <v>Poland</v>
          </cell>
          <cell r="N1783">
            <v>0</v>
          </cell>
          <cell r="O1783">
            <v>60</v>
          </cell>
          <cell r="P1783">
            <v>7809</v>
          </cell>
          <cell r="Q1783">
            <v>35192</v>
          </cell>
          <cell r="R1783">
            <v>29010</v>
          </cell>
          <cell r="S1783">
            <v>21420</v>
          </cell>
          <cell r="T1783">
            <v>14866</v>
          </cell>
          <cell r="U1783">
            <v>12725</v>
          </cell>
        </row>
        <row r="1784">
          <cell r="A1784" t="str">
            <v>Europe</v>
          </cell>
          <cell r="B1784" t="str">
            <v>GM GROUP</v>
          </cell>
          <cell r="C1784" t="str">
            <v>OPEL</v>
          </cell>
          <cell r="D1784" t="str">
            <v>OPEL ASTRA</v>
          </cell>
          <cell r="E1784" t="str">
            <v>GM Isuzu Circle L</v>
          </cell>
          <cell r="F1784" t="str">
            <v>Diesel</v>
          </cell>
          <cell r="G1784">
            <v>1686</v>
          </cell>
          <cell r="H1784">
            <v>100</v>
          </cell>
          <cell r="I1784" t="str">
            <v>In-Line</v>
          </cell>
          <cell r="J1784">
            <v>4</v>
          </cell>
          <cell r="K1784" t="str">
            <v>DI</v>
          </cell>
          <cell r="L1784" t="str">
            <v>Tychy</v>
          </cell>
          <cell r="M1784" t="str">
            <v>Poland</v>
          </cell>
          <cell r="N1784">
            <v>0</v>
          </cell>
          <cell r="O1784">
            <v>49</v>
          </cell>
          <cell r="P1784">
            <v>6368</v>
          </cell>
          <cell r="Q1784">
            <v>28662</v>
          </cell>
          <cell r="R1784">
            <v>23588</v>
          </cell>
          <cell r="S1784">
            <v>17391</v>
          </cell>
          <cell r="T1784">
            <v>12048</v>
          </cell>
          <cell r="U1784">
            <v>10299</v>
          </cell>
        </row>
        <row r="1785">
          <cell r="A1785" t="str">
            <v>Europe</v>
          </cell>
          <cell r="B1785" t="str">
            <v>GM GROUP</v>
          </cell>
          <cell r="C1785" t="str">
            <v>OPEL</v>
          </cell>
          <cell r="D1785" t="str">
            <v>OPEL ASTRA</v>
          </cell>
          <cell r="E1785" t="str">
            <v>GM Global V6</v>
          </cell>
          <cell r="F1785" t="str">
            <v>Gasoline</v>
          </cell>
          <cell r="G1785">
            <v>3175</v>
          </cell>
          <cell r="H1785">
            <v>218</v>
          </cell>
          <cell r="I1785" t="str">
            <v>Vee Configuration</v>
          </cell>
          <cell r="J1785">
            <v>6</v>
          </cell>
          <cell r="K1785" t="str">
            <v>MFI</v>
          </cell>
          <cell r="L1785" t="str">
            <v>Ohio, Port Melbourne</v>
          </cell>
          <cell r="M1785" t="str">
            <v>USA, Australia</v>
          </cell>
          <cell r="N1785">
            <v>0</v>
          </cell>
          <cell r="O1785">
            <v>7</v>
          </cell>
          <cell r="P1785">
            <v>919</v>
          </cell>
          <cell r="Q1785">
            <v>4172</v>
          </cell>
          <cell r="R1785">
            <v>3470</v>
          </cell>
          <cell r="S1785">
            <v>2583</v>
          </cell>
          <cell r="T1785">
            <v>1810</v>
          </cell>
          <cell r="U1785">
            <v>1562</v>
          </cell>
        </row>
        <row r="1786">
          <cell r="A1786" t="str">
            <v>Europe</v>
          </cell>
          <cell r="B1786" t="str">
            <v>GM GROUP</v>
          </cell>
          <cell r="C1786" t="str">
            <v>OPEL</v>
          </cell>
          <cell r="D1786" t="str">
            <v>OPEL ASTRA</v>
          </cell>
          <cell r="E1786" t="str">
            <v>Fiat Multijet 1.3</v>
          </cell>
          <cell r="F1786" t="str">
            <v>Diesel</v>
          </cell>
          <cell r="G1786">
            <v>1248</v>
          </cell>
          <cell r="H1786">
            <v>70</v>
          </cell>
          <cell r="I1786" t="str">
            <v>In-Line</v>
          </cell>
          <cell r="J1786">
            <v>4</v>
          </cell>
          <cell r="K1786" t="str">
            <v>DI</v>
          </cell>
          <cell r="L1786" t="str">
            <v>Bielsko-Biala</v>
          </cell>
          <cell r="M1786" t="str">
            <v>Poland</v>
          </cell>
          <cell r="N1786">
            <v>0</v>
          </cell>
          <cell r="O1786">
            <v>0</v>
          </cell>
          <cell r="P1786">
            <v>0</v>
          </cell>
          <cell r="Q1786">
            <v>0</v>
          </cell>
          <cell r="R1786">
            <v>0</v>
          </cell>
          <cell r="S1786">
            <v>1408</v>
          </cell>
          <cell r="T1786">
            <v>3050</v>
          </cell>
          <cell r="U1786">
            <v>3740</v>
          </cell>
        </row>
        <row r="1787">
          <cell r="A1787" t="str">
            <v>Europe</v>
          </cell>
          <cell r="B1787" t="str">
            <v>GM GROUP</v>
          </cell>
          <cell r="C1787" t="str">
            <v>OPEL</v>
          </cell>
          <cell r="D1787" t="str">
            <v>OPEL ASTRA</v>
          </cell>
          <cell r="E1787" t="str">
            <v>GM Family One</v>
          </cell>
          <cell r="F1787" t="str">
            <v>Gasoline</v>
          </cell>
          <cell r="G1787">
            <v>1389</v>
          </cell>
          <cell r="H1787">
            <v>90</v>
          </cell>
          <cell r="I1787" t="str">
            <v>In-Line</v>
          </cell>
          <cell r="J1787">
            <v>4</v>
          </cell>
          <cell r="K1787" t="str">
            <v>MFI</v>
          </cell>
          <cell r="L1787" t="str">
            <v>Aspern, Bochum, Szentgotthart</v>
          </cell>
          <cell r="M1787" t="str">
            <v>Austria, Germany, Hungary</v>
          </cell>
          <cell r="N1787">
            <v>0</v>
          </cell>
          <cell r="O1787">
            <v>0</v>
          </cell>
          <cell r="P1787">
            <v>0</v>
          </cell>
          <cell r="Q1787">
            <v>0</v>
          </cell>
          <cell r="R1787">
            <v>0</v>
          </cell>
          <cell r="S1787">
            <v>4645</v>
          </cell>
          <cell r="T1787">
            <v>10061</v>
          </cell>
          <cell r="U1787">
            <v>12343</v>
          </cell>
        </row>
        <row r="1788">
          <cell r="A1788" t="str">
            <v>Europe</v>
          </cell>
          <cell r="B1788" t="str">
            <v>GM GROUP</v>
          </cell>
          <cell r="C1788" t="str">
            <v>OPEL</v>
          </cell>
          <cell r="D1788" t="str">
            <v>OPEL ASTRA</v>
          </cell>
          <cell r="E1788" t="str">
            <v>GM Family One</v>
          </cell>
          <cell r="F1788" t="str">
            <v>Gasoline</v>
          </cell>
          <cell r="G1788">
            <v>1598</v>
          </cell>
          <cell r="H1788">
            <v>103</v>
          </cell>
          <cell r="I1788" t="str">
            <v>In-Line</v>
          </cell>
          <cell r="J1788">
            <v>4</v>
          </cell>
          <cell r="K1788" t="str">
            <v>MFI</v>
          </cell>
          <cell r="L1788" t="str">
            <v>Bochum, Szentgotthart</v>
          </cell>
          <cell r="M1788" t="str">
            <v>Germany, Hungary</v>
          </cell>
          <cell r="N1788">
            <v>0</v>
          </cell>
          <cell r="O1788">
            <v>0</v>
          </cell>
          <cell r="P1788">
            <v>0</v>
          </cell>
          <cell r="Q1788">
            <v>0</v>
          </cell>
          <cell r="R1788">
            <v>0</v>
          </cell>
          <cell r="S1788">
            <v>3748</v>
          </cell>
          <cell r="T1788">
            <v>8120</v>
          </cell>
          <cell r="U1788">
            <v>10176</v>
          </cell>
        </row>
        <row r="1789">
          <cell r="A1789" t="str">
            <v>Europe</v>
          </cell>
          <cell r="B1789" t="str">
            <v>GM GROUP</v>
          </cell>
          <cell r="C1789" t="str">
            <v>OPEL</v>
          </cell>
          <cell r="D1789" t="str">
            <v>OPEL ASTRA</v>
          </cell>
          <cell r="E1789" t="str">
            <v>GM Family One</v>
          </cell>
          <cell r="F1789" t="str">
            <v>Gasoline</v>
          </cell>
          <cell r="G1789">
            <v>1796</v>
          </cell>
          <cell r="H1789">
            <v>130</v>
          </cell>
          <cell r="I1789" t="str">
            <v>In-Line</v>
          </cell>
          <cell r="J1789">
            <v>4</v>
          </cell>
          <cell r="K1789" t="str">
            <v>MFI</v>
          </cell>
          <cell r="L1789" t="str">
            <v>Szentgotthart</v>
          </cell>
          <cell r="M1789" t="str">
            <v>Hungary</v>
          </cell>
          <cell r="N1789">
            <v>0</v>
          </cell>
          <cell r="O1789">
            <v>0</v>
          </cell>
          <cell r="P1789">
            <v>0</v>
          </cell>
          <cell r="Q1789">
            <v>0</v>
          </cell>
          <cell r="R1789">
            <v>0</v>
          </cell>
          <cell r="S1789">
            <v>1569</v>
          </cell>
          <cell r="T1789">
            <v>3398</v>
          </cell>
          <cell r="U1789">
            <v>4168</v>
          </cell>
        </row>
        <row r="1790">
          <cell r="A1790" t="str">
            <v>Europe</v>
          </cell>
          <cell r="B1790" t="str">
            <v>GM GROUP</v>
          </cell>
          <cell r="C1790" t="str">
            <v>OPEL</v>
          </cell>
          <cell r="D1790" t="str">
            <v>OPEL ASTRA</v>
          </cell>
          <cell r="E1790" t="str">
            <v>Fiat B/C Diesel</v>
          </cell>
          <cell r="F1790" t="str">
            <v>Diesel</v>
          </cell>
          <cell r="G1790">
            <v>1910</v>
          </cell>
          <cell r="H1790">
            <v>140</v>
          </cell>
          <cell r="I1790" t="str">
            <v>In-Line</v>
          </cell>
          <cell r="J1790">
            <v>4</v>
          </cell>
          <cell r="K1790" t="str">
            <v>DI</v>
          </cell>
          <cell r="L1790" t="str">
            <v>Pratola Serra, Termoli</v>
          </cell>
          <cell r="M1790" t="str">
            <v>Italy</v>
          </cell>
          <cell r="N1790">
            <v>0</v>
          </cell>
          <cell r="O1790">
            <v>0</v>
          </cell>
          <cell r="P1790">
            <v>0</v>
          </cell>
          <cell r="Q1790">
            <v>0</v>
          </cell>
          <cell r="R1790">
            <v>0</v>
          </cell>
          <cell r="S1790">
            <v>4223</v>
          </cell>
          <cell r="T1790">
            <v>9147</v>
          </cell>
          <cell r="U1790">
            <v>11221</v>
          </cell>
        </row>
        <row r="1791">
          <cell r="A1791" t="str">
            <v>Europe</v>
          </cell>
          <cell r="B1791" t="str">
            <v>GM GROUP</v>
          </cell>
          <cell r="C1791" t="str">
            <v>OPEL</v>
          </cell>
          <cell r="D1791" t="str">
            <v>OPEL ASTRA</v>
          </cell>
          <cell r="E1791" t="str">
            <v>GM L-850</v>
          </cell>
          <cell r="F1791" t="str">
            <v>Gasoline</v>
          </cell>
          <cell r="G1791">
            <v>1998</v>
          </cell>
          <cell r="H1791">
            <v>200</v>
          </cell>
          <cell r="I1791" t="str">
            <v>In-Line</v>
          </cell>
          <cell r="J1791">
            <v>4</v>
          </cell>
          <cell r="K1791" t="str">
            <v>MFI</v>
          </cell>
          <cell r="L1791" t="str">
            <v>Kaiserslautern</v>
          </cell>
          <cell r="M1791" t="str">
            <v>Germany</v>
          </cell>
          <cell r="N1791">
            <v>0</v>
          </cell>
          <cell r="O1791">
            <v>0</v>
          </cell>
          <cell r="P1791">
            <v>0</v>
          </cell>
          <cell r="Q1791">
            <v>0</v>
          </cell>
          <cell r="R1791">
            <v>0</v>
          </cell>
          <cell r="S1791">
            <v>2815</v>
          </cell>
          <cell r="T1791">
            <v>6098</v>
          </cell>
          <cell r="U1791">
            <v>7481</v>
          </cell>
        </row>
        <row r="1792">
          <cell r="A1792" t="str">
            <v>Europe</v>
          </cell>
          <cell r="B1792" t="str">
            <v>GM GROUP</v>
          </cell>
          <cell r="C1792" t="str">
            <v>OPEL</v>
          </cell>
          <cell r="D1792" t="str">
            <v>OPEL ASTRA</v>
          </cell>
          <cell r="E1792" t="str">
            <v>GM L-850</v>
          </cell>
          <cell r="F1792" t="str">
            <v>Gasoline</v>
          </cell>
          <cell r="G1792">
            <v>2198</v>
          </cell>
          <cell r="H1792">
            <v>155</v>
          </cell>
          <cell r="I1792" t="str">
            <v>In-Line</v>
          </cell>
          <cell r="J1792">
            <v>4</v>
          </cell>
          <cell r="K1792" t="str">
            <v>GDI</v>
          </cell>
          <cell r="L1792" t="str">
            <v>Kaiserslautern</v>
          </cell>
          <cell r="M1792" t="str">
            <v>Germany</v>
          </cell>
          <cell r="N1792">
            <v>0</v>
          </cell>
          <cell r="O1792">
            <v>0</v>
          </cell>
          <cell r="P1792">
            <v>0</v>
          </cell>
          <cell r="Q1792">
            <v>0</v>
          </cell>
          <cell r="R1792">
            <v>0</v>
          </cell>
          <cell r="S1792">
            <v>845</v>
          </cell>
          <cell r="T1792">
            <v>1828</v>
          </cell>
          <cell r="U1792">
            <v>2243</v>
          </cell>
        </row>
        <row r="1793">
          <cell r="A1793" t="str">
            <v>Europe</v>
          </cell>
          <cell r="B1793" t="str">
            <v>GM GROUP</v>
          </cell>
          <cell r="C1793" t="str">
            <v>OPEL</v>
          </cell>
          <cell r="D1793" t="str">
            <v>OPEL ASTRA</v>
          </cell>
          <cell r="E1793" t="str">
            <v>GM Isuzu Circle L</v>
          </cell>
          <cell r="F1793" t="str">
            <v>Diesel</v>
          </cell>
          <cell r="G1793">
            <v>1686</v>
          </cell>
          <cell r="H1793">
            <v>80</v>
          </cell>
          <cell r="I1793" t="str">
            <v>In-Line</v>
          </cell>
          <cell r="J1793">
            <v>4</v>
          </cell>
          <cell r="K1793" t="str">
            <v>DI</v>
          </cell>
          <cell r="L1793" t="str">
            <v>Tychy</v>
          </cell>
          <cell r="M1793" t="str">
            <v>Poland</v>
          </cell>
          <cell r="N1793">
            <v>0</v>
          </cell>
          <cell r="O1793">
            <v>0</v>
          </cell>
          <cell r="P1793">
            <v>0</v>
          </cell>
          <cell r="Q1793">
            <v>0</v>
          </cell>
          <cell r="R1793">
            <v>0</v>
          </cell>
          <cell r="S1793">
            <v>3418</v>
          </cell>
          <cell r="T1793">
            <v>7404</v>
          </cell>
          <cell r="U1793">
            <v>9083</v>
          </cell>
        </row>
        <row r="1794">
          <cell r="A1794" t="str">
            <v>Europe</v>
          </cell>
          <cell r="B1794" t="str">
            <v>GM GROUP</v>
          </cell>
          <cell r="C1794" t="str">
            <v>OPEL</v>
          </cell>
          <cell r="D1794" t="str">
            <v>OPEL ASTRA</v>
          </cell>
          <cell r="E1794" t="str">
            <v>GM Global V6</v>
          </cell>
          <cell r="F1794" t="str">
            <v>Gasoline</v>
          </cell>
          <cell r="G1794">
            <v>3175</v>
          </cell>
          <cell r="H1794">
            <v>218</v>
          </cell>
          <cell r="I1794" t="str">
            <v>Vee Configuration</v>
          </cell>
          <cell r="J1794">
            <v>6</v>
          </cell>
          <cell r="K1794" t="str">
            <v>MFI</v>
          </cell>
          <cell r="L1794" t="str">
            <v>Ohio, Port Melbourne</v>
          </cell>
          <cell r="M1794" t="str">
            <v>USA, Australia</v>
          </cell>
          <cell r="N1794">
            <v>0</v>
          </cell>
          <cell r="O1794">
            <v>0</v>
          </cell>
          <cell r="P1794">
            <v>0</v>
          </cell>
          <cell r="Q1794">
            <v>0</v>
          </cell>
          <cell r="R1794">
            <v>0</v>
          </cell>
          <cell r="S1794">
            <v>342</v>
          </cell>
          <cell r="T1794">
            <v>740</v>
          </cell>
          <cell r="U1794">
            <v>909</v>
          </cell>
        </row>
        <row r="1795">
          <cell r="A1795" t="str">
            <v>Europe</v>
          </cell>
          <cell r="B1795" t="str">
            <v>GM GROUP</v>
          </cell>
          <cell r="C1795" t="str">
            <v>OPEL</v>
          </cell>
          <cell r="D1795" t="str">
            <v>OPEL ASTRA</v>
          </cell>
          <cell r="E1795" t="str">
            <v>Fiat Multijet 1.3</v>
          </cell>
          <cell r="F1795" t="str">
            <v>Diesel</v>
          </cell>
          <cell r="G1795">
            <v>1248</v>
          </cell>
          <cell r="H1795">
            <v>70</v>
          </cell>
          <cell r="I1795" t="str">
            <v>In-Line</v>
          </cell>
          <cell r="J1795">
            <v>4</v>
          </cell>
          <cell r="K1795" t="str">
            <v>DI</v>
          </cell>
          <cell r="L1795" t="str">
            <v>Bielsko-Biala</v>
          </cell>
          <cell r="M1795" t="str">
            <v>Poland</v>
          </cell>
          <cell r="N1795">
            <v>0</v>
          </cell>
          <cell r="O1795">
            <v>0</v>
          </cell>
          <cell r="P1795">
            <v>0</v>
          </cell>
          <cell r="Q1795">
            <v>0</v>
          </cell>
          <cell r="R1795">
            <v>0</v>
          </cell>
          <cell r="S1795">
            <v>814</v>
          </cell>
          <cell r="T1795">
            <v>1433</v>
          </cell>
          <cell r="U1795">
            <v>1606</v>
          </cell>
        </row>
        <row r="1796">
          <cell r="A1796" t="str">
            <v>Europe</v>
          </cell>
          <cell r="B1796" t="str">
            <v>GM GROUP</v>
          </cell>
          <cell r="C1796" t="str">
            <v>OPEL</v>
          </cell>
          <cell r="D1796" t="str">
            <v>OPEL ASTRA</v>
          </cell>
          <cell r="E1796" t="str">
            <v>GM Family One</v>
          </cell>
          <cell r="F1796" t="str">
            <v>Gasoline</v>
          </cell>
          <cell r="G1796">
            <v>1389</v>
          </cell>
          <cell r="H1796">
            <v>90</v>
          </cell>
          <cell r="I1796" t="str">
            <v>In-Line</v>
          </cell>
          <cell r="J1796">
            <v>4</v>
          </cell>
          <cell r="K1796" t="str">
            <v>MFI</v>
          </cell>
          <cell r="L1796" t="str">
            <v>Aspern, Bochum, Szentgotthart</v>
          </cell>
          <cell r="M1796" t="str">
            <v>Austria, Germany, Hungary</v>
          </cell>
          <cell r="N1796">
            <v>0</v>
          </cell>
          <cell r="O1796">
            <v>0</v>
          </cell>
          <cell r="P1796">
            <v>0</v>
          </cell>
          <cell r="Q1796">
            <v>0</v>
          </cell>
          <cell r="R1796">
            <v>0</v>
          </cell>
          <cell r="S1796">
            <v>2673</v>
          </cell>
          <cell r="T1796">
            <v>4709</v>
          </cell>
          <cell r="U1796">
            <v>5275</v>
          </cell>
        </row>
        <row r="1797">
          <cell r="A1797" t="str">
            <v>Europe</v>
          </cell>
          <cell r="B1797" t="str">
            <v>GM GROUP</v>
          </cell>
          <cell r="C1797" t="str">
            <v>OPEL</v>
          </cell>
          <cell r="D1797" t="str">
            <v>OPEL ASTRA</v>
          </cell>
          <cell r="E1797" t="str">
            <v>GM Family One</v>
          </cell>
          <cell r="F1797" t="str">
            <v>Gasoline</v>
          </cell>
          <cell r="G1797">
            <v>1598</v>
          </cell>
          <cell r="H1797">
            <v>103</v>
          </cell>
          <cell r="I1797" t="str">
            <v>In-Line</v>
          </cell>
          <cell r="J1797">
            <v>4</v>
          </cell>
          <cell r="K1797" t="str">
            <v>MFI</v>
          </cell>
          <cell r="L1797" t="str">
            <v>Bochum, Szentgotthart</v>
          </cell>
          <cell r="M1797" t="str">
            <v>Germany, Hungary</v>
          </cell>
          <cell r="N1797">
            <v>0</v>
          </cell>
          <cell r="O1797">
            <v>0</v>
          </cell>
          <cell r="P1797">
            <v>0</v>
          </cell>
          <cell r="Q1797">
            <v>0</v>
          </cell>
          <cell r="R1797">
            <v>0</v>
          </cell>
          <cell r="S1797">
            <v>2166</v>
          </cell>
          <cell r="T1797">
            <v>3818</v>
          </cell>
          <cell r="U1797">
            <v>4368</v>
          </cell>
        </row>
        <row r="1798">
          <cell r="A1798" t="str">
            <v>Europe</v>
          </cell>
          <cell r="B1798" t="str">
            <v>GM GROUP</v>
          </cell>
          <cell r="C1798" t="str">
            <v>OPEL</v>
          </cell>
          <cell r="D1798" t="str">
            <v>OPEL ASTRA</v>
          </cell>
          <cell r="E1798" t="str">
            <v>GM Family One</v>
          </cell>
          <cell r="F1798" t="str">
            <v>Gasoline</v>
          </cell>
          <cell r="G1798">
            <v>1796</v>
          </cell>
          <cell r="H1798">
            <v>130</v>
          </cell>
          <cell r="I1798" t="str">
            <v>In-Line</v>
          </cell>
          <cell r="J1798">
            <v>4</v>
          </cell>
          <cell r="K1798" t="str">
            <v>MFI</v>
          </cell>
          <cell r="L1798" t="str">
            <v>Szentgotthart</v>
          </cell>
          <cell r="M1798" t="str">
            <v>Hungary</v>
          </cell>
          <cell r="N1798">
            <v>0</v>
          </cell>
          <cell r="O1798">
            <v>0</v>
          </cell>
          <cell r="P1798">
            <v>0</v>
          </cell>
          <cell r="Q1798">
            <v>0</v>
          </cell>
          <cell r="R1798">
            <v>0</v>
          </cell>
          <cell r="S1798">
            <v>907</v>
          </cell>
          <cell r="T1798">
            <v>1596</v>
          </cell>
          <cell r="U1798">
            <v>1789</v>
          </cell>
        </row>
        <row r="1799">
          <cell r="A1799" t="str">
            <v>Europe</v>
          </cell>
          <cell r="B1799" t="str">
            <v>GM GROUP</v>
          </cell>
          <cell r="C1799" t="str">
            <v>OPEL</v>
          </cell>
          <cell r="D1799" t="str">
            <v>OPEL ASTRA</v>
          </cell>
          <cell r="E1799" t="str">
            <v>Fiat B/C Diesel</v>
          </cell>
          <cell r="F1799" t="str">
            <v>Diesel</v>
          </cell>
          <cell r="G1799">
            <v>1910</v>
          </cell>
          <cell r="H1799">
            <v>140</v>
          </cell>
          <cell r="I1799" t="str">
            <v>In-Line</v>
          </cell>
          <cell r="J1799">
            <v>4</v>
          </cell>
          <cell r="K1799" t="str">
            <v>DI</v>
          </cell>
          <cell r="L1799" t="str">
            <v>Pratola Serra, Termoli</v>
          </cell>
          <cell r="M1799" t="str">
            <v>Italy</v>
          </cell>
          <cell r="N1799">
            <v>0</v>
          </cell>
          <cell r="O1799">
            <v>0</v>
          </cell>
          <cell r="P1799">
            <v>0</v>
          </cell>
          <cell r="Q1799">
            <v>0</v>
          </cell>
          <cell r="R1799">
            <v>0</v>
          </cell>
          <cell r="S1799">
            <v>2440</v>
          </cell>
          <cell r="T1799">
            <v>4300</v>
          </cell>
          <cell r="U1799">
            <v>4817</v>
          </cell>
        </row>
        <row r="1800">
          <cell r="A1800" t="str">
            <v>Europe</v>
          </cell>
          <cell r="B1800" t="str">
            <v>GM GROUP</v>
          </cell>
          <cell r="C1800" t="str">
            <v>OPEL</v>
          </cell>
          <cell r="D1800" t="str">
            <v>OPEL ASTRA</v>
          </cell>
          <cell r="E1800" t="str">
            <v>GM L-850</v>
          </cell>
          <cell r="F1800" t="str">
            <v>Gasoline</v>
          </cell>
          <cell r="G1800">
            <v>1998</v>
          </cell>
          <cell r="H1800">
            <v>200</v>
          </cell>
          <cell r="I1800" t="str">
            <v>In-Line</v>
          </cell>
          <cell r="J1800">
            <v>4</v>
          </cell>
          <cell r="K1800" t="str">
            <v>MFI</v>
          </cell>
          <cell r="L1800" t="str">
            <v>Kaiserslautern</v>
          </cell>
          <cell r="M1800" t="str">
            <v>Germany</v>
          </cell>
          <cell r="N1800">
            <v>0</v>
          </cell>
          <cell r="O1800">
            <v>0</v>
          </cell>
          <cell r="P1800">
            <v>0</v>
          </cell>
          <cell r="Q1800">
            <v>0</v>
          </cell>
          <cell r="R1800">
            <v>0</v>
          </cell>
          <cell r="S1800">
            <v>1626</v>
          </cell>
          <cell r="T1800">
            <v>2866</v>
          </cell>
          <cell r="U1800">
            <v>3210</v>
          </cell>
        </row>
        <row r="1801">
          <cell r="A1801" t="str">
            <v>Europe</v>
          </cell>
          <cell r="B1801" t="str">
            <v>GM GROUP</v>
          </cell>
          <cell r="C1801" t="str">
            <v>OPEL</v>
          </cell>
          <cell r="D1801" t="str">
            <v>OPEL ASTRA</v>
          </cell>
          <cell r="E1801" t="str">
            <v>GM L-850</v>
          </cell>
          <cell r="F1801" t="str">
            <v>Gasoline</v>
          </cell>
          <cell r="G1801">
            <v>2198</v>
          </cell>
          <cell r="H1801">
            <v>155</v>
          </cell>
          <cell r="I1801" t="str">
            <v>In-Line</v>
          </cell>
          <cell r="J1801">
            <v>4</v>
          </cell>
          <cell r="K1801" t="str">
            <v>GDI</v>
          </cell>
          <cell r="L1801" t="str">
            <v>Kaiserslautern</v>
          </cell>
          <cell r="M1801" t="str">
            <v>Germany</v>
          </cell>
          <cell r="N1801">
            <v>0</v>
          </cell>
          <cell r="O1801">
            <v>0</v>
          </cell>
          <cell r="P1801">
            <v>0</v>
          </cell>
          <cell r="Q1801">
            <v>0</v>
          </cell>
          <cell r="R1801">
            <v>0</v>
          </cell>
          <cell r="S1801">
            <v>488</v>
          </cell>
          <cell r="T1801">
            <v>861</v>
          </cell>
          <cell r="U1801">
            <v>962</v>
          </cell>
        </row>
        <row r="1802">
          <cell r="A1802" t="str">
            <v>Europe</v>
          </cell>
          <cell r="B1802" t="str">
            <v>GM GROUP</v>
          </cell>
          <cell r="C1802" t="str">
            <v>OPEL</v>
          </cell>
          <cell r="D1802" t="str">
            <v>OPEL ASTRA</v>
          </cell>
          <cell r="E1802" t="str">
            <v>GM Isuzu Circle L</v>
          </cell>
          <cell r="F1802" t="str">
            <v>Diesel</v>
          </cell>
          <cell r="G1802">
            <v>1686</v>
          </cell>
          <cell r="H1802">
            <v>80</v>
          </cell>
          <cell r="I1802" t="str">
            <v>In-Line</v>
          </cell>
          <cell r="J1802">
            <v>4</v>
          </cell>
          <cell r="K1802" t="str">
            <v>DI</v>
          </cell>
          <cell r="L1802" t="str">
            <v>Tychy</v>
          </cell>
          <cell r="M1802" t="str">
            <v>Poland</v>
          </cell>
          <cell r="N1802">
            <v>0</v>
          </cell>
          <cell r="O1802">
            <v>0</v>
          </cell>
          <cell r="P1802">
            <v>0</v>
          </cell>
          <cell r="Q1802">
            <v>0</v>
          </cell>
          <cell r="R1802">
            <v>0</v>
          </cell>
          <cell r="S1802">
            <v>1976</v>
          </cell>
          <cell r="T1802">
            <v>3481</v>
          </cell>
          <cell r="U1802">
            <v>3898</v>
          </cell>
        </row>
        <row r="1803">
          <cell r="A1803" t="str">
            <v>Europe</v>
          </cell>
          <cell r="B1803" t="str">
            <v>GM GROUP</v>
          </cell>
          <cell r="C1803" t="str">
            <v>OPEL</v>
          </cell>
          <cell r="D1803" t="str">
            <v>OPEL ASTRA</v>
          </cell>
          <cell r="E1803" t="str">
            <v>GM Global V6</v>
          </cell>
          <cell r="F1803" t="str">
            <v>Gasoline</v>
          </cell>
          <cell r="G1803">
            <v>3175</v>
          </cell>
          <cell r="H1803">
            <v>218</v>
          </cell>
          <cell r="I1803" t="str">
            <v>Vee Configuration</v>
          </cell>
          <cell r="J1803">
            <v>6</v>
          </cell>
          <cell r="K1803" t="str">
            <v>MFI</v>
          </cell>
          <cell r="L1803" t="str">
            <v>Ohio, Port Melbourne</v>
          </cell>
          <cell r="M1803" t="str">
            <v>USA, Australia</v>
          </cell>
          <cell r="N1803">
            <v>0</v>
          </cell>
          <cell r="O1803">
            <v>0</v>
          </cell>
          <cell r="P1803">
            <v>0</v>
          </cell>
          <cell r="Q1803">
            <v>0</v>
          </cell>
          <cell r="R1803">
            <v>0</v>
          </cell>
          <cell r="S1803">
            <v>151</v>
          </cell>
          <cell r="T1803">
            <v>267</v>
          </cell>
          <cell r="U1803">
            <v>298</v>
          </cell>
        </row>
        <row r="1804">
          <cell r="A1804" t="str">
            <v>Europe</v>
          </cell>
          <cell r="B1804" t="str">
            <v>GM GROUP</v>
          </cell>
          <cell r="C1804" t="str">
            <v>OPEL</v>
          </cell>
          <cell r="D1804" t="str">
            <v>OPEL ASTRA</v>
          </cell>
          <cell r="E1804" t="str">
            <v>Fiat Multijet 1.3</v>
          </cell>
          <cell r="F1804" t="str">
            <v>Diesel</v>
          </cell>
          <cell r="G1804">
            <v>1248</v>
          </cell>
          <cell r="H1804">
            <v>70</v>
          </cell>
          <cell r="I1804" t="str">
            <v>In-Line</v>
          </cell>
          <cell r="J1804">
            <v>4</v>
          </cell>
          <cell r="K1804" t="str">
            <v>DI</v>
          </cell>
          <cell r="L1804" t="str">
            <v>Bielsko-Biala</v>
          </cell>
          <cell r="M1804" t="str">
            <v>Poland</v>
          </cell>
          <cell r="N1804">
            <v>0</v>
          </cell>
          <cell r="O1804">
            <v>1</v>
          </cell>
          <cell r="P1804">
            <v>10683</v>
          </cell>
          <cell r="Q1804">
            <v>14907</v>
          </cell>
          <cell r="R1804">
            <v>16198</v>
          </cell>
          <cell r="S1804">
            <v>11886</v>
          </cell>
          <cell r="T1804">
            <v>10074</v>
          </cell>
          <cell r="U1804">
            <v>8813</v>
          </cell>
        </row>
        <row r="1805">
          <cell r="A1805" t="str">
            <v>Europe</v>
          </cell>
          <cell r="B1805" t="str">
            <v>GM GROUP</v>
          </cell>
          <cell r="C1805" t="str">
            <v>OPEL</v>
          </cell>
          <cell r="D1805" t="str">
            <v>OPEL ASTRA</v>
          </cell>
          <cell r="E1805" t="str">
            <v>GM Family One</v>
          </cell>
          <cell r="F1805" t="str">
            <v>Gasoline</v>
          </cell>
          <cell r="G1805">
            <v>1389</v>
          </cell>
          <cell r="H1805">
            <v>90</v>
          </cell>
          <cell r="I1805" t="str">
            <v>In-Line</v>
          </cell>
          <cell r="J1805">
            <v>4</v>
          </cell>
          <cell r="K1805" t="str">
            <v>MFI</v>
          </cell>
          <cell r="L1805" t="str">
            <v>Aspern, Bochum, Szentgotthart</v>
          </cell>
          <cell r="M1805" t="str">
            <v>Austria, Germany, Hungary</v>
          </cell>
          <cell r="N1805">
            <v>0</v>
          </cell>
          <cell r="O1805">
            <v>2</v>
          </cell>
          <cell r="P1805">
            <v>24176</v>
          </cell>
          <cell r="Q1805">
            <v>33736</v>
          </cell>
          <cell r="R1805">
            <v>36660</v>
          </cell>
          <cell r="S1805">
            <v>26900</v>
          </cell>
          <cell r="T1805">
            <v>22796</v>
          </cell>
          <cell r="U1805">
            <v>19947</v>
          </cell>
        </row>
        <row r="1806">
          <cell r="A1806" t="str">
            <v>Europe</v>
          </cell>
          <cell r="B1806" t="str">
            <v>GM GROUP</v>
          </cell>
          <cell r="C1806" t="str">
            <v>OPEL</v>
          </cell>
          <cell r="D1806" t="str">
            <v>OPEL ASTRA</v>
          </cell>
          <cell r="E1806" t="str">
            <v>GM Family One</v>
          </cell>
          <cell r="F1806" t="str">
            <v>Gasoline</v>
          </cell>
          <cell r="G1806">
            <v>1598</v>
          </cell>
          <cell r="H1806">
            <v>103</v>
          </cell>
          <cell r="I1806" t="str">
            <v>In-Line</v>
          </cell>
          <cell r="J1806">
            <v>4</v>
          </cell>
          <cell r="K1806" t="str">
            <v>MFI</v>
          </cell>
          <cell r="L1806" t="str">
            <v>Bochum, Szentgotthart</v>
          </cell>
          <cell r="M1806" t="str">
            <v>Germany, Hungary</v>
          </cell>
          <cell r="N1806">
            <v>0</v>
          </cell>
          <cell r="O1806">
            <v>1</v>
          </cell>
          <cell r="P1806">
            <v>21143</v>
          </cell>
          <cell r="Q1806">
            <v>29502</v>
          </cell>
          <cell r="R1806">
            <v>32056</v>
          </cell>
          <cell r="S1806">
            <v>23523</v>
          </cell>
          <cell r="T1806">
            <v>19934</v>
          </cell>
          <cell r="U1806">
            <v>17442</v>
          </cell>
        </row>
        <row r="1807">
          <cell r="A1807" t="str">
            <v>Europe</v>
          </cell>
          <cell r="B1807" t="str">
            <v>GM GROUP</v>
          </cell>
          <cell r="C1807" t="str">
            <v>OPEL</v>
          </cell>
          <cell r="D1807" t="str">
            <v>OPEL ASTRA</v>
          </cell>
          <cell r="E1807" t="str">
            <v>GM Family One</v>
          </cell>
          <cell r="F1807" t="str">
            <v>Gasoline</v>
          </cell>
          <cell r="G1807">
            <v>1796</v>
          </cell>
          <cell r="H1807">
            <v>130</v>
          </cell>
          <cell r="I1807" t="str">
            <v>In-Line</v>
          </cell>
          <cell r="J1807">
            <v>4</v>
          </cell>
          <cell r="K1807" t="str">
            <v>MFI</v>
          </cell>
          <cell r="L1807" t="str">
            <v>Szentgotthart</v>
          </cell>
          <cell r="M1807" t="str">
            <v>Hungary</v>
          </cell>
          <cell r="N1807">
            <v>0</v>
          </cell>
          <cell r="O1807">
            <v>1</v>
          </cell>
          <cell r="P1807">
            <v>8433</v>
          </cell>
          <cell r="Q1807">
            <v>11769</v>
          </cell>
          <cell r="R1807">
            <v>12787</v>
          </cell>
          <cell r="S1807">
            <v>9385</v>
          </cell>
          <cell r="T1807">
            <v>7952</v>
          </cell>
          <cell r="U1807">
            <v>6959</v>
          </cell>
        </row>
        <row r="1808">
          <cell r="A1808" t="str">
            <v>Europe</v>
          </cell>
          <cell r="B1808" t="str">
            <v>GM GROUP</v>
          </cell>
          <cell r="C1808" t="str">
            <v>OPEL</v>
          </cell>
          <cell r="D1808" t="str">
            <v>OPEL ASTRA</v>
          </cell>
          <cell r="E1808" t="str">
            <v>Fiat B/C Diesel</v>
          </cell>
          <cell r="F1808" t="str">
            <v>Diesel</v>
          </cell>
          <cell r="G1808">
            <v>1910</v>
          </cell>
          <cell r="H1808">
            <v>140</v>
          </cell>
          <cell r="I1808" t="str">
            <v>In-Line</v>
          </cell>
          <cell r="J1808">
            <v>4</v>
          </cell>
          <cell r="K1808" t="str">
            <v>DI</v>
          </cell>
          <cell r="L1808" t="str">
            <v>Pratola Serra, Termoli</v>
          </cell>
          <cell r="M1808" t="str">
            <v>Italy</v>
          </cell>
          <cell r="N1808">
            <v>0</v>
          </cell>
          <cell r="O1808">
            <v>2</v>
          </cell>
          <cell r="P1808">
            <v>23613</v>
          </cell>
          <cell r="Q1808">
            <v>32952</v>
          </cell>
          <cell r="R1808">
            <v>35806</v>
          </cell>
          <cell r="S1808">
            <v>26275</v>
          </cell>
          <cell r="T1808">
            <v>22267</v>
          </cell>
          <cell r="U1808">
            <v>19484</v>
          </cell>
        </row>
        <row r="1809">
          <cell r="A1809" t="str">
            <v>Europe</v>
          </cell>
          <cell r="B1809" t="str">
            <v>GM GROUP</v>
          </cell>
          <cell r="C1809" t="str">
            <v>OPEL</v>
          </cell>
          <cell r="D1809" t="str">
            <v>OPEL ASTRA</v>
          </cell>
          <cell r="E1809" t="str">
            <v>GM L-850</v>
          </cell>
          <cell r="F1809" t="str">
            <v>Gasoline</v>
          </cell>
          <cell r="G1809">
            <v>2198</v>
          </cell>
          <cell r="H1809">
            <v>155</v>
          </cell>
          <cell r="I1809" t="str">
            <v>In-Line</v>
          </cell>
          <cell r="J1809">
            <v>4</v>
          </cell>
          <cell r="K1809" t="str">
            <v>GDI</v>
          </cell>
          <cell r="L1809" t="str">
            <v>Kaiserslautern</v>
          </cell>
          <cell r="M1809" t="str">
            <v>Germany</v>
          </cell>
          <cell r="N1809">
            <v>0</v>
          </cell>
          <cell r="O1809">
            <v>0</v>
          </cell>
          <cell r="P1809">
            <v>4274</v>
          </cell>
          <cell r="Q1809">
            <v>5963</v>
          </cell>
          <cell r="R1809">
            <v>6479</v>
          </cell>
          <cell r="S1809">
            <v>4754</v>
          </cell>
          <cell r="T1809">
            <v>4029</v>
          </cell>
          <cell r="U1809">
            <v>3527</v>
          </cell>
        </row>
        <row r="1810">
          <cell r="A1810" t="str">
            <v>Europe</v>
          </cell>
          <cell r="B1810" t="str">
            <v>GM GROUP</v>
          </cell>
          <cell r="C1810" t="str">
            <v>OPEL</v>
          </cell>
          <cell r="D1810" t="str">
            <v>OPEL ASTRA</v>
          </cell>
          <cell r="E1810" t="str">
            <v>GM Isuzu Circle L</v>
          </cell>
          <cell r="F1810" t="str">
            <v>Diesel</v>
          </cell>
          <cell r="G1810">
            <v>1686</v>
          </cell>
          <cell r="H1810">
            <v>80</v>
          </cell>
          <cell r="I1810" t="str">
            <v>In-Line</v>
          </cell>
          <cell r="J1810">
            <v>4</v>
          </cell>
          <cell r="K1810" t="str">
            <v>DI</v>
          </cell>
          <cell r="L1810" t="str">
            <v>Tychy</v>
          </cell>
          <cell r="M1810" t="str">
            <v>Poland</v>
          </cell>
          <cell r="N1810">
            <v>0</v>
          </cell>
          <cell r="O1810">
            <v>2</v>
          </cell>
          <cell r="P1810">
            <v>18553</v>
          </cell>
          <cell r="Q1810">
            <v>25891</v>
          </cell>
          <cell r="R1810">
            <v>28134</v>
          </cell>
          <cell r="S1810">
            <v>20645</v>
          </cell>
          <cell r="T1810">
            <v>17496</v>
          </cell>
          <cell r="U1810">
            <v>15309</v>
          </cell>
        </row>
        <row r="1811">
          <cell r="A1811" t="str">
            <v>Europe</v>
          </cell>
          <cell r="B1811" t="str">
            <v>GM GROUP</v>
          </cell>
          <cell r="C1811" t="str">
            <v>OPEL</v>
          </cell>
          <cell r="D1811" t="str">
            <v>OPEL ASTRA</v>
          </cell>
          <cell r="E1811" t="str">
            <v>Fiat Multijet 1.3</v>
          </cell>
          <cell r="F1811" t="str">
            <v>Diesel</v>
          </cell>
          <cell r="G1811">
            <v>1248</v>
          </cell>
          <cell r="H1811">
            <v>70</v>
          </cell>
          <cell r="I1811" t="str">
            <v>In-Line</v>
          </cell>
          <cell r="J1811">
            <v>4</v>
          </cell>
          <cell r="K1811" t="str">
            <v>DI</v>
          </cell>
          <cell r="L1811" t="str">
            <v>Bielsko-Biala</v>
          </cell>
          <cell r="M1811" t="str">
            <v>Poland</v>
          </cell>
          <cell r="N1811">
            <v>0</v>
          </cell>
          <cell r="O1811">
            <v>0</v>
          </cell>
          <cell r="P1811">
            <v>0</v>
          </cell>
          <cell r="Q1811">
            <v>0</v>
          </cell>
          <cell r="R1811">
            <v>0</v>
          </cell>
          <cell r="S1811">
            <v>540</v>
          </cell>
          <cell r="T1811">
            <v>848</v>
          </cell>
          <cell r="U1811">
            <v>940</v>
          </cell>
        </row>
        <row r="1812">
          <cell r="A1812" t="str">
            <v>Europe</v>
          </cell>
          <cell r="B1812" t="str">
            <v>GM GROUP</v>
          </cell>
          <cell r="C1812" t="str">
            <v>OPEL</v>
          </cell>
          <cell r="D1812" t="str">
            <v>OPEL ASTRA</v>
          </cell>
          <cell r="E1812" t="str">
            <v>GM Family One</v>
          </cell>
          <cell r="F1812" t="str">
            <v>Gasoline</v>
          </cell>
          <cell r="G1812">
            <v>1389</v>
          </cell>
          <cell r="H1812">
            <v>90</v>
          </cell>
          <cell r="I1812" t="str">
            <v>In-Line</v>
          </cell>
          <cell r="J1812">
            <v>4</v>
          </cell>
          <cell r="K1812" t="str">
            <v>MFI</v>
          </cell>
          <cell r="L1812" t="str">
            <v>Aspern, Bochum, Szentgotthart</v>
          </cell>
          <cell r="M1812" t="str">
            <v>Austria, Germany, Hungary</v>
          </cell>
          <cell r="N1812">
            <v>0</v>
          </cell>
          <cell r="O1812">
            <v>0</v>
          </cell>
          <cell r="P1812">
            <v>0</v>
          </cell>
          <cell r="Q1812">
            <v>0</v>
          </cell>
          <cell r="R1812">
            <v>0</v>
          </cell>
          <cell r="S1812">
            <v>1855</v>
          </cell>
          <cell r="T1812">
            <v>2914</v>
          </cell>
          <cell r="U1812">
            <v>3230</v>
          </cell>
        </row>
        <row r="1813">
          <cell r="A1813" t="str">
            <v>Europe</v>
          </cell>
          <cell r="B1813" t="str">
            <v>GM GROUP</v>
          </cell>
          <cell r="C1813" t="str">
            <v>OPEL</v>
          </cell>
          <cell r="D1813" t="str">
            <v>OPEL ASTRA</v>
          </cell>
          <cell r="E1813" t="str">
            <v>GM Family One</v>
          </cell>
          <cell r="F1813" t="str">
            <v>Gasoline</v>
          </cell>
          <cell r="G1813">
            <v>1598</v>
          </cell>
          <cell r="H1813">
            <v>103</v>
          </cell>
          <cell r="I1813" t="str">
            <v>In-Line</v>
          </cell>
          <cell r="J1813">
            <v>4</v>
          </cell>
          <cell r="K1813" t="str">
            <v>MFI</v>
          </cell>
          <cell r="L1813" t="str">
            <v>Bochum, Szentgotthart</v>
          </cell>
          <cell r="M1813" t="str">
            <v>Germany, Hungary</v>
          </cell>
          <cell r="N1813">
            <v>0</v>
          </cell>
          <cell r="O1813">
            <v>0</v>
          </cell>
          <cell r="P1813">
            <v>0</v>
          </cell>
          <cell r="Q1813">
            <v>0</v>
          </cell>
          <cell r="R1813">
            <v>0</v>
          </cell>
          <cell r="S1813">
            <v>1512</v>
          </cell>
          <cell r="T1813">
            <v>2372</v>
          </cell>
          <cell r="U1813">
            <v>2688</v>
          </cell>
        </row>
        <row r="1814">
          <cell r="A1814" t="str">
            <v>Europe</v>
          </cell>
          <cell r="B1814" t="str">
            <v>GM GROUP</v>
          </cell>
          <cell r="C1814" t="str">
            <v>OPEL</v>
          </cell>
          <cell r="D1814" t="str">
            <v>OPEL ASTRA</v>
          </cell>
          <cell r="E1814" t="str">
            <v>GM Family One</v>
          </cell>
          <cell r="F1814" t="str">
            <v>Gasoline</v>
          </cell>
          <cell r="G1814">
            <v>1796</v>
          </cell>
          <cell r="H1814">
            <v>130</v>
          </cell>
          <cell r="I1814" t="str">
            <v>In-Line</v>
          </cell>
          <cell r="J1814">
            <v>4</v>
          </cell>
          <cell r="K1814" t="str">
            <v>MFI</v>
          </cell>
          <cell r="L1814" t="str">
            <v>Szentgotthart</v>
          </cell>
          <cell r="M1814" t="str">
            <v>Hungary</v>
          </cell>
          <cell r="N1814">
            <v>0</v>
          </cell>
          <cell r="O1814">
            <v>0</v>
          </cell>
          <cell r="P1814">
            <v>0</v>
          </cell>
          <cell r="Q1814">
            <v>0</v>
          </cell>
          <cell r="R1814">
            <v>0</v>
          </cell>
          <cell r="S1814">
            <v>629</v>
          </cell>
          <cell r="T1814">
            <v>989</v>
          </cell>
          <cell r="U1814">
            <v>1095</v>
          </cell>
        </row>
        <row r="1815">
          <cell r="A1815" t="str">
            <v>Europe</v>
          </cell>
          <cell r="B1815" t="str">
            <v>GM GROUP</v>
          </cell>
          <cell r="C1815" t="str">
            <v>OPEL</v>
          </cell>
          <cell r="D1815" t="str">
            <v>OPEL ASTRA</v>
          </cell>
          <cell r="E1815" t="str">
            <v>Fiat B/C Diesel</v>
          </cell>
          <cell r="F1815" t="str">
            <v>Diesel</v>
          </cell>
          <cell r="G1815">
            <v>1910</v>
          </cell>
          <cell r="H1815">
            <v>140</v>
          </cell>
          <cell r="I1815" t="str">
            <v>In-Line</v>
          </cell>
          <cell r="J1815">
            <v>4</v>
          </cell>
          <cell r="K1815" t="str">
            <v>DI</v>
          </cell>
          <cell r="L1815" t="str">
            <v>Pratola Serra, Termoli</v>
          </cell>
          <cell r="M1815" t="str">
            <v>Italy</v>
          </cell>
          <cell r="N1815">
            <v>0</v>
          </cell>
          <cell r="O1815">
            <v>0</v>
          </cell>
          <cell r="P1815">
            <v>0</v>
          </cell>
          <cell r="Q1815">
            <v>0</v>
          </cell>
          <cell r="R1815">
            <v>0</v>
          </cell>
          <cell r="S1815">
            <v>1693</v>
          </cell>
          <cell r="T1815">
            <v>2659</v>
          </cell>
          <cell r="U1815">
            <v>2949</v>
          </cell>
        </row>
        <row r="1816">
          <cell r="A1816" t="str">
            <v>Europe</v>
          </cell>
          <cell r="B1816" t="str">
            <v>GM GROUP</v>
          </cell>
          <cell r="C1816" t="str">
            <v>OPEL</v>
          </cell>
          <cell r="D1816" t="str">
            <v>OPEL ASTRA</v>
          </cell>
          <cell r="E1816" t="str">
            <v>GM L-850</v>
          </cell>
          <cell r="F1816" t="str">
            <v>Gasoline</v>
          </cell>
          <cell r="G1816">
            <v>1998</v>
          </cell>
          <cell r="H1816">
            <v>200</v>
          </cell>
          <cell r="I1816" t="str">
            <v>In-Line</v>
          </cell>
          <cell r="J1816">
            <v>4</v>
          </cell>
          <cell r="K1816" t="str">
            <v>MFI</v>
          </cell>
          <cell r="L1816" t="str">
            <v>Kaiserslautern</v>
          </cell>
          <cell r="M1816" t="str">
            <v>Germany</v>
          </cell>
          <cell r="N1816">
            <v>0</v>
          </cell>
          <cell r="O1816">
            <v>0</v>
          </cell>
          <cell r="P1816">
            <v>0</v>
          </cell>
          <cell r="Q1816">
            <v>0</v>
          </cell>
          <cell r="R1816">
            <v>0</v>
          </cell>
          <cell r="S1816">
            <v>1129</v>
          </cell>
          <cell r="T1816">
            <v>1773</v>
          </cell>
          <cell r="U1816">
            <v>1966</v>
          </cell>
        </row>
        <row r="1817">
          <cell r="A1817" t="str">
            <v>Europe</v>
          </cell>
          <cell r="B1817" t="str">
            <v>GM GROUP</v>
          </cell>
          <cell r="C1817" t="str">
            <v>OPEL</v>
          </cell>
          <cell r="D1817" t="str">
            <v>OPEL ASTRA</v>
          </cell>
          <cell r="E1817" t="str">
            <v>GM L-850</v>
          </cell>
          <cell r="F1817" t="str">
            <v>Gasoline</v>
          </cell>
          <cell r="G1817">
            <v>2198</v>
          </cell>
          <cell r="H1817">
            <v>155</v>
          </cell>
          <cell r="I1817" t="str">
            <v>In-Line</v>
          </cell>
          <cell r="J1817">
            <v>4</v>
          </cell>
          <cell r="K1817" t="str">
            <v>GDI</v>
          </cell>
          <cell r="L1817" t="str">
            <v>Kaiserslautern</v>
          </cell>
          <cell r="M1817" t="str">
            <v>Germany</v>
          </cell>
          <cell r="N1817">
            <v>0</v>
          </cell>
          <cell r="O1817">
            <v>0</v>
          </cell>
          <cell r="P1817">
            <v>0</v>
          </cell>
          <cell r="Q1817">
            <v>0</v>
          </cell>
          <cell r="R1817">
            <v>0</v>
          </cell>
          <cell r="S1817">
            <v>338</v>
          </cell>
          <cell r="T1817">
            <v>531</v>
          </cell>
          <cell r="U1817">
            <v>590</v>
          </cell>
        </row>
        <row r="1818">
          <cell r="A1818" t="str">
            <v>Europe</v>
          </cell>
          <cell r="B1818" t="str">
            <v>GM GROUP</v>
          </cell>
          <cell r="C1818" t="str">
            <v>OPEL</v>
          </cell>
          <cell r="D1818" t="str">
            <v>OPEL ASTRA</v>
          </cell>
          <cell r="E1818" t="str">
            <v>GM Isuzu Circle L</v>
          </cell>
          <cell r="F1818" t="str">
            <v>Diesel</v>
          </cell>
          <cell r="G1818">
            <v>1686</v>
          </cell>
          <cell r="H1818">
            <v>80</v>
          </cell>
          <cell r="I1818" t="str">
            <v>In-Line</v>
          </cell>
          <cell r="J1818">
            <v>4</v>
          </cell>
          <cell r="K1818" t="str">
            <v>DI</v>
          </cell>
          <cell r="L1818" t="str">
            <v>Tychy</v>
          </cell>
          <cell r="M1818" t="str">
            <v>Poland</v>
          </cell>
          <cell r="N1818">
            <v>0</v>
          </cell>
          <cell r="O1818">
            <v>0</v>
          </cell>
          <cell r="P1818">
            <v>0</v>
          </cell>
          <cell r="Q1818">
            <v>0</v>
          </cell>
          <cell r="R1818">
            <v>0</v>
          </cell>
          <cell r="S1818">
            <v>1379</v>
          </cell>
          <cell r="T1818">
            <v>2166</v>
          </cell>
          <cell r="U1818">
            <v>2401</v>
          </cell>
        </row>
        <row r="1819">
          <cell r="A1819" t="str">
            <v>Europe</v>
          </cell>
          <cell r="B1819" t="str">
            <v>GM GROUP</v>
          </cell>
          <cell r="C1819" t="str">
            <v>OPEL</v>
          </cell>
          <cell r="D1819" t="str">
            <v>OPEL ASTRA</v>
          </cell>
          <cell r="E1819" t="str">
            <v>GM Global V6</v>
          </cell>
          <cell r="F1819" t="str">
            <v>Gasoline</v>
          </cell>
          <cell r="G1819">
            <v>3175</v>
          </cell>
          <cell r="H1819">
            <v>218</v>
          </cell>
          <cell r="I1819" t="str">
            <v>Vee Configuration</v>
          </cell>
          <cell r="J1819">
            <v>6</v>
          </cell>
          <cell r="K1819" t="str">
            <v>MFI</v>
          </cell>
          <cell r="L1819" t="str">
            <v>Ohio, Port Melbourne</v>
          </cell>
          <cell r="M1819" t="str">
            <v>USA, Australia</v>
          </cell>
          <cell r="N1819">
            <v>0</v>
          </cell>
          <cell r="O1819">
            <v>0</v>
          </cell>
          <cell r="P1819">
            <v>0</v>
          </cell>
          <cell r="Q1819">
            <v>0</v>
          </cell>
          <cell r="R1819">
            <v>0</v>
          </cell>
          <cell r="S1819">
            <v>104</v>
          </cell>
          <cell r="T1819">
            <v>165</v>
          </cell>
          <cell r="U1819">
            <v>182</v>
          </cell>
        </row>
        <row r="1820">
          <cell r="A1820" t="str">
            <v>Europe</v>
          </cell>
          <cell r="B1820" t="str">
            <v>GM GROUP</v>
          </cell>
          <cell r="C1820" t="str">
            <v>OPEL</v>
          </cell>
          <cell r="D1820" t="str">
            <v>OPEL AGILA</v>
          </cell>
          <cell r="E1820" t="str">
            <v>GM Family Zero</v>
          </cell>
          <cell r="F1820" t="str">
            <v>Gasoline</v>
          </cell>
          <cell r="G1820">
            <v>973</v>
          </cell>
          <cell r="H1820">
            <v>58</v>
          </cell>
          <cell r="I1820" t="str">
            <v>In-Line</v>
          </cell>
          <cell r="J1820">
            <v>3</v>
          </cell>
          <cell r="K1820" t="str">
            <v>MFI</v>
          </cell>
          <cell r="L1820" t="str">
            <v>Aspern</v>
          </cell>
          <cell r="M1820" t="str">
            <v>Austria</v>
          </cell>
          <cell r="N1820">
            <v>27455</v>
          </cell>
          <cell r="O1820">
            <v>27715</v>
          </cell>
          <cell r="P1820">
            <v>19065</v>
          </cell>
          <cell r="Q1820">
            <v>16096</v>
          </cell>
          <cell r="R1820">
            <v>7044</v>
          </cell>
          <cell r="S1820">
            <v>0</v>
          </cell>
          <cell r="T1820">
            <v>0</v>
          </cell>
          <cell r="U1820">
            <v>0</v>
          </cell>
        </row>
        <row r="1821">
          <cell r="A1821" t="str">
            <v>Europe</v>
          </cell>
          <cell r="B1821" t="str">
            <v>GM GROUP</v>
          </cell>
          <cell r="C1821" t="str">
            <v>OPEL</v>
          </cell>
          <cell r="D1821" t="str">
            <v>OPEL AGILA</v>
          </cell>
          <cell r="E1821" t="str">
            <v>GM Family Zero</v>
          </cell>
          <cell r="F1821" t="str">
            <v>Gasoline</v>
          </cell>
          <cell r="G1821">
            <v>1199</v>
          </cell>
          <cell r="H1821">
            <v>75</v>
          </cell>
          <cell r="I1821" t="str">
            <v>In-Line</v>
          </cell>
          <cell r="J1821">
            <v>4</v>
          </cell>
          <cell r="K1821" t="str">
            <v>MFI</v>
          </cell>
          <cell r="L1821" t="str">
            <v>Aspern</v>
          </cell>
          <cell r="M1821" t="str">
            <v>Austria</v>
          </cell>
          <cell r="N1821">
            <v>44974</v>
          </cell>
          <cell r="O1821">
            <v>44220</v>
          </cell>
          <cell r="P1821">
            <v>33824</v>
          </cell>
          <cell r="Q1821">
            <v>28556</v>
          </cell>
          <cell r="R1821">
            <v>12497</v>
          </cell>
          <cell r="S1821">
            <v>0</v>
          </cell>
          <cell r="T1821">
            <v>0</v>
          </cell>
          <cell r="U1821">
            <v>0</v>
          </cell>
        </row>
        <row r="1822">
          <cell r="A1822" t="str">
            <v>Europe</v>
          </cell>
          <cell r="B1822" t="str">
            <v>GM GROUP</v>
          </cell>
          <cell r="C1822" t="str">
            <v>OPEL</v>
          </cell>
          <cell r="D1822" t="str">
            <v>OPEL AGILA</v>
          </cell>
          <cell r="E1822" t="str">
            <v>Fiat Multijet 1.3</v>
          </cell>
          <cell r="F1822" t="str">
            <v>Diesel</v>
          </cell>
          <cell r="G1822">
            <v>1248</v>
          </cell>
          <cell r="H1822">
            <v>70</v>
          </cell>
          <cell r="I1822" t="str">
            <v>In-Line</v>
          </cell>
          <cell r="J1822">
            <v>4</v>
          </cell>
          <cell r="K1822" t="str">
            <v>DI</v>
          </cell>
          <cell r="L1822" t="str">
            <v>Bielsko-Biala</v>
          </cell>
          <cell r="M1822" t="str">
            <v>Poland</v>
          </cell>
          <cell r="N1822">
            <v>0</v>
          </cell>
          <cell r="O1822">
            <v>2667</v>
          </cell>
          <cell r="P1822">
            <v>5506</v>
          </cell>
          <cell r="Q1822">
            <v>4648</v>
          </cell>
          <cell r="R1822">
            <v>2035</v>
          </cell>
          <cell r="S1822">
            <v>0</v>
          </cell>
          <cell r="T1822">
            <v>0</v>
          </cell>
          <cell r="U1822">
            <v>0</v>
          </cell>
        </row>
        <row r="1823">
          <cell r="A1823" t="str">
            <v>Europe</v>
          </cell>
          <cell r="B1823" t="str">
            <v>GM GROUP</v>
          </cell>
          <cell r="C1823" t="str">
            <v>OPEL</v>
          </cell>
          <cell r="D1823" t="str">
            <v>OPEL AGILA</v>
          </cell>
          <cell r="E1823" t="str">
            <v>GM Family Zero</v>
          </cell>
          <cell r="F1823" t="str">
            <v>Gasoline</v>
          </cell>
          <cell r="G1823">
            <v>973</v>
          </cell>
          <cell r="H1823">
            <v>58</v>
          </cell>
          <cell r="I1823" t="str">
            <v>In-Line</v>
          </cell>
          <cell r="J1823">
            <v>3</v>
          </cell>
          <cell r="K1823" t="str">
            <v>MFI</v>
          </cell>
          <cell r="L1823" t="str">
            <v>Aspern</v>
          </cell>
          <cell r="M1823" t="str">
            <v>Austria</v>
          </cell>
          <cell r="N1823">
            <v>0</v>
          </cell>
          <cell r="O1823">
            <v>0</v>
          </cell>
          <cell r="P1823">
            <v>0</v>
          </cell>
          <cell r="Q1823">
            <v>0</v>
          </cell>
          <cell r="R1823">
            <v>9571</v>
          </cell>
          <cell r="S1823">
            <v>33208</v>
          </cell>
          <cell r="T1823">
            <v>31736</v>
          </cell>
          <cell r="U1823">
            <v>29797</v>
          </cell>
        </row>
        <row r="1824">
          <cell r="A1824" t="str">
            <v>Europe</v>
          </cell>
          <cell r="B1824" t="str">
            <v>GM GROUP</v>
          </cell>
          <cell r="C1824" t="str">
            <v>OPEL</v>
          </cell>
          <cell r="D1824" t="str">
            <v>OPEL AGILA</v>
          </cell>
          <cell r="E1824" t="str">
            <v>GM Family Zero</v>
          </cell>
          <cell r="F1824" t="str">
            <v>Gasoline</v>
          </cell>
          <cell r="G1824">
            <v>1199</v>
          </cell>
          <cell r="H1824">
            <v>75</v>
          </cell>
          <cell r="I1824" t="str">
            <v>In-Line</v>
          </cell>
          <cell r="J1824">
            <v>4</v>
          </cell>
          <cell r="K1824" t="str">
            <v>MFI</v>
          </cell>
          <cell r="L1824" t="str">
            <v>Aspern</v>
          </cell>
          <cell r="M1824" t="str">
            <v>Austria</v>
          </cell>
          <cell r="N1824">
            <v>0</v>
          </cell>
          <cell r="O1824">
            <v>0</v>
          </cell>
          <cell r="P1824">
            <v>0</v>
          </cell>
          <cell r="Q1824">
            <v>0</v>
          </cell>
          <cell r="R1824">
            <v>12186</v>
          </cell>
          <cell r="S1824">
            <v>42280</v>
          </cell>
          <cell r="T1824">
            <v>40406</v>
          </cell>
          <cell r="U1824">
            <v>37939</v>
          </cell>
        </row>
        <row r="1825">
          <cell r="A1825" t="str">
            <v>Europe</v>
          </cell>
          <cell r="B1825" t="str">
            <v>GM GROUP</v>
          </cell>
          <cell r="C1825" t="str">
            <v>OPEL</v>
          </cell>
          <cell r="D1825" t="str">
            <v>OPEL AGILA</v>
          </cell>
          <cell r="E1825" t="str">
            <v>Fiat Multijet 1.3</v>
          </cell>
          <cell r="F1825" t="str">
            <v>Diesel</v>
          </cell>
          <cell r="G1825">
            <v>1248</v>
          </cell>
          <cell r="H1825">
            <v>70</v>
          </cell>
          <cell r="I1825" t="str">
            <v>In-Line</v>
          </cell>
          <cell r="J1825">
            <v>4</v>
          </cell>
          <cell r="K1825" t="str">
            <v>DI</v>
          </cell>
          <cell r="L1825" t="str">
            <v>Bielsko-Biala</v>
          </cell>
          <cell r="M1825" t="str">
            <v>Poland</v>
          </cell>
          <cell r="N1825">
            <v>0</v>
          </cell>
          <cell r="O1825">
            <v>0</v>
          </cell>
          <cell r="P1825">
            <v>0</v>
          </cell>
          <cell r="Q1825">
            <v>0</v>
          </cell>
          <cell r="R1825">
            <v>2911</v>
          </cell>
          <cell r="S1825">
            <v>10100</v>
          </cell>
          <cell r="T1825">
            <v>9652</v>
          </cell>
          <cell r="U1825">
            <v>9062</v>
          </cell>
        </row>
        <row r="1826">
          <cell r="A1826" t="str">
            <v>Europe</v>
          </cell>
          <cell r="B1826" t="str">
            <v>GM GROUP</v>
          </cell>
          <cell r="C1826" t="str">
            <v>OPEL</v>
          </cell>
          <cell r="D1826" t="str">
            <v>OPEL COMBO</v>
          </cell>
          <cell r="E1826" t="str">
            <v>GM Family One</v>
          </cell>
          <cell r="F1826" t="str">
            <v>Gasoline</v>
          </cell>
          <cell r="G1826">
            <v>1598</v>
          </cell>
          <cell r="H1826">
            <v>75</v>
          </cell>
          <cell r="I1826" t="str">
            <v>In-Line</v>
          </cell>
          <cell r="J1826">
            <v>4</v>
          </cell>
          <cell r="K1826" t="str">
            <v>MFI</v>
          </cell>
          <cell r="L1826" t="str">
            <v>Bochum</v>
          </cell>
          <cell r="M1826" t="str">
            <v>Germany</v>
          </cell>
          <cell r="N1826">
            <v>47041</v>
          </cell>
          <cell r="O1826">
            <v>59301</v>
          </cell>
          <cell r="P1826">
            <v>56343</v>
          </cell>
          <cell r="Q1826">
            <v>50828</v>
          </cell>
          <cell r="R1826">
            <v>44964</v>
          </cell>
          <cell r="S1826">
            <v>42322</v>
          </cell>
          <cell r="T1826">
            <v>6287</v>
          </cell>
          <cell r="U1826">
            <v>0</v>
          </cell>
        </row>
        <row r="1827">
          <cell r="A1827" t="str">
            <v>Europe</v>
          </cell>
          <cell r="B1827" t="str">
            <v>GM GROUP</v>
          </cell>
          <cell r="C1827" t="str">
            <v>OPEL</v>
          </cell>
          <cell r="D1827" t="str">
            <v>OPEL COMBO</v>
          </cell>
          <cell r="E1827" t="str">
            <v>GM Family One</v>
          </cell>
          <cell r="F1827" t="str">
            <v>Gasoline</v>
          </cell>
          <cell r="G1827">
            <v>1598</v>
          </cell>
          <cell r="H1827">
            <v>87</v>
          </cell>
          <cell r="I1827" t="str">
            <v>In-Line</v>
          </cell>
          <cell r="J1827">
            <v>4</v>
          </cell>
          <cell r="K1827" t="str">
            <v>MFI</v>
          </cell>
          <cell r="L1827" t="str">
            <v>Bochum</v>
          </cell>
          <cell r="M1827" t="str">
            <v>Germany</v>
          </cell>
          <cell r="N1827">
            <v>9991</v>
          </cell>
          <cell r="O1827">
            <v>9260</v>
          </cell>
          <cell r="P1827">
            <v>8209</v>
          </cell>
          <cell r="Q1827">
            <v>7637</v>
          </cell>
          <cell r="R1827">
            <v>6967</v>
          </cell>
          <cell r="S1827">
            <v>6765</v>
          </cell>
          <cell r="T1827">
            <v>1024</v>
          </cell>
          <cell r="U1827">
            <v>0</v>
          </cell>
        </row>
        <row r="1828">
          <cell r="A1828" t="str">
            <v>Europe</v>
          </cell>
          <cell r="B1828" t="str">
            <v>GM GROUP</v>
          </cell>
          <cell r="C1828" t="str">
            <v>OPEL</v>
          </cell>
          <cell r="D1828" t="str">
            <v>OPEL COMBO</v>
          </cell>
          <cell r="E1828" t="str">
            <v>Fiat Multijet 1.3</v>
          </cell>
          <cell r="F1828" t="str">
            <v>Diesel</v>
          </cell>
          <cell r="G1828">
            <v>1248</v>
          </cell>
          <cell r="H1828">
            <v>70</v>
          </cell>
          <cell r="I1828" t="str">
            <v>In-Line</v>
          </cell>
          <cell r="J1828">
            <v>4</v>
          </cell>
          <cell r="K1828" t="str">
            <v>DI</v>
          </cell>
          <cell r="L1828" t="str">
            <v>Bielsko-Biala</v>
          </cell>
          <cell r="M1828" t="str">
            <v>Poland</v>
          </cell>
          <cell r="N1828">
            <v>0</v>
          </cell>
          <cell r="O1828">
            <v>0</v>
          </cell>
          <cell r="P1828">
            <v>0</v>
          </cell>
          <cell r="Q1828">
            <v>2795</v>
          </cell>
          <cell r="R1828">
            <v>5247</v>
          </cell>
          <cell r="S1828">
            <v>5099</v>
          </cell>
          <cell r="T1828">
            <v>811</v>
          </cell>
          <cell r="U1828">
            <v>0</v>
          </cell>
        </row>
        <row r="1829">
          <cell r="A1829" t="str">
            <v>Europe</v>
          </cell>
          <cell r="B1829" t="str">
            <v>GM GROUP</v>
          </cell>
          <cell r="C1829" t="str">
            <v>OPEL</v>
          </cell>
          <cell r="D1829" t="str">
            <v>OPEL COMBO</v>
          </cell>
          <cell r="E1829" t="str">
            <v>GM Family One</v>
          </cell>
          <cell r="F1829" t="str">
            <v>Gasoline</v>
          </cell>
          <cell r="G1829">
            <v>1598</v>
          </cell>
          <cell r="H1829">
            <v>87</v>
          </cell>
          <cell r="I1829" t="str">
            <v>In-Line</v>
          </cell>
          <cell r="J1829">
            <v>4</v>
          </cell>
          <cell r="K1829" t="str">
            <v>MFI</v>
          </cell>
          <cell r="L1829" t="str">
            <v>Bochum</v>
          </cell>
          <cell r="M1829" t="str">
            <v>Germany</v>
          </cell>
          <cell r="N1829">
            <v>6293</v>
          </cell>
          <cell r="O1829">
            <v>6700</v>
          </cell>
          <cell r="P1829">
            <v>3758</v>
          </cell>
          <cell r="Q1829">
            <v>3137</v>
          </cell>
          <cell r="R1829">
            <v>2747</v>
          </cell>
          <cell r="S1829">
            <v>2505</v>
          </cell>
          <cell r="T1829">
            <v>383</v>
          </cell>
          <cell r="U1829">
            <v>0</v>
          </cell>
        </row>
        <row r="1830">
          <cell r="A1830" t="str">
            <v>Europe</v>
          </cell>
          <cell r="B1830" t="str">
            <v>GM GROUP</v>
          </cell>
          <cell r="C1830" t="str">
            <v>OPEL</v>
          </cell>
          <cell r="D1830" t="str">
            <v>OPEL COMBO</v>
          </cell>
          <cell r="E1830" t="str">
            <v>GM Isuzu Circle L</v>
          </cell>
          <cell r="F1830" t="str">
            <v>Diesel</v>
          </cell>
          <cell r="G1830">
            <v>1686</v>
          </cell>
          <cell r="H1830">
            <v>65</v>
          </cell>
          <cell r="I1830" t="str">
            <v>In-Line</v>
          </cell>
          <cell r="J1830">
            <v>4</v>
          </cell>
          <cell r="K1830" t="str">
            <v>DI</v>
          </cell>
          <cell r="L1830" t="str">
            <v>Tychy</v>
          </cell>
          <cell r="M1830" t="str">
            <v>Poland</v>
          </cell>
          <cell r="N1830">
            <v>12508</v>
          </cell>
          <cell r="O1830">
            <v>11786</v>
          </cell>
          <cell r="P1830">
            <v>6853</v>
          </cell>
          <cell r="Q1830">
            <v>3094</v>
          </cell>
          <cell r="R1830">
            <v>0</v>
          </cell>
          <cell r="S1830">
            <v>0</v>
          </cell>
          <cell r="T1830">
            <v>0</v>
          </cell>
          <cell r="U1830">
            <v>0</v>
          </cell>
        </row>
        <row r="1831">
          <cell r="A1831" t="str">
            <v>Europe</v>
          </cell>
          <cell r="B1831" t="str">
            <v>GM GROUP</v>
          </cell>
          <cell r="C1831" t="str">
            <v>OPEL</v>
          </cell>
          <cell r="D1831" t="str">
            <v>OPEL COMBO</v>
          </cell>
          <cell r="E1831" t="str">
            <v>GM Isuzu Circle L</v>
          </cell>
          <cell r="F1831" t="str">
            <v>Diesel</v>
          </cell>
          <cell r="G1831">
            <v>1686</v>
          </cell>
          <cell r="H1831">
            <v>75</v>
          </cell>
          <cell r="I1831" t="str">
            <v>In-Line</v>
          </cell>
          <cell r="J1831">
            <v>4</v>
          </cell>
          <cell r="K1831" t="str">
            <v>DI</v>
          </cell>
          <cell r="L1831" t="str">
            <v>Tychy</v>
          </cell>
          <cell r="M1831" t="str">
            <v>Poland</v>
          </cell>
          <cell r="N1831">
            <v>0</v>
          </cell>
          <cell r="O1831">
            <v>0</v>
          </cell>
          <cell r="P1831">
            <v>2669</v>
          </cell>
          <cell r="Q1831">
            <v>2356</v>
          </cell>
          <cell r="R1831">
            <v>2187</v>
          </cell>
          <cell r="S1831">
            <v>2125</v>
          </cell>
          <cell r="T1831">
            <v>338</v>
          </cell>
          <cell r="U1831">
            <v>0</v>
          </cell>
        </row>
        <row r="1832">
          <cell r="A1832" t="str">
            <v>Europe</v>
          </cell>
          <cell r="B1832" t="str">
            <v>GM GROUP</v>
          </cell>
          <cell r="C1832" t="str">
            <v>OPEL</v>
          </cell>
          <cell r="D1832" t="str">
            <v>OPEL COMBO</v>
          </cell>
          <cell r="E1832" t="str">
            <v>GM Family One</v>
          </cell>
          <cell r="F1832" t="str">
            <v>Gasoline</v>
          </cell>
          <cell r="G1832">
            <v>1598</v>
          </cell>
          <cell r="H1832">
            <v>103</v>
          </cell>
          <cell r="I1832" t="str">
            <v>In-Line</v>
          </cell>
          <cell r="J1832">
            <v>4</v>
          </cell>
          <cell r="K1832" t="str">
            <v>MFI</v>
          </cell>
          <cell r="L1832" t="str">
            <v>Bochum, Szentgotthart</v>
          </cell>
          <cell r="M1832" t="str">
            <v>Germany, Hungary</v>
          </cell>
          <cell r="N1832">
            <v>0</v>
          </cell>
          <cell r="O1832">
            <v>0</v>
          </cell>
          <cell r="P1832">
            <v>0</v>
          </cell>
          <cell r="Q1832">
            <v>0</v>
          </cell>
          <cell r="R1832">
            <v>0</v>
          </cell>
          <cell r="S1832">
            <v>0</v>
          </cell>
          <cell r="T1832">
            <v>10642</v>
          </cell>
          <cell r="U1832">
            <v>12818</v>
          </cell>
        </row>
        <row r="1833">
          <cell r="A1833" t="str">
            <v>Europe</v>
          </cell>
          <cell r="B1833" t="str">
            <v>GM GROUP</v>
          </cell>
          <cell r="C1833" t="str">
            <v>OPEL</v>
          </cell>
          <cell r="D1833" t="str">
            <v>OPEL COMBO</v>
          </cell>
          <cell r="E1833" t="str">
            <v>GM Isuzu Circle L</v>
          </cell>
          <cell r="F1833" t="str">
            <v>Diesel</v>
          </cell>
          <cell r="G1833">
            <v>1686</v>
          </cell>
          <cell r="H1833">
            <v>100</v>
          </cell>
          <cell r="I1833" t="str">
            <v>In-Line</v>
          </cell>
          <cell r="J1833">
            <v>4</v>
          </cell>
          <cell r="K1833" t="str">
            <v>DI</v>
          </cell>
          <cell r="L1833" t="str">
            <v>Tychy</v>
          </cell>
          <cell r="M1833" t="str">
            <v>Poland</v>
          </cell>
          <cell r="N1833">
            <v>0</v>
          </cell>
          <cell r="O1833">
            <v>0</v>
          </cell>
          <cell r="P1833">
            <v>0</v>
          </cell>
          <cell r="Q1833">
            <v>0</v>
          </cell>
          <cell r="R1833">
            <v>0</v>
          </cell>
          <cell r="S1833">
            <v>0</v>
          </cell>
          <cell r="T1833">
            <v>51956</v>
          </cell>
          <cell r="U1833">
            <v>62581</v>
          </cell>
        </row>
        <row r="1834">
          <cell r="A1834" t="str">
            <v>Europe</v>
          </cell>
          <cell r="B1834" t="str">
            <v>GM GROUP</v>
          </cell>
          <cell r="C1834" t="str">
            <v>OPEL</v>
          </cell>
          <cell r="D1834" t="str">
            <v>OPEL COMBO</v>
          </cell>
          <cell r="E1834" t="str">
            <v>GM Family One</v>
          </cell>
          <cell r="F1834" t="str">
            <v>Gasoline</v>
          </cell>
          <cell r="G1834">
            <v>1598</v>
          </cell>
          <cell r="H1834">
            <v>103</v>
          </cell>
          <cell r="I1834" t="str">
            <v>In-Line</v>
          </cell>
          <cell r="J1834">
            <v>4</v>
          </cell>
          <cell r="K1834" t="str">
            <v>MFI</v>
          </cell>
          <cell r="L1834" t="str">
            <v>Bochum, Szentgotthart</v>
          </cell>
          <cell r="M1834" t="str">
            <v>Germany, Hungary</v>
          </cell>
          <cell r="N1834">
            <v>0</v>
          </cell>
          <cell r="O1834">
            <v>0</v>
          </cell>
          <cell r="P1834">
            <v>0</v>
          </cell>
          <cell r="Q1834">
            <v>0</v>
          </cell>
          <cell r="R1834">
            <v>0</v>
          </cell>
          <cell r="S1834">
            <v>0</v>
          </cell>
          <cell r="T1834">
            <v>3412</v>
          </cell>
          <cell r="U1834">
            <v>4032</v>
          </cell>
        </row>
        <row r="1835">
          <cell r="A1835" t="str">
            <v>Europe</v>
          </cell>
          <cell r="B1835" t="str">
            <v>GM GROUP</v>
          </cell>
          <cell r="C1835" t="str">
            <v>OPEL</v>
          </cell>
          <cell r="D1835" t="str">
            <v>OPEL COMBO</v>
          </cell>
          <cell r="E1835" t="str">
            <v>GM Isuzu Circle L</v>
          </cell>
          <cell r="F1835" t="str">
            <v>Diesel</v>
          </cell>
          <cell r="G1835">
            <v>1686</v>
          </cell>
          <cell r="H1835">
            <v>100</v>
          </cell>
          <cell r="I1835" t="str">
            <v>In-Line</v>
          </cell>
          <cell r="J1835">
            <v>4</v>
          </cell>
          <cell r="K1835" t="str">
            <v>DI</v>
          </cell>
          <cell r="L1835" t="str">
            <v>Tychy</v>
          </cell>
          <cell r="M1835" t="str">
            <v>Poland</v>
          </cell>
          <cell r="N1835">
            <v>0</v>
          </cell>
          <cell r="O1835">
            <v>0</v>
          </cell>
          <cell r="P1835">
            <v>0</v>
          </cell>
          <cell r="Q1835">
            <v>0</v>
          </cell>
          <cell r="R1835">
            <v>0</v>
          </cell>
          <cell r="S1835">
            <v>0</v>
          </cell>
          <cell r="T1835">
            <v>7963</v>
          </cell>
          <cell r="U1835">
            <v>9407</v>
          </cell>
        </row>
        <row r="1836">
          <cell r="A1836" t="str">
            <v>Europe</v>
          </cell>
          <cell r="B1836" t="str">
            <v>GM GROUP</v>
          </cell>
          <cell r="C1836" t="str">
            <v>OPEL</v>
          </cell>
          <cell r="D1836" t="str">
            <v>OPEL CORSA</v>
          </cell>
          <cell r="E1836" t="str">
            <v>GM Family Zero</v>
          </cell>
          <cell r="F1836" t="str">
            <v>Gasoline</v>
          </cell>
          <cell r="G1836">
            <v>998</v>
          </cell>
          <cell r="H1836">
            <v>60</v>
          </cell>
          <cell r="I1836" t="str">
            <v>In-Line</v>
          </cell>
          <cell r="J1836">
            <v>3</v>
          </cell>
          <cell r="K1836" t="str">
            <v>MFI</v>
          </cell>
          <cell r="L1836" t="str">
            <v>Aspern</v>
          </cell>
          <cell r="M1836" t="str">
            <v>Austria</v>
          </cell>
          <cell r="N1836">
            <v>27777</v>
          </cell>
          <cell r="O1836">
            <v>33548</v>
          </cell>
          <cell r="P1836">
            <v>31398</v>
          </cell>
          <cell r="Q1836">
            <v>30826</v>
          </cell>
          <cell r="R1836">
            <v>23531</v>
          </cell>
          <cell r="S1836">
            <v>0</v>
          </cell>
          <cell r="T1836">
            <v>0</v>
          </cell>
          <cell r="U1836">
            <v>0</v>
          </cell>
        </row>
        <row r="1837">
          <cell r="A1837" t="str">
            <v>Europe</v>
          </cell>
          <cell r="B1837" t="str">
            <v>GM GROUP</v>
          </cell>
          <cell r="C1837" t="str">
            <v>OPEL</v>
          </cell>
          <cell r="D1837" t="str">
            <v>OPEL CORSA</v>
          </cell>
          <cell r="E1837" t="str">
            <v>GM Family Zero</v>
          </cell>
          <cell r="F1837" t="str">
            <v>Gasoline</v>
          </cell>
          <cell r="G1837">
            <v>1199</v>
          </cell>
          <cell r="H1837">
            <v>75</v>
          </cell>
          <cell r="I1837" t="str">
            <v>In-Line</v>
          </cell>
          <cell r="J1837">
            <v>4</v>
          </cell>
          <cell r="K1837" t="str">
            <v>MFI</v>
          </cell>
          <cell r="L1837" t="str">
            <v>Aspern</v>
          </cell>
          <cell r="M1837" t="str">
            <v>Austria</v>
          </cell>
          <cell r="N1837">
            <v>40727</v>
          </cell>
          <cell r="O1837">
            <v>57355</v>
          </cell>
          <cell r="P1837">
            <v>54498</v>
          </cell>
          <cell r="Q1837">
            <v>52185</v>
          </cell>
          <cell r="R1837">
            <v>38879</v>
          </cell>
          <cell r="S1837">
            <v>0</v>
          </cell>
          <cell r="T1837">
            <v>0</v>
          </cell>
          <cell r="U1837">
            <v>0</v>
          </cell>
        </row>
        <row r="1838">
          <cell r="A1838" t="str">
            <v>Europe</v>
          </cell>
          <cell r="B1838" t="str">
            <v>GM GROUP</v>
          </cell>
          <cell r="C1838" t="str">
            <v>OPEL</v>
          </cell>
          <cell r="D1838" t="str">
            <v>OPEL CORSA</v>
          </cell>
          <cell r="E1838" t="str">
            <v>Fiat Multijet 1.3</v>
          </cell>
          <cell r="F1838" t="str">
            <v>Diesel</v>
          </cell>
          <cell r="G1838">
            <v>1248</v>
          </cell>
          <cell r="H1838">
            <v>70</v>
          </cell>
          <cell r="I1838" t="str">
            <v>In-Line</v>
          </cell>
          <cell r="J1838">
            <v>4</v>
          </cell>
          <cell r="K1838" t="str">
            <v>DI</v>
          </cell>
          <cell r="L1838" t="str">
            <v>Bielsko-Biala</v>
          </cell>
          <cell r="M1838" t="str">
            <v>Poland</v>
          </cell>
          <cell r="N1838">
            <v>0</v>
          </cell>
          <cell r="O1838">
            <v>15035</v>
          </cell>
          <cell r="P1838">
            <v>59967</v>
          </cell>
          <cell r="Q1838">
            <v>59603</v>
          </cell>
          <cell r="R1838">
            <v>46029</v>
          </cell>
          <cell r="S1838">
            <v>0</v>
          </cell>
          <cell r="T1838">
            <v>0</v>
          </cell>
          <cell r="U1838">
            <v>0</v>
          </cell>
        </row>
        <row r="1839">
          <cell r="A1839" t="str">
            <v>Europe</v>
          </cell>
          <cell r="B1839" t="str">
            <v>GM GROUP</v>
          </cell>
          <cell r="C1839" t="str">
            <v>OPEL</v>
          </cell>
          <cell r="D1839" t="str">
            <v>OPEL CORSA</v>
          </cell>
          <cell r="E1839" t="str">
            <v>GM Family One</v>
          </cell>
          <cell r="F1839" t="str">
            <v>Gasoline</v>
          </cell>
          <cell r="G1839">
            <v>1389</v>
          </cell>
          <cell r="H1839">
            <v>90</v>
          </cell>
          <cell r="I1839" t="str">
            <v>In-Line</v>
          </cell>
          <cell r="J1839">
            <v>4</v>
          </cell>
          <cell r="K1839" t="str">
            <v>MFI</v>
          </cell>
          <cell r="L1839" t="str">
            <v>Aspern, Bochum, Szentgotthart</v>
          </cell>
          <cell r="M1839" t="str">
            <v>Austria, Germany, Hungary</v>
          </cell>
          <cell r="N1839">
            <v>3009</v>
          </cell>
          <cell r="O1839">
            <v>5879</v>
          </cell>
          <cell r="P1839">
            <v>4943</v>
          </cell>
          <cell r="Q1839">
            <v>5297</v>
          </cell>
          <cell r="R1839">
            <v>4327</v>
          </cell>
          <cell r="S1839">
            <v>0</v>
          </cell>
          <cell r="T1839">
            <v>0</v>
          </cell>
          <cell r="U1839">
            <v>0</v>
          </cell>
        </row>
        <row r="1840">
          <cell r="A1840" t="str">
            <v>Europe</v>
          </cell>
          <cell r="B1840" t="str">
            <v>GM GROUP</v>
          </cell>
          <cell r="C1840" t="str">
            <v>OPEL</v>
          </cell>
          <cell r="D1840" t="str">
            <v>OPEL CORSA</v>
          </cell>
          <cell r="E1840" t="str">
            <v>GM Family One</v>
          </cell>
          <cell r="F1840" t="str">
            <v>Gasoline</v>
          </cell>
          <cell r="G1840">
            <v>1796</v>
          </cell>
          <cell r="H1840">
            <v>125</v>
          </cell>
          <cell r="I1840" t="str">
            <v>In-Line</v>
          </cell>
          <cell r="J1840">
            <v>4</v>
          </cell>
          <cell r="K1840" t="str">
            <v>MFI</v>
          </cell>
          <cell r="L1840" t="str">
            <v>Szentgotthart</v>
          </cell>
          <cell r="M1840" t="str">
            <v>Hungary</v>
          </cell>
          <cell r="N1840">
            <v>0</v>
          </cell>
          <cell r="O1840">
            <v>1835</v>
          </cell>
          <cell r="P1840">
            <v>2725</v>
          </cell>
          <cell r="Q1840">
            <v>2709</v>
          </cell>
          <cell r="R1840">
            <v>5268</v>
          </cell>
          <cell r="S1840">
            <v>0</v>
          </cell>
          <cell r="T1840">
            <v>0</v>
          </cell>
          <cell r="U1840">
            <v>0</v>
          </cell>
        </row>
        <row r="1841">
          <cell r="A1841" t="str">
            <v>Europe</v>
          </cell>
          <cell r="B1841" t="str">
            <v>GM GROUP</v>
          </cell>
          <cell r="C1841" t="str">
            <v>OPEL</v>
          </cell>
          <cell r="D1841" t="str">
            <v>OPEL CORSA</v>
          </cell>
          <cell r="E1841" t="str">
            <v>GM Isuzu Circle L</v>
          </cell>
          <cell r="F1841" t="str">
            <v>Diesel</v>
          </cell>
          <cell r="G1841">
            <v>1686</v>
          </cell>
          <cell r="H1841">
            <v>65</v>
          </cell>
          <cell r="I1841" t="str">
            <v>In-Line</v>
          </cell>
          <cell r="J1841">
            <v>4</v>
          </cell>
          <cell r="K1841" t="str">
            <v>DI</v>
          </cell>
          <cell r="L1841" t="str">
            <v>Tychy</v>
          </cell>
          <cell r="M1841" t="str">
            <v>Poland</v>
          </cell>
          <cell r="N1841">
            <v>10838</v>
          </cell>
          <cell r="O1841">
            <v>8153</v>
          </cell>
          <cell r="P1841">
            <v>0</v>
          </cell>
          <cell r="Q1841">
            <v>0</v>
          </cell>
          <cell r="R1841">
            <v>0</v>
          </cell>
          <cell r="S1841">
            <v>0</v>
          </cell>
          <cell r="T1841">
            <v>0</v>
          </cell>
          <cell r="U1841">
            <v>0</v>
          </cell>
        </row>
        <row r="1842">
          <cell r="A1842" t="str">
            <v>Europe</v>
          </cell>
          <cell r="B1842" t="str">
            <v>GM GROUP</v>
          </cell>
          <cell r="C1842" t="str">
            <v>OPEL</v>
          </cell>
          <cell r="D1842" t="str">
            <v>OPEL CORSA</v>
          </cell>
          <cell r="E1842" t="str">
            <v>GM Isuzu Circle L</v>
          </cell>
          <cell r="F1842" t="str">
            <v>Diesel</v>
          </cell>
          <cell r="G1842">
            <v>1686</v>
          </cell>
          <cell r="H1842">
            <v>100</v>
          </cell>
          <cell r="I1842" t="str">
            <v>In-Line</v>
          </cell>
          <cell r="J1842">
            <v>4</v>
          </cell>
          <cell r="K1842" t="str">
            <v>DI</v>
          </cell>
          <cell r="L1842" t="str">
            <v>Tychy</v>
          </cell>
          <cell r="M1842" t="str">
            <v>Poland</v>
          </cell>
          <cell r="N1842">
            <v>0</v>
          </cell>
          <cell r="O1842">
            <v>5286</v>
          </cell>
          <cell r="P1842">
            <v>6900</v>
          </cell>
          <cell r="Q1842">
            <v>7090</v>
          </cell>
          <cell r="R1842">
            <v>5643</v>
          </cell>
          <cell r="S1842">
            <v>0</v>
          </cell>
          <cell r="T1842">
            <v>0</v>
          </cell>
          <cell r="U1842">
            <v>0</v>
          </cell>
        </row>
        <row r="1843">
          <cell r="A1843" t="str">
            <v>Europe</v>
          </cell>
          <cell r="B1843" t="str">
            <v>GM GROUP</v>
          </cell>
          <cell r="C1843" t="str">
            <v>OPEL</v>
          </cell>
          <cell r="D1843" t="str">
            <v>OPEL CORSA</v>
          </cell>
          <cell r="E1843" t="str">
            <v>GM Family Zero</v>
          </cell>
          <cell r="F1843" t="str">
            <v>Gasoline</v>
          </cell>
          <cell r="G1843">
            <v>998</v>
          </cell>
          <cell r="H1843">
            <v>60</v>
          </cell>
          <cell r="I1843" t="str">
            <v>In-Line</v>
          </cell>
          <cell r="J1843">
            <v>3</v>
          </cell>
          <cell r="K1843" t="str">
            <v>MFI</v>
          </cell>
          <cell r="L1843" t="str">
            <v>Aspern</v>
          </cell>
          <cell r="M1843" t="str">
            <v>Austria</v>
          </cell>
          <cell r="N1843">
            <v>218906</v>
          </cell>
          <cell r="O1843">
            <v>148837</v>
          </cell>
          <cell r="P1843">
            <v>96530</v>
          </cell>
          <cell r="Q1843">
            <v>68483</v>
          </cell>
          <cell r="R1843">
            <v>45577</v>
          </cell>
          <cell r="S1843">
            <v>469</v>
          </cell>
          <cell r="T1843">
            <v>0</v>
          </cell>
          <cell r="U1843">
            <v>0</v>
          </cell>
        </row>
        <row r="1844">
          <cell r="A1844" t="str">
            <v>Europe</v>
          </cell>
          <cell r="B1844" t="str">
            <v>GM GROUP</v>
          </cell>
          <cell r="C1844" t="str">
            <v>OPEL</v>
          </cell>
          <cell r="D1844" t="str">
            <v>OPEL CORSA</v>
          </cell>
          <cell r="E1844" t="str">
            <v>GM Family Zero</v>
          </cell>
          <cell r="F1844" t="str">
            <v>Gasoline</v>
          </cell>
          <cell r="G1844">
            <v>1199</v>
          </cell>
          <cell r="H1844">
            <v>75</v>
          </cell>
          <cell r="I1844" t="str">
            <v>In-Line</v>
          </cell>
          <cell r="J1844">
            <v>4</v>
          </cell>
          <cell r="K1844" t="str">
            <v>MFI</v>
          </cell>
          <cell r="L1844" t="str">
            <v>Aspern</v>
          </cell>
          <cell r="M1844" t="str">
            <v>Austria</v>
          </cell>
          <cell r="N1844">
            <v>93405</v>
          </cell>
          <cell r="O1844">
            <v>65145</v>
          </cell>
          <cell r="P1844">
            <v>42901</v>
          </cell>
          <cell r="Q1844">
            <v>31227</v>
          </cell>
          <cell r="R1844">
            <v>21330</v>
          </cell>
          <cell r="S1844">
            <v>224</v>
          </cell>
          <cell r="T1844">
            <v>0</v>
          </cell>
          <cell r="U1844">
            <v>0</v>
          </cell>
        </row>
        <row r="1845">
          <cell r="A1845" t="str">
            <v>Europe</v>
          </cell>
          <cell r="B1845" t="str">
            <v>GM GROUP</v>
          </cell>
          <cell r="C1845" t="str">
            <v>OPEL</v>
          </cell>
          <cell r="D1845" t="str">
            <v>OPEL CORSA</v>
          </cell>
          <cell r="E1845" t="str">
            <v>Fiat Multijet 1.3</v>
          </cell>
          <cell r="F1845" t="str">
            <v>Diesel</v>
          </cell>
          <cell r="G1845">
            <v>1248</v>
          </cell>
          <cell r="H1845">
            <v>70</v>
          </cell>
          <cell r="I1845" t="str">
            <v>In-Line</v>
          </cell>
          <cell r="J1845">
            <v>4</v>
          </cell>
          <cell r="K1845" t="str">
            <v>DI</v>
          </cell>
          <cell r="L1845" t="str">
            <v>Bielsko-Biala</v>
          </cell>
          <cell r="M1845" t="str">
            <v>Poland</v>
          </cell>
          <cell r="N1845">
            <v>0</v>
          </cell>
          <cell r="O1845">
            <v>4897</v>
          </cell>
          <cell r="P1845">
            <v>52044</v>
          </cell>
          <cell r="Q1845">
            <v>39727</v>
          </cell>
          <cell r="R1845">
            <v>28379</v>
          </cell>
          <cell r="S1845">
            <v>309</v>
          </cell>
          <cell r="T1845">
            <v>0</v>
          </cell>
          <cell r="U1845">
            <v>0</v>
          </cell>
        </row>
        <row r="1846">
          <cell r="A1846" t="str">
            <v>Europe</v>
          </cell>
          <cell r="B1846" t="str">
            <v>GM GROUP</v>
          </cell>
          <cell r="C1846" t="str">
            <v>OPEL</v>
          </cell>
          <cell r="D1846" t="str">
            <v>OPEL CORSA</v>
          </cell>
          <cell r="E1846" t="str">
            <v>GM Family One</v>
          </cell>
          <cell r="F1846" t="str">
            <v>Gasoline</v>
          </cell>
          <cell r="G1846">
            <v>1389</v>
          </cell>
          <cell r="H1846">
            <v>90</v>
          </cell>
          <cell r="I1846" t="str">
            <v>In-Line</v>
          </cell>
          <cell r="J1846">
            <v>4</v>
          </cell>
          <cell r="K1846" t="str">
            <v>MFI</v>
          </cell>
          <cell r="L1846" t="str">
            <v>Aspern, Bochum, Szentgotthart</v>
          </cell>
          <cell r="M1846" t="str">
            <v>Austria, Germany, Hungary</v>
          </cell>
          <cell r="N1846">
            <v>29318</v>
          </cell>
          <cell r="O1846">
            <v>30201</v>
          </cell>
          <cell r="P1846">
            <v>19848</v>
          </cell>
          <cell r="Q1846">
            <v>14691</v>
          </cell>
          <cell r="R1846">
            <v>10200</v>
          </cell>
          <cell r="S1846">
            <v>108</v>
          </cell>
          <cell r="T1846">
            <v>0</v>
          </cell>
          <cell r="U1846">
            <v>0</v>
          </cell>
        </row>
        <row r="1847">
          <cell r="A1847" t="str">
            <v>Europe</v>
          </cell>
          <cell r="B1847" t="str">
            <v>GM GROUP</v>
          </cell>
          <cell r="C1847" t="str">
            <v>OPEL</v>
          </cell>
          <cell r="D1847" t="str">
            <v>OPEL CORSA</v>
          </cell>
          <cell r="E1847" t="str">
            <v>GM Family One</v>
          </cell>
          <cell r="F1847" t="str">
            <v>Gasoline</v>
          </cell>
          <cell r="G1847">
            <v>1796</v>
          </cell>
          <cell r="H1847">
            <v>125</v>
          </cell>
          <cell r="I1847" t="str">
            <v>In-Line</v>
          </cell>
          <cell r="J1847">
            <v>4</v>
          </cell>
          <cell r="K1847" t="str">
            <v>MFI</v>
          </cell>
          <cell r="L1847" t="str">
            <v>Szentgotthart</v>
          </cell>
          <cell r="M1847" t="str">
            <v>Hungary</v>
          </cell>
          <cell r="N1847">
            <v>5542</v>
          </cell>
          <cell r="O1847">
            <v>5739</v>
          </cell>
          <cell r="P1847">
            <v>5310</v>
          </cell>
          <cell r="Q1847">
            <v>4422</v>
          </cell>
          <cell r="R1847">
            <v>3413</v>
          </cell>
          <cell r="S1847">
            <v>37</v>
          </cell>
          <cell r="T1847">
            <v>0</v>
          </cell>
          <cell r="U1847">
            <v>0</v>
          </cell>
        </row>
        <row r="1848">
          <cell r="A1848" t="str">
            <v>Europe</v>
          </cell>
          <cell r="B1848" t="str">
            <v>GM GROUP</v>
          </cell>
          <cell r="C1848" t="str">
            <v>OPEL</v>
          </cell>
          <cell r="D1848" t="str">
            <v>OPEL CORSA</v>
          </cell>
          <cell r="E1848" t="str">
            <v>GM Isuzu Circle L</v>
          </cell>
          <cell r="F1848" t="str">
            <v>Diesel</v>
          </cell>
          <cell r="G1848">
            <v>1686</v>
          </cell>
          <cell r="H1848">
            <v>75</v>
          </cell>
          <cell r="I1848" t="str">
            <v>In-Line</v>
          </cell>
          <cell r="J1848">
            <v>4</v>
          </cell>
          <cell r="K1848" t="str">
            <v>DI</v>
          </cell>
          <cell r="L1848" t="str">
            <v>Tychy</v>
          </cell>
          <cell r="M1848" t="str">
            <v>Poland</v>
          </cell>
          <cell r="N1848">
            <v>32333</v>
          </cell>
          <cell r="O1848">
            <v>49629</v>
          </cell>
          <cell r="P1848">
            <v>0</v>
          </cell>
          <cell r="Q1848">
            <v>0</v>
          </cell>
          <cell r="R1848">
            <v>0</v>
          </cell>
          <cell r="S1848">
            <v>0</v>
          </cell>
          <cell r="T1848">
            <v>0</v>
          </cell>
          <cell r="U1848">
            <v>0</v>
          </cell>
        </row>
        <row r="1849">
          <cell r="A1849" t="str">
            <v>Europe</v>
          </cell>
          <cell r="B1849" t="str">
            <v>GM GROUP</v>
          </cell>
          <cell r="C1849" t="str">
            <v>OPEL</v>
          </cell>
          <cell r="D1849" t="str">
            <v>OPEL CORSA</v>
          </cell>
          <cell r="E1849" t="str">
            <v>GM Isuzu Circle L</v>
          </cell>
          <cell r="F1849" t="str">
            <v>Diesel</v>
          </cell>
          <cell r="G1849">
            <v>1686</v>
          </cell>
          <cell r="H1849">
            <v>100</v>
          </cell>
          <cell r="I1849" t="str">
            <v>In-Line</v>
          </cell>
          <cell r="J1849">
            <v>4</v>
          </cell>
          <cell r="K1849" t="str">
            <v>DI</v>
          </cell>
          <cell r="L1849" t="str">
            <v>Tychy</v>
          </cell>
          <cell r="M1849" t="str">
            <v>Poland</v>
          </cell>
          <cell r="N1849">
            <v>0</v>
          </cell>
          <cell r="O1849">
            <v>0</v>
          </cell>
          <cell r="P1849">
            <v>14628</v>
          </cell>
          <cell r="Q1849">
            <v>11286</v>
          </cell>
          <cell r="R1849">
            <v>8138</v>
          </cell>
          <cell r="S1849">
            <v>89</v>
          </cell>
          <cell r="T1849">
            <v>0</v>
          </cell>
          <cell r="U1849">
            <v>0</v>
          </cell>
        </row>
        <row r="1850">
          <cell r="A1850" t="str">
            <v>Europe</v>
          </cell>
          <cell r="B1850" t="str">
            <v>GM GROUP</v>
          </cell>
          <cell r="C1850" t="str">
            <v>OPEL</v>
          </cell>
          <cell r="D1850" t="str">
            <v>OPEL CORSA</v>
          </cell>
          <cell r="E1850" t="str">
            <v>GM Family Zero</v>
          </cell>
          <cell r="F1850" t="str">
            <v>Gasoline</v>
          </cell>
          <cell r="G1850">
            <v>998</v>
          </cell>
          <cell r="H1850">
            <v>60</v>
          </cell>
          <cell r="I1850" t="str">
            <v>In-Line</v>
          </cell>
          <cell r="J1850">
            <v>3</v>
          </cell>
          <cell r="K1850" t="str">
            <v>MFI</v>
          </cell>
          <cell r="L1850" t="str">
            <v>Aspern</v>
          </cell>
          <cell r="M1850" t="str">
            <v>Austria</v>
          </cell>
          <cell r="N1850">
            <v>0</v>
          </cell>
          <cell r="O1850">
            <v>10</v>
          </cell>
          <cell r="P1850">
            <v>472</v>
          </cell>
          <cell r="Q1850">
            <v>834</v>
          </cell>
          <cell r="R1850">
            <v>1049</v>
          </cell>
          <cell r="S1850">
            <v>187</v>
          </cell>
          <cell r="T1850">
            <v>0</v>
          </cell>
          <cell r="U1850">
            <v>0</v>
          </cell>
        </row>
        <row r="1851">
          <cell r="A1851" t="str">
            <v>Europe</v>
          </cell>
          <cell r="B1851" t="str">
            <v>GM GROUP</v>
          </cell>
          <cell r="C1851" t="str">
            <v>OPEL</v>
          </cell>
          <cell r="D1851" t="str">
            <v>OPEL CORSA</v>
          </cell>
          <cell r="E1851" t="str">
            <v>GM Family Zero</v>
          </cell>
          <cell r="F1851" t="str">
            <v>Gasoline</v>
          </cell>
          <cell r="G1851">
            <v>1199</v>
          </cell>
          <cell r="H1851">
            <v>75</v>
          </cell>
          <cell r="I1851" t="str">
            <v>In-Line</v>
          </cell>
          <cell r="J1851">
            <v>4</v>
          </cell>
          <cell r="K1851" t="str">
            <v>MFI</v>
          </cell>
          <cell r="L1851" t="str">
            <v>Aspern</v>
          </cell>
          <cell r="M1851" t="str">
            <v>Austria</v>
          </cell>
          <cell r="N1851">
            <v>0</v>
          </cell>
          <cell r="O1851">
            <v>13</v>
          </cell>
          <cell r="P1851">
            <v>660</v>
          </cell>
          <cell r="Q1851">
            <v>1164</v>
          </cell>
          <cell r="R1851">
            <v>1465</v>
          </cell>
          <cell r="S1851">
            <v>262</v>
          </cell>
          <cell r="T1851">
            <v>0</v>
          </cell>
          <cell r="U1851">
            <v>0</v>
          </cell>
        </row>
        <row r="1852">
          <cell r="A1852" t="str">
            <v>Europe</v>
          </cell>
          <cell r="B1852" t="str">
            <v>GM GROUP</v>
          </cell>
          <cell r="C1852" t="str">
            <v>OPEL</v>
          </cell>
          <cell r="D1852" t="str">
            <v>OPEL CORSA</v>
          </cell>
          <cell r="E1852" t="str">
            <v>Fiat Multijet 1.3</v>
          </cell>
          <cell r="F1852" t="str">
            <v>Diesel</v>
          </cell>
          <cell r="G1852">
            <v>1248</v>
          </cell>
          <cell r="H1852">
            <v>70</v>
          </cell>
          <cell r="I1852" t="str">
            <v>In-Line</v>
          </cell>
          <cell r="J1852">
            <v>4</v>
          </cell>
          <cell r="K1852" t="str">
            <v>DI</v>
          </cell>
          <cell r="L1852" t="str">
            <v>Bielsko-Biala</v>
          </cell>
          <cell r="M1852" t="str">
            <v>Poland</v>
          </cell>
          <cell r="N1852">
            <v>0</v>
          </cell>
          <cell r="O1852">
            <v>11</v>
          </cell>
          <cell r="P1852">
            <v>571</v>
          </cell>
          <cell r="Q1852">
            <v>1009</v>
          </cell>
          <cell r="R1852">
            <v>1270</v>
          </cell>
          <cell r="S1852">
            <v>227</v>
          </cell>
          <cell r="T1852">
            <v>0</v>
          </cell>
          <cell r="U1852">
            <v>0</v>
          </cell>
        </row>
        <row r="1853">
          <cell r="A1853" t="str">
            <v>Europe</v>
          </cell>
          <cell r="B1853" t="str">
            <v>GM GROUP</v>
          </cell>
          <cell r="C1853" t="str">
            <v>OPEL</v>
          </cell>
          <cell r="D1853" t="str">
            <v>OPEL CORSA</v>
          </cell>
          <cell r="E1853" t="str">
            <v>GM Family One</v>
          </cell>
          <cell r="F1853" t="str">
            <v>Gasoline</v>
          </cell>
          <cell r="G1853">
            <v>1389</v>
          </cell>
          <cell r="H1853">
            <v>90</v>
          </cell>
          <cell r="I1853" t="str">
            <v>In-Line</v>
          </cell>
          <cell r="J1853">
            <v>4</v>
          </cell>
          <cell r="K1853" t="str">
            <v>MFI</v>
          </cell>
          <cell r="L1853" t="str">
            <v>Aspern, Bochum, Szentgotthart</v>
          </cell>
          <cell r="M1853" t="str">
            <v>Austria, Germany, Hungary</v>
          </cell>
          <cell r="N1853">
            <v>0</v>
          </cell>
          <cell r="O1853">
            <v>13</v>
          </cell>
          <cell r="P1853">
            <v>648</v>
          </cell>
          <cell r="Q1853">
            <v>1145</v>
          </cell>
          <cell r="R1853">
            <v>1440</v>
          </cell>
          <cell r="S1853">
            <v>257</v>
          </cell>
          <cell r="T1853">
            <v>0</v>
          </cell>
          <cell r="U1853">
            <v>0</v>
          </cell>
        </row>
        <row r="1854">
          <cell r="A1854" t="str">
            <v>Europe</v>
          </cell>
          <cell r="B1854" t="str">
            <v>GM GROUP</v>
          </cell>
          <cell r="C1854" t="str">
            <v>OPEL</v>
          </cell>
          <cell r="D1854" t="str">
            <v>OPEL CORSA</v>
          </cell>
          <cell r="E1854" t="str">
            <v>GM Family One</v>
          </cell>
          <cell r="F1854" t="str">
            <v>Gasoline</v>
          </cell>
          <cell r="G1854">
            <v>1796</v>
          </cell>
          <cell r="H1854">
            <v>130</v>
          </cell>
          <cell r="I1854" t="str">
            <v>In-Line</v>
          </cell>
          <cell r="J1854">
            <v>4</v>
          </cell>
          <cell r="K1854" t="str">
            <v>MFI</v>
          </cell>
          <cell r="L1854" t="str">
            <v>Szentgotthart</v>
          </cell>
          <cell r="M1854" t="str">
            <v>Hungary</v>
          </cell>
          <cell r="N1854">
            <v>0</v>
          </cell>
          <cell r="O1854">
            <v>7</v>
          </cell>
          <cell r="P1854">
            <v>363</v>
          </cell>
          <cell r="Q1854">
            <v>640</v>
          </cell>
          <cell r="R1854">
            <v>806</v>
          </cell>
          <cell r="S1854">
            <v>144</v>
          </cell>
          <cell r="T1854">
            <v>0</v>
          </cell>
          <cell r="U1854">
            <v>0</v>
          </cell>
        </row>
        <row r="1855">
          <cell r="A1855" t="str">
            <v>Europe</v>
          </cell>
          <cell r="B1855" t="str">
            <v>GM GROUP</v>
          </cell>
          <cell r="C1855" t="str">
            <v>OPEL</v>
          </cell>
          <cell r="D1855" t="str">
            <v>OPEL CORSA</v>
          </cell>
          <cell r="E1855" t="str">
            <v>GM Family Zero</v>
          </cell>
          <cell r="F1855" t="str">
            <v>Gasoline</v>
          </cell>
          <cell r="G1855">
            <v>998</v>
          </cell>
          <cell r="H1855">
            <v>60</v>
          </cell>
          <cell r="I1855" t="str">
            <v>In-Line</v>
          </cell>
          <cell r="J1855">
            <v>3</v>
          </cell>
          <cell r="K1855" t="str">
            <v>MFI</v>
          </cell>
          <cell r="L1855" t="str">
            <v>Aspern</v>
          </cell>
          <cell r="M1855" t="str">
            <v>Austria</v>
          </cell>
          <cell r="N1855">
            <v>0</v>
          </cell>
          <cell r="O1855">
            <v>0</v>
          </cell>
          <cell r="P1855">
            <v>0</v>
          </cell>
          <cell r="Q1855">
            <v>0</v>
          </cell>
          <cell r="R1855">
            <v>6433</v>
          </cell>
          <cell r="S1855">
            <v>37913</v>
          </cell>
          <cell r="T1855">
            <v>36427</v>
          </cell>
          <cell r="U1855">
            <v>35616</v>
          </cell>
        </row>
        <row r="1856">
          <cell r="A1856" t="str">
            <v>Europe</v>
          </cell>
          <cell r="B1856" t="str">
            <v>GM GROUP</v>
          </cell>
          <cell r="C1856" t="str">
            <v>OPEL</v>
          </cell>
          <cell r="D1856" t="str">
            <v>OPEL CORSA</v>
          </cell>
          <cell r="E1856" t="str">
            <v>GM Family Zero</v>
          </cell>
          <cell r="F1856" t="str">
            <v>Gasoline</v>
          </cell>
          <cell r="G1856">
            <v>1199</v>
          </cell>
          <cell r="H1856">
            <v>75</v>
          </cell>
          <cell r="I1856" t="str">
            <v>In-Line</v>
          </cell>
          <cell r="J1856">
            <v>4</v>
          </cell>
          <cell r="K1856" t="str">
            <v>MFI</v>
          </cell>
          <cell r="L1856" t="str">
            <v>Aspern</v>
          </cell>
          <cell r="M1856" t="str">
            <v>Austria</v>
          </cell>
          <cell r="N1856">
            <v>0</v>
          </cell>
          <cell r="O1856">
            <v>0</v>
          </cell>
          <cell r="P1856">
            <v>0</v>
          </cell>
          <cell r="Q1856">
            <v>0</v>
          </cell>
          <cell r="R1856">
            <v>2481</v>
          </cell>
          <cell r="S1856">
            <v>14520</v>
          </cell>
          <cell r="T1856">
            <v>13801</v>
          </cell>
          <cell r="U1856">
            <v>13340</v>
          </cell>
        </row>
        <row r="1857">
          <cell r="A1857" t="str">
            <v>Europe</v>
          </cell>
          <cell r="B1857" t="str">
            <v>GM GROUP</v>
          </cell>
          <cell r="C1857" t="str">
            <v>OPEL</v>
          </cell>
          <cell r="D1857" t="str">
            <v>OPEL CORSA</v>
          </cell>
          <cell r="E1857" t="str">
            <v>Fiat Multijet 1.3</v>
          </cell>
          <cell r="F1857" t="str">
            <v>Diesel</v>
          </cell>
          <cell r="G1857">
            <v>1248</v>
          </cell>
          <cell r="H1857">
            <v>70</v>
          </cell>
          <cell r="I1857" t="str">
            <v>In-Line</v>
          </cell>
          <cell r="J1857">
            <v>4</v>
          </cell>
          <cell r="K1857" t="str">
            <v>DI</v>
          </cell>
          <cell r="L1857" t="str">
            <v>Bielsko-Biala</v>
          </cell>
          <cell r="M1857" t="str">
            <v>Poland</v>
          </cell>
          <cell r="N1857">
            <v>0</v>
          </cell>
          <cell r="O1857">
            <v>0</v>
          </cell>
          <cell r="P1857">
            <v>0</v>
          </cell>
          <cell r="Q1857">
            <v>0</v>
          </cell>
          <cell r="R1857">
            <v>6282</v>
          </cell>
          <cell r="S1857">
            <v>37945</v>
          </cell>
          <cell r="T1857">
            <v>37702</v>
          </cell>
          <cell r="U1857">
            <v>38138</v>
          </cell>
        </row>
        <row r="1858">
          <cell r="A1858" t="str">
            <v>Europe</v>
          </cell>
          <cell r="B1858" t="str">
            <v>GM GROUP</v>
          </cell>
          <cell r="C1858" t="str">
            <v>OPEL</v>
          </cell>
          <cell r="D1858" t="str">
            <v>OPEL CORSA</v>
          </cell>
          <cell r="E1858" t="str">
            <v>Fiat Multijet 1.3</v>
          </cell>
          <cell r="F1858" t="str">
            <v>Diesel</v>
          </cell>
          <cell r="G1858">
            <v>1248</v>
          </cell>
          <cell r="H1858">
            <v>90</v>
          </cell>
          <cell r="I1858" t="str">
            <v>In-Line</v>
          </cell>
          <cell r="J1858">
            <v>4</v>
          </cell>
          <cell r="K1858" t="str">
            <v>DI</v>
          </cell>
          <cell r="L1858" t="str">
            <v>Bielsko-Biala</v>
          </cell>
          <cell r="M1858" t="str">
            <v>Poland</v>
          </cell>
          <cell r="N1858">
            <v>0</v>
          </cell>
          <cell r="O1858">
            <v>0</v>
          </cell>
          <cell r="P1858">
            <v>0</v>
          </cell>
          <cell r="Q1858">
            <v>0</v>
          </cell>
          <cell r="R1858">
            <v>3205</v>
          </cell>
          <cell r="S1858">
            <v>19490</v>
          </cell>
          <cell r="T1858">
            <v>19549</v>
          </cell>
          <cell r="U1858">
            <v>19954</v>
          </cell>
        </row>
        <row r="1859">
          <cell r="A1859" t="str">
            <v>Europe</v>
          </cell>
          <cell r="B1859" t="str">
            <v>GM GROUP</v>
          </cell>
          <cell r="C1859" t="str">
            <v>OPEL</v>
          </cell>
          <cell r="D1859" t="str">
            <v>OPEL CORSA</v>
          </cell>
          <cell r="E1859" t="str">
            <v>GM Family One</v>
          </cell>
          <cell r="F1859" t="str">
            <v>Gasoline</v>
          </cell>
          <cell r="G1859">
            <v>1389</v>
          </cell>
          <cell r="H1859">
            <v>90</v>
          </cell>
          <cell r="I1859" t="str">
            <v>In-Line</v>
          </cell>
          <cell r="J1859">
            <v>4</v>
          </cell>
          <cell r="K1859" t="str">
            <v>MFI</v>
          </cell>
          <cell r="L1859" t="str">
            <v>Aspern, Bochum, Szentgotthart</v>
          </cell>
          <cell r="M1859" t="str">
            <v>Austria, Germany, Hungary</v>
          </cell>
          <cell r="N1859">
            <v>0</v>
          </cell>
          <cell r="O1859">
            <v>0</v>
          </cell>
          <cell r="P1859">
            <v>0</v>
          </cell>
          <cell r="Q1859">
            <v>0</v>
          </cell>
          <cell r="R1859">
            <v>1506</v>
          </cell>
          <cell r="S1859">
            <v>9135</v>
          </cell>
          <cell r="T1859">
            <v>9125</v>
          </cell>
          <cell r="U1859">
            <v>9278</v>
          </cell>
        </row>
        <row r="1860">
          <cell r="A1860" t="str">
            <v>Europe</v>
          </cell>
          <cell r="B1860" t="str">
            <v>GM GROUP</v>
          </cell>
          <cell r="C1860" t="str">
            <v>OPEL</v>
          </cell>
          <cell r="D1860" t="str">
            <v>OPEL CORSA</v>
          </cell>
          <cell r="E1860" t="str">
            <v>GM Family One</v>
          </cell>
          <cell r="F1860" t="str">
            <v>Gasoline</v>
          </cell>
          <cell r="G1860">
            <v>1796</v>
          </cell>
          <cell r="H1860">
            <v>125</v>
          </cell>
          <cell r="I1860" t="str">
            <v>In-Line</v>
          </cell>
          <cell r="J1860">
            <v>4</v>
          </cell>
          <cell r="K1860" t="str">
            <v>MFI</v>
          </cell>
          <cell r="L1860" t="str">
            <v>Szentgotthart</v>
          </cell>
          <cell r="M1860" t="str">
            <v>Hungary</v>
          </cell>
          <cell r="N1860">
            <v>0</v>
          </cell>
          <cell r="O1860">
            <v>0</v>
          </cell>
          <cell r="P1860">
            <v>0</v>
          </cell>
          <cell r="Q1860">
            <v>0</v>
          </cell>
          <cell r="R1860">
            <v>2846</v>
          </cell>
          <cell r="S1860">
            <v>17304</v>
          </cell>
          <cell r="T1860">
            <v>17347</v>
          </cell>
          <cell r="U1860">
            <v>17701</v>
          </cell>
        </row>
        <row r="1861">
          <cell r="A1861" t="str">
            <v>Europe</v>
          </cell>
          <cell r="B1861" t="str">
            <v>GM GROUP</v>
          </cell>
          <cell r="C1861" t="str">
            <v>OPEL</v>
          </cell>
          <cell r="D1861" t="str">
            <v>OPEL CORSA</v>
          </cell>
          <cell r="E1861" t="str">
            <v>GM Isuzu Circle L</v>
          </cell>
          <cell r="F1861" t="str">
            <v>Diesel</v>
          </cell>
          <cell r="G1861">
            <v>1686</v>
          </cell>
          <cell r="H1861">
            <v>100</v>
          </cell>
          <cell r="I1861" t="str">
            <v>In-Line</v>
          </cell>
          <cell r="J1861">
            <v>4</v>
          </cell>
          <cell r="K1861" t="str">
            <v>DI</v>
          </cell>
          <cell r="L1861" t="str">
            <v>Tychy</v>
          </cell>
          <cell r="M1861" t="str">
            <v>Poland</v>
          </cell>
          <cell r="N1861">
            <v>0</v>
          </cell>
          <cell r="O1861">
            <v>0</v>
          </cell>
          <cell r="P1861">
            <v>0</v>
          </cell>
          <cell r="Q1861">
            <v>0</v>
          </cell>
          <cell r="R1861">
            <v>2137</v>
          </cell>
          <cell r="S1861">
            <v>12595</v>
          </cell>
          <cell r="T1861">
            <v>12101</v>
          </cell>
          <cell r="U1861">
            <v>11831</v>
          </cell>
        </row>
        <row r="1862">
          <cell r="A1862" t="str">
            <v>Europe</v>
          </cell>
          <cell r="B1862" t="str">
            <v>GM GROUP</v>
          </cell>
          <cell r="C1862" t="str">
            <v>OPEL</v>
          </cell>
          <cell r="D1862" t="str">
            <v>OPEL CORSA</v>
          </cell>
          <cell r="E1862" t="str">
            <v>GM Family Zero</v>
          </cell>
          <cell r="F1862" t="str">
            <v>Gasoline</v>
          </cell>
          <cell r="G1862">
            <v>998</v>
          </cell>
          <cell r="H1862">
            <v>60</v>
          </cell>
          <cell r="I1862" t="str">
            <v>In-Line</v>
          </cell>
          <cell r="J1862">
            <v>3</v>
          </cell>
          <cell r="K1862" t="str">
            <v>MFI</v>
          </cell>
          <cell r="L1862" t="str">
            <v>Aspern</v>
          </cell>
          <cell r="M1862" t="str">
            <v>Austria</v>
          </cell>
          <cell r="N1862">
            <v>0</v>
          </cell>
          <cell r="O1862">
            <v>0</v>
          </cell>
          <cell r="P1862">
            <v>0</v>
          </cell>
          <cell r="Q1862">
            <v>0</v>
          </cell>
          <cell r="R1862">
            <v>6910</v>
          </cell>
          <cell r="S1862">
            <v>49374</v>
          </cell>
          <cell r="T1862">
            <v>59328</v>
          </cell>
          <cell r="U1862">
            <v>58192</v>
          </cell>
        </row>
        <row r="1863">
          <cell r="A1863" t="str">
            <v>Europe</v>
          </cell>
          <cell r="B1863" t="str">
            <v>GM GROUP</v>
          </cell>
          <cell r="C1863" t="str">
            <v>OPEL</v>
          </cell>
          <cell r="D1863" t="str">
            <v>OPEL CORSA</v>
          </cell>
          <cell r="E1863" t="str">
            <v>GM Family Zero</v>
          </cell>
          <cell r="F1863" t="str">
            <v>Gasoline</v>
          </cell>
          <cell r="G1863">
            <v>1199</v>
          </cell>
          <cell r="H1863">
            <v>75</v>
          </cell>
          <cell r="I1863" t="str">
            <v>In-Line</v>
          </cell>
          <cell r="J1863">
            <v>4</v>
          </cell>
          <cell r="K1863" t="str">
            <v>MFI</v>
          </cell>
          <cell r="L1863" t="str">
            <v>Aspern</v>
          </cell>
          <cell r="M1863" t="str">
            <v>Austria</v>
          </cell>
          <cell r="N1863">
            <v>0</v>
          </cell>
          <cell r="O1863">
            <v>0</v>
          </cell>
          <cell r="P1863">
            <v>0</v>
          </cell>
          <cell r="Q1863">
            <v>0</v>
          </cell>
          <cell r="R1863">
            <v>2596</v>
          </cell>
          <cell r="S1863">
            <v>18190</v>
          </cell>
          <cell r="T1863">
            <v>21249</v>
          </cell>
          <cell r="U1863">
            <v>20203</v>
          </cell>
        </row>
        <row r="1864">
          <cell r="A1864" t="str">
            <v>Europe</v>
          </cell>
          <cell r="B1864" t="str">
            <v>GM GROUP</v>
          </cell>
          <cell r="C1864" t="str">
            <v>OPEL</v>
          </cell>
          <cell r="D1864" t="str">
            <v>OPEL CORSA</v>
          </cell>
          <cell r="E1864" t="str">
            <v>Fiat Multijet 1.3</v>
          </cell>
          <cell r="F1864" t="str">
            <v>Diesel</v>
          </cell>
          <cell r="G1864">
            <v>1248</v>
          </cell>
          <cell r="H1864">
            <v>70</v>
          </cell>
          <cell r="I1864" t="str">
            <v>In-Line</v>
          </cell>
          <cell r="J1864">
            <v>4</v>
          </cell>
          <cell r="K1864" t="str">
            <v>DI</v>
          </cell>
          <cell r="L1864" t="str">
            <v>Bielsko-Biala</v>
          </cell>
          <cell r="M1864" t="str">
            <v>Poland</v>
          </cell>
          <cell r="N1864">
            <v>0</v>
          </cell>
          <cell r="O1864">
            <v>0</v>
          </cell>
          <cell r="P1864">
            <v>0</v>
          </cell>
          <cell r="Q1864">
            <v>0</v>
          </cell>
          <cell r="R1864">
            <v>8242</v>
          </cell>
          <cell r="S1864">
            <v>61044</v>
          </cell>
          <cell r="T1864">
            <v>77081</v>
          </cell>
          <cell r="U1864">
            <v>79515</v>
          </cell>
        </row>
        <row r="1865">
          <cell r="A1865" t="str">
            <v>Europe</v>
          </cell>
          <cell r="B1865" t="str">
            <v>GM GROUP</v>
          </cell>
          <cell r="C1865" t="str">
            <v>OPEL</v>
          </cell>
          <cell r="D1865" t="str">
            <v>OPEL CORSA</v>
          </cell>
          <cell r="E1865" t="str">
            <v>Fiat Multijet 1.3</v>
          </cell>
          <cell r="F1865" t="str">
            <v>Diesel</v>
          </cell>
          <cell r="G1865">
            <v>1248</v>
          </cell>
          <cell r="H1865">
            <v>90</v>
          </cell>
          <cell r="I1865" t="str">
            <v>In-Line</v>
          </cell>
          <cell r="J1865">
            <v>4</v>
          </cell>
          <cell r="K1865" t="str">
            <v>DI</v>
          </cell>
          <cell r="L1865" t="str">
            <v>Bielsko-Biala</v>
          </cell>
          <cell r="M1865" t="str">
            <v>Poland</v>
          </cell>
          <cell r="N1865">
            <v>0</v>
          </cell>
          <cell r="O1865">
            <v>0</v>
          </cell>
          <cell r="P1865">
            <v>0</v>
          </cell>
          <cell r="Q1865">
            <v>0</v>
          </cell>
          <cell r="R1865">
            <v>2613</v>
          </cell>
          <cell r="S1865">
            <v>19790</v>
          </cell>
          <cell r="T1865">
            <v>25720</v>
          </cell>
          <cell r="U1865">
            <v>27256</v>
          </cell>
        </row>
        <row r="1866">
          <cell r="A1866" t="str">
            <v>Europe</v>
          </cell>
          <cell r="B1866" t="str">
            <v>GM GROUP</v>
          </cell>
          <cell r="C1866" t="str">
            <v>OPEL</v>
          </cell>
          <cell r="D1866" t="str">
            <v>OPEL CORSA</v>
          </cell>
          <cell r="E1866" t="str">
            <v>GM Family One</v>
          </cell>
          <cell r="F1866" t="str">
            <v>Gasoline</v>
          </cell>
          <cell r="G1866">
            <v>1389</v>
          </cell>
          <cell r="H1866">
            <v>90</v>
          </cell>
          <cell r="I1866" t="str">
            <v>In-Line</v>
          </cell>
          <cell r="J1866">
            <v>4</v>
          </cell>
          <cell r="K1866" t="str">
            <v>MFI</v>
          </cell>
          <cell r="L1866" t="str">
            <v>Aspern, Bochum, Szentgotthart</v>
          </cell>
          <cell r="M1866" t="str">
            <v>Austria, Germany, Hungary</v>
          </cell>
          <cell r="N1866">
            <v>0</v>
          </cell>
          <cell r="O1866">
            <v>0</v>
          </cell>
          <cell r="P1866">
            <v>0</v>
          </cell>
          <cell r="Q1866">
            <v>0</v>
          </cell>
          <cell r="R1866">
            <v>1484</v>
          </cell>
          <cell r="S1866">
            <v>10561</v>
          </cell>
          <cell r="T1866">
            <v>12613</v>
          </cell>
          <cell r="U1866">
            <v>12293</v>
          </cell>
        </row>
        <row r="1867">
          <cell r="A1867" t="str">
            <v>Europe</v>
          </cell>
          <cell r="B1867" t="str">
            <v>GM GROUP</v>
          </cell>
          <cell r="C1867" t="str">
            <v>OPEL</v>
          </cell>
          <cell r="D1867" t="str">
            <v>OPEL CORSA</v>
          </cell>
          <cell r="E1867" t="str">
            <v>GM Family One</v>
          </cell>
          <cell r="F1867" t="str">
            <v>Gasoline</v>
          </cell>
          <cell r="G1867">
            <v>1796</v>
          </cell>
          <cell r="H1867">
            <v>125</v>
          </cell>
          <cell r="I1867" t="str">
            <v>In-Line</v>
          </cell>
          <cell r="J1867">
            <v>4</v>
          </cell>
          <cell r="K1867" t="str">
            <v>MFI</v>
          </cell>
          <cell r="L1867" t="str">
            <v>Szentgotthart</v>
          </cell>
          <cell r="M1867" t="str">
            <v>Hungary</v>
          </cell>
          <cell r="N1867">
            <v>0</v>
          </cell>
          <cell r="O1867">
            <v>0</v>
          </cell>
          <cell r="P1867">
            <v>0</v>
          </cell>
          <cell r="Q1867">
            <v>0</v>
          </cell>
          <cell r="R1867">
            <v>2777</v>
          </cell>
          <cell r="S1867">
            <v>19745</v>
          </cell>
          <cell r="T1867">
            <v>23559</v>
          </cell>
          <cell r="U1867">
            <v>22930</v>
          </cell>
        </row>
        <row r="1868">
          <cell r="A1868" t="str">
            <v>Europe</v>
          </cell>
          <cell r="B1868" t="str">
            <v>GM GROUP</v>
          </cell>
          <cell r="C1868" t="str">
            <v>OPEL</v>
          </cell>
          <cell r="D1868" t="str">
            <v>OPEL CORSA</v>
          </cell>
          <cell r="E1868" t="str">
            <v>GM Isuzu Circle L</v>
          </cell>
          <cell r="F1868" t="str">
            <v>Diesel</v>
          </cell>
          <cell r="G1868">
            <v>1686</v>
          </cell>
          <cell r="H1868">
            <v>100</v>
          </cell>
          <cell r="I1868" t="str">
            <v>In-Line</v>
          </cell>
          <cell r="J1868">
            <v>4</v>
          </cell>
          <cell r="K1868" t="str">
            <v>DI</v>
          </cell>
          <cell r="L1868" t="str">
            <v>Tychy</v>
          </cell>
          <cell r="M1868" t="str">
            <v>Poland</v>
          </cell>
          <cell r="N1868">
            <v>0</v>
          </cell>
          <cell r="O1868">
            <v>0</v>
          </cell>
          <cell r="P1868">
            <v>0</v>
          </cell>
          <cell r="Q1868">
            <v>0</v>
          </cell>
          <cell r="R1868">
            <v>2338</v>
          </cell>
          <cell r="S1868">
            <v>16834</v>
          </cell>
          <cell r="T1868">
            <v>20444</v>
          </cell>
          <cell r="U1868">
            <v>20280</v>
          </cell>
        </row>
        <row r="1869">
          <cell r="A1869" t="str">
            <v>Europe</v>
          </cell>
          <cell r="B1869" t="str">
            <v>GM GROUP</v>
          </cell>
          <cell r="C1869" t="str">
            <v>OPEL</v>
          </cell>
          <cell r="D1869" t="str">
            <v>OPEL CORSA</v>
          </cell>
          <cell r="E1869" t="str">
            <v>GM Family Zero</v>
          </cell>
          <cell r="F1869" t="str">
            <v>Gasoline</v>
          </cell>
          <cell r="G1869">
            <v>998</v>
          </cell>
          <cell r="H1869">
            <v>60</v>
          </cell>
          <cell r="I1869" t="str">
            <v>In-Line</v>
          </cell>
          <cell r="J1869">
            <v>3</v>
          </cell>
          <cell r="K1869" t="str">
            <v>MFI</v>
          </cell>
          <cell r="L1869" t="str">
            <v>Aspern</v>
          </cell>
          <cell r="M1869" t="str">
            <v>Austria</v>
          </cell>
          <cell r="N1869">
            <v>0</v>
          </cell>
          <cell r="O1869">
            <v>0</v>
          </cell>
          <cell r="P1869">
            <v>0</v>
          </cell>
          <cell r="Q1869">
            <v>0</v>
          </cell>
          <cell r="R1869">
            <v>0</v>
          </cell>
          <cell r="S1869">
            <v>574</v>
          </cell>
          <cell r="T1869">
            <v>1203</v>
          </cell>
          <cell r="U1869">
            <v>1326</v>
          </cell>
        </row>
        <row r="1870">
          <cell r="A1870" t="str">
            <v>Europe</v>
          </cell>
          <cell r="B1870" t="str">
            <v>GM GROUP</v>
          </cell>
          <cell r="C1870" t="str">
            <v>OPEL</v>
          </cell>
          <cell r="D1870" t="str">
            <v>OPEL CORSA</v>
          </cell>
          <cell r="E1870" t="str">
            <v>GM Family Zero</v>
          </cell>
          <cell r="F1870" t="str">
            <v>Gasoline</v>
          </cell>
          <cell r="G1870">
            <v>1199</v>
          </cell>
          <cell r="H1870">
            <v>75</v>
          </cell>
          <cell r="I1870" t="str">
            <v>In-Line</v>
          </cell>
          <cell r="J1870">
            <v>4</v>
          </cell>
          <cell r="K1870" t="str">
            <v>MFI</v>
          </cell>
          <cell r="L1870" t="str">
            <v>Aspern</v>
          </cell>
          <cell r="M1870" t="str">
            <v>Austria</v>
          </cell>
          <cell r="N1870">
            <v>0</v>
          </cell>
          <cell r="O1870">
            <v>0</v>
          </cell>
          <cell r="P1870">
            <v>0</v>
          </cell>
          <cell r="Q1870">
            <v>0</v>
          </cell>
          <cell r="R1870">
            <v>0</v>
          </cell>
          <cell r="S1870">
            <v>712</v>
          </cell>
          <cell r="T1870">
            <v>1582</v>
          </cell>
          <cell r="U1870">
            <v>1818</v>
          </cell>
        </row>
        <row r="1871">
          <cell r="A1871" t="str">
            <v>Europe</v>
          </cell>
          <cell r="B1871" t="str">
            <v>GM GROUP</v>
          </cell>
          <cell r="C1871" t="str">
            <v>OPEL</v>
          </cell>
          <cell r="D1871" t="str">
            <v>OPEL CORSA</v>
          </cell>
          <cell r="E1871" t="str">
            <v>Fiat Multijet 1.3</v>
          </cell>
          <cell r="F1871" t="str">
            <v>Diesel</v>
          </cell>
          <cell r="G1871">
            <v>1248</v>
          </cell>
          <cell r="H1871">
            <v>70</v>
          </cell>
          <cell r="I1871" t="str">
            <v>In-Line</v>
          </cell>
          <cell r="J1871">
            <v>4</v>
          </cell>
          <cell r="K1871" t="str">
            <v>DI</v>
          </cell>
          <cell r="L1871" t="str">
            <v>Bielsko-Biala</v>
          </cell>
          <cell r="M1871" t="str">
            <v>Poland</v>
          </cell>
          <cell r="N1871">
            <v>0</v>
          </cell>
          <cell r="O1871">
            <v>0</v>
          </cell>
          <cell r="P1871">
            <v>0</v>
          </cell>
          <cell r="Q1871">
            <v>0</v>
          </cell>
          <cell r="R1871">
            <v>0</v>
          </cell>
          <cell r="S1871">
            <v>960</v>
          </cell>
          <cell r="T1871">
            <v>2016</v>
          </cell>
          <cell r="U1871">
            <v>2226</v>
          </cell>
        </row>
        <row r="1872">
          <cell r="A1872" t="str">
            <v>Europe</v>
          </cell>
          <cell r="B1872" t="str">
            <v>GM GROUP</v>
          </cell>
          <cell r="C1872" t="str">
            <v>OPEL</v>
          </cell>
          <cell r="D1872" t="str">
            <v>OPEL CORSA</v>
          </cell>
          <cell r="E1872" t="str">
            <v>Fiat Multijet 1.3</v>
          </cell>
          <cell r="F1872" t="str">
            <v>Diesel</v>
          </cell>
          <cell r="G1872">
            <v>1248</v>
          </cell>
          <cell r="H1872">
            <v>90</v>
          </cell>
          <cell r="I1872" t="str">
            <v>In-Line</v>
          </cell>
          <cell r="J1872">
            <v>4</v>
          </cell>
          <cell r="K1872" t="str">
            <v>DI</v>
          </cell>
          <cell r="L1872" t="str">
            <v>Bielsko-Biala</v>
          </cell>
          <cell r="M1872" t="str">
            <v>Poland</v>
          </cell>
          <cell r="N1872">
            <v>0</v>
          </cell>
          <cell r="O1872">
            <v>0</v>
          </cell>
          <cell r="P1872">
            <v>0</v>
          </cell>
          <cell r="Q1872">
            <v>0</v>
          </cell>
          <cell r="R1872">
            <v>0</v>
          </cell>
          <cell r="S1872">
            <v>1137</v>
          </cell>
          <cell r="T1872">
            <v>2386</v>
          </cell>
          <cell r="U1872">
            <v>2631</v>
          </cell>
        </row>
        <row r="1873">
          <cell r="A1873" t="str">
            <v>Europe</v>
          </cell>
          <cell r="B1873" t="str">
            <v>GM GROUP</v>
          </cell>
          <cell r="C1873" t="str">
            <v>OPEL</v>
          </cell>
          <cell r="D1873" t="str">
            <v>OPEL CORSA</v>
          </cell>
          <cell r="E1873" t="str">
            <v>GM Family One</v>
          </cell>
          <cell r="F1873" t="str">
            <v>Gasoline</v>
          </cell>
          <cell r="G1873">
            <v>1389</v>
          </cell>
          <cell r="H1873">
            <v>90</v>
          </cell>
          <cell r="I1873" t="str">
            <v>In-Line</v>
          </cell>
          <cell r="J1873">
            <v>4</v>
          </cell>
          <cell r="K1873" t="str">
            <v>MFI</v>
          </cell>
          <cell r="L1873" t="str">
            <v>Aspern, Bochum, Szentgotthart</v>
          </cell>
          <cell r="M1873" t="str">
            <v>Austria, Germany, Hungary</v>
          </cell>
          <cell r="N1873">
            <v>0</v>
          </cell>
          <cell r="O1873">
            <v>0</v>
          </cell>
          <cell r="P1873">
            <v>0</v>
          </cell>
          <cell r="Q1873">
            <v>0</v>
          </cell>
          <cell r="R1873">
            <v>0</v>
          </cell>
          <cell r="S1873">
            <v>965</v>
          </cell>
          <cell r="T1873">
            <v>2024</v>
          </cell>
          <cell r="U1873">
            <v>2233</v>
          </cell>
        </row>
        <row r="1874">
          <cell r="A1874" t="str">
            <v>Europe</v>
          </cell>
          <cell r="B1874" t="str">
            <v>GM GROUP</v>
          </cell>
          <cell r="C1874" t="str">
            <v>OPEL</v>
          </cell>
          <cell r="D1874" t="str">
            <v>OPEL CORSA</v>
          </cell>
          <cell r="E1874" t="str">
            <v>GM Family One</v>
          </cell>
          <cell r="F1874" t="str">
            <v>Gasoline</v>
          </cell>
          <cell r="G1874">
            <v>1796</v>
          </cell>
          <cell r="H1874">
            <v>130</v>
          </cell>
          <cell r="I1874" t="str">
            <v>In-Line</v>
          </cell>
          <cell r="J1874">
            <v>4</v>
          </cell>
          <cell r="K1874" t="str">
            <v>MFI</v>
          </cell>
          <cell r="L1874" t="str">
            <v>Szentgotthart</v>
          </cell>
          <cell r="M1874" t="str">
            <v>Hungary</v>
          </cell>
          <cell r="N1874">
            <v>0</v>
          </cell>
          <cell r="O1874">
            <v>0</v>
          </cell>
          <cell r="P1874">
            <v>0</v>
          </cell>
          <cell r="Q1874">
            <v>0</v>
          </cell>
          <cell r="R1874">
            <v>0</v>
          </cell>
          <cell r="S1874">
            <v>370</v>
          </cell>
          <cell r="T1874">
            <v>776</v>
          </cell>
          <cell r="U1874">
            <v>856</v>
          </cell>
        </row>
        <row r="1875">
          <cell r="A1875" t="str">
            <v>Europe</v>
          </cell>
          <cell r="B1875" t="str">
            <v>GM GROUP</v>
          </cell>
          <cell r="C1875" t="str">
            <v>OPEL</v>
          </cell>
          <cell r="D1875" t="str">
            <v>OPEL CORSA</v>
          </cell>
          <cell r="E1875" t="str">
            <v>GM Isuzu Circle L</v>
          </cell>
          <cell r="F1875" t="str">
            <v>Diesel</v>
          </cell>
          <cell r="G1875">
            <v>1686</v>
          </cell>
          <cell r="H1875">
            <v>100</v>
          </cell>
          <cell r="I1875" t="str">
            <v>In-Line</v>
          </cell>
          <cell r="J1875">
            <v>4</v>
          </cell>
          <cell r="K1875" t="str">
            <v>DI</v>
          </cell>
          <cell r="L1875" t="str">
            <v>Tychy</v>
          </cell>
          <cell r="M1875" t="str">
            <v>Poland</v>
          </cell>
          <cell r="N1875">
            <v>0</v>
          </cell>
          <cell r="O1875">
            <v>0</v>
          </cell>
          <cell r="P1875">
            <v>0</v>
          </cell>
          <cell r="Q1875">
            <v>0</v>
          </cell>
          <cell r="R1875">
            <v>0</v>
          </cell>
          <cell r="S1875">
            <v>945</v>
          </cell>
          <cell r="T1875">
            <v>1982</v>
          </cell>
          <cell r="U1875">
            <v>2185</v>
          </cell>
        </row>
        <row r="1876">
          <cell r="A1876" t="str">
            <v>Europe</v>
          </cell>
          <cell r="B1876" t="str">
            <v>GM GROUP</v>
          </cell>
          <cell r="C1876" t="str">
            <v>OPEL</v>
          </cell>
          <cell r="D1876" t="str">
            <v>OPEL ASTRA CC</v>
          </cell>
          <cell r="E1876" t="str">
            <v>GM Family One</v>
          </cell>
          <cell r="F1876" t="str">
            <v>Gasoline</v>
          </cell>
          <cell r="G1876">
            <v>1598</v>
          </cell>
          <cell r="H1876">
            <v>101</v>
          </cell>
          <cell r="I1876" t="str">
            <v>In-Line</v>
          </cell>
          <cell r="J1876">
            <v>4</v>
          </cell>
          <cell r="K1876" t="str">
            <v>MFI</v>
          </cell>
          <cell r="L1876" t="str">
            <v>Bochum, Szentgotthart</v>
          </cell>
          <cell r="M1876" t="str">
            <v>Germany, Hungary</v>
          </cell>
          <cell r="N1876">
            <v>6031</v>
          </cell>
          <cell r="O1876">
            <v>7922</v>
          </cell>
          <cell r="P1876">
            <v>4325</v>
          </cell>
          <cell r="Q1876">
            <v>2352</v>
          </cell>
          <cell r="R1876">
            <v>441</v>
          </cell>
          <cell r="S1876">
            <v>0</v>
          </cell>
          <cell r="T1876">
            <v>0</v>
          </cell>
          <cell r="U1876">
            <v>0</v>
          </cell>
        </row>
        <row r="1877">
          <cell r="A1877" t="str">
            <v>Europe</v>
          </cell>
          <cell r="B1877" t="str">
            <v>GM GROUP</v>
          </cell>
          <cell r="C1877" t="str">
            <v>OPEL</v>
          </cell>
          <cell r="D1877" t="str">
            <v>OPEL ASTRA CC</v>
          </cell>
          <cell r="E1877" t="str">
            <v>GM Family One</v>
          </cell>
          <cell r="F1877" t="str">
            <v>Gasoline</v>
          </cell>
          <cell r="G1877">
            <v>1796</v>
          </cell>
          <cell r="H1877">
            <v>125</v>
          </cell>
          <cell r="I1877" t="str">
            <v>In-Line</v>
          </cell>
          <cell r="J1877">
            <v>4</v>
          </cell>
          <cell r="K1877" t="str">
            <v>MFI</v>
          </cell>
          <cell r="L1877" t="str">
            <v>Szentgotthart</v>
          </cell>
          <cell r="M1877" t="str">
            <v>Hungary</v>
          </cell>
          <cell r="N1877">
            <v>11268</v>
          </cell>
          <cell r="O1877">
            <v>6787</v>
          </cell>
          <cell r="P1877">
            <v>5371</v>
          </cell>
          <cell r="Q1877">
            <v>3316</v>
          </cell>
          <cell r="R1877">
            <v>679</v>
          </cell>
          <cell r="S1877">
            <v>0</v>
          </cell>
          <cell r="T1877">
            <v>0</v>
          </cell>
          <cell r="U1877">
            <v>0</v>
          </cell>
        </row>
        <row r="1878">
          <cell r="A1878" t="str">
            <v>Europe</v>
          </cell>
          <cell r="B1878" t="str">
            <v>GM GROUP</v>
          </cell>
          <cell r="C1878" t="str">
            <v>OPEL</v>
          </cell>
          <cell r="D1878" t="str">
            <v>OPEL ASTRA CC</v>
          </cell>
          <cell r="E1878" t="str">
            <v>GM Family One</v>
          </cell>
          <cell r="F1878" t="str">
            <v>Gasoline</v>
          </cell>
          <cell r="G1878">
            <v>1796</v>
          </cell>
          <cell r="H1878">
            <v>130</v>
          </cell>
          <cell r="I1878" t="str">
            <v>In-Line</v>
          </cell>
          <cell r="J1878">
            <v>4</v>
          </cell>
          <cell r="K1878" t="str">
            <v>MFI</v>
          </cell>
          <cell r="L1878" t="str">
            <v>Szentgotthart</v>
          </cell>
          <cell r="M1878" t="str">
            <v>Hungary</v>
          </cell>
          <cell r="N1878">
            <v>0</v>
          </cell>
          <cell r="O1878">
            <v>32</v>
          </cell>
          <cell r="P1878">
            <v>516</v>
          </cell>
          <cell r="Q1878">
            <v>703</v>
          </cell>
          <cell r="R1878">
            <v>194</v>
          </cell>
          <cell r="S1878">
            <v>0</v>
          </cell>
          <cell r="T1878">
            <v>0</v>
          </cell>
          <cell r="U1878">
            <v>0</v>
          </cell>
        </row>
        <row r="1879">
          <cell r="A1879" t="str">
            <v>Europe</v>
          </cell>
          <cell r="B1879" t="str">
            <v>GM GROUP</v>
          </cell>
          <cell r="C1879" t="str">
            <v>OPEL</v>
          </cell>
          <cell r="D1879" t="str">
            <v>OPEL ASTRA CC</v>
          </cell>
          <cell r="E1879" t="str">
            <v>GM L-850</v>
          </cell>
          <cell r="F1879" t="str">
            <v>Gasoline</v>
          </cell>
          <cell r="G1879">
            <v>1998</v>
          </cell>
          <cell r="H1879">
            <v>190</v>
          </cell>
          <cell r="I1879" t="str">
            <v>In-Line</v>
          </cell>
          <cell r="J1879">
            <v>4</v>
          </cell>
          <cell r="K1879" t="str">
            <v>MFI/GDI</v>
          </cell>
          <cell r="L1879" t="str">
            <v>Kaiserslautern</v>
          </cell>
          <cell r="M1879" t="str">
            <v>Germany</v>
          </cell>
          <cell r="N1879">
            <v>2070</v>
          </cell>
          <cell r="O1879">
            <v>1620</v>
          </cell>
          <cell r="P1879">
            <v>1367</v>
          </cell>
          <cell r="Q1879">
            <v>818</v>
          </cell>
          <cell r="R1879">
            <v>164</v>
          </cell>
          <cell r="S1879">
            <v>0</v>
          </cell>
          <cell r="T1879">
            <v>0</v>
          </cell>
          <cell r="U1879">
            <v>0</v>
          </cell>
        </row>
        <row r="1880">
          <cell r="A1880" t="str">
            <v>Europe</v>
          </cell>
          <cell r="B1880" t="str">
            <v>GM GROUP</v>
          </cell>
          <cell r="C1880" t="str">
            <v>OPEL</v>
          </cell>
          <cell r="D1880" t="str">
            <v>OPEL ASTRA CC</v>
          </cell>
          <cell r="E1880" t="str">
            <v>GM Ecotec Diesel</v>
          </cell>
          <cell r="F1880" t="str">
            <v>Diesel</v>
          </cell>
          <cell r="G1880">
            <v>2172</v>
          </cell>
          <cell r="H1880">
            <v>125</v>
          </cell>
          <cell r="I1880" t="str">
            <v>In-Line</v>
          </cell>
          <cell r="J1880">
            <v>4</v>
          </cell>
          <cell r="K1880" t="str">
            <v>DI</v>
          </cell>
          <cell r="L1880" t="str">
            <v>Kaiserslautern</v>
          </cell>
          <cell r="M1880" t="str">
            <v>Germany</v>
          </cell>
          <cell r="N1880">
            <v>1701</v>
          </cell>
          <cell r="O1880">
            <v>2353</v>
          </cell>
          <cell r="P1880">
            <v>2314</v>
          </cell>
          <cell r="Q1880">
            <v>1541</v>
          </cell>
          <cell r="R1880">
            <v>330</v>
          </cell>
          <cell r="S1880">
            <v>0</v>
          </cell>
          <cell r="T1880">
            <v>0</v>
          </cell>
          <cell r="U1880">
            <v>0</v>
          </cell>
        </row>
        <row r="1881">
          <cell r="A1881" t="str">
            <v>Europe</v>
          </cell>
          <cell r="B1881" t="str">
            <v>GM GROUP</v>
          </cell>
          <cell r="C1881" t="str">
            <v>OPEL</v>
          </cell>
          <cell r="D1881" t="str">
            <v>OPEL ASTRA CC</v>
          </cell>
          <cell r="E1881" t="str">
            <v>GM L-850</v>
          </cell>
          <cell r="F1881" t="str">
            <v>Gasoline</v>
          </cell>
          <cell r="G1881">
            <v>2198</v>
          </cell>
          <cell r="H1881">
            <v>147</v>
          </cell>
          <cell r="I1881" t="str">
            <v>In-Line</v>
          </cell>
          <cell r="J1881">
            <v>4</v>
          </cell>
          <cell r="K1881" t="str">
            <v>MFI</v>
          </cell>
          <cell r="L1881" t="str">
            <v>Kaiserslautern</v>
          </cell>
          <cell r="M1881" t="str">
            <v>Germany</v>
          </cell>
          <cell r="N1881">
            <v>14182</v>
          </cell>
          <cell r="O1881">
            <v>3382</v>
          </cell>
          <cell r="P1881">
            <v>2887</v>
          </cell>
          <cell r="Q1881">
            <v>1895</v>
          </cell>
          <cell r="R1881">
            <v>403</v>
          </cell>
          <cell r="S1881">
            <v>0</v>
          </cell>
          <cell r="T1881">
            <v>0</v>
          </cell>
          <cell r="U1881">
            <v>0</v>
          </cell>
        </row>
        <row r="1882">
          <cell r="A1882" t="str">
            <v>Europe</v>
          </cell>
          <cell r="B1882" t="str">
            <v>GM GROUP</v>
          </cell>
          <cell r="C1882" t="str">
            <v>OPEL</v>
          </cell>
          <cell r="D1882" t="str">
            <v>OPEL ASTRA CC</v>
          </cell>
          <cell r="E1882" t="str">
            <v>Fiat Multijet 1.3</v>
          </cell>
          <cell r="F1882" t="str">
            <v>Diesel</v>
          </cell>
          <cell r="G1882">
            <v>1248</v>
          </cell>
          <cell r="H1882">
            <v>70</v>
          </cell>
          <cell r="I1882" t="str">
            <v>In-Line</v>
          </cell>
          <cell r="J1882">
            <v>4</v>
          </cell>
          <cell r="K1882" t="str">
            <v>DI</v>
          </cell>
          <cell r="L1882" t="str">
            <v>Bielsko-Biala</v>
          </cell>
          <cell r="M1882" t="str">
            <v>Poland</v>
          </cell>
          <cell r="N1882">
            <v>0</v>
          </cell>
          <cell r="O1882">
            <v>0</v>
          </cell>
          <cell r="P1882">
            <v>0</v>
          </cell>
          <cell r="Q1882">
            <v>0</v>
          </cell>
          <cell r="R1882">
            <v>2481</v>
          </cell>
          <cell r="S1882">
            <v>3272</v>
          </cell>
          <cell r="T1882">
            <v>2795</v>
          </cell>
          <cell r="U1882">
            <v>2596</v>
          </cell>
        </row>
        <row r="1883">
          <cell r="A1883" t="str">
            <v>Europe</v>
          </cell>
          <cell r="B1883" t="str">
            <v>GM GROUP</v>
          </cell>
          <cell r="C1883" t="str">
            <v>OPEL</v>
          </cell>
          <cell r="D1883" t="str">
            <v>OPEL ASTRA CC</v>
          </cell>
          <cell r="E1883" t="str">
            <v>GM Family One</v>
          </cell>
          <cell r="F1883" t="str">
            <v>Gasoline</v>
          </cell>
          <cell r="G1883">
            <v>1389</v>
          </cell>
          <cell r="H1883">
            <v>90</v>
          </cell>
          <cell r="I1883" t="str">
            <v>In-Line</v>
          </cell>
          <cell r="J1883">
            <v>4</v>
          </cell>
          <cell r="K1883" t="str">
            <v>MFI</v>
          </cell>
          <cell r="L1883" t="str">
            <v>Aspern, Bochum, Szentgotthart</v>
          </cell>
          <cell r="M1883" t="str">
            <v>Austria, Germany, Hungary</v>
          </cell>
          <cell r="N1883">
            <v>0</v>
          </cell>
          <cell r="O1883">
            <v>0</v>
          </cell>
          <cell r="P1883">
            <v>0</v>
          </cell>
          <cell r="Q1883">
            <v>0</v>
          </cell>
          <cell r="R1883">
            <v>4400</v>
          </cell>
          <cell r="S1883">
            <v>5803</v>
          </cell>
          <cell r="T1883">
            <v>4954</v>
          </cell>
          <cell r="U1883">
            <v>4607</v>
          </cell>
        </row>
        <row r="1884">
          <cell r="A1884" t="str">
            <v>Europe</v>
          </cell>
          <cell r="B1884" t="str">
            <v>GM GROUP</v>
          </cell>
          <cell r="C1884" t="str">
            <v>OPEL</v>
          </cell>
          <cell r="D1884" t="str">
            <v>OPEL ASTRA CC</v>
          </cell>
          <cell r="E1884" t="str">
            <v>GM Family One</v>
          </cell>
          <cell r="F1884" t="str">
            <v>Gasoline</v>
          </cell>
          <cell r="G1884">
            <v>1598</v>
          </cell>
          <cell r="H1884">
            <v>103</v>
          </cell>
          <cell r="I1884" t="str">
            <v>In-Line</v>
          </cell>
          <cell r="J1884">
            <v>4</v>
          </cell>
          <cell r="K1884" t="str">
            <v>MFI</v>
          </cell>
          <cell r="L1884" t="str">
            <v>Bochum, Szentgotthart</v>
          </cell>
          <cell r="M1884" t="str">
            <v>Germany, Hungary</v>
          </cell>
          <cell r="N1884">
            <v>0</v>
          </cell>
          <cell r="O1884">
            <v>0</v>
          </cell>
          <cell r="P1884">
            <v>0</v>
          </cell>
          <cell r="Q1884">
            <v>0</v>
          </cell>
          <cell r="R1884">
            <v>3505</v>
          </cell>
          <cell r="S1884">
            <v>4622</v>
          </cell>
          <cell r="T1884">
            <v>3947</v>
          </cell>
          <cell r="U1884">
            <v>3667</v>
          </cell>
        </row>
        <row r="1885">
          <cell r="A1885" t="str">
            <v>Europe</v>
          </cell>
          <cell r="B1885" t="str">
            <v>GM GROUP</v>
          </cell>
          <cell r="C1885" t="str">
            <v>OPEL</v>
          </cell>
          <cell r="D1885" t="str">
            <v>OPEL ASTRA CC</v>
          </cell>
          <cell r="E1885" t="str">
            <v>GM Family One</v>
          </cell>
          <cell r="F1885" t="str">
            <v>Gasoline</v>
          </cell>
          <cell r="G1885">
            <v>1796</v>
          </cell>
          <cell r="H1885">
            <v>130</v>
          </cell>
          <cell r="I1885" t="str">
            <v>In-Line</v>
          </cell>
          <cell r="J1885">
            <v>4</v>
          </cell>
          <cell r="K1885" t="str">
            <v>MFI</v>
          </cell>
          <cell r="L1885" t="str">
            <v>Szentgotthart</v>
          </cell>
          <cell r="M1885" t="str">
            <v>Hungary</v>
          </cell>
          <cell r="N1885">
            <v>0</v>
          </cell>
          <cell r="O1885">
            <v>0</v>
          </cell>
          <cell r="P1885">
            <v>0</v>
          </cell>
          <cell r="Q1885">
            <v>0</v>
          </cell>
          <cell r="R1885">
            <v>1689</v>
          </cell>
          <cell r="S1885">
            <v>2226</v>
          </cell>
          <cell r="T1885">
            <v>1902</v>
          </cell>
          <cell r="U1885">
            <v>1767</v>
          </cell>
        </row>
        <row r="1886">
          <cell r="A1886" t="str">
            <v>Europe</v>
          </cell>
          <cell r="B1886" t="str">
            <v>GM GROUP</v>
          </cell>
          <cell r="C1886" t="str">
            <v>OPEL</v>
          </cell>
          <cell r="D1886" t="str">
            <v>OPEL ASTRA CC</v>
          </cell>
          <cell r="E1886" t="str">
            <v>Fiat B/C Diesel</v>
          </cell>
          <cell r="F1886" t="str">
            <v>Diesel</v>
          </cell>
          <cell r="G1886">
            <v>1910</v>
          </cell>
          <cell r="H1886">
            <v>140</v>
          </cell>
          <cell r="I1886" t="str">
            <v>In-Line</v>
          </cell>
          <cell r="J1886">
            <v>4</v>
          </cell>
          <cell r="K1886" t="str">
            <v>DI</v>
          </cell>
          <cell r="L1886" t="str">
            <v>Pratola Serra, Termoli</v>
          </cell>
          <cell r="M1886" t="str">
            <v>Italy</v>
          </cell>
          <cell r="N1886">
            <v>0</v>
          </cell>
          <cell r="O1886">
            <v>0</v>
          </cell>
          <cell r="P1886">
            <v>0</v>
          </cell>
          <cell r="Q1886">
            <v>0</v>
          </cell>
          <cell r="R1886">
            <v>4144</v>
          </cell>
          <cell r="S1886">
            <v>5466</v>
          </cell>
          <cell r="T1886">
            <v>4667</v>
          </cell>
          <cell r="U1886">
            <v>4337</v>
          </cell>
        </row>
        <row r="1887">
          <cell r="A1887" t="str">
            <v>Europe</v>
          </cell>
          <cell r="B1887" t="str">
            <v>GM GROUP</v>
          </cell>
          <cell r="C1887" t="str">
            <v>OPEL</v>
          </cell>
          <cell r="D1887" t="str">
            <v>OPEL ASTRA CC</v>
          </cell>
          <cell r="E1887" t="str">
            <v>GM L-850</v>
          </cell>
          <cell r="F1887" t="str">
            <v>Gasoline</v>
          </cell>
          <cell r="G1887">
            <v>1998</v>
          </cell>
          <cell r="H1887">
            <v>200</v>
          </cell>
          <cell r="I1887" t="str">
            <v>In-Line</v>
          </cell>
          <cell r="J1887">
            <v>4</v>
          </cell>
          <cell r="K1887" t="str">
            <v>MFI</v>
          </cell>
          <cell r="L1887" t="str">
            <v>Kaiserslautern</v>
          </cell>
          <cell r="M1887" t="str">
            <v>Germany</v>
          </cell>
          <cell r="N1887">
            <v>0</v>
          </cell>
          <cell r="O1887">
            <v>0</v>
          </cell>
          <cell r="P1887">
            <v>0</v>
          </cell>
          <cell r="Q1887">
            <v>0</v>
          </cell>
          <cell r="R1887">
            <v>1969</v>
          </cell>
          <cell r="S1887">
            <v>2598</v>
          </cell>
          <cell r="T1887">
            <v>2219</v>
          </cell>
          <cell r="U1887">
            <v>2061</v>
          </cell>
        </row>
        <row r="1888">
          <cell r="A1888" t="str">
            <v>Europe</v>
          </cell>
          <cell r="B1888" t="str">
            <v>GM GROUP</v>
          </cell>
          <cell r="C1888" t="str">
            <v>OPEL</v>
          </cell>
          <cell r="D1888" t="str">
            <v>OPEL ASTRA CC</v>
          </cell>
          <cell r="E1888" t="str">
            <v>GM L-850</v>
          </cell>
          <cell r="F1888" t="str">
            <v>Gasoline</v>
          </cell>
          <cell r="G1888">
            <v>2198</v>
          </cell>
          <cell r="H1888">
            <v>155</v>
          </cell>
          <cell r="I1888" t="str">
            <v>In-Line</v>
          </cell>
          <cell r="J1888">
            <v>4</v>
          </cell>
          <cell r="K1888" t="str">
            <v>GDI</v>
          </cell>
          <cell r="L1888" t="str">
            <v>Kaiserslautern</v>
          </cell>
          <cell r="M1888" t="str">
            <v>Germany</v>
          </cell>
          <cell r="N1888">
            <v>0</v>
          </cell>
          <cell r="O1888">
            <v>0</v>
          </cell>
          <cell r="P1888">
            <v>0</v>
          </cell>
          <cell r="Q1888">
            <v>0</v>
          </cell>
          <cell r="R1888">
            <v>1163</v>
          </cell>
          <cell r="S1888">
            <v>1536</v>
          </cell>
          <cell r="T1888">
            <v>1312</v>
          </cell>
          <cell r="U1888">
            <v>1217</v>
          </cell>
        </row>
        <row r="1889">
          <cell r="A1889" t="str">
            <v>Europe</v>
          </cell>
          <cell r="B1889" t="str">
            <v>GM GROUP</v>
          </cell>
          <cell r="C1889" t="str">
            <v>OPEL</v>
          </cell>
          <cell r="D1889" t="str">
            <v>OPEL ASTRA CC</v>
          </cell>
          <cell r="E1889" t="str">
            <v>GM Isuzu Circle L</v>
          </cell>
          <cell r="F1889" t="str">
            <v>Diesel</v>
          </cell>
          <cell r="G1889">
            <v>1686</v>
          </cell>
          <cell r="H1889">
            <v>80</v>
          </cell>
          <cell r="I1889" t="str">
            <v>In-Line</v>
          </cell>
          <cell r="J1889">
            <v>4</v>
          </cell>
          <cell r="K1889" t="str">
            <v>DI</v>
          </cell>
          <cell r="L1889" t="str">
            <v>Tychy</v>
          </cell>
          <cell r="M1889" t="str">
            <v>Poland</v>
          </cell>
          <cell r="N1889">
            <v>0</v>
          </cell>
          <cell r="O1889">
            <v>0</v>
          </cell>
          <cell r="P1889">
            <v>0</v>
          </cell>
          <cell r="Q1889">
            <v>0</v>
          </cell>
          <cell r="R1889">
            <v>4323</v>
          </cell>
          <cell r="S1889">
            <v>5703</v>
          </cell>
          <cell r="T1889">
            <v>4869</v>
          </cell>
          <cell r="U1889">
            <v>4525</v>
          </cell>
        </row>
        <row r="1890">
          <cell r="A1890" t="str">
            <v>Europe</v>
          </cell>
          <cell r="B1890" t="str">
            <v>GM GROUP</v>
          </cell>
          <cell r="C1890" t="str">
            <v>OPEL</v>
          </cell>
          <cell r="D1890" t="str">
            <v>OPEL ASTRA CC</v>
          </cell>
          <cell r="E1890" t="str">
            <v>GM Global V6</v>
          </cell>
          <cell r="F1890" t="str">
            <v>Gasoline</v>
          </cell>
          <cell r="G1890">
            <v>3175</v>
          </cell>
          <cell r="H1890">
            <v>218</v>
          </cell>
          <cell r="I1890" t="str">
            <v>Vee Configuration</v>
          </cell>
          <cell r="J1890">
            <v>6</v>
          </cell>
          <cell r="K1890" t="str">
            <v>MFI</v>
          </cell>
          <cell r="L1890" t="str">
            <v>Ohio, Port Melbourne</v>
          </cell>
          <cell r="M1890" t="str">
            <v>USA, Australia</v>
          </cell>
          <cell r="N1890">
            <v>0</v>
          </cell>
          <cell r="O1890">
            <v>0</v>
          </cell>
          <cell r="P1890">
            <v>0</v>
          </cell>
          <cell r="Q1890">
            <v>0</v>
          </cell>
          <cell r="R1890">
            <v>1305</v>
          </cell>
          <cell r="S1890">
            <v>1721</v>
          </cell>
          <cell r="T1890">
            <v>1469</v>
          </cell>
          <cell r="U1890">
            <v>1365</v>
          </cell>
        </row>
        <row r="1891">
          <cell r="A1891" t="str">
            <v>Europe</v>
          </cell>
          <cell r="B1891" t="str">
            <v>GM GROUP</v>
          </cell>
          <cell r="C1891" t="str">
            <v>OPEL</v>
          </cell>
          <cell r="D1891" t="str">
            <v>OPEL FRONTERA</v>
          </cell>
          <cell r="E1891" t="str">
            <v>GM Ecotec Diesel</v>
          </cell>
          <cell r="F1891" t="str">
            <v>Diesel</v>
          </cell>
          <cell r="G1891">
            <v>2172</v>
          </cell>
          <cell r="H1891">
            <v>116</v>
          </cell>
          <cell r="I1891" t="str">
            <v>In-Line</v>
          </cell>
          <cell r="J1891">
            <v>4</v>
          </cell>
          <cell r="K1891" t="str">
            <v>DI</v>
          </cell>
          <cell r="L1891" t="str">
            <v>Kaiserslautern</v>
          </cell>
          <cell r="M1891" t="str">
            <v>Germany</v>
          </cell>
          <cell r="N1891">
            <v>11160</v>
          </cell>
          <cell r="O1891">
            <v>4857</v>
          </cell>
          <cell r="P1891">
            <v>18</v>
          </cell>
          <cell r="Q1891">
            <v>0</v>
          </cell>
          <cell r="R1891">
            <v>0</v>
          </cell>
          <cell r="S1891">
            <v>0</v>
          </cell>
          <cell r="T1891">
            <v>0</v>
          </cell>
          <cell r="U1891">
            <v>0</v>
          </cell>
        </row>
        <row r="1892">
          <cell r="A1892" t="str">
            <v>Europe</v>
          </cell>
          <cell r="B1892" t="str">
            <v>GM GROUP</v>
          </cell>
          <cell r="C1892" t="str">
            <v>OPEL</v>
          </cell>
          <cell r="D1892" t="str">
            <v>OPEL FRONTERA</v>
          </cell>
          <cell r="E1892" t="str">
            <v>GM L-850</v>
          </cell>
          <cell r="F1892" t="str">
            <v>Gasoline</v>
          </cell>
          <cell r="G1892">
            <v>2198</v>
          </cell>
          <cell r="H1892">
            <v>147</v>
          </cell>
          <cell r="I1892" t="str">
            <v>In-Line</v>
          </cell>
          <cell r="J1892">
            <v>4</v>
          </cell>
          <cell r="K1892" t="str">
            <v>MFI</v>
          </cell>
          <cell r="L1892" t="str">
            <v>Kaiserslautern</v>
          </cell>
          <cell r="M1892" t="str">
            <v>Germany</v>
          </cell>
          <cell r="N1892">
            <v>949</v>
          </cell>
          <cell r="O1892">
            <v>2381</v>
          </cell>
          <cell r="P1892">
            <v>17</v>
          </cell>
          <cell r="Q1892">
            <v>0</v>
          </cell>
          <cell r="R1892">
            <v>0</v>
          </cell>
          <cell r="S1892">
            <v>0</v>
          </cell>
          <cell r="T1892">
            <v>0</v>
          </cell>
          <cell r="U1892">
            <v>0</v>
          </cell>
        </row>
        <row r="1893">
          <cell r="A1893" t="str">
            <v>Europe</v>
          </cell>
          <cell r="B1893" t="str">
            <v>GM GROUP</v>
          </cell>
          <cell r="C1893" t="str">
            <v>OPEL</v>
          </cell>
          <cell r="D1893" t="str">
            <v>OPEL FRONTERA</v>
          </cell>
          <cell r="E1893" t="str">
            <v>GM Isuzu V6</v>
          </cell>
          <cell r="F1893" t="str">
            <v>Gasoline</v>
          </cell>
          <cell r="G1893">
            <v>3165</v>
          </cell>
          <cell r="H1893">
            <v>205</v>
          </cell>
          <cell r="I1893" t="str">
            <v>Vee Configuration</v>
          </cell>
          <cell r="J1893">
            <v>6</v>
          </cell>
          <cell r="K1893" t="str">
            <v>MFI</v>
          </cell>
          <cell r="L1893" t="str">
            <v>Fujisawa</v>
          </cell>
          <cell r="M1893" t="str">
            <v>Japan</v>
          </cell>
          <cell r="N1893">
            <v>933</v>
          </cell>
          <cell r="O1893">
            <v>2336</v>
          </cell>
          <cell r="P1893">
            <v>13</v>
          </cell>
          <cell r="Q1893">
            <v>0</v>
          </cell>
          <cell r="R1893">
            <v>0</v>
          </cell>
          <cell r="S1893">
            <v>0</v>
          </cell>
          <cell r="T1893">
            <v>0</v>
          </cell>
          <cell r="U1893">
            <v>0</v>
          </cell>
        </row>
        <row r="1894">
          <cell r="A1894" t="str">
            <v>Europe</v>
          </cell>
          <cell r="B1894" t="str">
            <v>GM GROUP</v>
          </cell>
          <cell r="C1894" t="str">
            <v>OPEL</v>
          </cell>
          <cell r="D1894" t="str">
            <v>OPEL MERIVA</v>
          </cell>
          <cell r="E1894" t="str">
            <v>Fiat Multijet 1.3</v>
          </cell>
          <cell r="F1894" t="str">
            <v>Diesel</v>
          </cell>
          <cell r="G1894">
            <v>1248</v>
          </cell>
          <cell r="H1894">
            <v>70</v>
          </cell>
          <cell r="I1894" t="str">
            <v>In-Line</v>
          </cell>
          <cell r="J1894">
            <v>4</v>
          </cell>
          <cell r="K1894" t="str">
            <v>DI</v>
          </cell>
          <cell r="L1894" t="str">
            <v>Bielsko-Biala</v>
          </cell>
          <cell r="M1894" t="str">
            <v>Poland</v>
          </cell>
          <cell r="N1894">
            <v>0</v>
          </cell>
          <cell r="O1894">
            <v>0</v>
          </cell>
          <cell r="P1894">
            <v>18516</v>
          </cell>
          <cell r="Q1894">
            <v>25336</v>
          </cell>
          <cell r="R1894">
            <v>24483</v>
          </cell>
          <cell r="S1894">
            <v>21884</v>
          </cell>
          <cell r="T1894">
            <v>20039</v>
          </cell>
          <cell r="U1894">
            <v>3097</v>
          </cell>
        </row>
        <row r="1895">
          <cell r="A1895" t="str">
            <v>Europe</v>
          </cell>
          <cell r="B1895" t="str">
            <v>GM GROUP</v>
          </cell>
          <cell r="C1895" t="str">
            <v>OPEL</v>
          </cell>
          <cell r="D1895" t="str">
            <v>OPEL MERIVA</v>
          </cell>
          <cell r="E1895" t="str">
            <v>Fiat Multijet 1.3</v>
          </cell>
          <cell r="F1895" t="str">
            <v>Diesel</v>
          </cell>
          <cell r="G1895">
            <v>1248</v>
          </cell>
          <cell r="H1895">
            <v>90</v>
          </cell>
          <cell r="I1895" t="str">
            <v>In-Line</v>
          </cell>
          <cell r="J1895">
            <v>4</v>
          </cell>
          <cell r="K1895" t="str">
            <v>DI</v>
          </cell>
          <cell r="L1895" t="str">
            <v>Bielsko-Biala</v>
          </cell>
          <cell r="M1895" t="str">
            <v>Poland</v>
          </cell>
          <cell r="N1895">
            <v>0</v>
          </cell>
          <cell r="O1895">
            <v>0</v>
          </cell>
          <cell r="P1895">
            <v>14803</v>
          </cell>
          <cell r="Q1895">
            <v>20107</v>
          </cell>
          <cell r="R1895">
            <v>19256</v>
          </cell>
          <cell r="S1895">
            <v>17065</v>
          </cell>
          <cell r="T1895">
            <v>15495</v>
          </cell>
          <cell r="U1895">
            <v>2382</v>
          </cell>
        </row>
        <row r="1896">
          <cell r="A1896" t="str">
            <v>Europe</v>
          </cell>
          <cell r="B1896" t="str">
            <v>GM GROUP</v>
          </cell>
          <cell r="C1896" t="str">
            <v>OPEL</v>
          </cell>
          <cell r="D1896" t="str">
            <v>OPEL MERIVA</v>
          </cell>
          <cell r="E1896" t="str">
            <v>GM Family One</v>
          </cell>
          <cell r="F1896" t="str">
            <v>Gasoline</v>
          </cell>
          <cell r="G1896">
            <v>1598</v>
          </cell>
          <cell r="H1896">
            <v>103</v>
          </cell>
          <cell r="I1896" t="str">
            <v>In-Line</v>
          </cell>
          <cell r="J1896">
            <v>4</v>
          </cell>
          <cell r="K1896" t="str">
            <v>MFI</v>
          </cell>
          <cell r="L1896" t="str">
            <v>Bochum, Szentgotthart</v>
          </cell>
          <cell r="M1896" t="str">
            <v>Germany, Hungary</v>
          </cell>
          <cell r="N1896">
            <v>139</v>
          </cell>
          <cell r="O1896">
            <v>44939</v>
          </cell>
          <cell r="P1896">
            <v>48831</v>
          </cell>
          <cell r="Q1896">
            <v>44966</v>
          </cell>
          <cell r="R1896">
            <v>40839</v>
          </cell>
          <cell r="S1896">
            <v>34304</v>
          </cell>
          <cell r="T1896">
            <v>29437</v>
          </cell>
          <cell r="U1896">
            <v>4363</v>
          </cell>
        </row>
        <row r="1897">
          <cell r="A1897" t="str">
            <v>Europe</v>
          </cell>
          <cell r="B1897" t="str">
            <v>GM GROUP</v>
          </cell>
          <cell r="C1897" t="str">
            <v>OPEL</v>
          </cell>
          <cell r="D1897" t="str">
            <v>OPEL MERIVA</v>
          </cell>
          <cell r="E1897" t="str">
            <v>GM Family One</v>
          </cell>
          <cell r="F1897" t="str">
            <v>Gasoline</v>
          </cell>
          <cell r="G1897">
            <v>1598</v>
          </cell>
          <cell r="H1897">
            <v>87</v>
          </cell>
          <cell r="I1897" t="str">
            <v>In-Line</v>
          </cell>
          <cell r="J1897">
            <v>4</v>
          </cell>
          <cell r="K1897" t="str">
            <v>MFI</v>
          </cell>
          <cell r="L1897" t="str">
            <v>Bochum</v>
          </cell>
          <cell r="M1897" t="str">
            <v>Germany</v>
          </cell>
          <cell r="N1897">
            <v>211</v>
          </cell>
          <cell r="O1897">
            <v>57324</v>
          </cell>
          <cell r="P1897">
            <v>62271</v>
          </cell>
          <cell r="Q1897">
            <v>57319</v>
          </cell>
          <cell r="R1897">
            <v>52037</v>
          </cell>
          <cell r="S1897">
            <v>43689</v>
          </cell>
          <cell r="T1897">
            <v>37471</v>
          </cell>
          <cell r="U1897">
            <v>5552</v>
          </cell>
        </row>
        <row r="1898">
          <cell r="A1898" t="str">
            <v>Europe</v>
          </cell>
          <cell r="B1898" t="str">
            <v>GM GROUP</v>
          </cell>
          <cell r="C1898" t="str">
            <v>OPEL</v>
          </cell>
          <cell r="D1898" t="str">
            <v>OPEL MERIVA</v>
          </cell>
          <cell r="E1898" t="str">
            <v>GM Family One</v>
          </cell>
          <cell r="F1898" t="str">
            <v>Gasoline</v>
          </cell>
          <cell r="G1898">
            <v>1796</v>
          </cell>
          <cell r="H1898">
            <v>125</v>
          </cell>
          <cell r="I1898" t="str">
            <v>In-Line</v>
          </cell>
          <cell r="J1898">
            <v>4</v>
          </cell>
          <cell r="K1898" t="str">
            <v>MFI</v>
          </cell>
          <cell r="L1898" t="str">
            <v>Szentgotthart</v>
          </cell>
          <cell r="M1898" t="str">
            <v>Hungary</v>
          </cell>
          <cell r="N1898">
            <v>81</v>
          </cell>
          <cell r="O1898">
            <v>23801</v>
          </cell>
          <cell r="P1898">
            <v>9635</v>
          </cell>
          <cell r="Q1898">
            <v>4267</v>
          </cell>
          <cell r="R1898">
            <v>4172</v>
          </cell>
          <cell r="S1898">
            <v>3769</v>
          </cell>
          <cell r="T1898">
            <v>3489</v>
          </cell>
          <cell r="U1898">
            <v>543</v>
          </cell>
        </row>
        <row r="1899">
          <cell r="A1899" t="str">
            <v>Europe</v>
          </cell>
          <cell r="B1899" t="str">
            <v>GM GROUP</v>
          </cell>
          <cell r="C1899" t="str">
            <v>OPEL</v>
          </cell>
          <cell r="D1899" t="str">
            <v>OPEL MERIVA</v>
          </cell>
          <cell r="E1899" t="str">
            <v>GM Family One</v>
          </cell>
          <cell r="F1899" t="str">
            <v>Gasoline</v>
          </cell>
          <cell r="G1899">
            <v>1796</v>
          </cell>
          <cell r="H1899">
            <v>130</v>
          </cell>
          <cell r="I1899" t="str">
            <v>In-Line</v>
          </cell>
          <cell r="J1899">
            <v>4</v>
          </cell>
          <cell r="K1899" t="str">
            <v>MFI</v>
          </cell>
          <cell r="L1899" t="str">
            <v>Szentgotthart</v>
          </cell>
          <cell r="M1899" t="str">
            <v>Hungary</v>
          </cell>
          <cell r="N1899">
            <v>0</v>
          </cell>
          <cell r="O1899">
            <v>0</v>
          </cell>
          <cell r="P1899">
            <v>20910</v>
          </cell>
          <cell r="Q1899">
            <v>22938</v>
          </cell>
          <cell r="R1899">
            <v>19865</v>
          </cell>
          <cell r="S1899">
            <v>15820</v>
          </cell>
          <cell r="T1899">
            <v>12747</v>
          </cell>
          <cell r="U1899">
            <v>1806</v>
          </cell>
        </row>
        <row r="1900">
          <cell r="A1900" t="str">
            <v>Europe</v>
          </cell>
          <cell r="B1900" t="str">
            <v>GM GROUP</v>
          </cell>
          <cell r="C1900" t="str">
            <v>OPEL</v>
          </cell>
          <cell r="D1900" t="str">
            <v>OPEL MERIVA</v>
          </cell>
          <cell r="E1900" t="str">
            <v>GM Isuzu Circle L</v>
          </cell>
          <cell r="F1900" t="str">
            <v>Diesel</v>
          </cell>
          <cell r="G1900">
            <v>1686</v>
          </cell>
          <cell r="H1900">
            <v>75</v>
          </cell>
          <cell r="I1900" t="str">
            <v>In-Line</v>
          </cell>
          <cell r="J1900">
            <v>4</v>
          </cell>
          <cell r="K1900" t="str">
            <v>DI</v>
          </cell>
          <cell r="L1900" t="str">
            <v>Tychy</v>
          </cell>
          <cell r="M1900" t="str">
            <v>Poland</v>
          </cell>
          <cell r="N1900">
            <v>0</v>
          </cell>
          <cell r="O1900">
            <v>16214</v>
          </cell>
          <cell r="P1900">
            <v>19854</v>
          </cell>
          <cell r="Q1900">
            <v>0</v>
          </cell>
          <cell r="R1900">
            <v>0</v>
          </cell>
          <cell r="S1900">
            <v>0</v>
          </cell>
          <cell r="T1900">
            <v>0</v>
          </cell>
          <cell r="U1900">
            <v>0</v>
          </cell>
        </row>
        <row r="1901">
          <cell r="A1901" t="str">
            <v>Europe</v>
          </cell>
          <cell r="B1901" t="str">
            <v>GM GROUP</v>
          </cell>
          <cell r="C1901" t="str">
            <v>OPEL</v>
          </cell>
          <cell r="D1901" t="str">
            <v>OPEL MERIVA</v>
          </cell>
          <cell r="E1901" t="str">
            <v>GM Isuzu Circle L</v>
          </cell>
          <cell r="F1901" t="str">
            <v>Diesel</v>
          </cell>
          <cell r="G1901">
            <v>1686</v>
          </cell>
          <cell r="H1901">
            <v>100</v>
          </cell>
          <cell r="I1901" t="str">
            <v>In-Line</v>
          </cell>
          <cell r="J1901">
            <v>4</v>
          </cell>
          <cell r="K1901" t="str">
            <v>DI</v>
          </cell>
          <cell r="L1901" t="str">
            <v>Tychy</v>
          </cell>
          <cell r="M1901" t="str">
            <v>Poland</v>
          </cell>
          <cell r="N1901">
            <v>0</v>
          </cell>
          <cell r="O1901">
            <v>12777</v>
          </cell>
          <cell r="P1901">
            <v>15524</v>
          </cell>
          <cell r="Q1901">
            <v>15459</v>
          </cell>
          <cell r="R1901">
            <v>15161</v>
          </cell>
          <cell r="S1901">
            <v>13738</v>
          </cell>
          <cell r="T1901">
            <v>12750</v>
          </cell>
          <cell r="U1901">
            <v>1986</v>
          </cell>
        </row>
        <row r="1902">
          <cell r="A1902" t="str">
            <v>Europe</v>
          </cell>
          <cell r="B1902" t="str">
            <v>GM GROUP</v>
          </cell>
          <cell r="C1902" t="str">
            <v>OPEL</v>
          </cell>
          <cell r="D1902" t="str">
            <v>OPEL MERIVA</v>
          </cell>
          <cell r="E1902" t="str">
            <v>GM Family Zero</v>
          </cell>
          <cell r="F1902" t="str">
            <v>Gasoline</v>
          </cell>
          <cell r="G1902">
            <v>998</v>
          </cell>
          <cell r="H1902">
            <v>60</v>
          </cell>
          <cell r="I1902" t="str">
            <v>In-Line</v>
          </cell>
          <cell r="J1902">
            <v>3</v>
          </cell>
          <cell r="K1902" t="str">
            <v>MFI</v>
          </cell>
          <cell r="L1902" t="str">
            <v>Aspern</v>
          </cell>
          <cell r="M1902" t="str">
            <v>Austria</v>
          </cell>
          <cell r="N1902">
            <v>0</v>
          </cell>
          <cell r="O1902">
            <v>0</v>
          </cell>
          <cell r="P1902">
            <v>0</v>
          </cell>
          <cell r="Q1902">
            <v>0</v>
          </cell>
          <cell r="R1902">
            <v>0</v>
          </cell>
          <cell r="S1902">
            <v>0</v>
          </cell>
          <cell r="T1902">
            <v>0</v>
          </cell>
          <cell r="U1902">
            <v>44050</v>
          </cell>
        </row>
        <row r="1903">
          <cell r="A1903" t="str">
            <v>Europe</v>
          </cell>
          <cell r="B1903" t="str">
            <v>GM GROUP</v>
          </cell>
          <cell r="C1903" t="str">
            <v>OPEL</v>
          </cell>
          <cell r="D1903" t="str">
            <v>OPEL MERIVA</v>
          </cell>
          <cell r="E1903" t="str">
            <v>GM Family Zero</v>
          </cell>
          <cell r="F1903" t="str">
            <v>Gasoline</v>
          </cell>
          <cell r="G1903">
            <v>1199</v>
          </cell>
          <cell r="H1903">
            <v>75</v>
          </cell>
          <cell r="I1903" t="str">
            <v>In-Line</v>
          </cell>
          <cell r="J1903">
            <v>4</v>
          </cell>
          <cell r="K1903" t="str">
            <v>MFI</v>
          </cell>
          <cell r="L1903" t="str">
            <v>Aspern</v>
          </cell>
          <cell r="M1903" t="str">
            <v>Austria</v>
          </cell>
          <cell r="N1903">
            <v>0</v>
          </cell>
          <cell r="O1903">
            <v>0</v>
          </cell>
          <cell r="P1903">
            <v>0</v>
          </cell>
          <cell r="Q1903">
            <v>0</v>
          </cell>
          <cell r="R1903">
            <v>0</v>
          </cell>
          <cell r="S1903">
            <v>0</v>
          </cell>
          <cell r="T1903">
            <v>0</v>
          </cell>
          <cell r="U1903">
            <v>20034</v>
          </cell>
        </row>
        <row r="1904">
          <cell r="A1904" t="str">
            <v>Europe</v>
          </cell>
          <cell r="B1904" t="str">
            <v>GM GROUP</v>
          </cell>
          <cell r="C1904" t="str">
            <v>OPEL</v>
          </cell>
          <cell r="D1904" t="str">
            <v>OPEL MERIVA</v>
          </cell>
          <cell r="E1904" t="str">
            <v>Fiat Multijet 1.3</v>
          </cell>
          <cell r="F1904" t="str">
            <v>Diesel</v>
          </cell>
          <cell r="G1904">
            <v>1248</v>
          </cell>
          <cell r="H1904">
            <v>70</v>
          </cell>
          <cell r="I1904" t="str">
            <v>In-Line</v>
          </cell>
          <cell r="J1904">
            <v>4</v>
          </cell>
          <cell r="K1904" t="str">
            <v>DI</v>
          </cell>
          <cell r="L1904" t="str">
            <v>Bielsko-Biala</v>
          </cell>
          <cell r="M1904" t="str">
            <v>Poland</v>
          </cell>
          <cell r="N1904">
            <v>0</v>
          </cell>
          <cell r="O1904">
            <v>0</v>
          </cell>
          <cell r="P1904">
            <v>0</v>
          </cell>
          <cell r="Q1904">
            <v>0</v>
          </cell>
          <cell r="R1904">
            <v>0</v>
          </cell>
          <cell r="S1904">
            <v>0</v>
          </cell>
          <cell r="T1904">
            <v>0</v>
          </cell>
          <cell r="U1904">
            <v>21725</v>
          </cell>
        </row>
        <row r="1905">
          <cell r="A1905" t="str">
            <v>Europe</v>
          </cell>
          <cell r="B1905" t="str">
            <v>GM GROUP</v>
          </cell>
          <cell r="C1905" t="str">
            <v>OPEL</v>
          </cell>
          <cell r="D1905" t="str">
            <v>OPEL MERIVA</v>
          </cell>
          <cell r="E1905" t="str">
            <v>Fiat Multijet 1.3</v>
          </cell>
          <cell r="F1905" t="str">
            <v>Diesel</v>
          </cell>
          <cell r="G1905">
            <v>1248</v>
          </cell>
          <cell r="H1905">
            <v>90</v>
          </cell>
          <cell r="I1905" t="str">
            <v>In-Line</v>
          </cell>
          <cell r="J1905">
            <v>4</v>
          </cell>
          <cell r="K1905" t="str">
            <v>DI</v>
          </cell>
          <cell r="L1905" t="str">
            <v>Bielsko-Biala</v>
          </cell>
          <cell r="M1905" t="str">
            <v>Poland</v>
          </cell>
          <cell r="N1905">
            <v>0</v>
          </cell>
          <cell r="O1905">
            <v>0</v>
          </cell>
          <cell r="P1905">
            <v>0</v>
          </cell>
          <cell r="Q1905">
            <v>0</v>
          </cell>
          <cell r="R1905">
            <v>0</v>
          </cell>
          <cell r="S1905">
            <v>0</v>
          </cell>
          <cell r="T1905">
            <v>0</v>
          </cell>
          <cell r="U1905">
            <v>33793</v>
          </cell>
        </row>
        <row r="1906">
          <cell r="A1906" t="str">
            <v>Europe</v>
          </cell>
          <cell r="B1906" t="str">
            <v>GM GROUP</v>
          </cell>
          <cell r="C1906" t="str">
            <v>OPEL</v>
          </cell>
          <cell r="D1906" t="str">
            <v>OPEL MERIVA</v>
          </cell>
          <cell r="E1906" t="str">
            <v>GM Family One</v>
          </cell>
          <cell r="F1906" t="str">
            <v>Gasoline</v>
          </cell>
          <cell r="G1906">
            <v>1389</v>
          </cell>
          <cell r="H1906">
            <v>90</v>
          </cell>
          <cell r="I1906" t="str">
            <v>In-Line</v>
          </cell>
          <cell r="J1906">
            <v>4</v>
          </cell>
          <cell r="K1906" t="str">
            <v>MFI</v>
          </cell>
          <cell r="L1906" t="str">
            <v>Aspern, Bochum, Szentgotthart</v>
          </cell>
          <cell r="M1906" t="str">
            <v>Austria, Germany, Hungary</v>
          </cell>
          <cell r="N1906">
            <v>0</v>
          </cell>
          <cell r="O1906">
            <v>0</v>
          </cell>
          <cell r="P1906">
            <v>0</v>
          </cell>
          <cell r="Q1906">
            <v>0</v>
          </cell>
          <cell r="R1906">
            <v>0</v>
          </cell>
          <cell r="S1906">
            <v>0</v>
          </cell>
          <cell r="T1906">
            <v>0</v>
          </cell>
          <cell r="U1906">
            <v>9414</v>
          </cell>
        </row>
        <row r="1907">
          <cell r="A1907" t="str">
            <v>Europe</v>
          </cell>
          <cell r="B1907" t="str">
            <v>GM GROUP</v>
          </cell>
          <cell r="C1907" t="str">
            <v>OPEL</v>
          </cell>
          <cell r="D1907" t="str">
            <v>OPEL MERIVA</v>
          </cell>
          <cell r="E1907" t="str">
            <v>GM Family One</v>
          </cell>
          <cell r="F1907" t="str">
            <v>Gasoline</v>
          </cell>
          <cell r="G1907">
            <v>1796</v>
          </cell>
          <cell r="H1907">
            <v>130</v>
          </cell>
          <cell r="I1907" t="str">
            <v>In-Line</v>
          </cell>
          <cell r="J1907">
            <v>4</v>
          </cell>
          <cell r="K1907" t="str">
            <v>MFI</v>
          </cell>
          <cell r="L1907" t="str">
            <v>Szentgotthart</v>
          </cell>
          <cell r="M1907" t="str">
            <v>Hungary</v>
          </cell>
          <cell r="N1907">
            <v>0</v>
          </cell>
          <cell r="O1907">
            <v>0</v>
          </cell>
          <cell r="P1907">
            <v>0</v>
          </cell>
          <cell r="Q1907">
            <v>0</v>
          </cell>
          <cell r="R1907">
            <v>0</v>
          </cell>
          <cell r="S1907">
            <v>0</v>
          </cell>
          <cell r="T1907">
            <v>0</v>
          </cell>
          <cell r="U1907">
            <v>17984</v>
          </cell>
        </row>
        <row r="1908">
          <cell r="A1908" t="str">
            <v>Europe</v>
          </cell>
          <cell r="B1908" t="str">
            <v>GM GROUP</v>
          </cell>
          <cell r="C1908" t="str">
            <v>OPEL</v>
          </cell>
          <cell r="D1908" t="str">
            <v>OPEL MERIVA</v>
          </cell>
          <cell r="E1908" t="str">
            <v>GM Isuzu Circle L</v>
          </cell>
          <cell r="F1908" t="str">
            <v>Diesel</v>
          </cell>
          <cell r="G1908">
            <v>1686</v>
          </cell>
          <cell r="H1908">
            <v>100</v>
          </cell>
          <cell r="I1908" t="str">
            <v>In-Line</v>
          </cell>
          <cell r="J1908">
            <v>4</v>
          </cell>
          <cell r="K1908" t="str">
            <v>DI</v>
          </cell>
          <cell r="L1908" t="str">
            <v>Tychy</v>
          </cell>
          <cell r="M1908" t="str">
            <v>Poland</v>
          </cell>
          <cell r="N1908">
            <v>0</v>
          </cell>
          <cell r="O1908">
            <v>0</v>
          </cell>
          <cell r="P1908">
            <v>0</v>
          </cell>
          <cell r="Q1908">
            <v>0</v>
          </cell>
          <cell r="R1908">
            <v>0</v>
          </cell>
          <cell r="S1908">
            <v>0</v>
          </cell>
          <cell r="T1908">
            <v>0</v>
          </cell>
          <cell r="U1908">
            <v>11827</v>
          </cell>
        </row>
        <row r="1909">
          <cell r="A1909" t="str">
            <v>Europe</v>
          </cell>
          <cell r="B1909" t="str">
            <v>GM GROUP</v>
          </cell>
          <cell r="C1909" t="str">
            <v>OPEL</v>
          </cell>
          <cell r="D1909" t="str">
            <v>OPEL OMEGA</v>
          </cell>
          <cell r="E1909" t="str">
            <v>BMW M57</v>
          </cell>
          <cell r="F1909" t="str">
            <v>Diesel</v>
          </cell>
          <cell r="G1909">
            <v>2497</v>
          </cell>
          <cell r="H1909">
            <v>150</v>
          </cell>
          <cell r="I1909" t="str">
            <v>In-Line</v>
          </cell>
          <cell r="J1909">
            <v>6</v>
          </cell>
          <cell r="K1909" t="str">
            <v>DI</v>
          </cell>
          <cell r="L1909" t="str">
            <v>Steyr</v>
          </cell>
          <cell r="M1909" t="str">
            <v>Austria</v>
          </cell>
          <cell r="N1909">
            <v>6243</v>
          </cell>
          <cell r="O1909">
            <v>3008</v>
          </cell>
          <cell r="P1909">
            <v>0</v>
          </cell>
          <cell r="Q1909">
            <v>0</v>
          </cell>
          <cell r="R1909">
            <v>0</v>
          </cell>
          <cell r="S1909">
            <v>0</v>
          </cell>
          <cell r="T1909">
            <v>0</v>
          </cell>
          <cell r="U1909">
            <v>0</v>
          </cell>
        </row>
        <row r="1910">
          <cell r="A1910" t="str">
            <v>Europe</v>
          </cell>
          <cell r="B1910" t="str">
            <v>GM GROUP</v>
          </cell>
          <cell r="C1910" t="str">
            <v>OPEL</v>
          </cell>
          <cell r="D1910" t="str">
            <v>OPEL OMEGA</v>
          </cell>
          <cell r="E1910" t="str">
            <v>GM Ecotec Diesel</v>
          </cell>
          <cell r="F1910" t="str">
            <v>Diesel</v>
          </cell>
          <cell r="G1910">
            <v>2172</v>
          </cell>
          <cell r="H1910">
            <v>120</v>
          </cell>
          <cell r="I1910" t="str">
            <v>In-Line</v>
          </cell>
          <cell r="J1910">
            <v>4</v>
          </cell>
          <cell r="K1910" t="str">
            <v>DI</v>
          </cell>
          <cell r="L1910" t="str">
            <v>Kaiserslautern</v>
          </cell>
          <cell r="M1910" t="str">
            <v>Germany</v>
          </cell>
          <cell r="N1910">
            <v>4494</v>
          </cell>
          <cell r="O1910">
            <v>3745</v>
          </cell>
          <cell r="P1910">
            <v>0</v>
          </cell>
          <cell r="Q1910">
            <v>0</v>
          </cell>
          <cell r="R1910">
            <v>0</v>
          </cell>
          <cell r="S1910">
            <v>0</v>
          </cell>
          <cell r="T1910">
            <v>0</v>
          </cell>
          <cell r="U1910">
            <v>0</v>
          </cell>
        </row>
        <row r="1911">
          <cell r="A1911" t="str">
            <v>Europe</v>
          </cell>
          <cell r="B1911" t="str">
            <v>GM GROUP</v>
          </cell>
          <cell r="C1911" t="str">
            <v>OPEL</v>
          </cell>
          <cell r="D1911" t="str">
            <v>OPEL OMEGA</v>
          </cell>
          <cell r="E1911" t="str">
            <v>GM Family Two</v>
          </cell>
          <cell r="F1911" t="str">
            <v>Gasoline</v>
          </cell>
          <cell r="G1911">
            <v>2197</v>
          </cell>
          <cell r="H1911">
            <v>144</v>
          </cell>
          <cell r="I1911" t="str">
            <v>In-Line</v>
          </cell>
          <cell r="J1911">
            <v>4</v>
          </cell>
          <cell r="K1911" t="str">
            <v>MFI</v>
          </cell>
          <cell r="L1911" t="str">
            <v>Bochum</v>
          </cell>
          <cell r="M1911" t="str">
            <v>Germany</v>
          </cell>
          <cell r="N1911">
            <v>13899</v>
          </cell>
          <cell r="O1911">
            <v>6399</v>
          </cell>
          <cell r="P1911">
            <v>0</v>
          </cell>
          <cell r="Q1911">
            <v>0</v>
          </cell>
          <cell r="R1911">
            <v>0</v>
          </cell>
          <cell r="S1911">
            <v>0</v>
          </cell>
          <cell r="T1911">
            <v>0</v>
          </cell>
          <cell r="U1911">
            <v>0</v>
          </cell>
        </row>
        <row r="1912">
          <cell r="A1912" t="str">
            <v>Europe</v>
          </cell>
          <cell r="B1912" t="str">
            <v>GM GROUP</v>
          </cell>
          <cell r="C1912" t="str">
            <v>OPEL</v>
          </cell>
          <cell r="D1912" t="str">
            <v>OPEL OMEGA</v>
          </cell>
          <cell r="E1912" t="str">
            <v>GM Global V6</v>
          </cell>
          <cell r="F1912" t="str">
            <v>Gasoline</v>
          </cell>
          <cell r="G1912">
            <v>2597</v>
          </cell>
          <cell r="H1912">
            <v>180</v>
          </cell>
          <cell r="I1912" t="str">
            <v>Vee Configuration</v>
          </cell>
          <cell r="J1912">
            <v>6</v>
          </cell>
          <cell r="K1912" t="str">
            <v>GDI</v>
          </cell>
          <cell r="L1912" t="str">
            <v>Ohio, Port Melbourne</v>
          </cell>
          <cell r="M1912" t="str">
            <v>USA, Australia</v>
          </cell>
          <cell r="N1912">
            <v>3759</v>
          </cell>
          <cell r="O1912">
            <v>1973</v>
          </cell>
          <cell r="P1912">
            <v>0</v>
          </cell>
          <cell r="Q1912">
            <v>0</v>
          </cell>
          <cell r="R1912">
            <v>0</v>
          </cell>
          <cell r="S1912">
            <v>0</v>
          </cell>
          <cell r="T1912">
            <v>0</v>
          </cell>
          <cell r="U1912">
            <v>0</v>
          </cell>
        </row>
        <row r="1913">
          <cell r="A1913" t="str">
            <v>Europe</v>
          </cell>
          <cell r="B1913" t="str">
            <v>GM GROUP</v>
          </cell>
          <cell r="C1913" t="str">
            <v>OPEL</v>
          </cell>
          <cell r="D1913" t="str">
            <v>OPEL OMEGA</v>
          </cell>
          <cell r="E1913" t="str">
            <v>GM Global V6</v>
          </cell>
          <cell r="F1913" t="str">
            <v>Gasoline</v>
          </cell>
          <cell r="G1913">
            <v>3175</v>
          </cell>
          <cell r="H1913">
            <v>218</v>
          </cell>
          <cell r="I1913" t="str">
            <v>Vee Configuration</v>
          </cell>
          <cell r="J1913">
            <v>6</v>
          </cell>
          <cell r="K1913" t="str">
            <v>MFI</v>
          </cell>
          <cell r="L1913" t="str">
            <v>Ohio, Port Melbourne</v>
          </cell>
          <cell r="M1913" t="str">
            <v>USA, Australia</v>
          </cell>
          <cell r="N1913">
            <v>3348</v>
          </cell>
          <cell r="O1913">
            <v>1066</v>
          </cell>
          <cell r="P1913">
            <v>0</v>
          </cell>
          <cell r="Q1913">
            <v>0</v>
          </cell>
          <cell r="R1913">
            <v>0</v>
          </cell>
          <cell r="S1913">
            <v>0</v>
          </cell>
          <cell r="T1913">
            <v>0</v>
          </cell>
          <cell r="U1913">
            <v>0</v>
          </cell>
        </row>
        <row r="1914">
          <cell r="A1914" t="str">
            <v>Europe</v>
          </cell>
          <cell r="B1914" t="str">
            <v>GM GROUP</v>
          </cell>
          <cell r="C1914" t="str">
            <v>OPEL</v>
          </cell>
          <cell r="D1914" t="str">
            <v>OPEL OMEGA</v>
          </cell>
          <cell r="E1914" t="str">
            <v>Fiat B/C Diesel</v>
          </cell>
          <cell r="F1914" t="str">
            <v>Diesel</v>
          </cell>
          <cell r="G1914">
            <v>1910</v>
          </cell>
          <cell r="H1914">
            <v>140</v>
          </cell>
          <cell r="I1914" t="str">
            <v>In-Line</v>
          </cell>
          <cell r="J1914">
            <v>4</v>
          </cell>
          <cell r="K1914" t="str">
            <v>DI</v>
          </cell>
          <cell r="L1914" t="str">
            <v>Pratola Serra, Termoli</v>
          </cell>
          <cell r="M1914" t="str">
            <v>Italy</v>
          </cell>
          <cell r="N1914">
            <v>0</v>
          </cell>
          <cell r="O1914">
            <v>0</v>
          </cell>
          <cell r="P1914">
            <v>0</v>
          </cell>
          <cell r="Q1914">
            <v>0</v>
          </cell>
          <cell r="R1914">
            <v>1248</v>
          </cell>
          <cell r="S1914">
            <v>9532</v>
          </cell>
          <cell r="T1914">
            <v>9193</v>
          </cell>
          <cell r="U1914">
            <v>7981</v>
          </cell>
        </row>
        <row r="1915">
          <cell r="A1915" t="str">
            <v>Europe</v>
          </cell>
          <cell r="B1915" t="str">
            <v>GM GROUP</v>
          </cell>
          <cell r="C1915" t="str">
            <v>OPEL</v>
          </cell>
          <cell r="D1915" t="str">
            <v>OPEL OMEGA</v>
          </cell>
          <cell r="E1915" t="str">
            <v>GM L-850</v>
          </cell>
          <cell r="F1915" t="str">
            <v>Gasoline</v>
          </cell>
          <cell r="G1915">
            <v>1998</v>
          </cell>
          <cell r="H1915">
            <v>190</v>
          </cell>
          <cell r="I1915" t="str">
            <v>In-Line</v>
          </cell>
          <cell r="J1915">
            <v>4</v>
          </cell>
          <cell r="K1915" t="str">
            <v>MFI/GDI</v>
          </cell>
          <cell r="L1915" t="str">
            <v>Kaiserslautern</v>
          </cell>
          <cell r="M1915" t="str">
            <v>Germany</v>
          </cell>
          <cell r="N1915">
            <v>0</v>
          </cell>
          <cell r="O1915">
            <v>0</v>
          </cell>
          <cell r="P1915">
            <v>0</v>
          </cell>
          <cell r="Q1915">
            <v>0</v>
          </cell>
          <cell r="R1915">
            <v>718</v>
          </cell>
          <cell r="S1915">
            <v>5489</v>
          </cell>
          <cell r="T1915">
            <v>5293</v>
          </cell>
          <cell r="U1915">
            <v>4596</v>
          </cell>
        </row>
        <row r="1916">
          <cell r="A1916" t="str">
            <v>Europe</v>
          </cell>
          <cell r="B1916" t="str">
            <v>GM GROUP</v>
          </cell>
          <cell r="C1916" t="str">
            <v>OPEL</v>
          </cell>
          <cell r="D1916" t="str">
            <v>OPEL OMEGA</v>
          </cell>
          <cell r="E1916" t="str">
            <v>GM L-850</v>
          </cell>
          <cell r="F1916" t="str">
            <v>Gasoline</v>
          </cell>
          <cell r="G1916">
            <v>2198</v>
          </cell>
          <cell r="H1916">
            <v>155</v>
          </cell>
          <cell r="I1916" t="str">
            <v>In-Line</v>
          </cell>
          <cell r="J1916">
            <v>4</v>
          </cell>
          <cell r="K1916" t="str">
            <v>GDI</v>
          </cell>
          <cell r="L1916" t="str">
            <v>Kaiserslautern</v>
          </cell>
          <cell r="M1916" t="str">
            <v>Germany</v>
          </cell>
          <cell r="N1916">
            <v>0</v>
          </cell>
          <cell r="O1916">
            <v>0</v>
          </cell>
          <cell r="P1916">
            <v>0</v>
          </cell>
          <cell r="Q1916">
            <v>0</v>
          </cell>
          <cell r="R1916">
            <v>1432</v>
          </cell>
          <cell r="S1916">
            <v>10937</v>
          </cell>
          <cell r="T1916">
            <v>10546</v>
          </cell>
          <cell r="U1916">
            <v>9157</v>
          </cell>
        </row>
        <row r="1917">
          <cell r="A1917" t="str">
            <v>Europe</v>
          </cell>
          <cell r="B1917" t="str">
            <v>GM GROUP</v>
          </cell>
          <cell r="C1917" t="str">
            <v>OPEL</v>
          </cell>
          <cell r="D1917" t="str">
            <v>OPEL OMEGA</v>
          </cell>
          <cell r="E1917" t="str">
            <v>GM Isuzu 6D</v>
          </cell>
          <cell r="F1917" t="str">
            <v>Diesel</v>
          </cell>
          <cell r="G1917">
            <v>2962</v>
          </cell>
          <cell r="H1917">
            <v>177</v>
          </cell>
          <cell r="I1917" t="str">
            <v>Vee Configuration</v>
          </cell>
          <cell r="J1917">
            <v>6</v>
          </cell>
          <cell r="K1917" t="str">
            <v>DI</v>
          </cell>
          <cell r="L1917" t="str">
            <v>Fujisawa</v>
          </cell>
          <cell r="M1917" t="str">
            <v>Japan</v>
          </cell>
          <cell r="N1917">
            <v>0</v>
          </cell>
          <cell r="O1917">
            <v>0</v>
          </cell>
          <cell r="P1917">
            <v>0</v>
          </cell>
          <cell r="Q1917">
            <v>0</v>
          </cell>
          <cell r="R1917">
            <v>1642</v>
          </cell>
          <cell r="S1917">
            <v>12545</v>
          </cell>
          <cell r="T1917">
            <v>12097</v>
          </cell>
          <cell r="U1917">
            <v>10505</v>
          </cell>
        </row>
        <row r="1918">
          <cell r="A1918" t="str">
            <v>Europe</v>
          </cell>
          <cell r="B1918" t="str">
            <v>GM GROUP</v>
          </cell>
          <cell r="C1918" t="str">
            <v>OPEL</v>
          </cell>
          <cell r="D1918" t="str">
            <v>OPEL OMEGA</v>
          </cell>
          <cell r="E1918" t="str">
            <v>GM Global V6</v>
          </cell>
          <cell r="F1918" t="str">
            <v>Gasoline</v>
          </cell>
          <cell r="G1918">
            <v>3175</v>
          </cell>
          <cell r="H1918">
            <v>218</v>
          </cell>
          <cell r="I1918" t="str">
            <v>Vee Configuration</v>
          </cell>
          <cell r="J1918">
            <v>6</v>
          </cell>
          <cell r="K1918" t="str">
            <v>MFI</v>
          </cell>
          <cell r="L1918" t="str">
            <v>Ohio, Port Melbourne</v>
          </cell>
          <cell r="M1918" t="str">
            <v>USA, Australia</v>
          </cell>
          <cell r="N1918">
            <v>0</v>
          </cell>
          <cell r="O1918">
            <v>0</v>
          </cell>
          <cell r="P1918">
            <v>0</v>
          </cell>
          <cell r="Q1918">
            <v>0</v>
          </cell>
          <cell r="R1918">
            <v>367</v>
          </cell>
          <cell r="S1918">
            <v>2806</v>
          </cell>
          <cell r="T1918">
            <v>2706</v>
          </cell>
          <cell r="U1918">
            <v>2349</v>
          </cell>
        </row>
        <row r="1919">
          <cell r="A1919" t="str">
            <v>Europe</v>
          </cell>
          <cell r="B1919" t="str">
            <v>GM GROUP</v>
          </cell>
          <cell r="C1919" t="str">
            <v>OPEL</v>
          </cell>
          <cell r="D1919" t="str">
            <v>OPEL SPEEDSTER</v>
          </cell>
          <cell r="E1919" t="str">
            <v>GM L-850</v>
          </cell>
          <cell r="F1919" t="str">
            <v>Gasoline</v>
          </cell>
          <cell r="G1919">
            <v>1998</v>
          </cell>
          <cell r="H1919">
            <v>200</v>
          </cell>
          <cell r="I1919" t="str">
            <v>In-Line</v>
          </cell>
          <cell r="J1919">
            <v>4</v>
          </cell>
          <cell r="K1919" t="str">
            <v>MFI</v>
          </cell>
          <cell r="L1919" t="str">
            <v>Kaiserslautern</v>
          </cell>
          <cell r="M1919" t="str">
            <v>Germany</v>
          </cell>
          <cell r="N1919">
            <v>0</v>
          </cell>
          <cell r="O1919">
            <v>156</v>
          </cell>
          <cell r="P1919">
            <v>28</v>
          </cell>
          <cell r="Q1919">
            <v>0</v>
          </cell>
          <cell r="R1919">
            <v>0</v>
          </cell>
          <cell r="S1919">
            <v>0</v>
          </cell>
          <cell r="T1919">
            <v>0</v>
          </cell>
          <cell r="U1919">
            <v>0</v>
          </cell>
        </row>
        <row r="1920">
          <cell r="A1920" t="str">
            <v>Europe</v>
          </cell>
          <cell r="B1920" t="str">
            <v>GM GROUP</v>
          </cell>
          <cell r="C1920" t="str">
            <v>OPEL</v>
          </cell>
          <cell r="D1920" t="str">
            <v>OPEL SPEEDSTER</v>
          </cell>
          <cell r="E1920" t="str">
            <v>GM L-850</v>
          </cell>
          <cell r="F1920" t="str">
            <v>Gasoline</v>
          </cell>
          <cell r="G1920">
            <v>2198</v>
          </cell>
          <cell r="H1920">
            <v>147</v>
          </cell>
          <cell r="I1920" t="str">
            <v>In-Line</v>
          </cell>
          <cell r="J1920">
            <v>4</v>
          </cell>
          <cell r="K1920" t="str">
            <v>MFI</v>
          </cell>
          <cell r="L1920" t="str">
            <v>Kaiserslautern</v>
          </cell>
          <cell r="M1920" t="str">
            <v>Germany</v>
          </cell>
          <cell r="N1920">
            <v>1841</v>
          </cell>
          <cell r="O1920">
            <v>1048</v>
          </cell>
          <cell r="P1920">
            <v>180</v>
          </cell>
          <cell r="Q1920">
            <v>0</v>
          </cell>
          <cell r="R1920">
            <v>0</v>
          </cell>
          <cell r="S1920">
            <v>0</v>
          </cell>
          <cell r="T1920">
            <v>0</v>
          </cell>
          <cell r="U1920">
            <v>0</v>
          </cell>
        </row>
        <row r="1921">
          <cell r="A1921" t="str">
            <v>Europe</v>
          </cell>
          <cell r="B1921" t="str">
            <v>GM GROUP</v>
          </cell>
          <cell r="C1921" t="str">
            <v>OPEL</v>
          </cell>
          <cell r="D1921" t="str">
            <v>OPEL SPEEDSTER</v>
          </cell>
          <cell r="E1921" t="str">
            <v>GM L-850</v>
          </cell>
          <cell r="F1921" t="str">
            <v>Gasoline</v>
          </cell>
          <cell r="G1921">
            <v>1998</v>
          </cell>
          <cell r="H1921">
            <v>200</v>
          </cell>
          <cell r="I1921" t="str">
            <v>In-Line</v>
          </cell>
          <cell r="J1921">
            <v>4</v>
          </cell>
          <cell r="K1921" t="str">
            <v>MFI</v>
          </cell>
          <cell r="L1921" t="str">
            <v>Kaiserslautern</v>
          </cell>
          <cell r="M1921" t="str">
            <v>Germany</v>
          </cell>
          <cell r="N1921">
            <v>0</v>
          </cell>
          <cell r="O1921">
            <v>0</v>
          </cell>
          <cell r="P1921">
            <v>0</v>
          </cell>
          <cell r="Q1921">
            <v>0</v>
          </cell>
          <cell r="R1921">
            <v>386</v>
          </cell>
          <cell r="S1921">
            <v>2009</v>
          </cell>
          <cell r="T1921">
            <v>1752</v>
          </cell>
          <cell r="U1921">
            <v>1582</v>
          </cell>
        </row>
        <row r="1922">
          <cell r="A1922" t="str">
            <v>Europe</v>
          </cell>
          <cell r="B1922" t="str">
            <v>GM GROUP</v>
          </cell>
          <cell r="C1922" t="str">
            <v>OPEL</v>
          </cell>
          <cell r="D1922" t="str">
            <v>OPEL SPEEDSTER</v>
          </cell>
          <cell r="E1922" t="str">
            <v>GM L-850</v>
          </cell>
          <cell r="F1922" t="str">
            <v>Gasoline</v>
          </cell>
          <cell r="G1922">
            <v>2198</v>
          </cell>
          <cell r="H1922">
            <v>147</v>
          </cell>
          <cell r="I1922" t="str">
            <v>In-Line</v>
          </cell>
          <cell r="J1922">
            <v>4</v>
          </cell>
          <cell r="K1922" t="str">
            <v>MFI</v>
          </cell>
          <cell r="L1922" t="str">
            <v>Kaiserslautern</v>
          </cell>
          <cell r="M1922" t="str">
            <v>Germany</v>
          </cell>
          <cell r="N1922">
            <v>0</v>
          </cell>
          <cell r="O1922">
            <v>0</v>
          </cell>
          <cell r="P1922">
            <v>0</v>
          </cell>
          <cell r="Q1922">
            <v>0</v>
          </cell>
          <cell r="R1922">
            <v>580</v>
          </cell>
          <cell r="S1922">
            <v>3012</v>
          </cell>
          <cell r="T1922">
            <v>2628</v>
          </cell>
          <cell r="U1922">
            <v>2373</v>
          </cell>
        </row>
        <row r="1923">
          <cell r="A1923" t="str">
            <v>Europe</v>
          </cell>
          <cell r="B1923" t="str">
            <v>GM GROUP</v>
          </cell>
          <cell r="C1923" t="str">
            <v>OPEL</v>
          </cell>
          <cell r="D1923" t="str">
            <v>OPEL TIGRA TWIN TOP</v>
          </cell>
          <cell r="E1923" t="str">
            <v>GM Family One</v>
          </cell>
          <cell r="F1923" t="str">
            <v>Gasoline</v>
          </cell>
          <cell r="G1923">
            <v>1389</v>
          </cell>
          <cell r="H1923">
            <v>90</v>
          </cell>
          <cell r="I1923" t="str">
            <v>In-Line</v>
          </cell>
          <cell r="J1923">
            <v>4</v>
          </cell>
          <cell r="K1923" t="str">
            <v>MFI</v>
          </cell>
          <cell r="L1923" t="str">
            <v>Aspern, Bochum, Szentgotthart</v>
          </cell>
          <cell r="M1923" t="str">
            <v>Austria, Germany, Hungary</v>
          </cell>
          <cell r="N1923">
            <v>0</v>
          </cell>
          <cell r="O1923">
            <v>0</v>
          </cell>
          <cell r="P1923">
            <v>5814</v>
          </cell>
          <cell r="Q1923">
            <v>8914</v>
          </cell>
          <cell r="R1923">
            <v>9317</v>
          </cell>
          <cell r="S1923">
            <v>8661</v>
          </cell>
          <cell r="T1923">
            <v>7657</v>
          </cell>
          <cell r="U1923">
            <v>6592</v>
          </cell>
        </row>
        <row r="1924">
          <cell r="A1924" t="str">
            <v>Europe</v>
          </cell>
          <cell r="B1924" t="str">
            <v>GM GROUP</v>
          </cell>
          <cell r="C1924" t="str">
            <v>OPEL</v>
          </cell>
          <cell r="D1924" t="str">
            <v>OPEL TIGRA TWIN TOP</v>
          </cell>
          <cell r="E1924" t="str">
            <v>GM Family One</v>
          </cell>
          <cell r="F1924" t="str">
            <v>Gasoline</v>
          </cell>
          <cell r="G1924">
            <v>1598</v>
          </cell>
          <cell r="H1924">
            <v>103</v>
          </cell>
          <cell r="I1924" t="str">
            <v>In-Line</v>
          </cell>
          <cell r="J1924">
            <v>4</v>
          </cell>
          <cell r="K1924" t="str">
            <v>MFI</v>
          </cell>
          <cell r="L1924" t="str">
            <v>Bochum, Szentgotthart</v>
          </cell>
          <cell r="M1924" t="str">
            <v>Germany, Hungary</v>
          </cell>
          <cell r="N1924">
            <v>0</v>
          </cell>
          <cell r="O1924">
            <v>0</v>
          </cell>
          <cell r="P1924">
            <v>8721</v>
          </cell>
          <cell r="Q1924">
            <v>13371</v>
          </cell>
          <cell r="R1924">
            <v>13976</v>
          </cell>
          <cell r="S1924">
            <v>12992</v>
          </cell>
          <cell r="T1924">
            <v>11487</v>
          </cell>
          <cell r="U1924">
            <v>9887</v>
          </cell>
        </row>
        <row r="1925">
          <cell r="A1925" t="str">
            <v>Europe</v>
          </cell>
          <cell r="B1925" t="str">
            <v>GM GROUP</v>
          </cell>
          <cell r="C1925" t="str">
            <v>OPEL</v>
          </cell>
          <cell r="D1925" t="str">
            <v>OPEL TIGRA TWIN TOP</v>
          </cell>
          <cell r="E1925" t="str">
            <v>GM Family One</v>
          </cell>
          <cell r="F1925" t="str">
            <v>Gasoline</v>
          </cell>
          <cell r="G1925">
            <v>1598</v>
          </cell>
          <cell r="H1925">
            <v>165</v>
          </cell>
          <cell r="I1925" t="str">
            <v>In-Line</v>
          </cell>
          <cell r="J1925">
            <v>4</v>
          </cell>
          <cell r="K1925" t="str">
            <v>MFI</v>
          </cell>
          <cell r="L1925" t="str">
            <v>Bochum, Szentgotthart</v>
          </cell>
          <cell r="M1925" t="str">
            <v>Germany, Hungary</v>
          </cell>
          <cell r="N1925">
            <v>0</v>
          </cell>
          <cell r="O1925">
            <v>0</v>
          </cell>
          <cell r="P1925">
            <v>0</v>
          </cell>
          <cell r="Q1925">
            <v>24137</v>
          </cell>
          <cell r="R1925">
            <v>18197</v>
          </cell>
          <cell r="S1925">
            <v>13237</v>
          </cell>
          <cell r="T1925">
            <v>9596</v>
          </cell>
          <cell r="U1925">
            <v>7009</v>
          </cell>
        </row>
        <row r="1926">
          <cell r="A1926" t="str">
            <v>Europe</v>
          </cell>
          <cell r="B1926" t="str">
            <v>GM GROUP</v>
          </cell>
          <cell r="C1926" t="str">
            <v>OPEL</v>
          </cell>
          <cell r="D1926" t="str">
            <v>OPEL TIGRA TWIN TOP</v>
          </cell>
          <cell r="E1926" t="str">
            <v>GM Family One</v>
          </cell>
          <cell r="F1926" t="str">
            <v>Gasoline</v>
          </cell>
          <cell r="G1926">
            <v>1796</v>
          </cell>
          <cell r="H1926">
            <v>130</v>
          </cell>
          <cell r="I1926" t="str">
            <v>In-Line</v>
          </cell>
          <cell r="J1926">
            <v>4</v>
          </cell>
          <cell r="K1926" t="str">
            <v>MFI</v>
          </cell>
          <cell r="L1926" t="str">
            <v>Szentgotthart</v>
          </cell>
          <cell r="M1926" t="str">
            <v>Hungary</v>
          </cell>
          <cell r="N1926">
            <v>0</v>
          </cell>
          <cell r="O1926">
            <v>0</v>
          </cell>
          <cell r="P1926">
            <v>1527</v>
          </cell>
          <cell r="Q1926">
            <v>2340</v>
          </cell>
          <cell r="R1926">
            <v>2446</v>
          </cell>
          <cell r="S1926">
            <v>2273</v>
          </cell>
          <cell r="T1926">
            <v>2010</v>
          </cell>
          <cell r="U1926">
            <v>1731</v>
          </cell>
        </row>
        <row r="1927">
          <cell r="A1927" t="str">
            <v>Europe</v>
          </cell>
          <cell r="B1927" t="str">
            <v>GM GROUP</v>
          </cell>
          <cell r="C1927" t="str">
            <v>OPEL</v>
          </cell>
          <cell r="D1927" t="str">
            <v>OPEL VECTRA</v>
          </cell>
          <cell r="E1927" t="str">
            <v>GM Family One</v>
          </cell>
          <cell r="F1927" t="str">
            <v>Gasoline</v>
          </cell>
          <cell r="G1927">
            <v>1598</v>
          </cell>
          <cell r="H1927">
            <v>101</v>
          </cell>
          <cell r="I1927" t="str">
            <v>In-Line</v>
          </cell>
          <cell r="J1927">
            <v>4</v>
          </cell>
          <cell r="K1927" t="str">
            <v>MFI</v>
          </cell>
          <cell r="L1927" t="str">
            <v>Bochum, Szentgotthart</v>
          </cell>
          <cell r="M1927" t="str">
            <v>Germany, Hungary</v>
          </cell>
          <cell r="N1927">
            <v>726</v>
          </cell>
          <cell r="O1927">
            <v>0</v>
          </cell>
          <cell r="P1927">
            <v>0</v>
          </cell>
          <cell r="Q1927">
            <v>0</v>
          </cell>
          <cell r="R1927">
            <v>0</v>
          </cell>
          <cell r="S1927">
            <v>0</v>
          </cell>
          <cell r="T1927">
            <v>0</v>
          </cell>
          <cell r="U1927">
            <v>0</v>
          </cell>
        </row>
        <row r="1928">
          <cell r="A1928" t="str">
            <v>Europe</v>
          </cell>
          <cell r="B1928" t="str">
            <v>GM GROUP</v>
          </cell>
          <cell r="C1928" t="str">
            <v>OPEL</v>
          </cell>
          <cell r="D1928" t="str">
            <v>OPEL VECTRA</v>
          </cell>
          <cell r="E1928" t="str">
            <v>GM Family One</v>
          </cell>
          <cell r="F1928" t="str">
            <v>Gasoline</v>
          </cell>
          <cell r="G1928">
            <v>1796</v>
          </cell>
          <cell r="H1928">
            <v>125</v>
          </cell>
          <cell r="I1928" t="str">
            <v>In-Line</v>
          </cell>
          <cell r="J1928">
            <v>4</v>
          </cell>
          <cell r="K1928" t="str">
            <v>MFI</v>
          </cell>
          <cell r="L1928" t="str">
            <v>Szentgotthart</v>
          </cell>
          <cell r="M1928" t="str">
            <v>Hungary</v>
          </cell>
          <cell r="N1928">
            <v>7394</v>
          </cell>
          <cell r="O1928">
            <v>0</v>
          </cell>
          <cell r="P1928">
            <v>0</v>
          </cell>
          <cell r="Q1928">
            <v>0</v>
          </cell>
          <cell r="R1928">
            <v>0</v>
          </cell>
          <cell r="S1928">
            <v>0</v>
          </cell>
          <cell r="T1928">
            <v>0</v>
          </cell>
          <cell r="U1928">
            <v>0</v>
          </cell>
        </row>
        <row r="1929">
          <cell r="A1929" t="str">
            <v>Europe</v>
          </cell>
          <cell r="B1929" t="str">
            <v>GM GROUP</v>
          </cell>
          <cell r="C1929" t="str">
            <v>OPEL</v>
          </cell>
          <cell r="D1929" t="str">
            <v>OPEL VECTRA</v>
          </cell>
          <cell r="E1929" t="str">
            <v>GM Ecotec Diesel</v>
          </cell>
          <cell r="F1929" t="str">
            <v>Diesel</v>
          </cell>
          <cell r="G1929">
            <v>1995</v>
          </cell>
          <cell r="H1929">
            <v>101</v>
          </cell>
          <cell r="I1929" t="str">
            <v>In-Line</v>
          </cell>
          <cell r="J1929">
            <v>4</v>
          </cell>
          <cell r="K1929" t="str">
            <v>DI</v>
          </cell>
          <cell r="L1929" t="str">
            <v>Kaiserslautern</v>
          </cell>
          <cell r="M1929" t="str">
            <v>Germany</v>
          </cell>
          <cell r="N1929">
            <v>886</v>
          </cell>
          <cell r="O1929">
            <v>0</v>
          </cell>
          <cell r="P1929">
            <v>0</v>
          </cell>
          <cell r="Q1929">
            <v>0</v>
          </cell>
          <cell r="R1929">
            <v>0</v>
          </cell>
          <cell r="S1929">
            <v>0</v>
          </cell>
          <cell r="T1929">
            <v>0</v>
          </cell>
          <cell r="U1929">
            <v>0</v>
          </cell>
        </row>
        <row r="1930">
          <cell r="A1930" t="str">
            <v>Europe</v>
          </cell>
          <cell r="B1930" t="str">
            <v>GM GROUP</v>
          </cell>
          <cell r="C1930" t="str">
            <v>OPEL</v>
          </cell>
          <cell r="D1930" t="str">
            <v>OPEL VECTRA</v>
          </cell>
          <cell r="E1930" t="str">
            <v>GM L-850</v>
          </cell>
          <cell r="F1930" t="str">
            <v>Gasoline</v>
          </cell>
          <cell r="G1930">
            <v>2198</v>
          </cell>
          <cell r="H1930">
            <v>147</v>
          </cell>
          <cell r="I1930" t="str">
            <v>In-Line</v>
          </cell>
          <cell r="J1930">
            <v>4</v>
          </cell>
          <cell r="K1930" t="str">
            <v>MFI</v>
          </cell>
          <cell r="L1930" t="str">
            <v>Kaiserslautern</v>
          </cell>
          <cell r="M1930" t="str">
            <v>Germany</v>
          </cell>
          <cell r="N1930">
            <v>2584</v>
          </cell>
          <cell r="O1930">
            <v>0</v>
          </cell>
          <cell r="P1930">
            <v>0</v>
          </cell>
          <cell r="Q1930">
            <v>0</v>
          </cell>
          <cell r="R1930">
            <v>0</v>
          </cell>
          <cell r="S1930">
            <v>0</v>
          </cell>
          <cell r="T1930">
            <v>0</v>
          </cell>
          <cell r="U1930">
            <v>0</v>
          </cell>
        </row>
        <row r="1931">
          <cell r="A1931" t="str">
            <v>Europe</v>
          </cell>
          <cell r="B1931" t="str">
            <v>GM GROUP</v>
          </cell>
          <cell r="C1931" t="str">
            <v>OPEL</v>
          </cell>
          <cell r="D1931" t="str">
            <v>OPEL VECTRA</v>
          </cell>
          <cell r="E1931" t="str">
            <v>GM Global V6</v>
          </cell>
          <cell r="F1931" t="str">
            <v>Gasoline</v>
          </cell>
          <cell r="G1931">
            <v>2597</v>
          </cell>
          <cell r="H1931">
            <v>170</v>
          </cell>
          <cell r="I1931" t="str">
            <v>Vee Configuration</v>
          </cell>
          <cell r="J1931">
            <v>6</v>
          </cell>
          <cell r="K1931" t="str">
            <v>GDI</v>
          </cell>
          <cell r="L1931" t="str">
            <v>Ohio, Port Melbourne</v>
          </cell>
          <cell r="M1931" t="str">
            <v>USA, Australia</v>
          </cell>
          <cell r="N1931">
            <v>3134</v>
          </cell>
          <cell r="O1931">
            <v>0</v>
          </cell>
          <cell r="P1931">
            <v>0</v>
          </cell>
          <cell r="Q1931">
            <v>0</v>
          </cell>
          <cell r="R1931">
            <v>0</v>
          </cell>
          <cell r="S1931">
            <v>0</v>
          </cell>
          <cell r="T1931">
            <v>0</v>
          </cell>
          <cell r="U1931">
            <v>0</v>
          </cell>
        </row>
        <row r="1932">
          <cell r="A1932" t="str">
            <v>Europe</v>
          </cell>
          <cell r="B1932" t="str">
            <v>GM GROUP</v>
          </cell>
          <cell r="C1932" t="str">
            <v>OPEL</v>
          </cell>
          <cell r="D1932" t="str">
            <v>OPEL VECTRA</v>
          </cell>
          <cell r="E1932" t="str">
            <v>GM Family One</v>
          </cell>
          <cell r="F1932" t="str">
            <v>Gasoline</v>
          </cell>
          <cell r="G1932">
            <v>1796</v>
          </cell>
          <cell r="H1932">
            <v>122</v>
          </cell>
          <cell r="I1932" t="str">
            <v>In-Line</v>
          </cell>
          <cell r="J1932">
            <v>4</v>
          </cell>
          <cell r="K1932" t="str">
            <v>MFI</v>
          </cell>
          <cell r="L1932" t="str">
            <v>Szentgotthart</v>
          </cell>
          <cell r="M1932" t="str">
            <v>Hungary</v>
          </cell>
          <cell r="N1932">
            <v>36849</v>
          </cell>
          <cell r="O1932">
            <v>29449</v>
          </cell>
          <cell r="P1932">
            <v>47943</v>
          </cell>
          <cell r="Q1932">
            <v>37237</v>
          </cell>
          <cell r="R1932">
            <v>32755</v>
          </cell>
          <cell r="S1932">
            <v>22900</v>
          </cell>
          <cell r="T1932">
            <v>18153</v>
          </cell>
          <cell r="U1932">
            <v>2708</v>
          </cell>
        </row>
        <row r="1933">
          <cell r="A1933" t="str">
            <v>Europe</v>
          </cell>
          <cell r="B1933" t="str">
            <v>GM GROUP</v>
          </cell>
          <cell r="C1933" t="str">
            <v>OPEL</v>
          </cell>
          <cell r="D1933" t="str">
            <v>OPEL VECTRA</v>
          </cell>
          <cell r="E1933" t="str">
            <v>Fiat B/C Diesel</v>
          </cell>
          <cell r="F1933" t="str">
            <v>Diesel</v>
          </cell>
          <cell r="G1933">
            <v>1910</v>
          </cell>
          <cell r="H1933">
            <v>140</v>
          </cell>
          <cell r="I1933" t="str">
            <v>In-Line</v>
          </cell>
          <cell r="J1933">
            <v>4</v>
          </cell>
          <cell r="K1933" t="str">
            <v>DI</v>
          </cell>
          <cell r="L1933" t="str">
            <v>Pratola Serra, Termoli</v>
          </cell>
          <cell r="M1933" t="str">
            <v>Italy</v>
          </cell>
          <cell r="N1933">
            <v>0</v>
          </cell>
          <cell r="O1933">
            <v>0</v>
          </cell>
          <cell r="P1933">
            <v>0</v>
          </cell>
          <cell r="Q1933">
            <v>36788</v>
          </cell>
          <cell r="R1933">
            <v>35212</v>
          </cell>
          <cell r="S1933">
            <v>26974</v>
          </cell>
          <cell r="T1933">
            <v>23686</v>
          </cell>
          <cell r="U1933">
            <v>3789</v>
          </cell>
        </row>
        <row r="1934">
          <cell r="A1934" t="str">
            <v>Europe</v>
          </cell>
          <cell r="B1934" t="str">
            <v>GM GROUP</v>
          </cell>
          <cell r="C1934" t="str">
            <v>OPEL</v>
          </cell>
          <cell r="D1934" t="str">
            <v>OPEL VECTRA</v>
          </cell>
          <cell r="E1934" t="str">
            <v>Fiat B/C Diesel</v>
          </cell>
          <cell r="F1934" t="str">
            <v>Diesel</v>
          </cell>
          <cell r="G1934">
            <v>1910</v>
          </cell>
          <cell r="H1934">
            <v>140</v>
          </cell>
          <cell r="I1934" t="str">
            <v>In-Line</v>
          </cell>
          <cell r="J1934">
            <v>4</v>
          </cell>
          <cell r="K1934" t="str">
            <v>DI</v>
          </cell>
          <cell r="L1934" t="str">
            <v>Pratola Serra, Termoli</v>
          </cell>
          <cell r="M1934" t="str">
            <v>Italy</v>
          </cell>
          <cell r="N1934">
            <v>0</v>
          </cell>
          <cell r="O1934">
            <v>0</v>
          </cell>
          <cell r="P1934">
            <v>0</v>
          </cell>
          <cell r="Q1934">
            <v>18394</v>
          </cell>
          <cell r="R1934">
            <v>17606</v>
          </cell>
          <cell r="S1934">
            <v>13487</v>
          </cell>
          <cell r="T1934">
            <v>11844</v>
          </cell>
          <cell r="U1934">
            <v>1894</v>
          </cell>
        </row>
        <row r="1935">
          <cell r="A1935" t="str">
            <v>Europe</v>
          </cell>
          <cell r="B1935" t="str">
            <v>GM GROUP</v>
          </cell>
          <cell r="C1935" t="str">
            <v>OPEL</v>
          </cell>
          <cell r="D1935" t="str">
            <v>OPEL VECTRA</v>
          </cell>
          <cell r="E1935" t="str">
            <v>GM Ecotec Diesel</v>
          </cell>
          <cell r="F1935" t="str">
            <v>Diesel</v>
          </cell>
          <cell r="G1935">
            <v>1995</v>
          </cell>
          <cell r="H1935">
            <v>101</v>
          </cell>
          <cell r="I1935" t="str">
            <v>In-Line</v>
          </cell>
          <cell r="J1935">
            <v>4</v>
          </cell>
          <cell r="K1935" t="str">
            <v>DI</v>
          </cell>
          <cell r="L1935" t="str">
            <v>Kaiserslautern</v>
          </cell>
          <cell r="M1935" t="str">
            <v>Germany</v>
          </cell>
          <cell r="N1935">
            <v>21730</v>
          </cell>
          <cell r="O1935">
            <v>15084</v>
          </cell>
          <cell r="P1935">
            <v>20192</v>
          </cell>
          <cell r="Q1935">
            <v>0</v>
          </cell>
          <cell r="R1935">
            <v>0</v>
          </cell>
          <cell r="S1935">
            <v>0</v>
          </cell>
          <cell r="T1935">
            <v>0</v>
          </cell>
          <cell r="U1935">
            <v>0</v>
          </cell>
        </row>
        <row r="1936">
          <cell r="A1936" t="str">
            <v>Europe</v>
          </cell>
          <cell r="B1936" t="str">
            <v>GM GROUP</v>
          </cell>
          <cell r="C1936" t="str">
            <v>OPEL</v>
          </cell>
          <cell r="D1936" t="str">
            <v>OPEL VECTRA</v>
          </cell>
          <cell r="E1936" t="str">
            <v>GM L-850</v>
          </cell>
          <cell r="F1936" t="str">
            <v>Gasoline</v>
          </cell>
          <cell r="G1936">
            <v>1998</v>
          </cell>
          <cell r="H1936">
            <v>175</v>
          </cell>
          <cell r="I1936" t="str">
            <v>In-Line</v>
          </cell>
          <cell r="J1936">
            <v>4</v>
          </cell>
          <cell r="K1936" t="str">
            <v>MFI/GDI</v>
          </cell>
          <cell r="L1936" t="str">
            <v>Kaiserslautern</v>
          </cell>
          <cell r="M1936" t="str">
            <v>Germany</v>
          </cell>
          <cell r="N1936">
            <v>39</v>
          </cell>
          <cell r="O1936">
            <v>1082</v>
          </cell>
          <cell r="P1936">
            <v>4272</v>
          </cell>
          <cell r="Q1936">
            <v>3169</v>
          </cell>
          <cell r="R1936">
            <v>2636</v>
          </cell>
          <cell r="S1936">
            <v>1716</v>
          </cell>
          <cell r="T1936">
            <v>1238</v>
          </cell>
          <cell r="U1936">
            <v>171</v>
          </cell>
        </row>
        <row r="1937">
          <cell r="A1937" t="str">
            <v>Europe</v>
          </cell>
          <cell r="B1937" t="str">
            <v>GM GROUP</v>
          </cell>
          <cell r="C1937" t="str">
            <v>OPEL</v>
          </cell>
          <cell r="D1937" t="str">
            <v>OPEL VECTRA</v>
          </cell>
          <cell r="E1937" t="str">
            <v>GM Ecotec Diesel</v>
          </cell>
          <cell r="F1937" t="str">
            <v>Diesel</v>
          </cell>
          <cell r="G1937">
            <v>2172</v>
          </cell>
          <cell r="H1937">
            <v>125</v>
          </cell>
          <cell r="I1937" t="str">
            <v>In-Line</v>
          </cell>
          <cell r="J1937">
            <v>4</v>
          </cell>
          <cell r="K1937" t="str">
            <v>DI</v>
          </cell>
          <cell r="L1937" t="str">
            <v>Kaiserslautern</v>
          </cell>
          <cell r="M1937" t="str">
            <v>Germany</v>
          </cell>
          <cell r="N1937">
            <v>23502</v>
          </cell>
          <cell r="O1937">
            <v>20250</v>
          </cell>
          <cell r="P1937">
            <v>33279</v>
          </cell>
          <cell r="Q1937">
            <v>0</v>
          </cell>
          <cell r="R1937">
            <v>0</v>
          </cell>
          <cell r="S1937">
            <v>0</v>
          </cell>
          <cell r="T1937">
            <v>0</v>
          </cell>
          <cell r="U1937">
            <v>0</v>
          </cell>
        </row>
        <row r="1938">
          <cell r="A1938" t="str">
            <v>Europe</v>
          </cell>
          <cell r="B1938" t="str">
            <v>GM GROUP</v>
          </cell>
          <cell r="C1938" t="str">
            <v>OPEL</v>
          </cell>
          <cell r="D1938" t="str">
            <v>OPEL VECTRA</v>
          </cell>
          <cell r="E1938" t="str">
            <v>GM L-850</v>
          </cell>
          <cell r="F1938" t="str">
            <v>Gasoline</v>
          </cell>
          <cell r="G1938">
            <v>2198</v>
          </cell>
          <cell r="H1938">
            <v>147</v>
          </cell>
          <cell r="I1938" t="str">
            <v>In-Line</v>
          </cell>
          <cell r="J1938">
            <v>4</v>
          </cell>
          <cell r="K1938" t="str">
            <v>MFI</v>
          </cell>
          <cell r="L1938" t="str">
            <v>Kaiserslautern</v>
          </cell>
          <cell r="M1938" t="str">
            <v>Germany</v>
          </cell>
          <cell r="N1938">
            <v>21099</v>
          </cell>
          <cell r="O1938">
            <v>15834</v>
          </cell>
          <cell r="P1938">
            <v>24552</v>
          </cell>
          <cell r="Q1938">
            <v>19844</v>
          </cell>
          <cell r="R1938">
            <v>18250</v>
          </cell>
          <cell r="S1938">
            <v>13413</v>
          </cell>
          <cell r="T1938">
            <v>11274</v>
          </cell>
          <cell r="U1938">
            <v>1753</v>
          </cell>
        </row>
        <row r="1939">
          <cell r="A1939" t="str">
            <v>Europe</v>
          </cell>
          <cell r="B1939" t="str">
            <v>GM GROUP</v>
          </cell>
          <cell r="C1939" t="str">
            <v>OPEL</v>
          </cell>
          <cell r="D1939" t="str">
            <v>OPEL VECTRA</v>
          </cell>
          <cell r="E1939" t="str">
            <v>GM Isuzu 6D</v>
          </cell>
          <cell r="F1939" t="str">
            <v>Diesel</v>
          </cell>
          <cell r="G1939">
            <v>2962</v>
          </cell>
          <cell r="H1939">
            <v>177</v>
          </cell>
          <cell r="I1939" t="str">
            <v>Vee Configuration</v>
          </cell>
          <cell r="J1939">
            <v>6</v>
          </cell>
          <cell r="K1939" t="str">
            <v>DI</v>
          </cell>
          <cell r="L1939" t="str">
            <v>Fujisawa</v>
          </cell>
          <cell r="M1939" t="str">
            <v>Japan</v>
          </cell>
          <cell r="N1939">
            <v>4</v>
          </cell>
          <cell r="O1939">
            <v>1993</v>
          </cell>
          <cell r="P1939">
            <v>5519</v>
          </cell>
          <cell r="Q1939">
            <v>4972</v>
          </cell>
          <cell r="R1939">
            <v>5278</v>
          </cell>
          <cell r="S1939">
            <v>4230</v>
          </cell>
          <cell r="T1939">
            <v>3880</v>
          </cell>
          <cell r="U1939">
            <v>637</v>
          </cell>
        </row>
        <row r="1940">
          <cell r="A1940" t="str">
            <v>Europe</v>
          </cell>
          <cell r="B1940" t="str">
            <v>GM GROUP</v>
          </cell>
          <cell r="C1940" t="str">
            <v>OPEL</v>
          </cell>
          <cell r="D1940" t="str">
            <v>OPEL VECTRA</v>
          </cell>
          <cell r="E1940" t="str">
            <v>GM Global V6</v>
          </cell>
          <cell r="F1940" t="str">
            <v>Gasoline</v>
          </cell>
          <cell r="G1940">
            <v>3175</v>
          </cell>
          <cell r="H1940">
            <v>211</v>
          </cell>
          <cell r="I1940" t="str">
            <v>Vee Configuration</v>
          </cell>
          <cell r="J1940">
            <v>6</v>
          </cell>
          <cell r="K1940" t="str">
            <v>MFI</v>
          </cell>
          <cell r="L1940" t="str">
            <v>Ohio, Port Melbourne</v>
          </cell>
          <cell r="M1940" t="str">
            <v>USA, Australia</v>
          </cell>
          <cell r="N1940">
            <v>1037</v>
          </cell>
          <cell r="O1940">
            <v>4234</v>
          </cell>
          <cell r="P1940">
            <v>5831</v>
          </cell>
          <cell r="Q1940">
            <v>4788</v>
          </cell>
          <cell r="R1940">
            <v>4474</v>
          </cell>
          <cell r="S1940">
            <v>3344</v>
          </cell>
          <cell r="T1940">
            <v>2865</v>
          </cell>
          <cell r="U1940">
            <v>450</v>
          </cell>
        </row>
        <row r="1941">
          <cell r="A1941" t="str">
            <v>Europe</v>
          </cell>
          <cell r="B1941" t="str">
            <v>GM GROUP</v>
          </cell>
          <cell r="C1941" t="str">
            <v>OPEL</v>
          </cell>
          <cell r="D1941" t="str">
            <v>OPEL VECTRA</v>
          </cell>
          <cell r="E1941" t="str">
            <v>GM Family One</v>
          </cell>
          <cell r="F1941" t="str">
            <v>Gasoline</v>
          </cell>
          <cell r="G1941">
            <v>1796</v>
          </cell>
          <cell r="H1941">
            <v>122</v>
          </cell>
          <cell r="I1941" t="str">
            <v>In-Line</v>
          </cell>
          <cell r="J1941">
            <v>4</v>
          </cell>
          <cell r="K1941" t="str">
            <v>MFI</v>
          </cell>
          <cell r="L1941" t="str">
            <v>Szentgotthart</v>
          </cell>
          <cell r="M1941" t="str">
            <v>Hungary</v>
          </cell>
          <cell r="N1941">
            <v>17273</v>
          </cell>
          <cell r="O1941">
            <v>27506</v>
          </cell>
          <cell r="P1941">
            <v>17028</v>
          </cell>
          <cell r="Q1941">
            <v>12296</v>
          </cell>
          <cell r="R1941">
            <v>10837</v>
          </cell>
          <cell r="S1941">
            <v>12504</v>
          </cell>
          <cell r="T1941">
            <v>9940</v>
          </cell>
          <cell r="U1941">
            <v>1488</v>
          </cell>
        </row>
        <row r="1942">
          <cell r="A1942" t="str">
            <v>Europe</v>
          </cell>
          <cell r="B1942" t="str">
            <v>GM GROUP</v>
          </cell>
          <cell r="C1942" t="str">
            <v>OPEL</v>
          </cell>
          <cell r="D1942" t="str">
            <v>OPEL VECTRA</v>
          </cell>
          <cell r="E1942" t="str">
            <v>Fiat B/C Diesel</v>
          </cell>
          <cell r="F1942" t="str">
            <v>Diesel</v>
          </cell>
          <cell r="G1942">
            <v>1910</v>
          </cell>
          <cell r="H1942">
            <v>140</v>
          </cell>
          <cell r="I1942" t="str">
            <v>In-Line</v>
          </cell>
          <cell r="J1942">
            <v>4</v>
          </cell>
          <cell r="K1942" t="str">
            <v>DI</v>
          </cell>
          <cell r="L1942" t="str">
            <v>Pratola Serra, Termoli</v>
          </cell>
          <cell r="M1942" t="str">
            <v>Italy</v>
          </cell>
          <cell r="N1942">
            <v>0</v>
          </cell>
          <cell r="O1942">
            <v>0</v>
          </cell>
          <cell r="P1942">
            <v>0</v>
          </cell>
          <cell r="Q1942">
            <v>6514</v>
          </cell>
          <cell r="R1942">
            <v>6550</v>
          </cell>
          <cell r="S1942">
            <v>8634</v>
          </cell>
          <cell r="T1942">
            <v>7888</v>
          </cell>
          <cell r="U1942">
            <v>1291</v>
          </cell>
        </row>
        <row r="1943">
          <cell r="A1943" t="str">
            <v>Europe</v>
          </cell>
          <cell r="B1943" t="str">
            <v>GM GROUP</v>
          </cell>
          <cell r="C1943" t="str">
            <v>OPEL</v>
          </cell>
          <cell r="D1943" t="str">
            <v>OPEL VECTRA</v>
          </cell>
          <cell r="E1943" t="str">
            <v>GM Ecotec Diesel</v>
          </cell>
          <cell r="F1943" t="str">
            <v>Diesel</v>
          </cell>
          <cell r="G1943">
            <v>1995</v>
          </cell>
          <cell r="H1943">
            <v>101</v>
          </cell>
          <cell r="I1943" t="str">
            <v>In-Line</v>
          </cell>
          <cell r="J1943">
            <v>4</v>
          </cell>
          <cell r="K1943" t="str">
            <v>DI</v>
          </cell>
          <cell r="L1943" t="str">
            <v>Kaiserslautern</v>
          </cell>
          <cell r="M1943" t="str">
            <v>Germany</v>
          </cell>
          <cell r="N1943">
            <v>5267</v>
          </cell>
          <cell r="O1943">
            <v>12959</v>
          </cell>
          <cell r="P1943">
            <v>8115</v>
          </cell>
          <cell r="Q1943">
            <v>0</v>
          </cell>
          <cell r="R1943">
            <v>0</v>
          </cell>
          <cell r="S1943">
            <v>0</v>
          </cell>
          <cell r="T1943">
            <v>0</v>
          </cell>
          <cell r="U1943">
            <v>0</v>
          </cell>
        </row>
        <row r="1944">
          <cell r="A1944" t="str">
            <v>Europe</v>
          </cell>
          <cell r="B1944" t="str">
            <v>GM GROUP</v>
          </cell>
          <cell r="C1944" t="str">
            <v>OPEL</v>
          </cell>
          <cell r="D1944" t="str">
            <v>OPEL VECTRA</v>
          </cell>
          <cell r="E1944" t="str">
            <v>GM L-850</v>
          </cell>
          <cell r="F1944" t="str">
            <v>Gasoline</v>
          </cell>
          <cell r="G1944">
            <v>1998</v>
          </cell>
          <cell r="H1944">
            <v>175</v>
          </cell>
          <cell r="I1944" t="str">
            <v>In-Line</v>
          </cell>
          <cell r="J1944">
            <v>4</v>
          </cell>
          <cell r="K1944" t="str">
            <v>MFI/GDI</v>
          </cell>
          <cell r="L1944" t="str">
            <v>Kaiserslautern</v>
          </cell>
          <cell r="M1944" t="str">
            <v>Germany</v>
          </cell>
          <cell r="N1944">
            <v>0</v>
          </cell>
          <cell r="O1944">
            <v>0</v>
          </cell>
          <cell r="P1944">
            <v>1697</v>
          </cell>
          <cell r="Q1944">
            <v>1310</v>
          </cell>
          <cell r="R1944">
            <v>1243</v>
          </cell>
          <cell r="S1944">
            <v>1550</v>
          </cell>
          <cell r="T1944">
            <v>1344</v>
          </cell>
          <cell r="U1944">
            <v>213</v>
          </cell>
        </row>
        <row r="1945">
          <cell r="A1945" t="str">
            <v>Europe</v>
          </cell>
          <cell r="B1945" t="str">
            <v>GM GROUP</v>
          </cell>
          <cell r="C1945" t="str">
            <v>OPEL</v>
          </cell>
          <cell r="D1945" t="str">
            <v>OPEL VECTRA</v>
          </cell>
          <cell r="E1945" t="str">
            <v>GM Ecotec Diesel</v>
          </cell>
          <cell r="F1945" t="str">
            <v>Diesel</v>
          </cell>
          <cell r="G1945">
            <v>2172</v>
          </cell>
          <cell r="H1945">
            <v>125</v>
          </cell>
          <cell r="I1945" t="str">
            <v>In-Line</v>
          </cell>
          <cell r="J1945">
            <v>4</v>
          </cell>
          <cell r="K1945" t="str">
            <v>DI</v>
          </cell>
          <cell r="L1945" t="str">
            <v>Kaiserslautern</v>
          </cell>
          <cell r="M1945" t="str">
            <v>Germany</v>
          </cell>
          <cell r="N1945">
            <v>12241</v>
          </cell>
          <cell r="O1945">
            <v>16513</v>
          </cell>
          <cell r="P1945">
            <v>0</v>
          </cell>
          <cell r="Q1945">
            <v>0</v>
          </cell>
          <cell r="R1945">
            <v>0</v>
          </cell>
          <cell r="S1945">
            <v>0</v>
          </cell>
          <cell r="T1945">
            <v>0</v>
          </cell>
          <cell r="U1945">
            <v>0</v>
          </cell>
        </row>
        <row r="1946">
          <cell r="A1946" t="str">
            <v>Europe</v>
          </cell>
          <cell r="B1946" t="str">
            <v>GM GROUP</v>
          </cell>
          <cell r="C1946" t="str">
            <v>OPEL</v>
          </cell>
          <cell r="D1946" t="str">
            <v>OPEL VECTRA</v>
          </cell>
          <cell r="E1946" t="str">
            <v>GM L-850</v>
          </cell>
          <cell r="F1946" t="str">
            <v>Gasoline</v>
          </cell>
          <cell r="G1946">
            <v>2198</v>
          </cell>
          <cell r="H1946">
            <v>147</v>
          </cell>
          <cell r="I1946" t="str">
            <v>In-Line</v>
          </cell>
          <cell r="J1946">
            <v>4</v>
          </cell>
          <cell r="K1946" t="str">
            <v>MFI</v>
          </cell>
          <cell r="L1946" t="str">
            <v>Kaiserslautern</v>
          </cell>
          <cell r="M1946" t="str">
            <v>Germany</v>
          </cell>
          <cell r="N1946">
            <v>19145</v>
          </cell>
          <cell r="O1946">
            <v>28985</v>
          </cell>
          <cell r="P1946">
            <v>15960</v>
          </cell>
          <cell r="Q1946">
            <v>12027</v>
          </cell>
          <cell r="R1946">
            <v>11119</v>
          </cell>
          <cell r="S1946">
            <v>13519</v>
          </cell>
          <cell r="T1946">
            <v>11405</v>
          </cell>
          <cell r="U1946">
            <v>1778</v>
          </cell>
        </row>
        <row r="1947">
          <cell r="A1947" t="str">
            <v>Europe</v>
          </cell>
          <cell r="B1947" t="str">
            <v>GM GROUP</v>
          </cell>
          <cell r="C1947" t="str">
            <v>OPEL</v>
          </cell>
          <cell r="D1947" t="str">
            <v>OPEL VECTRA</v>
          </cell>
          <cell r="E1947" t="str">
            <v>GM Isuzu 6D</v>
          </cell>
          <cell r="F1947" t="str">
            <v>Diesel</v>
          </cell>
          <cell r="G1947">
            <v>2962</v>
          </cell>
          <cell r="H1947">
            <v>177</v>
          </cell>
          <cell r="I1947" t="str">
            <v>Vee Configuration</v>
          </cell>
          <cell r="J1947">
            <v>6</v>
          </cell>
          <cell r="K1947" t="str">
            <v>DI</v>
          </cell>
          <cell r="L1947" t="str">
            <v>Fujisawa</v>
          </cell>
          <cell r="M1947" t="str">
            <v>Japan</v>
          </cell>
          <cell r="N1947">
            <v>0</v>
          </cell>
          <cell r="O1947">
            <v>0</v>
          </cell>
          <cell r="P1947">
            <v>2083</v>
          </cell>
          <cell r="Q1947">
            <v>1610</v>
          </cell>
          <cell r="R1947">
            <v>1527</v>
          </cell>
          <cell r="S1947">
            <v>1905</v>
          </cell>
          <cell r="T1947">
            <v>1650</v>
          </cell>
          <cell r="U1947">
            <v>262</v>
          </cell>
        </row>
        <row r="1948">
          <cell r="A1948" t="str">
            <v>Europe</v>
          </cell>
          <cell r="B1948" t="str">
            <v>GM GROUP</v>
          </cell>
          <cell r="C1948" t="str">
            <v>OPEL</v>
          </cell>
          <cell r="D1948" t="str">
            <v>OPEL VECTRA</v>
          </cell>
          <cell r="E1948" t="str">
            <v>GM Global V6</v>
          </cell>
          <cell r="F1948" t="str">
            <v>Gasoline</v>
          </cell>
          <cell r="G1948">
            <v>3175</v>
          </cell>
          <cell r="H1948">
            <v>211</v>
          </cell>
          <cell r="I1948" t="str">
            <v>Vee Configuration</v>
          </cell>
          <cell r="J1948">
            <v>6</v>
          </cell>
          <cell r="K1948" t="str">
            <v>MFI</v>
          </cell>
          <cell r="L1948" t="str">
            <v>Ohio, Port Melbourne</v>
          </cell>
          <cell r="M1948" t="str">
            <v>USA, Australia</v>
          </cell>
          <cell r="N1948">
            <v>5425</v>
          </cell>
          <cell r="O1948">
            <v>6607</v>
          </cell>
          <cell r="P1948">
            <v>4720</v>
          </cell>
          <cell r="Q1948">
            <v>3635</v>
          </cell>
          <cell r="R1948">
            <v>3437</v>
          </cell>
          <cell r="S1948">
            <v>4278</v>
          </cell>
          <cell r="T1948">
            <v>3697</v>
          </cell>
          <cell r="U1948">
            <v>586</v>
          </cell>
        </row>
        <row r="1949">
          <cell r="A1949" t="str">
            <v>Europe</v>
          </cell>
          <cell r="B1949" t="str">
            <v>GM GROUP</v>
          </cell>
          <cell r="C1949" t="str">
            <v>OPEL</v>
          </cell>
          <cell r="D1949" t="str">
            <v>OPEL VECTRA</v>
          </cell>
          <cell r="E1949" t="str">
            <v>GM Family One</v>
          </cell>
          <cell r="F1949" t="str">
            <v>Gasoline</v>
          </cell>
          <cell r="G1949">
            <v>1796</v>
          </cell>
          <cell r="H1949">
            <v>122</v>
          </cell>
          <cell r="I1949" t="str">
            <v>In-Line</v>
          </cell>
          <cell r="J1949">
            <v>4</v>
          </cell>
          <cell r="K1949" t="str">
            <v>MFI</v>
          </cell>
          <cell r="L1949" t="str">
            <v>Szentgotthart</v>
          </cell>
          <cell r="M1949" t="str">
            <v>Hungary</v>
          </cell>
          <cell r="N1949">
            <v>0</v>
          </cell>
          <cell r="O1949">
            <v>63</v>
          </cell>
          <cell r="P1949">
            <v>131</v>
          </cell>
          <cell r="Q1949">
            <v>140</v>
          </cell>
          <cell r="R1949">
            <v>144</v>
          </cell>
          <cell r="S1949">
            <v>163</v>
          </cell>
          <cell r="T1949">
            <v>179</v>
          </cell>
          <cell r="U1949">
            <v>44</v>
          </cell>
        </row>
        <row r="1950">
          <cell r="A1950" t="str">
            <v>Europe</v>
          </cell>
          <cell r="B1950" t="str">
            <v>GM GROUP</v>
          </cell>
          <cell r="C1950" t="str">
            <v>OPEL</v>
          </cell>
          <cell r="D1950" t="str">
            <v>OPEL VECTRA</v>
          </cell>
          <cell r="E1950" t="str">
            <v>Fiat B/C Diesel</v>
          </cell>
          <cell r="F1950" t="str">
            <v>Diesel</v>
          </cell>
          <cell r="G1950">
            <v>1910</v>
          </cell>
          <cell r="H1950">
            <v>140</v>
          </cell>
          <cell r="I1950" t="str">
            <v>In-Line</v>
          </cell>
          <cell r="J1950">
            <v>4</v>
          </cell>
          <cell r="K1950" t="str">
            <v>DI</v>
          </cell>
          <cell r="L1950" t="str">
            <v>Pratola Serra, Termoli</v>
          </cell>
          <cell r="M1950" t="str">
            <v>Italy</v>
          </cell>
          <cell r="N1950">
            <v>0</v>
          </cell>
          <cell r="O1950">
            <v>642</v>
          </cell>
          <cell r="P1950">
            <v>339</v>
          </cell>
          <cell r="Q1950">
            <v>362</v>
          </cell>
          <cell r="R1950">
            <v>368</v>
          </cell>
          <cell r="S1950">
            <v>417</v>
          </cell>
          <cell r="T1950">
            <v>460</v>
          </cell>
          <cell r="U1950">
            <v>113</v>
          </cell>
        </row>
        <row r="1951">
          <cell r="A1951" t="str">
            <v>Europe</v>
          </cell>
          <cell r="B1951" t="str">
            <v>GM GROUP</v>
          </cell>
          <cell r="C1951" t="str">
            <v>OPEL</v>
          </cell>
          <cell r="D1951" t="str">
            <v>OPEL VECTRA</v>
          </cell>
          <cell r="E1951" t="str">
            <v>GM L-850</v>
          </cell>
          <cell r="F1951" t="str">
            <v>Gasoline</v>
          </cell>
          <cell r="G1951">
            <v>1998</v>
          </cell>
          <cell r="H1951">
            <v>175</v>
          </cell>
          <cell r="I1951" t="str">
            <v>In-Line</v>
          </cell>
          <cell r="J1951">
            <v>4</v>
          </cell>
          <cell r="K1951" t="str">
            <v>MFI/GDI</v>
          </cell>
          <cell r="L1951" t="str">
            <v>Kaiserslautern</v>
          </cell>
          <cell r="M1951" t="str">
            <v>Germany</v>
          </cell>
          <cell r="N1951">
            <v>0</v>
          </cell>
          <cell r="O1951">
            <v>105</v>
          </cell>
          <cell r="P1951">
            <v>220</v>
          </cell>
          <cell r="Q1951">
            <v>234</v>
          </cell>
          <cell r="R1951">
            <v>239</v>
          </cell>
          <cell r="S1951">
            <v>272</v>
          </cell>
          <cell r="T1951">
            <v>299</v>
          </cell>
          <cell r="U1951">
            <v>73</v>
          </cell>
        </row>
        <row r="1952">
          <cell r="A1952" t="str">
            <v>Europe</v>
          </cell>
          <cell r="B1952" t="str">
            <v>GM GROUP</v>
          </cell>
          <cell r="C1952" t="str">
            <v>OPEL</v>
          </cell>
          <cell r="D1952" t="str">
            <v>OPEL VECTRA</v>
          </cell>
          <cell r="E1952" t="str">
            <v>GM L-850</v>
          </cell>
          <cell r="F1952" t="str">
            <v>Gasoline</v>
          </cell>
          <cell r="G1952">
            <v>2198</v>
          </cell>
          <cell r="H1952">
            <v>147</v>
          </cell>
          <cell r="I1952" t="str">
            <v>In-Line</v>
          </cell>
          <cell r="J1952">
            <v>4</v>
          </cell>
          <cell r="K1952" t="str">
            <v>MFI</v>
          </cell>
          <cell r="L1952" t="str">
            <v>Kaiserslautern</v>
          </cell>
          <cell r="M1952" t="str">
            <v>Germany</v>
          </cell>
          <cell r="N1952">
            <v>0</v>
          </cell>
          <cell r="O1952">
            <v>97</v>
          </cell>
          <cell r="P1952">
            <v>201</v>
          </cell>
          <cell r="Q1952">
            <v>214</v>
          </cell>
          <cell r="R1952">
            <v>219</v>
          </cell>
          <cell r="S1952">
            <v>250</v>
          </cell>
          <cell r="T1952">
            <v>275</v>
          </cell>
          <cell r="U1952">
            <v>67</v>
          </cell>
        </row>
        <row r="1953">
          <cell r="A1953" t="str">
            <v>Europe</v>
          </cell>
          <cell r="B1953" t="str">
            <v>GM GROUP</v>
          </cell>
          <cell r="C1953" t="str">
            <v>OPEL</v>
          </cell>
          <cell r="D1953" t="str">
            <v>OPEL VECTRA</v>
          </cell>
          <cell r="E1953" t="str">
            <v>GM Isuzu 6D</v>
          </cell>
          <cell r="F1953" t="str">
            <v>Diesel</v>
          </cell>
          <cell r="G1953">
            <v>2962</v>
          </cell>
          <cell r="H1953">
            <v>177</v>
          </cell>
          <cell r="I1953" t="str">
            <v>Vee Configuration</v>
          </cell>
          <cell r="J1953">
            <v>6</v>
          </cell>
          <cell r="K1953" t="str">
            <v>DI</v>
          </cell>
          <cell r="L1953" t="str">
            <v>Fujisawa</v>
          </cell>
          <cell r="M1953" t="str">
            <v>Japan</v>
          </cell>
          <cell r="N1953">
            <v>0</v>
          </cell>
          <cell r="O1953">
            <v>156</v>
          </cell>
          <cell r="P1953">
            <v>325</v>
          </cell>
          <cell r="Q1953">
            <v>345</v>
          </cell>
          <cell r="R1953">
            <v>353</v>
          </cell>
          <cell r="S1953">
            <v>403</v>
          </cell>
          <cell r="T1953">
            <v>442</v>
          </cell>
          <cell r="U1953">
            <v>108</v>
          </cell>
        </row>
        <row r="1954">
          <cell r="A1954" t="str">
            <v>Europe</v>
          </cell>
          <cell r="B1954" t="str">
            <v>GM GROUP</v>
          </cell>
          <cell r="C1954" t="str">
            <v>OPEL</v>
          </cell>
          <cell r="D1954" t="str">
            <v>OPEL VECTRA</v>
          </cell>
          <cell r="E1954" t="str">
            <v>GM Global V6</v>
          </cell>
          <cell r="F1954" t="str">
            <v>Gasoline</v>
          </cell>
          <cell r="G1954">
            <v>3175</v>
          </cell>
          <cell r="H1954">
            <v>211</v>
          </cell>
          <cell r="I1954" t="str">
            <v>Vee Configuration</v>
          </cell>
          <cell r="J1954">
            <v>6</v>
          </cell>
          <cell r="K1954" t="str">
            <v>MFI</v>
          </cell>
          <cell r="L1954" t="str">
            <v>Ohio, Port Melbourne</v>
          </cell>
          <cell r="M1954" t="str">
            <v>USA, Australia</v>
          </cell>
          <cell r="N1954">
            <v>0</v>
          </cell>
          <cell r="O1954">
            <v>53</v>
          </cell>
          <cell r="P1954">
            <v>110</v>
          </cell>
          <cell r="Q1954">
            <v>117</v>
          </cell>
          <cell r="R1954">
            <v>119</v>
          </cell>
          <cell r="S1954">
            <v>136</v>
          </cell>
          <cell r="T1954">
            <v>150</v>
          </cell>
          <cell r="U1954">
            <v>36</v>
          </cell>
        </row>
        <row r="1955">
          <cell r="A1955" t="str">
            <v>Europe</v>
          </cell>
          <cell r="B1955" t="str">
            <v>GM GROUP</v>
          </cell>
          <cell r="C1955" t="str">
            <v>OPEL</v>
          </cell>
          <cell r="D1955" t="str">
            <v>OPEL VECTRA</v>
          </cell>
          <cell r="E1955" t="str">
            <v>GM Family One</v>
          </cell>
          <cell r="F1955" t="str">
            <v>Gasoline</v>
          </cell>
          <cell r="G1955">
            <v>1796</v>
          </cell>
          <cell r="H1955">
            <v>122</v>
          </cell>
          <cell r="I1955" t="str">
            <v>In-Line</v>
          </cell>
          <cell r="J1955">
            <v>4</v>
          </cell>
          <cell r="K1955" t="str">
            <v>MFI</v>
          </cell>
          <cell r="L1955" t="str">
            <v>Szentgotthart</v>
          </cell>
          <cell r="M1955" t="str">
            <v>Hungary</v>
          </cell>
          <cell r="N1955">
            <v>0</v>
          </cell>
          <cell r="O1955">
            <v>0</v>
          </cell>
          <cell r="P1955">
            <v>0</v>
          </cell>
          <cell r="Q1955">
            <v>0</v>
          </cell>
          <cell r="R1955">
            <v>0</v>
          </cell>
          <cell r="S1955">
            <v>0</v>
          </cell>
          <cell r="T1955">
            <v>0</v>
          </cell>
          <cell r="U1955">
            <v>20573</v>
          </cell>
        </row>
        <row r="1956">
          <cell r="A1956" t="str">
            <v>Europe</v>
          </cell>
          <cell r="B1956" t="str">
            <v>GM GROUP</v>
          </cell>
          <cell r="C1956" t="str">
            <v>OPEL</v>
          </cell>
          <cell r="D1956" t="str">
            <v>OPEL VECTRA</v>
          </cell>
          <cell r="E1956" t="str">
            <v>Fiat B/C Diesel</v>
          </cell>
          <cell r="F1956" t="str">
            <v>Diesel</v>
          </cell>
          <cell r="G1956">
            <v>1910</v>
          </cell>
          <cell r="H1956">
            <v>100</v>
          </cell>
          <cell r="I1956" t="str">
            <v>In-Line</v>
          </cell>
          <cell r="J1956">
            <v>4</v>
          </cell>
          <cell r="K1956" t="str">
            <v>DI</v>
          </cell>
          <cell r="L1956" t="str">
            <v>Pratola Serra, Termoli</v>
          </cell>
          <cell r="M1956" t="str">
            <v>Italy</v>
          </cell>
          <cell r="N1956">
            <v>0</v>
          </cell>
          <cell r="O1956">
            <v>0</v>
          </cell>
          <cell r="P1956">
            <v>0</v>
          </cell>
          <cell r="Q1956">
            <v>0</v>
          </cell>
          <cell r="R1956">
            <v>0</v>
          </cell>
          <cell r="S1956">
            <v>0</v>
          </cell>
          <cell r="T1956">
            <v>0</v>
          </cell>
          <cell r="U1956">
            <v>21864</v>
          </cell>
        </row>
        <row r="1957">
          <cell r="A1957" t="str">
            <v>Europe</v>
          </cell>
          <cell r="B1957" t="str">
            <v>GM GROUP</v>
          </cell>
          <cell r="C1957" t="str">
            <v>OPEL</v>
          </cell>
          <cell r="D1957" t="str">
            <v>OPEL VECTRA</v>
          </cell>
          <cell r="E1957" t="str">
            <v>Fiat B/C Diesel</v>
          </cell>
          <cell r="F1957" t="str">
            <v>Diesel</v>
          </cell>
          <cell r="G1957">
            <v>1910</v>
          </cell>
          <cell r="H1957">
            <v>140</v>
          </cell>
          <cell r="I1957" t="str">
            <v>In-Line</v>
          </cell>
          <cell r="J1957">
            <v>4</v>
          </cell>
          <cell r="K1957" t="str">
            <v>DI</v>
          </cell>
          <cell r="L1957" t="str">
            <v>Pratola Serra, Termoli</v>
          </cell>
          <cell r="M1957" t="str">
            <v>Italy</v>
          </cell>
          <cell r="N1957">
            <v>0</v>
          </cell>
          <cell r="O1957">
            <v>0</v>
          </cell>
          <cell r="P1957">
            <v>0</v>
          </cell>
          <cell r="Q1957">
            <v>0</v>
          </cell>
          <cell r="R1957">
            <v>0</v>
          </cell>
          <cell r="S1957">
            <v>0</v>
          </cell>
          <cell r="T1957">
            <v>0</v>
          </cell>
          <cell r="U1957">
            <v>26617</v>
          </cell>
        </row>
        <row r="1958">
          <cell r="A1958" t="str">
            <v>Europe</v>
          </cell>
          <cell r="B1958" t="str">
            <v>GM GROUP</v>
          </cell>
          <cell r="C1958" t="str">
            <v>OPEL</v>
          </cell>
          <cell r="D1958" t="str">
            <v>OPEL VECTRA</v>
          </cell>
          <cell r="E1958" t="str">
            <v>GM L-850</v>
          </cell>
          <cell r="F1958" t="str">
            <v>Gasoline</v>
          </cell>
          <cell r="G1958">
            <v>1998</v>
          </cell>
          <cell r="H1958">
            <v>175</v>
          </cell>
          <cell r="I1958" t="str">
            <v>In-Line</v>
          </cell>
          <cell r="J1958">
            <v>4</v>
          </cell>
          <cell r="K1958" t="str">
            <v>MFI/GDI</v>
          </cell>
          <cell r="L1958" t="str">
            <v>Kaiserslautern</v>
          </cell>
          <cell r="M1958" t="str">
            <v>Germany</v>
          </cell>
          <cell r="N1958">
            <v>0</v>
          </cell>
          <cell r="O1958">
            <v>0</v>
          </cell>
          <cell r="P1958">
            <v>0</v>
          </cell>
          <cell r="Q1958">
            <v>0</v>
          </cell>
          <cell r="R1958">
            <v>0</v>
          </cell>
          <cell r="S1958">
            <v>0</v>
          </cell>
          <cell r="T1958">
            <v>0</v>
          </cell>
          <cell r="U1958">
            <v>1084</v>
          </cell>
        </row>
        <row r="1959">
          <cell r="A1959" t="str">
            <v>Europe</v>
          </cell>
          <cell r="B1959" t="str">
            <v>GM GROUP</v>
          </cell>
          <cell r="C1959" t="str">
            <v>OPEL</v>
          </cell>
          <cell r="D1959" t="str">
            <v>OPEL VECTRA</v>
          </cell>
          <cell r="E1959" t="str">
            <v>GM L-850</v>
          </cell>
          <cell r="F1959" t="str">
            <v>Gasoline</v>
          </cell>
          <cell r="G1959">
            <v>2198</v>
          </cell>
          <cell r="H1959">
            <v>147</v>
          </cell>
          <cell r="I1959" t="str">
            <v>In-Line</v>
          </cell>
          <cell r="J1959">
            <v>4</v>
          </cell>
          <cell r="K1959" t="str">
            <v>MFI</v>
          </cell>
          <cell r="L1959" t="str">
            <v>Kaiserslautern</v>
          </cell>
          <cell r="M1959" t="str">
            <v>Germany</v>
          </cell>
          <cell r="N1959">
            <v>0</v>
          </cell>
          <cell r="O1959">
            <v>0</v>
          </cell>
          <cell r="P1959">
            <v>0</v>
          </cell>
          <cell r="Q1959">
            <v>0</v>
          </cell>
          <cell r="R1959">
            <v>0</v>
          </cell>
          <cell r="S1959">
            <v>0</v>
          </cell>
          <cell r="T1959">
            <v>0</v>
          </cell>
          <cell r="U1959">
            <v>15619</v>
          </cell>
        </row>
        <row r="1960">
          <cell r="A1960" t="str">
            <v>Europe</v>
          </cell>
          <cell r="B1960" t="str">
            <v>GM GROUP</v>
          </cell>
          <cell r="C1960" t="str">
            <v>OPEL</v>
          </cell>
          <cell r="D1960" t="str">
            <v>OPEL VECTRA</v>
          </cell>
          <cell r="E1960" t="str">
            <v>GM Isuzu 6D</v>
          </cell>
          <cell r="F1960" t="str">
            <v>Diesel</v>
          </cell>
          <cell r="G1960">
            <v>2962</v>
          </cell>
          <cell r="H1960">
            <v>177</v>
          </cell>
          <cell r="I1960" t="str">
            <v>Vee Configuration</v>
          </cell>
          <cell r="J1960">
            <v>6</v>
          </cell>
          <cell r="K1960" t="str">
            <v>DI</v>
          </cell>
          <cell r="L1960" t="str">
            <v>Fujisawa</v>
          </cell>
          <cell r="M1960" t="str">
            <v>Japan</v>
          </cell>
          <cell r="N1960">
            <v>0</v>
          </cell>
          <cell r="O1960">
            <v>0</v>
          </cell>
          <cell r="P1960">
            <v>0</v>
          </cell>
          <cell r="Q1960">
            <v>0</v>
          </cell>
          <cell r="R1960">
            <v>0</v>
          </cell>
          <cell r="S1960">
            <v>0</v>
          </cell>
          <cell r="T1960">
            <v>0</v>
          </cell>
          <cell r="U1960">
            <v>6700</v>
          </cell>
        </row>
        <row r="1961">
          <cell r="A1961" t="str">
            <v>Europe</v>
          </cell>
          <cell r="B1961" t="str">
            <v>GM GROUP</v>
          </cell>
          <cell r="C1961" t="str">
            <v>OPEL</v>
          </cell>
          <cell r="D1961" t="str">
            <v>OPEL VECTRA</v>
          </cell>
          <cell r="E1961" t="str">
            <v>GM Global V6</v>
          </cell>
          <cell r="F1961" t="str">
            <v>Gasoline</v>
          </cell>
          <cell r="G1961">
            <v>3175</v>
          </cell>
          <cell r="H1961">
            <v>211</v>
          </cell>
          <cell r="I1961" t="str">
            <v>Vee Configuration</v>
          </cell>
          <cell r="J1961">
            <v>6</v>
          </cell>
          <cell r="K1961" t="str">
            <v>MFI</v>
          </cell>
          <cell r="L1961" t="str">
            <v>Ohio, Port Melbourne</v>
          </cell>
          <cell r="M1961" t="str">
            <v>USA, Australia</v>
          </cell>
          <cell r="N1961">
            <v>0</v>
          </cell>
          <cell r="O1961">
            <v>0</v>
          </cell>
          <cell r="P1961">
            <v>0</v>
          </cell>
          <cell r="Q1961">
            <v>0</v>
          </cell>
          <cell r="R1961">
            <v>0</v>
          </cell>
          <cell r="S1961">
            <v>0</v>
          </cell>
          <cell r="T1961">
            <v>0</v>
          </cell>
          <cell r="U1961">
            <v>3448</v>
          </cell>
        </row>
        <row r="1962">
          <cell r="A1962" t="str">
            <v>Europe</v>
          </cell>
          <cell r="B1962" t="str">
            <v>GM GROUP</v>
          </cell>
          <cell r="C1962" t="str">
            <v>OPEL</v>
          </cell>
          <cell r="D1962" t="str">
            <v>OPEL VECTRA</v>
          </cell>
          <cell r="E1962" t="str">
            <v>GM Family One</v>
          </cell>
          <cell r="F1962" t="str">
            <v>Gasoline</v>
          </cell>
          <cell r="G1962">
            <v>1796</v>
          </cell>
          <cell r="H1962">
            <v>122</v>
          </cell>
          <cell r="I1962" t="str">
            <v>In-Line</v>
          </cell>
          <cell r="J1962">
            <v>4</v>
          </cell>
          <cell r="K1962" t="str">
            <v>MFI</v>
          </cell>
          <cell r="L1962" t="str">
            <v>Szentgotthart</v>
          </cell>
          <cell r="M1962" t="str">
            <v>Hungary</v>
          </cell>
          <cell r="N1962">
            <v>0</v>
          </cell>
          <cell r="O1962">
            <v>0</v>
          </cell>
          <cell r="P1962">
            <v>0</v>
          </cell>
          <cell r="Q1962">
            <v>0</v>
          </cell>
          <cell r="R1962">
            <v>0</v>
          </cell>
          <cell r="S1962">
            <v>0</v>
          </cell>
          <cell r="T1962">
            <v>0</v>
          </cell>
          <cell r="U1962">
            <v>10162</v>
          </cell>
        </row>
        <row r="1963">
          <cell r="A1963" t="str">
            <v>Europe</v>
          </cell>
          <cell r="B1963" t="str">
            <v>GM GROUP</v>
          </cell>
          <cell r="C1963" t="str">
            <v>OPEL</v>
          </cell>
          <cell r="D1963" t="str">
            <v>OPEL VECTRA</v>
          </cell>
          <cell r="E1963" t="str">
            <v>Fiat B/C Diesel</v>
          </cell>
          <cell r="F1963" t="str">
            <v>Diesel</v>
          </cell>
          <cell r="G1963">
            <v>1910</v>
          </cell>
          <cell r="H1963">
            <v>100</v>
          </cell>
          <cell r="I1963" t="str">
            <v>In-Line</v>
          </cell>
          <cell r="J1963">
            <v>4</v>
          </cell>
          <cell r="K1963" t="str">
            <v>DI</v>
          </cell>
          <cell r="L1963" t="str">
            <v>Pratola Serra, Termoli</v>
          </cell>
          <cell r="M1963" t="str">
            <v>Italy</v>
          </cell>
          <cell r="N1963">
            <v>0</v>
          </cell>
          <cell r="O1963">
            <v>0</v>
          </cell>
          <cell r="P1963">
            <v>0</v>
          </cell>
          <cell r="Q1963">
            <v>0</v>
          </cell>
          <cell r="R1963">
            <v>0</v>
          </cell>
          <cell r="S1963">
            <v>0</v>
          </cell>
          <cell r="T1963">
            <v>0</v>
          </cell>
          <cell r="U1963">
            <v>11895</v>
          </cell>
        </row>
        <row r="1964">
          <cell r="A1964" t="str">
            <v>Europe</v>
          </cell>
          <cell r="B1964" t="str">
            <v>GM GROUP</v>
          </cell>
          <cell r="C1964" t="str">
            <v>OPEL</v>
          </cell>
          <cell r="D1964" t="str">
            <v>OPEL VECTRA</v>
          </cell>
          <cell r="E1964" t="str">
            <v>Fiat B/C Diesel</v>
          </cell>
          <cell r="F1964" t="str">
            <v>Diesel</v>
          </cell>
          <cell r="G1964">
            <v>1910</v>
          </cell>
          <cell r="H1964">
            <v>140</v>
          </cell>
          <cell r="I1964" t="str">
            <v>In-Line</v>
          </cell>
          <cell r="J1964">
            <v>4</v>
          </cell>
          <cell r="K1964" t="str">
            <v>DI</v>
          </cell>
          <cell r="L1964" t="str">
            <v>Pratola Serra, Termoli</v>
          </cell>
          <cell r="M1964" t="str">
            <v>Italy</v>
          </cell>
          <cell r="N1964">
            <v>0</v>
          </cell>
          <cell r="O1964">
            <v>0</v>
          </cell>
          <cell r="P1964">
            <v>0</v>
          </cell>
          <cell r="Q1964">
            <v>0</v>
          </cell>
          <cell r="R1964">
            <v>0</v>
          </cell>
          <cell r="S1964">
            <v>0</v>
          </cell>
          <cell r="T1964">
            <v>0</v>
          </cell>
          <cell r="U1964">
            <v>11897</v>
          </cell>
        </row>
        <row r="1965">
          <cell r="A1965" t="str">
            <v>Europe</v>
          </cell>
          <cell r="B1965" t="str">
            <v>GM GROUP</v>
          </cell>
          <cell r="C1965" t="str">
            <v>OPEL</v>
          </cell>
          <cell r="D1965" t="str">
            <v>OPEL VECTRA</v>
          </cell>
          <cell r="E1965" t="str">
            <v>GM L-850</v>
          </cell>
          <cell r="F1965" t="str">
            <v>Gasoline</v>
          </cell>
          <cell r="G1965">
            <v>1998</v>
          </cell>
          <cell r="H1965">
            <v>175</v>
          </cell>
          <cell r="I1965" t="str">
            <v>In-Line</v>
          </cell>
          <cell r="J1965">
            <v>4</v>
          </cell>
          <cell r="K1965" t="str">
            <v>MFI/GDI</v>
          </cell>
          <cell r="L1965" t="str">
            <v>Kaiserslautern</v>
          </cell>
          <cell r="M1965" t="str">
            <v>Germany</v>
          </cell>
          <cell r="N1965">
            <v>0</v>
          </cell>
          <cell r="O1965">
            <v>0</v>
          </cell>
          <cell r="P1965">
            <v>0</v>
          </cell>
          <cell r="Q1965">
            <v>0</v>
          </cell>
          <cell r="R1965">
            <v>0</v>
          </cell>
          <cell r="S1965">
            <v>0</v>
          </cell>
          <cell r="T1965">
            <v>0</v>
          </cell>
          <cell r="U1965">
            <v>546</v>
          </cell>
        </row>
        <row r="1966">
          <cell r="A1966" t="str">
            <v>Europe</v>
          </cell>
          <cell r="B1966" t="str">
            <v>GM GROUP</v>
          </cell>
          <cell r="C1966" t="str">
            <v>OPEL</v>
          </cell>
          <cell r="D1966" t="str">
            <v>OPEL VECTRA</v>
          </cell>
          <cell r="E1966" t="str">
            <v>GM L-850</v>
          </cell>
          <cell r="F1966" t="str">
            <v>Gasoline</v>
          </cell>
          <cell r="G1966">
            <v>2198</v>
          </cell>
          <cell r="H1966">
            <v>147</v>
          </cell>
          <cell r="I1966" t="str">
            <v>In-Line</v>
          </cell>
          <cell r="J1966">
            <v>4</v>
          </cell>
          <cell r="K1966" t="str">
            <v>MFI</v>
          </cell>
          <cell r="L1966" t="str">
            <v>Kaiserslautern</v>
          </cell>
          <cell r="M1966" t="str">
            <v>Germany</v>
          </cell>
          <cell r="N1966">
            <v>0</v>
          </cell>
          <cell r="O1966">
            <v>0</v>
          </cell>
          <cell r="P1966">
            <v>0</v>
          </cell>
          <cell r="Q1966">
            <v>0</v>
          </cell>
          <cell r="R1966">
            <v>0</v>
          </cell>
          <cell r="S1966">
            <v>0</v>
          </cell>
          <cell r="T1966">
            <v>0</v>
          </cell>
          <cell r="U1966">
            <v>7635</v>
          </cell>
        </row>
        <row r="1967">
          <cell r="A1967" t="str">
            <v>Europe</v>
          </cell>
          <cell r="B1967" t="str">
            <v>GM GROUP</v>
          </cell>
          <cell r="C1967" t="str">
            <v>OPEL</v>
          </cell>
          <cell r="D1967" t="str">
            <v>OPEL VECTRA</v>
          </cell>
          <cell r="E1967" t="str">
            <v>GM Isuzu 6D</v>
          </cell>
          <cell r="F1967" t="str">
            <v>Diesel</v>
          </cell>
          <cell r="G1967">
            <v>2962</v>
          </cell>
          <cell r="H1967">
            <v>177</v>
          </cell>
          <cell r="I1967" t="str">
            <v>Vee Configuration</v>
          </cell>
          <cell r="J1967">
            <v>6</v>
          </cell>
          <cell r="K1967" t="str">
            <v>DI</v>
          </cell>
          <cell r="L1967" t="str">
            <v>Fujisawa</v>
          </cell>
          <cell r="M1967" t="str">
            <v>Japan</v>
          </cell>
          <cell r="N1967">
            <v>0</v>
          </cell>
          <cell r="O1967">
            <v>0</v>
          </cell>
          <cell r="P1967">
            <v>0</v>
          </cell>
          <cell r="Q1967">
            <v>0</v>
          </cell>
          <cell r="R1967">
            <v>0</v>
          </cell>
          <cell r="S1967">
            <v>0</v>
          </cell>
          <cell r="T1967">
            <v>0</v>
          </cell>
          <cell r="U1967">
            <v>3372</v>
          </cell>
        </row>
        <row r="1968">
          <cell r="A1968" t="str">
            <v>Europe</v>
          </cell>
          <cell r="B1968" t="str">
            <v>GM GROUP</v>
          </cell>
          <cell r="C1968" t="str">
            <v>OPEL</v>
          </cell>
          <cell r="D1968" t="str">
            <v>OPEL VECTRA</v>
          </cell>
          <cell r="E1968" t="str">
            <v>GM Global V6</v>
          </cell>
          <cell r="F1968" t="str">
            <v>Gasoline</v>
          </cell>
          <cell r="G1968">
            <v>3175</v>
          </cell>
          <cell r="H1968">
            <v>211</v>
          </cell>
          <cell r="I1968" t="str">
            <v>Vee Configuration</v>
          </cell>
          <cell r="J1968">
            <v>6</v>
          </cell>
          <cell r="K1968" t="str">
            <v>MFI</v>
          </cell>
          <cell r="L1968" t="str">
            <v>Ohio, Port Melbourne</v>
          </cell>
          <cell r="M1968" t="str">
            <v>USA, Australia</v>
          </cell>
          <cell r="N1968">
            <v>0</v>
          </cell>
          <cell r="O1968">
            <v>0</v>
          </cell>
          <cell r="P1968">
            <v>0</v>
          </cell>
          <cell r="Q1968">
            <v>0</v>
          </cell>
          <cell r="R1968">
            <v>0</v>
          </cell>
          <cell r="S1968">
            <v>0</v>
          </cell>
          <cell r="T1968">
            <v>0</v>
          </cell>
          <cell r="U1968">
            <v>1736</v>
          </cell>
        </row>
        <row r="1969">
          <cell r="A1969" t="str">
            <v>Europe</v>
          </cell>
          <cell r="B1969" t="str">
            <v>GM GROUP</v>
          </cell>
          <cell r="C1969" t="str">
            <v>OPEL</v>
          </cell>
          <cell r="D1969" t="str">
            <v>OPEL VECTRA</v>
          </cell>
          <cell r="E1969" t="str">
            <v>GM Family One</v>
          </cell>
          <cell r="F1969" t="str">
            <v>Gasoline</v>
          </cell>
          <cell r="G1969">
            <v>1796</v>
          </cell>
          <cell r="H1969">
            <v>122</v>
          </cell>
          <cell r="I1969" t="str">
            <v>In-Line</v>
          </cell>
          <cell r="J1969">
            <v>4</v>
          </cell>
          <cell r="K1969" t="str">
            <v>MFI</v>
          </cell>
          <cell r="L1969" t="str">
            <v>Szentgotthart</v>
          </cell>
          <cell r="M1969" t="str">
            <v>Hungary</v>
          </cell>
          <cell r="N1969">
            <v>0</v>
          </cell>
          <cell r="O1969">
            <v>0</v>
          </cell>
          <cell r="P1969">
            <v>0</v>
          </cell>
          <cell r="Q1969">
            <v>0</v>
          </cell>
          <cell r="R1969">
            <v>0</v>
          </cell>
          <cell r="S1969">
            <v>0</v>
          </cell>
          <cell r="T1969">
            <v>0</v>
          </cell>
          <cell r="U1969">
            <v>640</v>
          </cell>
        </row>
        <row r="1970">
          <cell r="A1970" t="str">
            <v>Europe</v>
          </cell>
          <cell r="B1970" t="str">
            <v>GM GROUP</v>
          </cell>
          <cell r="C1970" t="str">
            <v>OPEL</v>
          </cell>
          <cell r="D1970" t="str">
            <v>OPEL VECTRA</v>
          </cell>
          <cell r="E1970" t="str">
            <v>Fiat B/C Diesel</v>
          </cell>
          <cell r="F1970" t="str">
            <v>Diesel</v>
          </cell>
          <cell r="G1970">
            <v>1910</v>
          </cell>
          <cell r="H1970">
            <v>100</v>
          </cell>
          <cell r="I1970" t="str">
            <v>In-Line</v>
          </cell>
          <cell r="J1970">
            <v>4</v>
          </cell>
          <cell r="K1970" t="str">
            <v>DI</v>
          </cell>
          <cell r="L1970" t="str">
            <v>Pratola Serra, Termoli</v>
          </cell>
          <cell r="M1970" t="str">
            <v>Italy</v>
          </cell>
          <cell r="N1970">
            <v>0</v>
          </cell>
          <cell r="O1970">
            <v>0</v>
          </cell>
          <cell r="P1970">
            <v>0</v>
          </cell>
          <cell r="Q1970">
            <v>0</v>
          </cell>
          <cell r="R1970">
            <v>0</v>
          </cell>
          <cell r="S1970">
            <v>0</v>
          </cell>
          <cell r="T1970">
            <v>0</v>
          </cell>
          <cell r="U1970">
            <v>462</v>
          </cell>
        </row>
        <row r="1971">
          <cell r="A1971" t="str">
            <v>Europe</v>
          </cell>
          <cell r="B1971" t="str">
            <v>GM GROUP</v>
          </cell>
          <cell r="C1971" t="str">
            <v>OPEL</v>
          </cell>
          <cell r="D1971" t="str">
            <v>OPEL VECTRA</v>
          </cell>
          <cell r="E1971" t="str">
            <v>Fiat B/C Diesel</v>
          </cell>
          <cell r="F1971" t="str">
            <v>Diesel</v>
          </cell>
          <cell r="G1971">
            <v>1910</v>
          </cell>
          <cell r="H1971">
            <v>140</v>
          </cell>
          <cell r="I1971" t="str">
            <v>In-Line</v>
          </cell>
          <cell r="J1971">
            <v>4</v>
          </cell>
          <cell r="K1971" t="str">
            <v>DI</v>
          </cell>
          <cell r="L1971" t="str">
            <v>Pratola Serra, Termoli</v>
          </cell>
          <cell r="M1971" t="str">
            <v>Italy</v>
          </cell>
          <cell r="N1971">
            <v>0</v>
          </cell>
          <cell r="O1971">
            <v>0</v>
          </cell>
          <cell r="P1971">
            <v>0</v>
          </cell>
          <cell r="Q1971">
            <v>0</v>
          </cell>
          <cell r="R1971">
            <v>0</v>
          </cell>
          <cell r="S1971">
            <v>0</v>
          </cell>
          <cell r="T1971">
            <v>0</v>
          </cell>
          <cell r="U1971">
            <v>538</v>
          </cell>
        </row>
        <row r="1972">
          <cell r="A1972" t="str">
            <v>Europe</v>
          </cell>
          <cell r="B1972" t="str">
            <v>GM GROUP</v>
          </cell>
          <cell r="C1972" t="str">
            <v>OPEL</v>
          </cell>
          <cell r="D1972" t="str">
            <v>OPEL VECTRA</v>
          </cell>
          <cell r="E1972" t="str">
            <v>GM L-850</v>
          </cell>
          <cell r="F1972" t="str">
            <v>Gasoline</v>
          </cell>
          <cell r="G1972">
            <v>2198</v>
          </cell>
          <cell r="H1972">
            <v>147</v>
          </cell>
          <cell r="I1972" t="str">
            <v>In-Line</v>
          </cell>
          <cell r="J1972">
            <v>4</v>
          </cell>
          <cell r="K1972" t="str">
            <v>MFI</v>
          </cell>
          <cell r="L1972" t="str">
            <v>Kaiserslautern</v>
          </cell>
          <cell r="M1972" t="str">
            <v>Germany</v>
          </cell>
          <cell r="N1972">
            <v>0</v>
          </cell>
          <cell r="O1972">
            <v>0</v>
          </cell>
          <cell r="P1972">
            <v>0</v>
          </cell>
          <cell r="Q1972">
            <v>0</v>
          </cell>
          <cell r="R1972">
            <v>0</v>
          </cell>
          <cell r="S1972">
            <v>0</v>
          </cell>
          <cell r="T1972">
            <v>0</v>
          </cell>
          <cell r="U1972">
            <v>358</v>
          </cell>
        </row>
        <row r="1973">
          <cell r="A1973" t="str">
            <v>Europe</v>
          </cell>
          <cell r="B1973" t="str">
            <v>GM GROUP</v>
          </cell>
          <cell r="C1973" t="str">
            <v>OPEL</v>
          </cell>
          <cell r="D1973" t="str">
            <v>OPEL ZAFIRA</v>
          </cell>
          <cell r="E1973" t="str">
            <v>GM Family One</v>
          </cell>
          <cell r="F1973" t="str">
            <v>Gasoline</v>
          </cell>
          <cell r="G1973">
            <v>1598</v>
          </cell>
          <cell r="H1973">
            <v>101</v>
          </cell>
          <cell r="I1973" t="str">
            <v>In-Line</v>
          </cell>
          <cell r="J1973">
            <v>4</v>
          </cell>
          <cell r="K1973" t="str">
            <v>MFI</v>
          </cell>
          <cell r="L1973" t="str">
            <v>Bochum, Szentgotthart</v>
          </cell>
          <cell r="M1973" t="str">
            <v>Germany, Hungary</v>
          </cell>
          <cell r="N1973">
            <v>41594</v>
          </cell>
          <cell r="O1973">
            <v>33476</v>
          </cell>
          <cell r="P1973">
            <v>26812</v>
          </cell>
          <cell r="Q1973">
            <v>2607</v>
          </cell>
          <cell r="R1973">
            <v>0</v>
          </cell>
          <cell r="S1973">
            <v>0</v>
          </cell>
          <cell r="T1973">
            <v>0</v>
          </cell>
          <cell r="U1973">
            <v>0</v>
          </cell>
        </row>
        <row r="1974">
          <cell r="A1974" t="str">
            <v>Europe</v>
          </cell>
          <cell r="B1974" t="str">
            <v>GM GROUP</v>
          </cell>
          <cell r="C1974" t="str">
            <v>OPEL</v>
          </cell>
          <cell r="D1974" t="str">
            <v>OPEL ZAFIRA</v>
          </cell>
          <cell r="E1974" t="str">
            <v>GM Family One</v>
          </cell>
          <cell r="F1974" t="str">
            <v>Gasoline</v>
          </cell>
          <cell r="G1974">
            <v>1598</v>
          </cell>
          <cell r="H1974">
            <v>103</v>
          </cell>
          <cell r="I1974" t="str">
            <v>In-Line</v>
          </cell>
          <cell r="J1974">
            <v>4</v>
          </cell>
          <cell r="K1974" t="str">
            <v>MFI</v>
          </cell>
          <cell r="L1974" t="str">
            <v>Bochum, Szentgotthart</v>
          </cell>
          <cell r="M1974" t="str">
            <v>Germany, Hungary</v>
          </cell>
          <cell r="N1974">
            <v>0</v>
          </cell>
          <cell r="O1974">
            <v>1619</v>
          </cell>
          <cell r="P1974">
            <v>7002</v>
          </cell>
          <cell r="Q1974">
            <v>1091</v>
          </cell>
          <cell r="R1974">
            <v>0</v>
          </cell>
          <cell r="S1974">
            <v>0</v>
          </cell>
          <cell r="T1974">
            <v>0</v>
          </cell>
          <cell r="U1974">
            <v>0</v>
          </cell>
        </row>
        <row r="1975">
          <cell r="A1975" t="str">
            <v>Europe</v>
          </cell>
          <cell r="B1975" t="str">
            <v>GM GROUP</v>
          </cell>
          <cell r="C1975" t="str">
            <v>OPEL</v>
          </cell>
          <cell r="D1975" t="str">
            <v>OPEL ZAFIRA</v>
          </cell>
          <cell r="E1975" t="str">
            <v>GM Family One</v>
          </cell>
          <cell r="F1975" t="str">
            <v>Gasoline</v>
          </cell>
          <cell r="G1975">
            <v>1796</v>
          </cell>
          <cell r="H1975">
            <v>125</v>
          </cell>
          <cell r="I1975" t="str">
            <v>In-Line</v>
          </cell>
          <cell r="J1975">
            <v>4</v>
          </cell>
          <cell r="K1975" t="str">
            <v>MFI</v>
          </cell>
          <cell r="L1975" t="str">
            <v>Szentgotthart</v>
          </cell>
          <cell r="M1975" t="str">
            <v>Hungary</v>
          </cell>
          <cell r="N1975">
            <v>54661</v>
          </cell>
          <cell r="O1975">
            <v>49812</v>
          </cell>
          <cell r="P1975">
            <v>37832</v>
          </cell>
          <cell r="Q1975">
            <v>3551</v>
          </cell>
          <cell r="R1975">
            <v>0</v>
          </cell>
          <cell r="S1975">
            <v>0</v>
          </cell>
          <cell r="T1975">
            <v>0</v>
          </cell>
          <cell r="U1975">
            <v>0</v>
          </cell>
        </row>
        <row r="1976">
          <cell r="A1976" t="str">
            <v>Europe</v>
          </cell>
          <cell r="B1976" t="str">
            <v>GM GROUP</v>
          </cell>
          <cell r="C1976" t="str">
            <v>OPEL</v>
          </cell>
          <cell r="D1976" t="str">
            <v>OPEL ZAFIRA</v>
          </cell>
          <cell r="E1976" t="str">
            <v>GM Ecotec Diesel</v>
          </cell>
          <cell r="F1976" t="str">
            <v>Diesel</v>
          </cell>
          <cell r="G1976">
            <v>1995</v>
          </cell>
          <cell r="H1976">
            <v>101</v>
          </cell>
          <cell r="I1976" t="str">
            <v>In-Line</v>
          </cell>
          <cell r="J1976">
            <v>4</v>
          </cell>
          <cell r="K1976" t="str">
            <v>DI</v>
          </cell>
          <cell r="L1976" t="str">
            <v>Kaiserslautern</v>
          </cell>
          <cell r="M1976" t="str">
            <v>Germany</v>
          </cell>
          <cell r="N1976">
            <v>63249</v>
          </cell>
          <cell r="O1976">
            <v>71026</v>
          </cell>
          <cell r="P1976">
            <v>55942</v>
          </cell>
          <cell r="Q1976">
            <v>5478</v>
          </cell>
          <cell r="R1976">
            <v>0</v>
          </cell>
          <cell r="S1976">
            <v>0</v>
          </cell>
          <cell r="T1976">
            <v>0</v>
          </cell>
          <cell r="U1976">
            <v>0</v>
          </cell>
        </row>
        <row r="1977">
          <cell r="A1977" t="str">
            <v>Europe</v>
          </cell>
          <cell r="B1977" t="str">
            <v>GM GROUP</v>
          </cell>
          <cell r="C1977" t="str">
            <v>OPEL</v>
          </cell>
          <cell r="D1977" t="str">
            <v>OPEL ZAFIRA</v>
          </cell>
          <cell r="E1977" t="str">
            <v>GM L-850</v>
          </cell>
          <cell r="F1977" t="str">
            <v>Gasoline</v>
          </cell>
          <cell r="G1977">
            <v>1998</v>
          </cell>
          <cell r="H1977">
            <v>190</v>
          </cell>
          <cell r="I1977" t="str">
            <v>In-Line</v>
          </cell>
          <cell r="J1977">
            <v>4</v>
          </cell>
          <cell r="K1977" t="str">
            <v>MFI/GDI</v>
          </cell>
          <cell r="L1977" t="str">
            <v>Kaiserslautern</v>
          </cell>
          <cell r="M1977" t="str">
            <v>Germany</v>
          </cell>
          <cell r="N1977">
            <v>5461</v>
          </cell>
          <cell r="O1977">
            <v>3365</v>
          </cell>
          <cell r="P1977">
            <v>2129</v>
          </cell>
          <cell r="Q1977">
            <v>209</v>
          </cell>
          <cell r="R1977">
            <v>0</v>
          </cell>
          <cell r="S1977">
            <v>0</v>
          </cell>
          <cell r="T1977">
            <v>0</v>
          </cell>
          <cell r="U1977">
            <v>0</v>
          </cell>
        </row>
        <row r="1978">
          <cell r="A1978" t="str">
            <v>Europe</v>
          </cell>
          <cell r="B1978" t="str">
            <v>GM GROUP</v>
          </cell>
          <cell r="C1978" t="str">
            <v>OPEL</v>
          </cell>
          <cell r="D1978" t="str">
            <v>OPEL ZAFIRA</v>
          </cell>
          <cell r="E1978" t="str">
            <v>GM Ecotec Diesel</v>
          </cell>
          <cell r="F1978" t="str">
            <v>Diesel</v>
          </cell>
          <cell r="G1978">
            <v>2172</v>
          </cell>
          <cell r="H1978">
            <v>125</v>
          </cell>
          <cell r="I1978" t="str">
            <v>In-Line</v>
          </cell>
          <cell r="J1978">
            <v>4</v>
          </cell>
          <cell r="K1978" t="str">
            <v>DI</v>
          </cell>
          <cell r="L1978" t="str">
            <v>Kaiserslautern</v>
          </cell>
          <cell r="M1978" t="str">
            <v>Germany</v>
          </cell>
          <cell r="N1978">
            <v>42065</v>
          </cell>
          <cell r="O1978">
            <v>41628</v>
          </cell>
          <cell r="P1978">
            <v>32881</v>
          </cell>
          <cell r="Q1978">
            <v>3273</v>
          </cell>
          <cell r="R1978">
            <v>0</v>
          </cell>
          <cell r="S1978">
            <v>0</v>
          </cell>
          <cell r="T1978">
            <v>0</v>
          </cell>
          <cell r="U1978">
            <v>0</v>
          </cell>
        </row>
        <row r="1979">
          <cell r="A1979" t="str">
            <v>Europe</v>
          </cell>
          <cell r="B1979" t="str">
            <v>GM GROUP</v>
          </cell>
          <cell r="C1979" t="str">
            <v>OPEL</v>
          </cell>
          <cell r="D1979" t="str">
            <v>OPEL ZAFIRA</v>
          </cell>
          <cell r="E1979" t="str">
            <v>GM L-850</v>
          </cell>
          <cell r="F1979" t="str">
            <v>Gasoline</v>
          </cell>
          <cell r="G1979">
            <v>2198</v>
          </cell>
          <cell r="H1979">
            <v>147</v>
          </cell>
          <cell r="I1979" t="str">
            <v>In-Line</v>
          </cell>
          <cell r="J1979">
            <v>4</v>
          </cell>
          <cell r="K1979" t="str">
            <v>MFI</v>
          </cell>
          <cell r="L1979" t="str">
            <v>Kaiserslautern</v>
          </cell>
          <cell r="M1979" t="str">
            <v>Germany</v>
          </cell>
          <cell r="N1979">
            <v>15442</v>
          </cell>
          <cell r="O1979">
            <v>11072</v>
          </cell>
          <cell r="P1979">
            <v>7818</v>
          </cell>
          <cell r="Q1979">
            <v>771</v>
          </cell>
          <cell r="R1979">
            <v>0</v>
          </cell>
          <cell r="S1979">
            <v>0</v>
          </cell>
          <cell r="T1979">
            <v>0</v>
          </cell>
          <cell r="U1979">
            <v>0</v>
          </cell>
        </row>
        <row r="1980">
          <cell r="A1980" t="str">
            <v>Europe</v>
          </cell>
          <cell r="B1980" t="str">
            <v>GM GROUP</v>
          </cell>
          <cell r="C1980" t="str">
            <v>OPEL</v>
          </cell>
          <cell r="D1980" t="str">
            <v>OPEL ZAFIRA</v>
          </cell>
          <cell r="E1980" t="str">
            <v>GM Isuzu Circle L</v>
          </cell>
          <cell r="F1980" t="str">
            <v>Diesel</v>
          </cell>
          <cell r="G1980">
            <v>1686</v>
          </cell>
          <cell r="H1980">
            <v>100</v>
          </cell>
          <cell r="I1980" t="str">
            <v>In-Line</v>
          </cell>
          <cell r="J1980">
            <v>4</v>
          </cell>
          <cell r="K1980" t="str">
            <v>DI</v>
          </cell>
          <cell r="L1980" t="str">
            <v>Tychy</v>
          </cell>
          <cell r="M1980" t="str">
            <v>Poland</v>
          </cell>
          <cell r="N1980">
            <v>0</v>
          </cell>
          <cell r="O1980">
            <v>6483</v>
          </cell>
          <cell r="P1980">
            <v>7108</v>
          </cell>
          <cell r="Q1980">
            <v>704</v>
          </cell>
          <cell r="R1980">
            <v>0</v>
          </cell>
          <cell r="S1980">
            <v>0</v>
          </cell>
          <cell r="T1980">
            <v>0</v>
          </cell>
          <cell r="U1980">
            <v>0</v>
          </cell>
        </row>
        <row r="1981">
          <cell r="A1981" t="str">
            <v>Europe</v>
          </cell>
          <cell r="B1981" t="str">
            <v>GM GROUP</v>
          </cell>
          <cell r="C1981" t="str">
            <v>OPEL</v>
          </cell>
          <cell r="D1981" t="str">
            <v>OPEL ZAFIRA</v>
          </cell>
          <cell r="E1981" t="str">
            <v>GM Family One</v>
          </cell>
          <cell r="F1981" t="str">
            <v>Gasoline</v>
          </cell>
          <cell r="G1981">
            <v>1598</v>
          </cell>
          <cell r="H1981">
            <v>103</v>
          </cell>
          <cell r="I1981" t="str">
            <v>In-Line</v>
          </cell>
          <cell r="J1981">
            <v>4</v>
          </cell>
          <cell r="K1981" t="str">
            <v>MFI</v>
          </cell>
          <cell r="L1981" t="str">
            <v>Bochum, Szentgotthart</v>
          </cell>
          <cell r="M1981" t="str">
            <v>Germany, Hungary</v>
          </cell>
          <cell r="N1981">
            <v>0</v>
          </cell>
          <cell r="O1981">
            <v>0</v>
          </cell>
          <cell r="P1981">
            <v>0</v>
          </cell>
          <cell r="Q1981">
            <v>20479</v>
          </cell>
          <cell r="R1981">
            <v>27919</v>
          </cell>
          <cell r="S1981">
            <v>25116</v>
          </cell>
          <cell r="T1981">
            <v>22767</v>
          </cell>
          <cell r="U1981">
            <v>22961</v>
          </cell>
        </row>
        <row r="1982">
          <cell r="A1982" t="str">
            <v>Europe</v>
          </cell>
          <cell r="B1982" t="str">
            <v>GM GROUP</v>
          </cell>
          <cell r="C1982" t="str">
            <v>OPEL</v>
          </cell>
          <cell r="D1982" t="str">
            <v>OPEL ZAFIRA</v>
          </cell>
          <cell r="E1982" t="str">
            <v>GM L-850</v>
          </cell>
          <cell r="F1982" t="str">
            <v>Gasoline</v>
          </cell>
          <cell r="G1982">
            <v>1800</v>
          </cell>
          <cell r="H1982">
            <v>125</v>
          </cell>
          <cell r="I1982" t="str">
            <v>In-Line</v>
          </cell>
          <cell r="J1982">
            <v>4</v>
          </cell>
          <cell r="K1982" t="str">
            <v>GDI</v>
          </cell>
          <cell r="L1982" t="str">
            <v>Kaiserslautern</v>
          </cell>
          <cell r="M1982" t="str">
            <v>Germany</v>
          </cell>
          <cell r="N1982">
            <v>0</v>
          </cell>
          <cell r="O1982">
            <v>0</v>
          </cell>
          <cell r="P1982">
            <v>0</v>
          </cell>
          <cell r="Q1982">
            <v>21820</v>
          </cell>
          <cell r="R1982">
            <v>29749</v>
          </cell>
          <cell r="S1982">
            <v>26763</v>
          </cell>
          <cell r="T1982">
            <v>24260</v>
          </cell>
          <cell r="U1982">
            <v>24466</v>
          </cell>
        </row>
        <row r="1983">
          <cell r="A1983" t="str">
            <v>Europe</v>
          </cell>
          <cell r="B1983" t="str">
            <v>GM GROUP</v>
          </cell>
          <cell r="C1983" t="str">
            <v>OPEL</v>
          </cell>
          <cell r="D1983" t="str">
            <v>OPEL ZAFIRA</v>
          </cell>
          <cell r="E1983" t="str">
            <v>Fiat B/C Diesel</v>
          </cell>
          <cell r="F1983" t="str">
            <v>Diesel</v>
          </cell>
          <cell r="G1983">
            <v>1910</v>
          </cell>
          <cell r="H1983">
            <v>140</v>
          </cell>
          <cell r="I1983" t="str">
            <v>In-Line</v>
          </cell>
          <cell r="J1983">
            <v>4</v>
          </cell>
          <cell r="K1983" t="str">
            <v>DI</v>
          </cell>
          <cell r="L1983" t="str">
            <v>Pratola Serra, Termoli</v>
          </cell>
          <cell r="M1983" t="str">
            <v>Italy</v>
          </cell>
          <cell r="N1983">
            <v>0</v>
          </cell>
          <cell r="O1983">
            <v>0</v>
          </cell>
          <cell r="P1983">
            <v>0</v>
          </cell>
          <cell r="Q1983">
            <v>95675</v>
          </cell>
          <cell r="R1983">
            <v>130439</v>
          </cell>
          <cell r="S1983">
            <v>117342</v>
          </cell>
          <cell r="T1983">
            <v>106373</v>
          </cell>
          <cell r="U1983">
            <v>107277</v>
          </cell>
        </row>
        <row r="1984">
          <cell r="A1984" t="str">
            <v>Europe</v>
          </cell>
          <cell r="B1984" t="str">
            <v>GM GROUP</v>
          </cell>
          <cell r="C1984" t="str">
            <v>OPEL</v>
          </cell>
          <cell r="D1984" t="str">
            <v>OPEL ZAFIRA</v>
          </cell>
          <cell r="E1984" t="str">
            <v>GM L-850</v>
          </cell>
          <cell r="F1984" t="str">
            <v>Gasoline</v>
          </cell>
          <cell r="G1984">
            <v>1998</v>
          </cell>
          <cell r="H1984">
            <v>190</v>
          </cell>
          <cell r="I1984" t="str">
            <v>In-Line</v>
          </cell>
          <cell r="J1984">
            <v>4</v>
          </cell>
          <cell r="K1984" t="str">
            <v>MFI/GDI</v>
          </cell>
          <cell r="L1984" t="str">
            <v>Kaiserslautern</v>
          </cell>
          <cell r="M1984" t="str">
            <v>Germany</v>
          </cell>
          <cell r="N1984">
            <v>0</v>
          </cell>
          <cell r="O1984">
            <v>0</v>
          </cell>
          <cell r="P1984">
            <v>0</v>
          </cell>
          <cell r="Q1984">
            <v>21504</v>
          </cell>
          <cell r="R1984">
            <v>25171</v>
          </cell>
          <cell r="S1984">
            <v>17755</v>
          </cell>
          <cell r="T1984">
            <v>13179</v>
          </cell>
          <cell r="U1984">
            <v>12422</v>
          </cell>
        </row>
        <row r="1985">
          <cell r="A1985" t="str">
            <v>Europe</v>
          </cell>
          <cell r="B1985" t="str">
            <v>GM GROUP</v>
          </cell>
          <cell r="C1985" t="str">
            <v>OPEL</v>
          </cell>
          <cell r="D1985" t="str">
            <v>OPEL ZAFIRA</v>
          </cell>
          <cell r="E1985" t="str">
            <v>GM L-850</v>
          </cell>
          <cell r="F1985" t="str">
            <v>Gasoline</v>
          </cell>
          <cell r="G1985">
            <v>2198</v>
          </cell>
          <cell r="H1985">
            <v>155</v>
          </cell>
          <cell r="I1985" t="str">
            <v>In-Line</v>
          </cell>
          <cell r="J1985">
            <v>4</v>
          </cell>
          <cell r="K1985" t="str">
            <v>GDI</v>
          </cell>
          <cell r="L1985" t="str">
            <v>Kaiserslautern</v>
          </cell>
          <cell r="M1985" t="str">
            <v>Germany</v>
          </cell>
          <cell r="N1985">
            <v>0</v>
          </cell>
          <cell r="O1985">
            <v>0</v>
          </cell>
          <cell r="P1985">
            <v>0</v>
          </cell>
          <cell r="Q1985">
            <v>16281</v>
          </cell>
          <cell r="R1985">
            <v>22198</v>
          </cell>
          <cell r="S1985">
            <v>19969</v>
          </cell>
          <cell r="T1985">
            <v>18102</v>
          </cell>
          <cell r="U1985">
            <v>18255</v>
          </cell>
        </row>
        <row r="1986">
          <cell r="A1986" t="str">
            <v>Europe</v>
          </cell>
          <cell r="B1986" t="str">
            <v>GM GROUP</v>
          </cell>
          <cell r="C1986" t="str">
            <v>OPEL</v>
          </cell>
          <cell r="D1986" t="str">
            <v>OPEL ZAFIRA</v>
          </cell>
          <cell r="E1986" t="str">
            <v>GM Isuzu Circle L</v>
          </cell>
          <cell r="F1986" t="str">
            <v>Diesel</v>
          </cell>
          <cell r="G1986">
            <v>1686</v>
          </cell>
          <cell r="H1986">
            <v>80</v>
          </cell>
          <cell r="I1986" t="str">
            <v>In-Line</v>
          </cell>
          <cell r="J1986">
            <v>4</v>
          </cell>
          <cell r="K1986" t="str">
            <v>DI</v>
          </cell>
          <cell r="L1986" t="str">
            <v>Tychy</v>
          </cell>
          <cell r="M1986" t="str">
            <v>Poland</v>
          </cell>
          <cell r="N1986">
            <v>0</v>
          </cell>
          <cell r="O1986">
            <v>0</v>
          </cell>
          <cell r="P1986">
            <v>0</v>
          </cell>
          <cell r="Q1986">
            <v>10071</v>
          </cell>
          <cell r="R1986">
            <v>13730</v>
          </cell>
          <cell r="S1986">
            <v>12352</v>
          </cell>
          <cell r="T1986">
            <v>11197</v>
          </cell>
          <cell r="U1986">
            <v>11292</v>
          </cell>
        </row>
        <row r="1987">
          <cell r="A1987" t="str">
            <v>Europe</v>
          </cell>
          <cell r="B1987" t="str">
            <v>GM GROUP</v>
          </cell>
          <cell r="C1987" t="str">
            <v>OPEL</v>
          </cell>
          <cell r="D1987" t="str">
            <v>OPEL SIGNUM</v>
          </cell>
          <cell r="E1987" t="str">
            <v>GM Family One</v>
          </cell>
          <cell r="F1987" t="str">
            <v>Gasoline</v>
          </cell>
          <cell r="G1987">
            <v>1796</v>
          </cell>
          <cell r="H1987">
            <v>122</v>
          </cell>
          <cell r="I1987" t="str">
            <v>In-Line</v>
          </cell>
          <cell r="J1987">
            <v>4</v>
          </cell>
          <cell r="K1987" t="str">
            <v>MFI</v>
          </cell>
          <cell r="L1987" t="str">
            <v>Szentgotthart</v>
          </cell>
          <cell r="M1987" t="str">
            <v>Hungary</v>
          </cell>
          <cell r="N1987">
            <v>24</v>
          </cell>
          <cell r="O1987">
            <v>1909</v>
          </cell>
          <cell r="P1987">
            <v>1884</v>
          </cell>
          <cell r="Q1987">
            <v>1558</v>
          </cell>
          <cell r="R1987">
            <v>1841</v>
          </cell>
          <cell r="S1987">
            <v>1766</v>
          </cell>
          <cell r="T1987">
            <v>1670</v>
          </cell>
          <cell r="U1987">
            <v>1783</v>
          </cell>
        </row>
        <row r="1988">
          <cell r="A1988" t="str">
            <v>Europe</v>
          </cell>
          <cell r="B1988" t="str">
            <v>GM GROUP</v>
          </cell>
          <cell r="C1988" t="str">
            <v>OPEL</v>
          </cell>
          <cell r="D1988" t="str">
            <v>OPEL SIGNUM</v>
          </cell>
          <cell r="E1988" t="str">
            <v>Fiat B/C Diesel</v>
          </cell>
          <cell r="F1988" t="str">
            <v>Diesel</v>
          </cell>
          <cell r="G1988">
            <v>1910</v>
          </cell>
          <cell r="H1988">
            <v>100</v>
          </cell>
          <cell r="I1988" t="str">
            <v>In-Line</v>
          </cell>
          <cell r="J1988">
            <v>4</v>
          </cell>
          <cell r="K1988" t="str">
            <v>DI</v>
          </cell>
          <cell r="L1988" t="str">
            <v>Pratola Serra, Termoli</v>
          </cell>
          <cell r="M1988" t="str">
            <v>Italy</v>
          </cell>
          <cell r="N1988">
            <v>0</v>
          </cell>
          <cell r="O1988">
            <v>0</v>
          </cell>
          <cell r="P1988">
            <v>0</v>
          </cell>
          <cell r="Q1988">
            <v>454</v>
          </cell>
          <cell r="R1988">
            <v>647</v>
          </cell>
          <cell r="S1988">
            <v>584</v>
          </cell>
          <cell r="T1988">
            <v>525</v>
          </cell>
          <cell r="U1988">
            <v>536</v>
          </cell>
        </row>
        <row r="1989">
          <cell r="A1989" t="str">
            <v>Europe</v>
          </cell>
          <cell r="B1989" t="str">
            <v>GM GROUP</v>
          </cell>
          <cell r="C1989" t="str">
            <v>OPEL</v>
          </cell>
          <cell r="D1989" t="str">
            <v>OPEL SIGNUM</v>
          </cell>
          <cell r="E1989" t="str">
            <v>Fiat B/C Diesel</v>
          </cell>
          <cell r="F1989" t="str">
            <v>Diesel</v>
          </cell>
          <cell r="G1989">
            <v>1910</v>
          </cell>
          <cell r="H1989">
            <v>140</v>
          </cell>
          <cell r="I1989" t="str">
            <v>In-Line</v>
          </cell>
          <cell r="J1989">
            <v>4</v>
          </cell>
          <cell r="K1989" t="str">
            <v>DI</v>
          </cell>
          <cell r="L1989" t="str">
            <v>Pratola Serra, Termoli</v>
          </cell>
          <cell r="M1989" t="str">
            <v>Italy</v>
          </cell>
          <cell r="N1989">
            <v>0</v>
          </cell>
          <cell r="O1989">
            <v>0</v>
          </cell>
          <cell r="P1989">
            <v>0</v>
          </cell>
          <cell r="Q1989">
            <v>8672</v>
          </cell>
          <cell r="R1989">
            <v>9142</v>
          </cell>
          <cell r="S1989">
            <v>7818</v>
          </cell>
          <cell r="T1989">
            <v>6693</v>
          </cell>
          <cell r="U1989">
            <v>6517</v>
          </cell>
        </row>
        <row r="1990">
          <cell r="A1990" t="str">
            <v>Europe</v>
          </cell>
          <cell r="B1990" t="str">
            <v>GM GROUP</v>
          </cell>
          <cell r="C1990" t="str">
            <v>OPEL</v>
          </cell>
          <cell r="D1990" t="str">
            <v>OPEL SIGNUM</v>
          </cell>
          <cell r="E1990" t="str">
            <v>GM Ecotec Diesel</v>
          </cell>
          <cell r="F1990" t="str">
            <v>Diesel</v>
          </cell>
          <cell r="G1990">
            <v>1995</v>
          </cell>
          <cell r="H1990">
            <v>101</v>
          </cell>
          <cell r="I1990" t="str">
            <v>In-Line</v>
          </cell>
          <cell r="J1990">
            <v>4</v>
          </cell>
          <cell r="K1990" t="str">
            <v>DI</v>
          </cell>
          <cell r="L1990" t="str">
            <v>Kaiserslautern</v>
          </cell>
          <cell r="M1990" t="str">
            <v>Germany</v>
          </cell>
          <cell r="N1990">
            <v>3</v>
          </cell>
          <cell r="O1990">
            <v>1467</v>
          </cell>
          <cell r="P1990">
            <v>1341</v>
          </cell>
          <cell r="Q1990">
            <v>0</v>
          </cell>
          <cell r="R1990">
            <v>0</v>
          </cell>
          <cell r="S1990">
            <v>0</v>
          </cell>
          <cell r="T1990">
            <v>0</v>
          </cell>
          <cell r="U1990">
            <v>0</v>
          </cell>
        </row>
        <row r="1991">
          <cell r="A1991" t="str">
            <v>Europe</v>
          </cell>
          <cell r="B1991" t="str">
            <v>GM GROUP</v>
          </cell>
          <cell r="C1991" t="str">
            <v>OPEL</v>
          </cell>
          <cell r="D1991" t="str">
            <v>OPEL SIGNUM</v>
          </cell>
          <cell r="E1991" t="str">
            <v>GM L-850</v>
          </cell>
          <cell r="F1991" t="str">
            <v>Gasoline</v>
          </cell>
          <cell r="G1991">
            <v>1998</v>
          </cell>
          <cell r="H1991">
            <v>175</v>
          </cell>
          <cell r="I1991" t="str">
            <v>In-Line</v>
          </cell>
          <cell r="J1991">
            <v>4</v>
          </cell>
          <cell r="K1991" t="str">
            <v>MFI/GDI</v>
          </cell>
          <cell r="L1991" t="str">
            <v>Kaiserslautern</v>
          </cell>
          <cell r="M1991" t="str">
            <v>Germany</v>
          </cell>
          <cell r="N1991">
            <v>12</v>
          </cell>
          <cell r="O1991">
            <v>3088</v>
          </cell>
          <cell r="P1991">
            <v>2154</v>
          </cell>
          <cell r="Q1991">
            <v>1491</v>
          </cell>
          <cell r="R1991">
            <v>1520</v>
          </cell>
          <cell r="S1991">
            <v>1277</v>
          </cell>
          <cell r="T1991">
            <v>1073</v>
          </cell>
          <cell r="U1991">
            <v>1025</v>
          </cell>
        </row>
        <row r="1992">
          <cell r="A1992" t="str">
            <v>Europe</v>
          </cell>
          <cell r="B1992" t="str">
            <v>GM GROUP</v>
          </cell>
          <cell r="C1992" t="str">
            <v>OPEL</v>
          </cell>
          <cell r="D1992" t="str">
            <v>OPEL SIGNUM</v>
          </cell>
          <cell r="E1992" t="str">
            <v>GM Ecotec Diesel</v>
          </cell>
          <cell r="F1992" t="str">
            <v>Diesel</v>
          </cell>
          <cell r="G1992">
            <v>2172</v>
          </cell>
          <cell r="H1992">
            <v>125</v>
          </cell>
          <cell r="I1992" t="str">
            <v>In-Line</v>
          </cell>
          <cell r="J1992">
            <v>4</v>
          </cell>
          <cell r="K1992" t="str">
            <v>DI</v>
          </cell>
          <cell r="L1992" t="str">
            <v>Kaiserslautern</v>
          </cell>
          <cell r="M1992" t="str">
            <v>Germany</v>
          </cell>
          <cell r="N1992">
            <v>24</v>
          </cell>
          <cell r="O1992">
            <v>13922</v>
          </cell>
          <cell r="P1992">
            <v>10583</v>
          </cell>
          <cell r="Q1992">
            <v>1760</v>
          </cell>
          <cell r="R1992">
            <v>0</v>
          </cell>
          <cell r="S1992">
            <v>0</v>
          </cell>
          <cell r="T1992">
            <v>0</v>
          </cell>
          <cell r="U1992">
            <v>0</v>
          </cell>
        </row>
        <row r="1993">
          <cell r="A1993" t="str">
            <v>Europe</v>
          </cell>
          <cell r="B1993" t="str">
            <v>GM GROUP</v>
          </cell>
          <cell r="C1993" t="str">
            <v>OPEL</v>
          </cell>
          <cell r="D1993" t="str">
            <v>OPEL SIGNUM</v>
          </cell>
          <cell r="E1993" t="str">
            <v>GM L-850</v>
          </cell>
          <cell r="F1993" t="str">
            <v>Gasoline</v>
          </cell>
          <cell r="G1993">
            <v>2198</v>
          </cell>
          <cell r="H1993">
            <v>155</v>
          </cell>
          <cell r="I1993" t="str">
            <v>In-Line</v>
          </cell>
          <cell r="J1993">
            <v>4</v>
          </cell>
          <cell r="K1993" t="str">
            <v>GDI</v>
          </cell>
          <cell r="L1993" t="str">
            <v>Kaiserslautern</v>
          </cell>
          <cell r="M1993" t="str">
            <v>Germany</v>
          </cell>
          <cell r="N1993">
            <v>28</v>
          </cell>
          <cell r="O1993">
            <v>9607</v>
          </cell>
          <cell r="P1993">
            <v>5373</v>
          </cell>
          <cell r="Q1993">
            <v>3690</v>
          </cell>
          <cell r="R1993">
            <v>3735</v>
          </cell>
          <cell r="S1993">
            <v>3113</v>
          </cell>
          <cell r="T1993">
            <v>2598</v>
          </cell>
          <cell r="U1993">
            <v>2464</v>
          </cell>
        </row>
        <row r="1994">
          <cell r="A1994" t="str">
            <v>Europe</v>
          </cell>
          <cell r="B1994" t="str">
            <v>GM GROUP</v>
          </cell>
          <cell r="C1994" t="str">
            <v>OPEL</v>
          </cell>
          <cell r="D1994" t="str">
            <v>OPEL SIGNUM</v>
          </cell>
          <cell r="E1994" t="str">
            <v>GM Isuzu 6D</v>
          </cell>
          <cell r="F1994" t="str">
            <v>Diesel</v>
          </cell>
          <cell r="G1994">
            <v>2962</v>
          </cell>
          <cell r="H1994">
            <v>177</v>
          </cell>
          <cell r="I1994" t="str">
            <v>Vee Configuration</v>
          </cell>
          <cell r="J1994">
            <v>6</v>
          </cell>
          <cell r="K1994" t="str">
            <v>DI</v>
          </cell>
          <cell r="L1994" t="str">
            <v>Fujisawa</v>
          </cell>
          <cell r="M1994" t="str">
            <v>Japan</v>
          </cell>
          <cell r="N1994">
            <v>28</v>
          </cell>
          <cell r="O1994">
            <v>3282</v>
          </cell>
          <cell r="P1994">
            <v>4867</v>
          </cell>
          <cell r="Q1994">
            <v>3590</v>
          </cell>
          <cell r="R1994">
            <v>3879</v>
          </cell>
          <cell r="S1994">
            <v>3448</v>
          </cell>
          <cell r="T1994">
            <v>3061</v>
          </cell>
          <cell r="U1994">
            <v>3087</v>
          </cell>
        </row>
        <row r="1995">
          <cell r="A1995" t="str">
            <v>Europe</v>
          </cell>
          <cell r="B1995" t="str">
            <v>GM GROUP</v>
          </cell>
          <cell r="C1995" t="str">
            <v>OPEL</v>
          </cell>
          <cell r="D1995" t="str">
            <v>OPEL SIGNUM</v>
          </cell>
          <cell r="E1995" t="str">
            <v>GM Global V6</v>
          </cell>
          <cell r="F1995" t="str">
            <v>Gasoline</v>
          </cell>
          <cell r="G1995">
            <v>3175</v>
          </cell>
          <cell r="H1995">
            <v>211</v>
          </cell>
          <cell r="I1995" t="str">
            <v>Vee Configuration</v>
          </cell>
          <cell r="J1995">
            <v>6</v>
          </cell>
          <cell r="K1995" t="str">
            <v>MFI</v>
          </cell>
          <cell r="L1995" t="str">
            <v>Ohio, Port Melbourne</v>
          </cell>
          <cell r="M1995" t="str">
            <v>USA, Australia</v>
          </cell>
          <cell r="N1995">
            <v>54</v>
          </cell>
          <cell r="O1995">
            <v>2687</v>
          </cell>
          <cell r="P1995">
            <v>2723</v>
          </cell>
          <cell r="Q1995">
            <v>2284</v>
          </cell>
          <cell r="R1995">
            <v>2726</v>
          </cell>
          <cell r="S1995">
            <v>2635</v>
          </cell>
          <cell r="T1995">
            <v>2508</v>
          </cell>
          <cell r="U1995">
            <v>2691</v>
          </cell>
        </row>
        <row r="1996">
          <cell r="A1996" t="str">
            <v>Europe</v>
          </cell>
          <cell r="B1996" t="str">
            <v>OTHER</v>
          </cell>
          <cell r="C1996" t="str">
            <v>OTHERS</v>
          </cell>
          <cell r="D1996" t="str">
            <v>OTHER OTHER</v>
          </cell>
          <cell r="E1996" t="str">
            <v>Various</v>
          </cell>
          <cell r="F1996" t="str">
            <v>Unknown</v>
          </cell>
          <cell r="G1996" t="str">
            <v>n/a</v>
          </cell>
          <cell r="H1996" t="str">
            <v>Unknown</v>
          </cell>
          <cell r="I1996" t="str">
            <v>Unknown</v>
          </cell>
          <cell r="J1996" t="str">
            <v>Unknown</v>
          </cell>
          <cell r="K1996" t="str">
            <v>Unknown</v>
          </cell>
          <cell r="L1996" t="str">
            <v>Unknown</v>
          </cell>
          <cell r="M1996" t="str">
            <v>Unknown</v>
          </cell>
          <cell r="N1996">
            <v>2536</v>
          </cell>
          <cell r="O1996">
            <v>2457</v>
          </cell>
          <cell r="P1996">
            <v>780</v>
          </cell>
          <cell r="Q1996">
            <v>0</v>
          </cell>
          <cell r="R1996">
            <v>0</v>
          </cell>
          <cell r="S1996">
            <v>0</v>
          </cell>
          <cell r="T1996">
            <v>0</v>
          </cell>
          <cell r="U1996">
            <v>0</v>
          </cell>
        </row>
        <row r="1997">
          <cell r="A1997" t="str">
            <v>Europe</v>
          </cell>
          <cell r="B1997" t="str">
            <v>OTHER</v>
          </cell>
          <cell r="C1997" t="str">
            <v>OTHERS</v>
          </cell>
          <cell r="D1997" t="str">
            <v>OTHER OTHER</v>
          </cell>
          <cell r="E1997" t="str">
            <v>Various</v>
          </cell>
          <cell r="F1997" t="str">
            <v>Unknown</v>
          </cell>
          <cell r="G1997" t="str">
            <v>n/a</v>
          </cell>
          <cell r="H1997" t="str">
            <v>Unknown</v>
          </cell>
          <cell r="I1997" t="str">
            <v>Unknown</v>
          </cell>
          <cell r="J1997" t="str">
            <v>Unknown</v>
          </cell>
          <cell r="K1997" t="str">
            <v>Unknown</v>
          </cell>
          <cell r="L1997" t="str">
            <v>Unknown</v>
          </cell>
          <cell r="M1997" t="str">
            <v>Unknown</v>
          </cell>
          <cell r="N1997">
            <v>1948</v>
          </cell>
          <cell r="O1997">
            <v>1285</v>
          </cell>
          <cell r="P1997">
            <v>1470</v>
          </cell>
          <cell r="Q1997">
            <v>1471</v>
          </cell>
          <cell r="R1997">
            <v>1572</v>
          </cell>
          <cell r="S1997">
            <v>1621</v>
          </cell>
          <cell r="T1997">
            <v>1490</v>
          </cell>
          <cell r="U1997">
            <v>1801</v>
          </cell>
        </row>
        <row r="1998">
          <cell r="A1998" t="str">
            <v>Europe</v>
          </cell>
          <cell r="B1998" t="str">
            <v>OTHER</v>
          </cell>
          <cell r="C1998" t="str">
            <v>OTHERS</v>
          </cell>
          <cell r="D1998" t="str">
            <v>OTOKAR MAGIRUS</v>
          </cell>
          <cell r="E1998" t="str">
            <v>Unknown</v>
          </cell>
          <cell r="F1998" t="str">
            <v>Unknown</v>
          </cell>
          <cell r="G1998" t="str">
            <v>n/a</v>
          </cell>
          <cell r="H1998" t="str">
            <v>Unknown</v>
          </cell>
          <cell r="I1998" t="str">
            <v>None</v>
          </cell>
          <cell r="J1998" t="str">
            <v>Unknown</v>
          </cell>
          <cell r="K1998" t="str">
            <v>Unknown</v>
          </cell>
          <cell r="L1998" t="str">
            <v>Unknown</v>
          </cell>
          <cell r="M1998" t="str">
            <v>Unknown</v>
          </cell>
          <cell r="N1998">
            <v>762</v>
          </cell>
          <cell r="O1998">
            <v>1237</v>
          </cell>
          <cell r="P1998">
            <v>1664</v>
          </cell>
          <cell r="Q1998">
            <v>1919</v>
          </cell>
          <cell r="R1998">
            <v>2387</v>
          </cell>
          <cell r="S1998">
            <v>3041</v>
          </cell>
          <cell r="T1998">
            <v>3345</v>
          </cell>
          <cell r="U1998">
            <v>3337</v>
          </cell>
        </row>
        <row r="1999">
          <cell r="A1999" t="str">
            <v>Europe</v>
          </cell>
          <cell r="B1999" t="str">
            <v>PSA</v>
          </cell>
          <cell r="C1999" t="str">
            <v>PEUGEOT</v>
          </cell>
          <cell r="D1999" t="str">
            <v>PEUGEOT 106/1007/1008</v>
          </cell>
          <cell r="E1999" t="str">
            <v>Leroy-Somer Electric</v>
          </cell>
          <cell r="F1999" t="str">
            <v>Electric</v>
          </cell>
          <cell r="G1999">
            <v>0</v>
          </cell>
          <cell r="H1999">
            <v>0</v>
          </cell>
          <cell r="I1999" t="str">
            <v>None</v>
          </cell>
          <cell r="J1999">
            <v>0</v>
          </cell>
          <cell r="K1999" t="str">
            <v>None</v>
          </cell>
          <cell r="L1999" t="str">
            <v>Douvrin</v>
          </cell>
          <cell r="M1999" t="str">
            <v>France</v>
          </cell>
          <cell r="N1999">
            <v>218</v>
          </cell>
          <cell r="O1999">
            <v>0</v>
          </cell>
          <cell r="P1999">
            <v>0</v>
          </cell>
          <cell r="Q1999">
            <v>0</v>
          </cell>
          <cell r="R1999">
            <v>0</v>
          </cell>
          <cell r="S1999">
            <v>0</v>
          </cell>
          <cell r="T1999">
            <v>0</v>
          </cell>
          <cell r="U1999">
            <v>0</v>
          </cell>
        </row>
        <row r="2000">
          <cell r="A2000" t="str">
            <v>Europe</v>
          </cell>
          <cell r="B2000" t="str">
            <v>PSA</v>
          </cell>
          <cell r="C2000" t="str">
            <v>PEUGEOT</v>
          </cell>
          <cell r="D2000" t="str">
            <v>PEUGEOT 106/1007/1008</v>
          </cell>
          <cell r="E2000" t="str">
            <v>PSA TU</v>
          </cell>
          <cell r="F2000" t="str">
            <v>Gasoline</v>
          </cell>
          <cell r="G2000">
            <v>1124</v>
          </cell>
          <cell r="H2000">
            <v>60</v>
          </cell>
          <cell r="I2000" t="str">
            <v>In-Line</v>
          </cell>
          <cell r="J2000">
            <v>4</v>
          </cell>
          <cell r="K2000" t="str">
            <v>SFI</v>
          </cell>
          <cell r="L2000" t="str">
            <v>Douvrin</v>
          </cell>
          <cell r="M2000" t="str">
            <v>France</v>
          </cell>
          <cell r="N2000">
            <v>49574</v>
          </cell>
          <cell r="O2000">
            <v>25980</v>
          </cell>
          <cell r="P2000">
            <v>0</v>
          </cell>
          <cell r="Q2000">
            <v>0</v>
          </cell>
          <cell r="R2000">
            <v>0</v>
          </cell>
          <cell r="S2000">
            <v>0</v>
          </cell>
          <cell r="T2000">
            <v>0</v>
          </cell>
          <cell r="U2000">
            <v>0</v>
          </cell>
        </row>
        <row r="2001">
          <cell r="A2001" t="str">
            <v>Europe</v>
          </cell>
          <cell r="B2001" t="str">
            <v>PSA</v>
          </cell>
          <cell r="C2001" t="str">
            <v>PEUGEOT</v>
          </cell>
          <cell r="D2001" t="str">
            <v>PEUGEOT 106/1007/1008</v>
          </cell>
          <cell r="E2001" t="str">
            <v>PSA TU</v>
          </cell>
          <cell r="F2001" t="str">
            <v>Gasoline</v>
          </cell>
          <cell r="G2001">
            <v>1361</v>
          </cell>
          <cell r="H2001">
            <v>75</v>
          </cell>
          <cell r="I2001" t="str">
            <v>In-Line</v>
          </cell>
          <cell r="J2001">
            <v>4</v>
          </cell>
          <cell r="K2001" t="str">
            <v>MFI</v>
          </cell>
          <cell r="L2001" t="str">
            <v>Douvrin</v>
          </cell>
          <cell r="M2001" t="str">
            <v>France</v>
          </cell>
          <cell r="N2001">
            <v>7544</v>
          </cell>
          <cell r="O2001">
            <v>3932</v>
          </cell>
          <cell r="P2001">
            <v>0</v>
          </cell>
          <cell r="Q2001">
            <v>0</v>
          </cell>
          <cell r="R2001">
            <v>0</v>
          </cell>
          <cell r="S2001">
            <v>0</v>
          </cell>
          <cell r="T2001">
            <v>0</v>
          </cell>
          <cell r="U2001">
            <v>0</v>
          </cell>
        </row>
        <row r="2002">
          <cell r="A2002" t="str">
            <v>Europe</v>
          </cell>
          <cell r="B2002" t="str">
            <v>PSA</v>
          </cell>
          <cell r="C2002" t="str">
            <v>PEUGEOT</v>
          </cell>
          <cell r="D2002" t="str">
            <v>PEUGEOT 106/1007/1008</v>
          </cell>
          <cell r="E2002" t="str">
            <v>PSA TU</v>
          </cell>
          <cell r="F2002" t="str">
            <v>Diesel</v>
          </cell>
          <cell r="G2002">
            <v>1527</v>
          </cell>
          <cell r="H2002">
            <v>57</v>
          </cell>
          <cell r="I2002" t="str">
            <v>In-Line</v>
          </cell>
          <cell r="J2002">
            <v>4</v>
          </cell>
          <cell r="K2002" t="str">
            <v>IDI</v>
          </cell>
          <cell r="L2002" t="str">
            <v>Douvrin</v>
          </cell>
          <cell r="M2002" t="str">
            <v>France</v>
          </cell>
          <cell r="N2002">
            <v>9858</v>
          </cell>
          <cell r="O2002">
            <v>4465</v>
          </cell>
          <cell r="P2002">
            <v>0</v>
          </cell>
          <cell r="Q2002">
            <v>0</v>
          </cell>
          <cell r="R2002">
            <v>0</v>
          </cell>
          <cell r="S2002">
            <v>0</v>
          </cell>
          <cell r="T2002">
            <v>0</v>
          </cell>
          <cell r="U2002">
            <v>0</v>
          </cell>
        </row>
        <row r="2003">
          <cell r="A2003" t="str">
            <v>Europe</v>
          </cell>
          <cell r="B2003" t="str">
            <v>PSA</v>
          </cell>
          <cell r="C2003" t="str">
            <v>PEUGEOT</v>
          </cell>
          <cell r="D2003" t="str">
            <v>PEUGEOT 106/1007/1008</v>
          </cell>
          <cell r="E2003" t="str">
            <v>PSA TU</v>
          </cell>
          <cell r="F2003" t="str">
            <v>Gasoline</v>
          </cell>
          <cell r="G2003">
            <v>1587</v>
          </cell>
          <cell r="H2003">
            <v>118</v>
          </cell>
          <cell r="I2003" t="str">
            <v>In-Line</v>
          </cell>
          <cell r="J2003">
            <v>4</v>
          </cell>
          <cell r="K2003" t="str">
            <v>MFI</v>
          </cell>
          <cell r="L2003" t="str">
            <v>Douvrin</v>
          </cell>
          <cell r="M2003" t="str">
            <v>France</v>
          </cell>
          <cell r="N2003">
            <v>2325</v>
          </cell>
          <cell r="O2003">
            <v>1485</v>
          </cell>
          <cell r="P2003">
            <v>0</v>
          </cell>
          <cell r="Q2003">
            <v>0</v>
          </cell>
          <cell r="R2003">
            <v>0</v>
          </cell>
          <cell r="S2003">
            <v>0</v>
          </cell>
          <cell r="T2003">
            <v>0</v>
          </cell>
          <cell r="U2003">
            <v>0</v>
          </cell>
        </row>
        <row r="2004">
          <cell r="A2004" t="str">
            <v>Europe</v>
          </cell>
          <cell r="B2004" t="str">
            <v>PSA</v>
          </cell>
          <cell r="C2004" t="str">
            <v>PEUGEOT</v>
          </cell>
          <cell r="D2004" t="str">
            <v>PEUGEOT 106/1007/1008</v>
          </cell>
          <cell r="E2004" t="str">
            <v>Leroy-Somer Electric</v>
          </cell>
          <cell r="F2004" t="str">
            <v>Electric</v>
          </cell>
          <cell r="G2004">
            <v>0</v>
          </cell>
          <cell r="H2004">
            <v>0</v>
          </cell>
          <cell r="I2004" t="str">
            <v>None</v>
          </cell>
          <cell r="J2004">
            <v>0</v>
          </cell>
          <cell r="K2004" t="str">
            <v>None</v>
          </cell>
          <cell r="L2004" t="str">
            <v>Douvrin</v>
          </cell>
          <cell r="M2004" t="str">
            <v>France</v>
          </cell>
          <cell r="N2004">
            <v>0</v>
          </cell>
          <cell r="O2004">
            <v>0</v>
          </cell>
          <cell r="P2004">
            <v>18</v>
          </cell>
          <cell r="Q2004">
            <v>206</v>
          </cell>
          <cell r="R2004">
            <v>246</v>
          </cell>
          <cell r="S2004">
            <v>179</v>
          </cell>
          <cell r="T2004">
            <v>158</v>
          </cell>
          <cell r="U2004">
            <v>151</v>
          </cell>
        </row>
        <row r="2005">
          <cell r="A2005" t="str">
            <v>Europe</v>
          </cell>
          <cell r="B2005" t="str">
            <v>PSA</v>
          </cell>
          <cell r="C2005" t="str">
            <v>PEUGEOT</v>
          </cell>
          <cell r="D2005" t="str">
            <v>PEUGEOT 106/1007/1008</v>
          </cell>
          <cell r="E2005" t="str">
            <v>PSA TU</v>
          </cell>
          <cell r="F2005" t="str">
            <v>Gasoline</v>
          </cell>
          <cell r="G2005">
            <v>1124</v>
          </cell>
          <cell r="H2005">
            <v>60</v>
          </cell>
          <cell r="I2005" t="str">
            <v>In-Line</v>
          </cell>
          <cell r="J2005">
            <v>4</v>
          </cell>
          <cell r="K2005" t="str">
            <v>SFI</v>
          </cell>
          <cell r="L2005" t="str">
            <v>Douvrin</v>
          </cell>
          <cell r="M2005" t="str">
            <v>France</v>
          </cell>
          <cell r="N2005">
            <v>0</v>
          </cell>
          <cell r="O2005">
            <v>0</v>
          </cell>
          <cell r="P2005">
            <v>4722</v>
          </cell>
          <cell r="Q2005">
            <v>48086</v>
          </cell>
          <cell r="R2005">
            <v>46778</v>
          </cell>
          <cell r="S2005">
            <v>0</v>
          </cell>
          <cell r="T2005">
            <v>0</v>
          </cell>
          <cell r="U2005">
            <v>0</v>
          </cell>
        </row>
        <row r="2006">
          <cell r="A2006" t="str">
            <v>Europe</v>
          </cell>
          <cell r="B2006" t="str">
            <v>PSA</v>
          </cell>
          <cell r="C2006" t="str">
            <v>PEUGEOT</v>
          </cell>
          <cell r="D2006" t="str">
            <v>PEUGEOT 106/1007/1008</v>
          </cell>
          <cell r="E2006" t="str">
            <v>PSA/BMW Prince (EP)</v>
          </cell>
          <cell r="F2006" t="str">
            <v>Gasoline</v>
          </cell>
          <cell r="G2006">
            <v>1200</v>
          </cell>
          <cell r="H2006">
            <v>70</v>
          </cell>
          <cell r="I2006" t="str">
            <v>In-Line</v>
          </cell>
          <cell r="J2006">
            <v>4</v>
          </cell>
          <cell r="K2006" t="str">
            <v>GDI</v>
          </cell>
          <cell r="L2006" t="str">
            <v>Douvrin</v>
          </cell>
          <cell r="M2006" t="str">
            <v>France</v>
          </cell>
          <cell r="N2006">
            <v>0</v>
          </cell>
          <cell r="O2006">
            <v>0</v>
          </cell>
          <cell r="P2006">
            <v>0</v>
          </cell>
          <cell r="Q2006">
            <v>0</v>
          </cell>
          <cell r="R2006">
            <v>0</v>
          </cell>
          <cell r="S2006">
            <v>69618</v>
          </cell>
          <cell r="T2006">
            <v>53894</v>
          </cell>
          <cell r="U2006">
            <v>46727</v>
          </cell>
        </row>
        <row r="2007">
          <cell r="A2007" t="str">
            <v>Europe</v>
          </cell>
          <cell r="B2007" t="str">
            <v>PSA</v>
          </cell>
          <cell r="C2007" t="str">
            <v>PEUGEOT</v>
          </cell>
          <cell r="D2007" t="str">
            <v>PEUGEOT 106/1007/1008</v>
          </cell>
          <cell r="E2007" t="str">
            <v>PSA TU</v>
          </cell>
          <cell r="F2007" t="str">
            <v>Gasoline</v>
          </cell>
          <cell r="G2007">
            <v>1361</v>
          </cell>
          <cell r="H2007">
            <v>73</v>
          </cell>
          <cell r="I2007" t="str">
            <v>In-Line</v>
          </cell>
          <cell r="J2007">
            <v>4</v>
          </cell>
          <cell r="K2007" t="str">
            <v>MFI</v>
          </cell>
          <cell r="L2007" t="str">
            <v>Douvrin</v>
          </cell>
          <cell r="M2007" t="str">
            <v>Douvrin</v>
          </cell>
          <cell r="N2007">
            <v>0</v>
          </cell>
          <cell r="O2007">
            <v>0</v>
          </cell>
          <cell r="P2007">
            <v>3857</v>
          </cell>
          <cell r="Q2007">
            <v>37057</v>
          </cell>
          <cell r="R2007">
            <v>32477</v>
          </cell>
          <cell r="S2007">
            <v>0</v>
          </cell>
          <cell r="T2007">
            <v>0</v>
          </cell>
          <cell r="U2007">
            <v>0</v>
          </cell>
        </row>
        <row r="2008">
          <cell r="A2008" t="str">
            <v>Europe</v>
          </cell>
          <cell r="B2008" t="str">
            <v>PSA</v>
          </cell>
          <cell r="C2008" t="str">
            <v>PEUGEOT</v>
          </cell>
          <cell r="D2008" t="str">
            <v>PEUGEOT 106/1007/1008</v>
          </cell>
          <cell r="E2008" t="str">
            <v>PSA/Ford DV (PSA HDi/ Ford Duratorq)</v>
          </cell>
          <cell r="F2008" t="str">
            <v>Diesel</v>
          </cell>
          <cell r="G2008">
            <v>1399</v>
          </cell>
          <cell r="H2008">
            <v>92</v>
          </cell>
          <cell r="I2008" t="str">
            <v>In-Line</v>
          </cell>
          <cell r="J2008">
            <v>4</v>
          </cell>
          <cell r="K2008" t="str">
            <v>DI</v>
          </cell>
          <cell r="L2008" t="str">
            <v>Douvrin, Tremery</v>
          </cell>
          <cell r="M2008" t="str">
            <v>France</v>
          </cell>
          <cell r="N2008">
            <v>0</v>
          </cell>
          <cell r="O2008">
            <v>0</v>
          </cell>
          <cell r="P2008">
            <v>231</v>
          </cell>
          <cell r="Q2008">
            <v>3087</v>
          </cell>
          <cell r="R2008">
            <v>4184</v>
          </cell>
          <cell r="S2008">
            <v>3344</v>
          </cell>
          <cell r="T2008">
            <v>3140</v>
          </cell>
          <cell r="U2008">
            <v>3210</v>
          </cell>
        </row>
        <row r="2009">
          <cell r="A2009" t="str">
            <v>Europe</v>
          </cell>
          <cell r="B2009" t="str">
            <v>PSA</v>
          </cell>
          <cell r="C2009" t="str">
            <v>PEUGEOT</v>
          </cell>
          <cell r="D2009" t="str">
            <v>PEUGEOT 106/1007/1008</v>
          </cell>
          <cell r="E2009" t="str">
            <v>PSA/Ford DV (PSA HDi/ Ford Duratorq)</v>
          </cell>
          <cell r="F2009" t="str">
            <v>Diesel</v>
          </cell>
          <cell r="G2009">
            <v>1399</v>
          </cell>
          <cell r="H2009">
            <v>68</v>
          </cell>
          <cell r="I2009" t="str">
            <v>In-Line</v>
          </cell>
          <cell r="J2009">
            <v>4</v>
          </cell>
          <cell r="K2009" t="str">
            <v>DI</v>
          </cell>
          <cell r="L2009" t="str">
            <v>Douvrin, Tremery</v>
          </cell>
          <cell r="M2009" t="str">
            <v>France</v>
          </cell>
          <cell r="N2009">
            <v>0</v>
          </cell>
          <cell r="O2009">
            <v>0</v>
          </cell>
          <cell r="P2009">
            <v>5228</v>
          </cell>
          <cell r="Q2009">
            <v>56046</v>
          </cell>
          <cell r="R2009">
            <v>59003</v>
          </cell>
          <cell r="S2009">
            <v>38603</v>
          </cell>
          <cell r="T2009">
            <v>30705</v>
          </cell>
          <cell r="U2009">
            <v>27349</v>
          </cell>
        </row>
        <row r="2010">
          <cell r="A2010" t="str">
            <v>Europe</v>
          </cell>
          <cell r="B2010" t="str">
            <v>PSA</v>
          </cell>
          <cell r="C2010" t="str">
            <v>PEUGEOT</v>
          </cell>
          <cell r="D2010" t="str">
            <v>PEUGEOT 106/1007/1008</v>
          </cell>
          <cell r="E2010" t="str">
            <v>PSA/BMW Prince (EP)</v>
          </cell>
          <cell r="F2010" t="str">
            <v>Gasoline</v>
          </cell>
          <cell r="G2010">
            <v>1400</v>
          </cell>
          <cell r="H2010">
            <v>90</v>
          </cell>
          <cell r="I2010" t="str">
            <v>In-Line</v>
          </cell>
          <cell r="J2010">
            <v>4</v>
          </cell>
          <cell r="K2010" t="str">
            <v>GDI</v>
          </cell>
          <cell r="L2010" t="str">
            <v>Douvrin</v>
          </cell>
          <cell r="M2010" t="str">
            <v>France</v>
          </cell>
          <cell r="N2010">
            <v>0</v>
          </cell>
          <cell r="O2010">
            <v>0</v>
          </cell>
          <cell r="P2010">
            <v>0</v>
          </cell>
          <cell r="Q2010">
            <v>0</v>
          </cell>
          <cell r="R2010">
            <v>0</v>
          </cell>
          <cell r="S2010">
            <v>20040</v>
          </cell>
          <cell r="T2010">
            <v>15668</v>
          </cell>
          <cell r="U2010">
            <v>13724</v>
          </cell>
        </row>
        <row r="2011">
          <cell r="A2011" t="str">
            <v>Europe</v>
          </cell>
          <cell r="B2011" t="str">
            <v>PSA</v>
          </cell>
          <cell r="C2011" t="str">
            <v>PEUGEOT</v>
          </cell>
          <cell r="D2011" t="str">
            <v>PEUGEOT 106/1007/1008</v>
          </cell>
          <cell r="E2011" t="str">
            <v>PSA TU</v>
          </cell>
          <cell r="F2011" t="str">
            <v>Gasoline</v>
          </cell>
          <cell r="G2011">
            <v>1587</v>
          </cell>
          <cell r="H2011">
            <v>109</v>
          </cell>
          <cell r="I2011" t="str">
            <v>In-Line</v>
          </cell>
          <cell r="J2011">
            <v>4</v>
          </cell>
          <cell r="K2011" t="str">
            <v>MFI</v>
          </cell>
          <cell r="L2011" t="str">
            <v>Douvrin</v>
          </cell>
          <cell r="M2011" t="str">
            <v>France</v>
          </cell>
          <cell r="N2011">
            <v>0</v>
          </cell>
          <cell r="O2011">
            <v>0</v>
          </cell>
          <cell r="P2011">
            <v>4844</v>
          </cell>
          <cell r="Q2011">
            <v>51411</v>
          </cell>
          <cell r="R2011">
            <v>53334</v>
          </cell>
          <cell r="S2011">
            <v>34380</v>
          </cell>
          <cell r="T2011">
            <v>26939</v>
          </cell>
          <cell r="U2011">
            <v>23645</v>
          </cell>
        </row>
        <row r="2012">
          <cell r="A2012" t="str">
            <v>Europe</v>
          </cell>
          <cell r="B2012" t="str">
            <v>PSA</v>
          </cell>
          <cell r="C2012" t="str">
            <v>PEUGEOT</v>
          </cell>
          <cell r="D2012" t="str">
            <v>PEUGEOT 206/207</v>
          </cell>
          <cell r="E2012" t="str">
            <v>PSA TU</v>
          </cell>
          <cell r="F2012" t="str">
            <v>Gasoline</v>
          </cell>
          <cell r="G2012">
            <v>1124</v>
          </cell>
          <cell r="H2012">
            <v>60</v>
          </cell>
          <cell r="I2012" t="str">
            <v>In-Line</v>
          </cell>
          <cell r="J2012">
            <v>4</v>
          </cell>
          <cell r="K2012" t="str">
            <v>SFI</v>
          </cell>
          <cell r="L2012" t="str">
            <v>Douvrin</v>
          </cell>
          <cell r="M2012" t="str">
            <v>France</v>
          </cell>
          <cell r="N2012">
            <v>100968</v>
          </cell>
          <cell r="O2012">
            <v>77649</v>
          </cell>
          <cell r="P2012">
            <v>66032</v>
          </cell>
          <cell r="Q2012">
            <v>43737</v>
          </cell>
          <cell r="R2012">
            <v>0</v>
          </cell>
          <cell r="S2012">
            <v>0</v>
          </cell>
          <cell r="T2012">
            <v>0</v>
          </cell>
          <cell r="U2012">
            <v>0</v>
          </cell>
        </row>
        <row r="2013">
          <cell r="A2013" t="str">
            <v>Europe</v>
          </cell>
          <cell r="B2013" t="str">
            <v>PSA</v>
          </cell>
          <cell r="C2013" t="str">
            <v>PEUGEOT</v>
          </cell>
          <cell r="D2013" t="str">
            <v>PEUGEOT 206/207</v>
          </cell>
          <cell r="E2013" t="str">
            <v>PSA TU</v>
          </cell>
          <cell r="F2013" t="str">
            <v>Gasoline</v>
          </cell>
          <cell r="G2013">
            <v>1361</v>
          </cell>
          <cell r="H2013">
            <v>73</v>
          </cell>
          <cell r="I2013" t="str">
            <v>In-Line</v>
          </cell>
          <cell r="J2013">
            <v>4</v>
          </cell>
          <cell r="K2013" t="str">
            <v>MFI</v>
          </cell>
          <cell r="L2013" t="str">
            <v>Douvrin</v>
          </cell>
          <cell r="M2013" t="str">
            <v>Douvrin</v>
          </cell>
          <cell r="N2013">
            <v>0</v>
          </cell>
          <cell r="O2013">
            <v>18831</v>
          </cell>
          <cell r="P2013">
            <v>25165</v>
          </cell>
          <cell r="Q2013">
            <v>19246</v>
          </cell>
          <cell r="R2013">
            <v>0</v>
          </cell>
          <cell r="S2013">
            <v>0</v>
          </cell>
          <cell r="T2013">
            <v>0</v>
          </cell>
          <cell r="U2013">
            <v>0</v>
          </cell>
        </row>
        <row r="2014">
          <cell r="A2014" t="str">
            <v>Europe</v>
          </cell>
          <cell r="B2014" t="str">
            <v>PSA</v>
          </cell>
          <cell r="C2014" t="str">
            <v>PEUGEOT</v>
          </cell>
          <cell r="D2014" t="str">
            <v>PEUGEOT 206/207</v>
          </cell>
          <cell r="E2014" t="str">
            <v>PSA ET</v>
          </cell>
          <cell r="F2014" t="str">
            <v>Gasoline</v>
          </cell>
          <cell r="G2014">
            <v>1361</v>
          </cell>
          <cell r="H2014">
            <v>88</v>
          </cell>
          <cell r="I2014" t="str">
            <v>In-Line</v>
          </cell>
          <cell r="J2014">
            <v>4</v>
          </cell>
          <cell r="K2014" t="str">
            <v>MFI</v>
          </cell>
          <cell r="L2014" t="str">
            <v>Douvrin</v>
          </cell>
          <cell r="M2014" t="str">
            <v>Douvrin</v>
          </cell>
          <cell r="N2014">
            <v>0</v>
          </cell>
          <cell r="O2014">
            <v>0</v>
          </cell>
          <cell r="P2014">
            <v>26582</v>
          </cell>
          <cell r="Q2014">
            <v>47450</v>
          </cell>
          <cell r="R2014">
            <v>0</v>
          </cell>
          <cell r="S2014">
            <v>0</v>
          </cell>
          <cell r="T2014">
            <v>0</v>
          </cell>
          <cell r="U2014">
            <v>0</v>
          </cell>
        </row>
        <row r="2015">
          <cell r="A2015" t="str">
            <v>Europe</v>
          </cell>
          <cell r="B2015" t="str">
            <v>PSA</v>
          </cell>
          <cell r="C2015" t="str">
            <v>PEUGEOT</v>
          </cell>
          <cell r="D2015" t="str">
            <v>PEUGEOT 206/207</v>
          </cell>
          <cell r="E2015" t="str">
            <v>PSA TU</v>
          </cell>
          <cell r="F2015" t="str">
            <v>Gasoline</v>
          </cell>
          <cell r="G2015">
            <v>1361</v>
          </cell>
          <cell r="H2015">
            <v>75</v>
          </cell>
          <cell r="I2015" t="str">
            <v>In-Line</v>
          </cell>
          <cell r="J2015">
            <v>4</v>
          </cell>
          <cell r="K2015" t="str">
            <v>MFI</v>
          </cell>
          <cell r="L2015" t="str">
            <v>Douvrin</v>
          </cell>
          <cell r="M2015" t="str">
            <v>France</v>
          </cell>
          <cell r="N2015">
            <v>168725</v>
          </cell>
          <cell r="O2015">
            <v>108272</v>
          </cell>
          <cell r="P2015">
            <v>69278</v>
          </cell>
          <cell r="Q2015">
            <v>12435</v>
          </cell>
          <cell r="R2015">
            <v>0</v>
          </cell>
          <cell r="S2015">
            <v>0</v>
          </cell>
          <cell r="T2015">
            <v>0</v>
          </cell>
          <cell r="U2015">
            <v>0</v>
          </cell>
        </row>
        <row r="2016">
          <cell r="A2016" t="str">
            <v>Europe</v>
          </cell>
          <cell r="B2016" t="str">
            <v>PSA</v>
          </cell>
          <cell r="C2016" t="str">
            <v>PEUGEOT</v>
          </cell>
          <cell r="D2016" t="str">
            <v>PEUGEOT 206/207</v>
          </cell>
          <cell r="E2016" t="str">
            <v>PSA/Ford DV (PSA HDi/ Ford Duratorq)</v>
          </cell>
          <cell r="F2016" t="str">
            <v>Diesel</v>
          </cell>
          <cell r="G2016">
            <v>1399</v>
          </cell>
          <cell r="H2016">
            <v>92</v>
          </cell>
          <cell r="I2016" t="str">
            <v>In-Line</v>
          </cell>
          <cell r="J2016">
            <v>4</v>
          </cell>
          <cell r="K2016" t="str">
            <v>DI</v>
          </cell>
          <cell r="L2016" t="str">
            <v>Douvrin, Tremery</v>
          </cell>
          <cell r="M2016" t="str">
            <v>France</v>
          </cell>
          <cell r="N2016">
            <v>0</v>
          </cell>
          <cell r="O2016">
            <v>3730</v>
          </cell>
          <cell r="P2016">
            <v>8517</v>
          </cell>
          <cell r="Q2016">
            <v>8712</v>
          </cell>
          <cell r="R2016">
            <v>0</v>
          </cell>
          <cell r="S2016">
            <v>0</v>
          </cell>
          <cell r="T2016">
            <v>0</v>
          </cell>
          <cell r="U2016">
            <v>0</v>
          </cell>
        </row>
        <row r="2017">
          <cell r="A2017" t="str">
            <v>Europe</v>
          </cell>
          <cell r="B2017" t="str">
            <v>PSA</v>
          </cell>
          <cell r="C2017" t="str">
            <v>PEUGEOT</v>
          </cell>
          <cell r="D2017" t="str">
            <v>PEUGEOT 206/207</v>
          </cell>
          <cell r="E2017" t="str">
            <v>PSA/Ford DV (PSA HDi/ Ford Duratorq)</v>
          </cell>
          <cell r="F2017" t="str">
            <v>Diesel</v>
          </cell>
          <cell r="G2017">
            <v>1399</v>
          </cell>
          <cell r="H2017">
            <v>68</v>
          </cell>
          <cell r="I2017" t="str">
            <v>In-Line</v>
          </cell>
          <cell r="J2017">
            <v>4</v>
          </cell>
          <cell r="K2017" t="str">
            <v>DI</v>
          </cell>
          <cell r="L2017" t="str">
            <v>Douvrin, Tremery</v>
          </cell>
          <cell r="M2017" t="str">
            <v>France</v>
          </cell>
          <cell r="N2017">
            <v>83826</v>
          </cell>
          <cell r="O2017">
            <v>107057</v>
          </cell>
          <cell r="P2017">
            <v>93402</v>
          </cell>
          <cell r="Q2017">
            <v>64954</v>
          </cell>
          <cell r="R2017">
            <v>0</v>
          </cell>
          <cell r="S2017">
            <v>0</v>
          </cell>
          <cell r="T2017">
            <v>0</v>
          </cell>
          <cell r="U2017">
            <v>0</v>
          </cell>
        </row>
        <row r="2018">
          <cell r="A2018" t="str">
            <v>Europe</v>
          </cell>
          <cell r="B2018" t="str">
            <v>PSA</v>
          </cell>
          <cell r="C2018" t="str">
            <v>PEUGEOT</v>
          </cell>
          <cell r="D2018" t="str">
            <v>PEUGEOT 206/207</v>
          </cell>
          <cell r="E2018" t="str">
            <v>PSA TU</v>
          </cell>
          <cell r="F2018" t="str">
            <v>Gasoline</v>
          </cell>
          <cell r="G2018">
            <v>1587</v>
          </cell>
          <cell r="H2018">
            <v>109</v>
          </cell>
          <cell r="I2018" t="str">
            <v>In-Line</v>
          </cell>
          <cell r="J2018">
            <v>4</v>
          </cell>
          <cell r="K2018" t="str">
            <v>MFI</v>
          </cell>
          <cell r="L2018" t="str">
            <v>Douvrin</v>
          </cell>
          <cell r="M2018" t="str">
            <v>France</v>
          </cell>
          <cell r="N2018">
            <v>30984</v>
          </cell>
          <cell r="O2018">
            <v>26550</v>
          </cell>
          <cell r="P2018">
            <v>50529</v>
          </cell>
          <cell r="Q2018">
            <v>35360</v>
          </cell>
          <cell r="R2018">
            <v>0</v>
          </cell>
          <cell r="S2018">
            <v>0</v>
          </cell>
          <cell r="T2018">
            <v>0</v>
          </cell>
          <cell r="U2018">
            <v>0</v>
          </cell>
        </row>
        <row r="2019">
          <cell r="A2019" t="str">
            <v>Europe</v>
          </cell>
          <cell r="B2019" t="str">
            <v>PSA</v>
          </cell>
          <cell r="C2019" t="str">
            <v>PEUGEOT</v>
          </cell>
          <cell r="D2019" t="str">
            <v>PEUGEOT 206/207</v>
          </cell>
          <cell r="E2019" t="str">
            <v>PSA EW</v>
          </cell>
          <cell r="F2019" t="str">
            <v>Gasoline</v>
          </cell>
          <cell r="G2019">
            <v>1997</v>
          </cell>
          <cell r="H2019">
            <v>136</v>
          </cell>
          <cell r="I2019" t="str">
            <v>In-Line</v>
          </cell>
          <cell r="J2019">
            <v>4</v>
          </cell>
          <cell r="K2019" t="str">
            <v>MFI</v>
          </cell>
          <cell r="L2019" t="str">
            <v>Tremery</v>
          </cell>
          <cell r="M2019" t="str">
            <v>France</v>
          </cell>
          <cell r="N2019">
            <v>15260</v>
          </cell>
          <cell r="O2019">
            <v>10029</v>
          </cell>
          <cell r="P2019">
            <v>7448</v>
          </cell>
          <cell r="Q2019">
            <v>5368</v>
          </cell>
          <cell r="R2019">
            <v>0</v>
          </cell>
          <cell r="S2019">
            <v>0</v>
          </cell>
          <cell r="T2019">
            <v>0</v>
          </cell>
          <cell r="U2019">
            <v>0</v>
          </cell>
        </row>
        <row r="2020">
          <cell r="A2020" t="str">
            <v>Europe</v>
          </cell>
          <cell r="B2020" t="str">
            <v>PSA</v>
          </cell>
          <cell r="C2020" t="str">
            <v>PEUGEOT</v>
          </cell>
          <cell r="D2020" t="str">
            <v>PEUGEOT 206/207</v>
          </cell>
          <cell r="E2020" t="str">
            <v>PSA EW</v>
          </cell>
          <cell r="F2020" t="str">
            <v>Gasoline</v>
          </cell>
          <cell r="G2020">
            <v>1997</v>
          </cell>
          <cell r="H2020">
            <v>180</v>
          </cell>
          <cell r="I2020" t="str">
            <v>In-Line</v>
          </cell>
          <cell r="J2020">
            <v>4</v>
          </cell>
          <cell r="K2020" t="str">
            <v>MFI</v>
          </cell>
          <cell r="L2020" t="str">
            <v>Tremery</v>
          </cell>
          <cell r="M2020" t="str">
            <v>France</v>
          </cell>
          <cell r="N2020">
            <v>0</v>
          </cell>
          <cell r="O2020">
            <v>9715</v>
          </cell>
          <cell r="P2020">
            <v>9297</v>
          </cell>
          <cell r="Q2020">
            <v>6470</v>
          </cell>
          <cell r="R2020">
            <v>0</v>
          </cell>
          <cell r="S2020">
            <v>0</v>
          </cell>
          <cell r="T2020">
            <v>0</v>
          </cell>
          <cell r="U2020">
            <v>0</v>
          </cell>
        </row>
        <row r="2021">
          <cell r="A2021" t="str">
            <v>Europe</v>
          </cell>
          <cell r="B2021" t="str">
            <v>PSA</v>
          </cell>
          <cell r="C2021" t="str">
            <v>PEUGEOT</v>
          </cell>
          <cell r="D2021" t="str">
            <v>PEUGEOT 206/207</v>
          </cell>
          <cell r="E2021" t="str">
            <v>PSA/Ford DW (PSA HDi/ Ford Duratorq)</v>
          </cell>
          <cell r="F2021" t="str">
            <v>Diesel</v>
          </cell>
          <cell r="G2021">
            <v>1997</v>
          </cell>
          <cell r="H2021">
            <v>90</v>
          </cell>
          <cell r="I2021" t="str">
            <v>In-Line</v>
          </cell>
          <cell r="J2021">
            <v>4</v>
          </cell>
          <cell r="K2021" t="str">
            <v>DI</v>
          </cell>
          <cell r="L2021" t="str">
            <v>Tremery</v>
          </cell>
          <cell r="M2021" t="str">
            <v>France</v>
          </cell>
          <cell r="N2021">
            <v>84936</v>
          </cell>
          <cell r="O2021">
            <v>60207</v>
          </cell>
          <cell r="P2021">
            <v>47188</v>
          </cell>
          <cell r="Q2021">
            <v>36996</v>
          </cell>
          <cell r="R2021">
            <v>0</v>
          </cell>
          <cell r="S2021">
            <v>0</v>
          </cell>
          <cell r="T2021">
            <v>0</v>
          </cell>
          <cell r="U2021">
            <v>0</v>
          </cell>
        </row>
        <row r="2022">
          <cell r="A2022" t="str">
            <v>Europe</v>
          </cell>
          <cell r="B2022" t="str">
            <v>PSA</v>
          </cell>
          <cell r="C2022" t="str">
            <v>PEUGEOT</v>
          </cell>
          <cell r="D2022" t="str">
            <v>PEUGEOT 206/207</v>
          </cell>
          <cell r="E2022" t="str">
            <v>PSA TU</v>
          </cell>
          <cell r="F2022" t="str">
            <v>Gasoline</v>
          </cell>
          <cell r="G2022">
            <v>1124</v>
          </cell>
          <cell r="H2022">
            <v>60</v>
          </cell>
          <cell r="I2022" t="str">
            <v>In-Line</v>
          </cell>
          <cell r="J2022">
            <v>4</v>
          </cell>
          <cell r="K2022" t="str">
            <v>SFI</v>
          </cell>
          <cell r="L2022" t="str">
            <v>Douvrin</v>
          </cell>
          <cell r="M2022" t="str">
            <v>France</v>
          </cell>
          <cell r="N2022">
            <v>43252</v>
          </cell>
          <cell r="O2022">
            <v>68885</v>
          </cell>
          <cell r="P2022">
            <v>50184</v>
          </cell>
          <cell r="Q2022">
            <v>47164</v>
          </cell>
          <cell r="R2022">
            <v>29501</v>
          </cell>
          <cell r="S2022">
            <v>3292</v>
          </cell>
          <cell r="T2022">
            <v>0</v>
          </cell>
          <cell r="U2022">
            <v>0</v>
          </cell>
        </row>
        <row r="2023">
          <cell r="A2023" t="str">
            <v>Europe</v>
          </cell>
          <cell r="B2023" t="str">
            <v>PSA</v>
          </cell>
          <cell r="C2023" t="str">
            <v>PEUGEOT</v>
          </cell>
          <cell r="D2023" t="str">
            <v>PEUGEOT 206/207</v>
          </cell>
          <cell r="E2023" t="str">
            <v>PSA TU</v>
          </cell>
          <cell r="F2023" t="str">
            <v>Gasoline</v>
          </cell>
          <cell r="G2023">
            <v>1361</v>
          </cell>
          <cell r="H2023">
            <v>73</v>
          </cell>
          <cell r="I2023" t="str">
            <v>In-Line</v>
          </cell>
          <cell r="J2023">
            <v>4</v>
          </cell>
          <cell r="K2023" t="str">
            <v>MFI</v>
          </cell>
          <cell r="L2023" t="str">
            <v>Douvrin</v>
          </cell>
          <cell r="M2023" t="str">
            <v>Douvrin</v>
          </cell>
          <cell r="N2023">
            <v>0</v>
          </cell>
          <cell r="O2023">
            <v>449</v>
          </cell>
          <cell r="P2023">
            <v>1921</v>
          </cell>
          <cell r="Q2023">
            <v>3155</v>
          </cell>
          <cell r="R2023">
            <v>2927</v>
          </cell>
          <cell r="S2023">
            <v>417</v>
          </cell>
          <cell r="T2023">
            <v>0</v>
          </cell>
          <cell r="U2023">
            <v>0</v>
          </cell>
        </row>
        <row r="2024">
          <cell r="A2024" t="str">
            <v>Europe</v>
          </cell>
          <cell r="B2024" t="str">
            <v>PSA</v>
          </cell>
          <cell r="C2024" t="str">
            <v>PEUGEOT</v>
          </cell>
          <cell r="D2024" t="str">
            <v>PEUGEOT 206/207</v>
          </cell>
          <cell r="E2024" t="str">
            <v>PSA ET</v>
          </cell>
          <cell r="F2024" t="str">
            <v>Gasoline</v>
          </cell>
          <cell r="G2024">
            <v>1361</v>
          </cell>
          <cell r="H2024">
            <v>88</v>
          </cell>
          <cell r="I2024" t="str">
            <v>In-Line</v>
          </cell>
          <cell r="J2024">
            <v>4</v>
          </cell>
          <cell r="K2024" t="str">
            <v>MFI</v>
          </cell>
          <cell r="L2024" t="str">
            <v>Douvrin</v>
          </cell>
          <cell r="M2024" t="str">
            <v>Douvrin</v>
          </cell>
          <cell r="N2024">
            <v>0</v>
          </cell>
          <cell r="O2024">
            <v>0</v>
          </cell>
          <cell r="P2024">
            <v>10220</v>
          </cell>
          <cell r="Q2024">
            <v>10809</v>
          </cell>
          <cell r="R2024">
            <v>7612</v>
          </cell>
          <cell r="S2024">
            <v>929</v>
          </cell>
          <cell r="T2024">
            <v>0</v>
          </cell>
          <cell r="U2024">
            <v>0</v>
          </cell>
        </row>
        <row r="2025">
          <cell r="A2025" t="str">
            <v>Europe</v>
          </cell>
          <cell r="B2025" t="str">
            <v>PSA</v>
          </cell>
          <cell r="C2025" t="str">
            <v>PEUGEOT</v>
          </cell>
          <cell r="D2025" t="str">
            <v>PEUGEOT 206/207</v>
          </cell>
          <cell r="E2025" t="str">
            <v>PSA TU</v>
          </cell>
          <cell r="F2025" t="str">
            <v>Gasoline</v>
          </cell>
          <cell r="G2025">
            <v>1361</v>
          </cell>
          <cell r="H2025">
            <v>75</v>
          </cell>
          <cell r="I2025" t="str">
            <v>In-Line</v>
          </cell>
          <cell r="J2025">
            <v>4</v>
          </cell>
          <cell r="K2025" t="str">
            <v>MFI</v>
          </cell>
          <cell r="L2025" t="str">
            <v>Douvrin</v>
          </cell>
          <cell r="M2025" t="str">
            <v>France</v>
          </cell>
          <cell r="N2025">
            <v>57533</v>
          </cell>
          <cell r="O2025">
            <v>9661</v>
          </cell>
          <cell r="P2025">
            <v>3493</v>
          </cell>
          <cell r="Q2025">
            <v>1517</v>
          </cell>
          <cell r="R2025">
            <v>1312</v>
          </cell>
          <cell r="S2025">
            <v>180</v>
          </cell>
          <cell r="T2025">
            <v>0</v>
          </cell>
          <cell r="U2025">
            <v>0</v>
          </cell>
        </row>
        <row r="2026">
          <cell r="A2026" t="str">
            <v>Europe</v>
          </cell>
          <cell r="B2026" t="str">
            <v>PSA</v>
          </cell>
          <cell r="C2026" t="str">
            <v>PEUGEOT</v>
          </cell>
          <cell r="D2026" t="str">
            <v>PEUGEOT 206/207</v>
          </cell>
          <cell r="E2026" t="str">
            <v>PSA/Ford DV (PSA HDi/ Ford Duratorq)</v>
          </cell>
          <cell r="F2026" t="str">
            <v>Diesel</v>
          </cell>
          <cell r="G2026">
            <v>1399</v>
          </cell>
          <cell r="H2026">
            <v>92</v>
          </cell>
          <cell r="I2026" t="str">
            <v>In-Line</v>
          </cell>
          <cell r="J2026">
            <v>4</v>
          </cell>
          <cell r="K2026" t="str">
            <v>DI</v>
          </cell>
          <cell r="L2026" t="str">
            <v>Douvrin, Tremery</v>
          </cell>
          <cell r="M2026" t="str">
            <v>France</v>
          </cell>
          <cell r="N2026">
            <v>0</v>
          </cell>
          <cell r="O2026">
            <v>6</v>
          </cell>
          <cell r="P2026">
            <v>10951</v>
          </cell>
          <cell r="Q2026">
            <v>11581</v>
          </cell>
          <cell r="R2026">
            <v>8157</v>
          </cell>
          <cell r="S2026">
            <v>995</v>
          </cell>
          <cell r="T2026">
            <v>0</v>
          </cell>
          <cell r="U2026">
            <v>0</v>
          </cell>
        </row>
        <row r="2027">
          <cell r="A2027" t="str">
            <v>Europe</v>
          </cell>
          <cell r="B2027" t="str">
            <v>PSA</v>
          </cell>
          <cell r="C2027" t="str">
            <v>PEUGEOT</v>
          </cell>
          <cell r="D2027" t="str">
            <v>PEUGEOT 206/207</v>
          </cell>
          <cell r="E2027" t="str">
            <v>PSA/Ford DV (PSA HDi/ Ford Duratorq)</v>
          </cell>
          <cell r="F2027" t="str">
            <v>Diesel</v>
          </cell>
          <cell r="G2027">
            <v>1399</v>
          </cell>
          <cell r="H2027">
            <v>68</v>
          </cell>
          <cell r="I2027" t="str">
            <v>In-Line</v>
          </cell>
          <cell r="J2027">
            <v>4</v>
          </cell>
          <cell r="K2027" t="str">
            <v>DI</v>
          </cell>
          <cell r="L2027" t="str">
            <v>Douvrin, Tremery</v>
          </cell>
          <cell r="M2027" t="str">
            <v>France</v>
          </cell>
          <cell r="N2027">
            <v>27171</v>
          </cell>
          <cell r="O2027">
            <v>605</v>
          </cell>
          <cell r="P2027">
            <v>5595</v>
          </cell>
          <cell r="Q2027">
            <v>14211</v>
          </cell>
          <cell r="R2027">
            <v>15215</v>
          </cell>
          <cell r="S2027">
            <v>2293</v>
          </cell>
          <cell r="T2027">
            <v>0</v>
          </cell>
          <cell r="U2027">
            <v>0</v>
          </cell>
        </row>
        <row r="2028">
          <cell r="A2028" t="str">
            <v>Europe</v>
          </cell>
          <cell r="B2028" t="str">
            <v>PSA</v>
          </cell>
          <cell r="C2028" t="str">
            <v>PEUGEOT</v>
          </cell>
          <cell r="D2028" t="str">
            <v>PEUGEOT 206/207</v>
          </cell>
          <cell r="E2028" t="str">
            <v>PSA TU</v>
          </cell>
          <cell r="F2028" t="str">
            <v>Gasoline</v>
          </cell>
          <cell r="G2028">
            <v>1587</v>
          </cell>
          <cell r="H2028">
            <v>109</v>
          </cell>
          <cell r="I2028" t="str">
            <v>In-Line</v>
          </cell>
          <cell r="J2028">
            <v>4</v>
          </cell>
          <cell r="K2028" t="str">
            <v>MFI</v>
          </cell>
          <cell r="L2028" t="str">
            <v>Douvrin</v>
          </cell>
          <cell r="M2028" t="str">
            <v>France</v>
          </cell>
          <cell r="N2028">
            <v>27930</v>
          </cell>
          <cell r="O2028">
            <v>45027</v>
          </cell>
          <cell r="P2028">
            <v>21441</v>
          </cell>
          <cell r="Q2028">
            <v>21859</v>
          </cell>
          <cell r="R2028">
            <v>14879</v>
          </cell>
          <cell r="S2028">
            <v>1773</v>
          </cell>
          <cell r="T2028">
            <v>0</v>
          </cell>
          <cell r="U2028">
            <v>0</v>
          </cell>
        </row>
        <row r="2029">
          <cell r="A2029" t="str">
            <v>Europe</v>
          </cell>
          <cell r="B2029" t="str">
            <v>PSA</v>
          </cell>
          <cell r="C2029" t="str">
            <v>PEUGEOT</v>
          </cell>
          <cell r="D2029" t="str">
            <v>PEUGEOT 206/207</v>
          </cell>
          <cell r="E2029" t="str">
            <v>PSA TU</v>
          </cell>
          <cell r="F2029" t="str">
            <v>Gasoline</v>
          </cell>
          <cell r="G2029">
            <v>1587</v>
          </cell>
          <cell r="H2029">
            <v>88</v>
          </cell>
          <cell r="I2029" t="str">
            <v>In-Line</v>
          </cell>
          <cell r="J2029">
            <v>4</v>
          </cell>
          <cell r="K2029" t="str">
            <v>MFI</v>
          </cell>
          <cell r="L2029" t="str">
            <v>Douvrin</v>
          </cell>
          <cell r="M2029" t="str">
            <v>France</v>
          </cell>
          <cell r="N2029">
            <v>0</v>
          </cell>
          <cell r="O2029">
            <v>0</v>
          </cell>
          <cell r="P2029">
            <v>4852</v>
          </cell>
          <cell r="Q2029">
            <v>6863</v>
          </cell>
          <cell r="R2029">
            <v>5922</v>
          </cell>
          <cell r="S2029">
            <v>814</v>
          </cell>
          <cell r="T2029">
            <v>0</v>
          </cell>
          <cell r="U2029">
            <v>0</v>
          </cell>
        </row>
        <row r="2030">
          <cell r="A2030" t="str">
            <v>Europe</v>
          </cell>
          <cell r="B2030" t="str">
            <v>PSA</v>
          </cell>
          <cell r="C2030" t="str">
            <v>PEUGEOT</v>
          </cell>
          <cell r="D2030" t="str">
            <v>PEUGEOT 206/207</v>
          </cell>
          <cell r="E2030" t="str">
            <v>PSA/Ford DW (PSA HDi/ Ford Duratorq)</v>
          </cell>
          <cell r="F2030" t="str">
            <v>Diesel</v>
          </cell>
          <cell r="G2030">
            <v>1868</v>
          </cell>
          <cell r="H2030">
            <v>70</v>
          </cell>
          <cell r="I2030" t="str">
            <v>In-Line</v>
          </cell>
          <cell r="J2030">
            <v>4</v>
          </cell>
          <cell r="K2030" t="str">
            <v>IDI</v>
          </cell>
          <cell r="L2030" t="str">
            <v>Tremery</v>
          </cell>
          <cell r="M2030" t="str">
            <v>France</v>
          </cell>
          <cell r="N2030">
            <v>2974</v>
          </cell>
          <cell r="O2030">
            <v>1699</v>
          </cell>
          <cell r="P2030">
            <v>244</v>
          </cell>
          <cell r="Q2030">
            <v>757</v>
          </cell>
          <cell r="R2030">
            <v>846</v>
          </cell>
          <cell r="S2030">
            <v>129</v>
          </cell>
          <cell r="T2030">
            <v>0</v>
          </cell>
          <cell r="U2030">
            <v>0</v>
          </cell>
        </row>
        <row r="2031">
          <cell r="A2031" t="str">
            <v>Europe</v>
          </cell>
          <cell r="B2031" t="str">
            <v>PSA</v>
          </cell>
          <cell r="C2031" t="str">
            <v>PEUGEOT</v>
          </cell>
          <cell r="D2031" t="str">
            <v>PEUGEOT 206/207</v>
          </cell>
          <cell r="E2031" t="str">
            <v>PSA EW</v>
          </cell>
          <cell r="F2031" t="str">
            <v>Gasoline</v>
          </cell>
          <cell r="G2031">
            <v>1997</v>
          </cell>
          <cell r="H2031">
            <v>136</v>
          </cell>
          <cell r="I2031" t="str">
            <v>In-Line</v>
          </cell>
          <cell r="J2031">
            <v>4</v>
          </cell>
          <cell r="K2031" t="str">
            <v>MFI</v>
          </cell>
          <cell r="L2031" t="str">
            <v>Tremery</v>
          </cell>
          <cell r="M2031" t="str">
            <v>France</v>
          </cell>
          <cell r="N2031">
            <v>5319</v>
          </cell>
          <cell r="O2031">
            <v>20939</v>
          </cell>
          <cell r="P2031">
            <v>19530</v>
          </cell>
          <cell r="Q2031">
            <v>17428</v>
          </cell>
          <cell r="R2031">
            <v>10246</v>
          </cell>
          <cell r="S2031">
            <v>1082</v>
          </cell>
          <cell r="T2031">
            <v>0</v>
          </cell>
          <cell r="U2031">
            <v>0</v>
          </cell>
        </row>
        <row r="2032">
          <cell r="A2032" t="str">
            <v>Europe</v>
          </cell>
          <cell r="B2032" t="str">
            <v>PSA</v>
          </cell>
          <cell r="C2032" t="str">
            <v>PEUGEOT</v>
          </cell>
          <cell r="D2032" t="str">
            <v>PEUGEOT 206/207</v>
          </cell>
          <cell r="E2032" t="str">
            <v>PSA/Ford DW (PSA HDi/ Ford Duratorq)</v>
          </cell>
          <cell r="F2032" t="str">
            <v>Diesel</v>
          </cell>
          <cell r="G2032">
            <v>1997</v>
          </cell>
          <cell r="H2032">
            <v>90</v>
          </cell>
          <cell r="I2032" t="str">
            <v>In-Line</v>
          </cell>
          <cell r="J2032">
            <v>4</v>
          </cell>
          <cell r="K2032" t="str">
            <v>DI</v>
          </cell>
          <cell r="L2032" t="str">
            <v>Tremery</v>
          </cell>
          <cell r="M2032" t="str">
            <v>France</v>
          </cell>
          <cell r="N2032">
            <v>35567</v>
          </cell>
          <cell r="O2032">
            <v>62340</v>
          </cell>
          <cell r="P2032">
            <v>37232</v>
          </cell>
          <cell r="Q2032">
            <v>39226</v>
          </cell>
          <cell r="R2032">
            <v>27527</v>
          </cell>
          <cell r="S2032">
            <v>3353</v>
          </cell>
          <cell r="T2032">
            <v>0</v>
          </cell>
          <cell r="U2032">
            <v>0</v>
          </cell>
        </row>
        <row r="2033">
          <cell r="A2033" t="str">
            <v>Europe</v>
          </cell>
          <cell r="B2033" t="str">
            <v>PSA</v>
          </cell>
          <cell r="C2033" t="str">
            <v>PEUGEOT</v>
          </cell>
          <cell r="D2033" t="str">
            <v>PEUGEOT 206/207</v>
          </cell>
          <cell r="E2033" t="str">
            <v>PSA/BMW Prince (EP)</v>
          </cell>
          <cell r="F2033" t="str">
            <v>Gasoline</v>
          </cell>
          <cell r="G2033">
            <v>1200</v>
          </cell>
          <cell r="H2033">
            <v>70</v>
          </cell>
          <cell r="I2033" t="str">
            <v>In-Line</v>
          </cell>
          <cell r="J2033">
            <v>4</v>
          </cell>
          <cell r="K2033" t="str">
            <v>GDI</v>
          </cell>
          <cell r="L2033" t="str">
            <v>Douvrin</v>
          </cell>
          <cell r="M2033" t="str">
            <v>France</v>
          </cell>
          <cell r="N2033">
            <v>0</v>
          </cell>
          <cell r="O2033">
            <v>0</v>
          </cell>
          <cell r="P2033">
            <v>0</v>
          </cell>
          <cell r="Q2033">
            <v>1056</v>
          </cell>
          <cell r="R2033">
            <v>26497</v>
          </cell>
          <cell r="S2033">
            <v>25481</v>
          </cell>
          <cell r="T2033">
            <v>20397</v>
          </cell>
          <cell r="U2033">
            <v>20482</v>
          </cell>
        </row>
        <row r="2034">
          <cell r="A2034" t="str">
            <v>Europe</v>
          </cell>
          <cell r="B2034" t="str">
            <v>PSA</v>
          </cell>
          <cell r="C2034" t="str">
            <v>PEUGEOT</v>
          </cell>
          <cell r="D2034" t="str">
            <v>PEUGEOT 206/207</v>
          </cell>
          <cell r="E2034" t="str">
            <v>PSA/Ford DV (PSA HDi/ Ford Duratorq)</v>
          </cell>
          <cell r="F2034" t="str">
            <v>Diesel</v>
          </cell>
          <cell r="G2034">
            <v>1399</v>
          </cell>
          <cell r="H2034">
            <v>68</v>
          </cell>
          <cell r="I2034" t="str">
            <v>In-Line</v>
          </cell>
          <cell r="J2034">
            <v>4</v>
          </cell>
          <cell r="K2034" t="str">
            <v>DI</v>
          </cell>
          <cell r="L2034" t="str">
            <v>Douvrin, Tremery</v>
          </cell>
          <cell r="M2034" t="str">
            <v>France</v>
          </cell>
          <cell r="N2034">
            <v>0</v>
          </cell>
          <cell r="O2034">
            <v>0</v>
          </cell>
          <cell r="P2034">
            <v>0</v>
          </cell>
          <cell r="Q2034">
            <v>2746</v>
          </cell>
          <cell r="R2034">
            <v>68892</v>
          </cell>
          <cell r="S2034">
            <v>66255</v>
          </cell>
          <cell r="T2034">
            <v>53030</v>
          </cell>
          <cell r="U2034">
            <v>53256</v>
          </cell>
        </row>
        <row r="2035">
          <cell r="A2035" t="str">
            <v>Europe</v>
          </cell>
          <cell r="B2035" t="str">
            <v>PSA</v>
          </cell>
          <cell r="C2035" t="str">
            <v>PEUGEOT</v>
          </cell>
          <cell r="D2035" t="str">
            <v>PEUGEOT 206/207</v>
          </cell>
          <cell r="E2035" t="str">
            <v>PSA/BMW Prince (EP)</v>
          </cell>
          <cell r="F2035" t="str">
            <v>Gasoline</v>
          </cell>
          <cell r="G2035">
            <v>1400</v>
          </cell>
          <cell r="H2035">
            <v>90</v>
          </cell>
          <cell r="I2035" t="str">
            <v>In-Line</v>
          </cell>
          <cell r="J2035">
            <v>4</v>
          </cell>
          <cell r="K2035" t="str">
            <v>GDI</v>
          </cell>
          <cell r="L2035" t="str">
            <v>Douvrin</v>
          </cell>
          <cell r="M2035" t="str">
            <v>France</v>
          </cell>
          <cell r="N2035">
            <v>0</v>
          </cell>
          <cell r="O2035">
            <v>0</v>
          </cell>
          <cell r="P2035">
            <v>0</v>
          </cell>
          <cell r="Q2035">
            <v>1690</v>
          </cell>
          <cell r="R2035">
            <v>42396</v>
          </cell>
          <cell r="S2035">
            <v>40772</v>
          </cell>
          <cell r="T2035">
            <v>32634</v>
          </cell>
          <cell r="U2035">
            <v>32773</v>
          </cell>
        </row>
        <row r="2036">
          <cell r="A2036" t="str">
            <v>Europe</v>
          </cell>
          <cell r="B2036" t="str">
            <v>PSA</v>
          </cell>
          <cell r="C2036" t="str">
            <v>PEUGEOT</v>
          </cell>
          <cell r="D2036" t="str">
            <v>PEUGEOT 206/207</v>
          </cell>
          <cell r="E2036" t="str">
            <v>PSA/Ford DV (PSA HDi/ Ford Duratorq)</v>
          </cell>
          <cell r="F2036" t="str">
            <v>Diesel</v>
          </cell>
          <cell r="G2036">
            <v>1560</v>
          </cell>
          <cell r="H2036">
            <v>90</v>
          </cell>
          <cell r="I2036" t="str">
            <v>In-Line</v>
          </cell>
          <cell r="J2036">
            <v>4</v>
          </cell>
          <cell r="K2036" t="str">
            <v>DI</v>
          </cell>
          <cell r="L2036" t="str">
            <v>Tremery</v>
          </cell>
          <cell r="M2036" t="str">
            <v>France</v>
          </cell>
          <cell r="N2036">
            <v>0</v>
          </cell>
          <cell r="O2036">
            <v>0</v>
          </cell>
          <cell r="P2036">
            <v>0</v>
          </cell>
          <cell r="Q2036">
            <v>1373</v>
          </cell>
          <cell r="R2036">
            <v>34446</v>
          </cell>
          <cell r="S2036">
            <v>33127</v>
          </cell>
          <cell r="T2036">
            <v>26515</v>
          </cell>
          <cell r="U2036">
            <v>26629</v>
          </cell>
        </row>
        <row r="2037">
          <cell r="A2037" t="str">
            <v>Europe</v>
          </cell>
          <cell r="B2037" t="str">
            <v>PSA</v>
          </cell>
          <cell r="C2037" t="str">
            <v>PEUGEOT</v>
          </cell>
          <cell r="D2037" t="str">
            <v>PEUGEOT 206/207</v>
          </cell>
          <cell r="E2037" t="str">
            <v>PSA/Ford DV (PSA HDi/ Ford Duratorq)</v>
          </cell>
          <cell r="F2037" t="str">
            <v>Diesel</v>
          </cell>
          <cell r="G2037">
            <v>1560</v>
          </cell>
          <cell r="H2037">
            <v>110</v>
          </cell>
          <cell r="I2037" t="str">
            <v>In-Line</v>
          </cell>
          <cell r="J2037">
            <v>4</v>
          </cell>
          <cell r="K2037" t="str">
            <v>DI</v>
          </cell>
          <cell r="L2037" t="str">
            <v>Tremery</v>
          </cell>
          <cell r="M2037" t="str">
            <v>France</v>
          </cell>
          <cell r="N2037">
            <v>0</v>
          </cell>
          <cell r="O2037">
            <v>0</v>
          </cell>
          <cell r="P2037">
            <v>0</v>
          </cell>
          <cell r="Q2037">
            <v>1795</v>
          </cell>
          <cell r="R2037">
            <v>45044</v>
          </cell>
          <cell r="S2037">
            <v>43321</v>
          </cell>
          <cell r="T2037">
            <v>34674</v>
          </cell>
          <cell r="U2037">
            <v>34822</v>
          </cell>
        </row>
        <row r="2038">
          <cell r="A2038" t="str">
            <v>Europe</v>
          </cell>
          <cell r="B2038" t="str">
            <v>PSA</v>
          </cell>
          <cell r="C2038" t="str">
            <v>PEUGEOT</v>
          </cell>
          <cell r="D2038" t="str">
            <v>PEUGEOT 206/207</v>
          </cell>
          <cell r="E2038" t="str">
            <v>PSA/BMW Prince (EP)</v>
          </cell>
          <cell r="F2038" t="str">
            <v>Gasoline</v>
          </cell>
          <cell r="G2038">
            <v>1600</v>
          </cell>
          <cell r="H2038">
            <v>115</v>
          </cell>
          <cell r="I2038" t="str">
            <v>In-Line</v>
          </cell>
          <cell r="J2038">
            <v>4</v>
          </cell>
          <cell r="K2038" t="str">
            <v>GDI</v>
          </cell>
          <cell r="L2038" t="str">
            <v>Douvrin</v>
          </cell>
          <cell r="M2038" t="str">
            <v>France</v>
          </cell>
          <cell r="N2038">
            <v>0</v>
          </cell>
          <cell r="O2038">
            <v>0</v>
          </cell>
          <cell r="P2038">
            <v>0</v>
          </cell>
          <cell r="Q2038">
            <v>930</v>
          </cell>
          <cell r="R2038">
            <v>23317</v>
          </cell>
          <cell r="S2038">
            <v>22425</v>
          </cell>
          <cell r="T2038">
            <v>17948</v>
          </cell>
          <cell r="U2038">
            <v>18026</v>
          </cell>
        </row>
        <row r="2039">
          <cell r="A2039" t="str">
            <v>Europe</v>
          </cell>
          <cell r="B2039" t="str">
            <v>PSA</v>
          </cell>
          <cell r="C2039" t="str">
            <v>PEUGEOT</v>
          </cell>
          <cell r="D2039" t="str">
            <v>PEUGEOT 206/207</v>
          </cell>
          <cell r="E2039" t="str">
            <v>PSA EW</v>
          </cell>
          <cell r="F2039" t="str">
            <v>Gasoline</v>
          </cell>
          <cell r="G2039">
            <v>1997</v>
          </cell>
          <cell r="H2039">
            <v>136</v>
          </cell>
          <cell r="I2039" t="str">
            <v>In-Line</v>
          </cell>
          <cell r="J2039">
            <v>4</v>
          </cell>
          <cell r="K2039" t="str">
            <v>MFI</v>
          </cell>
          <cell r="L2039" t="str">
            <v>Tremery</v>
          </cell>
          <cell r="M2039" t="str">
            <v>France</v>
          </cell>
          <cell r="N2039">
            <v>0</v>
          </cell>
          <cell r="O2039">
            <v>0</v>
          </cell>
          <cell r="P2039">
            <v>0</v>
          </cell>
          <cell r="Q2039">
            <v>0</v>
          </cell>
          <cell r="R2039">
            <v>23034</v>
          </cell>
          <cell r="S2039">
            <v>17533</v>
          </cell>
          <cell r="T2039">
            <v>11470</v>
          </cell>
          <cell r="U2039">
            <v>9765</v>
          </cell>
        </row>
        <row r="2040">
          <cell r="A2040" t="str">
            <v>Europe</v>
          </cell>
          <cell r="B2040" t="str">
            <v>PSA</v>
          </cell>
          <cell r="C2040" t="str">
            <v>PEUGEOT</v>
          </cell>
          <cell r="D2040" t="str">
            <v>PEUGEOT 206/207</v>
          </cell>
          <cell r="E2040" t="str">
            <v>PSA/BMW Prince (EP)</v>
          </cell>
          <cell r="F2040" t="str">
            <v>Gasoline</v>
          </cell>
          <cell r="G2040">
            <v>1200</v>
          </cell>
          <cell r="H2040">
            <v>70</v>
          </cell>
          <cell r="I2040" t="str">
            <v>In-Line</v>
          </cell>
          <cell r="J2040">
            <v>4</v>
          </cell>
          <cell r="K2040" t="str">
            <v>GDI</v>
          </cell>
          <cell r="L2040" t="str">
            <v>Douvrin</v>
          </cell>
          <cell r="M2040" t="str">
            <v>France</v>
          </cell>
          <cell r="N2040">
            <v>0</v>
          </cell>
          <cell r="O2040">
            <v>0</v>
          </cell>
          <cell r="P2040">
            <v>0</v>
          </cell>
          <cell r="Q2040">
            <v>0</v>
          </cell>
          <cell r="R2040">
            <v>5750</v>
          </cell>
          <cell r="S2040">
            <v>26681</v>
          </cell>
          <cell r="T2040">
            <v>29830</v>
          </cell>
          <cell r="U2040">
            <v>28800</v>
          </cell>
        </row>
        <row r="2041">
          <cell r="A2041" t="str">
            <v>Europe</v>
          </cell>
          <cell r="B2041" t="str">
            <v>PSA</v>
          </cell>
          <cell r="C2041" t="str">
            <v>PEUGEOT</v>
          </cell>
          <cell r="D2041" t="str">
            <v>PEUGEOT 206/207</v>
          </cell>
          <cell r="E2041" t="str">
            <v>PSA/Ford DV (PSA HDi/ Ford Duratorq)</v>
          </cell>
          <cell r="F2041" t="str">
            <v>Diesel</v>
          </cell>
          <cell r="G2041">
            <v>1399</v>
          </cell>
          <cell r="H2041">
            <v>68</v>
          </cell>
          <cell r="I2041" t="str">
            <v>In-Line</v>
          </cell>
          <cell r="J2041">
            <v>4</v>
          </cell>
          <cell r="K2041" t="str">
            <v>DI</v>
          </cell>
          <cell r="L2041" t="str">
            <v>Douvrin, Tremery</v>
          </cell>
          <cell r="M2041" t="str">
            <v>France</v>
          </cell>
          <cell r="N2041">
            <v>0</v>
          </cell>
          <cell r="O2041">
            <v>0</v>
          </cell>
          <cell r="P2041">
            <v>0</v>
          </cell>
          <cell r="Q2041">
            <v>0</v>
          </cell>
          <cell r="R2041">
            <v>12325</v>
          </cell>
          <cell r="S2041">
            <v>57174</v>
          </cell>
          <cell r="T2041">
            <v>63923</v>
          </cell>
          <cell r="U2041">
            <v>67991</v>
          </cell>
        </row>
        <row r="2042">
          <cell r="A2042" t="str">
            <v>Europe</v>
          </cell>
          <cell r="B2042" t="str">
            <v>PSA</v>
          </cell>
          <cell r="C2042" t="str">
            <v>PEUGEOT</v>
          </cell>
          <cell r="D2042" t="str">
            <v>PEUGEOT 206/207</v>
          </cell>
          <cell r="E2042" t="str">
            <v>PSA/BMW Prince (EP)</v>
          </cell>
          <cell r="F2042" t="str">
            <v>Gasoline</v>
          </cell>
          <cell r="G2042">
            <v>1400</v>
          </cell>
          <cell r="H2042">
            <v>90</v>
          </cell>
          <cell r="I2042" t="str">
            <v>In-Line</v>
          </cell>
          <cell r="J2042">
            <v>4</v>
          </cell>
          <cell r="K2042" t="str">
            <v>GDI</v>
          </cell>
          <cell r="L2042" t="str">
            <v>Douvrin</v>
          </cell>
          <cell r="M2042" t="str">
            <v>France</v>
          </cell>
          <cell r="N2042">
            <v>0</v>
          </cell>
          <cell r="O2042">
            <v>0</v>
          </cell>
          <cell r="P2042">
            <v>0</v>
          </cell>
          <cell r="Q2042">
            <v>0</v>
          </cell>
          <cell r="R2042">
            <v>9202</v>
          </cell>
          <cell r="S2042">
            <v>42690</v>
          </cell>
          <cell r="T2042">
            <v>47728</v>
          </cell>
          <cell r="U2042">
            <v>46080</v>
          </cell>
        </row>
        <row r="2043">
          <cell r="A2043" t="str">
            <v>Europe</v>
          </cell>
          <cell r="B2043" t="str">
            <v>PSA</v>
          </cell>
          <cell r="C2043" t="str">
            <v>PEUGEOT</v>
          </cell>
          <cell r="D2043" t="str">
            <v>PEUGEOT 206/207</v>
          </cell>
          <cell r="E2043" t="str">
            <v>PSA/Ford DV (PSA HDi/ Ford Duratorq)</v>
          </cell>
          <cell r="F2043" t="str">
            <v>Diesel</v>
          </cell>
          <cell r="G2043">
            <v>1560</v>
          </cell>
          <cell r="H2043">
            <v>90</v>
          </cell>
          <cell r="I2043" t="str">
            <v>In-Line</v>
          </cell>
          <cell r="J2043">
            <v>4</v>
          </cell>
          <cell r="K2043" t="str">
            <v>DI</v>
          </cell>
          <cell r="L2043" t="str">
            <v>Tremery</v>
          </cell>
          <cell r="M2043" t="str">
            <v>France</v>
          </cell>
          <cell r="N2043">
            <v>0</v>
          </cell>
          <cell r="O2043">
            <v>0</v>
          </cell>
          <cell r="P2043">
            <v>0</v>
          </cell>
          <cell r="Q2043">
            <v>0</v>
          </cell>
          <cell r="R2043">
            <v>7394</v>
          </cell>
          <cell r="S2043">
            <v>34304</v>
          </cell>
          <cell r="T2043">
            <v>38353</v>
          </cell>
          <cell r="U2043">
            <v>40795</v>
          </cell>
        </row>
        <row r="2044">
          <cell r="A2044" t="str">
            <v>Europe</v>
          </cell>
          <cell r="B2044" t="str">
            <v>PSA</v>
          </cell>
          <cell r="C2044" t="str">
            <v>PEUGEOT</v>
          </cell>
          <cell r="D2044" t="str">
            <v>PEUGEOT 206/207</v>
          </cell>
          <cell r="E2044" t="str">
            <v>PSA/BMW Prince (EP)</v>
          </cell>
          <cell r="F2044" t="str">
            <v>Gasoline</v>
          </cell>
          <cell r="G2044">
            <v>1600</v>
          </cell>
          <cell r="H2044">
            <v>115</v>
          </cell>
          <cell r="I2044" t="str">
            <v>In-Line</v>
          </cell>
          <cell r="J2044">
            <v>4</v>
          </cell>
          <cell r="K2044" t="str">
            <v>GDI</v>
          </cell>
          <cell r="L2044" t="str">
            <v>Douvrin</v>
          </cell>
          <cell r="M2044" t="str">
            <v>France</v>
          </cell>
          <cell r="N2044">
            <v>0</v>
          </cell>
          <cell r="O2044">
            <v>0</v>
          </cell>
          <cell r="P2044">
            <v>0</v>
          </cell>
          <cell r="Q2044">
            <v>0</v>
          </cell>
          <cell r="R2044">
            <v>5061</v>
          </cell>
          <cell r="S2044">
            <v>23479</v>
          </cell>
          <cell r="T2044">
            <v>26251</v>
          </cell>
          <cell r="U2044">
            <v>25345</v>
          </cell>
        </row>
        <row r="2045">
          <cell r="A2045" t="str">
            <v>Europe</v>
          </cell>
          <cell r="B2045" t="str">
            <v>PSA</v>
          </cell>
          <cell r="C2045" t="str">
            <v>PEUGEOT</v>
          </cell>
          <cell r="D2045" t="str">
            <v>PEUGEOT 206/207</v>
          </cell>
          <cell r="E2045" t="str">
            <v>PSA EW</v>
          </cell>
          <cell r="F2045" t="str">
            <v>Gasoline</v>
          </cell>
          <cell r="G2045">
            <v>1997</v>
          </cell>
          <cell r="H2045">
            <v>136</v>
          </cell>
          <cell r="I2045" t="str">
            <v>In-Line</v>
          </cell>
          <cell r="J2045">
            <v>4</v>
          </cell>
          <cell r="K2045" t="str">
            <v>MFI</v>
          </cell>
          <cell r="L2045" t="str">
            <v>Tremery</v>
          </cell>
          <cell r="M2045" t="str">
            <v>France</v>
          </cell>
          <cell r="N2045">
            <v>0</v>
          </cell>
          <cell r="O2045">
            <v>0</v>
          </cell>
          <cell r="P2045">
            <v>0</v>
          </cell>
          <cell r="Q2045">
            <v>0</v>
          </cell>
          <cell r="R2045">
            <v>1323</v>
          </cell>
          <cell r="S2045">
            <v>6136</v>
          </cell>
          <cell r="T2045">
            <v>6861</v>
          </cell>
          <cell r="U2045">
            <v>6624</v>
          </cell>
        </row>
        <row r="2046">
          <cell r="A2046" t="str">
            <v>Europe</v>
          </cell>
          <cell r="B2046" t="str">
            <v>PSA</v>
          </cell>
          <cell r="C2046" t="str">
            <v>PEUGEOT</v>
          </cell>
          <cell r="D2046" t="str">
            <v>PEUGEOT 206/207</v>
          </cell>
          <cell r="E2046" t="str">
            <v>PSA/Ford DW (PSA HDi/ Ford Duratorq)</v>
          </cell>
          <cell r="F2046" t="str">
            <v>Diesel</v>
          </cell>
          <cell r="G2046">
            <v>1997</v>
          </cell>
          <cell r="H2046">
            <v>90</v>
          </cell>
          <cell r="I2046" t="str">
            <v>In-Line</v>
          </cell>
          <cell r="J2046">
            <v>4</v>
          </cell>
          <cell r="K2046" t="str">
            <v>DI</v>
          </cell>
          <cell r="L2046" t="str">
            <v>Tremery</v>
          </cell>
          <cell r="M2046" t="str">
            <v>France</v>
          </cell>
          <cell r="N2046">
            <v>0</v>
          </cell>
          <cell r="O2046">
            <v>0</v>
          </cell>
          <cell r="P2046">
            <v>0</v>
          </cell>
          <cell r="Q2046">
            <v>0</v>
          </cell>
          <cell r="R2046">
            <v>8380</v>
          </cell>
          <cell r="S2046">
            <v>38878</v>
          </cell>
          <cell r="T2046">
            <v>43467</v>
          </cell>
          <cell r="U2046">
            <v>46234</v>
          </cell>
        </row>
        <row r="2047">
          <cell r="A2047" t="str">
            <v>Europe</v>
          </cell>
          <cell r="B2047" t="str">
            <v>PSA</v>
          </cell>
          <cell r="C2047" t="str">
            <v>PEUGEOT</v>
          </cell>
          <cell r="D2047" t="str">
            <v>PEUGEOT 206/207</v>
          </cell>
          <cell r="E2047" t="str">
            <v>PSA/BMW Prince (EP)</v>
          </cell>
          <cell r="F2047" t="str">
            <v>Gasoline</v>
          </cell>
          <cell r="G2047">
            <v>1200</v>
          </cell>
          <cell r="H2047">
            <v>70</v>
          </cell>
          <cell r="I2047" t="str">
            <v>In-Line</v>
          </cell>
          <cell r="J2047">
            <v>4</v>
          </cell>
          <cell r="K2047" t="str">
            <v>GDI</v>
          </cell>
          <cell r="L2047" t="str">
            <v>Douvrin</v>
          </cell>
          <cell r="M2047" t="str">
            <v>France</v>
          </cell>
          <cell r="N2047">
            <v>0</v>
          </cell>
          <cell r="O2047">
            <v>0</v>
          </cell>
          <cell r="P2047">
            <v>0</v>
          </cell>
          <cell r="Q2047">
            <v>0</v>
          </cell>
          <cell r="R2047">
            <v>12335</v>
          </cell>
          <cell r="S2047">
            <v>8000</v>
          </cell>
          <cell r="T2047">
            <v>7464</v>
          </cell>
          <cell r="U2047">
            <v>7432</v>
          </cell>
        </row>
        <row r="2048">
          <cell r="A2048" t="str">
            <v>Europe</v>
          </cell>
          <cell r="B2048" t="str">
            <v>PSA</v>
          </cell>
          <cell r="C2048" t="str">
            <v>PEUGEOT</v>
          </cell>
          <cell r="D2048" t="str">
            <v>PEUGEOT 206/207</v>
          </cell>
          <cell r="E2048" t="str">
            <v>PSA/Ford DV (PSA HDi/ Ford Duratorq)</v>
          </cell>
          <cell r="F2048" t="str">
            <v>Diesel</v>
          </cell>
          <cell r="G2048">
            <v>1399</v>
          </cell>
          <cell r="H2048">
            <v>68</v>
          </cell>
          <cell r="I2048" t="str">
            <v>In-Line</v>
          </cell>
          <cell r="J2048">
            <v>4</v>
          </cell>
          <cell r="K2048" t="str">
            <v>DI</v>
          </cell>
          <cell r="L2048" t="str">
            <v>Douvrin, Tremery</v>
          </cell>
          <cell r="M2048" t="str">
            <v>France</v>
          </cell>
          <cell r="N2048">
            <v>0</v>
          </cell>
          <cell r="O2048">
            <v>0</v>
          </cell>
          <cell r="P2048">
            <v>0</v>
          </cell>
          <cell r="Q2048">
            <v>0</v>
          </cell>
          <cell r="R2048">
            <v>30835</v>
          </cell>
          <cell r="S2048">
            <v>19996</v>
          </cell>
          <cell r="T2048">
            <v>18658</v>
          </cell>
          <cell r="U2048">
            <v>18582</v>
          </cell>
        </row>
        <row r="2049">
          <cell r="A2049" t="str">
            <v>Europe</v>
          </cell>
          <cell r="B2049" t="str">
            <v>PSA</v>
          </cell>
          <cell r="C2049" t="str">
            <v>PEUGEOT</v>
          </cell>
          <cell r="D2049" t="str">
            <v>PEUGEOT 206/207</v>
          </cell>
          <cell r="E2049" t="str">
            <v>PSA/BMW Prince (EP)</v>
          </cell>
          <cell r="F2049" t="str">
            <v>Gasoline</v>
          </cell>
          <cell r="G2049">
            <v>1400</v>
          </cell>
          <cell r="H2049">
            <v>90</v>
          </cell>
          <cell r="I2049" t="str">
            <v>In-Line</v>
          </cell>
          <cell r="J2049">
            <v>4</v>
          </cell>
          <cell r="K2049" t="str">
            <v>GDI</v>
          </cell>
          <cell r="L2049" t="str">
            <v>Douvrin</v>
          </cell>
          <cell r="M2049" t="str">
            <v>France</v>
          </cell>
          <cell r="N2049">
            <v>0</v>
          </cell>
          <cell r="O2049">
            <v>0</v>
          </cell>
          <cell r="P2049">
            <v>0</v>
          </cell>
          <cell r="Q2049">
            <v>0</v>
          </cell>
          <cell r="R2049">
            <v>19734</v>
          </cell>
          <cell r="S2049">
            <v>12798</v>
          </cell>
          <cell r="T2049">
            <v>11943</v>
          </cell>
          <cell r="U2049">
            <v>11891</v>
          </cell>
        </row>
        <row r="2050">
          <cell r="A2050" t="str">
            <v>Europe</v>
          </cell>
          <cell r="B2050" t="str">
            <v>PSA</v>
          </cell>
          <cell r="C2050" t="str">
            <v>PEUGEOT</v>
          </cell>
          <cell r="D2050" t="str">
            <v>PEUGEOT 206/207</v>
          </cell>
          <cell r="E2050" t="str">
            <v>PSA/Ford DV (PSA HDi/ Ford Duratorq)</v>
          </cell>
          <cell r="F2050" t="str">
            <v>Diesel</v>
          </cell>
          <cell r="G2050">
            <v>1560</v>
          </cell>
          <cell r="H2050">
            <v>90</v>
          </cell>
          <cell r="I2050" t="str">
            <v>In-Line</v>
          </cell>
          <cell r="J2050">
            <v>4</v>
          </cell>
          <cell r="K2050" t="str">
            <v>DI</v>
          </cell>
          <cell r="L2050" t="str">
            <v>Tremery</v>
          </cell>
          <cell r="M2050" t="str">
            <v>France</v>
          </cell>
          <cell r="N2050">
            <v>0</v>
          </cell>
          <cell r="O2050">
            <v>0</v>
          </cell>
          <cell r="P2050">
            <v>0</v>
          </cell>
          <cell r="Q2050">
            <v>0</v>
          </cell>
          <cell r="R2050">
            <v>18500</v>
          </cell>
          <cell r="S2050">
            <v>11997</v>
          </cell>
          <cell r="T2050">
            <v>11196</v>
          </cell>
          <cell r="U2050">
            <v>11150</v>
          </cell>
        </row>
        <row r="2051">
          <cell r="A2051" t="str">
            <v>Europe</v>
          </cell>
          <cell r="B2051" t="str">
            <v>PSA</v>
          </cell>
          <cell r="C2051" t="str">
            <v>PEUGEOT</v>
          </cell>
          <cell r="D2051" t="str">
            <v>PEUGEOT 206/207</v>
          </cell>
          <cell r="E2051" t="str">
            <v>PSA/BMW Prince (EP)</v>
          </cell>
          <cell r="F2051" t="str">
            <v>Gasoline</v>
          </cell>
          <cell r="G2051">
            <v>1600</v>
          </cell>
          <cell r="H2051">
            <v>115</v>
          </cell>
          <cell r="I2051" t="str">
            <v>In-Line</v>
          </cell>
          <cell r="J2051">
            <v>4</v>
          </cell>
          <cell r="K2051" t="str">
            <v>GDI</v>
          </cell>
          <cell r="L2051" t="str">
            <v>Douvrin</v>
          </cell>
          <cell r="M2051" t="str">
            <v>France</v>
          </cell>
          <cell r="N2051">
            <v>0</v>
          </cell>
          <cell r="O2051">
            <v>0</v>
          </cell>
          <cell r="P2051">
            <v>0</v>
          </cell>
          <cell r="Q2051">
            <v>0</v>
          </cell>
          <cell r="R2051">
            <v>10854</v>
          </cell>
          <cell r="S2051">
            <v>7040</v>
          </cell>
          <cell r="T2051">
            <v>6568</v>
          </cell>
          <cell r="U2051">
            <v>6542</v>
          </cell>
        </row>
        <row r="2052">
          <cell r="A2052" t="str">
            <v>Europe</v>
          </cell>
          <cell r="B2052" t="str">
            <v>PSA</v>
          </cell>
          <cell r="C2052" t="str">
            <v>PEUGEOT</v>
          </cell>
          <cell r="D2052" t="str">
            <v>PEUGEOT 206/207</v>
          </cell>
          <cell r="E2052" t="str">
            <v>PSA EW</v>
          </cell>
          <cell r="F2052" t="str">
            <v>Gasoline</v>
          </cell>
          <cell r="G2052">
            <v>1997</v>
          </cell>
          <cell r="H2052">
            <v>136</v>
          </cell>
          <cell r="I2052" t="str">
            <v>In-Line</v>
          </cell>
          <cell r="J2052">
            <v>4</v>
          </cell>
          <cell r="K2052" t="str">
            <v>MFI</v>
          </cell>
          <cell r="L2052" t="str">
            <v>Tremery</v>
          </cell>
          <cell r="M2052" t="str">
            <v>France</v>
          </cell>
          <cell r="N2052">
            <v>0</v>
          </cell>
          <cell r="O2052">
            <v>0</v>
          </cell>
          <cell r="P2052">
            <v>0</v>
          </cell>
          <cell r="Q2052">
            <v>0</v>
          </cell>
          <cell r="R2052">
            <v>2836</v>
          </cell>
          <cell r="S2052">
            <v>1839</v>
          </cell>
          <cell r="T2052">
            <v>1717</v>
          </cell>
          <cell r="U2052">
            <v>1710</v>
          </cell>
        </row>
        <row r="2053">
          <cell r="A2053" t="str">
            <v>Europe</v>
          </cell>
          <cell r="B2053" t="str">
            <v>PSA</v>
          </cell>
          <cell r="C2053" t="str">
            <v>PEUGEOT</v>
          </cell>
          <cell r="D2053" t="str">
            <v>PEUGEOT 206/207</v>
          </cell>
          <cell r="E2053" t="str">
            <v>PSA/Ford DW (PSA HDi/ Ford Duratorq)</v>
          </cell>
          <cell r="F2053" t="str">
            <v>Diesel</v>
          </cell>
          <cell r="G2053">
            <v>1997</v>
          </cell>
          <cell r="H2053">
            <v>90</v>
          </cell>
          <cell r="I2053" t="str">
            <v>In-Line</v>
          </cell>
          <cell r="J2053">
            <v>4</v>
          </cell>
          <cell r="K2053" t="str">
            <v>DI</v>
          </cell>
          <cell r="L2053" t="str">
            <v>Tremery</v>
          </cell>
          <cell r="M2053" t="str">
            <v>France</v>
          </cell>
          <cell r="N2053">
            <v>0</v>
          </cell>
          <cell r="O2053">
            <v>0</v>
          </cell>
          <cell r="P2053">
            <v>0</v>
          </cell>
          <cell r="Q2053">
            <v>0</v>
          </cell>
          <cell r="R2053">
            <v>20968</v>
          </cell>
          <cell r="S2053">
            <v>13598</v>
          </cell>
          <cell r="T2053">
            <v>12688</v>
          </cell>
          <cell r="U2053">
            <v>12635</v>
          </cell>
        </row>
        <row r="2054">
          <cell r="A2054" t="str">
            <v>Europe</v>
          </cell>
          <cell r="B2054" t="str">
            <v>PSA</v>
          </cell>
          <cell r="C2054" t="str">
            <v>PEUGEOT</v>
          </cell>
          <cell r="D2054" t="str">
            <v>PEUGEOT 206/207 CC</v>
          </cell>
          <cell r="E2054" t="str">
            <v>PSA/Ford DV (PSA HDi/ Ford Duratorq)</v>
          </cell>
          <cell r="F2054" t="str">
            <v>Diesel</v>
          </cell>
          <cell r="G2054">
            <v>1399</v>
          </cell>
          <cell r="H2054">
            <v>92</v>
          </cell>
          <cell r="I2054" t="str">
            <v>In-Line</v>
          </cell>
          <cell r="J2054">
            <v>4</v>
          </cell>
          <cell r="K2054" t="str">
            <v>DI</v>
          </cell>
          <cell r="L2054" t="str">
            <v>Douvrin, Tremery</v>
          </cell>
          <cell r="M2054" t="str">
            <v>France</v>
          </cell>
          <cell r="N2054">
            <v>0</v>
          </cell>
          <cell r="O2054">
            <v>774</v>
          </cell>
          <cell r="P2054">
            <v>1331</v>
          </cell>
          <cell r="Q2054">
            <v>1990</v>
          </cell>
          <cell r="R2054">
            <v>2248</v>
          </cell>
          <cell r="S2054">
            <v>207</v>
          </cell>
          <cell r="T2054">
            <v>0</v>
          </cell>
          <cell r="U2054">
            <v>0</v>
          </cell>
        </row>
        <row r="2055">
          <cell r="A2055" t="str">
            <v>Europe</v>
          </cell>
          <cell r="B2055" t="str">
            <v>PSA</v>
          </cell>
          <cell r="C2055" t="str">
            <v>PEUGEOT</v>
          </cell>
          <cell r="D2055" t="str">
            <v>PEUGEOT 206/207 CC</v>
          </cell>
          <cell r="E2055" t="str">
            <v>PSA TU</v>
          </cell>
          <cell r="F2055" t="str">
            <v>Gasoline</v>
          </cell>
          <cell r="G2055">
            <v>1587</v>
          </cell>
          <cell r="H2055">
            <v>109</v>
          </cell>
          <cell r="I2055" t="str">
            <v>In-Line</v>
          </cell>
          <cell r="J2055">
            <v>4</v>
          </cell>
          <cell r="K2055" t="str">
            <v>MFI</v>
          </cell>
          <cell r="L2055" t="str">
            <v>Douvrin</v>
          </cell>
          <cell r="M2055" t="str">
            <v>France</v>
          </cell>
          <cell r="N2055">
            <v>34046</v>
          </cell>
          <cell r="O2055">
            <v>23100</v>
          </cell>
          <cell r="P2055">
            <v>16285</v>
          </cell>
          <cell r="Q2055">
            <v>14535</v>
          </cell>
          <cell r="R2055">
            <v>11933</v>
          </cell>
          <cell r="S2055">
            <v>922</v>
          </cell>
          <cell r="T2055">
            <v>0</v>
          </cell>
          <cell r="U2055">
            <v>0</v>
          </cell>
        </row>
        <row r="2056">
          <cell r="A2056" t="str">
            <v>Europe</v>
          </cell>
          <cell r="B2056" t="str">
            <v>PSA</v>
          </cell>
          <cell r="C2056" t="str">
            <v>PEUGEOT</v>
          </cell>
          <cell r="D2056" t="str">
            <v>PEUGEOT 206/207 CC</v>
          </cell>
          <cell r="E2056" t="str">
            <v>PSA EW</v>
          </cell>
          <cell r="F2056" t="str">
            <v>Gasoline</v>
          </cell>
          <cell r="G2056">
            <v>1997</v>
          </cell>
          <cell r="H2056">
            <v>136</v>
          </cell>
          <cell r="I2056" t="str">
            <v>In-Line</v>
          </cell>
          <cell r="J2056">
            <v>4</v>
          </cell>
          <cell r="K2056" t="str">
            <v>MFI</v>
          </cell>
          <cell r="L2056" t="str">
            <v>Tremery</v>
          </cell>
          <cell r="M2056" t="str">
            <v>France</v>
          </cell>
          <cell r="N2056">
            <v>60519</v>
          </cell>
          <cell r="O2056">
            <v>40438</v>
          </cell>
          <cell r="P2056">
            <v>27887</v>
          </cell>
          <cell r="Q2056">
            <v>24250</v>
          </cell>
          <cell r="R2056">
            <v>19420</v>
          </cell>
          <cell r="S2056">
            <v>1475</v>
          </cell>
          <cell r="T2056">
            <v>0</v>
          </cell>
          <cell r="U2056">
            <v>0</v>
          </cell>
        </row>
        <row r="2057">
          <cell r="A2057" t="str">
            <v>Europe</v>
          </cell>
          <cell r="B2057" t="str">
            <v>PSA</v>
          </cell>
          <cell r="C2057" t="str">
            <v>PEUGEOT</v>
          </cell>
          <cell r="D2057" t="str">
            <v>PEUGEOT 206/207 CC</v>
          </cell>
          <cell r="E2057" t="str">
            <v>PSA/BMW Prince (EP)</v>
          </cell>
          <cell r="F2057" t="str">
            <v>Gasoline</v>
          </cell>
          <cell r="G2057">
            <v>1200</v>
          </cell>
          <cell r="H2057">
            <v>70</v>
          </cell>
          <cell r="I2057" t="str">
            <v>In-Line</v>
          </cell>
          <cell r="J2057">
            <v>4</v>
          </cell>
          <cell r="K2057" t="str">
            <v>GDI</v>
          </cell>
          <cell r="L2057" t="str">
            <v>Douvrin</v>
          </cell>
          <cell r="M2057" t="str">
            <v>France</v>
          </cell>
          <cell r="N2057">
            <v>0</v>
          </cell>
          <cell r="O2057">
            <v>0</v>
          </cell>
          <cell r="P2057">
            <v>0</v>
          </cell>
          <cell r="Q2057">
            <v>0</v>
          </cell>
          <cell r="R2057">
            <v>324</v>
          </cell>
          <cell r="S2057">
            <v>6575</v>
          </cell>
          <cell r="T2057">
            <v>7452</v>
          </cell>
          <cell r="U2057">
            <v>6845</v>
          </cell>
        </row>
        <row r="2058">
          <cell r="A2058" t="str">
            <v>Europe</v>
          </cell>
          <cell r="B2058" t="str">
            <v>PSA</v>
          </cell>
          <cell r="C2058" t="str">
            <v>PEUGEOT</v>
          </cell>
          <cell r="D2058" t="str">
            <v>PEUGEOT 206/207 CC</v>
          </cell>
          <cell r="E2058" t="str">
            <v>PSA/Ford DV (PSA HDi/ Ford Duratorq)</v>
          </cell>
          <cell r="F2058" t="str">
            <v>Diesel</v>
          </cell>
          <cell r="G2058">
            <v>1399</v>
          </cell>
          <cell r="H2058">
            <v>68</v>
          </cell>
          <cell r="I2058" t="str">
            <v>In-Line</v>
          </cell>
          <cell r="J2058">
            <v>4</v>
          </cell>
          <cell r="K2058" t="str">
            <v>DI</v>
          </cell>
          <cell r="L2058" t="str">
            <v>Douvrin, Tremery</v>
          </cell>
          <cell r="M2058" t="str">
            <v>France</v>
          </cell>
          <cell r="N2058">
            <v>0</v>
          </cell>
          <cell r="O2058">
            <v>0</v>
          </cell>
          <cell r="P2058">
            <v>0</v>
          </cell>
          <cell r="Q2058">
            <v>0</v>
          </cell>
          <cell r="R2058">
            <v>808</v>
          </cell>
          <cell r="S2058">
            <v>16437</v>
          </cell>
          <cell r="T2058">
            <v>18631</v>
          </cell>
          <cell r="U2058">
            <v>17115</v>
          </cell>
        </row>
        <row r="2059">
          <cell r="A2059" t="str">
            <v>Europe</v>
          </cell>
          <cell r="B2059" t="str">
            <v>PSA</v>
          </cell>
          <cell r="C2059" t="str">
            <v>PEUGEOT</v>
          </cell>
          <cell r="D2059" t="str">
            <v>PEUGEOT 206/207 CC</v>
          </cell>
          <cell r="E2059" t="str">
            <v>PSA/BMW Prince (EP)</v>
          </cell>
          <cell r="F2059" t="str">
            <v>Gasoline</v>
          </cell>
          <cell r="G2059">
            <v>1400</v>
          </cell>
          <cell r="H2059">
            <v>90</v>
          </cell>
          <cell r="I2059" t="str">
            <v>In-Line</v>
          </cell>
          <cell r="J2059">
            <v>4</v>
          </cell>
          <cell r="K2059" t="str">
            <v>GDI</v>
          </cell>
          <cell r="L2059" t="str">
            <v>Douvrin</v>
          </cell>
          <cell r="M2059" t="str">
            <v>France</v>
          </cell>
          <cell r="N2059">
            <v>0</v>
          </cell>
          <cell r="O2059">
            <v>0</v>
          </cell>
          <cell r="P2059">
            <v>0</v>
          </cell>
          <cell r="Q2059">
            <v>0</v>
          </cell>
          <cell r="R2059">
            <v>516</v>
          </cell>
          <cell r="S2059">
            <v>10519</v>
          </cell>
          <cell r="T2059">
            <v>11924</v>
          </cell>
          <cell r="U2059">
            <v>10953</v>
          </cell>
        </row>
        <row r="2060">
          <cell r="A2060" t="str">
            <v>Europe</v>
          </cell>
          <cell r="B2060" t="str">
            <v>PSA</v>
          </cell>
          <cell r="C2060" t="str">
            <v>PEUGEOT</v>
          </cell>
          <cell r="D2060" t="str">
            <v>PEUGEOT 206/207 CC</v>
          </cell>
          <cell r="E2060" t="str">
            <v>PSA/Ford DV (PSA HDi/ Ford Duratorq)</v>
          </cell>
          <cell r="F2060" t="str">
            <v>Diesel</v>
          </cell>
          <cell r="G2060">
            <v>1560</v>
          </cell>
          <cell r="H2060">
            <v>90</v>
          </cell>
          <cell r="I2060" t="str">
            <v>In-Line</v>
          </cell>
          <cell r="J2060">
            <v>4</v>
          </cell>
          <cell r="K2060" t="str">
            <v>DI</v>
          </cell>
          <cell r="L2060" t="str">
            <v>Tremery</v>
          </cell>
          <cell r="M2060" t="str">
            <v>France</v>
          </cell>
          <cell r="N2060">
            <v>0</v>
          </cell>
          <cell r="O2060">
            <v>0</v>
          </cell>
          <cell r="P2060">
            <v>0</v>
          </cell>
          <cell r="Q2060">
            <v>0</v>
          </cell>
          <cell r="R2060">
            <v>485</v>
          </cell>
          <cell r="S2060">
            <v>9863</v>
          </cell>
          <cell r="T2060">
            <v>11178</v>
          </cell>
          <cell r="U2060">
            <v>10268</v>
          </cell>
        </row>
        <row r="2061">
          <cell r="A2061" t="str">
            <v>Europe</v>
          </cell>
          <cell r="B2061" t="str">
            <v>PSA</v>
          </cell>
          <cell r="C2061" t="str">
            <v>PEUGEOT</v>
          </cell>
          <cell r="D2061" t="str">
            <v>PEUGEOT 206/207 CC</v>
          </cell>
          <cell r="E2061" t="str">
            <v>PSA/BMW Prince (EP)</v>
          </cell>
          <cell r="F2061" t="str">
            <v>Gasoline</v>
          </cell>
          <cell r="G2061">
            <v>1600</v>
          </cell>
          <cell r="H2061">
            <v>115</v>
          </cell>
          <cell r="I2061" t="str">
            <v>In-Line</v>
          </cell>
          <cell r="J2061">
            <v>4</v>
          </cell>
          <cell r="K2061" t="str">
            <v>GDI</v>
          </cell>
          <cell r="L2061" t="str">
            <v>Douvrin</v>
          </cell>
          <cell r="M2061" t="str">
            <v>France</v>
          </cell>
          <cell r="N2061">
            <v>0</v>
          </cell>
          <cell r="O2061">
            <v>0</v>
          </cell>
          <cell r="P2061">
            <v>0</v>
          </cell>
          <cell r="Q2061">
            <v>0</v>
          </cell>
          <cell r="R2061">
            <v>285</v>
          </cell>
          <cell r="S2061">
            <v>5785</v>
          </cell>
          <cell r="T2061">
            <v>6559</v>
          </cell>
          <cell r="U2061">
            <v>6023</v>
          </cell>
        </row>
        <row r="2062">
          <cell r="A2062" t="str">
            <v>Europe</v>
          </cell>
          <cell r="B2062" t="str">
            <v>PSA</v>
          </cell>
          <cell r="C2062" t="str">
            <v>PEUGEOT</v>
          </cell>
          <cell r="D2062" t="str">
            <v>PEUGEOT 206/207 CC</v>
          </cell>
          <cell r="E2062" t="str">
            <v>PSA EW</v>
          </cell>
          <cell r="F2062" t="str">
            <v>Gasoline</v>
          </cell>
          <cell r="G2062">
            <v>1997</v>
          </cell>
          <cell r="H2062">
            <v>136</v>
          </cell>
          <cell r="I2062" t="str">
            <v>In-Line</v>
          </cell>
          <cell r="J2062">
            <v>4</v>
          </cell>
          <cell r="K2062" t="str">
            <v>MFI</v>
          </cell>
          <cell r="L2062" t="str">
            <v>Tremery</v>
          </cell>
          <cell r="M2062" t="str">
            <v>France</v>
          </cell>
          <cell r="N2062">
            <v>0</v>
          </cell>
          <cell r="O2062">
            <v>0</v>
          </cell>
          <cell r="P2062">
            <v>0</v>
          </cell>
          <cell r="Q2062">
            <v>0</v>
          </cell>
          <cell r="R2062">
            <v>75</v>
          </cell>
          <cell r="S2062">
            <v>1513</v>
          </cell>
          <cell r="T2062">
            <v>1714</v>
          </cell>
          <cell r="U2062">
            <v>1575</v>
          </cell>
        </row>
        <row r="2063">
          <cell r="A2063" t="str">
            <v>Europe</v>
          </cell>
          <cell r="B2063" t="str">
            <v>PSA</v>
          </cell>
          <cell r="C2063" t="str">
            <v>PEUGEOT</v>
          </cell>
          <cell r="D2063" t="str">
            <v>PEUGEOT 206/207 CC</v>
          </cell>
          <cell r="E2063" t="str">
            <v>PSA/Ford DW (PSA HDi/ Ford Duratorq)</v>
          </cell>
          <cell r="F2063" t="str">
            <v>Diesel</v>
          </cell>
          <cell r="G2063">
            <v>1997</v>
          </cell>
          <cell r="H2063">
            <v>90</v>
          </cell>
          <cell r="I2063" t="str">
            <v>In-Line</v>
          </cell>
          <cell r="J2063">
            <v>4</v>
          </cell>
          <cell r="K2063" t="str">
            <v>DI</v>
          </cell>
          <cell r="L2063" t="str">
            <v>Tremery</v>
          </cell>
          <cell r="M2063" t="str">
            <v>France</v>
          </cell>
          <cell r="N2063">
            <v>0</v>
          </cell>
          <cell r="O2063">
            <v>0</v>
          </cell>
          <cell r="P2063">
            <v>0</v>
          </cell>
          <cell r="Q2063">
            <v>0</v>
          </cell>
          <cell r="R2063">
            <v>550</v>
          </cell>
          <cell r="S2063">
            <v>11177</v>
          </cell>
          <cell r="T2063">
            <v>12668</v>
          </cell>
          <cell r="U2063">
            <v>11638</v>
          </cell>
        </row>
        <row r="2064">
          <cell r="A2064" t="str">
            <v>Europe</v>
          </cell>
          <cell r="B2064" t="str">
            <v>PSA</v>
          </cell>
          <cell r="C2064" t="str">
            <v>PEUGEOT</v>
          </cell>
          <cell r="D2064" t="str">
            <v>PEUGEOT 306/307</v>
          </cell>
          <cell r="E2064" t="str">
            <v>PSA TU</v>
          </cell>
          <cell r="F2064" t="str">
            <v>Gasoline</v>
          </cell>
          <cell r="G2064">
            <v>1361</v>
          </cell>
          <cell r="H2064">
            <v>75</v>
          </cell>
          <cell r="I2064" t="str">
            <v>In-Line</v>
          </cell>
          <cell r="J2064">
            <v>4</v>
          </cell>
          <cell r="K2064" t="str">
            <v>MFI</v>
          </cell>
          <cell r="L2064" t="str">
            <v>Douvrin</v>
          </cell>
          <cell r="M2064" t="str">
            <v>France</v>
          </cell>
          <cell r="N2064">
            <v>2942</v>
          </cell>
          <cell r="O2064">
            <v>0</v>
          </cell>
          <cell r="P2064">
            <v>0</v>
          </cell>
          <cell r="Q2064">
            <v>0</v>
          </cell>
          <cell r="R2064">
            <v>0</v>
          </cell>
          <cell r="S2064">
            <v>0</v>
          </cell>
          <cell r="T2064">
            <v>0</v>
          </cell>
          <cell r="U2064">
            <v>0</v>
          </cell>
        </row>
        <row r="2065">
          <cell r="A2065" t="str">
            <v>Europe</v>
          </cell>
          <cell r="B2065" t="str">
            <v>PSA</v>
          </cell>
          <cell r="C2065" t="str">
            <v>PEUGEOT</v>
          </cell>
          <cell r="D2065" t="str">
            <v>PEUGEOT 306/307</v>
          </cell>
          <cell r="E2065" t="str">
            <v>PSA TU</v>
          </cell>
          <cell r="F2065" t="str">
            <v>Gasoline</v>
          </cell>
          <cell r="G2065">
            <v>1587</v>
          </cell>
          <cell r="H2065">
            <v>109</v>
          </cell>
          <cell r="I2065" t="str">
            <v>In-Line</v>
          </cell>
          <cell r="J2065">
            <v>4</v>
          </cell>
          <cell r="K2065" t="str">
            <v>MFI</v>
          </cell>
          <cell r="L2065" t="str">
            <v>Douvrin</v>
          </cell>
          <cell r="M2065" t="str">
            <v>France</v>
          </cell>
          <cell r="N2065">
            <v>572</v>
          </cell>
          <cell r="O2065">
            <v>0</v>
          </cell>
          <cell r="P2065">
            <v>0</v>
          </cell>
          <cell r="Q2065">
            <v>0</v>
          </cell>
          <cell r="R2065">
            <v>0</v>
          </cell>
          <cell r="S2065">
            <v>0</v>
          </cell>
          <cell r="T2065">
            <v>0</v>
          </cell>
          <cell r="U2065">
            <v>0</v>
          </cell>
        </row>
        <row r="2066">
          <cell r="A2066" t="str">
            <v>Europe</v>
          </cell>
          <cell r="B2066" t="str">
            <v>PSA</v>
          </cell>
          <cell r="C2066" t="str">
            <v>PEUGEOT</v>
          </cell>
          <cell r="D2066" t="str">
            <v>PEUGEOT 306/307</v>
          </cell>
          <cell r="E2066" t="str">
            <v>PSA XU</v>
          </cell>
          <cell r="F2066" t="str">
            <v>Gasoline</v>
          </cell>
          <cell r="G2066">
            <v>1762</v>
          </cell>
          <cell r="H2066">
            <v>110</v>
          </cell>
          <cell r="I2066" t="str">
            <v>In-Line</v>
          </cell>
          <cell r="J2066">
            <v>4</v>
          </cell>
          <cell r="K2066" t="str">
            <v>MFI</v>
          </cell>
          <cell r="L2066" t="str">
            <v>Tremery</v>
          </cell>
          <cell r="M2066" t="str">
            <v>France</v>
          </cell>
          <cell r="N2066">
            <v>102</v>
          </cell>
          <cell r="O2066">
            <v>0</v>
          </cell>
          <cell r="P2066">
            <v>0</v>
          </cell>
          <cell r="Q2066">
            <v>0</v>
          </cell>
          <cell r="R2066">
            <v>0</v>
          </cell>
          <cell r="S2066">
            <v>0</v>
          </cell>
          <cell r="T2066">
            <v>0</v>
          </cell>
          <cell r="U2066">
            <v>0</v>
          </cell>
        </row>
        <row r="2067">
          <cell r="A2067" t="str">
            <v>Europe</v>
          </cell>
          <cell r="B2067" t="str">
            <v>PSA</v>
          </cell>
          <cell r="C2067" t="str">
            <v>PEUGEOT</v>
          </cell>
          <cell r="D2067" t="str">
            <v>PEUGEOT 306/307</v>
          </cell>
          <cell r="E2067" t="str">
            <v>PSA/Ford DW (PSA HDi/ Ford Duratorq)</v>
          </cell>
          <cell r="F2067" t="str">
            <v>Diesel</v>
          </cell>
          <cell r="G2067">
            <v>1868</v>
          </cell>
          <cell r="H2067">
            <v>70</v>
          </cell>
          <cell r="I2067" t="str">
            <v>In-Line</v>
          </cell>
          <cell r="J2067">
            <v>4</v>
          </cell>
          <cell r="K2067" t="str">
            <v>IDI</v>
          </cell>
          <cell r="L2067" t="str">
            <v>Tremery</v>
          </cell>
          <cell r="M2067" t="str">
            <v>France</v>
          </cell>
          <cell r="N2067">
            <v>953</v>
          </cell>
          <cell r="O2067">
            <v>0</v>
          </cell>
          <cell r="P2067">
            <v>0</v>
          </cell>
          <cell r="Q2067">
            <v>0</v>
          </cell>
          <cell r="R2067">
            <v>0</v>
          </cell>
          <cell r="S2067">
            <v>0</v>
          </cell>
          <cell r="T2067">
            <v>0</v>
          </cell>
          <cell r="U2067">
            <v>0</v>
          </cell>
        </row>
        <row r="2068">
          <cell r="A2068" t="str">
            <v>Europe</v>
          </cell>
          <cell r="B2068" t="str">
            <v>PSA</v>
          </cell>
          <cell r="C2068" t="str">
            <v>PEUGEOT</v>
          </cell>
          <cell r="D2068" t="str">
            <v>PEUGEOT 306/307</v>
          </cell>
          <cell r="E2068" t="str">
            <v>PSA/Ford DW (PSA HDi/ Ford Duratorq)</v>
          </cell>
          <cell r="F2068" t="str">
            <v>Diesel</v>
          </cell>
          <cell r="G2068">
            <v>1997</v>
          </cell>
          <cell r="H2068">
            <v>90</v>
          </cell>
          <cell r="I2068" t="str">
            <v>In-Line</v>
          </cell>
          <cell r="J2068">
            <v>4</v>
          </cell>
          <cell r="K2068" t="str">
            <v>DI</v>
          </cell>
          <cell r="L2068" t="str">
            <v>Tremery</v>
          </cell>
          <cell r="M2068" t="str">
            <v>France</v>
          </cell>
          <cell r="N2068">
            <v>1432</v>
          </cell>
          <cell r="O2068">
            <v>0</v>
          </cell>
          <cell r="P2068">
            <v>0</v>
          </cell>
          <cell r="Q2068">
            <v>0</v>
          </cell>
          <cell r="R2068">
            <v>0</v>
          </cell>
          <cell r="S2068">
            <v>0</v>
          </cell>
          <cell r="T2068">
            <v>0</v>
          </cell>
          <cell r="U2068">
            <v>0</v>
          </cell>
        </row>
        <row r="2069">
          <cell r="A2069" t="str">
            <v>Europe</v>
          </cell>
          <cell r="B2069" t="str">
            <v>PSA</v>
          </cell>
          <cell r="C2069" t="str">
            <v>PEUGEOT</v>
          </cell>
          <cell r="D2069" t="str">
            <v>PEUGEOT 306/307</v>
          </cell>
          <cell r="E2069" t="str">
            <v>PSA XU</v>
          </cell>
          <cell r="F2069" t="str">
            <v>Gasoline</v>
          </cell>
          <cell r="G2069">
            <v>1998</v>
          </cell>
          <cell r="H2069">
            <v>132</v>
          </cell>
          <cell r="I2069" t="str">
            <v>In-Line</v>
          </cell>
          <cell r="J2069">
            <v>4</v>
          </cell>
          <cell r="K2069" t="str">
            <v>MFI</v>
          </cell>
          <cell r="L2069" t="str">
            <v>Tremery</v>
          </cell>
          <cell r="M2069" t="str">
            <v>France</v>
          </cell>
          <cell r="N2069">
            <v>24</v>
          </cell>
          <cell r="O2069">
            <v>0</v>
          </cell>
          <cell r="P2069">
            <v>0</v>
          </cell>
          <cell r="Q2069">
            <v>0</v>
          </cell>
          <cell r="R2069">
            <v>0</v>
          </cell>
          <cell r="S2069">
            <v>0</v>
          </cell>
          <cell r="T2069">
            <v>0</v>
          </cell>
          <cell r="U2069">
            <v>0</v>
          </cell>
        </row>
        <row r="2070">
          <cell r="A2070" t="str">
            <v>Europe</v>
          </cell>
          <cell r="B2070" t="str">
            <v>PSA</v>
          </cell>
          <cell r="C2070" t="str">
            <v>PEUGEOT</v>
          </cell>
          <cell r="D2070" t="str">
            <v>PEUGEOT 306/307</v>
          </cell>
          <cell r="E2070" t="str">
            <v>PSA TU</v>
          </cell>
          <cell r="F2070" t="str">
            <v>Gasoline</v>
          </cell>
          <cell r="G2070">
            <v>1361</v>
          </cell>
          <cell r="H2070">
            <v>75</v>
          </cell>
          <cell r="I2070" t="str">
            <v>In-Line</v>
          </cell>
          <cell r="J2070">
            <v>4</v>
          </cell>
          <cell r="K2070" t="str">
            <v>MFI</v>
          </cell>
          <cell r="L2070" t="str">
            <v>Douvrin</v>
          </cell>
          <cell r="M2070" t="str">
            <v>France</v>
          </cell>
          <cell r="N2070">
            <v>37</v>
          </cell>
          <cell r="O2070">
            <v>0</v>
          </cell>
          <cell r="P2070">
            <v>0</v>
          </cell>
          <cell r="Q2070">
            <v>0</v>
          </cell>
          <cell r="R2070">
            <v>0</v>
          </cell>
          <cell r="S2070">
            <v>0</v>
          </cell>
          <cell r="T2070">
            <v>0</v>
          </cell>
          <cell r="U2070">
            <v>0</v>
          </cell>
        </row>
        <row r="2071">
          <cell r="A2071" t="str">
            <v>Europe</v>
          </cell>
          <cell r="B2071" t="str">
            <v>PSA</v>
          </cell>
          <cell r="C2071" t="str">
            <v>PEUGEOT</v>
          </cell>
          <cell r="D2071" t="str">
            <v>PEUGEOT 306/307</v>
          </cell>
          <cell r="E2071" t="str">
            <v>PSA TU</v>
          </cell>
          <cell r="F2071" t="str">
            <v>Gasoline</v>
          </cell>
          <cell r="G2071">
            <v>1587</v>
          </cell>
          <cell r="H2071">
            <v>109</v>
          </cell>
          <cell r="I2071" t="str">
            <v>In-Line</v>
          </cell>
          <cell r="J2071">
            <v>4</v>
          </cell>
          <cell r="K2071" t="str">
            <v>MFI</v>
          </cell>
          <cell r="L2071" t="str">
            <v>Douvrin</v>
          </cell>
          <cell r="M2071" t="str">
            <v>France</v>
          </cell>
          <cell r="N2071">
            <v>449</v>
          </cell>
          <cell r="O2071">
            <v>0</v>
          </cell>
          <cell r="P2071">
            <v>0</v>
          </cell>
          <cell r="Q2071">
            <v>0</v>
          </cell>
          <cell r="R2071">
            <v>0</v>
          </cell>
          <cell r="S2071">
            <v>0</v>
          </cell>
          <cell r="T2071">
            <v>0</v>
          </cell>
          <cell r="U2071">
            <v>0</v>
          </cell>
        </row>
        <row r="2072">
          <cell r="A2072" t="str">
            <v>Europe</v>
          </cell>
          <cell r="B2072" t="str">
            <v>PSA</v>
          </cell>
          <cell r="C2072" t="str">
            <v>PEUGEOT</v>
          </cell>
          <cell r="D2072" t="str">
            <v>PEUGEOT 306/307</v>
          </cell>
          <cell r="E2072" t="str">
            <v>PSA XU</v>
          </cell>
          <cell r="F2072" t="str">
            <v>Gasoline</v>
          </cell>
          <cell r="G2072">
            <v>1762</v>
          </cell>
          <cell r="H2072">
            <v>110</v>
          </cell>
          <cell r="I2072" t="str">
            <v>In-Line</v>
          </cell>
          <cell r="J2072">
            <v>4</v>
          </cell>
          <cell r="K2072" t="str">
            <v>MFI</v>
          </cell>
          <cell r="L2072" t="str">
            <v>Tremery</v>
          </cell>
          <cell r="M2072" t="str">
            <v>France</v>
          </cell>
          <cell r="N2072">
            <v>50</v>
          </cell>
          <cell r="O2072">
            <v>0</v>
          </cell>
          <cell r="P2072">
            <v>0</v>
          </cell>
          <cell r="Q2072">
            <v>0</v>
          </cell>
          <cell r="R2072">
            <v>0</v>
          </cell>
          <cell r="S2072">
            <v>0</v>
          </cell>
          <cell r="T2072">
            <v>0</v>
          </cell>
          <cell r="U2072">
            <v>0</v>
          </cell>
        </row>
        <row r="2073">
          <cell r="A2073" t="str">
            <v>Europe</v>
          </cell>
          <cell r="B2073" t="str">
            <v>PSA</v>
          </cell>
          <cell r="C2073" t="str">
            <v>PEUGEOT</v>
          </cell>
          <cell r="D2073" t="str">
            <v>PEUGEOT 306/307</v>
          </cell>
          <cell r="E2073" t="str">
            <v>PSA/Ford DW (PSA HDi/ Ford Duratorq)</v>
          </cell>
          <cell r="F2073" t="str">
            <v>Diesel</v>
          </cell>
          <cell r="G2073">
            <v>1868</v>
          </cell>
          <cell r="H2073">
            <v>70</v>
          </cell>
          <cell r="I2073" t="str">
            <v>In-Line</v>
          </cell>
          <cell r="J2073">
            <v>4</v>
          </cell>
          <cell r="K2073" t="str">
            <v>IDI</v>
          </cell>
          <cell r="L2073" t="str">
            <v>Tremery</v>
          </cell>
          <cell r="M2073" t="str">
            <v>France</v>
          </cell>
          <cell r="N2073">
            <v>512</v>
          </cell>
          <cell r="O2073">
            <v>0</v>
          </cell>
          <cell r="P2073">
            <v>0</v>
          </cell>
          <cell r="Q2073">
            <v>0</v>
          </cell>
          <cell r="R2073">
            <v>0</v>
          </cell>
          <cell r="S2073">
            <v>0</v>
          </cell>
          <cell r="T2073">
            <v>0</v>
          </cell>
          <cell r="U2073">
            <v>0</v>
          </cell>
        </row>
        <row r="2074">
          <cell r="A2074" t="str">
            <v>Europe</v>
          </cell>
          <cell r="B2074" t="str">
            <v>PSA</v>
          </cell>
          <cell r="C2074" t="str">
            <v>PEUGEOT</v>
          </cell>
          <cell r="D2074" t="str">
            <v>PEUGEOT 306/307</v>
          </cell>
          <cell r="E2074" t="str">
            <v>PSA/Ford DW (PSA HDi/ Ford Duratorq)</v>
          </cell>
          <cell r="F2074" t="str">
            <v>Diesel</v>
          </cell>
          <cell r="G2074">
            <v>1997</v>
          </cell>
          <cell r="H2074">
            <v>90</v>
          </cell>
          <cell r="I2074" t="str">
            <v>In-Line</v>
          </cell>
          <cell r="J2074">
            <v>4</v>
          </cell>
          <cell r="K2074" t="str">
            <v>DI</v>
          </cell>
          <cell r="L2074" t="str">
            <v>Tremery</v>
          </cell>
          <cell r="M2074" t="str">
            <v>France</v>
          </cell>
          <cell r="N2074">
            <v>1027</v>
          </cell>
          <cell r="O2074">
            <v>0</v>
          </cell>
          <cell r="P2074">
            <v>0</v>
          </cell>
          <cell r="Q2074">
            <v>0</v>
          </cell>
          <cell r="R2074">
            <v>0</v>
          </cell>
          <cell r="S2074">
            <v>0</v>
          </cell>
          <cell r="T2074">
            <v>0</v>
          </cell>
          <cell r="U2074">
            <v>0</v>
          </cell>
        </row>
        <row r="2075">
          <cell r="A2075" t="str">
            <v>Europe</v>
          </cell>
          <cell r="B2075" t="str">
            <v>PSA</v>
          </cell>
          <cell r="C2075" t="str">
            <v>PEUGEOT</v>
          </cell>
          <cell r="D2075" t="str">
            <v>PEUGEOT 306/307</v>
          </cell>
          <cell r="E2075" t="str">
            <v>PSA XU</v>
          </cell>
          <cell r="F2075" t="str">
            <v>Gasoline</v>
          </cell>
          <cell r="G2075">
            <v>1998</v>
          </cell>
          <cell r="H2075">
            <v>132</v>
          </cell>
          <cell r="I2075" t="str">
            <v>In-Line</v>
          </cell>
          <cell r="J2075">
            <v>4</v>
          </cell>
          <cell r="K2075" t="str">
            <v>MFI</v>
          </cell>
          <cell r="L2075" t="str">
            <v>Tremery</v>
          </cell>
          <cell r="M2075" t="str">
            <v>France</v>
          </cell>
          <cell r="N2075">
            <v>19</v>
          </cell>
          <cell r="O2075">
            <v>0</v>
          </cell>
          <cell r="P2075">
            <v>0</v>
          </cell>
          <cell r="Q2075">
            <v>0</v>
          </cell>
          <cell r="R2075">
            <v>0</v>
          </cell>
          <cell r="S2075">
            <v>0</v>
          </cell>
          <cell r="T2075">
            <v>0</v>
          </cell>
          <cell r="U2075">
            <v>0</v>
          </cell>
        </row>
        <row r="2076">
          <cell r="A2076" t="str">
            <v>Europe</v>
          </cell>
          <cell r="B2076" t="str">
            <v>PSA</v>
          </cell>
          <cell r="C2076" t="str">
            <v>PEUGEOT</v>
          </cell>
          <cell r="D2076" t="str">
            <v>PEUGEOT 306/307</v>
          </cell>
          <cell r="E2076" t="str">
            <v>PSA TU</v>
          </cell>
          <cell r="F2076" t="str">
            <v>Gasoline</v>
          </cell>
          <cell r="G2076">
            <v>1361</v>
          </cell>
          <cell r="H2076">
            <v>75</v>
          </cell>
          <cell r="I2076" t="str">
            <v>In-Line</v>
          </cell>
          <cell r="J2076">
            <v>4</v>
          </cell>
          <cell r="K2076" t="str">
            <v>MFI</v>
          </cell>
          <cell r="L2076" t="str">
            <v>Douvrin</v>
          </cell>
          <cell r="M2076" t="str">
            <v>France</v>
          </cell>
          <cell r="N2076">
            <v>237</v>
          </cell>
          <cell r="O2076">
            <v>0</v>
          </cell>
          <cell r="P2076">
            <v>0</v>
          </cell>
          <cell r="Q2076">
            <v>0</v>
          </cell>
          <cell r="R2076">
            <v>0</v>
          </cell>
          <cell r="S2076">
            <v>0</v>
          </cell>
          <cell r="T2076">
            <v>0</v>
          </cell>
          <cell r="U2076">
            <v>0</v>
          </cell>
        </row>
        <row r="2077">
          <cell r="A2077" t="str">
            <v>Europe</v>
          </cell>
          <cell r="B2077" t="str">
            <v>PSA</v>
          </cell>
          <cell r="C2077" t="str">
            <v>PEUGEOT</v>
          </cell>
          <cell r="D2077" t="str">
            <v>PEUGEOT 306/307</v>
          </cell>
          <cell r="E2077" t="str">
            <v>PSA TU</v>
          </cell>
          <cell r="F2077" t="str">
            <v>Gasoline</v>
          </cell>
          <cell r="G2077">
            <v>1587</v>
          </cell>
          <cell r="H2077">
            <v>109</v>
          </cell>
          <cell r="I2077" t="str">
            <v>In-Line</v>
          </cell>
          <cell r="J2077">
            <v>4</v>
          </cell>
          <cell r="K2077" t="str">
            <v>MFI</v>
          </cell>
          <cell r="L2077" t="str">
            <v>Douvrin</v>
          </cell>
          <cell r="M2077" t="str">
            <v>France</v>
          </cell>
          <cell r="N2077">
            <v>980</v>
          </cell>
          <cell r="O2077">
            <v>0</v>
          </cell>
          <cell r="P2077">
            <v>0</v>
          </cell>
          <cell r="Q2077">
            <v>0</v>
          </cell>
          <cell r="R2077">
            <v>0</v>
          </cell>
          <cell r="S2077">
            <v>0</v>
          </cell>
          <cell r="T2077">
            <v>0</v>
          </cell>
          <cell r="U2077">
            <v>0</v>
          </cell>
        </row>
        <row r="2078">
          <cell r="A2078" t="str">
            <v>Europe</v>
          </cell>
          <cell r="B2078" t="str">
            <v>PSA</v>
          </cell>
          <cell r="C2078" t="str">
            <v>PEUGEOT</v>
          </cell>
          <cell r="D2078" t="str">
            <v>PEUGEOT 306/307</v>
          </cell>
          <cell r="E2078" t="str">
            <v>PSA XU</v>
          </cell>
          <cell r="F2078" t="str">
            <v>Gasoline</v>
          </cell>
          <cell r="G2078">
            <v>1762</v>
          </cell>
          <cell r="H2078">
            <v>110</v>
          </cell>
          <cell r="I2078" t="str">
            <v>In-Line</v>
          </cell>
          <cell r="J2078">
            <v>4</v>
          </cell>
          <cell r="K2078" t="str">
            <v>MFI</v>
          </cell>
          <cell r="L2078" t="str">
            <v>Tremery</v>
          </cell>
          <cell r="M2078" t="str">
            <v>France</v>
          </cell>
          <cell r="N2078">
            <v>320</v>
          </cell>
          <cell r="O2078">
            <v>0</v>
          </cell>
          <cell r="P2078">
            <v>0</v>
          </cell>
          <cell r="Q2078">
            <v>0</v>
          </cell>
          <cell r="R2078">
            <v>0</v>
          </cell>
          <cell r="S2078">
            <v>0</v>
          </cell>
          <cell r="T2078">
            <v>0</v>
          </cell>
          <cell r="U2078">
            <v>0</v>
          </cell>
        </row>
        <row r="2079">
          <cell r="A2079" t="str">
            <v>Europe</v>
          </cell>
          <cell r="B2079" t="str">
            <v>PSA</v>
          </cell>
          <cell r="C2079" t="str">
            <v>PEUGEOT</v>
          </cell>
          <cell r="D2079" t="str">
            <v>PEUGEOT 306/307</v>
          </cell>
          <cell r="E2079" t="str">
            <v>PSA/Ford DW (PSA HDi/ Ford Duratorq)</v>
          </cell>
          <cell r="F2079" t="str">
            <v>Diesel</v>
          </cell>
          <cell r="G2079">
            <v>1868</v>
          </cell>
          <cell r="H2079">
            <v>70</v>
          </cell>
          <cell r="I2079" t="str">
            <v>In-Line</v>
          </cell>
          <cell r="J2079">
            <v>4</v>
          </cell>
          <cell r="K2079" t="str">
            <v>IDI</v>
          </cell>
          <cell r="L2079" t="str">
            <v>Tremery</v>
          </cell>
          <cell r="M2079" t="str">
            <v>France</v>
          </cell>
          <cell r="N2079">
            <v>1381</v>
          </cell>
          <cell r="O2079">
            <v>0</v>
          </cell>
          <cell r="P2079">
            <v>0</v>
          </cell>
          <cell r="Q2079">
            <v>0</v>
          </cell>
          <cell r="R2079">
            <v>0</v>
          </cell>
          <cell r="S2079">
            <v>0</v>
          </cell>
          <cell r="T2079">
            <v>0</v>
          </cell>
          <cell r="U2079">
            <v>0</v>
          </cell>
        </row>
        <row r="2080">
          <cell r="A2080" t="str">
            <v>Europe</v>
          </cell>
          <cell r="B2080" t="str">
            <v>PSA</v>
          </cell>
          <cell r="C2080" t="str">
            <v>PEUGEOT</v>
          </cell>
          <cell r="D2080" t="str">
            <v>PEUGEOT 306/307</v>
          </cell>
          <cell r="E2080" t="str">
            <v>PSA/Ford DW (PSA HDi/ Ford Duratorq)</v>
          </cell>
          <cell r="F2080" t="str">
            <v>Diesel</v>
          </cell>
          <cell r="G2080">
            <v>1997</v>
          </cell>
          <cell r="H2080">
            <v>90</v>
          </cell>
          <cell r="I2080" t="str">
            <v>In-Line</v>
          </cell>
          <cell r="J2080">
            <v>4</v>
          </cell>
          <cell r="K2080" t="str">
            <v>DI</v>
          </cell>
          <cell r="L2080" t="str">
            <v>Tremery</v>
          </cell>
          <cell r="M2080" t="str">
            <v>France</v>
          </cell>
          <cell r="N2080">
            <v>3260</v>
          </cell>
          <cell r="O2080">
            <v>0</v>
          </cell>
          <cell r="P2080">
            <v>0</v>
          </cell>
          <cell r="Q2080">
            <v>0</v>
          </cell>
          <cell r="R2080">
            <v>0</v>
          </cell>
          <cell r="S2080">
            <v>0</v>
          </cell>
          <cell r="T2080">
            <v>0</v>
          </cell>
          <cell r="U2080">
            <v>0</v>
          </cell>
        </row>
        <row r="2081">
          <cell r="A2081" t="str">
            <v>Europe</v>
          </cell>
          <cell r="B2081" t="str">
            <v>PSA</v>
          </cell>
          <cell r="C2081" t="str">
            <v>PEUGEOT</v>
          </cell>
          <cell r="D2081" t="str">
            <v>PEUGEOT 306/307</v>
          </cell>
          <cell r="E2081" t="str">
            <v>PSA XU</v>
          </cell>
          <cell r="F2081" t="str">
            <v>Gasoline</v>
          </cell>
          <cell r="G2081">
            <v>1998</v>
          </cell>
          <cell r="H2081">
            <v>132</v>
          </cell>
          <cell r="I2081" t="str">
            <v>In-Line</v>
          </cell>
          <cell r="J2081">
            <v>4</v>
          </cell>
          <cell r="K2081" t="str">
            <v>MFI</v>
          </cell>
          <cell r="L2081" t="str">
            <v>Tremery</v>
          </cell>
          <cell r="M2081" t="str">
            <v>France</v>
          </cell>
          <cell r="N2081">
            <v>120</v>
          </cell>
          <cell r="O2081">
            <v>0</v>
          </cell>
          <cell r="P2081">
            <v>0</v>
          </cell>
          <cell r="Q2081">
            <v>0</v>
          </cell>
          <cell r="R2081">
            <v>0</v>
          </cell>
          <cell r="S2081">
            <v>0</v>
          </cell>
          <cell r="T2081">
            <v>0</v>
          </cell>
          <cell r="U2081">
            <v>0</v>
          </cell>
        </row>
        <row r="2082">
          <cell r="A2082" t="str">
            <v>Europe</v>
          </cell>
          <cell r="B2082" t="str">
            <v>PSA</v>
          </cell>
          <cell r="C2082" t="str">
            <v>PEUGEOT</v>
          </cell>
          <cell r="D2082" t="str">
            <v>PEUGEOT 306/307</v>
          </cell>
          <cell r="E2082" t="str">
            <v>PSA ET</v>
          </cell>
          <cell r="F2082" t="str">
            <v>Gasoline</v>
          </cell>
          <cell r="G2082">
            <v>1361</v>
          </cell>
          <cell r="H2082">
            <v>88</v>
          </cell>
          <cell r="I2082" t="str">
            <v>In-Line</v>
          </cell>
          <cell r="J2082">
            <v>4</v>
          </cell>
          <cell r="K2082" t="str">
            <v>MFI</v>
          </cell>
          <cell r="L2082" t="str">
            <v>Douvrin</v>
          </cell>
          <cell r="M2082" t="str">
            <v>Douvrin</v>
          </cell>
          <cell r="N2082">
            <v>0</v>
          </cell>
          <cell r="O2082">
            <v>0</v>
          </cell>
          <cell r="P2082">
            <v>14715</v>
          </cell>
          <cell r="Q2082">
            <v>24804</v>
          </cell>
          <cell r="R2082">
            <v>15895</v>
          </cell>
          <cell r="S2082">
            <v>6855</v>
          </cell>
          <cell r="T2082">
            <v>0</v>
          </cell>
          <cell r="U2082">
            <v>0</v>
          </cell>
        </row>
        <row r="2083">
          <cell r="A2083" t="str">
            <v>Europe</v>
          </cell>
          <cell r="B2083" t="str">
            <v>PSA</v>
          </cell>
          <cell r="C2083" t="str">
            <v>PEUGEOT</v>
          </cell>
          <cell r="D2083" t="str">
            <v>PEUGEOT 306/307</v>
          </cell>
          <cell r="E2083" t="str">
            <v>PSA TU</v>
          </cell>
          <cell r="F2083" t="str">
            <v>Gasoline</v>
          </cell>
          <cell r="G2083">
            <v>1361</v>
          </cell>
          <cell r="H2083">
            <v>75</v>
          </cell>
          <cell r="I2083" t="str">
            <v>In-Line</v>
          </cell>
          <cell r="J2083">
            <v>4</v>
          </cell>
          <cell r="K2083" t="str">
            <v>MFI</v>
          </cell>
          <cell r="L2083" t="str">
            <v>Douvrin</v>
          </cell>
          <cell r="M2083" t="str">
            <v>France</v>
          </cell>
          <cell r="N2083">
            <v>29988</v>
          </cell>
          <cell r="O2083">
            <v>27442</v>
          </cell>
          <cell r="P2083">
            <v>13920</v>
          </cell>
          <cell r="Q2083">
            <v>0</v>
          </cell>
          <cell r="R2083">
            <v>0</v>
          </cell>
          <cell r="S2083">
            <v>0</v>
          </cell>
          <cell r="T2083">
            <v>0</v>
          </cell>
          <cell r="U2083">
            <v>0</v>
          </cell>
        </row>
        <row r="2084">
          <cell r="A2084" t="str">
            <v>Europe</v>
          </cell>
          <cell r="B2084" t="str">
            <v>PSA</v>
          </cell>
          <cell r="C2084" t="str">
            <v>PEUGEOT</v>
          </cell>
          <cell r="D2084" t="str">
            <v>PEUGEOT 306/307</v>
          </cell>
          <cell r="E2084" t="str">
            <v>PSA/Ford DV (PSA HDi/ Ford Duratorq)</v>
          </cell>
          <cell r="F2084" t="str">
            <v>Diesel</v>
          </cell>
          <cell r="G2084">
            <v>1399</v>
          </cell>
          <cell r="H2084">
            <v>68</v>
          </cell>
          <cell r="I2084" t="str">
            <v>In-Line</v>
          </cell>
          <cell r="J2084">
            <v>4</v>
          </cell>
          <cell r="K2084" t="str">
            <v>DI</v>
          </cell>
          <cell r="L2084" t="str">
            <v>Douvrin, Tremery</v>
          </cell>
          <cell r="M2084" t="str">
            <v>France</v>
          </cell>
          <cell r="N2084">
            <v>33115</v>
          </cell>
          <cell r="O2084">
            <v>36299</v>
          </cell>
          <cell r="P2084">
            <v>24391</v>
          </cell>
          <cell r="Q2084">
            <v>5058</v>
          </cell>
          <cell r="R2084">
            <v>0</v>
          </cell>
          <cell r="S2084">
            <v>0</v>
          </cell>
          <cell r="T2084">
            <v>0</v>
          </cell>
          <cell r="U2084">
            <v>0</v>
          </cell>
        </row>
        <row r="2085">
          <cell r="A2085" t="str">
            <v>Europe</v>
          </cell>
          <cell r="B2085" t="str">
            <v>PSA</v>
          </cell>
          <cell r="C2085" t="str">
            <v>PEUGEOT</v>
          </cell>
          <cell r="D2085" t="str">
            <v>PEUGEOT 306/307</v>
          </cell>
          <cell r="E2085" t="str">
            <v>PSA/BMW Prince (EP)</v>
          </cell>
          <cell r="F2085" t="str">
            <v>Gasoline</v>
          </cell>
          <cell r="G2085">
            <v>1400</v>
          </cell>
          <cell r="H2085">
            <v>90</v>
          </cell>
          <cell r="I2085" t="str">
            <v>In-Line</v>
          </cell>
          <cell r="J2085">
            <v>4</v>
          </cell>
          <cell r="K2085" t="str">
            <v>GDI</v>
          </cell>
          <cell r="L2085" t="str">
            <v>Douvrin</v>
          </cell>
          <cell r="M2085" t="str">
            <v>France</v>
          </cell>
          <cell r="N2085">
            <v>0</v>
          </cell>
          <cell r="O2085">
            <v>0</v>
          </cell>
          <cell r="P2085">
            <v>0</v>
          </cell>
          <cell r="Q2085">
            <v>0</v>
          </cell>
          <cell r="R2085">
            <v>21460</v>
          </cell>
          <cell r="S2085">
            <v>9779</v>
          </cell>
          <cell r="T2085">
            <v>0</v>
          </cell>
          <cell r="U2085">
            <v>0</v>
          </cell>
        </row>
        <row r="2086">
          <cell r="A2086" t="str">
            <v>Europe</v>
          </cell>
          <cell r="B2086" t="str">
            <v>PSA</v>
          </cell>
          <cell r="C2086" t="str">
            <v>PEUGEOT</v>
          </cell>
          <cell r="D2086" t="str">
            <v>PEUGEOT 306/307</v>
          </cell>
          <cell r="E2086" t="str">
            <v>PSA/Ford DV (PSA HDi/ Ford Duratorq)</v>
          </cell>
          <cell r="F2086" t="str">
            <v>Diesel</v>
          </cell>
          <cell r="G2086">
            <v>1560</v>
          </cell>
          <cell r="H2086">
            <v>90</v>
          </cell>
          <cell r="I2086" t="str">
            <v>In-Line</v>
          </cell>
          <cell r="J2086">
            <v>4</v>
          </cell>
          <cell r="K2086" t="str">
            <v>DI</v>
          </cell>
          <cell r="L2086" t="str">
            <v>Tremery</v>
          </cell>
          <cell r="M2086" t="str">
            <v>France</v>
          </cell>
          <cell r="N2086">
            <v>0</v>
          </cell>
          <cell r="O2086">
            <v>0</v>
          </cell>
          <cell r="P2086">
            <v>50999</v>
          </cell>
          <cell r="Q2086">
            <v>103458</v>
          </cell>
          <cell r="R2086">
            <v>77488</v>
          </cell>
          <cell r="S2086">
            <v>34245</v>
          </cell>
          <cell r="T2086">
            <v>0</v>
          </cell>
          <cell r="U2086">
            <v>0</v>
          </cell>
        </row>
        <row r="2087">
          <cell r="A2087" t="str">
            <v>Europe</v>
          </cell>
          <cell r="B2087" t="str">
            <v>PSA</v>
          </cell>
          <cell r="C2087" t="str">
            <v>PEUGEOT</v>
          </cell>
          <cell r="D2087" t="str">
            <v>PEUGEOT 306/307</v>
          </cell>
          <cell r="E2087" t="str">
            <v>PSA/Ford DV (PSA HDi/ Ford Duratorq)</v>
          </cell>
          <cell r="F2087" t="str">
            <v>Diesel</v>
          </cell>
          <cell r="G2087">
            <v>1560</v>
          </cell>
          <cell r="H2087">
            <v>110</v>
          </cell>
          <cell r="I2087" t="str">
            <v>In-Line</v>
          </cell>
          <cell r="J2087">
            <v>4</v>
          </cell>
          <cell r="K2087" t="str">
            <v>DI</v>
          </cell>
          <cell r="L2087" t="str">
            <v>Tremery</v>
          </cell>
          <cell r="M2087" t="str">
            <v>France</v>
          </cell>
          <cell r="N2087">
            <v>0</v>
          </cell>
          <cell r="O2087">
            <v>0</v>
          </cell>
          <cell r="P2087">
            <v>49096</v>
          </cell>
          <cell r="Q2087">
            <v>103678</v>
          </cell>
          <cell r="R2087">
            <v>78079</v>
          </cell>
          <cell r="S2087">
            <v>34657</v>
          </cell>
          <cell r="T2087">
            <v>0</v>
          </cell>
          <cell r="U2087">
            <v>0</v>
          </cell>
        </row>
        <row r="2088">
          <cell r="A2088" t="str">
            <v>Europe</v>
          </cell>
          <cell r="B2088" t="str">
            <v>PSA</v>
          </cell>
          <cell r="C2088" t="str">
            <v>PEUGEOT</v>
          </cell>
          <cell r="D2088" t="str">
            <v>PEUGEOT 306/307</v>
          </cell>
          <cell r="E2088" t="str">
            <v>PSA TU</v>
          </cell>
          <cell r="F2088" t="str">
            <v>Gasoline</v>
          </cell>
          <cell r="G2088">
            <v>1587</v>
          </cell>
          <cell r="H2088">
            <v>109</v>
          </cell>
          <cell r="I2088" t="str">
            <v>In-Line</v>
          </cell>
          <cell r="J2088">
            <v>4</v>
          </cell>
          <cell r="K2088" t="str">
            <v>MFI</v>
          </cell>
          <cell r="L2088" t="str">
            <v>Douvrin</v>
          </cell>
          <cell r="M2088" t="str">
            <v>France</v>
          </cell>
          <cell r="N2088">
            <v>93802</v>
          </cell>
          <cell r="O2088">
            <v>98358</v>
          </cell>
          <cell r="P2088">
            <v>64828</v>
          </cell>
          <cell r="Q2088">
            <v>11672</v>
          </cell>
          <cell r="R2088">
            <v>0</v>
          </cell>
          <cell r="S2088">
            <v>0</v>
          </cell>
          <cell r="T2088">
            <v>0</v>
          </cell>
          <cell r="U2088">
            <v>0</v>
          </cell>
        </row>
        <row r="2089">
          <cell r="A2089" t="str">
            <v>Europe</v>
          </cell>
          <cell r="B2089" t="str">
            <v>PSA</v>
          </cell>
          <cell r="C2089" t="str">
            <v>PEUGEOT</v>
          </cell>
          <cell r="D2089" t="str">
            <v>PEUGEOT 306/307</v>
          </cell>
          <cell r="E2089" t="str">
            <v>PSA/BMW Prince (EP)</v>
          </cell>
          <cell r="F2089" t="str">
            <v>Gasoline</v>
          </cell>
          <cell r="G2089">
            <v>1600</v>
          </cell>
          <cell r="H2089">
            <v>115</v>
          </cell>
          <cell r="I2089" t="str">
            <v>In-Line</v>
          </cell>
          <cell r="J2089">
            <v>4</v>
          </cell>
          <cell r="K2089" t="str">
            <v>GDI</v>
          </cell>
          <cell r="L2089" t="str">
            <v>Douvrin</v>
          </cell>
          <cell r="M2089" t="str">
            <v>France</v>
          </cell>
          <cell r="N2089">
            <v>0</v>
          </cell>
          <cell r="O2089">
            <v>0</v>
          </cell>
          <cell r="P2089">
            <v>0</v>
          </cell>
          <cell r="Q2089">
            <v>0</v>
          </cell>
          <cell r="R2089">
            <v>42303</v>
          </cell>
          <cell r="S2089">
            <v>18922</v>
          </cell>
          <cell r="T2089">
            <v>0</v>
          </cell>
          <cell r="U2089">
            <v>0</v>
          </cell>
        </row>
        <row r="2090">
          <cell r="A2090" t="str">
            <v>Europe</v>
          </cell>
          <cell r="B2090" t="str">
            <v>PSA</v>
          </cell>
          <cell r="C2090" t="str">
            <v>PEUGEOT</v>
          </cell>
          <cell r="D2090" t="str">
            <v>PEUGEOT 306/307</v>
          </cell>
          <cell r="E2090" t="str">
            <v>PSA EW</v>
          </cell>
          <cell r="F2090" t="str">
            <v>Gasoline</v>
          </cell>
          <cell r="G2090">
            <v>1997</v>
          </cell>
          <cell r="H2090">
            <v>136</v>
          </cell>
          <cell r="I2090" t="str">
            <v>In-Line</v>
          </cell>
          <cell r="J2090">
            <v>4</v>
          </cell>
          <cell r="K2090" t="str">
            <v>MFI</v>
          </cell>
          <cell r="L2090" t="str">
            <v>Tremery</v>
          </cell>
          <cell r="M2090" t="str">
            <v>France</v>
          </cell>
          <cell r="N2090">
            <v>45202</v>
          </cell>
          <cell r="O2090">
            <v>47040</v>
          </cell>
          <cell r="P2090">
            <v>27512</v>
          </cell>
          <cell r="Q2090">
            <v>25275</v>
          </cell>
          <cell r="R2090">
            <v>18428</v>
          </cell>
          <cell r="S2090">
            <v>7967</v>
          </cell>
          <cell r="T2090">
            <v>0</v>
          </cell>
          <cell r="U2090">
            <v>0</v>
          </cell>
        </row>
        <row r="2091">
          <cell r="A2091" t="str">
            <v>Europe</v>
          </cell>
          <cell r="B2091" t="str">
            <v>PSA</v>
          </cell>
          <cell r="C2091" t="str">
            <v>PEUGEOT</v>
          </cell>
          <cell r="D2091" t="str">
            <v>PEUGEOT 306/307</v>
          </cell>
          <cell r="E2091" t="str">
            <v>PSA/Ford DW (PSA HDi/ Ford Duratorq)</v>
          </cell>
          <cell r="F2091" t="str">
            <v>Diesel</v>
          </cell>
          <cell r="G2091">
            <v>1997</v>
          </cell>
          <cell r="H2091">
            <v>90</v>
          </cell>
          <cell r="I2091" t="str">
            <v>In-Line</v>
          </cell>
          <cell r="J2091">
            <v>4</v>
          </cell>
          <cell r="K2091" t="str">
            <v>DI</v>
          </cell>
          <cell r="L2091" t="str">
            <v>Tremery</v>
          </cell>
          <cell r="M2091" t="str">
            <v>France</v>
          </cell>
          <cell r="N2091">
            <v>221683</v>
          </cell>
          <cell r="O2091">
            <v>165078</v>
          </cell>
          <cell r="P2091">
            <v>96708</v>
          </cell>
          <cell r="Q2091">
            <v>0</v>
          </cell>
          <cell r="R2091">
            <v>0</v>
          </cell>
          <cell r="S2091">
            <v>0</v>
          </cell>
          <cell r="T2091">
            <v>0</v>
          </cell>
          <cell r="U2091">
            <v>0</v>
          </cell>
        </row>
        <row r="2092">
          <cell r="A2092" t="str">
            <v>Europe</v>
          </cell>
          <cell r="B2092" t="str">
            <v>PSA</v>
          </cell>
          <cell r="C2092" t="str">
            <v>PEUGEOT</v>
          </cell>
          <cell r="D2092" t="str">
            <v>PEUGEOT 306/307</v>
          </cell>
          <cell r="E2092" t="str">
            <v>PSA/Ford DW (PSA HDi/ Ford Duratorq)</v>
          </cell>
          <cell r="F2092" t="str">
            <v>Diesel</v>
          </cell>
          <cell r="G2092">
            <v>1997</v>
          </cell>
          <cell r="H2092">
            <v>107</v>
          </cell>
          <cell r="I2092" t="str">
            <v>In-Line</v>
          </cell>
          <cell r="J2092">
            <v>4</v>
          </cell>
          <cell r="K2092" t="str">
            <v>DI</v>
          </cell>
          <cell r="L2092" t="str">
            <v>Tremery</v>
          </cell>
          <cell r="M2092" t="str">
            <v>France</v>
          </cell>
          <cell r="N2092">
            <v>15530</v>
          </cell>
          <cell r="O2092">
            <v>40383</v>
          </cell>
          <cell r="P2092">
            <v>27950</v>
          </cell>
          <cell r="Q2092">
            <v>0</v>
          </cell>
          <cell r="R2092">
            <v>0</v>
          </cell>
          <cell r="S2092">
            <v>0</v>
          </cell>
          <cell r="T2092">
            <v>0</v>
          </cell>
          <cell r="U2092">
            <v>0</v>
          </cell>
        </row>
        <row r="2093">
          <cell r="A2093" t="str">
            <v>Europe</v>
          </cell>
          <cell r="B2093" t="str">
            <v>PSA</v>
          </cell>
          <cell r="C2093" t="str">
            <v>PEUGEOT</v>
          </cell>
          <cell r="D2093" t="str">
            <v>PEUGEOT 306/307</v>
          </cell>
          <cell r="E2093" t="str">
            <v>PSA/Ford DW (PSA HDi/ Ford Duratorq)</v>
          </cell>
          <cell r="F2093" t="str">
            <v>Diesel</v>
          </cell>
          <cell r="G2093">
            <v>1998</v>
          </cell>
          <cell r="H2093">
            <v>136</v>
          </cell>
          <cell r="I2093" t="str">
            <v>In-Line</v>
          </cell>
          <cell r="J2093">
            <v>4</v>
          </cell>
          <cell r="K2093" t="str">
            <v>DI</v>
          </cell>
          <cell r="L2093" t="str">
            <v>Tremery</v>
          </cell>
          <cell r="M2093" t="str">
            <v>France</v>
          </cell>
          <cell r="N2093">
            <v>0</v>
          </cell>
          <cell r="O2093">
            <v>0</v>
          </cell>
          <cell r="P2093">
            <v>9145</v>
          </cell>
          <cell r="Q2093">
            <v>23020</v>
          </cell>
          <cell r="R2093">
            <v>17725</v>
          </cell>
          <cell r="S2093">
            <v>8005</v>
          </cell>
          <cell r="T2093">
            <v>0</v>
          </cell>
          <cell r="U2093">
            <v>0</v>
          </cell>
        </row>
        <row r="2094">
          <cell r="A2094" t="str">
            <v>Europe</v>
          </cell>
          <cell r="B2094" t="str">
            <v>PSA</v>
          </cell>
          <cell r="C2094" t="str">
            <v>PEUGEOT</v>
          </cell>
          <cell r="D2094" t="str">
            <v>PEUGEOT 306/307</v>
          </cell>
          <cell r="E2094" t="str">
            <v>PSA/Ford DV (PSA HDi/ Ford Duratorq)</v>
          </cell>
          <cell r="F2094" t="str">
            <v>Diesel</v>
          </cell>
          <cell r="G2094">
            <v>1399</v>
          </cell>
          <cell r="H2094">
            <v>68</v>
          </cell>
          <cell r="I2094" t="str">
            <v>In-Line</v>
          </cell>
          <cell r="J2094">
            <v>4</v>
          </cell>
          <cell r="K2094" t="str">
            <v>DI</v>
          </cell>
          <cell r="L2094" t="str">
            <v>Douvrin, Tremery</v>
          </cell>
          <cell r="M2094" t="str">
            <v>France</v>
          </cell>
          <cell r="N2094">
            <v>0</v>
          </cell>
          <cell r="O2094">
            <v>0</v>
          </cell>
          <cell r="P2094">
            <v>0</v>
          </cell>
          <cell r="Q2094">
            <v>0</v>
          </cell>
          <cell r="R2094">
            <v>0</v>
          </cell>
          <cell r="S2094">
            <v>7427</v>
          </cell>
          <cell r="T2094">
            <v>24464</v>
          </cell>
          <cell r="U2094">
            <v>29590</v>
          </cell>
        </row>
        <row r="2095">
          <cell r="A2095" t="str">
            <v>Europe</v>
          </cell>
          <cell r="B2095" t="str">
            <v>PSA</v>
          </cell>
          <cell r="C2095" t="str">
            <v>PEUGEOT</v>
          </cell>
          <cell r="D2095" t="str">
            <v>PEUGEOT 306/307</v>
          </cell>
          <cell r="E2095" t="str">
            <v>PSA/BMW Prince (EP)</v>
          </cell>
          <cell r="F2095" t="str">
            <v>Gasoline</v>
          </cell>
          <cell r="G2095">
            <v>1400</v>
          </cell>
          <cell r="H2095">
            <v>90</v>
          </cell>
          <cell r="I2095" t="str">
            <v>In-Line</v>
          </cell>
          <cell r="J2095">
            <v>4</v>
          </cell>
          <cell r="K2095" t="str">
            <v>GDI</v>
          </cell>
          <cell r="L2095" t="str">
            <v>Douvrin</v>
          </cell>
          <cell r="M2095" t="str">
            <v>France</v>
          </cell>
          <cell r="N2095">
            <v>0</v>
          </cell>
          <cell r="O2095">
            <v>0</v>
          </cell>
          <cell r="P2095">
            <v>0</v>
          </cell>
          <cell r="Q2095">
            <v>0</v>
          </cell>
          <cell r="R2095">
            <v>0</v>
          </cell>
          <cell r="S2095">
            <v>8866</v>
          </cell>
          <cell r="T2095">
            <v>28179</v>
          </cell>
          <cell r="U2095">
            <v>32915</v>
          </cell>
        </row>
        <row r="2096">
          <cell r="A2096" t="str">
            <v>Europe</v>
          </cell>
          <cell r="B2096" t="str">
            <v>PSA</v>
          </cell>
          <cell r="C2096" t="str">
            <v>PEUGEOT</v>
          </cell>
          <cell r="D2096" t="str">
            <v>PEUGEOT 306/307</v>
          </cell>
          <cell r="E2096" t="str">
            <v>PSA/Ford DV (PSA HDi/ Ford Duratorq)</v>
          </cell>
          <cell r="F2096" t="str">
            <v>Diesel</v>
          </cell>
          <cell r="G2096">
            <v>1560</v>
          </cell>
          <cell r="H2096">
            <v>90</v>
          </cell>
          <cell r="I2096" t="str">
            <v>In-Line</v>
          </cell>
          <cell r="J2096">
            <v>4</v>
          </cell>
          <cell r="K2096" t="str">
            <v>DI</v>
          </cell>
          <cell r="L2096" t="str">
            <v>Tremery</v>
          </cell>
          <cell r="M2096" t="str">
            <v>France</v>
          </cell>
          <cell r="N2096">
            <v>0</v>
          </cell>
          <cell r="O2096">
            <v>0</v>
          </cell>
          <cell r="P2096">
            <v>0</v>
          </cell>
          <cell r="Q2096">
            <v>0</v>
          </cell>
          <cell r="R2096">
            <v>0</v>
          </cell>
          <cell r="S2096">
            <v>46995</v>
          </cell>
          <cell r="T2096">
            <v>134823</v>
          </cell>
          <cell r="U2096">
            <v>140305</v>
          </cell>
        </row>
        <row r="2097">
          <cell r="A2097" t="str">
            <v>Europe</v>
          </cell>
          <cell r="B2097" t="str">
            <v>PSA</v>
          </cell>
          <cell r="C2097" t="str">
            <v>PEUGEOT</v>
          </cell>
          <cell r="D2097" t="str">
            <v>PEUGEOT 306/307</v>
          </cell>
          <cell r="E2097" t="str">
            <v>PSA/Ford DV (PSA HDi/ Ford Duratorq)</v>
          </cell>
          <cell r="F2097" t="str">
            <v>Diesel</v>
          </cell>
          <cell r="G2097">
            <v>1560</v>
          </cell>
          <cell r="H2097">
            <v>110</v>
          </cell>
          <cell r="I2097" t="str">
            <v>In-Line</v>
          </cell>
          <cell r="J2097">
            <v>4</v>
          </cell>
          <cell r="K2097" t="str">
            <v>DI</v>
          </cell>
          <cell r="L2097" t="str">
            <v>Tremery</v>
          </cell>
          <cell r="M2097" t="str">
            <v>France</v>
          </cell>
          <cell r="N2097">
            <v>0</v>
          </cell>
          <cell r="O2097">
            <v>0</v>
          </cell>
          <cell r="P2097">
            <v>0</v>
          </cell>
          <cell r="Q2097">
            <v>0</v>
          </cell>
          <cell r="R2097">
            <v>0</v>
          </cell>
          <cell r="S2097">
            <v>38471</v>
          </cell>
          <cell r="T2097">
            <v>110546</v>
          </cell>
          <cell r="U2097">
            <v>115272</v>
          </cell>
        </row>
        <row r="2098">
          <cell r="A2098" t="str">
            <v>Europe</v>
          </cell>
          <cell r="B2098" t="str">
            <v>PSA</v>
          </cell>
          <cell r="C2098" t="str">
            <v>PEUGEOT</v>
          </cell>
          <cell r="D2098" t="str">
            <v>PEUGEOT 306/307</v>
          </cell>
          <cell r="E2098" t="str">
            <v>PSA/BMW Prince (EP)</v>
          </cell>
          <cell r="F2098" t="str">
            <v>Gasoline</v>
          </cell>
          <cell r="G2098">
            <v>1600</v>
          </cell>
          <cell r="H2098">
            <v>115</v>
          </cell>
          <cell r="I2098" t="str">
            <v>In-Line</v>
          </cell>
          <cell r="J2098">
            <v>4</v>
          </cell>
          <cell r="K2098" t="str">
            <v>GDI</v>
          </cell>
          <cell r="L2098" t="str">
            <v>Douvrin</v>
          </cell>
          <cell r="M2098" t="str">
            <v>France</v>
          </cell>
          <cell r="N2098">
            <v>0</v>
          </cell>
          <cell r="O2098">
            <v>0</v>
          </cell>
          <cell r="P2098">
            <v>0</v>
          </cell>
          <cell r="Q2098">
            <v>0</v>
          </cell>
          <cell r="R2098">
            <v>0</v>
          </cell>
          <cell r="S2098">
            <v>20356</v>
          </cell>
          <cell r="T2098">
            <v>58958</v>
          </cell>
          <cell r="U2098">
            <v>62078</v>
          </cell>
        </row>
        <row r="2099">
          <cell r="A2099" t="str">
            <v>Europe</v>
          </cell>
          <cell r="B2099" t="str">
            <v>PSA</v>
          </cell>
          <cell r="C2099" t="str">
            <v>PEUGEOT</v>
          </cell>
          <cell r="D2099" t="str">
            <v>PEUGEOT 306/307</v>
          </cell>
          <cell r="E2099" t="str">
            <v>PSA EW</v>
          </cell>
          <cell r="F2099" t="str">
            <v>Gasoline</v>
          </cell>
          <cell r="G2099">
            <v>1749</v>
          </cell>
          <cell r="H2099">
            <v>115</v>
          </cell>
          <cell r="I2099" t="str">
            <v>In-Line</v>
          </cell>
          <cell r="J2099">
            <v>4</v>
          </cell>
          <cell r="K2099" t="str">
            <v>MFI</v>
          </cell>
          <cell r="L2099" t="str">
            <v>Tremery</v>
          </cell>
          <cell r="M2099" t="str">
            <v>France</v>
          </cell>
          <cell r="N2099">
            <v>0</v>
          </cell>
          <cell r="O2099">
            <v>0</v>
          </cell>
          <cell r="P2099">
            <v>0</v>
          </cell>
          <cell r="Q2099">
            <v>0</v>
          </cell>
          <cell r="R2099">
            <v>0</v>
          </cell>
          <cell r="S2099">
            <v>3714</v>
          </cell>
          <cell r="T2099">
            <v>12232</v>
          </cell>
          <cell r="U2099">
            <v>14795</v>
          </cell>
        </row>
        <row r="2100">
          <cell r="A2100" t="str">
            <v>Europe</v>
          </cell>
          <cell r="B2100" t="str">
            <v>PSA</v>
          </cell>
          <cell r="C2100" t="str">
            <v>PEUGEOT</v>
          </cell>
          <cell r="D2100" t="str">
            <v>PEUGEOT 306/307</v>
          </cell>
          <cell r="E2100" t="str">
            <v>PSA EW</v>
          </cell>
          <cell r="F2100" t="str">
            <v>Gasoline</v>
          </cell>
          <cell r="G2100">
            <v>1997</v>
          </cell>
          <cell r="H2100">
            <v>136</v>
          </cell>
          <cell r="I2100" t="str">
            <v>In-Line</v>
          </cell>
          <cell r="J2100">
            <v>4</v>
          </cell>
          <cell r="K2100" t="str">
            <v>MFI</v>
          </cell>
          <cell r="L2100" t="str">
            <v>Tremery</v>
          </cell>
          <cell r="M2100" t="str">
            <v>France</v>
          </cell>
          <cell r="N2100">
            <v>0</v>
          </cell>
          <cell r="O2100">
            <v>0</v>
          </cell>
          <cell r="P2100">
            <v>0</v>
          </cell>
          <cell r="Q2100">
            <v>0</v>
          </cell>
          <cell r="R2100">
            <v>0</v>
          </cell>
          <cell r="S2100">
            <v>5794</v>
          </cell>
          <cell r="T2100">
            <v>19081</v>
          </cell>
          <cell r="U2100">
            <v>23081</v>
          </cell>
        </row>
        <row r="2101">
          <cell r="A2101" t="str">
            <v>Europe</v>
          </cell>
          <cell r="B2101" t="str">
            <v>PSA</v>
          </cell>
          <cell r="C2101" t="str">
            <v>PEUGEOT</v>
          </cell>
          <cell r="D2101" t="str">
            <v>PEUGEOT 406/407</v>
          </cell>
          <cell r="E2101" t="str">
            <v>PSA EW</v>
          </cell>
          <cell r="F2101" t="str">
            <v>Gasoline</v>
          </cell>
          <cell r="G2101">
            <v>1749</v>
          </cell>
          <cell r="H2101">
            <v>115</v>
          </cell>
          <cell r="I2101" t="str">
            <v>In-Line</v>
          </cell>
          <cell r="J2101">
            <v>4</v>
          </cell>
          <cell r="K2101" t="str">
            <v>MFI</v>
          </cell>
          <cell r="L2101" t="str">
            <v>Tremery</v>
          </cell>
          <cell r="M2101" t="str">
            <v>France</v>
          </cell>
          <cell r="N2101">
            <v>15786</v>
          </cell>
          <cell r="O2101">
            <v>7385</v>
          </cell>
          <cell r="P2101">
            <v>1608</v>
          </cell>
          <cell r="Q2101">
            <v>0</v>
          </cell>
          <cell r="R2101">
            <v>0</v>
          </cell>
          <cell r="S2101">
            <v>0</v>
          </cell>
          <cell r="T2101">
            <v>0</v>
          </cell>
          <cell r="U2101">
            <v>0</v>
          </cell>
        </row>
        <row r="2102">
          <cell r="A2102" t="str">
            <v>Europe</v>
          </cell>
          <cell r="B2102" t="str">
            <v>PSA</v>
          </cell>
          <cell r="C2102" t="str">
            <v>PEUGEOT</v>
          </cell>
          <cell r="D2102" t="str">
            <v>PEUGEOT 406/407</v>
          </cell>
          <cell r="E2102" t="str">
            <v>PSA EW</v>
          </cell>
          <cell r="F2102" t="str">
            <v>Gasoline</v>
          </cell>
          <cell r="G2102">
            <v>1997</v>
          </cell>
          <cell r="H2102">
            <v>136</v>
          </cell>
          <cell r="I2102" t="str">
            <v>In-Line</v>
          </cell>
          <cell r="J2102">
            <v>4</v>
          </cell>
          <cell r="K2102" t="str">
            <v>MFI</v>
          </cell>
          <cell r="L2102" t="str">
            <v>Tremery</v>
          </cell>
          <cell r="M2102" t="str">
            <v>France</v>
          </cell>
          <cell r="N2102">
            <v>11914</v>
          </cell>
          <cell r="O2102">
            <v>6145</v>
          </cell>
          <cell r="P2102">
            <v>1383</v>
          </cell>
          <cell r="Q2102">
            <v>0</v>
          </cell>
          <cell r="R2102">
            <v>0</v>
          </cell>
          <cell r="S2102">
            <v>0</v>
          </cell>
          <cell r="T2102">
            <v>0</v>
          </cell>
          <cell r="U2102">
            <v>0</v>
          </cell>
        </row>
        <row r="2103">
          <cell r="A2103" t="str">
            <v>Europe</v>
          </cell>
          <cell r="B2103" t="str">
            <v>PSA</v>
          </cell>
          <cell r="C2103" t="str">
            <v>PEUGEOT</v>
          </cell>
          <cell r="D2103" t="str">
            <v>PEUGEOT 406/407</v>
          </cell>
          <cell r="E2103" t="str">
            <v>PSA EW</v>
          </cell>
          <cell r="F2103" t="str">
            <v>Gasoline</v>
          </cell>
          <cell r="G2103">
            <v>1997</v>
          </cell>
          <cell r="H2103">
            <v>140</v>
          </cell>
          <cell r="I2103" t="str">
            <v>In-Line</v>
          </cell>
          <cell r="J2103">
            <v>4</v>
          </cell>
          <cell r="K2103" t="str">
            <v>GDI</v>
          </cell>
          <cell r="L2103" t="str">
            <v>Tremery</v>
          </cell>
          <cell r="M2103" t="str">
            <v>France</v>
          </cell>
          <cell r="N2103">
            <v>6386</v>
          </cell>
          <cell r="O2103">
            <v>2882</v>
          </cell>
          <cell r="P2103">
            <v>628</v>
          </cell>
          <cell r="Q2103">
            <v>0</v>
          </cell>
          <cell r="R2103">
            <v>0</v>
          </cell>
          <cell r="S2103">
            <v>0</v>
          </cell>
          <cell r="T2103">
            <v>0</v>
          </cell>
          <cell r="U2103">
            <v>0</v>
          </cell>
        </row>
        <row r="2104">
          <cell r="A2104" t="str">
            <v>Europe</v>
          </cell>
          <cell r="B2104" t="str">
            <v>PSA</v>
          </cell>
          <cell r="C2104" t="str">
            <v>PEUGEOT</v>
          </cell>
          <cell r="D2104" t="str">
            <v>PEUGEOT 406/407</v>
          </cell>
          <cell r="E2104" t="str">
            <v>PSA/Ford DW (PSA HDi/ Ford Duratorq)</v>
          </cell>
          <cell r="F2104" t="str">
            <v>Diesel</v>
          </cell>
          <cell r="G2104">
            <v>1997</v>
          </cell>
          <cell r="H2104">
            <v>90</v>
          </cell>
          <cell r="I2104" t="str">
            <v>In-Line</v>
          </cell>
          <cell r="J2104">
            <v>4</v>
          </cell>
          <cell r="K2104" t="str">
            <v>DI</v>
          </cell>
          <cell r="L2104" t="str">
            <v>Tremery</v>
          </cell>
          <cell r="M2104" t="str">
            <v>France</v>
          </cell>
          <cell r="N2104">
            <v>15519</v>
          </cell>
          <cell r="O2104">
            <v>10730</v>
          </cell>
          <cell r="P2104">
            <v>2780</v>
          </cell>
          <cell r="Q2104">
            <v>0</v>
          </cell>
          <cell r="R2104">
            <v>0</v>
          </cell>
          <cell r="S2104">
            <v>0</v>
          </cell>
          <cell r="T2104">
            <v>0</v>
          </cell>
          <cell r="U2104">
            <v>0</v>
          </cell>
        </row>
        <row r="2105">
          <cell r="A2105" t="str">
            <v>Europe</v>
          </cell>
          <cell r="B2105" t="str">
            <v>PSA</v>
          </cell>
          <cell r="C2105" t="str">
            <v>PEUGEOT</v>
          </cell>
          <cell r="D2105" t="str">
            <v>PEUGEOT 406/407</v>
          </cell>
          <cell r="E2105" t="str">
            <v>PSA/Ford DW (PSA HDi/ Ford Duratorq)</v>
          </cell>
          <cell r="F2105" t="str">
            <v>Diesel</v>
          </cell>
          <cell r="G2105">
            <v>1997</v>
          </cell>
          <cell r="H2105">
            <v>110</v>
          </cell>
          <cell r="I2105" t="str">
            <v>In-Line</v>
          </cell>
          <cell r="J2105">
            <v>4</v>
          </cell>
          <cell r="K2105" t="str">
            <v>DI</v>
          </cell>
          <cell r="L2105" t="str">
            <v>Tremery</v>
          </cell>
          <cell r="M2105" t="str">
            <v>France</v>
          </cell>
          <cell r="N2105">
            <v>45736</v>
          </cell>
          <cell r="O2105">
            <v>51857</v>
          </cell>
          <cell r="P2105">
            <v>9747</v>
          </cell>
          <cell r="Q2105">
            <v>0</v>
          </cell>
          <cell r="R2105">
            <v>0</v>
          </cell>
          <cell r="S2105">
            <v>0</v>
          </cell>
          <cell r="T2105">
            <v>0</v>
          </cell>
          <cell r="U2105">
            <v>0</v>
          </cell>
        </row>
        <row r="2106">
          <cell r="A2106" t="str">
            <v>Europe</v>
          </cell>
          <cell r="B2106" t="str">
            <v>PSA</v>
          </cell>
          <cell r="C2106" t="str">
            <v>PEUGEOT</v>
          </cell>
          <cell r="D2106" t="str">
            <v>PEUGEOT 406/407</v>
          </cell>
          <cell r="E2106" t="str">
            <v>PSA XU</v>
          </cell>
          <cell r="F2106" t="str">
            <v>Gasoline</v>
          </cell>
          <cell r="G2106">
            <v>1998</v>
          </cell>
          <cell r="H2106">
            <v>132</v>
          </cell>
          <cell r="I2106" t="str">
            <v>In-Line</v>
          </cell>
          <cell r="J2106">
            <v>4</v>
          </cell>
          <cell r="K2106" t="str">
            <v>MFI</v>
          </cell>
          <cell r="L2106" t="str">
            <v>Tremery</v>
          </cell>
          <cell r="M2106" t="str">
            <v>France</v>
          </cell>
          <cell r="N2106">
            <v>6320</v>
          </cell>
          <cell r="O2106">
            <v>4751</v>
          </cell>
          <cell r="P2106">
            <v>791</v>
          </cell>
          <cell r="Q2106">
            <v>0</v>
          </cell>
          <cell r="R2106">
            <v>0</v>
          </cell>
          <cell r="S2106">
            <v>0</v>
          </cell>
          <cell r="T2106">
            <v>0</v>
          </cell>
          <cell r="U2106">
            <v>0</v>
          </cell>
        </row>
        <row r="2107">
          <cell r="A2107" t="str">
            <v>Europe</v>
          </cell>
          <cell r="B2107" t="str">
            <v>PSA</v>
          </cell>
          <cell r="C2107" t="str">
            <v>PEUGEOT</v>
          </cell>
          <cell r="D2107" t="str">
            <v>PEUGEOT 406/407</v>
          </cell>
          <cell r="E2107" t="str">
            <v>PSA/Ford DW (PSA HDi/ Ford Duratorq)</v>
          </cell>
          <cell r="F2107" t="str">
            <v>Diesel</v>
          </cell>
          <cell r="G2107">
            <v>2179</v>
          </cell>
          <cell r="H2107">
            <v>133</v>
          </cell>
          <cell r="I2107" t="str">
            <v>In-Line</v>
          </cell>
          <cell r="J2107">
            <v>4</v>
          </cell>
          <cell r="K2107" t="str">
            <v>DI</v>
          </cell>
          <cell r="L2107" t="str">
            <v>Tremery</v>
          </cell>
          <cell r="M2107" t="str">
            <v>France</v>
          </cell>
          <cell r="N2107">
            <v>6386</v>
          </cell>
          <cell r="O2107">
            <v>4800</v>
          </cell>
          <cell r="P2107">
            <v>973</v>
          </cell>
          <cell r="Q2107">
            <v>0</v>
          </cell>
          <cell r="R2107">
            <v>0</v>
          </cell>
          <cell r="S2107">
            <v>0</v>
          </cell>
          <cell r="T2107">
            <v>0</v>
          </cell>
          <cell r="U2107">
            <v>0</v>
          </cell>
        </row>
        <row r="2108">
          <cell r="A2108" t="str">
            <v>Europe</v>
          </cell>
          <cell r="B2108" t="str">
            <v>PSA</v>
          </cell>
          <cell r="C2108" t="str">
            <v>PEUGEOT</v>
          </cell>
          <cell r="D2108" t="str">
            <v>PEUGEOT 406/407</v>
          </cell>
          <cell r="E2108" t="str">
            <v>PSA EW</v>
          </cell>
          <cell r="F2108" t="str">
            <v>Gasoline</v>
          </cell>
          <cell r="G2108">
            <v>2231</v>
          </cell>
          <cell r="H2108">
            <v>158</v>
          </cell>
          <cell r="I2108" t="str">
            <v>In-Line</v>
          </cell>
          <cell r="J2108">
            <v>4</v>
          </cell>
          <cell r="K2108" t="str">
            <v>MFI</v>
          </cell>
          <cell r="L2108" t="str">
            <v>Tremery</v>
          </cell>
          <cell r="M2108" t="str">
            <v>France</v>
          </cell>
          <cell r="N2108">
            <v>1337</v>
          </cell>
          <cell r="O2108">
            <v>1579</v>
          </cell>
          <cell r="P2108">
            <v>275</v>
          </cell>
          <cell r="Q2108">
            <v>0</v>
          </cell>
          <cell r="R2108">
            <v>0</v>
          </cell>
          <cell r="S2108">
            <v>0</v>
          </cell>
          <cell r="T2108">
            <v>0</v>
          </cell>
          <cell r="U2108">
            <v>0</v>
          </cell>
        </row>
        <row r="2109">
          <cell r="A2109" t="str">
            <v>Europe</v>
          </cell>
          <cell r="B2109" t="str">
            <v>PSA</v>
          </cell>
          <cell r="C2109" t="str">
            <v>PEUGEOT</v>
          </cell>
          <cell r="D2109" t="str">
            <v>PEUGEOT 406/407</v>
          </cell>
          <cell r="E2109" t="str">
            <v>PSA ES/L</v>
          </cell>
          <cell r="F2109" t="str">
            <v>Gasoline</v>
          </cell>
          <cell r="G2109">
            <v>2946</v>
          </cell>
          <cell r="H2109">
            <v>190</v>
          </cell>
          <cell r="I2109" t="str">
            <v>Vee Configuration</v>
          </cell>
          <cell r="J2109">
            <v>6</v>
          </cell>
          <cell r="K2109" t="str">
            <v>MFI</v>
          </cell>
          <cell r="L2109" t="str">
            <v>Douvrin</v>
          </cell>
          <cell r="M2109" t="str">
            <v>France</v>
          </cell>
          <cell r="N2109">
            <v>304</v>
          </cell>
          <cell r="O2109">
            <v>0</v>
          </cell>
          <cell r="P2109">
            <v>0</v>
          </cell>
          <cell r="Q2109">
            <v>0</v>
          </cell>
          <cell r="R2109">
            <v>0</v>
          </cell>
          <cell r="S2109">
            <v>0</v>
          </cell>
          <cell r="T2109">
            <v>0</v>
          </cell>
          <cell r="U2109">
            <v>0</v>
          </cell>
        </row>
        <row r="2110">
          <cell r="A2110" t="str">
            <v>Europe</v>
          </cell>
          <cell r="B2110" t="str">
            <v>PSA</v>
          </cell>
          <cell r="C2110" t="str">
            <v>PEUGEOT</v>
          </cell>
          <cell r="D2110" t="str">
            <v>PEUGEOT 406/407</v>
          </cell>
          <cell r="E2110" t="str">
            <v>PSA ES/L</v>
          </cell>
          <cell r="F2110" t="str">
            <v>Gasoline</v>
          </cell>
          <cell r="G2110">
            <v>2946</v>
          </cell>
          <cell r="H2110">
            <v>208</v>
          </cell>
          <cell r="I2110" t="str">
            <v>Vee Configuration</v>
          </cell>
          <cell r="J2110">
            <v>6</v>
          </cell>
          <cell r="K2110" t="str">
            <v>MFI</v>
          </cell>
          <cell r="L2110" t="str">
            <v>Douvrin</v>
          </cell>
          <cell r="M2110" t="str">
            <v>France</v>
          </cell>
          <cell r="N2110">
            <v>1320</v>
          </cell>
          <cell r="O2110">
            <v>1088</v>
          </cell>
          <cell r="P2110">
            <v>237</v>
          </cell>
          <cell r="Q2110">
            <v>0</v>
          </cell>
          <cell r="R2110">
            <v>0</v>
          </cell>
          <cell r="S2110">
            <v>0</v>
          </cell>
          <cell r="T2110">
            <v>0</v>
          </cell>
          <cell r="U2110">
            <v>0</v>
          </cell>
        </row>
        <row r="2111">
          <cell r="A2111" t="str">
            <v>Europe</v>
          </cell>
          <cell r="B2111" t="str">
            <v>PSA</v>
          </cell>
          <cell r="C2111" t="str">
            <v>PEUGEOT</v>
          </cell>
          <cell r="D2111" t="str">
            <v>PEUGEOT 406/407</v>
          </cell>
          <cell r="E2111" t="str">
            <v>Ford Lion</v>
          </cell>
          <cell r="F2111" t="str">
            <v>Diesel</v>
          </cell>
          <cell r="G2111">
            <v>2721</v>
          </cell>
          <cell r="H2111">
            <v>202</v>
          </cell>
          <cell r="I2111" t="str">
            <v>Vee Configuration</v>
          </cell>
          <cell r="J2111">
            <v>6</v>
          </cell>
          <cell r="K2111" t="str">
            <v>DI</v>
          </cell>
          <cell r="L2111" t="str">
            <v>Dagenham</v>
          </cell>
          <cell r="M2111" t="str">
            <v>UK</v>
          </cell>
          <cell r="N2111">
            <v>0</v>
          </cell>
          <cell r="O2111">
            <v>0</v>
          </cell>
          <cell r="P2111">
            <v>6544</v>
          </cell>
          <cell r="Q2111">
            <v>22056</v>
          </cell>
          <cell r="R2111">
            <v>21380</v>
          </cell>
          <cell r="S2111">
            <v>18069</v>
          </cell>
          <cell r="T2111">
            <v>16223</v>
          </cell>
          <cell r="U2111">
            <v>15625</v>
          </cell>
        </row>
        <row r="2112">
          <cell r="A2112" t="str">
            <v>Europe</v>
          </cell>
          <cell r="B2112" t="str">
            <v>PSA</v>
          </cell>
          <cell r="C2112" t="str">
            <v>PEUGEOT</v>
          </cell>
          <cell r="D2112" t="str">
            <v>PEUGEOT 406/407</v>
          </cell>
          <cell r="E2112" t="str">
            <v>PSA/Ford DV (PSA HDi/ Ford Duratorq)</v>
          </cell>
          <cell r="F2112" t="str">
            <v>Diesel</v>
          </cell>
          <cell r="G2112">
            <v>1560</v>
          </cell>
          <cell r="H2112">
            <v>110</v>
          </cell>
          <cell r="I2112" t="str">
            <v>In-Line</v>
          </cell>
          <cell r="J2112">
            <v>4</v>
          </cell>
          <cell r="K2112" t="str">
            <v>DI</v>
          </cell>
          <cell r="L2112" t="str">
            <v>Tremery</v>
          </cell>
          <cell r="M2112" t="str">
            <v>France</v>
          </cell>
          <cell r="N2112">
            <v>0</v>
          </cell>
          <cell r="O2112">
            <v>28</v>
          </cell>
          <cell r="P2112">
            <v>34205</v>
          </cell>
          <cell r="Q2112">
            <v>46573</v>
          </cell>
          <cell r="R2112">
            <v>43058</v>
          </cell>
          <cell r="S2112">
            <v>34831</v>
          </cell>
          <cell r="T2112">
            <v>30038</v>
          </cell>
          <cell r="U2112">
            <v>27887</v>
          </cell>
        </row>
        <row r="2113">
          <cell r="A2113" t="str">
            <v>Europe</v>
          </cell>
          <cell r="B2113" t="str">
            <v>PSA</v>
          </cell>
          <cell r="C2113" t="str">
            <v>PEUGEOT</v>
          </cell>
          <cell r="D2113" t="str">
            <v>PEUGEOT 406/407</v>
          </cell>
          <cell r="E2113" t="str">
            <v>PSA EW</v>
          </cell>
          <cell r="F2113" t="str">
            <v>Gasoline</v>
          </cell>
          <cell r="G2113">
            <v>1749</v>
          </cell>
          <cell r="H2113">
            <v>115</v>
          </cell>
          <cell r="I2113" t="str">
            <v>In-Line</v>
          </cell>
          <cell r="J2113">
            <v>4</v>
          </cell>
          <cell r="K2113" t="str">
            <v>MFI</v>
          </cell>
          <cell r="L2113" t="str">
            <v>Tremery</v>
          </cell>
          <cell r="M2113" t="str">
            <v>France</v>
          </cell>
          <cell r="N2113">
            <v>0</v>
          </cell>
          <cell r="O2113">
            <v>40</v>
          </cell>
          <cell r="P2113">
            <v>11886</v>
          </cell>
          <cell r="Q2113">
            <v>15793</v>
          </cell>
          <cell r="R2113">
            <v>14208</v>
          </cell>
          <cell r="S2113">
            <v>11183</v>
          </cell>
          <cell r="T2113">
            <v>9390</v>
          </cell>
          <cell r="U2113">
            <v>8494</v>
          </cell>
        </row>
        <row r="2114">
          <cell r="A2114" t="str">
            <v>Europe</v>
          </cell>
          <cell r="B2114" t="str">
            <v>PSA</v>
          </cell>
          <cell r="C2114" t="str">
            <v>PEUGEOT</v>
          </cell>
          <cell r="D2114" t="str">
            <v>PEUGEOT 406/407</v>
          </cell>
          <cell r="E2114" t="str">
            <v>PSA EW</v>
          </cell>
          <cell r="F2114" t="str">
            <v>Gasoline</v>
          </cell>
          <cell r="G2114">
            <v>1997</v>
          </cell>
          <cell r="H2114">
            <v>140</v>
          </cell>
          <cell r="I2114" t="str">
            <v>In-Line</v>
          </cell>
          <cell r="J2114">
            <v>4</v>
          </cell>
          <cell r="K2114" t="str">
            <v>GDI</v>
          </cell>
          <cell r="L2114" t="str">
            <v>Tremery</v>
          </cell>
          <cell r="M2114" t="str">
            <v>France</v>
          </cell>
          <cell r="N2114">
            <v>0</v>
          </cell>
          <cell r="O2114">
            <v>67</v>
          </cell>
          <cell r="P2114">
            <v>22123</v>
          </cell>
          <cell r="Q2114">
            <v>28255</v>
          </cell>
          <cell r="R2114">
            <v>24244</v>
          </cell>
          <cell r="S2114">
            <v>18133</v>
          </cell>
          <cell r="T2114">
            <v>14419</v>
          </cell>
          <cell r="U2114">
            <v>12314</v>
          </cell>
        </row>
        <row r="2115">
          <cell r="A2115" t="str">
            <v>Europe</v>
          </cell>
          <cell r="B2115" t="str">
            <v>PSA</v>
          </cell>
          <cell r="C2115" t="str">
            <v>PEUGEOT</v>
          </cell>
          <cell r="D2115" t="str">
            <v>PEUGEOT 406/407</v>
          </cell>
          <cell r="E2115" t="str">
            <v>PSA/Ford DW (PSA HDi/ Ford Duratorq)</v>
          </cell>
          <cell r="F2115" t="str">
            <v>Diesel</v>
          </cell>
          <cell r="G2115">
            <v>1998</v>
          </cell>
          <cell r="H2115">
            <v>136</v>
          </cell>
          <cell r="I2115" t="str">
            <v>In-Line</v>
          </cell>
          <cell r="J2115">
            <v>4</v>
          </cell>
          <cell r="K2115" t="str">
            <v>DI</v>
          </cell>
          <cell r="L2115" t="str">
            <v>Tremery</v>
          </cell>
          <cell r="M2115" t="str">
            <v>France</v>
          </cell>
          <cell r="N2115">
            <v>0</v>
          </cell>
          <cell r="O2115">
            <v>418</v>
          </cell>
          <cell r="P2115">
            <v>68533</v>
          </cell>
          <cell r="Q2115">
            <v>93026</v>
          </cell>
          <cell r="R2115">
            <v>85716</v>
          </cell>
          <cell r="S2115">
            <v>69112</v>
          </cell>
          <cell r="T2115">
            <v>59414</v>
          </cell>
          <cell r="U2115">
            <v>54996</v>
          </cell>
        </row>
        <row r="2116">
          <cell r="A2116" t="str">
            <v>Europe</v>
          </cell>
          <cell r="B2116" t="str">
            <v>PSA</v>
          </cell>
          <cell r="C2116" t="str">
            <v>PEUGEOT</v>
          </cell>
          <cell r="D2116" t="str">
            <v>PEUGEOT 406/407</v>
          </cell>
          <cell r="E2116" t="str">
            <v>PSA EW</v>
          </cell>
          <cell r="F2116" t="str">
            <v>Gasoline</v>
          </cell>
          <cell r="G2116">
            <v>2231</v>
          </cell>
          <cell r="H2116">
            <v>158</v>
          </cell>
          <cell r="I2116" t="str">
            <v>In-Line</v>
          </cell>
          <cell r="J2116">
            <v>4</v>
          </cell>
          <cell r="K2116" t="str">
            <v>MFI</v>
          </cell>
          <cell r="L2116" t="str">
            <v>Tremery</v>
          </cell>
          <cell r="M2116" t="str">
            <v>France</v>
          </cell>
          <cell r="N2116">
            <v>0</v>
          </cell>
          <cell r="O2116">
            <v>29</v>
          </cell>
          <cell r="P2116">
            <v>10391</v>
          </cell>
          <cell r="Q2116">
            <v>13534</v>
          </cell>
          <cell r="R2116">
            <v>11897</v>
          </cell>
          <cell r="S2116">
            <v>9138</v>
          </cell>
          <cell r="T2116">
            <v>7481</v>
          </cell>
          <cell r="U2116">
            <v>6593</v>
          </cell>
        </row>
        <row r="2117">
          <cell r="A2117" t="str">
            <v>Europe</v>
          </cell>
          <cell r="B2117" t="str">
            <v>PSA</v>
          </cell>
          <cell r="C2117" t="str">
            <v>PEUGEOT</v>
          </cell>
          <cell r="D2117" t="str">
            <v>PEUGEOT 406/407</v>
          </cell>
          <cell r="E2117" t="str">
            <v>PSA ES/L</v>
          </cell>
          <cell r="F2117" t="str">
            <v>Gasoline</v>
          </cell>
          <cell r="G2117">
            <v>2700</v>
          </cell>
          <cell r="H2117">
            <v>190</v>
          </cell>
          <cell r="I2117" t="str">
            <v>Vee Configuration</v>
          </cell>
          <cell r="J2117">
            <v>6</v>
          </cell>
          <cell r="K2117" t="str">
            <v>GDI</v>
          </cell>
          <cell r="L2117" t="str">
            <v>Douvrin</v>
          </cell>
          <cell r="M2117" t="str">
            <v>France</v>
          </cell>
          <cell r="N2117">
            <v>0</v>
          </cell>
          <cell r="O2117">
            <v>0</v>
          </cell>
          <cell r="P2117">
            <v>0</v>
          </cell>
          <cell r="Q2117">
            <v>0</v>
          </cell>
          <cell r="R2117">
            <v>10056</v>
          </cell>
          <cell r="S2117">
            <v>18454</v>
          </cell>
          <cell r="T2117">
            <v>15559</v>
          </cell>
          <cell r="U2117">
            <v>14131</v>
          </cell>
        </row>
        <row r="2118">
          <cell r="A2118" t="str">
            <v>Europe</v>
          </cell>
          <cell r="B2118" t="str">
            <v>PSA</v>
          </cell>
          <cell r="C2118" t="str">
            <v>PEUGEOT</v>
          </cell>
          <cell r="D2118" t="str">
            <v>PEUGEOT 406/407</v>
          </cell>
          <cell r="E2118" t="str">
            <v>PSA ES/L</v>
          </cell>
          <cell r="F2118" t="str">
            <v>Gasoline</v>
          </cell>
          <cell r="G2118">
            <v>2946</v>
          </cell>
          <cell r="H2118">
            <v>208</v>
          </cell>
          <cell r="I2118" t="str">
            <v>Vee Configuration</v>
          </cell>
          <cell r="J2118">
            <v>6</v>
          </cell>
          <cell r="K2118" t="str">
            <v>MFI</v>
          </cell>
          <cell r="L2118" t="str">
            <v>Douvrin</v>
          </cell>
          <cell r="M2118" t="str">
            <v>France</v>
          </cell>
          <cell r="N2118">
            <v>0</v>
          </cell>
          <cell r="O2118">
            <v>97</v>
          </cell>
          <cell r="P2118">
            <v>20915</v>
          </cell>
          <cell r="Q2118">
            <v>26496</v>
          </cell>
          <cell r="R2118">
            <v>22801</v>
          </cell>
          <cell r="S2118">
            <v>17114</v>
          </cell>
          <cell r="T2118">
            <v>13659</v>
          </cell>
          <cell r="U2118">
            <v>11712</v>
          </cell>
        </row>
        <row r="2119">
          <cell r="A2119" t="str">
            <v>Europe</v>
          </cell>
          <cell r="B2119" t="str">
            <v>PSA</v>
          </cell>
          <cell r="C2119" t="str">
            <v>PEUGEOT</v>
          </cell>
          <cell r="D2119" t="str">
            <v>PEUGEOT 406/407 COUPE</v>
          </cell>
          <cell r="E2119" t="str">
            <v>PSA EW</v>
          </cell>
          <cell r="F2119" t="str">
            <v>Gasoline</v>
          </cell>
          <cell r="G2119">
            <v>1997</v>
          </cell>
          <cell r="H2119">
            <v>136</v>
          </cell>
          <cell r="I2119" t="str">
            <v>In-Line</v>
          </cell>
          <cell r="J2119">
            <v>4</v>
          </cell>
          <cell r="K2119" t="str">
            <v>MFI</v>
          </cell>
          <cell r="L2119" t="str">
            <v>Tremery</v>
          </cell>
          <cell r="M2119" t="str">
            <v>France</v>
          </cell>
          <cell r="N2119">
            <v>638</v>
          </cell>
          <cell r="O2119">
            <v>179</v>
          </cell>
          <cell r="P2119">
            <v>108</v>
          </cell>
          <cell r="Q2119">
            <v>117</v>
          </cell>
          <cell r="R2119">
            <v>0</v>
          </cell>
          <cell r="S2119">
            <v>0</v>
          </cell>
          <cell r="T2119">
            <v>0</v>
          </cell>
          <cell r="U2119">
            <v>0</v>
          </cell>
        </row>
        <row r="2120">
          <cell r="A2120" t="str">
            <v>Europe</v>
          </cell>
          <cell r="B2120" t="str">
            <v>PSA</v>
          </cell>
          <cell r="C2120" t="str">
            <v>PEUGEOT</v>
          </cell>
          <cell r="D2120" t="str">
            <v>PEUGEOT 406/407 COUPE</v>
          </cell>
          <cell r="E2120" t="str">
            <v>PSA/Ford DW (PSA HDi/ Ford Duratorq)</v>
          </cell>
          <cell r="F2120" t="str">
            <v>Diesel</v>
          </cell>
          <cell r="G2120">
            <v>2179</v>
          </cell>
          <cell r="H2120">
            <v>133</v>
          </cell>
          <cell r="I2120" t="str">
            <v>In-Line</v>
          </cell>
          <cell r="J2120">
            <v>4</v>
          </cell>
          <cell r="K2120" t="str">
            <v>DI</v>
          </cell>
          <cell r="L2120" t="str">
            <v>Tremery</v>
          </cell>
          <cell r="M2120" t="str">
            <v>France</v>
          </cell>
          <cell r="N2120">
            <v>6599</v>
          </cell>
          <cell r="O2120">
            <v>4815</v>
          </cell>
          <cell r="P2120">
            <v>3070</v>
          </cell>
          <cell r="Q2120">
            <v>3279</v>
          </cell>
          <cell r="R2120">
            <v>0</v>
          </cell>
          <cell r="S2120">
            <v>0</v>
          </cell>
          <cell r="T2120">
            <v>0</v>
          </cell>
          <cell r="U2120">
            <v>0</v>
          </cell>
        </row>
        <row r="2121">
          <cell r="A2121" t="str">
            <v>Europe</v>
          </cell>
          <cell r="B2121" t="str">
            <v>PSA</v>
          </cell>
          <cell r="C2121" t="str">
            <v>PEUGEOT</v>
          </cell>
          <cell r="D2121" t="str">
            <v>PEUGEOT 406/407 COUPE</v>
          </cell>
          <cell r="E2121" t="str">
            <v>PSA EW</v>
          </cell>
          <cell r="F2121" t="str">
            <v>Gasoline</v>
          </cell>
          <cell r="G2121">
            <v>2231</v>
          </cell>
          <cell r="H2121">
            <v>158</v>
          </cell>
          <cell r="I2121" t="str">
            <v>In-Line</v>
          </cell>
          <cell r="J2121">
            <v>4</v>
          </cell>
          <cell r="K2121" t="str">
            <v>MFI</v>
          </cell>
          <cell r="L2121" t="str">
            <v>Tremery</v>
          </cell>
          <cell r="M2121" t="str">
            <v>France</v>
          </cell>
          <cell r="N2121">
            <v>1839</v>
          </cell>
          <cell r="O2121">
            <v>1245</v>
          </cell>
          <cell r="P2121">
            <v>797</v>
          </cell>
          <cell r="Q2121">
            <v>872</v>
          </cell>
          <cell r="R2121">
            <v>0</v>
          </cell>
          <cell r="S2121">
            <v>0</v>
          </cell>
          <cell r="T2121">
            <v>0</v>
          </cell>
          <cell r="U2121">
            <v>0</v>
          </cell>
        </row>
        <row r="2122">
          <cell r="A2122" t="str">
            <v>Europe</v>
          </cell>
          <cell r="B2122" t="str">
            <v>PSA</v>
          </cell>
          <cell r="C2122" t="str">
            <v>PEUGEOT</v>
          </cell>
          <cell r="D2122" t="str">
            <v>PEUGEOT 406/407 COUPE</v>
          </cell>
          <cell r="E2122" t="str">
            <v>PSA ES/L</v>
          </cell>
          <cell r="F2122" t="str">
            <v>Gasoline</v>
          </cell>
          <cell r="G2122">
            <v>2946</v>
          </cell>
          <cell r="H2122">
            <v>190</v>
          </cell>
          <cell r="I2122" t="str">
            <v>Vee Configuration</v>
          </cell>
          <cell r="J2122">
            <v>6</v>
          </cell>
          <cell r="K2122" t="str">
            <v>MFI</v>
          </cell>
          <cell r="L2122" t="str">
            <v>Douvrin</v>
          </cell>
          <cell r="M2122" t="str">
            <v>France</v>
          </cell>
          <cell r="N2122">
            <v>0</v>
          </cell>
          <cell r="O2122">
            <v>14</v>
          </cell>
          <cell r="P2122">
            <v>94</v>
          </cell>
          <cell r="Q2122">
            <v>102</v>
          </cell>
          <cell r="R2122">
            <v>0</v>
          </cell>
          <cell r="S2122">
            <v>0</v>
          </cell>
          <cell r="T2122">
            <v>0</v>
          </cell>
          <cell r="U2122">
            <v>0</v>
          </cell>
        </row>
        <row r="2123">
          <cell r="A2123" t="str">
            <v>Europe</v>
          </cell>
          <cell r="B2123" t="str">
            <v>PSA</v>
          </cell>
          <cell r="C2123" t="str">
            <v>PEUGEOT</v>
          </cell>
          <cell r="D2123" t="str">
            <v>PEUGEOT 406/407 COUPE</v>
          </cell>
          <cell r="E2123" t="str">
            <v>PSA ES/L</v>
          </cell>
          <cell r="F2123" t="str">
            <v>Gasoline</v>
          </cell>
          <cell r="G2123">
            <v>2946</v>
          </cell>
          <cell r="H2123">
            <v>208</v>
          </cell>
          <cell r="I2123" t="str">
            <v>Vee Configuration</v>
          </cell>
          <cell r="J2123">
            <v>6</v>
          </cell>
          <cell r="K2123" t="str">
            <v>MFI</v>
          </cell>
          <cell r="L2123" t="str">
            <v>Douvrin</v>
          </cell>
          <cell r="M2123" t="str">
            <v>France</v>
          </cell>
          <cell r="N2123">
            <v>1400</v>
          </cell>
          <cell r="O2123">
            <v>1133</v>
          </cell>
          <cell r="P2123">
            <v>737</v>
          </cell>
          <cell r="Q2123">
            <v>793</v>
          </cell>
          <cell r="R2123">
            <v>0</v>
          </cell>
          <cell r="S2123">
            <v>0</v>
          </cell>
          <cell r="T2123">
            <v>0</v>
          </cell>
          <cell r="U2123">
            <v>0</v>
          </cell>
        </row>
        <row r="2124">
          <cell r="A2124" t="str">
            <v>Europe</v>
          </cell>
          <cell r="B2124" t="str">
            <v>PSA</v>
          </cell>
          <cell r="C2124" t="str">
            <v>PEUGEOT</v>
          </cell>
          <cell r="D2124" t="str">
            <v>PEUGEOT 406/407 COUPE</v>
          </cell>
          <cell r="E2124" t="str">
            <v>Ford Lion</v>
          </cell>
          <cell r="F2124" t="str">
            <v>Diesel</v>
          </cell>
          <cell r="G2124">
            <v>2400</v>
          </cell>
          <cell r="H2124">
            <v>160</v>
          </cell>
          <cell r="I2124" t="str">
            <v>Vee Configuration</v>
          </cell>
          <cell r="J2124">
            <v>4</v>
          </cell>
          <cell r="K2124" t="str">
            <v>DI</v>
          </cell>
          <cell r="L2124" t="str">
            <v>Dagenham</v>
          </cell>
          <cell r="M2124" t="str">
            <v>UK</v>
          </cell>
          <cell r="N2124">
            <v>0</v>
          </cell>
          <cell r="O2124">
            <v>0</v>
          </cell>
          <cell r="P2124">
            <v>0</v>
          </cell>
          <cell r="Q2124">
            <v>0</v>
          </cell>
          <cell r="R2124">
            <v>1182</v>
          </cell>
          <cell r="S2124">
            <v>1111</v>
          </cell>
          <cell r="T2124">
            <v>985</v>
          </cell>
          <cell r="U2124">
            <v>1022</v>
          </cell>
        </row>
        <row r="2125">
          <cell r="A2125" t="str">
            <v>Europe</v>
          </cell>
          <cell r="B2125" t="str">
            <v>PSA</v>
          </cell>
          <cell r="C2125" t="str">
            <v>PEUGEOT</v>
          </cell>
          <cell r="D2125" t="str">
            <v>PEUGEOT 406/407 COUPE</v>
          </cell>
          <cell r="E2125" t="str">
            <v>Ford Lion</v>
          </cell>
          <cell r="F2125" t="str">
            <v>Diesel</v>
          </cell>
          <cell r="G2125">
            <v>2721</v>
          </cell>
          <cell r="H2125">
            <v>202</v>
          </cell>
          <cell r="I2125" t="str">
            <v>Vee Configuration</v>
          </cell>
          <cell r="J2125">
            <v>6</v>
          </cell>
          <cell r="K2125" t="str">
            <v>DI</v>
          </cell>
          <cell r="L2125" t="str">
            <v>Dagenham</v>
          </cell>
          <cell r="M2125" t="str">
            <v>UK</v>
          </cell>
          <cell r="N2125">
            <v>0</v>
          </cell>
          <cell r="O2125">
            <v>0</v>
          </cell>
          <cell r="P2125">
            <v>0</v>
          </cell>
          <cell r="Q2125">
            <v>623</v>
          </cell>
          <cell r="R2125">
            <v>1250</v>
          </cell>
          <cell r="S2125">
            <v>1255</v>
          </cell>
          <cell r="T2125">
            <v>1179</v>
          </cell>
          <cell r="U2125">
            <v>1277</v>
          </cell>
        </row>
        <row r="2126">
          <cell r="A2126" t="str">
            <v>Europe</v>
          </cell>
          <cell r="B2126" t="str">
            <v>PSA</v>
          </cell>
          <cell r="C2126" t="str">
            <v>PEUGEOT</v>
          </cell>
          <cell r="D2126" t="str">
            <v>PEUGEOT 406/407 COUPE</v>
          </cell>
          <cell r="E2126" t="str">
            <v>PSA EW</v>
          </cell>
          <cell r="F2126" t="str">
            <v>Gasoline</v>
          </cell>
          <cell r="G2126">
            <v>1749</v>
          </cell>
          <cell r="H2126">
            <v>115</v>
          </cell>
          <cell r="I2126" t="str">
            <v>In-Line</v>
          </cell>
          <cell r="J2126">
            <v>4</v>
          </cell>
          <cell r="K2126" t="str">
            <v>MFI</v>
          </cell>
          <cell r="L2126" t="str">
            <v>Tremery</v>
          </cell>
          <cell r="M2126" t="str">
            <v>France</v>
          </cell>
          <cell r="N2126">
            <v>0</v>
          </cell>
          <cell r="O2126">
            <v>0</v>
          </cell>
          <cell r="P2126">
            <v>0</v>
          </cell>
          <cell r="Q2126">
            <v>650</v>
          </cell>
          <cell r="R2126">
            <v>1180</v>
          </cell>
          <cell r="S2126">
            <v>1049</v>
          </cell>
          <cell r="T2126">
            <v>884</v>
          </cell>
          <cell r="U2126">
            <v>870</v>
          </cell>
        </row>
        <row r="2127">
          <cell r="A2127" t="str">
            <v>Europe</v>
          </cell>
          <cell r="B2127" t="str">
            <v>PSA</v>
          </cell>
          <cell r="C2127" t="str">
            <v>PEUGEOT</v>
          </cell>
          <cell r="D2127" t="str">
            <v>PEUGEOT 406/407 COUPE</v>
          </cell>
          <cell r="E2127" t="str">
            <v>PSA/Ford DW (PSA HDi/ Ford Duratorq)</v>
          </cell>
          <cell r="F2127" t="str">
            <v>Diesel</v>
          </cell>
          <cell r="G2127">
            <v>1997</v>
          </cell>
          <cell r="H2127">
            <v>109</v>
          </cell>
          <cell r="I2127" t="str">
            <v>In-Line</v>
          </cell>
          <cell r="J2127">
            <v>4</v>
          </cell>
          <cell r="K2127" t="str">
            <v>DI</v>
          </cell>
          <cell r="L2127" t="str">
            <v>Tremery</v>
          </cell>
          <cell r="M2127" t="str">
            <v>France</v>
          </cell>
          <cell r="N2127">
            <v>0</v>
          </cell>
          <cell r="O2127">
            <v>0</v>
          </cell>
          <cell r="P2127">
            <v>0</v>
          </cell>
          <cell r="Q2127">
            <v>2694</v>
          </cell>
          <cell r="R2127">
            <v>4948</v>
          </cell>
          <cell r="S2127">
            <v>4469</v>
          </cell>
          <cell r="T2127">
            <v>3825</v>
          </cell>
          <cell r="U2127">
            <v>3809</v>
          </cell>
        </row>
        <row r="2128">
          <cell r="A2128" t="str">
            <v>Europe</v>
          </cell>
          <cell r="B2128" t="str">
            <v>PSA</v>
          </cell>
          <cell r="C2128" t="str">
            <v>PEUGEOT</v>
          </cell>
          <cell r="D2128" t="str">
            <v>PEUGEOT 406/407 COUPE</v>
          </cell>
          <cell r="E2128" t="str">
            <v>PSA EW</v>
          </cell>
          <cell r="F2128" t="str">
            <v>Gasoline</v>
          </cell>
          <cell r="G2128">
            <v>1997</v>
          </cell>
          <cell r="H2128">
            <v>136</v>
          </cell>
          <cell r="I2128" t="str">
            <v>In-Line</v>
          </cell>
          <cell r="J2128">
            <v>4</v>
          </cell>
          <cell r="K2128" t="str">
            <v>MFI</v>
          </cell>
          <cell r="L2128" t="str">
            <v>Tremery</v>
          </cell>
          <cell r="M2128" t="str">
            <v>France</v>
          </cell>
          <cell r="N2128">
            <v>0</v>
          </cell>
          <cell r="O2128">
            <v>0</v>
          </cell>
          <cell r="P2128">
            <v>0</v>
          </cell>
          <cell r="Q2128">
            <v>4570</v>
          </cell>
          <cell r="R2128">
            <v>8288</v>
          </cell>
          <cell r="S2128">
            <v>7352</v>
          </cell>
          <cell r="T2128">
            <v>6182</v>
          </cell>
          <cell r="U2128">
            <v>6062</v>
          </cell>
        </row>
        <row r="2129">
          <cell r="A2129" t="str">
            <v>Europe</v>
          </cell>
          <cell r="B2129" t="str">
            <v>PSA</v>
          </cell>
          <cell r="C2129" t="str">
            <v>PEUGEOT</v>
          </cell>
          <cell r="D2129" t="str">
            <v>PEUGEOT 406/407 COUPE</v>
          </cell>
          <cell r="E2129" t="str">
            <v>PSA/Ford DW (PSA HDi/ Ford Duratorq)</v>
          </cell>
          <cell r="F2129" t="str">
            <v>Diesel</v>
          </cell>
          <cell r="G2129">
            <v>2179</v>
          </cell>
          <cell r="H2129">
            <v>128</v>
          </cell>
          <cell r="I2129" t="str">
            <v>In-Line</v>
          </cell>
          <cell r="J2129">
            <v>4</v>
          </cell>
          <cell r="K2129" t="str">
            <v>DI</v>
          </cell>
          <cell r="L2129" t="str">
            <v>Tremery</v>
          </cell>
          <cell r="M2129" t="str">
            <v>France</v>
          </cell>
          <cell r="N2129">
            <v>0</v>
          </cell>
          <cell r="O2129">
            <v>0</v>
          </cell>
          <cell r="P2129">
            <v>0</v>
          </cell>
          <cell r="Q2129">
            <v>2310</v>
          </cell>
          <cell r="R2129">
            <v>4249</v>
          </cell>
          <cell r="S2129">
            <v>3845</v>
          </cell>
          <cell r="T2129">
            <v>3294</v>
          </cell>
          <cell r="U2129">
            <v>3289</v>
          </cell>
        </row>
        <row r="2130">
          <cell r="A2130" t="str">
            <v>Europe</v>
          </cell>
          <cell r="B2130" t="str">
            <v>PSA</v>
          </cell>
          <cell r="C2130" t="str">
            <v>PEUGEOT</v>
          </cell>
          <cell r="D2130" t="str">
            <v>PEUGEOT 406/407 COUPE</v>
          </cell>
          <cell r="E2130" t="str">
            <v>PSA ES/L</v>
          </cell>
          <cell r="F2130" t="str">
            <v>Gasoline</v>
          </cell>
          <cell r="G2130">
            <v>2946</v>
          </cell>
          <cell r="H2130">
            <v>208</v>
          </cell>
          <cell r="I2130" t="str">
            <v>Vee Configuration</v>
          </cell>
          <cell r="J2130">
            <v>6</v>
          </cell>
          <cell r="K2130" t="str">
            <v>MFI</v>
          </cell>
          <cell r="L2130" t="str">
            <v>Douvrin</v>
          </cell>
          <cell r="M2130" t="str">
            <v>France</v>
          </cell>
          <cell r="N2130">
            <v>0</v>
          </cell>
          <cell r="O2130">
            <v>0</v>
          </cell>
          <cell r="P2130">
            <v>0</v>
          </cell>
          <cell r="Q2130">
            <v>1686</v>
          </cell>
          <cell r="R2130">
            <v>3067</v>
          </cell>
          <cell r="S2130">
            <v>2738</v>
          </cell>
          <cell r="T2130">
            <v>2313</v>
          </cell>
          <cell r="U2130">
            <v>2278</v>
          </cell>
        </row>
        <row r="2131">
          <cell r="A2131" t="str">
            <v>Europe</v>
          </cell>
          <cell r="B2131" t="str">
            <v>PSA</v>
          </cell>
          <cell r="C2131" t="str">
            <v>PEUGEOT</v>
          </cell>
          <cell r="D2131" t="str">
            <v>PEUGEOT 605/607/608</v>
          </cell>
          <cell r="E2131" t="str">
            <v>Ford Lion</v>
          </cell>
          <cell r="F2131" t="str">
            <v>Diesel</v>
          </cell>
          <cell r="G2131">
            <v>2721</v>
          </cell>
          <cell r="H2131">
            <v>202</v>
          </cell>
          <cell r="I2131" t="str">
            <v>Vee Configuration</v>
          </cell>
          <cell r="J2131">
            <v>6</v>
          </cell>
          <cell r="K2131" t="str">
            <v>DI</v>
          </cell>
          <cell r="L2131" t="str">
            <v>Dagenham</v>
          </cell>
          <cell r="M2131" t="str">
            <v>UK</v>
          </cell>
          <cell r="N2131">
            <v>0</v>
          </cell>
          <cell r="O2131">
            <v>0</v>
          </cell>
          <cell r="P2131">
            <v>1282</v>
          </cell>
          <cell r="Q2131">
            <v>1261</v>
          </cell>
          <cell r="R2131">
            <v>1192</v>
          </cell>
          <cell r="S2131">
            <v>1057</v>
          </cell>
          <cell r="T2131">
            <v>948</v>
          </cell>
          <cell r="U2131">
            <v>846</v>
          </cell>
        </row>
        <row r="2132">
          <cell r="A2132" t="str">
            <v>Europe</v>
          </cell>
          <cell r="B2132" t="str">
            <v>PSA</v>
          </cell>
          <cell r="C2132" t="str">
            <v>PEUGEOT</v>
          </cell>
          <cell r="D2132" t="str">
            <v>PEUGEOT 605/607/608</v>
          </cell>
          <cell r="E2132" t="str">
            <v>PSA EW</v>
          </cell>
          <cell r="F2132" t="str">
            <v>Gasoline</v>
          </cell>
          <cell r="G2132">
            <v>1997</v>
          </cell>
          <cell r="H2132">
            <v>136</v>
          </cell>
          <cell r="I2132" t="str">
            <v>In-Line</v>
          </cell>
          <cell r="J2132">
            <v>4</v>
          </cell>
          <cell r="K2132" t="str">
            <v>MFI</v>
          </cell>
          <cell r="L2132" t="str">
            <v>Tremery</v>
          </cell>
          <cell r="M2132" t="str">
            <v>France</v>
          </cell>
          <cell r="N2132">
            <v>759</v>
          </cell>
          <cell r="O2132">
            <v>452</v>
          </cell>
          <cell r="P2132">
            <v>403</v>
          </cell>
          <cell r="Q2132">
            <v>389</v>
          </cell>
          <cell r="R2132">
            <v>359</v>
          </cell>
          <cell r="S2132">
            <v>312</v>
          </cell>
          <cell r="T2132">
            <v>274</v>
          </cell>
          <cell r="U2132">
            <v>239</v>
          </cell>
        </row>
        <row r="2133">
          <cell r="A2133" t="str">
            <v>Europe</v>
          </cell>
          <cell r="B2133" t="str">
            <v>PSA</v>
          </cell>
          <cell r="C2133" t="str">
            <v>PEUGEOT</v>
          </cell>
          <cell r="D2133" t="str">
            <v>PEUGEOT 605/607/608</v>
          </cell>
          <cell r="E2133" t="str">
            <v>PSA/Ford DW (PSA HDi/ Ford Duratorq)</v>
          </cell>
          <cell r="F2133" t="str">
            <v>Diesel</v>
          </cell>
          <cell r="G2133">
            <v>1997</v>
          </cell>
          <cell r="H2133">
            <v>90</v>
          </cell>
          <cell r="I2133" t="str">
            <v>In-Line</v>
          </cell>
          <cell r="J2133">
            <v>4</v>
          </cell>
          <cell r="K2133" t="str">
            <v>DI</v>
          </cell>
          <cell r="L2133" t="str">
            <v>Tremery</v>
          </cell>
          <cell r="M2133" t="str">
            <v>France</v>
          </cell>
          <cell r="N2133">
            <v>979</v>
          </cell>
          <cell r="O2133">
            <v>1311</v>
          </cell>
          <cell r="P2133">
            <v>0</v>
          </cell>
          <cell r="Q2133">
            <v>0</v>
          </cell>
          <cell r="R2133">
            <v>0</v>
          </cell>
          <cell r="S2133">
            <v>0</v>
          </cell>
          <cell r="T2133">
            <v>0</v>
          </cell>
          <cell r="U2133">
            <v>0</v>
          </cell>
        </row>
        <row r="2134">
          <cell r="A2134" t="str">
            <v>Europe</v>
          </cell>
          <cell r="B2134" t="str">
            <v>PSA</v>
          </cell>
          <cell r="C2134" t="str">
            <v>PEUGEOT</v>
          </cell>
          <cell r="D2134" t="str">
            <v>PEUGEOT 605/607/608</v>
          </cell>
          <cell r="E2134" t="str">
            <v>PSA/Ford DW (PSA HDi/ Ford Duratorq)</v>
          </cell>
          <cell r="F2134" t="str">
            <v>Diesel</v>
          </cell>
          <cell r="G2134">
            <v>2179</v>
          </cell>
          <cell r="H2134">
            <v>133</v>
          </cell>
          <cell r="I2134" t="str">
            <v>In-Line</v>
          </cell>
          <cell r="J2134">
            <v>4</v>
          </cell>
          <cell r="K2134" t="str">
            <v>DI</v>
          </cell>
          <cell r="L2134" t="str">
            <v>Tremery</v>
          </cell>
          <cell r="M2134" t="str">
            <v>France</v>
          </cell>
          <cell r="N2134">
            <v>17596</v>
          </cell>
          <cell r="O2134">
            <v>14229</v>
          </cell>
          <cell r="P2134">
            <v>14436</v>
          </cell>
          <cell r="Q2134">
            <v>13692</v>
          </cell>
          <cell r="R2134">
            <v>12488</v>
          </cell>
          <cell r="S2134">
            <v>10664</v>
          </cell>
          <cell r="T2134">
            <v>9208</v>
          </cell>
          <cell r="U2134">
            <v>7921</v>
          </cell>
        </row>
        <row r="2135">
          <cell r="A2135" t="str">
            <v>Europe</v>
          </cell>
          <cell r="B2135" t="str">
            <v>PSA</v>
          </cell>
          <cell r="C2135" t="str">
            <v>PEUGEOT</v>
          </cell>
          <cell r="D2135" t="str">
            <v>PEUGEOT 605/607/608</v>
          </cell>
          <cell r="E2135" t="str">
            <v>PSA EW</v>
          </cell>
          <cell r="F2135" t="str">
            <v>Gasoline</v>
          </cell>
          <cell r="G2135">
            <v>2231</v>
          </cell>
          <cell r="H2135">
            <v>158</v>
          </cell>
          <cell r="I2135" t="str">
            <v>In-Line</v>
          </cell>
          <cell r="J2135">
            <v>4</v>
          </cell>
          <cell r="K2135" t="str">
            <v>MFI</v>
          </cell>
          <cell r="L2135" t="str">
            <v>Tremery</v>
          </cell>
          <cell r="M2135" t="str">
            <v>France</v>
          </cell>
          <cell r="N2135">
            <v>3573</v>
          </cell>
          <cell r="O2135">
            <v>2596</v>
          </cell>
          <cell r="P2135">
            <v>2609</v>
          </cell>
          <cell r="Q2135">
            <v>2497</v>
          </cell>
          <cell r="R2135">
            <v>2301</v>
          </cell>
          <cell r="S2135">
            <v>1987</v>
          </cell>
          <cell r="T2135">
            <v>1735</v>
          </cell>
          <cell r="U2135">
            <v>1510</v>
          </cell>
        </row>
        <row r="2136">
          <cell r="A2136" t="str">
            <v>Europe</v>
          </cell>
          <cell r="B2136" t="str">
            <v>PSA</v>
          </cell>
          <cell r="C2136" t="str">
            <v>PEUGEOT</v>
          </cell>
          <cell r="D2136" t="str">
            <v>PEUGEOT 605/607/608</v>
          </cell>
          <cell r="E2136" t="str">
            <v>PSA ES/L</v>
          </cell>
          <cell r="F2136" t="str">
            <v>Gasoline</v>
          </cell>
          <cell r="G2136">
            <v>2700</v>
          </cell>
          <cell r="H2136">
            <v>190</v>
          </cell>
          <cell r="I2136" t="str">
            <v>Vee Configuration</v>
          </cell>
          <cell r="J2136">
            <v>6</v>
          </cell>
          <cell r="K2136" t="str">
            <v>GDI</v>
          </cell>
          <cell r="L2136" t="str">
            <v>Douvrin</v>
          </cell>
          <cell r="M2136" t="str">
            <v>France</v>
          </cell>
          <cell r="N2136">
            <v>0</v>
          </cell>
          <cell r="O2136">
            <v>0</v>
          </cell>
          <cell r="P2136">
            <v>0</v>
          </cell>
          <cell r="Q2136">
            <v>0</v>
          </cell>
          <cell r="R2136">
            <v>522</v>
          </cell>
          <cell r="S2136">
            <v>1024</v>
          </cell>
          <cell r="T2136">
            <v>906</v>
          </cell>
          <cell r="U2136">
            <v>797</v>
          </cell>
        </row>
        <row r="2137">
          <cell r="A2137" t="str">
            <v>Europe</v>
          </cell>
          <cell r="B2137" t="str">
            <v>PSA</v>
          </cell>
          <cell r="C2137" t="str">
            <v>PEUGEOT</v>
          </cell>
          <cell r="D2137" t="str">
            <v>PEUGEOT 605/607/608</v>
          </cell>
          <cell r="E2137" t="str">
            <v>PSA ES/L</v>
          </cell>
          <cell r="F2137" t="str">
            <v>Gasoline</v>
          </cell>
          <cell r="G2137">
            <v>2946</v>
          </cell>
          <cell r="H2137">
            <v>208</v>
          </cell>
          <cell r="I2137" t="str">
            <v>Vee Configuration</v>
          </cell>
          <cell r="J2137">
            <v>6</v>
          </cell>
          <cell r="K2137" t="str">
            <v>MFI</v>
          </cell>
          <cell r="L2137" t="str">
            <v>Douvrin</v>
          </cell>
          <cell r="M2137" t="str">
            <v>France</v>
          </cell>
          <cell r="N2137">
            <v>4254</v>
          </cell>
          <cell r="O2137">
            <v>2937</v>
          </cell>
          <cell r="P2137">
            <v>2232</v>
          </cell>
          <cell r="Q2137">
            <v>2150</v>
          </cell>
          <cell r="R2137">
            <v>1994</v>
          </cell>
          <cell r="S2137">
            <v>1732</v>
          </cell>
          <cell r="T2137">
            <v>1520</v>
          </cell>
          <cell r="U2137">
            <v>1333</v>
          </cell>
        </row>
        <row r="2138">
          <cell r="A2138" t="str">
            <v>Europe</v>
          </cell>
          <cell r="B2138" t="str">
            <v>PSA</v>
          </cell>
          <cell r="C2138" t="str">
            <v>PEUGEOT</v>
          </cell>
          <cell r="D2138" t="str">
            <v>PEUGEOT 605/607/608</v>
          </cell>
          <cell r="E2138" t="str">
            <v>PSA ES/L</v>
          </cell>
          <cell r="F2138" t="str">
            <v>Gasoline</v>
          </cell>
          <cell r="G2138">
            <v>3300</v>
          </cell>
          <cell r="H2138">
            <v>250</v>
          </cell>
          <cell r="I2138" t="str">
            <v>Vee Configuration</v>
          </cell>
          <cell r="J2138">
            <v>6</v>
          </cell>
          <cell r="K2138" t="str">
            <v>MFI</v>
          </cell>
          <cell r="L2138" t="str">
            <v>Douvrin</v>
          </cell>
          <cell r="M2138" t="str">
            <v>France</v>
          </cell>
          <cell r="N2138">
            <v>0</v>
          </cell>
          <cell r="O2138">
            <v>0</v>
          </cell>
          <cell r="P2138">
            <v>0</v>
          </cell>
          <cell r="Q2138">
            <v>0</v>
          </cell>
          <cell r="R2138">
            <v>174</v>
          </cell>
          <cell r="S2138">
            <v>342</v>
          </cell>
          <cell r="T2138">
            <v>302</v>
          </cell>
          <cell r="U2138">
            <v>266</v>
          </cell>
        </row>
        <row r="2139">
          <cell r="A2139" t="str">
            <v>Europe</v>
          </cell>
          <cell r="B2139" t="str">
            <v>PSA</v>
          </cell>
          <cell r="C2139" t="str">
            <v>PEUGEOT</v>
          </cell>
          <cell r="D2139" t="str">
            <v>PEUGEOT 806/807</v>
          </cell>
          <cell r="E2139" t="str">
            <v>Ford Lion</v>
          </cell>
          <cell r="F2139" t="str">
            <v>Diesel</v>
          </cell>
          <cell r="G2139">
            <v>2400</v>
          </cell>
          <cell r="H2139">
            <v>160</v>
          </cell>
          <cell r="I2139" t="str">
            <v>Vee Configuration</v>
          </cell>
          <cell r="J2139">
            <v>4</v>
          </cell>
          <cell r="K2139" t="str">
            <v>DI</v>
          </cell>
          <cell r="L2139" t="str">
            <v>Dagenham</v>
          </cell>
          <cell r="M2139" t="str">
            <v>UK</v>
          </cell>
          <cell r="N2139">
            <v>0</v>
          </cell>
          <cell r="O2139">
            <v>0</v>
          </cell>
          <cell r="P2139">
            <v>0</v>
          </cell>
          <cell r="Q2139">
            <v>0</v>
          </cell>
          <cell r="R2139">
            <v>1815</v>
          </cell>
          <cell r="S2139">
            <v>1604</v>
          </cell>
          <cell r="T2139">
            <v>1396</v>
          </cell>
          <cell r="U2139">
            <v>1173</v>
          </cell>
        </row>
        <row r="2140">
          <cell r="A2140" t="str">
            <v>Europe</v>
          </cell>
          <cell r="B2140" t="str">
            <v>PSA</v>
          </cell>
          <cell r="C2140" t="str">
            <v>PEUGEOT</v>
          </cell>
          <cell r="D2140" t="str">
            <v>PEUGEOT 806/807</v>
          </cell>
          <cell r="E2140" t="str">
            <v>PSA/Ford DW (PSA HDi/ Ford Duratorq)</v>
          </cell>
          <cell r="F2140" t="str">
            <v>Diesel</v>
          </cell>
          <cell r="G2140">
            <v>1997</v>
          </cell>
          <cell r="H2140">
            <v>109</v>
          </cell>
          <cell r="I2140" t="str">
            <v>In-Line</v>
          </cell>
          <cell r="J2140">
            <v>4</v>
          </cell>
          <cell r="K2140" t="str">
            <v>DI</v>
          </cell>
          <cell r="L2140" t="str">
            <v>Tremery</v>
          </cell>
          <cell r="M2140" t="str">
            <v>France</v>
          </cell>
          <cell r="N2140">
            <v>4480</v>
          </cell>
          <cell r="O2140">
            <v>9400</v>
          </cell>
          <cell r="P2140">
            <v>9090</v>
          </cell>
          <cell r="Q2140">
            <v>9311</v>
          </cell>
          <cell r="R2140">
            <v>9080</v>
          </cell>
          <cell r="S2140">
            <v>9004</v>
          </cell>
          <cell r="T2140">
            <v>8684</v>
          </cell>
          <cell r="U2140">
            <v>7989</v>
          </cell>
        </row>
        <row r="2141">
          <cell r="A2141" t="str">
            <v>Europe</v>
          </cell>
          <cell r="B2141" t="str">
            <v>PSA</v>
          </cell>
          <cell r="C2141" t="str">
            <v>PEUGEOT</v>
          </cell>
          <cell r="D2141" t="str">
            <v>PEUGEOT 806/807</v>
          </cell>
          <cell r="E2141" t="str">
            <v>PSA EW</v>
          </cell>
          <cell r="F2141" t="str">
            <v>Gasoline</v>
          </cell>
          <cell r="G2141">
            <v>1997</v>
          </cell>
          <cell r="H2141">
            <v>136</v>
          </cell>
          <cell r="I2141" t="str">
            <v>In-Line</v>
          </cell>
          <cell r="J2141">
            <v>4</v>
          </cell>
          <cell r="K2141" t="str">
            <v>MFI</v>
          </cell>
          <cell r="L2141" t="str">
            <v>Tremery</v>
          </cell>
          <cell r="M2141" t="str">
            <v>France</v>
          </cell>
          <cell r="N2141">
            <v>855</v>
          </cell>
          <cell r="O2141">
            <v>3067</v>
          </cell>
          <cell r="P2141">
            <v>3346</v>
          </cell>
          <cell r="Q2141">
            <v>2710</v>
          </cell>
          <cell r="R2141">
            <v>2118</v>
          </cell>
          <cell r="S2141">
            <v>1693</v>
          </cell>
          <cell r="T2141">
            <v>1316</v>
          </cell>
          <cell r="U2141">
            <v>976</v>
          </cell>
        </row>
        <row r="2142">
          <cell r="A2142" t="str">
            <v>Europe</v>
          </cell>
          <cell r="B2142" t="str">
            <v>PSA</v>
          </cell>
          <cell r="C2142" t="str">
            <v>PEUGEOT</v>
          </cell>
          <cell r="D2142" t="str">
            <v>PEUGEOT 806/807</v>
          </cell>
          <cell r="E2142" t="str">
            <v>PSA/Ford DW (PSA HDi/ Ford Duratorq)</v>
          </cell>
          <cell r="F2142" t="str">
            <v>Diesel</v>
          </cell>
          <cell r="G2142">
            <v>2179</v>
          </cell>
          <cell r="H2142">
            <v>128</v>
          </cell>
          <cell r="I2142" t="str">
            <v>In-Line</v>
          </cell>
          <cell r="J2142">
            <v>4</v>
          </cell>
          <cell r="K2142" t="str">
            <v>DI</v>
          </cell>
          <cell r="L2142" t="str">
            <v>Tremery</v>
          </cell>
          <cell r="M2142" t="str">
            <v>France</v>
          </cell>
          <cell r="N2142">
            <v>8385</v>
          </cell>
          <cell r="O2142">
            <v>19440</v>
          </cell>
          <cell r="P2142">
            <v>18986</v>
          </cell>
          <cell r="Q2142">
            <v>17001</v>
          </cell>
          <cell r="R2142">
            <v>14789</v>
          </cell>
          <cell r="S2142">
            <v>13276</v>
          </cell>
          <cell r="T2142">
            <v>11719</v>
          </cell>
          <cell r="U2142">
            <v>9982</v>
          </cell>
        </row>
        <row r="2143">
          <cell r="A2143" t="str">
            <v>Europe</v>
          </cell>
          <cell r="B2143" t="str">
            <v>PSA</v>
          </cell>
          <cell r="C2143" t="str">
            <v>PEUGEOT</v>
          </cell>
          <cell r="D2143" t="str">
            <v>PEUGEOT 806/807</v>
          </cell>
          <cell r="E2143" t="str">
            <v>PSA EW</v>
          </cell>
          <cell r="F2143" t="str">
            <v>Gasoline</v>
          </cell>
          <cell r="G2143">
            <v>2231</v>
          </cell>
          <cell r="H2143">
            <v>158</v>
          </cell>
          <cell r="I2143" t="str">
            <v>In-Line</v>
          </cell>
          <cell r="J2143">
            <v>4</v>
          </cell>
          <cell r="K2143" t="str">
            <v>MFI</v>
          </cell>
          <cell r="L2143" t="str">
            <v>Tremery</v>
          </cell>
          <cell r="M2143" t="str">
            <v>France</v>
          </cell>
          <cell r="N2143">
            <v>1182</v>
          </cell>
          <cell r="O2143">
            <v>2158</v>
          </cell>
          <cell r="P2143">
            <v>1188</v>
          </cell>
          <cell r="Q2143">
            <v>1201</v>
          </cell>
          <cell r="R2143">
            <v>1137</v>
          </cell>
          <cell r="S2143">
            <v>1099</v>
          </cell>
          <cell r="T2143">
            <v>1041</v>
          </cell>
          <cell r="U2143">
            <v>940</v>
          </cell>
        </row>
        <row r="2144">
          <cell r="A2144" t="str">
            <v>Europe</v>
          </cell>
          <cell r="B2144" t="str">
            <v>PSA</v>
          </cell>
          <cell r="C2144" t="str">
            <v>PEUGEOT</v>
          </cell>
          <cell r="D2144" t="str">
            <v>PEUGEOT 806/807</v>
          </cell>
          <cell r="E2144" t="str">
            <v>PSA ES/L</v>
          </cell>
          <cell r="F2144" t="str">
            <v>Gasoline</v>
          </cell>
          <cell r="G2144">
            <v>2946</v>
          </cell>
          <cell r="H2144">
            <v>204</v>
          </cell>
          <cell r="I2144" t="str">
            <v>Vee Configuration</v>
          </cell>
          <cell r="J2144">
            <v>6</v>
          </cell>
          <cell r="K2144" t="str">
            <v>MFI</v>
          </cell>
          <cell r="L2144" t="str">
            <v>Douvrin</v>
          </cell>
          <cell r="M2144" t="str">
            <v>France</v>
          </cell>
          <cell r="N2144">
            <v>31</v>
          </cell>
          <cell r="O2144">
            <v>1002</v>
          </cell>
          <cell r="P2144">
            <v>501</v>
          </cell>
          <cell r="Q2144">
            <v>586</v>
          </cell>
          <cell r="R2144">
            <v>652</v>
          </cell>
          <cell r="S2144">
            <v>712</v>
          </cell>
          <cell r="T2144">
            <v>736</v>
          </cell>
          <cell r="U2144">
            <v>714</v>
          </cell>
        </row>
        <row r="2145">
          <cell r="A2145" t="str">
            <v>Europe</v>
          </cell>
          <cell r="B2145" t="str">
            <v>PSA</v>
          </cell>
          <cell r="C2145" t="str">
            <v>PEUGEOT</v>
          </cell>
          <cell r="D2145" t="str">
            <v>PEUGEOT BOXER</v>
          </cell>
          <cell r="E2145" t="str">
            <v>Sofim</v>
          </cell>
          <cell r="F2145" t="str">
            <v>Diesel</v>
          </cell>
          <cell r="G2145">
            <v>2798</v>
          </cell>
          <cell r="H2145">
            <v>103</v>
          </cell>
          <cell r="I2145" t="str">
            <v>In-Line</v>
          </cell>
          <cell r="J2145">
            <v>4</v>
          </cell>
          <cell r="K2145" t="str">
            <v>DI</v>
          </cell>
          <cell r="L2145" t="str">
            <v>Foggia</v>
          </cell>
          <cell r="M2145" t="str">
            <v>Italy</v>
          </cell>
          <cell r="N2145">
            <v>23618</v>
          </cell>
          <cell r="O2145">
            <v>21492</v>
          </cell>
          <cell r="P2145">
            <v>22871</v>
          </cell>
          <cell r="Q2145">
            <v>21912</v>
          </cell>
          <cell r="R2145">
            <v>2804</v>
          </cell>
          <cell r="S2145">
            <v>0</v>
          </cell>
          <cell r="T2145">
            <v>0</v>
          </cell>
          <cell r="U2145">
            <v>0</v>
          </cell>
        </row>
        <row r="2146">
          <cell r="A2146" t="str">
            <v>Europe</v>
          </cell>
          <cell r="B2146" t="str">
            <v>PSA</v>
          </cell>
          <cell r="C2146" t="str">
            <v>PEUGEOT</v>
          </cell>
          <cell r="D2146" t="str">
            <v>PEUGEOT BOXER</v>
          </cell>
          <cell r="E2146" t="str">
            <v>PSA/Ford DW (PSA HDi/ Ford Duratorq)</v>
          </cell>
          <cell r="F2146" t="str">
            <v>Diesel</v>
          </cell>
          <cell r="G2146">
            <v>1997</v>
          </cell>
          <cell r="H2146">
            <v>90</v>
          </cell>
          <cell r="I2146" t="str">
            <v>In-Line</v>
          </cell>
          <cell r="J2146">
            <v>4</v>
          </cell>
          <cell r="K2146" t="str">
            <v>DI</v>
          </cell>
          <cell r="L2146" t="str">
            <v>Tremery</v>
          </cell>
          <cell r="M2146" t="str">
            <v>France</v>
          </cell>
          <cell r="N2146">
            <v>7366</v>
          </cell>
          <cell r="O2146">
            <v>7467</v>
          </cell>
          <cell r="P2146">
            <v>7987</v>
          </cell>
          <cell r="Q2146">
            <v>7688</v>
          </cell>
          <cell r="R2146">
            <v>987</v>
          </cell>
          <cell r="S2146">
            <v>0</v>
          </cell>
          <cell r="T2146">
            <v>0</v>
          </cell>
          <cell r="U2146">
            <v>0</v>
          </cell>
        </row>
        <row r="2147">
          <cell r="A2147" t="str">
            <v>Europe</v>
          </cell>
          <cell r="B2147" t="str">
            <v>PSA</v>
          </cell>
          <cell r="C2147" t="str">
            <v>PEUGEOT</v>
          </cell>
          <cell r="D2147" t="str">
            <v>PEUGEOT BOXER</v>
          </cell>
          <cell r="E2147" t="str">
            <v>PSA XU</v>
          </cell>
          <cell r="F2147" t="str">
            <v>Gasoline</v>
          </cell>
          <cell r="G2147">
            <v>1998</v>
          </cell>
          <cell r="H2147">
            <v>121</v>
          </cell>
          <cell r="I2147" t="str">
            <v>In-Line</v>
          </cell>
          <cell r="J2147">
            <v>4</v>
          </cell>
          <cell r="K2147" t="str">
            <v>MFI</v>
          </cell>
          <cell r="L2147" t="str">
            <v>Tremery</v>
          </cell>
          <cell r="M2147" t="str">
            <v>France</v>
          </cell>
          <cell r="N2147">
            <v>310</v>
          </cell>
          <cell r="O2147">
            <v>391</v>
          </cell>
          <cell r="P2147">
            <v>412</v>
          </cell>
          <cell r="Q2147">
            <v>391</v>
          </cell>
          <cell r="R2147">
            <v>50</v>
          </cell>
          <cell r="S2147">
            <v>0</v>
          </cell>
          <cell r="T2147">
            <v>0</v>
          </cell>
          <cell r="U2147">
            <v>0</v>
          </cell>
        </row>
        <row r="2148">
          <cell r="A2148" t="str">
            <v>Europe</v>
          </cell>
          <cell r="B2148" t="str">
            <v>PSA</v>
          </cell>
          <cell r="C2148" t="str">
            <v>PEUGEOT</v>
          </cell>
          <cell r="D2148" t="str">
            <v>PEUGEOT BOXER</v>
          </cell>
          <cell r="E2148" t="str">
            <v>PSA/Ford DW (PSA HDi/ Ford Duratorq)</v>
          </cell>
          <cell r="F2148" t="str">
            <v>Diesel</v>
          </cell>
          <cell r="G2148">
            <v>2179</v>
          </cell>
          <cell r="H2148">
            <v>133</v>
          </cell>
          <cell r="I2148" t="str">
            <v>In-Line</v>
          </cell>
          <cell r="J2148">
            <v>4</v>
          </cell>
          <cell r="K2148" t="str">
            <v>DI</v>
          </cell>
          <cell r="L2148" t="str">
            <v>Tremery</v>
          </cell>
          <cell r="M2148" t="str">
            <v>France</v>
          </cell>
          <cell r="N2148">
            <v>10253</v>
          </cell>
          <cell r="O2148">
            <v>10010</v>
          </cell>
          <cell r="P2148">
            <v>10882</v>
          </cell>
          <cell r="Q2148">
            <v>10636</v>
          </cell>
          <cell r="R2148">
            <v>1378</v>
          </cell>
          <cell r="S2148">
            <v>0</v>
          </cell>
          <cell r="T2148">
            <v>0</v>
          </cell>
          <cell r="U2148">
            <v>0</v>
          </cell>
        </row>
        <row r="2149">
          <cell r="A2149" t="str">
            <v>Europe</v>
          </cell>
          <cell r="B2149" t="str">
            <v>PSA</v>
          </cell>
          <cell r="C2149" t="str">
            <v>PEUGEOT</v>
          </cell>
          <cell r="D2149" t="str">
            <v>PEUGEOT BOXER</v>
          </cell>
          <cell r="E2149" t="str">
            <v>Sofim</v>
          </cell>
          <cell r="F2149" t="str">
            <v>Diesel</v>
          </cell>
          <cell r="G2149">
            <v>2798</v>
          </cell>
          <cell r="H2149">
            <v>103</v>
          </cell>
          <cell r="I2149" t="str">
            <v>In-Line</v>
          </cell>
          <cell r="J2149">
            <v>4</v>
          </cell>
          <cell r="K2149" t="str">
            <v>DI</v>
          </cell>
          <cell r="L2149" t="str">
            <v>Foggia</v>
          </cell>
          <cell r="M2149" t="str">
            <v>Italy</v>
          </cell>
          <cell r="N2149">
            <v>96</v>
          </cell>
          <cell r="O2149">
            <v>0</v>
          </cell>
          <cell r="P2149">
            <v>0</v>
          </cell>
          <cell r="Q2149">
            <v>0</v>
          </cell>
          <cell r="R2149">
            <v>0</v>
          </cell>
          <cell r="S2149">
            <v>0</v>
          </cell>
          <cell r="T2149">
            <v>0</v>
          </cell>
          <cell r="U2149">
            <v>0</v>
          </cell>
        </row>
        <row r="2150">
          <cell r="A2150" t="str">
            <v>Europe</v>
          </cell>
          <cell r="B2150" t="str">
            <v>PSA</v>
          </cell>
          <cell r="C2150" t="str">
            <v>PEUGEOT</v>
          </cell>
          <cell r="D2150" t="str">
            <v>PEUGEOT BOXER</v>
          </cell>
          <cell r="E2150" t="str">
            <v>Sofim</v>
          </cell>
          <cell r="F2150" t="str">
            <v>Diesel</v>
          </cell>
          <cell r="G2150">
            <v>2798</v>
          </cell>
          <cell r="H2150">
            <v>103</v>
          </cell>
          <cell r="I2150" t="str">
            <v>In-Line</v>
          </cell>
          <cell r="J2150">
            <v>4</v>
          </cell>
          <cell r="K2150" t="str">
            <v>DI</v>
          </cell>
          <cell r="L2150" t="str">
            <v>Foggia</v>
          </cell>
          <cell r="M2150" t="str">
            <v>Italy</v>
          </cell>
          <cell r="N2150">
            <v>0</v>
          </cell>
          <cell r="O2150">
            <v>0</v>
          </cell>
          <cell r="P2150">
            <v>0</v>
          </cell>
          <cell r="Q2150">
            <v>0</v>
          </cell>
          <cell r="R2150">
            <v>20909</v>
          </cell>
          <cell r="S2150">
            <v>33461</v>
          </cell>
          <cell r="T2150">
            <v>29333</v>
          </cell>
          <cell r="U2150">
            <v>27728</v>
          </cell>
        </row>
        <row r="2151">
          <cell r="A2151" t="str">
            <v>Europe</v>
          </cell>
          <cell r="B2151" t="str">
            <v>PSA</v>
          </cell>
          <cell r="C2151" t="str">
            <v>PEUGEOT</v>
          </cell>
          <cell r="D2151" t="str">
            <v>PEUGEOT BOXER</v>
          </cell>
          <cell r="E2151" t="str">
            <v>PSA EW</v>
          </cell>
          <cell r="F2151" t="str">
            <v>Gasoline</v>
          </cell>
          <cell r="G2151">
            <v>1997</v>
          </cell>
          <cell r="H2151">
            <v>136</v>
          </cell>
          <cell r="I2151" t="str">
            <v>In-Line</v>
          </cell>
          <cell r="J2151">
            <v>4</v>
          </cell>
          <cell r="K2151" t="str">
            <v>MFI</v>
          </cell>
          <cell r="L2151" t="str">
            <v>Tremery</v>
          </cell>
          <cell r="M2151" t="str">
            <v>France</v>
          </cell>
          <cell r="N2151">
            <v>0</v>
          </cell>
          <cell r="O2151">
            <v>0</v>
          </cell>
          <cell r="P2151">
            <v>0</v>
          </cell>
          <cell r="Q2151">
            <v>0</v>
          </cell>
          <cell r="R2151">
            <v>1183</v>
          </cell>
          <cell r="S2151">
            <v>1895</v>
          </cell>
          <cell r="T2151">
            <v>1660</v>
          </cell>
          <cell r="U2151">
            <v>1570</v>
          </cell>
        </row>
        <row r="2152">
          <cell r="A2152" t="str">
            <v>Europe</v>
          </cell>
          <cell r="B2152" t="str">
            <v>PSA</v>
          </cell>
          <cell r="C2152" t="str">
            <v>PEUGEOT</v>
          </cell>
          <cell r="D2152" t="str">
            <v>PEUGEOT BOXER</v>
          </cell>
          <cell r="E2152" t="str">
            <v>PSA/Ford DW (PSA HDi/ Ford Duratorq)</v>
          </cell>
          <cell r="F2152" t="str">
            <v>Diesel</v>
          </cell>
          <cell r="G2152">
            <v>1997</v>
          </cell>
          <cell r="H2152">
            <v>90</v>
          </cell>
          <cell r="I2152" t="str">
            <v>In-Line</v>
          </cell>
          <cell r="J2152">
            <v>4</v>
          </cell>
          <cell r="K2152" t="str">
            <v>DI</v>
          </cell>
          <cell r="L2152" t="str">
            <v>Tremery</v>
          </cell>
          <cell r="M2152" t="str">
            <v>France</v>
          </cell>
          <cell r="N2152">
            <v>0</v>
          </cell>
          <cell r="O2152">
            <v>0</v>
          </cell>
          <cell r="P2152">
            <v>0</v>
          </cell>
          <cell r="Q2152">
            <v>0</v>
          </cell>
          <cell r="R2152">
            <v>5129</v>
          </cell>
          <cell r="S2152">
            <v>8208</v>
          </cell>
          <cell r="T2152">
            <v>7196</v>
          </cell>
          <cell r="U2152">
            <v>6802</v>
          </cell>
        </row>
        <row r="2153">
          <cell r="A2153" t="str">
            <v>Europe</v>
          </cell>
          <cell r="B2153" t="str">
            <v>PSA</v>
          </cell>
          <cell r="C2153" t="str">
            <v>PEUGEOT</v>
          </cell>
          <cell r="D2153" t="str">
            <v>PEUGEOT BOXER</v>
          </cell>
          <cell r="E2153" t="str">
            <v>PSA/Ford DW (PSA HDi/ Ford Duratorq)</v>
          </cell>
          <cell r="F2153" t="str">
            <v>Diesel</v>
          </cell>
          <cell r="G2153">
            <v>2179</v>
          </cell>
          <cell r="H2153">
            <v>133</v>
          </cell>
          <cell r="I2153" t="str">
            <v>In-Line</v>
          </cell>
          <cell r="J2153">
            <v>4</v>
          </cell>
          <cell r="K2153" t="str">
            <v>DI</v>
          </cell>
          <cell r="L2153" t="str">
            <v>Tremery</v>
          </cell>
          <cell r="M2153" t="str">
            <v>France</v>
          </cell>
          <cell r="N2153">
            <v>0</v>
          </cell>
          <cell r="O2153">
            <v>0</v>
          </cell>
          <cell r="P2153">
            <v>0</v>
          </cell>
          <cell r="Q2153">
            <v>0</v>
          </cell>
          <cell r="R2153">
            <v>9626</v>
          </cell>
          <cell r="S2153">
            <v>15403</v>
          </cell>
          <cell r="T2153">
            <v>13504</v>
          </cell>
          <cell r="U2153">
            <v>12766</v>
          </cell>
        </row>
        <row r="2154">
          <cell r="A2154" t="str">
            <v>Europe</v>
          </cell>
          <cell r="B2154" t="str">
            <v>PSA</v>
          </cell>
          <cell r="C2154" t="str">
            <v>PEUGEOT</v>
          </cell>
          <cell r="D2154" t="str">
            <v>PEUGEOT EXPERT</v>
          </cell>
          <cell r="E2154" t="str">
            <v>PSA/Ford DW (PSA HDi/ Ford Duratorq)</v>
          </cell>
          <cell r="F2154" t="str">
            <v>Diesel</v>
          </cell>
          <cell r="G2154">
            <v>1868</v>
          </cell>
          <cell r="H2154">
            <v>70</v>
          </cell>
          <cell r="I2154" t="str">
            <v>In-Line</v>
          </cell>
          <cell r="J2154">
            <v>4</v>
          </cell>
          <cell r="K2154" t="str">
            <v>IDI</v>
          </cell>
          <cell r="L2154" t="str">
            <v>Tremery</v>
          </cell>
          <cell r="M2154" t="str">
            <v>France</v>
          </cell>
          <cell r="N2154">
            <v>12348</v>
          </cell>
          <cell r="O2154">
            <v>12150</v>
          </cell>
          <cell r="P2154">
            <v>13407</v>
          </cell>
          <cell r="Q2154">
            <v>13123</v>
          </cell>
          <cell r="R2154">
            <v>6090</v>
          </cell>
          <cell r="S2154">
            <v>0</v>
          </cell>
          <cell r="T2154">
            <v>0</v>
          </cell>
          <cell r="U2154">
            <v>0</v>
          </cell>
        </row>
        <row r="2155">
          <cell r="A2155" t="str">
            <v>Europe</v>
          </cell>
          <cell r="B2155" t="str">
            <v>PSA</v>
          </cell>
          <cell r="C2155" t="str">
            <v>PEUGEOT</v>
          </cell>
          <cell r="D2155" t="str">
            <v>PEUGEOT EXPERT</v>
          </cell>
          <cell r="E2155" t="str">
            <v>PSA EW</v>
          </cell>
          <cell r="F2155" t="str">
            <v>Gasoline</v>
          </cell>
          <cell r="G2155">
            <v>1997</v>
          </cell>
          <cell r="H2155">
            <v>136</v>
          </cell>
          <cell r="I2155" t="str">
            <v>In-Line</v>
          </cell>
          <cell r="J2155">
            <v>4</v>
          </cell>
          <cell r="K2155" t="str">
            <v>MFI</v>
          </cell>
          <cell r="L2155" t="str">
            <v>Tremery</v>
          </cell>
          <cell r="M2155" t="str">
            <v>France</v>
          </cell>
          <cell r="N2155">
            <v>639</v>
          </cell>
          <cell r="O2155">
            <v>785</v>
          </cell>
          <cell r="P2155">
            <v>968</v>
          </cell>
          <cell r="Q2155">
            <v>874</v>
          </cell>
          <cell r="R2155">
            <v>382</v>
          </cell>
          <cell r="S2155">
            <v>0</v>
          </cell>
          <cell r="T2155">
            <v>0</v>
          </cell>
          <cell r="U2155">
            <v>0</v>
          </cell>
        </row>
        <row r="2156">
          <cell r="A2156" t="str">
            <v>Europe</v>
          </cell>
          <cell r="B2156" t="str">
            <v>PSA</v>
          </cell>
          <cell r="C2156" t="str">
            <v>PEUGEOT</v>
          </cell>
          <cell r="D2156" t="str">
            <v>PEUGEOT EXPERT</v>
          </cell>
          <cell r="E2156" t="str">
            <v>PSA/Ford DW (PSA HDi/ Ford Duratorq)</v>
          </cell>
          <cell r="F2156" t="str">
            <v>Diesel</v>
          </cell>
          <cell r="G2156">
            <v>1997</v>
          </cell>
          <cell r="H2156">
            <v>90</v>
          </cell>
          <cell r="I2156" t="str">
            <v>In-Line</v>
          </cell>
          <cell r="J2156">
            <v>4</v>
          </cell>
          <cell r="K2156" t="str">
            <v>DI</v>
          </cell>
          <cell r="L2156" t="str">
            <v>Tremery</v>
          </cell>
          <cell r="M2156" t="str">
            <v>France</v>
          </cell>
          <cell r="N2156">
            <v>15618</v>
          </cell>
          <cell r="O2156">
            <v>15594</v>
          </cell>
          <cell r="P2156">
            <v>14984</v>
          </cell>
          <cell r="Q2156">
            <v>13632</v>
          </cell>
          <cell r="R2156">
            <v>5985</v>
          </cell>
          <cell r="S2156">
            <v>0</v>
          </cell>
          <cell r="T2156">
            <v>0</v>
          </cell>
          <cell r="U2156">
            <v>0</v>
          </cell>
        </row>
        <row r="2157">
          <cell r="A2157" t="str">
            <v>Europe</v>
          </cell>
          <cell r="B2157" t="str">
            <v>PSA</v>
          </cell>
          <cell r="C2157" t="str">
            <v>PEUGEOT</v>
          </cell>
          <cell r="D2157" t="str">
            <v>PEUGEOT EXPERT</v>
          </cell>
          <cell r="E2157" t="str">
            <v>PSA/Ford DV (PSA HDi/ Ford Duratorq)</v>
          </cell>
          <cell r="F2157" t="str">
            <v>Diesel</v>
          </cell>
          <cell r="G2157">
            <v>1560</v>
          </cell>
          <cell r="H2157">
            <v>90</v>
          </cell>
          <cell r="I2157" t="str">
            <v>In-Line</v>
          </cell>
          <cell r="J2157">
            <v>4</v>
          </cell>
          <cell r="K2157" t="str">
            <v>DI</v>
          </cell>
          <cell r="L2157" t="str">
            <v>Tremery</v>
          </cell>
          <cell r="M2157" t="str">
            <v>France</v>
          </cell>
          <cell r="N2157">
            <v>0</v>
          </cell>
          <cell r="O2157">
            <v>0</v>
          </cell>
          <cell r="P2157">
            <v>0</v>
          </cell>
          <cell r="Q2157">
            <v>0</v>
          </cell>
          <cell r="R2157">
            <v>3034</v>
          </cell>
          <cell r="S2157">
            <v>7021</v>
          </cell>
          <cell r="T2157">
            <v>6793</v>
          </cell>
          <cell r="U2157">
            <v>6774</v>
          </cell>
        </row>
        <row r="2158">
          <cell r="A2158" t="str">
            <v>Europe</v>
          </cell>
          <cell r="B2158" t="str">
            <v>PSA</v>
          </cell>
          <cell r="C2158" t="str">
            <v>PEUGEOT</v>
          </cell>
          <cell r="D2158" t="str">
            <v>PEUGEOT EXPERT</v>
          </cell>
          <cell r="E2158" t="str">
            <v>PSA EW</v>
          </cell>
          <cell r="F2158" t="str">
            <v>Gasoline</v>
          </cell>
          <cell r="G2158">
            <v>1749</v>
          </cell>
          <cell r="H2158">
            <v>115</v>
          </cell>
          <cell r="I2158" t="str">
            <v>In-Line</v>
          </cell>
          <cell r="J2158">
            <v>4</v>
          </cell>
          <cell r="K2158" t="str">
            <v>MFI</v>
          </cell>
          <cell r="L2158" t="str">
            <v>Tremery</v>
          </cell>
          <cell r="M2158" t="str">
            <v>France</v>
          </cell>
          <cell r="N2158">
            <v>0</v>
          </cell>
          <cell r="O2158">
            <v>0</v>
          </cell>
          <cell r="P2158">
            <v>0</v>
          </cell>
          <cell r="Q2158">
            <v>0</v>
          </cell>
          <cell r="R2158">
            <v>1973</v>
          </cell>
          <cell r="S2158">
            <v>4565</v>
          </cell>
          <cell r="T2158">
            <v>4416</v>
          </cell>
          <cell r="U2158">
            <v>4402</v>
          </cell>
        </row>
        <row r="2159">
          <cell r="A2159" t="str">
            <v>Europe</v>
          </cell>
          <cell r="B2159" t="str">
            <v>PSA</v>
          </cell>
          <cell r="C2159" t="str">
            <v>PEUGEOT</v>
          </cell>
          <cell r="D2159" t="str">
            <v>PEUGEOT EXPERT</v>
          </cell>
          <cell r="E2159" t="str">
            <v>PSA EW</v>
          </cell>
          <cell r="F2159" t="str">
            <v>Gasoline</v>
          </cell>
          <cell r="G2159">
            <v>1997</v>
          </cell>
          <cell r="H2159">
            <v>136</v>
          </cell>
          <cell r="I2159" t="str">
            <v>In-Line</v>
          </cell>
          <cell r="J2159">
            <v>4</v>
          </cell>
          <cell r="K2159" t="str">
            <v>MFI</v>
          </cell>
          <cell r="L2159" t="str">
            <v>Tremery</v>
          </cell>
          <cell r="M2159" t="str">
            <v>France</v>
          </cell>
          <cell r="N2159">
            <v>0</v>
          </cell>
          <cell r="O2159">
            <v>0</v>
          </cell>
          <cell r="P2159">
            <v>0</v>
          </cell>
          <cell r="Q2159">
            <v>0</v>
          </cell>
          <cell r="R2159">
            <v>2003</v>
          </cell>
          <cell r="S2159">
            <v>4634</v>
          </cell>
          <cell r="T2159">
            <v>4484</v>
          </cell>
          <cell r="U2159">
            <v>4472</v>
          </cell>
        </row>
        <row r="2160">
          <cell r="A2160" t="str">
            <v>Europe</v>
          </cell>
          <cell r="B2160" t="str">
            <v>PSA</v>
          </cell>
          <cell r="C2160" t="str">
            <v>PEUGEOT</v>
          </cell>
          <cell r="D2160" t="str">
            <v>PEUGEOT EXPERT</v>
          </cell>
          <cell r="E2160" t="str">
            <v>PSA/Ford DW (PSA HDi/ Ford Duratorq)</v>
          </cell>
          <cell r="F2160" t="str">
            <v>Diesel</v>
          </cell>
          <cell r="G2160">
            <v>1997</v>
          </cell>
          <cell r="H2160">
            <v>90</v>
          </cell>
          <cell r="I2160" t="str">
            <v>In-Line</v>
          </cell>
          <cell r="J2160">
            <v>4</v>
          </cell>
          <cell r="K2160" t="str">
            <v>DI</v>
          </cell>
          <cell r="L2160" t="str">
            <v>Tremery</v>
          </cell>
          <cell r="M2160" t="str">
            <v>France</v>
          </cell>
          <cell r="N2160">
            <v>0</v>
          </cell>
          <cell r="O2160">
            <v>0</v>
          </cell>
          <cell r="P2160">
            <v>0</v>
          </cell>
          <cell r="Q2160">
            <v>0</v>
          </cell>
          <cell r="R2160">
            <v>5918</v>
          </cell>
          <cell r="S2160">
            <v>13692</v>
          </cell>
          <cell r="T2160">
            <v>13246</v>
          </cell>
          <cell r="U2160">
            <v>13208</v>
          </cell>
        </row>
        <row r="2161">
          <cell r="A2161" t="str">
            <v>Europe</v>
          </cell>
          <cell r="B2161" t="str">
            <v>PSA</v>
          </cell>
          <cell r="C2161" t="str">
            <v>PEUGEOT</v>
          </cell>
          <cell r="D2161" t="str">
            <v>PEUGEOT EXPERT</v>
          </cell>
          <cell r="E2161" t="str">
            <v>PSA/Ford DW (PSA HDi/ Ford Duratorq)</v>
          </cell>
          <cell r="F2161" t="str">
            <v>Diesel</v>
          </cell>
          <cell r="G2161">
            <v>2179</v>
          </cell>
          <cell r="H2161">
            <v>133</v>
          </cell>
          <cell r="I2161" t="str">
            <v>In-Line</v>
          </cell>
          <cell r="J2161">
            <v>4</v>
          </cell>
          <cell r="K2161" t="str">
            <v>DI</v>
          </cell>
          <cell r="L2161" t="str">
            <v>Tremery</v>
          </cell>
          <cell r="M2161" t="str">
            <v>France</v>
          </cell>
          <cell r="N2161">
            <v>0</v>
          </cell>
          <cell r="O2161">
            <v>0</v>
          </cell>
          <cell r="P2161">
            <v>0</v>
          </cell>
          <cell r="Q2161">
            <v>0</v>
          </cell>
          <cell r="R2161">
            <v>1851</v>
          </cell>
          <cell r="S2161">
            <v>4284</v>
          </cell>
          <cell r="T2161">
            <v>4144</v>
          </cell>
          <cell r="U2161">
            <v>4132</v>
          </cell>
        </row>
        <row r="2162">
          <cell r="A2162" t="str">
            <v>Europe</v>
          </cell>
          <cell r="B2162" t="str">
            <v>PSA</v>
          </cell>
          <cell r="C2162" t="str">
            <v>PEUGEOT</v>
          </cell>
          <cell r="D2162" t="str">
            <v>PEUGEOT PARTNER</v>
          </cell>
          <cell r="E2162" t="str">
            <v>Leroy-Somer Electric</v>
          </cell>
          <cell r="F2162" t="str">
            <v>Electric</v>
          </cell>
          <cell r="G2162">
            <v>0</v>
          </cell>
          <cell r="H2162">
            <v>0</v>
          </cell>
          <cell r="I2162" t="str">
            <v>None</v>
          </cell>
          <cell r="J2162">
            <v>0</v>
          </cell>
          <cell r="K2162" t="str">
            <v>None</v>
          </cell>
          <cell r="L2162" t="str">
            <v>Douvrin</v>
          </cell>
          <cell r="M2162" t="str">
            <v>France</v>
          </cell>
          <cell r="N2162">
            <v>0</v>
          </cell>
          <cell r="O2162">
            <v>0</v>
          </cell>
          <cell r="P2162">
            <v>20</v>
          </cell>
          <cell r="Q2162">
            <v>58</v>
          </cell>
          <cell r="R2162">
            <v>92</v>
          </cell>
          <cell r="S2162">
            <v>120</v>
          </cell>
          <cell r="T2162">
            <v>19</v>
          </cell>
          <cell r="U2162">
            <v>0</v>
          </cell>
        </row>
        <row r="2163">
          <cell r="A2163" t="str">
            <v>Europe</v>
          </cell>
          <cell r="B2163" t="str">
            <v>PSA</v>
          </cell>
          <cell r="C2163" t="str">
            <v>PEUGEOT</v>
          </cell>
          <cell r="D2163" t="str">
            <v>PEUGEOT PARTNER</v>
          </cell>
          <cell r="E2163" t="str">
            <v>PSA TU</v>
          </cell>
          <cell r="F2163" t="str">
            <v>Gasoline</v>
          </cell>
          <cell r="G2163">
            <v>1361</v>
          </cell>
          <cell r="H2163">
            <v>75</v>
          </cell>
          <cell r="I2163" t="str">
            <v>In-Line</v>
          </cell>
          <cell r="J2163">
            <v>4</v>
          </cell>
          <cell r="K2163" t="str">
            <v>MFI</v>
          </cell>
          <cell r="L2163" t="str">
            <v>Douvrin</v>
          </cell>
          <cell r="M2163" t="str">
            <v>France</v>
          </cell>
          <cell r="N2163">
            <v>165</v>
          </cell>
          <cell r="O2163">
            <v>608</v>
          </cell>
          <cell r="P2163">
            <v>454</v>
          </cell>
          <cell r="Q2163">
            <v>507</v>
          </cell>
          <cell r="R2163">
            <v>524</v>
          </cell>
          <cell r="S2163">
            <v>530</v>
          </cell>
          <cell r="T2163">
            <v>74</v>
          </cell>
          <cell r="U2163">
            <v>0</v>
          </cell>
        </row>
        <row r="2164">
          <cell r="A2164" t="str">
            <v>Europe</v>
          </cell>
          <cell r="B2164" t="str">
            <v>PSA</v>
          </cell>
          <cell r="C2164" t="str">
            <v>PEUGEOT</v>
          </cell>
          <cell r="D2164" t="str">
            <v>PEUGEOT PARTNER</v>
          </cell>
          <cell r="E2164" t="str">
            <v>PSA/Ford DV (PSA HDi/ Ford Duratorq)</v>
          </cell>
          <cell r="F2164" t="str">
            <v>Diesel</v>
          </cell>
          <cell r="G2164">
            <v>1560</v>
          </cell>
          <cell r="H2164">
            <v>90</v>
          </cell>
          <cell r="I2164" t="str">
            <v>In-Line</v>
          </cell>
          <cell r="J2164">
            <v>4</v>
          </cell>
          <cell r="K2164" t="str">
            <v>DI</v>
          </cell>
          <cell r="L2164" t="str">
            <v>Tremery</v>
          </cell>
          <cell r="M2164" t="str">
            <v>France</v>
          </cell>
          <cell r="N2164">
            <v>0</v>
          </cell>
          <cell r="O2164">
            <v>0</v>
          </cell>
          <cell r="P2164">
            <v>279</v>
          </cell>
          <cell r="Q2164">
            <v>778</v>
          </cell>
          <cell r="R2164">
            <v>1223</v>
          </cell>
          <cell r="S2164">
            <v>1620</v>
          </cell>
          <cell r="T2164">
            <v>256</v>
          </cell>
          <cell r="U2164">
            <v>0</v>
          </cell>
        </row>
        <row r="2165">
          <cell r="A2165" t="str">
            <v>Europe</v>
          </cell>
          <cell r="B2165" t="str">
            <v>PSA</v>
          </cell>
          <cell r="C2165" t="str">
            <v>PEUGEOT</v>
          </cell>
          <cell r="D2165" t="str">
            <v>PEUGEOT PARTNER</v>
          </cell>
          <cell r="E2165" t="str">
            <v>PSA TU</v>
          </cell>
          <cell r="F2165" t="str">
            <v>Gasoline</v>
          </cell>
          <cell r="G2165">
            <v>1587</v>
          </cell>
          <cell r="H2165">
            <v>109</v>
          </cell>
          <cell r="I2165" t="str">
            <v>In-Line</v>
          </cell>
          <cell r="J2165">
            <v>4</v>
          </cell>
          <cell r="K2165" t="str">
            <v>MFI</v>
          </cell>
          <cell r="L2165" t="str">
            <v>Douvrin</v>
          </cell>
          <cell r="M2165" t="str">
            <v>France</v>
          </cell>
          <cell r="N2165">
            <v>144</v>
          </cell>
          <cell r="O2165">
            <v>0</v>
          </cell>
          <cell r="P2165">
            <v>34</v>
          </cell>
          <cell r="Q2165">
            <v>92</v>
          </cell>
          <cell r="R2165">
            <v>146</v>
          </cell>
          <cell r="S2165">
            <v>194</v>
          </cell>
          <cell r="T2165">
            <v>31</v>
          </cell>
          <cell r="U2165">
            <v>0</v>
          </cell>
        </row>
        <row r="2166">
          <cell r="A2166" t="str">
            <v>Europe</v>
          </cell>
          <cell r="B2166" t="str">
            <v>PSA</v>
          </cell>
          <cell r="C2166" t="str">
            <v>PEUGEOT</v>
          </cell>
          <cell r="D2166" t="str">
            <v>PEUGEOT PARTNER</v>
          </cell>
          <cell r="E2166" t="str">
            <v>PSA/Ford DW (PSA HDi/ Ford Duratorq)</v>
          </cell>
          <cell r="F2166" t="str">
            <v>Diesel</v>
          </cell>
          <cell r="G2166">
            <v>1868</v>
          </cell>
          <cell r="H2166">
            <v>70</v>
          </cell>
          <cell r="I2166" t="str">
            <v>In-Line</v>
          </cell>
          <cell r="J2166">
            <v>4</v>
          </cell>
          <cell r="K2166" t="str">
            <v>IDI</v>
          </cell>
          <cell r="L2166" t="str">
            <v>Tremery</v>
          </cell>
          <cell r="M2166" t="str">
            <v>France</v>
          </cell>
          <cell r="N2166">
            <v>12233</v>
          </cell>
          <cell r="O2166">
            <v>11038</v>
          </cell>
          <cell r="P2166">
            <v>10276</v>
          </cell>
          <cell r="Q2166">
            <v>11152</v>
          </cell>
          <cell r="R2166">
            <v>11239</v>
          </cell>
          <cell r="S2166">
            <v>11126</v>
          </cell>
          <cell r="T2166">
            <v>1525</v>
          </cell>
          <cell r="U2166">
            <v>0</v>
          </cell>
        </row>
        <row r="2167">
          <cell r="A2167" t="str">
            <v>Europe</v>
          </cell>
          <cell r="B2167" t="str">
            <v>PSA</v>
          </cell>
          <cell r="C2167" t="str">
            <v>PEUGEOT</v>
          </cell>
          <cell r="D2167" t="str">
            <v>PEUGEOT PARTNER</v>
          </cell>
          <cell r="E2167" t="str">
            <v>PSA/Ford DW (PSA HDi/ Ford Duratorq)</v>
          </cell>
          <cell r="F2167" t="str">
            <v>Diesel</v>
          </cell>
          <cell r="G2167">
            <v>1997</v>
          </cell>
          <cell r="H2167">
            <v>90</v>
          </cell>
          <cell r="I2167" t="str">
            <v>In-Line</v>
          </cell>
          <cell r="J2167">
            <v>4</v>
          </cell>
          <cell r="K2167" t="str">
            <v>DI</v>
          </cell>
          <cell r="L2167" t="str">
            <v>Tremery</v>
          </cell>
          <cell r="M2167" t="str">
            <v>France</v>
          </cell>
          <cell r="N2167">
            <v>8183</v>
          </cell>
          <cell r="O2167">
            <v>9307</v>
          </cell>
          <cell r="P2167">
            <v>10176</v>
          </cell>
          <cell r="Q2167">
            <v>10464</v>
          </cell>
          <cell r="R2167">
            <v>10007</v>
          </cell>
          <cell r="S2167">
            <v>9404</v>
          </cell>
          <cell r="T2167">
            <v>1248</v>
          </cell>
          <cell r="U2167">
            <v>0</v>
          </cell>
        </row>
        <row r="2168">
          <cell r="A2168" t="str">
            <v>Europe</v>
          </cell>
          <cell r="B2168" t="str">
            <v>PSA</v>
          </cell>
          <cell r="C2168" t="str">
            <v>PEUGEOT</v>
          </cell>
          <cell r="D2168" t="str">
            <v>PEUGEOT PARTNER</v>
          </cell>
          <cell r="E2168" t="str">
            <v>Leroy-Somer Electric</v>
          </cell>
          <cell r="F2168" t="str">
            <v>Electric</v>
          </cell>
          <cell r="G2168">
            <v>0</v>
          </cell>
          <cell r="H2168">
            <v>0</v>
          </cell>
          <cell r="I2168" t="str">
            <v>None</v>
          </cell>
          <cell r="J2168">
            <v>0</v>
          </cell>
          <cell r="K2168" t="str">
            <v>None</v>
          </cell>
          <cell r="L2168" t="str">
            <v>Douvrin</v>
          </cell>
          <cell r="M2168" t="str">
            <v>France</v>
          </cell>
          <cell r="N2168">
            <v>75</v>
          </cell>
          <cell r="O2168">
            <v>14</v>
          </cell>
          <cell r="P2168">
            <v>54</v>
          </cell>
          <cell r="Q2168">
            <v>78</v>
          </cell>
          <cell r="R2168">
            <v>101</v>
          </cell>
          <cell r="S2168">
            <v>124</v>
          </cell>
          <cell r="T2168">
            <v>19</v>
          </cell>
          <cell r="U2168">
            <v>0</v>
          </cell>
        </row>
        <row r="2169">
          <cell r="A2169" t="str">
            <v>Europe</v>
          </cell>
          <cell r="B2169" t="str">
            <v>PSA</v>
          </cell>
          <cell r="C2169" t="str">
            <v>PEUGEOT</v>
          </cell>
          <cell r="D2169" t="str">
            <v>PEUGEOT PARTNER</v>
          </cell>
          <cell r="E2169" t="str">
            <v>PSA TU</v>
          </cell>
          <cell r="F2169" t="str">
            <v>Gasoline</v>
          </cell>
          <cell r="G2169">
            <v>1124</v>
          </cell>
          <cell r="H2169">
            <v>60</v>
          </cell>
          <cell r="I2169" t="str">
            <v>In-Line</v>
          </cell>
          <cell r="J2169">
            <v>4</v>
          </cell>
          <cell r="K2169" t="str">
            <v>SFI</v>
          </cell>
          <cell r="L2169" t="str">
            <v>Douvrin</v>
          </cell>
          <cell r="M2169" t="str">
            <v>France</v>
          </cell>
          <cell r="N2169">
            <v>2072</v>
          </cell>
          <cell r="O2169">
            <v>3886</v>
          </cell>
          <cell r="P2169">
            <v>3144</v>
          </cell>
          <cell r="Q2169">
            <v>3142</v>
          </cell>
          <cell r="R2169">
            <v>3248</v>
          </cell>
          <cell r="S2169">
            <v>3338</v>
          </cell>
          <cell r="T2169">
            <v>469</v>
          </cell>
          <cell r="U2169">
            <v>0</v>
          </cell>
        </row>
        <row r="2170">
          <cell r="A2170" t="str">
            <v>Europe</v>
          </cell>
          <cell r="B2170" t="str">
            <v>PSA</v>
          </cell>
          <cell r="C2170" t="str">
            <v>PEUGEOT</v>
          </cell>
          <cell r="D2170" t="str">
            <v>PEUGEOT PARTNER</v>
          </cell>
          <cell r="E2170" t="str">
            <v>PSA TU</v>
          </cell>
          <cell r="F2170" t="str">
            <v>Gasoline</v>
          </cell>
          <cell r="G2170">
            <v>1361</v>
          </cell>
          <cell r="H2170">
            <v>75</v>
          </cell>
          <cell r="I2170" t="str">
            <v>In-Line</v>
          </cell>
          <cell r="J2170">
            <v>4</v>
          </cell>
          <cell r="K2170" t="str">
            <v>MFI</v>
          </cell>
          <cell r="L2170" t="str">
            <v>Douvrin</v>
          </cell>
          <cell r="M2170" t="str">
            <v>France</v>
          </cell>
          <cell r="N2170">
            <v>13297</v>
          </cell>
          <cell r="O2170">
            <v>21011</v>
          </cell>
          <cell r="P2170">
            <v>17965</v>
          </cell>
          <cell r="Q2170">
            <v>17455</v>
          </cell>
          <cell r="R2170">
            <v>17578</v>
          </cell>
          <cell r="S2170">
            <v>17622</v>
          </cell>
          <cell r="T2170">
            <v>2438</v>
          </cell>
          <cell r="U2170">
            <v>0</v>
          </cell>
        </row>
        <row r="2171">
          <cell r="A2171" t="str">
            <v>Europe</v>
          </cell>
          <cell r="B2171" t="str">
            <v>PSA</v>
          </cell>
          <cell r="C2171" t="str">
            <v>PEUGEOT</v>
          </cell>
          <cell r="D2171" t="str">
            <v>PEUGEOT PARTNER</v>
          </cell>
          <cell r="E2171" t="str">
            <v>PSA/Ford DV (PSA HDi/ Ford Duratorq)</v>
          </cell>
          <cell r="F2171" t="str">
            <v>Diesel</v>
          </cell>
          <cell r="G2171">
            <v>1560</v>
          </cell>
          <cell r="H2171">
            <v>90</v>
          </cell>
          <cell r="I2171" t="str">
            <v>In-Line</v>
          </cell>
          <cell r="J2171">
            <v>4</v>
          </cell>
          <cell r="K2171" t="str">
            <v>DI</v>
          </cell>
          <cell r="L2171" t="str">
            <v>Tremery</v>
          </cell>
          <cell r="M2171" t="str">
            <v>France</v>
          </cell>
          <cell r="N2171">
            <v>0</v>
          </cell>
          <cell r="O2171">
            <v>786</v>
          </cell>
          <cell r="P2171">
            <v>3218</v>
          </cell>
          <cell r="Q2171">
            <v>3543</v>
          </cell>
          <cell r="R2171">
            <v>3972</v>
          </cell>
          <cell r="S2171">
            <v>4383</v>
          </cell>
          <cell r="T2171">
            <v>640</v>
          </cell>
          <cell r="U2171">
            <v>0</v>
          </cell>
        </row>
        <row r="2172">
          <cell r="A2172" t="str">
            <v>Europe</v>
          </cell>
          <cell r="B2172" t="str">
            <v>PSA</v>
          </cell>
          <cell r="C2172" t="str">
            <v>PEUGEOT</v>
          </cell>
          <cell r="D2172" t="str">
            <v>PEUGEOT PARTNER</v>
          </cell>
          <cell r="E2172" t="str">
            <v>PSA TU</v>
          </cell>
          <cell r="F2172" t="str">
            <v>Gasoline</v>
          </cell>
          <cell r="G2172">
            <v>1587</v>
          </cell>
          <cell r="H2172">
            <v>109</v>
          </cell>
          <cell r="I2172" t="str">
            <v>In-Line</v>
          </cell>
          <cell r="J2172">
            <v>4</v>
          </cell>
          <cell r="K2172" t="str">
            <v>MFI</v>
          </cell>
          <cell r="L2172" t="str">
            <v>Douvrin</v>
          </cell>
          <cell r="M2172" t="str">
            <v>France</v>
          </cell>
          <cell r="N2172">
            <v>8174</v>
          </cell>
          <cell r="O2172">
            <v>16255</v>
          </cell>
          <cell r="P2172">
            <v>12413</v>
          </cell>
          <cell r="Q2172">
            <v>11576</v>
          </cell>
          <cell r="R2172">
            <v>11186</v>
          </cell>
          <cell r="S2172">
            <v>10748</v>
          </cell>
          <cell r="T2172">
            <v>1447</v>
          </cell>
          <cell r="U2172">
            <v>0</v>
          </cell>
        </row>
        <row r="2173">
          <cell r="A2173" t="str">
            <v>Europe</v>
          </cell>
          <cell r="B2173" t="str">
            <v>PSA</v>
          </cell>
          <cell r="C2173" t="str">
            <v>PEUGEOT</v>
          </cell>
          <cell r="D2173" t="str">
            <v>PEUGEOT PARTNER</v>
          </cell>
          <cell r="E2173" t="str">
            <v>PSA/Ford DW (PSA HDi/ Ford Duratorq)</v>
          </cell>
          <cell r="F2173" t="str">
            <v>Diesel</v>
          </cell>
          <cell r="G2173">
            <v>1868</v>
          </cell>
          <cell r="H2173">
            <v>70</v>
          </cell>
          <cell r="I2173" t="str">
            <v>In-Line</v>
          </cell>
          <cell r="J2173">
            <v>4</v>
          </cell>
          <cell r="K2173" t="str">
            <v>IDI</v>
          </cell>
          <cell r="L2173" t="str">
            <v>Tremery</v>
          </cell>
          <cell r="M2173" t="str">
            <v>France</v>
          </cell>
          <cell r="N2173">
            <v>41407</v>
          </cell>
          <cell r="O2173">
            <v>37028</v>
          </cell>
          <cell r="P2173">
            <v>34452</v>
          </cell>
          <cell r="Q2173">
            <v>34621</v>
          </cell>
          <cell r="R2173">
            <v>35976</v>
          </cell>
          <cell r="S2173">
            <v>37166</v>
          </cell>
          <cell r="T2173">
            <v>5235</v>
          </cell>
          <cell r="U2173">
            <v>0</v>
          </cell>
        </row>
        <row r="2174">
          <cell r="A2174" t="str">
            <v>Europe</v>
          </cell>
          <cell r="B2174" t="str">
            <v>PSA</v>
          </cell>
          <cell r="C2174" t="str">
            <v>PEUGEOT</v>
          </cell>
          <cell r="D2174" t="str">
            <v>PEUGEOT PARTNER</v>
          </cell>
          <cell r="E2174" t="str">
            <v>PSA/Ford DW (PSA HDi/ Ford Duratorq)</v>
          </cell>
          <cell r="F2174" t="str">
            <v>Diesel</v>
          </cell>
          <cell r="G2174">
            <v>1997</v>
          </cell>
          <cell r="H2174">
            <v>90</v>
          </cell>
          <cell r="I2174" t="str">
            <v>In-Line</v>
          </cell>
          <cell r="J2174">
            <v>4</v>
          </cell>
          <cell r="K2174" t="str">
            <v>DI</v>
          </cell>
          <cell r="L2174" t="str">
            <v>Tremery</v>
          </cell>
          <cell r="M2174" t="str">
            <v>France</v>
          </cell>
          <cell r="N2174">
            <v>20293</v>
          </cell>
          <cell r="O2174">
            <v>27537</v>
          </cell>
          <cell r="P2174">
            <v>26558</v>
          </cell>
          <cell r="Q2174">
            <v>24674</v>
          </cell>
          <cell r="R2174">
            <v>23749</v>
          </cell>
          <cell r="S2174">
            <v>22722</v>
          </cell>
          <cell r="T2174">
            <v>3050</v>
          </cell>
          <cell r="U2174">
            <v>0</v>
          </cell>
        </row>
        <row r="2175">
          <cell r="A2175" t="str">
            <v>Europe</v>
          </cell>
          <cell r="B2175" t="str">
            <v>PSA</v>
          </cell>
          <cell r="C2175" t="str">
            <v>PEUGEOT</v>
          </cell>
          <cell r="D2175" t="str">
            <v>PEUGEOT PARTNER</v>
          </cell>
          <cell r="E2175" t="str">
            <v>PSA/Ford DW (PSA HDi/ Ford Duratorq)</v>
          </cell>
          <cell r="F2175" t="str">
            <v>Diesel</v>
          </cell>
          <cell r="G2175">
            <v>1868</v>
          </cell>
          <cell r="H2175">
            <v>70</v>
          </cell>
          <cell r="I2175" t="str">
            <v>In-Line</v>
          </cell>
          <cell r="J2175">
            <v>4</v>
          </cell>
          <cell r="K2175" t="str">
            <v>IDI</v>
          </cell>
          <cell r="L2175" t="str">
            <v>Tremery</v>
          </cell>
          <cell r="M2175" t="str">
            <v>France</v>
          </cell>
          <cell r="N2175">
            <v>9963</v>
          </cell>
          <cell r="O2175">
            <v>4774</v>
          </cell>
          <cell r="P2175">
            <v>10503</v>
          </cell>
          <cell r="Q2175">
            <v>10742</v>
          </cell>
          <cell r="R2175">
            <v>10742</v>
          </cell>
          <cell r="S2175">
            <v>7353</v>
          </cell>
          <cell r="T2175">
            <v>0</v>
          </cell>
          <cell r="U2175">
            <v>0</v>
          </cell>
        </row>
        <row r="2176">
          <cell r="A2176" t="str">
            <v>Europe</v>
          </cell>
          <cell r="B2176" t="str">
            <v>PSA</v>
          </cell>
          <cell r="C2176" t="str">
            <v>PEUGEOT</v>
          </cell>
          <cell r="D2176" t="str">
            <v>PEUGEOT PARTNER</v>
          </cell>
          <cell r="E2176" t="str">
            <v>PSA/BMW Prince (EP)</v>
          </cell>
          <cell r="F2176" t="str">
            <v>Gasoline</v>
          </cell>
          <cell r="G2176">
            <v>1200</v>
          </cell>
          <cell r="H2176">
            <v>70</v>
          </cell>
          <cell r="I2176" t="str">
            <v>In-Line</v>
          </cell>
          <cell r="J2176">
            <v>4</v>
          </cell>
          <cell r="K2176" t="str">
            <v>GDI</v>
          </cell>
          <cell r="L2176" t="str">
            <v>Douvrin</v>
          </cell>
          <cell r="M2176" t="str">
            <v>France</v>
          </cell>
          <cell r="N2176">
            <v>0</v>
          </cell>
          <cell r="O2176">
            <v>0</v>
          </cell>
          <cell r="P2176">
            <v>0</v>
          </cell>
          <cell r="Q2176">
            <v>0</v>
          </cell>
          <cell r="R2176">
            <v>0</v>
          </cell>
          <cell r="S2176">
            <v>0</v>
          </cell>
          <cell r="T2176">
            <v>845</v>
          </cell>
          <cell r="U2176">
            <v>880</v>
          </cell>
        </row>
        <row r="2177">
          <cell r="A2177" t="str">
            <v>Europe</v>
          </cell>
          <cell r="B2177" t="str">
            <v>PSA</v>
          </cell>
          <cell r="C2177" t="str">
            <v>PEUGEOT</v>
          </cell>
          <cell r="D2177" t="str">
            <v>PEUGEOT PARTNER</v>
          </cell>
          <cell r="E2177" t="str">
            <v>PSA/BMW Prince (EP)</v>
          </cell>
          <cell r="F2177" t="str">
            <v>Gasoline</v>
          </cell>
          <cell r="G2177">
            <v>1400</v>
          </cell>
          <cell r="H2177">
            <v>90</v>
          </cell>
          <cell r="I2177" t="str">
            <v>In-Line</v>
          </cell>
          <cell r="J2177">
            <v>4</v>
          </cell>
          <cell r="K2177" t="str">
            <v>GDI</v>
          </cell>
          <cell r="L2177" t="str">
            <v>Douvrin</v>
          </cell>
          <cell r="M2177" t="str">
            <v>France</v>
          </cell>
          <cell r="N2177">
            <v>0</v>
          </cell>
          <cell r="O2177">
            <v>0</v>
          </cell>
          <cell r="P2177">
            <v>0</v>
          </cell>
          <cell r="Q2177">
            <v>0</v>
          </cell>
          <cell r="R2177">
            <v>0</v>
          </cell>
          <cell r="S2177">
            <v>0</v>
          </cell>
          <cell r="T2177">
            <v>1352</v>
          </cell>
          <cell r="U2177">
            <v>1408</v>
          </cell>
        </row>
        <row r="2178">
          <cell r="A2178" t="str">
            <v>Europe</v>
          </cell>
          <cell r="B2178" t="str">
            <v>PSA</v>
          </cell>
          <cell r="C2178" t="str">
            <v>PEUGEOT</v>
          </cell>
          <cell r="D2178" t="str">
            <v>PEUGEOT PARTNER</v>
          </cell>
          <cell r="E2178" t="str">
            <v>PSA/Ford DV (PSA HDi/ Ford Duratorq)</v>
          </cell>
          <cell r="F2178" t="str">
            <v>Diesel</v>
          </cell>
          <cell r="G2178">
            <v>1560</v>
          </cell>
          <cell r="H2178">
            <v>90</v>
          </cell>
          <cell r="I2178" t="str">
            <v>In-Line</v>
          </cell>
          <cell r="J2178">
            <v>4</v>
          </cell>
          <cell r="K2178" t="str">
            <v>DI</v>
          </cell>
          <cell r="L2178" t="str">
            <v>Tremery</v>
          </cell>
          <cell r="M2178" t="str">
            <v>France</v>
          </cell>
          <cell r="N2178">
            <v>0</v>
          </cell>
          <cell r="O2178">
            <v>0</v>
          </cell>
          <cell r="P2178">
            <v>0</v>
          </cell>
          <cell r="Q2178">
            <v>0</v>
          </cell>
          <cell r="R2178">
            <v>0</v>
          </cell>
          <cell r="S2178">
            <v>0</v>
          </cell>
          <cell r="T2178">
            <v>7532</v>
          </cell>
          <cell r="U2178">
            <v>8657</v>
          </cell>
        </row>
        <row r="2179">
          <cell r="A2179" t="str">
            <v>Europe</v>
          </cell>
          <cell r="B2179" t="str">
            <v>PSA</v>
          </cell>
          <cell r="C2179" t="str">
            <v>PEUGEOT</v>
          </cell>
          <cell r="D2179" t="str">
            <v>PEUGEOT PARTNER</v>
          </cell>
          <cell r="E2179" t="str">
            <v>PSA/BMW Prince (EP)</v>
          </cell>
          <cell r="F2179" t="str">
            <v>Gasoline</v>
          </cell>
          <cell r="G2179">
            <v>1600</v>
          </cell>
          <cell r="H2179">
            <v>115</v>
          </cell>
          <cell r="I2179" t="str">
            <v>In-Line</v>
          </cell>
          <cell r="J2179">
            <v>4</v>
          </cell>
          <cell r="K2179" t="str">
            <v>GDI</v>
          </cell>
          <cell r="L2179" t="str">
            <v>Douvrin</v>
          </cell>
          <cell r="M2179" t="str">
            <v>France</v>
          </cell>
          <cell r="N2179">
            <v>0</v>
          </cell>
          <cell r="O2179">
            <v>0</v>
          </cell>
          <cell r="P2179">
            <v>0</v>
          </cell>
          <cell r="Q2179">
            <v>0</v>
          </cell>
          <cell r="R2179">
            <v>0</v>
          </cell>
          <cell r="S2179">
            <v>0</v>
          </cell>
          <cell r="T2179">
            <v>879</v>
          </cell>
          <cell r="U2179">
            <v>916</v>
          </cell>
        </row>
        <row r="2180">
          <cell r="A2180" t="str">
            <v>Europe</v>
          </cell>
          <cell r="B2180" t="str">
            <v>PSA</v>
          </cell>
          <cell r="C2180" t="str">
            <v>PEUGEOT</v>
          </cell>
          <cell r="D2180" t="str">
            <v>PEUGEOT PARTNER</v>
          </cell>
          <cell r="E2180" t="str">
            <v>PSA/Ford DW (PSA HDi/ Ford Duratorq)</v>
          </cell>
          <cell r="F2180" t="str">
            <v>Diesel</v>
          </cell>
          <cell r="G2180">
            <v>1997</v>
          </cell>
          <cell r="H2180">
            <v>90</v>
          </cell>
          <cell r="I2180" t="str">
            <v>In-Line</v>
          </cell>
          <cell r="J2180">
            <v>4</v>
          </cell>
          <cell r="K2180" t="str">
            <v>DI</v>
          </cell>
          <cell r="L2180" t="str">
            <v>Tremery</v>
          </cell>
          <cell r="M2180" t="str">
            <v>France</v>
          </cell>
          <cell r="N2180">
            <v>0</v>
          </cell>
          <cell r="O2180">
            <v>0</v>
          </cell>
          <cell r="P2180">
            <v>0</v>
          </cell>
          <cell r="Q2180">
            <v>0</v>
          </cell>
          <cell r="R2180">
            <v>0</v>
          </cell>
          <cell r="S2180">
            <v>0</v>
          </cell>
          <cell r="T2180">
            <v>4635</v>
          </cell>
          <cell r="U2180">
            <v>5327</v>
          </cell>
        </row>
        <row r="2181">
          <cell r="A2181" t="str">
            <v>Europe</v>
          </cell>
          <cell r="B2181" t="str">
            <v>PSA</v>
          </cell>
          <cell r="C2181" t="str">
            <v>PEUGEOT</v>
          </cell>
          <cell r="D2181" t="str">
            <v>PEUGEOT PARTNER</v>
          </cell>
          <cell r="E2181" t="str">
            <v>PSA/BMW Prince (EP)</v>
          </cell>
          <cell r="F2181" t="str">
            <v>Gasoline</v>
          </cell>
          <cell r="G2181">
            <v>1200</v>
          </cell>
          <cell r="H2181">
            <v>70</v>
          </cell>
          <cell r="I2181" t="str">
            <v>In-Line</v>
          </cell>
          <cell r="J2181">
            <v>4</v>
          </cell>
          <cell r="K2181" t="str">
            <v>GDI</v>
          </cell>
          <cell r="L2181" t="str">
            <v>Douvrin</v>
          </cell>
          <cell r="M2181" t="str">
            <v>France</v>
          </cell>
          <cell r="N2181">
            <v>0</v>
          </cell>
          <cell r="O2181">
            <v>0</v>
          </cell>
          <cell r="P2181">
            <v>0</v>
          </cell>
          <cell r="Q2181">
            <v>0</v>
          </cell>
          <cell r="R2181">
            <v>0</v>
          </cell>
          <cell r="S2181">
            <v>0</v>
          </cell>
          <cell r="T2181">
            <v>5963</v>
          </cell>
          <cell r="U2181">
            <v>6837</v>
          </cell>
        </row>
        <row r="2182">
          <cell r="A2182" t="str">
            <v>Europe</v>
          </cell>
          <cell r="B2182" t="str">
            <v>PSA</v>
          </cell>
          <cell r="C2182" t="str">
            <v>PEUGEOT</v>
          </cell>
          <cell r="D2182" t="str">
            <v>PEUGEOT PARTNER</v>
          </cell>
          <cell r="E2182" t="str">
            <v>PSA/BMW Prince (EP)</v>
          </cell>
          <cell r="F2182" t="str">
            <v>Gasoline</v>
          </cell>
          <cell r="G2182">
            <v>1400</v>
          </cell>
          <cell r="H2182">
            <v>90</v>
          </cell>
          <cell r="I2182" t="str">
            <v>In-Line</v>
          </cell>
          <cell r="J2182">
            <v>4</v>
          </cell>
          <cell r="K2182" t="str">
            <v>GDI</v>
          </cell>
          <cell r="L2182" t="str">
            <v>Douvrin</v>
          </cell>
          <cell r="M2182" t="str">
            <v>France</v>
          </cell>
          <cell r="N2182">
            <v>0</v>
          </cell>
          <cell r="O2182">
            <v>0</v>
          </cell>
          <cell r="P2182">
            <v>0</v>
          </cell>
          <cell r="Q2182">
            <v>0</v>
          </cell>
          <cell r="R2182">
            <v>0</v>
          </cell>
          <cell r="S2182">
            <v>0</v>
          </cell>
          <cell r="T2182">
            <v>8347</v>
          </cell>
          <cell r="U2182">
            <v>9575</v>
          </cell>
        </row>
        <row r="2183">
          <cell r="A2183" t="str">
            <v>Europe</v>
          </cell>
          <cell r="B2183" t="str">
            <v>PSA</v>
          </cell>
          <cell r="C2183" t="str">
            <v>PEUGEOT</v>
          </cell>
          <cell r="D2183" t="str">
            <v>PEUGEOT PARTNER</v>
          </cell>
          <cell r="E2183" t="str">
            <v>PSA/Ford DV (PSA HDi/ Ford Duratorq)</v>
          </cell>
          <cell r="F2183" t="str">
            <v>Diesel</v>
          </cell>
          <cell r="G2183">
            <v>1560</v>
          </cell>
          <cell r="H2183">
            <v>90</v>
          </cell>
          <cell r="I2183" t="str">
            <v>In-Line</v>
          </cell>
          <cell r="J2183">
            <v>4</v>
          </cell>
          <cell r="K2183" t="str">
            <v>DI</v>
          </cell>
          <cell r="L2183" t="str">
            <v>Tremery</v>
          </cell>
          <cell r="M2183" t="str">
            <v>France</v>
          </cell>
          <cell r="N2183">
            <v>0</v>
          </cell>
          <cell r="O2183">
            <v>0</v>
          </cell>
          <cell r="P2183">
            <v>0</v>
          </cell>
          <cell r="Q2183">
            <v>0</v>
          </cell>
          <cell r="R2183">
            <v>0</v>
          </cell>
          <cell r="S2183">
            <v>0</v>
          </cell>
          <cell r="T2183">
            <v>54172</v>
          </cell>
          <cell r="U2183">
            <v>68458</v>
          </cell>
        </row>
        <row r="2184">
          <cell r="A2184" t="str">
            <v>Europe</v>
          </cell>
          <cell r="B2184" t="str">
            <v>PSA</v>
          </cell>
          <cell r="C2184" t="str">
            <v>PEUGEOT</v>
          </cell>
          <cell r="D2184" t="str">
            <v>PEUGEOT PARTNER</v>
          </cell>
          <cell r="E2184" t="str">
            <v>PSA/BMW Prince (EP)</v>
          </cell>
          <cell r="F2184" t="str">
            <v>Gasoline</v>
          </cell>
          <cell r="G2184">
            <v>1600</v>
          </cell>
          <cell r="H2184">
            <v>115</v>
          </cell>
          <cell r="I2184" t="str">
            <v>In-Line</v>
          </cell>
          <cell r="J2184">
            <v>4</v>
          </cell>
          <cell r="K2184" t="str">
            <v>GDI</v>
          </cell>
          <cell r="L2184" t="str">
            <v>Douvrin</v>
          </cell>
          <cell r="M2184" t="str">
            <v>France</v>
          </cell>
          <cell r="N2184">
            <v>0</v>
          </cell>
          <cell r="O2184">
            <v>0</v>
          </cell>
          <cell r="P2184">
            <v>0</v>
          </cell>
          <cell r="Q2184">
            <v>0</v>
          </cell>
          <cell r="R2184">
            <v>0</v>
          </cell>
          <cell r="S2184">
            <v>0</v>
          </cell>
          <cell r="T2184">
            <v>5962</v>
          </cell>
          <cell r="U2184">
            <v>6839</v>
          </cell>
        </row>
        <row r="2185">
          <cell r="A2185" t="str">
            <v>Europe</v>
          </cell>
          <cell r="B2185" t="str">
            <v>PSA</v>
          </cell>
          <cell r="C2185" t="str">
            <v>PEUGEOT</v>
          </cell>
          <cell r="D2185" t="str">
            <v>PEUGEOT PARTNER</v>
          </cell>
          <cell r="E2185" t="str">
            <v>PSA/Ford DW (PSA HDi/ Ford Duratorq)</v>
          </cell>
          <cell r="F2185" t="str">
            <v>Diesel</v>
          </cell>
          <cell r="G2185">
            <v>1997</v>
          </cell>
          <cell r="H2185">
            <v>90</v>
          </cell>
          <cell r="I2185" t="str">
            <v>In-Line</v>
          </cell>
          <cell r="J2185">
            <v>4</v>
          </cell>
          <cell r="K2185" t="str">
            <v>DI</v>
          </cell>
          <cell r="L2185" t="str">
            <v>Tremery</v>
          </cell>
          <cell r="M2185" t="str">
            <v>France</v>
          </cell>
          <cell r="N2185">
            <v>0</v>
          </cell>
          <cell r="O2185">
            <v>0</v>
          </cell>
          <cell r="P2185">
            <v>0</v>
          </cell>
          <cell r="Q2185">
            <v>0</v>
          </cell>
          <cell r="R2185">
            <v>0</v>
          </cell>
          <cell r="S2185">
            <v>0</v>
          </cell>
          <cell r="T2185">
            <v>30664</v>
          </cell>
          <cell r="U2185">
            <v>38750</v>
          </cell>
        </row>
        <row r="2186">
          <cell r="A2186" t="str">
            <v>Europe</v>
          </cell>
          <cell r="B2186" t="str">
            <v>PSA</v>
          </cell>
          <cell r="C2186" t="str">
            <v>PEUGEOT</v>
          </cell>
          <cell r="D2186" t="str">
            <v>PEUGEOT PARTNER</v>
          </cell>
          <cell r="E2186" t="str">
            <v>PSA/BMW Prince (EP)</v>
          </cell>
          <cell r="F2186" t="str">
            <v>Gasoline</v>
          </cell>
          <cell r="G2186">
            <v>1200</v>
          </cell>
          <cell r="H2186">
            <v>70</v>
          </cell>
          <cell r="I2186" t="str">
            <v>In-Line</v>
          </cell>
          <cell r="J2186">
            <v>4</v>
          </cell>
          <cell r="K2186" t="str">
            <v>GDI</v>
          </cell>
          <cell r="L2186" t="str">
            <v>Douvrin</v>
          </cell>
          <cell r="M2186" t="str">
            <v>France</v>
          </cell>
          <cell r="N2186">
            <v>0</v>
          </cell>
          <cell r="O2186">
            <v>0</v>
          </cell>
          <cell r="P2186">
            <v>0</v>
          </cell>
          <cell r="Q2186">
            <v>0</v>
          </cell>
          <cell r="R2186">
            <v>0</v>
          </cell>
          <cell r="S2186">
            <v>230</v>
          </cell>
          <cell r="T2186">
            <v>954</v>
          </cell>
          <cell r="U2186">
            <v>1027</v>
          </cell>
        </row>
        <row r="2187">
          <cell r="A2187" t="str">
            <v>Europe</v>
          </cell>
          <cell r="B2187" t="str">
            <v>PSA</v>
          </cell>
          <cell r="C2187" t="str">
            <v>PEUGEOT</v>
          </cell>
          <cell r="D2187" t="str">
            <v>PEUGEOT PARTNER</v>
          </cell>
          <cell r="E2187" t="str">
            <v>PSA/BMW Prince (EP)</v>
          </cell>
          <cell r="F2187" t="str">
            <v>Gasoline</v>
          </cell>
          <cell r="G2187">
            <v>1400</v>
          </cell>
          <cell r="H2187">
            <v>90</v>
          </cell>
          <cell r="I2187" t="str">
            <v>In-Line</v>
          </cell>
          <cell r="J2187">
            <v>4</v>
          </cell>
          <cell r="K2187" t="str">
            <v>GDI</v>
          </cell>
          <cell r="L2187" t="str">
            <v>Douvrin</v>
          </cell>
          <cell r="M2187" t="str">
            <v>France</v>
          </cell>
          <cell r="N2187">
            <v>0</v>
          </cell>
          <cell r="O2187">
            <v>0</v>
          </cell>
          <cell r="P2187">
            <v>0</v>
          </cell>
          <cell r="Q2187">
            <v>0</v>
          </cell>
          <cell r="R2187">
            <v>0</v>
          </cell>
          <cell r="S2187">
            <v>315</v>
          </cell>
          <cell r="T2187">
            <v>1311</v>
          </cell>
          <cell r="U2187">
            <v>1413</v>
          </cell>
        </row>
        <row r="2188">
          <cell r="A2188" t="str">
            <v>Europe</v>
          </cell>
          <cell r="B2188" t="str">
            <v>PSA</v>
          </cell>
          <cell r="C2188" t="str">
            <v>PEUGEOT</v>
          </cell>
          <cell r="D2188" t="str">
            <v>PEUGEOT PARTNER</v>
          </cell>
          <cell r="E2188" t="str">
            <v>PSA/Ford DV (PSA HDi/ Ford Duratorq)</v>
          </cell>
          <cell r="F2188" t="str">
            <v>Diesel</v>
          </cell>
          <cell r="G2188">
            <v>1560</v>
          </cell>
          <cell r="H2188">
            <v>90</v>
          </cell>
          <cell r="I2188" t="str">
            <v>In-Line</v>
          </cell>
          <cell r="J2188">
            <v>4</v>
          </cell>
          <cell r="K2188" t="str">
            <v>DI</v>
          </cell>
          <cell r="L2188" t="str">
            <v>Tremery</v>
          </cell>
          <cell r="M2188" t="str">
            <v>France</v>
          </cell>
          <cell r="N2188">
            <v>0</v>
          </cell>
          <cell r="O2188">
            <v>0</v>
          </cell>
          <cell r="P2188">
            <v>0</v>
          </cell>
          <cell r="Q2188">
            <v>0</v>
          </cell>
          <cell r="R2188">
            <v>0</v>
          </cell>
          <cell r="S2188">
            <v>484</v>
          </cell>
          <cell r="T2188">
            <v>2012</v>
          </cell>
          <cell r="U2188">
            <v>2388</v>
          </cell>
        </row>
        <row r="2189">
          <cell r="A2189" t="str">
            <v>Europe</v>
          </cell>
          <cell r="B2189" t="str">
            <v>PSA</v>
          </cell>
          <cell r="C2189" t="str">
            <v>PEUGEOT</v>
          </cell>
          <cell r="D2189" t="str">
            <v>PEUGEOT PARTNER</v>
          </cell>
          <cell r="E2189" t="str">
            <v>PSA/BMW Prince (EP)</v>
          </cell>
          <cell r="F2189" t="str">
            <v>Gasoline</v>
          </cell>
          <cell r="G2189">
            <v>1600</v>
          </cell>
          <cell r="H2189">
            <v>115</v>
          </cell>
          <cell r="I2189" t="str">
            <v>In-Line</v>
          </cell>
          <cell r="J2189">
            <v>4</v>
          </cell>
          <cell r="K2189" t="str">
            <v>GDI</v>
          </cell>
          <cell r="L2189" t="str">
            <v>Douvrin</v>
          </cell>
          <cell r="M2189" t="str">
            <v>France</v>
          </cell>
          <cell r="N2189">
            <v>0</v>
          </cell>
          <cell r="O2189">
            <v>0</v>
          </cell>
          <cell r="P2189">
            <v>0</v>
          </cell>
          <cell r="Q2189">
            <v>0</v>
          </cell>
          <cell r="R2189">
            <v>0</v>
          </cell>
          <cell r="S2189">
            <v>458</v>
          </cell>
          <cell r="T2189">
            <v>1905</v>
          </cell>
          <cell r="U2189">
            <v>2054</v>
          </cell>
        </row>
        <row r="2190">
          <cell r="A2190" t="str">
            <v>Europe</v>
          </cell>
          <cell r="B2190" t="str">
            <v>PSA</v>
          </cell>
          <cell r="C2190" t="str">
            <v>PEUGEOT</v>
          </cell>
          <cell r="D2190" t="str">
            <v>PEUGEOT PARTNER</v>
          </cell>
          <cell r="E2190" t="str">
            <v>PSA/Ford DW (PSA HDi/ Ford Duratorq)</v>
          </cell>
          <cell r="F2190" t="str">
            <v>Diesel</v>
          </cell>
          <cell r="G2190">
            <v>1997</v>
          </cell>
          <cell r="H2190">
            <v>90</v>
          </cell>
          <cell r="I2190" t="str">
            <v>In-Line</v>
          </cell>
          <cell r="J2190">
            <v>4</v>
          </cell>
          <cell r="K2190" t="str">
            <v>DI</v>
          </cell>
          <cell r="L2190" t="str">
            <v>Tremery</v>
          </cell>
          <cell r="M2190" t="str">
            <v>France</v>
          </cell>
          <cell r="N2190">
            <v>0</v>
          </cell>
          <cell r="O2190">
            <v>0</v>
          </cell>
          <cell r="P2190">
            <v>0</v>
          </cell>
          <cell r="Q2190">
            <v>0</v>
          </cell>
          <cell r="R2190">
            <v>0</v>
          </cell>
          <cell r="S2190">
            <v>932</v>
          </cell>
          <cell r="T2190">
            <v>3880</v>
          </cell>
          <cell r="U2190">
            <v>4607</v>
          </cell>
        </row>
        <row r="2191">
          <cell r="A2191" t="str">
            <v>Europe</v>
          </cell>
          <cell r="B2191" t="str">
            <v>PSA</v>
          </cell>
          <cell r="C2191" t="str">
            <v>PEUGEOT</v>
          </cell>
          <cell r="D2191" t="str">
            <v>PEUGEOT J9</v>
          </cell>
          <cell r="E2191" t="str">
            <v>PSA XD</v>
          </cell>
          <cell r="F2191" t="str">
            <v>Diesel</v>
          </cell>
          <cell r="G2191">
            <v>2498</v>
          </cell>
          <cell r="H2191">
            <v>90</v>
          </cell>
          <cell r="I2191" t="str">
            <v>In-Line</v>
          </cell>
          <cell r="J2191">
            <v>4</v>
          </cell>
          <cell r="K2191" t="str">
            <v>IDI</v>
          </cell>
          <cell r="L2191" t="str">
            <v>Tremery</v>
          </cell>
          <cell r="M2191" t="str">
            <v>France</v>
          </cell>
          <cell r="N2191">
            <v>1980</v>
          </cell>
          <cell r="O2191">
            <v>3528</v>
          </cell>
          <cell r="P2191">
            <v>2582</v>
          </cell>
          <cell r="Q2191">
            <v>0</v>
          </cell>
          <cell r="R2191">
            <v>0</v>
          </cell>
          <cell r="S2191">
            <v>0</v>
          </cell>
          <cell r="T2191">
            <v>0</v>
          </cell>
          <cell r="U2191">
            <v>0</v>
          </cell>
        </row>
        <row r="2192">
          <cell r="A2192" t="str">
            <v>Europe</v>
          </cell>
          <cell r="B2192" t="str">
            <v>PSA</v>
          </cell>
          <cell r="C2192" t="str">
            <v>PEUGEOT</v>
          </cell>
          <cell r="D2192" t="str">
            <v>PEUGEOT 107</v>
          </cell>
          <cell r="E2192" t="str">
            <v>PSA/Ford DV (PSA HDi/ Ford Duratorq)</v>
          </cell>
          <cell r="F2192" t="str">
            <v>Diesel</v>
          </cell>
          <cell r="G2192">
            <v>1399</v>
          </cell>
          <cell r="H2192">
            <v>68</v>
          </cell>
          <cell r="I2192" t="str">
            <v>In-Line</v>
          </cell>
          <cell r="J2192">
            <v>4</v>
          </cell>
          <cell r="K2192" t="str">
            <v>DI</v>
          </cell>
          <cell r="L2192" t="str">
            <v>Douvrin, Tremery</v>
          </cell>
          <cell r="M2192" t="str">
            <v>France</v>
          </cell>
          <cell r="N2192">
            <v>0</v>
          </cell>
          <cell r="O2192">
            <v>0</v>
          </cell>
          <cell r="P2192">
            <v>0</v>
          </cell>
          <cell r="Q2192">
            <v>7616</v>
          </cell>
          <cell r="R2192">
            <v>19861</v>
          </cell>
          <cell r="S2192">
            <v>21512</v>
          </cell>
          <cell r="T2192">
            <v>20647</v>
          </cell>
          <cell r="U2192">
            <v>19815</v>
          </cell>
        </row>
        <row r="2193">
          <cell r="A2193" t="str">
            <v>Europe</v>
          </cell>
          <cell r="B2193" t="str">
            <v>PSA</v>
          </cell>
          <cell r="C2193" t="str">
            <v>PEUGEOT</v>
          </cell>
          <cell r="D2193" t="str">
            <v>PEUGEOT 107</v>
          </cell>
          <cell r="E2193" t="str">
            <v>Toyota SZ</v>
          </cell>
          <cell r="F2193" t="str">
            <v>Gasoline</v>
          </cell>
          <cell r="G2193">
            <v>998</v>
          </cell>
          <cell r="H2193">
            <v>68</v>
          </cell>
          <cell r="I2193" t="str">
            <v>In-Line</v>
          </cell>
          <cell r="J2193">
            <v>4</v>
          </cell>
          <cell r="K2193" t="str">
            <v>MFI</v>
          </cell>
          <cell r="L2193" t="str">
            <v>Valenciennes, Walbrzych (from 2005)</v>
          </cell>
          <cell r="M2193" t="str">
            <v>France, Poland</v>
          </cell>
          <cell r="N2193">
            <v>0</v>
          </cell>
          <cell r="O2193">
            <v>0</v>
          </cell>
          <cell r="P2193">
            <v>0</v>
          </cell>
          <cell r="Q2193">
            <v>23967</v>
          </cell>
          <cell r="R2193">
            <v>62494</v>
          </cell>
          <cell r="S2193">
            <v>67690</v>
          </cell>
          <cell r="T2193">
            <v>64968</v>
          </cell>
          <cell r="U2193">
            <v>62347</v>
          </cell>
        </row>
        <row r="2194">
          <cell r="A2194" t="str">
            <v>Europe</v>
          </cell>
          <cell r="B2194" t="str">
            <v>PSA</v>
          </cell>
          <cell r="C2194" t="str">
            <v>PEUGEOT</v>
          </cell>
          <cell r="D2194" t="str">
            <v>PEUGEOT 307/308 SW</v>
          </cell>
          <cell r="E2194" t="str">
            <v>PSA/Ford DV (PSA HDi/ Ford Duratorq)</v>
          </cell>
          <cell r="F2194" t="str">
            <v>Diesel</v>
          </cell>
          <cell r="G2194">
            <v>1560</v>
          </cell>
          <cell r="H2194">
            <v>90</v>
          </cell>
          <cell r="I2194" t="str">
            <v>In-Line</v>
          </cell>
          <cell r="J2194">
            <v>4</v>
          </cell>
          <cell r="K2194" t="str">
            <v>DI</v>
          </cell>
          <cell r="L2194" t="str">
            <v>Tremery</v>
          </cell>
          <cell r="M2194" t="str">
            <v>France</v>
          </cell>
          <cell r="N2194">
            <v>0</v>
          </cell>
          <cell r="O2194">
            <v>629</v>
          </cell>
          <cell r="P2194">
            <v>3228</v>
          </cell>
          <cell r="Q2194">
            <v>4052</v>
          </cell>
          <cell r="R2194">
            <v>4748</v>
          </cell>
          <cell r="S2194">
            <v>4976</v>
          </cell>
          <cell r="T2194">
            <v>654</v>
          </cell>
          <cell r="U2194">
            <v>0</v>
          </cell>
        </row>
        <row r="2195">
          <cell r="A2195" t="str">
            <v>Europe</v>
          </cell>
          <cell r="B2195" t="str">
            <v>PSA</v>
          </cell>
          <cell r="C2195" t="str">
            <v>PEUGEOT</v>
          </cell>
          <cell r="D2195" t="str">
            <v>PEUGEOT 307/308 SW</v>
          </cell>
          <cell r="E2195" t="str">
            <v>PSA TU</v>
          </cell>
          <cell r="F2195" t="str">
            <v>Gasoline</v>
          </cell>
          <cell r="G2195">
            <v>1587</v>
          </cell>
          <cell r="H2195">
            <v>109</v>
          </cell>
          <cell r="I2195" t="str">
            <v>In-Line</v>
          </cell>
          <cell r="J2195">
            <v>4</v>
          </cell>
          <cell r="K2195" t="str">
            <v>MFI</v>
          </cell>
          <cell r="L2195" t="str">
            <v>Douvrin</v>
          </cell>
          <cell r="M2195" t="str">
            <v>France</v>
          </cell>
          <cell r="N2195">
            <v>25742</v>
          </cell>
          <cell r="O2195">
            <v>36679</v>
          </cell>
          <cell r="P2195">
            <v>30008</v>
          </cell>
          <cell r="Q2195">
            <v>13781</v>
          </cell>
          <cell r="R2195">
            <v>883</v>
          </cell>
          <cell r="S2195">
            <v>747</v>
          </cell>
          <cell r="T2195">
            <v>87</v>
          </cell>
          <cell r="U2195">
            <v>0</v>
          </cell>
        </row>
        <row r="2196">
          <cell r="A2196" t="str">
            <v>Europe</v>
          </cell>
          <cell r="B2196" t="str">
            <v>PSA</v>
          </cell>
          <cell r="C2196" t="str">
            <v>PEUGEOT</v>
          </cell>
          <cell r="D2196" t="str">
            <v>PEUGEOT 307/308 SW</v>
          </cell>
          <cell r="E2196" t="str">
            <v>PSA/BMW Prince (EP)</v>
          </cell>
          <cell r="F2196" t="str">
            <v>Gasoline</v>
          </cell>
          <cell r="G2196">
            <v>1600</v>
          </cell>
          <cell r="H2196">
            <v>115</v>
          </cell>
          <cell r="I2196" t="str">
            <v>In-Line</v>
          </cell>
          <cell r="J2196">
            <v>4</v>
          </cell>
          <cell r="K2196" t="str">
            <v>GDI</v>
          </cell>
          <cell r="L2196" t="str">
            <v>Douvrin</v>
          </cell>
          <cell r="M2196" t="str">
            <v>France</v>
          </cell>
          <cell r="N2196">
            <v>0</v>
          </cell>
          <cell r="O2196">
            <v>0</v>
          </cell>
          <cell r="P2196">
            <v>0</v>
          </cell>
          <cell r="Q2196">
            <v>5454</v>
          </cell>
          <cell r="R2196">
            <v>20423</v>
          </cell>
          <cell r="S2196">
            <v>17041</v>
          </cell>
          <cell r="T2196">
            <v>1969</v>
          </cell>
          <cell r="U2196">
            <v>0</v>
          </cell>
        </row>
        <row r="2197">
          <cell r="A2197" t="str">
            <v>Europe</v>
          </cell>
          <cell r="B2197" t="str">
            <v>PSA</v>
          </cell>
          <cell r="C2197" t="str">
            <v>PEUGEOT</v>
          </cell>
          <cell r="D2197" t="str">
            <v>PEUGEOT 307/308 SW</v>
          </cell>
          <cell r="E2197" t="str">
            <v>PSA EW</v>
          </cell>
          <cell r="F2197" t="str">
            <v>Gasoline</v>
          </cell>
          <cell r="G2197">
            <v>1997</v>
          </cell>
          <cell r="H2197">
            <v>136</v>
          </cell>
          <cell r="I2197" t="str">
            <v>In-Line</v>
          </cell>
          <cell r="J2197">
            <v>4</v>
          </cell>
          <cell r="K2197" t="str">
            <v>MFI</v>
          </cell>
          <cell r="L2197" t="str">
            <v>Tremery</v>
          </cell>
          <cell r="M2197" t="str">
            <v>France</v>
          </cell>
          <cell r="N2197">
            <v>16352</v>
          </cell>
          <cell r="O2197">
            <v>23328</v>
          </cell>
          <cell r="P2197">
            <v>18185</v>
          </cell>
          <cell r="Q2197">
            <v>14379</v>
          </cell>
          <cell r="R2197">
            <v>11975</v>
          </cell>
          <cell r="S2197">
            <v>9415</v>
          </cell>
          <cell r="T2197">
            <v>1042</v>
          </cell>
          <cell r="U2197">
            <v>0</v>
          </cell>
        </row>
        <row r="2198">
          <cell r="A2198" t="str">
            <v>Europe</v>
          </cell>
          <cell r="B2198" t="str">
            <v>PSA</v>
          </cell>
          <cell r="C2198" t="str">
            <v>PEUGEOT</v>
          </cell>
          <cell r="D2198" t="str">
            <v>PEUGEOT 307/308 SW</v>
          </cell>
          <cell r="E2198" t="str">
            <v>PSA/Ford DW (PSA HDi/ Ford Duratorq)</v>
          </cell>
          <cell r="F2198" t="str">
            <v>Diesel</v>
          </cell>
          <cell r="G2198">
            <v>1997</v>
          </cell>
          <cell r="H2198">
            <v>90</v>
          </cell>
          <cell r="I2198" t="str">
            <v>In-Line</v>
          </cell>
          <cell r="J2198">
            <v>4</v>
          </cell>
          <cell r="K2198" t="str">
            <v>DI</v>
          </cell>
          <cell r="L2198" t="str">
            <v>Tremery</v>
          </cell>
          <cell r="M2198" t="str">
            <v>France</v>
          </cell>
          <cell r="N2198">
            <v>36642</v>
          </cell>
          <cell r="O2198">
            <v>50117</v>
          </cell>
          <cell r="P2198">
            <v>41610</v>
          </cell>
          <cell r="Q2198">
            <v>36006</v>
          </cell>
          <cell r="R2198">
            <v>32803</v>
          </cell>
          <cell r="S2198">
            <v>28352</v>
          </cell>
          <cell r="T2198">
            <v>3352</v>
          </cell>
          <cell r="U2198">
            <v>0</v>
          </cell>
        </row>
        <row r="2199">
          <cell r="A2199" t="str">
            <v>Europe</v>
          </cell>
          <cell r="B2199" t="str">
            <v>PSA</v>
          </cell>
          <cell r="C2199" t="str">
            <v>PEUGEOT</v>
          </cell>
          <cell r="D2199" t="str">
            <v>PEUGEOT 307/308 SW</v>
          </cell>
          <cell r="E2199" t="str">
            <v>PSA/Ford DW (PSA HDi/ Ford Duratorq)</v>
          </cell>
          <cell r="F2199" t="str">
            <v>Diesel</v>
          </cell>
          <cell r="G2199">
            <v>1997</v>
          </cell>
          <cell r="H2199">
            <v>107</v>
          </cell>
          <cell r="I2199" t="str">
            <v>In-Line</v>
          </cell>
          <cell r="J2199">
            <v>4</v>
          </cell>
          <cell r="K2199" t="str">
            <v>DI</v>
          </cell>
          <cell r="L2199" t="str">
            <v>Tremery</v>
          </cell>
          <cell r="M2199" t="str">
            <v>France</v>
          </cell>
          <cell r="N2199">
            <v>16477</v>
          </cell>
          <cell r="O2199">
            <v>30298</v>
          </cell>
          <cell r="P2199">
            <v>25200</v>
          </cell>
          <cell r="Q2199">
            <v>21950</v>
          </cell>
          <cell r="R2199">
            <v>20122</v>
          </cell>
          <cell r="S2199">
            <v>17491</v>
          </cell>
          <cell r="T2199">
            <v>2076</v>
          </cell>
          <cell r="U2199">
            <v>0</v>
          </cell>
        </row>
        <row r="2200">
          <cell r="A2200" t="str">
            <v>Europe</v>
          </cell>
          <cell r="B2200" t="str">
            <v>PSA</v>
          </cell>
          <cell r="C2200" t="str">
            <v>PEUGEOT</v>
          </cell>
          <cell r="D2200" t="str">
            <v>PEUGEOT 307/308 SW</v>
          </cell>
          <cell r="E2200" t="str">
            <v>PSA/Ford DV (PSA HDi/ Ford Duratorq)</v>
          </cell>
          <cell r="F2200" t="str">
            <v>Diesel</v>
          </cell>
          <cell r="G2200">
            <v>1560</v>
          </cell>
          <cell r="H2200">
            <v>90</v>
          </cell>
          <cell r="I2200" t="str">
            <v>In-Line</v>
          </cell>
          <cell r="J2200">
            <v>4</v>
          </cell>
          <cell r="K2200" t="str">
            <v>DI</v>
          </cell>
          <cell r="L2200" t="str">
            <v>Tremery</v>
          </cell>
          <cell r="M2200" t="str">
            <v>France</v>
          </cell>
          <cell r="N2200">
            <v>0</v>
          </cell>
          <cell r="O2200">
            <v>0</v>
          </cell>
          <cell r="P2200">
            <v>0</v>
          </cell>
          <cell r="Q2200">
            <v>0</v>
          </cell>
          <cell r="R2200">
            <v>0</v>
          </cell>
          <cell r="S2200">
            <v>0</v>
          </cell>
          <cell r="T2200">
            <v>7250</v>
          </cell>
          <cell r="U2200">
            <v>10867</v>
          </cell>
        </row>
        <row r="2201">
          <cell r="A2201" t="str">
            <v>Europe</v>
          </cell>
          <cell r="B2201" t="str">
            <v>PSA</v>
          </cell>
          <cell r="C2201" t="str">
            <v>PEUGEOT</v>
          </cell>
          <cell r="D2201" t="str">
            <v>PEUGEOT 307/308 SW</v>
          </cell>
          <cell r="E2201" t="str">
            <v>PSA TU</v>
          </cell>
          <cell r="F2201" t="str">
            <v>Gasoline</v>
          </cell>
          <cell r="G2201">
            <v>1587</v>
          </cell>
          <cell r="H2201">
            <v>109</v>
          </cell>
          <cell r="I2201" t="str">
            <v>In-Line</v>
          </cell>
          <cell r="J2201">
            <v>4</v>
          </cell>
          <cell r="K2201" t="str">
            <v>MFI</v>
          </cell>
          <cell r="L2201" t="str">
            <v>Douvrin</v>
          </cell>
          <cell r="M2201" t="str">
            <v>France</v>
          </cell>
          <cell r="N2201">
            <v>0</v>
          </cell>
          <cell r="O2201">
            <v>0</v>
          </cell>
          <cell r="P2201">
            <v>0</v>
          </cell>
          <cell r="Q2201">
            <v>0</v>
          </cell>
          <cell r="R2201">
            <v>0</v>
          </cell>
          <cell r="S2201">
            <v>0</v>
          </cell>
          <cell r="T2201">
            <v>2014</v>
          </cell>
          <cell r="U2201">
            <v>3017</v>
          </cell>
        </row>
        <row r="2202">
          <cell r="A2202" t="str">
            <v>Europe</v>
          </cell>
          <cell r="B2202" t="str">
            <v>PSA</v>
          </cell>
          <cell r="C2202" t="str">
            <v>PEUGEOT</v>
          </cell>
          <cell r="D2202" t="str">
            <v>PEUGEOT 307/308 SW</v>
          </cell>
          <cell r="E2202" t="str">
            <v>PSA/BMW Prince (EP)</v>
          </cell>
          <cell r="F2202" t="str">
            <v>Gasoline</v>
          </cell>
          <cell r="G2202">
            <v>1600</v>
          </cell>
          <cell r="H2202">
            <v>115</v>
          </cell>
          <cell r="I2202" t="str">
            <v>In-Line</v>
          </cell>
          <cell r="J2202">
            <v>4</v>
          </cell>
          <cell r="K2202" t="str">
            <v>GDI</v>
          </cell>
          <cell r="L2202" t="str">
            <v>Douvrin</v>
          </cell>
          <cell r="M2202" t="str">
            <v>France</v>
          </cell>
          <cell r="N2202">
            <v>0</v>
          </cell>
          <cell r="O2202">
            <v>0</v>
          </cell>
          <cell r="P2202">
            <v>0</v>
          </cell>
          <cell r="Q2202">
            <v>0</v>
          </cell>
          <cell r="R2202">
            <v>0</v>
          </cell>
          <cell r="S2202">
            <v>0</v>
          </cell>
          <cell r="T2202">
            <v>19333</v>
          </cell>
          <cell r="U2202">
            <v>28978</v>
          </cell>
        </row>
        <row r="2203">
          <cell r="A2203" t="str">
            <v>Europe</v>
          </cell>
          <cell r="B2203" t="str">
            <v>PSA</v>
          </cell>
          <cell r="C2203" t="str">
            <v>PEUGEOT</v>
          </cell>
          <cell r="D2203" t="str">
            <v>PEUGEOT 307/308 SW</v>
          </cell>
          <cell r="E2203" t="str">
            <v>PSA EW</v>
          </cell>
          <cell r="F2203" t="str">
            <v>Gasoline</v>
          </cell>
          <cell r="G2203">
            <v>1997</v>
          </cell>
          <cell r="H2203">
            <v>136</v>
          </cell>
          <cell r="I2203" t="str">
            <v>In-Line</v>
          </cell>
          <cell r="J2203">
            <v>4</v>
          </cell>
          <cell r="K2203" t="str">
            <v>MFI</v>
          </cell>
          <cell r="L2203" t="str">
            <v>Tremery</v>
          </cell>
          <cell r="M2203" t="str">
            <v>France</v>
          </cell>
          <cell r="N2203">
            <v>0</v>
          </cell>
          <cell r="O2203">
            <v>0</v>
          </cell>
          <cell r="P2203">
            <v>0</v>
          </cell>
          <cell r="Q2203">
            <v>0</v>
          </cell>
          <cell r="R2203">
            <v>0</v>
          </cell>
          <cell r="S2203">
            <v>0</v>
          </cell>
          <cell r="T2203">
            <v>10069</v>
          </cell>
          <cell r="U2203">
            <v>15093</v>
          </cell>
        </row>
        <row r="2204">
          <cell r="A2204" t="str">
            <v>Europe</v>
          </cell>
          <cell r="B2204" t="str">
            <v>PSA</v>
          </cell>
          <cell r="C2204" t="str">
            <v>PEUGEOT</v>
          </cell>
          <cell r="D2204" t="str">
            <v>PEUGEOT 307/308 SW</v>
          </cell>
          <cell r="E2204" t="str">
            <v>PSA/Ford DW (PSA HDi/ Ford Duratorq)</v>
          </cell>
          <cell r="F2204" t="str">
            <v>Diesel</v>
          </cell>
          <cell r="G2204">
            <v>1997</v>
          </cell>
          <cell r="H2204">
            <v>90</v>
          </cell>
          <cell r="I2204" t="str">
            <v>In-Line</v>
          </cell>
          <cell r="J2204">
            <v>4</v>
          </cell>
          <cell r="K2204" t="str">
            <v>DI</v>
          </cell>
          <cell r="L2204" t="str">
            <v>Tremery</v>
          </cell>
          <cell r="M2204" t="str">
            <v>France</v>
          </cell>
          <cell r="N2204">
            <v>0</v>
          </cell>
          <cell r="O2204">
            <v>0</v>
          </cell>
          <cell r="P2204">
            <v>0</v>
          </cell>
          <cell r="Q2204">
            <v>0</v>
          </cell>
          <cell r="R2204">
            <v>0</v>
          </cell>
          <cell r="S2204">
            <v>0</v>
          </cell>
          <cell r="T2204">
            <v>30610</v>
          </cell>
          <cell r="U2204">
            <v>45881</v>
          </cell>
        </row>
        <row r="2205">
          <cell r="A2205" t="str">
            <v>Europe</v>
          </cell>
          <cell r="B2205" t="str">
            <v>PSA</v>
          </cell>
          <cell r="C2205" t="str">
            <v>PEUGEOT</v>
          </cell>
          <cell r="D2205" t="str">
            <v>PEUGEOT 307/308 SW</v>
          </cell>
          <cell r="E2205" t="str">
            <v>PSA/Ford DW (PSA HDi/ Ford Duratorq)</v>
          </cell>
          <cell r="F2205" t="str">
            <v>Diesel</v>
          </cell>
          <cell r="G2205">
            <v>1997</v>
          </cell>
          <cell r="H2205">
            <v>107</v>
          </cell>
          <cell r="I2205" t="str">
            <v>In-Line</v>
          </cell>
          <cell r="J2205">
            <v>4</v>
          </cell>
          <cell r="K2205" t="str">
            <v>DI</v>
          </cell>
          <cell r="L2205" t="str">
            <v>Tremery</v>
          </cell>
          <cell r="M2205" t="str">
            <v>France</v>
          </cell>
          <cell r="N2205">
            <v>0</v>
          </cell>
          <cell r="O2205">
            <v>0</v>
          </cell>
          <cell r="P2205">
            <v>0</v>
          </cell>
          <cell r="Q2205">
            <v>0</v>
          </cell>
          <cell r="R2205">
            <v>0</v>
          </cell>
          <cell r="S2205">
            <v>0</v>
          </cell>
          <cell r="T2205">
            <v>17722</v>
          </cell>
          <cell r="U2205">
            <v>26563</v>
          </cell>
        </row>
        <row r="2206">
          <cell r="A2206" t="str">
            <v>Europe</v>
          </cell>
          <cell r="B2206" t="str">
            <v>PSA</v>
          </cell>
          <cell r="C2206" t="str">
            <v>PEUGEOT</v>
          </cell>
          <cell r="D2206" t="str">
            <v>PEUGEOT 307 CC</v>
          </cell>
          <cell r="E2206" t="str">
            <v>PSA TU</v>
          </cell>
          <cell r="F2206" t="str">
            <v>Gasoline</v>
          </cell>
          <cell r="G2206">
            <v>1587</v>
          </cell>
          <cell r="H2206">
            <v>109</v>
          </cell>
          <cell r="I2206" t="str">
            <v>In-Line</v>
          </cell>
          <cell r="J2206">
            <v>4</v>
          </cell>
          <cell r="K2206" t="str">
            <v>MFI</v>
          </cell>
          <cell r="L2206" t="str">
            <v>Douvrin</v>
          </cell>
          <cell r="M2206" t="str">
            <v>France</v>
          </cell>
          <cell r="N2206">
            <v>0</v>
          </cell>
          <cell r="O2206">
            <v>3631</v>
          </cell>
          <cell r="P2206">
            <v>11754</v>
          </cell>
          <cell r="Q2206">
            <v>10833</v>
          </cell>
          <cell r="R2206">
            <v>10498</v>
          </cell>
          <cell r="S2206">
            <v>9187</v>
          </cell>
          <cell r="T2206">
            <v>6049</v>
          </cell>
          <cell r="U2206">
            <v>0</v>
          </cell>
        </row>
        <row r="2207">
          <cell r="A2207" t="str">
            <v>Europe</v>
          </cell>
          <cell r="B2207" t="str">
            <v>PSA</v>
          </cell>
          <cell r="C2207" t="str">
            <v>PEUGEOT</v>
          </cell>
          <cell r="D2207" t="str">
            <v>PEUGEOT 307 CC</v>
          </cell>
          <cell r="E2207" t="str">
            <v>PSA/BMW Prince (EP)</v>
          </cell>
          <cell r="F2207" t="str">
            <v>Gasoline</v>
          </cell>
          <cell r="G2207">
            <v>1600</v>
          </cell>
          <cell r="H2207">
            <v>115</v>
          </cell>
          <cell r="I2207" t="str">
            <v>In-Line</v>
          </cell>
          <cell r="J2207">
            <v>4</v>
          </cell>
          <cell r="K2207" t="str">
            <v>GDI</v>
          </cell>
          <cell r="L2207" t="str">
            <v>Douvrin</v>
          </cell>
          <cell r="M2207" t="str">
            <v>France</v>
          </cell>
          <cell r="N2207">
            <v>0</v>
          </cell>
          <cell r="O2207">
            <v>0</v>
          </cell>
          <cell r="P2207">
            <v>0</v>
          </cell>
          <cell r="Q2207">
            <v>0</v>
          </cell>
          <cell r="R2207">
            <v>2664</v>
          </cell>
          <cell r="S2207">
            <v>3678</v>
          </cell>
          <cell r="T2207">
            <v>2581</v>
          </cell>
          <cell r="U2207">
            <v>0</v>
          </cell>
        </row>
        <row r="2208">
          <cell r="A2208" t="str">
            <v>Europe</v>
          </cell>
          <cell r="B2208" t="str">
            <v>PSA</v>
          </cell>
          <cell r="C2208" t="str">
            <v>PEUGEOT</v>
          </cell>
          <cell r="D2208" t="str">
            <v>PEUGEOT 307 CC</v>
          </cell>
          <cell r="E2208" t="str">
            <v>PSA EW</v>
          </cell>
          <cell r="F2208" t="str">
            <v>Gasoline</v>
          </cell>
          <cell r="G2208">
            <v>1997</v>
          </cell>
          <cell r="H2208">
            <v>136</v>
          </cell>
          <cell r="I2208" t="str">
            <v>In-Line</v>
          </cell>
          <cell r="J2208">
            <v>4</v>
          </cell>
          <cell r="K2208" t="str">
            <v>MFI</v>
          </cell>
          <cell r="L2208" t="str">
            <v>Tremery</v>
          </cell>
          <cell r="M2208" t="str">
            <v>France</v>
          </cell>
          <cell r="N2208">
            <v>0</v>
          </cell>
          <cell r="O2208">
            <v>11282</v>
          </cell>
          <cell r="P2208">
            <v>35070</v>
          </cell>
          <cell r="Q2208">
            <v>30699</v>
          </cell>
          <cell r="R2208">
            <v>27958</v>
          </cell>
          <cell r="S2208">
            <v>22726</v>
          </cell>
          <cell r="T2208">
            <v>13887</v>
          </cell>
          <cell r="U2208">
            <v>0</v>
          </cell>
        </row>
        <row r="2209">
          <cell r="A2209" t="str">
            <v>Europe</v>
          </cell>
          <cell r="B2209" t="str">
            <v>PSA</v>
          </cell>
          <cell r="C2209" t="str">
            <v>PEUGEOT</v>
          </cell>
          <cell r="D2209" t="str">
            <v>PEUGEOT 307 CC</v>
          </cell>
          <cell r="E2209" t="str">
            <v>PSA EW</v>
          </cell>
          <cell r="F2209" t="str">
            <v>Gasoline</v>
          </cell>
          <cell r="G2209">
            <v>1997</v>
          </cell>
          <cell r="H2209">
            <v>180</v>
          </cell>
          <cell r="I2209" t="str">
            <v>In-Line</v>
          </cell>
          <cell r="J2209">
            <v>4</v>
          </cell>
          <cell r="K2209" t="str">
            <v>MFI</v>
          </cell>
          <cell r="L2209" t="str">
            <v>Tremery</v>
          </cell>
          <cell r="M2209" t="str">
            <v>France</v>
          </cell>
          <cell r="N2209">
            <v>0</v>
          </cell>
          <cell r="O2209">
            <v>2781</v>
          </cell>
          <cell r="P2209">
            <v>8835</v>
          </cell>
          <cell r="Q2209">
            <v>8004</v>
          </cell>
          <cell r="R2209">
            <v>7607</v>
          </cell>
          <cell r="S2209">
            <v>6518</v>
          </cell>
          <cell r="T2209">
            <v>4207</v>
          </cell>
          <cell r="U2209">
            <v>0</v>
          </cell>
        </row>
        <row r="2210">
          <cell r="A2210" t="str">
            <v>Europe</v>
          </cell>
          <cell r="B2210" t="str">
            <v>PSA</v>
          </cell>
          <cell r="C2210" t="str">
            <v>PEUGEOT</v>
          </cell>
          <cell r="D2210" t="str">
            <v>PEUGEOT 307 CC</v>
          </cell>
          <cell r="E2210" t="str">
            <v>PSA/Ford DW (PSA HDi/ Ford Duratorq)</v>
          </cell>
          <cell r="F2210" t="str">
            <v>Diesel</v>
          </cell>
          <cell r="G2210">
            <v>1997</v>
          </cell>
          <cell r="H2210">
            <v>110</v>
          </cell>
          <cell r="I2210" t="str">
            <v>In-Line</v>
          </cell>
          <cell r="J2210">
            <v>4</v>
          </cell>
          <cell r="K2210" t="str">
            <v>DI</v>
          </cell>
          <cell r="L2210" t="str">
            <v>Tremery</v>
          </cell>
          <cell r="M2210" t="str">
            <v>France</v>
          </cell>
          <cell r="N2210">
            <v>0</v>
          </cell>
          <cell r="O2210">
            <v>0</v>
          </cell>
          <cell r="P2210">
            <v>8185</v>
          </cell>
          <cell r="Q2210">
            <v>7893</v>
          </cell>
          <cell r="R2210">
            <v>8041</v>
          </cell>
          <cell r="S2210">
            <v>7433</v>
          </cell>
          <cell r="T2210">
            <v>5142</v>
          </cell>
          <cell r="U2210">
            <v>0</v>
          </cell>
        </row>
        <row r="2211">
          <cell r="A2211" t="str">
            <v>Europe</v>
          </cell>
          <cell r="B2211" t="str">
            <v>PSA</v>
          </cell>
          <cell r="C2211" t="str">
            <v>PEUGEOT</v>
          </cell>
          <cell r="D2211" t="str">
            <v>PEUGEOT 307 CC</v>
          </cell>
          <cell r="E2211" t="str">
            <v>PSA/BMW Prince (EP)</v>
          </cell>
          <cell r="F2211" t="str">
            <v>Gasoline</v>
          </cell>
          <cell r="G2211">
            <v>1600</v>
          </cell>
          <cell r="H2211">
            <v>115</v>
          </cell>
          <cell r="I2211" t="str">
            <v>In-Line</v>
          </cell>
          <cell r="J2211">
            <v>4</v>
          </cell>
          <cell r="K2211" t="str">
            <v>GDI</v>
          </cell>
          <cell r="L2211" t="str">
            <v>Douvrin</v>
          </cell>
          <cell r="M2211" t="str">
            <v>France</v>
          </cell>
          <cell r="N2211">
            <v>0</v>
          </cell>
          <cell r="O2211">
            <v>0</v>
          </cell>
          <cell r="P2211">
            <v>0</v>
          </cell>
          <cell r="Q2211">
            <v>0</v>
          </cell>
          <cell r="R2211">
            <v>0</v>
          </cell>
          <cell r="S2211">
            <v>0</v>
          </cell>
          <cell r="T2211">
            <v>1891</v>
          </cell>
          <cell r="U2211">
            <v>8918</v>
          </cell>
        </row>
        <row r="2212">
          <cell r="A2212" t="str">
            <v>Europe</v>
          </cell>
          <cell r="B2212" t="str">
            <v>PSA</v>
          </cell>
          <cell r="C2212" t="str">
            <v>PEUGEOT</v>
          </cell>
          <cell r="D2212" t="str">
            <v>PEUGEOT 307 CC</v>
          </cell>
          <cell r="E2212" t="str">
            <v>PSA EW</v>
          </cell>
          <cell r="F2212" t="str">
            <v>Gasoline</v>
          </cell>
          <cell r="G2212">
            <v>1997</v>
          </cell>
          <cell r="H2212">
            <v>136</v>
          </cell>
          <cell r="I2212" t="str">
            <v>In-Line</v>
          </cell>
          <cell r="J2212">
            <v>4</v>
          </cell>
          <cell r="K2212" t="str">
            <v>MFI</v>
          </cell>
          <cell r="L2212" t="str">
            <v>Tremery</v>
          </cell>
          <cell r="M2212" t="str">
            <v>France</v>
          </cell>
          <cell r="N2212">
            <v>0</v>
          </cell>
          <cell r="O2212">
            <v>0</v>
          </cell>
          <cell r="P2212">
            <v>0</v>
          </cell>
          <cell r="Q2212">
            <v>0</v>
          </cell>
          <cell r="R2212">
            <v>0</v>
          </cell>
          <cell r="S2212">
            <v>0</v>
          </cell>
          <cell r="T2212">
            <v>6468</v>
          </cell>
          <cell r="U2212">
            <v>30508</v>
          </cell>
        </row>
        <row r="2213">
          <cell r="A2213" t="str">
            <v>Europe</v>
          </cell>
          <cell r="B2213" t="str">
            <v>PSA</v>
          </cell>
          <cell r="C2213" t="str">
            <v>PEUGEOT</v>
          </cell>
          <cell r="D2213" t="str">
            <v>PEUGEOT 307 CC</v>
          </cell>
          <cell r="E2213" t="str">
            <v>PSA EW</v>
          </cell>
          <cell r="F2213" t="str">
            <v>Gasoline</v>
          </cell>
          <cell r="G2213">
            <v>1997</v>
          </cell>
          <cell r="H2213">
            <v>180</v>
          </cell>
          <cell r="I2213" t="str">
            <v>In-Line</v>
          </cell>
          <cell r="J2213">
            <v>4</v>
          </cell>
          <cell r="K2213" t="str">
            <v>MFI</v>
          </cell>
          <cell r="L2213" t="str">
            <v>Tremery</v>
          </cell>
          <cell r="M2213" t="str">
            <v>France</v>
          </cell>
          <cell r="N2213">
            <v>0</v>
          </cell>
          <cell r="O2213">
            <v>0</v>
          </cell>
          <cell r="P2213">
            <v>0</v>
          </cell>
          <cell r="Q2213">
            <v>0</v>
          </cell>
          <cell r="R2213">
            <v>0</v>
          </cell>
          <cell r="S2213">
            <v>0</v>
          </cell>
          <cell r="T2213">
            <v>3201</v>
          </cell>
          <cell r="U2213">
            <v>16034</v>
          </cell>
        </row>
        <row r="2214">
          <cell r="A2214" t="str">
            <v>Europe</v>
          </cell>
          <cell r="B2214" t="str">
            <v>PSA</v>
          </cell>
          <cell r="C2214" t="str">
            <v>PEUGEOT</v>
          </cell>
          <cell r="D2214" t="str">
            <v>PEUGEOT 207 MAV</v>
          </cell>
          <cell r="E2214" t="str">
            <v>PSA/BMW Prince (EP)</v>
          </cell>
          <cell r="F2214" t="str">
            <v>Gasoline</v>
          </cell>
          <cell r="G2214">
            <v>1400</v>
          </cell>
          <cell r="H2214">
            <v>90</v>
          </cell>
          <cell r="I2214" t="str">
            <v>In-Line</v>
          </cell>
          <cell r="J2214">
            <v>4</v>
          </cell>
          <cell r="K2214" t="str">
            <v>GDI</v>
          </cell>
          <cell r="L2214" t="str">
            <v>Douvrin</v>
          </cell>
          <cell r="M2214" t="str">
            <v>France</v>
          </cell>
          <cell r="N2214">
            <v>0</v>
          </cell>
          <cell r="O2214">
            <v>0</v>
          </cell>
          <cell r="P2214">
            <v>0</v>
          </cell>
          <cell r="Q2214">
            <v>0</v>
          </cell>
          <cell r="R2214">
            <v>12485</v>
          </cell>
          <cell r="S2214">
            <v>19467</v>
          </cell>
          <cell r="T2214">
            <v>18028</v>
          </cell>
          <cell r="U2214">
            <v>17069</v>
          </cell>
        </row>
        <row r="2215">
          <cell r="A2215" t="str">
            <v>Europe</v>
          </cell>
          <cell r="B2215" t="str">
            <v>PSA</v>
          </cell>
          <cell r="C2215" t="str">
            <v>PEUGEOT</v>
          </cell>
          <cell r="D2215" t="str">
            <v>PEUGEOT 207 MAV</v>
          </cell>
          <cell r="E2215" t="str">
            <v>PSA/Ford DV (PSA HDi/ Ford Duratorq)</v>
          </cell>
          <cell r="F2215" t="str">
            <v>Diesel</v>
          </cell>
          <cell r="G2215">
            <v>1560</v>
          </cell>
          <cell r="H2215">
            <v>90</v>
          </cell>
          <cell r="I2215" t="str">
            <v>In-Line</v>
          </cell>
          <cell r="J2215">
            <v>4</v>
          </cell>
          <cell r="K2215" t="str">
            <v>DI</v>
          </cell>
          <cell r="L2215" t="str">
            <v>Tremery</v>
          </cell>
          <cell r="M2215" t="str">
            <v>France</v>
          </cell>
          <cell r="N2215">
            <v>0</v>
          </cell>
          <cell r="O2215">
            <v>0</v>
          </cell>
          <cell r="P2215">
            <v>0</v>
          </cell>
          <cell r="Q2215">
            <v>0</v>
          </cell>
          <cell r="R2215">
            <v>28093</v>
          </cell>
          <cell r="S2215">
            <v>43798</v>
          </cell>
          <cell r="T2215">
            <v>40563</v>
          </cell>
          <cell r="U2215">
            <v>38406</v>
          </cell>
        </row>
        <row r="2216">
          <cell r="A2216" t="str">
            <v>Europe</v>
          </cell>
          <cell r="B2216" t="str">
            <v>PSA</v>
          </cell>
          <cell r="C2216" t="str">
            <v>PEUGEOT</v>
          </cell>
          <cell r="D2216" t="str">
            <v>PEUGEOT 207 MAV</v>
          </cell>
          <cell r="E2216" t="str">
            <v>PSA/BMW Prince (EP)</v>
          </cell>
          <cell r="F2216" t="str">
            <v>Gasoline</v>
          </cell>
          <cell r="G2216">
            <v>1600</v>
          </cell>
          <cell r="H2216">
            <v>115</v>
          </cell>
          <cell r="I2216" t="str">
            <v>In-Line</v>
          </cell>
          <cell r="J2216">
            <v>4</v>
          </cell>
          <cell r="K2216" t="str">
            <v>GDI</v>
          </cell>
          <cell r="L2216" t="str">
            <v>Douvrin</v>
          </cell>
          <cell r="M2216" t="str">
            <v>France</v>
          </cell>
          <cell r="N2216">
            <v>0</v>
          </cell>
          <cell r="O2216">
            <v>0</v>
          </cell>
          <cell r="P2216">
            <v>0</v>
          </cell>
          <cell r="Q2216">
            <v>0</v>
          </cell>
          <cell r="R2216">
            <v>8741</v>
          </cell>
          <cell r="S2216">
            <v>13626</v>
          </cell>
          <cell r="T2216">
            <v>12620</v>
          </cell>
          <cell r="U2216">
            <v>11949</v>
          </cell>
        </row>
        <row r="2217">
          <cell r="A2217" t="str">
            <v>Europe</v>
          </cell>
          <cell r="B2217" t="str">
            <v>PSA</v>
          </cell>
          <cell r="C2217" t="str">
            <v>PEUGEOT</v>
          </cell>
          <cell r="D2217" t="str">
            <v>PEUGEOT 207 MAV</v>
          </cell>
          <cell r="E2217" t="str">
            <v>PSA EW</v>
          </cell>
          <cell r="F2217" t="str">
            <v>Gasoline</v>
          </cell>
          <cell r="G2217">
            <v>1997</v>
          </cell>
          <cell r="H2217">
            <v>136</v>
          </cell>
          <cell r="I2217" t="str">
            <v>In-Line</v>
          </cell>
          <cell r="J2217">
            <v>4</v>
          </cell>
          <cell r="K2217" t="str">
            <v>MFI</v>
          </cell>
          <cell r="L2217" t="str">
            <v>Tremery</v>
          </cell>
          <cell r="M2217" t="str">
            <v>France</v>
          </cell>
          <cell r="N2217">
            <v>0</v>
          </cell>
          <cell r="O2217">
            <v>0</v>
          </cell>
          <cell r="P2217">
            <v>0</v>
          </cell>
          <cell r="Q2217">
            <v>0</v>
          </cell>
          <cell r="R2217">
            <v>4994</v>
          </cell>
          <cell r="S2217">
            <v>7787</v>
          </cell>
          <cell r="T2217">
            <v>7211</v>
          </cell>
          <cell r="U2217">
            <v>6828</v>
          </cell>
        </row>
        <row r="2218">
          <cell r="A2218" t="str">
            <v>Europe</v>
          </cell>
          <cell r="B2218" t="str">
            <v>FIAT GROUP</v>
          </cell>
          <cell r="C2218" t="str">
            <v>PIAGGIO</v>
          </cell>
          <cell r="D2218" t="str">
            <v>PIAGGIO PORTER</v>
          </cell>
          <cell r="E2218" t="str">
            <v>Daihatsu HC</v>
          </cell>
          <cell r="F2218" t="str">
            <v>Gasoline</v>
          </cell>
          <cell r="G2218">
            <v>1296</v>
          </cell>
          <cell r="H2218">
            <v>64</v>
          </cell>
          <cell r="I2218" t="str">
            <v>In-Line</v>
          </cell>
          <cell r="J2218">
            <v>4</v>
          </cell>
          <cell r="K2218" t="str">
            <v>MFI</v>
          </cell>
          <cell r="L2218" t="str">
            <v>Japan (unknown)</v>
          </cell>
          <cell r="M2218" t="str">
            <v>Japan</v>
          </cell>
          <cell r="N2218">
            <v>4819</v>
          </cell>
          <cell r="O2218">
            <v>4526</v>
          </cell>
          <cell r="P2218">
            <v>4003</v>
          </cell>
          <cell r="Q2218">
            <v>4148</v>
          </cell>
          <cell r="R2218">
            <v>3636</v>
          </cell>
          <cell r="S2218">
            <v>3216</v>
          </cell>
          <cell r="T2218">
            <v>3014</v>
          </cell>
          <cell r="U2218">
            <v>2895</v>
          </cell>
        </row>
        <row r="2219">
          <cell r="A2219" t="str">
            <v>Europe</v>
          </cell>
          <cell r="B2219" t="str">
            <v>FIAT GROUP</v>
          </cell>
          <cell r="C2219" t="str">
            <v>PIAGGIO</v>
          </cell>
          <cell r="D2219" t="str">
            <v>PIAGGIO PORTER</v>
          </cell>
          <cell r="E2219" t="str">
            <v>Fiat Electric</v>
          </cell>
          <cell r="F2219" t="str">
            <v>Electric</v>
          </cell>
          <cell r="G2219">
            <v>0</v>
          </cell>
          <cell r="H2219" t="str">
            <v>n/a</v>
          </cell>
          <cell r="I2219" t="str">
            <v>None</v>
          </cell>
          <cell r="J2219">
            <v>0</v>
          </cell>
          <cell r="K2219" t="str">
            <v>n/a</v>
          </cell>
          <cell r="L2219" t="str">
            <v>Termoli</v>
          </cell>
          <cell r="M2219" t="str">
            <v>Italy</v>
          </cell>
          <cell r="N2219">
            <v>602</v>
          </cell>
          <cell r="O2219">
            <v>263</v>
          </cell>
          <cell r="P2219">
            <v>247</v>
          </cell>
          <cell r="Q2219">
            <v>282</v>
          </cell>
          <cell r="R2219">
            <v>272</v>
          </cell>
          <cell r="S2219">
            <v>264</v>
          </cell>
          <cell r="T2219">
            <v>269</v>
          </cell>
          <cell r="U2219">
            <v>281</v>
          </cell>
        </row>
        <row r="2220">
          <cell r="A2220" t="str">
            <v>Europe</v>
          </cell>
          <cell r="B2220" t="str">
            <v>FIAT GROUP</v>
          </cell>
          <cell r="C2220" t="str">
            <v>PIAGGIO</v>
          </cell>
          <cell r="D2220" t="str">
            <v>PIAGGIO PORTER</v>
          </cell>
          <cell r="E2220" t="str">
            <v>Lombardini FOCS</v>
          </cell>
          <cell r="F2220" t="str">
            <v>Diesel</v>
          </cell>
          <cell r="G2220">
            <v>1372</v>
          </cell>
          <cell r="H2220">
            <v>34</v>
          </cell>
          <cell r="I2220" t="str">
            <v>In-Line</v>
          </cell>
          <cell r="J2220">
            <v>4</v>
          </cell>
          <cell r="K2220" t="str">
            <v>IDI</v>
          </cell>
          <cell r="L2220" t="str">
            <v>Reggio Emilia</v>
          </cell>
          <cell r="M2220" t="str">
            <v>Italy</v>
          </cell>
          <cell r="N2220">
            <v>4319</v>
          </cell>
          <cell r="O2220">
            <v>3219</v>
          </cell>
          <cell r="P2220">
            <v>2946</v>
          </cell>
          <cell r="Q2220">
            <v>3223</v>
          </cell>
          <cell r="R2220">
            <v>2981</v>
          </cell>
          <cell r="S2220">
            <v>2784</v>
          </cell>
          <cell r="T2220">
            <v>2748</v>
          </cell>
          <cell r="U2220">
            <v>2781</v>
          </cell>
        </row>
        <row r="2221">
          <cell r="A2221" t="str">
            <v>Europe</v>
          </cell>
          <cell r="B2221" t="str">
            <v>PORSCHE</v>
          </cell>
          <cell r="C2221" t="str">
            <v>PORSCHE</v>
          </cell>
          <cell r="D2221" t="str">
            <v>PORSCHE CAYENNE</v>
          </cell>
          <cell r="E2221" t="str">
            <v>Porsche V8/V10</v>
          </cell>
          <cell r="F2221" t="str">
            <v>Gasoline</v>
          </cell>
          <cell r="G2221">
            <v>4511</v>
          </cell>
          <cell r="H2221">
            <v>340</v>
          </cell>
          <cell r="I2221" t="str">
            <v>Vee Configuration</v>
          </cell>
          <cell r="J2221">
            <v>8</v>
          </cell>
          <cell r="K2221" t="str">
            <v>MFI</v>
          </cell>
          <cell r="L2221" t="str">
            <v>Zuffenhausen (Stuttgart)</v>
          </cell>
          <cell r="M2221" t="str">
            <v>Germany</v>
          </cell>
          <cell r="N2221">
            <v>1015</v>
          </cell>
          <cell r="O2221">
            <v>26322</v>
          </cell>
          <cell r="P2221">
            <v>24339</v>
          </cell>
          <cell r="Q2221">
            <v>23480</v>
          </cell>
          <cell r="R2221">
            <v>21951</v>
          </cell>
          <cell r="S2221">
            <v>21397</v>
          </cell>
          <cell r="T2221">
            <v>19189</v>
          </cell>
          <cell r="U2221">
            <v>18426</v>
          </cell>
        </row>
        <row r="2222">
          <cell r="A2222" t="str">
            <v>Europe</v>
          </cell>
          <cell r="B2222" t="str">
            <v>PORSCHE</v>
          </cell>
          <cell r="C2222" t="str">
            <v>PORSCHE</v>
          </cell>
          <cell r="D2222" t="str">
            <v>PORSCHE CAYENNE</v>
          </cell>
          <cell r="E2222" t="str">
            <v>Porsche V8/V10</v>
          </cell>
          <cell r="F2222" t="str">
            <v>Gasoline</v>
          </cell>
          <cell r="G2222">
            <v>4511</v>
          </cell>
          <cell r="H2222">
            <v>450</v>
          </cell>
          <cell r="I2222" t="str">
            <v>Vee Configuration</v>
          </cell>
          <cell r="J2222">
            <v>8</v>
          </cell>
          <cell r="K2222" t="str">
            <v>MFI</v>
          </cell>
          <cell r="L2222" t="str">
            <v>Zuffenhausen (Stuttgart)</v>
          </cell>
          <cell r="M2222" t="str">
            <v>Germany</v>
          </cell>
          <cell r="N2222">
            <v>498</v>
          </cell>
          <cell r="O2222">
            <v>13381</v>
          </cell>
          <cell r="P2222">
            <v>12358</v>
          </cell>
          <cell r="Q2222">
            <v>11911</v>
          </cell>
          <cell r="R2222">
            <v>11125</v>
          </cell>
          <cell r="S2222">
            <v>10834</v>
          </cell>
          <cell r="T2222">
            <v>9706</v>
          </cell>
          <cell r="U2222">
            <v>9310</v>
          </cell>
        </row>
        <row r="2223">
          <cell r="A2223" t="str">
            <v>Europe</v>
          </cell>
          <cell r="B2223" t="str">
            <v>PORSCHE</v>
          </cell>
          <cell r="C2223" t="str">
            <v>PORSCHE</v>
          </cell>
          <cell r="D2223" t="str">
            <v>PORSCHE CAYENNE</v>
          </cell>
          <cell r="E2223" t="str">
            <v>VAG EA390</v>
          </cell>
          <cell r="F2223" t="str">
            <v>Gasoline</v>
          </cell>
          <cell r="G2223">
            <v>3189</v>
          </cell>
          <cell r="H2223">
            <v>224</v>
          </cell>
          <cell r="I2223" t="str">
            <v>Vee Configuration</v>
          </cell>
          <cell r="J2223">
            <v>6</v>
          </cell>
          <cell r="K2223" t="str">
            <v>MFI</v>
          </cell>
          <cell r="L2223" t="str">
            <v>Salzgitter</v>
          </cell>
          <cell r="M2223" t="str">
            <v>Germany</v>
          </cell>
          <cell r="N2223">
            <v>0</v>
          </cell>
          <cell r="O2223">
            <v>0</v>
          </cell>
          <cell r="P2223">
            <v>3163</v>
          </cell>
          <cell r="Q2223">
            <v>3234</v>
          </cell>
          <cell r="R2223">
            <v>3201</v>
          </cell>
          <cell r="S2223">
            <v>3296</v>
          </cell>
          <cell r="T2223">
            <v>3120</v>
          </cell>
          <cell r="U2223">
            <v>3162</v>
          </cell>
        </row>
        <row r="2224">
          <cell r="A2224" t="str">
            <v>Europe</v>
          </cell>
          <cell r="B2224" t="str">
            <v>PORSCHE</v>
          </cell>
          <cell r="C2224" t="str">
            <v>PORSCHE</v>
          </cell>
          <cell r="D2224" t="str">
            <v>PORSCHE CAYENNE</v>
          </cell>
          <cell r="E2224" t="str">
            <v>VAG EA390</v>
          </cell>
          <cell r="F2224" t="str">
            <v>Gasoline</v>
          </cell>
          <cell r="G2224">
            <v>3189</v>
          </cell>
          <cell r="H2224">
            <v>250</v>
          </cell>
          <cell r="I2224" t="str">
            <v>Vee Configuration</v>
          </cell>
          <cell r="J2224">
            <v>6</v>
          </cell>
          <cell r="K2224" t="str">
            <v>MFI</v>
          </cell>
          <cell r="L2224" t="str">
            <v>Salzgitter</v>
          </cell>
          <cell r="M2224" t="str">
            <v>Germany</v>
          </cell>
          <cell r="N2224">
            <v>0</v>
          </cell>
          <cell r="O2224">
            <v>0</v>
          </cell>
          <cell r="P2224">
            <v>3783</v>
          </cell>
          <cell r="Q2224">
            <v>3716</v>
          </cell>
          <cell r="R2224">
            <v>3538</v>
          </cell>
          <cell r="S2224">
            <v>3513</v>
          </cell>
          <cell r="T2224">
            <v>3210</v>
          </cell>
          <cell r="U2224">
            <v>3140</v>
          </cell>
        </row>
        <row r="2225">
          <cell r="A2225" t="str">
            <v>Europe</v>
          </cell>
          <cell r="B2225" t="str">
            <v>PORSCHE</v>
          </cell>
          <cell r="C2225" t="str">
            <v>PORSCHE</v>
          </cell>
          <cell r="D2225" t="str">
            <v>PORSCHE 911</v>
          </cell>
          <cell r="E2225" t="str">
            <v>Porsche Boxer 24v</v>
          </cell>
          <cell r="F2225" t="str">
            <v>Gasoline</v>
          </cell>
          <cell r="G2225">
            <v>3596</v>
          </cell>
          <cell r="H2225">
            <v>320</v>
          </cell>
          <cell r="I2225" t="str">
            <v>H-Configuration</v>
          </cell>
          <cell r="J2225">
            <v>6</v>
          </cell>
          <cell r="K2225" t="str">
            <v>MFI</v>
          </cell>
          <cell r="L2225" t="str">
            <v>Zuffenhausen (Stuttgart)</v>
          </cell>
          <cell r="M2225" t="str">
            <v>Germany</v>
          </cell>
          <cell r="N2225">
            <v>26904</v>
          </cell>
          <cell r="O2225">
            <v>16201</v>
          </cell>
          <cell r="P2225">
            <v>11922</v>
          </cell>
          <cell r="Q2225">
            <v>0</v>
          </cell>
          <cell r="R2225">
            <v>0</v>
          </cell>
          <cell r="S2225">
            <v>0</v>
          </cell>
          <cell r="T2225">
            <v>0</v>
          </cell>
          <cell r="U2225">
            <v>0</v>
          </cell>
        </row>
        <row r="2226">
          <cell r="A2226" t="str">
            <v>Europe</v>
          </cell>
          <cell r="B2226" t="str">
            <v>PORSCHE</v>
          </cell>
          <cell r="C2226" t="str">
            <v>PORSCHE</v>
          </cell>
          <cell r="D2226" t="str">
            <v>PORSCHE 911</v>
          </cell>
          <cell r="E2226" t="str">
            <v>Porsche Boxer 24v</v>
          </cell>
          <cell r="F2226" t="str">
            <v>Gasoline</v>
          </cell>
          <cell r="G2226">
            <v>3596</v>
          </cell>
          <cell r="H2226">
            <v>381</v>
          </cell>
          <cell r="I2226" t="str">
            <v>H-Configuration</v>
          </cell>
          <cell r="J2226">
            <v>6</v>
          </cell>
          <cell r="K2226" t="str">
            <v>MFI</v>
          </cell>
          <cell r="L2226" t="str">
            <v>Zuffenhausen (Stuttgart)</v>
          </cell>
          <cell r="M2226" t="str">
            <v>Germany</v>
          </cell>
          <cell r="N2226">
            <v>0</v>
          </cell>
          <cell r="O2226">
            <v>1002</v>
          </cell>
          <cell r="P2226">
            <v>844</v>
          </cell>
          <cell r="Q2226">
            <v>0</v>
          </cell>
          <cell r="R2226">
            <v>0</v>
          </cell>
          <cell r="S2226">
            <v>0</v>
          </cell>
          <cell r="T2226">
            <v>0</v>
          </cell>
          <cell r="U2226">
            <v>0</v>
          </cell>
        </row>
        <row r="2227">
          <cell r="A2227" t="str">
            <v>Europe</v>
          </cell>
          <cell r="B2227" t="str">
            <v>PORSCHE</v>
          </cell>
          <cell r="C2227" t="str">
            <v>PORSCHE</v>
          </cell>
          <cell r="D2227" t="str">
            <v>PORSCHE 911</v>
          </cell>
          <cell r="E2227" t="str">
            <v>Porsche Boxer 24v</v>
          </cell>
          <cell r="F2227" t="str">
            <v>Gasoline</v>
          </cell>
          <cell r="G2227">
            <v>3600</v>
          </cell>
          <cell r="H2227">
            <v>420</v>
          </cell>
          <cell r="I2227" t="str">
            <v>H-Configuration</v>
          </cell>
          <cell r="J2227">
            <v>6</v>
          </cell>
          <cell r="K2227" t="str">
            <v>MFI</v>
          </cell>
          <cell r="L2227" t="str">
            <v>Zuffenhausen (Stuttgart)</v>
          </cell>
          <cell r="M2227" t="str">
            <v>Germany</v>
          </cell>
          <cell r="N2227">
            <v>6306</v>
          </cell>
          <cell r="O2227">
            <v>3659</v>
          </cell>
          <cell r="P2227">
            <v>3413</v>
          </cell>
          <cell r="Q2227">
            <v>78</v>
          </cell>
          <cell r="R2227">
            <v>88</v>
          </cell>
          <cell r="S2227">
            <v>88</v>
          </cell>
          <cell r="T2227">
            <v>87</v>
          </cell>
          <cell r="U2227">
            <v>86</v>
          </cell>
        </row>
        <row r="2228">
          <cell r="A2228" t="str">
            <v>Europe</v>
          </cell>
          <cell r="B2228" t="str">
            <v>PORSCHE</v>
          </cell>
          <cell r="C2228" t="str">
            <v>PORSCHE</v>
          </cell>
          <cell r="D2228" t="str">
            <v>PORSCHE 911</v>
          </cell>
          <cell r="E2228" t="str">
            <v>Porsche Boxer 24v</v>
          </cell>
          <cell r="F2228" t="str">
            <v>Gasoline</v>
          </cell>
          <cell r="G2228">
            <v>3600</v>
          </cell>
          <cell r="H2228">
            <v>462</v>
          </cell>
          <cell r="I2228" t="str">
            <v>H-Configuration</v>
          </cell>
          <cell r="J2228">
            <v>6</v>
          </cell>
          <cell r="K2228" t="str">
            <v>MFI</v>
          </cell>
          <cell r="L2228" t="str">
            <v>Zuffenhausen (Stuttgart)</v>
          </cell>
          <cell r="M2228" t="str">
            <v>Germany</v>
          </cell>
          <cell r="N2228">
            <v>164</v>
          </cell>
          <cell r="O2228">
            <v>98</v>
          </cell>
          <cell r="P2228">
            <v>93</v>
          </cell>
          <cell r="Q2228">
            <v>4</v>
          </cell>
          <cell r="R2228">
            <v>4</v>
          </cell>
          <cell r="S2228">
            <v>4</v>
          </cell>
          <cell r="T2228">
            <v>4</v>
          </cell>
          <cell r="U2228">
            <v>4</v>
          </cell>
        </row>
        <row r="2229">
          <cell r="A2229" t="str">
            <v>Europe</v>
          </cell>
          <cell r="B2229" t="str">
            <v>PORSCHE</v>
          </cell>
          <cell r="C2229" t="str">
            <v>PORSCHE</v>
          </cell>
          <cell r="D2229" t="str">
            <v>PORSCHE 911</v>
          </cell>
          <cell r="E2229" t="str">
            <v>Porsche Boxer 24v</v>
          </cell>
          <cell r="F2229" t="str">
            <v>Gasoline</v>
          </cell>
          <cell r="G2229">
            <v>3800</v>
          </cell>
          <cell r="H2229">
            <v>340</v>
          </cell>
          <cell r="I2229" t="str">
            <v>H-Configuration</v>
          </cell>
          <cell r="J2229">
            <v>6</v>
          </cell>
          <cell r="K2229" t="str">
            <v>MFI</v>
          </cell>
          <cell r="L2229" t="str">
            <v>Zuffenhausen (Stuttgart)</v>
          </cell>
          <cell r="M2229" t="str">
            <v>Germany</v>
          </cell>
          <cell r="N2229">
            <v>0</v>
          </cell>
          <cell r="O2229">
            <v>4824</v>
          </cell>
          <cell r="P2229">
            <v>6731</v>
          </cell>
          <cell r="Q2229">
            <v>153</v>
          </cell>
          <cell r="R2229">
            <v>166</v>
          </cell>
          <cell r="S2229">
            <v>165</v>
          </cell>
          <cell r="T2229">
            <v>159</v>
          </cell>
          <cell r="U2229">
            <v>158</v>
          </cell>
        </row>
        <row r="2230">
          <cell r="A2230" t="str">
            <v>Europe</v>
          </cell>
          <cell r="B2230" t="str">
            <v>PORSCHE</v>
          </cell>
          <cell r="C2230" t="str">
            <v>PORSCHE</v>
          </cell>
          <cell r="D2230" t="str">
            <v>PORSCHE 911</v>
          </cell>
          <cell r="E2230" t="str">
            <v>Porsche V8/V10</v>
          </cell>
          <cell r="F2230" t="str">
            <v>Gasoline</v>
          </cell>
          <cell r="G2230">
            <v>5733</v>
          </cell>
          <cell r="H2230">
            <v>612</v>
          </cell>
          <cell r="I2230" t="str">
            <v>Vee Configuration</v>
          </cell>
          <cell r="J2230">
            <v>10</v>
          </cell>
          <cell r="K2230" t="str">
            <v>MFI</v>
          </cell>
          <cell r="L2230" t="str">
            <v>Zuffenhausen (Stuttgart)</v>
          </cell>
          <cell r="M2230" t="str">
            <v>Germany</v>
          </cell>
          <cell r="N2230">
            <v>0</v>
          </cell>
          <cell r="O2230">
            <v>775</v>
          </cell>
          <cell r="P2230">
            <v>1029</v>
          </cell>
          <cell r="Q2230">
            <v>23</v>
          </cell>
          <cell r="R2230">
            <v>24</v>
          </cell>
          <cell r="S2230">
            <v>24</v>
          </cell>
          <cell r="T2230">
            <v>23</v>
          </cell>
          <cell r="U2230">
            <v>22</v>
          </cell>
        </row>
        <row r="2231">
          <cell r="A2231" t="str">
            <v>Europe</v>
          </cell>
          <cell r="B2231" t="str">
            <v>PORSCHE</v>
          </cell>
          <cell r="C2231" t="str">
            <v>PORSCHE</v>
          </cell>
          <cell r="D2231" t="str">
            <v>PORSCHE 911</v>
          </cell>
          <cell r="E2231" t="str">
            <v>Porsche Boxer 24v</v>
          </cell>
          <cell r="F2231" t="str">
            <v>Gasoline</v>
          </cell>
          <cell r="G2231">
            <v>3600</v>
          </cell>
          <cell r="H2231">
            <v>462</v>
          </cell>
          <cell r="I2231" t="str">
            <v>H-Configuration</v>
          </cell>
          <cell r="J2231">
            <v>6</v>
          </cell>
          <cell r="K2231" t="str">
            <v>MFI</v>
          </cell>
          <cell r="L2231" t="str">
            <v>Zuffenhausen (Stuttgart)</v>
          </cell>
          <cell r="M2231" t="str">
            <v>Germany</v>
          </cell>
          <cell r="N2231">
            <v>0</v>
          </cell>
          <cell r="O2231">
            <v>0</v>
          </cell>
          <cell r="P2231">
            <v>440</v>
          </cell>
          <cell r="Q2231">
            <v>5943</v>
          </cell>
          <cell r="R2231">
            <v>8795</v>
          </cell>
          <cell r="S2231">
            <v>9005</v>
          </cell>
          <cell r="T2231">
            <v>8306</v>
          </cell>
          <cell r="U2231">
            <v>8120</v>
          </cell>
        </row>
        <row r="2232">
          <cell r="A2232" t="str">
            <v>Europe</v>
          </cell>
          <cell r="B2232" t="str">
            <v>PORSCHE</v>
          </cell>
          <cell r="C2232" t="str">
            <v>PORSCHE</v>
          </cell>
          <cell r="D2232" t="str">
            <v>PORSCHE 911</v>
          </cell>
          <cell r="E2232" t="str">
            <v>Porsche Boxer 24v</v>
          </cell>
          <cell r="F2232" t="str">
            <v>Gasoline</v>
          </cell>
          <cell r="G2232">
            <v>3800</v>
          </cell>
          <cell r="H2232">
            <v>340</v>
          </cell>
          <cell r="I2232" t="str">
            <v>H-Configuration</v>
          </cell>
          <cell r="J2232">
            <v>6</v>
          </cell>
          <cell r="K2232" t="str">
            <v>MFI</v>
          </cell>
          <cell r="L2232" t="str">
            <v>Zuffenhausen (Stuttgart)</v>
          </cell>
          <cell r="M2232" t="str">
            <v>Germany</v>
          </cell>
          <cell r="N2232">
            <v>0</v>
          </cell>
          <cell r="O2232">
            <v>0</v>
          </cell>
          <cell r="P2232">
            <v>1190</v>
          </cell>
          <cell r="Q2232">
            <v>16046</v>
          </cell>
          <cell r="R2232">
            <v>15529</v>
          </cell>
          <cell r="S2232">
            <v>15326</v>
          </cell>
          <cell r="T2232">
            <v>15141</v>
          </cell>
          <cell r="U2232">
            <v>15120</v>
          </cell>
        </row>
        <row r="2233">
          <cell r="A2233" t="str">
            <v>Europe</v>
          </cell>
          <cell r="B2233" t="str">
            <v>PORSCHE</v>
          </cell>
          <cell r="C2233" t="str">
            <v>PORSCHE</v>
          </cell>
          <cell r="D2233" t="str">
            <v>PORSCHE 911</v>
          </cell>
          <cell r="E2233" t="str">
            <v>Porsche V8/V10</v>
          </cell>
          <cell r="F2233" t="str">
            <v>Gasoline</v>
          </cell>
          <cell r="G2233">
            <v>4511</v>
          </cell>
          <cell r="H2233">
            <v>450</v>
          </cell>
          <cell r="I2233" t="str">
            <v>Vee Configuration</v>
          </cell>
          <cell r="J2233">
            <v>8</v>
          </cell>
          <cell r="K2233" t="str">
            <v>MFI</v>
          </cell>
          <cell r="L2233" t="str">
            <v>Zuffenhausen (Stuttgart)</v>
          </cell>
          <cell r="M2233" t="str">
            <v>Germany</v>
          </cell>
          <cell r="N2233">
            <v>0</v>
          </cell>
          <cell r="O2233">
            <v>0</v>
          </cell>
          <cell r="P2233">
            <v>155</v>
          </cell>
          <cell r="Q2233">
            <v>2080</v>
          </cell>
          <cell r="R2233">
            <v>2013</v>
          </cell>
          <cell r="S2233">
            <v>1987</v>
          </cell>
          <cell r="T2233">
            <v>1963</v>
          </cell>
          <cell r="U2233">
            <v>1960</v>
          </cell>
        </row>
        <row r="2234">
          <cell r="A2234" t="str">
            <v>Europe</v>
          </cell>
          <cell r="B2234" t="str">
            <v>PORSCHE</v>
          </cell>
          <cell r="C2234" t="str">
            <v>PORSCHE</v>
          </cell>
          <cell r="D2234" t="str">
            <v>PORSCHE 911</v>
          </cell>
          <cell r="E2234" t="str">
            <v>Porsche V8/V10</v>
          </cell>
          <cell r="F2234" t="str">
            <v>Gasoline</v>
          </cell>
          <cell r="G2234">
            <v>5733</v>
          </cell>
          <cell r="H2234">
            <v>612</v>
          </cell>
          <cell r="I2234" t="str">
            <v>Vee Configuration</v>
          </cell>
          <cell r="J2234">
            <v>10</v>
          </cell>
          <cell r="K2234" t="str">
            <v>MFI</v>
          </cell>
          <cell r="L2234" t="str">
            <v>Zuffenhausen (Stuttgart)</v>
          </cell>
          <cell r="M2234" t="str">
            <v>Germany</v>
          </cell>
          <cell r="N2234">
            <v>0</v>
          </cell>
          <cell r="O2234">
            <v>0</v>
          </cell>
          <cell r="P2234">
            <v>99</v>
          </cell>
          <cell r="Q2234">
            <v>1338</v>
          </cell>
          <cell r="R2234">
            <v>1294</v>
          </cell>
          <cell r="S2234">
            <v>1278</v>
          </cell>
          <cell r="T2234">
            <v>1262</v>
          </cell>
          <cell r="U2234">
            <v>1261</v>
          </cell>
        </row>
        <row r="2235">
          <cell r="A2235" t="str">
            <v>Europe</v>
          </cell>
          <cell r="B2235" t="str">
            <v>PORSCHE</v>
          </cell>
          <cell r="C2235" t="str">
            <v>PORSCHE</v>
          </cell>
          <cell r="D2235" t="str">
            <v>PORSCHE BOXSTER</v>
          </cell>
          <cell r="E2235" t="str">
            <v>Porsche Boxer 24v</v>
          </cell>
          <cell r="F2235" t="str">
            <v>Gasoline</v>
          </cell>
          <cell r="G2235">
            <v>2687</v>
          </cell>
          <cell r="H2235">
            <v>220</v>
          </cell>
          <cell r="I2235" t="str">
            <v>H-Configuration</v>
          </cell>
          <cell r="J2235">
            <v>6</v>
          </cell>
          <cell r="K2235" t="str">
            <v>MFI</v>
          </cell>
          <cell r="L2235" t="str">
            <v>Zuffenhausen (Stuttgart)</v>
          </cell>
          <cell r="M2235" t="str">
            <v>Germany</v>
          </cell>
          <cell r="N2235">
            <v>5613</v>
          </cell>
          <cell r="O2235">
            <v>0</v>
          </cell>
          <cell r="P2235">
            <v>0</v>
          </cell>
          <cell r="Q2235">
            <v>0</v>
          </cell>
          <cell r="R2235">
            <v>0</v>
          </cell>
          <cell r="S2235">
            <v>0</v>
          </cell>
          <cell r="T2235">
            <v>0</v>
          </cell>
          <cell r="U2235">
            <v>0</v>
          </cell>
        </row>
        <row r="2236">
          <cell r="A2236" t="str">
            <v>Europe</v>
          </cell>
          <cell r="B2236" t="str">
            <v>PORSCHE</v>
          </cell>
          <cell r="C2236" t="str">
            <v>PORSCHE</v>
          </cell>
          <cell r="D2236" t="str">
            <v>PORSCHE BOXSTER</v>
          </cell>
          <cell r="E2236" t="str">
            <v>Porsche Boxer 24v</v>
          </cell>
          <cell r="F2236" t="str">
            <v>Gasoline</v>
          </cell>
          <cell r="G2236">
            <v>2687</v>
          </cell>
          <cell r="H2236">
            <v>228</v>
          </cell>
          <cell r="I2236" t="str">
            <v>H-Configuration</v>
          </cell>
          <cell r="J2236">
            <v>6</v>
          </cell>
          <cell r="K2236" t="str">
            <v>MFI</v>
          </cell>
          <cell r="L2236" t="str">
            <v>Zuffenhausen (Stuttgart)</v>
          </cell>
          <cell r="M2236" t="str">
            <v>Germany</v>
          </cell>
          <cell r="N2236">
            <v>5678</v>
          </cell>
          <cell r="O2236">
            <v>6303</v>
          </cell>
          <cell r="P2236">
            <v>4327</v>
          </cell>
          <cell r="Q2236">
            <v>544</v>
          </cell>
          <cell r="R2236">
            <v>0</v>
          </cell>
          <cell r="S2236">
            <v>0</v>
          </cell>
          <cell r="T2236">
            <v>0</v>
          </cell>
          <cell r="U2236">
            <v>0</v>
          </cell>
        </row>
        <row r="2237">
          <cell r="A2237" t="str">
            <v>Europe</v>
          </cell>
          <cell r="B2237" t="str">
            <v>PORSCHE</v>
          </cell>
          <cell r="C2237" t="str">
            <v>PORSCHE</v>
          </cell>
          <cell r="D2237" t="str">
            <v>PORSCHE BOXSTER</v>
          </cell>
          <cell r="E2237" t="str">
            <v>Porsche Boxer 24v</v>
          </cell>
          <cell r="F2237" t="str">
            <v>Gasoline</v>
          </cell>
          <cell r="G2237">
            <v>3179</v>
          </cell>
          <cell r="H2237">
            <v>252</v>
          </cell>
          <cell r="I2237" t="str">
            <v>H-Configuration</v>
          </cell>
          <cell r="J2237">
            <v>6</v>
          </cell>
          <cell r="K2237" t="str">
            <v>MFI</v>
          </cell>
          <cell r="L2237" t="str">
            <v>Zuffenhausen (Stuttgart)</v>
          </cell>
          <cell r="M2237" t="str">
            <v>Germany</v>
          </cell>
          <cell r="N2237">
            <v>4619</v>
          </cell>
          <cell r="O2237">
            <v>0</v>
          </cell>
          <cell r="P2237">
            <v>0</v>
          </cell>
          <cell r="Q2237">
            <v>0</v>
          </cell>
          <cell r="R2237">
            <v>0</v>
          </cell>
          <cell r="S2237">
            <v>0</v>
          </cell>
          <cell r="T2237">
            <v>0</v>
          </cell>
          <cell r="U2237">
            <v>0</v>
          </cell>
        </row>
        <row r="2238">
          <cell r="A2238" t="str">
            <v>Europe</v>
          </cell>
          <cell r="B2238" t="str">
            <v>PORSCHE</v>
          </cell>
          <cell r="C2238" t="str">
            <v>PORSCHE</v>
          </cell>
          <cell r="D2238" t="str">
            <v>PORSCHE BOXSTER</v>
          </cell>
          <cell r="E2238" t="str">
            <v>Porsche Boxer 24v</v>
          </cell>
          <cell r="F2238" t="str">
            <v>Gasoline</v>
          </cell>
          <cell r="G2238">
            <v>3179</v>
          </cell>
          <cell r="H2238">
            <v>260</v>
          </cell>
          <cell r="I2238" t="str">
            <v>H-Configuration</v>
          </cell>
          <cell r="J2238">
            <v>6</v>
          </cell>
          <cell r="K2238" t="str">
            <v>MFI</v>
          </cell>
          <cell r="L2238" t="str">
            <v>Zuffenhausen (Stuttgart)</v>
          </cell>
          <cell r="M2238" t="str">
            <v>Germany</v>
          </cell>
          <cell r="N2238">
            <v>4288</v>
          </cell>
          <cell r="O2238">
            <v>6697</v>
          </cell>
          <cell r="P2238">
            <v>4597</v>
          </cell>
          <cell r="Q2238">
            <v>578</v>
          </cell>
          <cell r="R2238">
            <v>0</v>
          </cell>
          <cell r="S2238">
            <v>0</v>
          </cell>
          <cell r="T2238">
            <v>0</v>
          </cell>
          <cell r="U2238">
            <v>0</v>
          </cell>
        </row>
        <row r="2239">
          <cell r="A2239" t="str">
            <v>Europe</v>
          </cell>
          <cell r="B2239" t="str">
            <v>PORSCHE</v>
          </cell>
          <cell r="C2239" t="str">
            <v>PORSCHE</v>
          </cell>
          <cell r="D2239" t="str">
            <v>PORSCHE BOXSTER</v>
          </cell>
          <cell r="E2239" t="str">
            <v>Porsche Boxer 24v</v>
          </cell>
          <cell r="F2239" t="str">
            <v>Gasoline</v>
          </cell>
          <cell r="G2239">
            <v>2687</v>
          </cell>
          <cell r="H2239">
            <v>220</v>
          </cell>
          <cell r="I2239" t="str">
            <v>H-Configuration</v>
          </cell>
          <cell r="J2239">
            <v>6</v>
          </cell>
          <cell r="K2239" t="str">
            <v>MFI</v>
          </cell>
          <cell r="L2239" t="str">
            <v>Zuffenhausen (Stuttgart)</v>
          </cell>
          <cell r="M2239" t="str">
            <v>Germany</v>
          </cell>
          <cell r="N2239">
            <v>201</v>
          </cell>
          <cell r="O2239">
            <v>0</v>
          </cell>
          <cell r="P2239">
            <v>0</v>
          </cell>
          <cell r="Q2239">
            <v>0</v>
          </cell>
          <cell r="R2239">
            <v>0</v>
          </cell>
          <cell r="S2239">
            <v>0</v>
          </cell>
          <cell r="T2239">
            <v>0</v>
          </cell>
          <cell r="U2239">
            <v>0</v>
          </cell>
        </row>
        <row r="2240">
          <cell r="A2240" t="str">
            <v>Europe</v>
          </cell>
          <cell r="B2240" t="str">
            <v>PORSCHE</v>
          </cell>
          <cell r="C2240" t="str">
            <v>PORSCHE</v>
          </cell>
          <cell r="D2240" t="str">
            <v>PORSCHE BOXSTER</v>
          </cell>
          <cell r="E2240" t="str">
            <v>Porsche Boxer 24v</v>
          </cell>
          <cell r="F2240" t="str">
            <v>Gasoline</v>
          </cell>
          <cell r="G2240">
            <v>2687</v>
          </cell>
          <cell r="H2240">
            <v>228</v>
          </cell>
          <cell r="I2240" t="str">
            <v>H-Configuration</v>
          </cell>
          <cell r="J2240">
            <v>6</v>
          </cell>
          <cell r="K2240" t="str">
            <v>MFI</v>
          </cell>
          <cell r="L2240" t="str">
            <v>Zuffenhausen (Stuttgart)</v>
          </cell>
          <cell r="M2240" t="str">
            <v>Germany</v>
          </cell>
          <cell r="N2240">
            <v>121</v>
          </cell>
          <cell r="O2240">
            <v>1273</v>
          </cell>
          <cell r="P2240">
            <v>3139</v>
          </cell>
          <cell r="Q2240">
            <v>567</v>
          </cell>
          <cell r="R2240">
            <v>0</v>
          </cell>
          <cell r="S2240">
            <v>0</v>
          </cell>
          <cell r="T2240">
            <v>0</v>
          </cell>
          <cell r="U2240">
            <v>0</v>
          </cell>
        </row>
        <row r="2241">
          <cell r="A2241" t="str">
            <v>Europe</v>
          </cell>
          <cell r="B2241" t="str">
            <v>PORSCHE</v>
          </cell>
          <cell r="C2241" t="str">
            <v>PORSCHE</v>
          </cell>
          <cell r="D2241" t="str">
            <v>PORSCHE BOXSTER</v>
          </cell>
          <cell r="E2241" t="str">
            <v>Porsche Boxer 24v</v>
          </cell>
          <cell r="F2241" t="str">
            <v>Gasoline</v>
          </cell>
          <cell r="G2241">
            <v>3179</v>
          </cell>
          <cell r="H2241">
            <v>252</v>
          </cell>
          <cell r="I2241" t="str">
            <v>H-Configuration</v>
          </cell>
          <cell r="J2241">
            <v>6</v>
          </cell>
          <cell r="K2241" t="str">
            <v>MFI</v>
          </cell>
          <cell r="L2241" t="str">
            <v>Zuffenhausen (Stuttgart)</v>
          </cell>
          <cell r="M2241" t="str">
            <v>Germany</v>
          </cell>
          <cell r="N2241">
            <v>373</v>
          </cell>
          <cell r="O2241">
            <v>0</v>
          </cell>
          <cell r="P2241">
            <v>0</v>
          </cell>
          <cell r="Q2241">
            <v>0</v>
          </cell>
          <cell r="R2241">
            <v>0</v>
          </cell>
          <cell r="S2241">
            <v>0</v>
          </cell>
          <cell r="T2241">
            <v>0</v>
          </cell>
          <cell r="U2241">
            <v>0</v>
          </cell>
        </row>
        <row r="2242">
          <cell r="A2242" t="str">
            <v>Europe</v>
          </cell>
          <cell r="B2242" t="str">
            <v>PORSCHE</v>
          </cell>
          <cell r="C2242" t="str">
            <v>PORSCHE</v>
          </cell>
          <cell r="D2242" t="str">
            <v>PORSCHE BOXSTER</v>
          </cell>
          <cell r="E2242" t="str">
            <v>Porsche Boxer 24v</v>
          </cell>
          <cell r="F2242" t="str">
            <v>Gasoline</v>
          </cell>
          <cell r="G2242">
            <v>3179</v>
          </cell>
          <cell r="H2242">
            <v>260</v>
          </cell>
          <cell r="I2242" t="str">
            <v>H-Configuration</v>
          </cell>
          <cell r="J2242">
            <v>6</v>
          </cell>
          <cell r="K2242" t="str">
            <v>MFI</v>
          </cell>
          <cell r="L2242" t="str">
            <v>Zuffenhausen (Stuttgart)</v>
          </cell>
          <cell r="M2242" t="str">
            <v>Germany</v>
          </cell>
          <cell r="N2242">
            <v>124</v>
          </cell>
          <cell r="O2242">
            <v>1138</v>
          </cell>
          <cell r="P2242">
            <v>2838</v>
          </cell>
          <cell r="Q2242">
            <v>512</v>
          </cell>
          <cell r="R2242">
            <v>0</v>
          </cell>
          <cell r="S2242">
            <v>0</v>
          </cell>
          <cell r="T2242">
            <v>0</v>
          </cell>
          <cell r="U2242">
            <v>0</v>
          </cell>
        </row>
        <row r="2243">
          <cell r="A2243" t="str">
            <v>Europe</v>
          </cell>
          <cell r="B2243" t="str">
            <v>PORSCHE</v>
          </cell>
          <cell r="C2243" t="str">
            <v>PORSCHE</v>
          </cell>
          <cell r="D2243" t="str">
            <v>PORSCHE BOXSTER</v>
          </cell>
          <cell r="E2243" t="str">
            <v>Porsche Boxer 24v</v>
          </cell>
          <cell r="F2243" t="str">
            <v>Gasoline</v>
          </cell>
          <cell r="G2243">
            <v>2687</v>
          </cell>
          <cell r="H2243">
            <v>228</v>
          </cell>
          <cell r="I2243" t="str">
            <v>H-Configuration</v>
          </cell>
          <cell r="J2243">
            <v>6</v>
          </cell>
          <cell r="K2243" t="str">
            <v>MFI</v>
          </cell>
          <cell r="L2243" t="str">
            <v>Zuffenhausen (Stuttgart)</v>
          </cell>
          <cell r="M2243" t="str">
            <v>Germany</v>
          </cell>
          <cell r="N2243">
            <v>0</v>
          </cell>
          <cell r="O2243">
            <v>0</v>
          </cell>
          <cell r="P2243">
            <v>0</v>
          </cell>
          <cell r="Q2243">
            <v>2851</v>
          </cell>
          <cell r="R2243">
            <v>3405</v>
          </cell>
          <cell r="S2243">
            <v>3865</v>
          </cell>
          <cell r="T2243">
            <v>4001</v>
          </cell>
          <cell r="U2243">
            <v>3963</v>
          </cell>
        </row>
        <row r="2244">
          <cell r="A2244" t="str">
            <v>Europe</v>
          </cell>
          <cell r="B2244" t="str">
            <v>PORSCHE</v>
          </cell>
          <cell r="C2244" t="str">
            <v>PORSCHE</v>
          </cell>
          <cell r="D2244" t="str">
            <v>PORSCHE BOXSTER</v>
          </cell>
          <cell r="E2244" t="str">
            <v>Porsche Boxer 24v</v>
          </cell>
          <cell r="F2244" t="str">
            <v>Gasoline</v>
          </cell>
          <cell r="G2244">
            <v>3179</v>
          </cell>
          <cell r="H2244">
            <v>260</v>
          </cell>
          <cell r="I2244" t="str">
            <v>H-Configuration</v>
          </cell>
          <cell r="J2244">
            <v>6</v>
          </cell>
          <cell r="K2244" t="str">
            <v>MFI</v>
          </cell>
          <cell r="L2244" t="str">
            <v>Zuffenhausen (Stuttgart)</v>
          </cell>
          <cell r="M2244" t="str">
            <v>Germany</v>
          </cell>
          <cell r="N2244">
            <v>0</v>
          </cell>
          <cell r="O2244">
            <v>0</v>
          </cell>
          <cell r="P2244">
            <v>0</v>
          </cell>
          <cell r="Q2244">
            <v>682</v>
          </cell>
          <cell r="R2244">
            <v>815</v>
          </cell>
          <cell r="S2244">
            <v>926</v>
          </cell>
          <cell r="T2244">
            <v>958</v>
          </cell>
          <cell r="U2244">
            <v>947</v>
          </cell>
        </row>
        <row r="2245">
          <cell r="A2245" t="str">
            <v>Europe</v>
          </cell>
          <cell r="B2245" t="str">
            <v>PORSCHE</v>
          </cell>
          <cell r="C2245" t="str">
            <v>PORSCHE</v>
          </cell>
          <cell r="D2245" t="str">
            <v>PORSCHE BOXSTER</v>
          </cell>
          <cell r="E2245" t="str">
            <v>Porsche Boxer 24v</v>
          </cell>
          <cell r="F2245" t="str">
            <v>Gasoline</v>
          </cell>
          <cell r="G2245">
            <v>3387</v>
          </cell>
          <cell r="H2245">
            <v>300</v>
          </cell>
          <cell r="I2245" t="str">
            <v>H-Configuration</v>
          </cell>
          <cell r="J2245">
            <v>6</v>
          </cell>
          <cell r="K2245" t="str">
            <v>MFI</v>
          </cell>
          <cell r="L2245" t="str">
            <v>Zuffenhausen (Stuttgart)</v>
          </cell>
          <cell r="M2245" t="str">
            <v>Germany</v>
          </cell>
          <cell r="N2245">
            <v>0</v>
          </cell>
          <cell r="O2245">
            <v>0</v>
          </cell>
          <cell r="P2245">
            <v>0</v>
          </cell>
          <cell r="Q2245">
            <v>2702</v>
          </cell>
          <cell r="R2245">
            <v>3229</v>
          </cell>
          <cell r="S2245">
            <v>3666</v>
          </cell>
          <cell r="T2245">
            <v>3793</v>
          </cell>
          <cell r="U2245">
            <v>3758</v>
          </cell>
        </row>
        <row r="2246">
          <cell r="A2246" t="str">
            <v>Europe</v>
          </cell>
          <cell r="B2246" t="str">
            <v>PORSCHE</v>
          </cell>
          <cell r="C2246" t="str">
            <v>PORSCHE</v>
          </cell>
          <cell r="D2246" t="str">
            <v>PORSCHE BOXSTER</v>
          </cell>
          <cell r="E2246" t="str">
            <v>Porsche Boxer 24v</v>
          </cell>
          <cell r="F2246" t="str">
            <v>Gasoline</v>
          </cell>
          <cell r="G2246">
            <v>3387</v>
          </cell>
          <cell r="H2246">
            <v>320</v>
          </cell>
          <cell r="I2246" t="str">
            <v>H-Configuration</v>
          </cell>
          <cell r="J2246">
            <v>6</v>
          </cell>
          <cell r="K2246" t="str">
            <v>MFI</v>
          </cell>
          <cell r="L2246" t="str">
            <v>Zuffenhausen (Stuttgart)</v>
          </cell>
          <cell r="M2246" t="str">
            <v>Germany</v>
          </cell>
          <cell r="N2246">
            <v>0</v>
          </cell>
          <cell r="O2246">
            <v>0</v>
          </cell>
          <cell r="P2246">
            <v>0</v>
          </cell>
          <cell r="Q2246">
            <v>0</v>
          </cell>
          <cell r="R2246">
            <v>1970</v>
          </cell>
          <cell r="S2246">
            <v>5240</v>
          </cell>
          <cell r="T2246">
            <v>4429</v>
          </cell>
          <cell r="U2246">
            <v>4096</v>
          </cell>
        </row>
        <row r="2247">
          <cell r="A2247" t="str">
            <v>Europe</v>
          </cell>
          <cell r="B2247" t="str">
            <v>PORSCHE</v>
          </cell>
          <cell r="C2247" t="str">
            <v>PORSCHE</v>
          </cell>
          <cell r="D2247" t="str">
            <v>PORSCHE BOXSTER</v>
          </cell>
          <cell r="E2247" t="str">
            <v>Porsche Boxer 24v</v>
          </cell>
          <cell r="F2247" t="str">
            <v>Gasoline</v>
          </cell>
          <cell r="G2247">
            <v>2687</v>
          </cell>
          <cell r="H2247">
            <v>228</v>
          </cell>
          <cell r="I2247" t="str">
            <v>H-Configuration</v>
          </cell>
          <cell r="J2247">
            <v>6</v>
          </cell>
          <cell r="K2247" t="str">
            <v>MFI</v>
          </cell>
          <cell r="L2247" t="str">
            <v>Zuffenhausen (Stuttgart)</v>
          </cell>
          <cell r="M2247" t="str">
            <v>Germany</v>
          </cell>
          <cell r="N2247">
            <v>0</v>
          </cell>
          <cell r="O2247">
            <v>0</v>
          </cell>
          <cell r="P2247">
            <v>0</v>
          </cell>
          <cell r="Q2247">
            <v>3942</v>
          </cell>
          <cell r="R2247">
            <v>4741</v>
          </cell>
          <cell r="S2247">
            <v>2437</v>
          </cell>
          <cell r="T2247">
            <v>2506</v>
          </cell>
          <cell r="U2247">
            <v>2480</v>
          </cell>
        </row>
        <row r="2248">
          <cell r="A2248" t="str">
            <v>Europe</v>
          </cell>
          <cell r="B2248" t="str">
            <v>PORSCHE</v>
          </cell>
          <cell r="C2248" t="str">
            <v>PORSCHE</v>
          </cell>
          <cell r="D2248" t="str">
            <v>PORSCHE BOXSTER</v>
          </cell>
          <cell r="E2248" t="str">
            <v>Porsche Boxer 24v</v>
          </cell>
          <cell r="F2248" t="str">
            <v>Gasoline</v>
          </cell>
          <cell r="G2248">
            <v>3179</v>
          </cell>
          <cell r="H2248">
            <v>260</v>
          </cell>
          <cell r="I2248" t="str">
            <v>H-Configuration</v>
          </cell>
          <cell r="J2248">
            <v>6</v>
          </cell>
          <cell r="K2248" t="str">
            <v>MFI</v>
          </cell>
          <cell r="L2248" t="str">
            <v>Zuffenhausen (Stuttgart)</v>
          </cell>
          <cell r="M2248" t="str">
            <v>Germany</v>
          </cell>
          <cell r="N2248">
            <v>0</v>
          </cell>
          <cell r="O2248">
            <v>0</v>
          </cell>
          <cell r="P2248">
            <v>0</v>
          </cell>
          <cell r="Q2248">
            <v>986</v>
          </cell>
          <cell r="R2248">
            <v>1184</v>
          </cell>
          <cell r="S2248">
            <v>609</v>
          </cell>
          <cell r="T2248">
            <v>626</v>
          </cell>
          <cell r="U2248">
            <v>621</v>
          </cell>
        </row>
        <row r="2249">
          <cell r="A2249" t="str">
            <v>Europe</v>
          </cell>
          <cell r="B2249" t="str">
            <v>PORSCHE</v>
          </cell>
          <cell r="C2249" t="str">
            <v>PORSCHE</v>
          </cell>
          <cell r="D2249" t="str">
            <v>PORSCHE BOXSTER</v>
          </cell>
          <cell r="E2249" t="str">
            <v>Porsche Boxer 24v</v>
          </cell>
          <cell r="F2249" t="str">
            <v>Gasoline</v>
          </cell>
          <cell r="G2249">
            <v>3387</v>
          </cell>
          <cell r="H2249">
            <v>300</v>
          </cell>
          <cell r="I2249" t="str">
            <v>H-Configuration</v>
          </cell>
          <cell r="J2249">
            <v>6</v>
          </cell>
          <cell r="K2249" t="str">
            <v>MFI</v>
          </cell>
          <cell r="L2249" t="str">
            <v>Zuffenhausen (Stuttgart)</v>
          </cell>
          <cell r="M2249" t="str">
            <v>Germany</v>
          </cell>
          <cell r="N2249">
            <v>0</v>
          </cell>
          <cell r="O2249">
            <v>0</v>
          </cell>
          <cell r="P2249">
            <v>0</v>
          </cell>
          <cell r="Q2249">
            <v>4480</v>
          </cell>
          <cell r="R2249">
            <v>5388</v>
          </cell>
          <cell r="S2249">
            <v>2770</v>
          </cell>
          <cell r="T2249">
            <v>2850</v>
          </cell>
          <cell r="U2249">
            <v>2818</v>
          </cell>
        </row>
        <row r="2250">
          <cell r="A2250" t="str">
            <v>Europe</v>
          </cell>
          <cell r="B2250" t="str">
            <v>PORSCHE</v>
          </cell>
          <cell r="C2250" t="str">
            <v>PORSCHE</v>
          </cell>
          <cell r="D2250" t="str">
            <v>PORSCHE BOXSTER</v>
          </cell>
          <cell r="E2250" t="str">
            <v>Porsche Boxer 24v</v>
          </cell>
          <cell r="F2250" t="str">
            <v>Gasoline</v>
          </cell>
          <cell r="G2250">
            <v>3387</v>
          </cell>
          <cell r="H2250">
            <v>320</v>
          </cell>
          <cell r="I2250" t="str">
            <v>H-Configuration</v>
          </cell>
          <cell r="J2250">
            <v>6</v>
          </cell>
          <cell r="K2250" t="str">
            <v>MFI</v>
          </cell>
          <cell r="L2250" t="str">
            <v>Zuffenhausen (Stuttgart)</v>
          </cell>
          <cell r="M2250" t="str">
            <v>Germany</v>
          </cell>
          <cell r="N2250">
            <v>0</v>
          </cell>
          <cell r="O2250">
            <v>0</v>
          </cell>
          <cell r="P2250">
            <v>0</v>
          </cell>
          <cell r="Q2250">
            <v>0</v>
          </cell>
          <cell r="R2250">
            <v>2811</v>
          </cell>
          <cell r="S2250">
            <v>3317</v>
          </cell>
          <cell r="T2250">
            <v>2802</v>
          </cell>
          <cell r="U2250">
            <v>2591</v>
          </cell>
        </row>
        <row r="2251">
          <cell r="A2251" t="str">
            <v>Europe</v>
          </cell>
          <cell r="B2251" t="str">
            <v>PORSCHE</v>
          </cell>
          <cell r="C2251" t="str">
            <v>PORSCHE</v>
          </cell>
          <cell r="D2251" t="str">
            <v>PORSCHE GT COUPE</v>
          </cell>
          <cell r="E2251" t="str">
            <v>Porsche V8/V10</v>
          </cell>
          <cell r="F2251" t="str">
            <v>Gasoline</v>
          </cell>
          <cell r="G2251">
            <v>4511</v>
          </cell>
          <cell r="H2251">
            <v>340</v>
          </cell>
          <cell r="I2251" t="str">
            <v>Vee Configuration</v>
          </cell>
          <cell r="J2251">
            <v>8</v>
          </cell>
          <cell r="K2251" t="str">
            <v>MFI</v>
          </cell>
          <cell r="L2251" t="str">
            <v>Zuffenhausen (Stuttgart)</v>
          </cell>
          <cell r="M2251" t="str">
            <v>Germany</v>
          </cell>
          <cell r="N2251">
            <v>0</v>
          </cell>
          <cell r="O2251">
            <v>0</v>
          </cell>
          <cell r="P2251">
            <v>0</v>
          </cell>
          <cell r="Q2251">
            <v>0</v>
          </cell>
          <cell r="R2251">
            <v>0</v>
          </cell>
          <cell r="S2251">
            <v>0</v>
          </cell>
          <cell r="T2251">
            <v>0</v>
          </cell>
          <cell r="U2251">
            <v>4088</v>
          </cell>
        </row>
        <row r="2252">
          <cell r="A2252" t="str">
            <v>Europe</v>
          </cell>
          <cell r="B2252" t="str">
            <v>PORSCHE</v>
          </cell>
          <cell r="C2252" t="str">
            <v>PORSCHE</v>
          </cell>
          <cell r="D2252" t="str">
            <v>PORSCHE GT COUPE</v>
          </cell>
          <cell r="E2252" t="str">
            <v>Porsche V8/V10</v>
          </cell>
          <cell r="F2252" t="str">
            <v>Gasoline</v>
          </cell>
          <cell r="G2252">
            <v>4511</v>
          </cell>
          <cell r="H2252">
            <v>450</v>
          </cell>
          <cell r="I2252" t="str">
            <v>Vee Configuration</v>
          </cell>
          <cell r="J2252">
            <v>8</v>
          </cell>
          <cell r="K2252" t="str">
            <v>MFI</v>
          </cell>
          <cell r="L2252" t="str">
            <v>Zuffenhausen (Stuttgart)</v>
          </cell>
          <cell r="M2252" t="str">
            <v>Germany</v>
          </cell>
          <cell r="N2252">
            <v>0</v>
          </cell>
          <cell r="O2252">
            <v>0</v>
          </cell>
          <cell r="P2252">
            <v>0</v>
          </cell>
          <cell r="Q2252">
            <v>0</v>
          </cell>
          <cell r="R2252">
            <v>0</v>
          </cell>
          <cell r="S2252">
            <v>0</v>
          </cell>
          <cell r="T2252">
            <v>0</v>
          </cell>
          <cell r="U2252">
            <v>1176</v>
          </cell>
        </row>
        <row r="2253">
          <cell r="A2253" t="str">
            <v>Europe</v>
          </cell>
          <cell r="B2253" t="str">
            <v>PORSCHE</v>
          </cell>
          <cell r="C2253" t="str">
            <v>PORSCHE</v>
          </cell>
          <cell r="D2253" t="str">
            <v>PORSCHE GT COUPE</v>
          </cell>
          <cell r="E2253" t="str">
            <v>VAG EA390</v>
          </cell>
          <cell r="F2253" t="str">
            <v>Gasoline</v>
          </cell>
          <cell r="G2253">
            <v>3189</v>
          </cell>
          <cell r="H2253">
            <v>224</v>
          </cell>
          <cell r="I2253" t="str">
            <v>Vee Configuration</v>
          </cell>
          <cell r="J2253">
            <v>6</v>
          </cell>
          <cell r="K2253" t="str">
            <v>MFI</v>
          </cell>
          <cell r="L2253" t="str">
            <v>Salzgitter</v>
          </cell>
          <cell r="M2253" t="str">
            <v>Germany</v>
          </cell>
          <cell r="N2253">
            <v>0</v>
          </cell>
          <cell r="O2253">
            <v>0</v>
          </cell>
          <cell r="P2253">
            <v>0</v>
          </cell>
          <cell r="Q2253">
            <v>0</v>
          </cell>
          <cell r="R2253">
            <v>0</v>
          </cell>
          <cell r="S2253">
            <v>0</v>
          </cell>
          <cell r="T2253">
            <v>0</v>
          </cell>
          <cell r="U2253">
            <v>3708</v>
          </cell>
        </row>
        <row r="2254">
          <cell r="A2254" t="str">
            <v>Europe</v>
          </cell>
          <cell r="B2254" t="str">
            <v>PORSCHE</v>
          </cell>
          <cell r="C2254" t="str">
            <v>PORSCHE</v>
          </cell>
          <cell r="D2254" t="str">
            <v>PORSCHE GT COUPE</v>
          </cell>
          <cell r="E2254" t="str">
            <v>VAG EA390</v>
          </cell>
          <cell r="F2254" t="str">
            <v>Gasoline</v>
          </cell>
          <cell r="G2254">
            <v>3189</v>
          </cell>
          <cell r="H2254">
            <v>250</v>
          </cell>
          <cell r="I2254" t="str">
            <v>Vee Configuration</v>
          </cell>
          <cell r="J2254">
            <v>6</v>
          </cell>
          <cell r="K2254" t="str">
            <v>MFI</v>
          </cell>
          <cell r="L2254" t="str">
            <v>Salzgitter</v>
          </cell>
          <cell r="M2254" t="str">
            <v>Germany</v>
          </cell>
          <cell r="N2254">
            <v>0</v>
          </cell>
          <cell r="O2254">
            <v>0</v>
          </cell>
          <cell r="P2254">
            <v>0</v>
          </cell>
          <cell r="Q2254">
            <v>0</v>
          </cell>
          <cell r="R2254">
            <v>0</v>
          </cell>
          <cell r="S2254">
            <v>0</v>
          </cell>
          <cell r="T2254">
            <v>0</v>
          </cell>
          <cell r="U2254">
            <v>859</v>
          </cell>
        </row>
        <row r="2255">
          <cell r="A2255" t="str">
            <v>Europe</v>
          </cell>
          <cell r="B2255" t="str">
            <v>RENAULT-NISSAN</v>
          </cell>
          <cell r="C2255" t="str">
            <v>RENAULT</v>
          </cell>
          <cell r="D2255" t="str">
            <v>RENAULT AVANTIME</v>
          </cell>
          <cell r="E2255" t="str">
            <v>PSA ES/L</v>
          </cell>
          <cell r="F2255" t="str">
            <v>Gasoline</v>
          </cell>
          <cell r="G2255">
            <v>2946</v>
          </cell>
          <cell r="H2255">
            <v>208</v>
          </cell>
          <cell r="I2255" t="str">
            <v>Vee Configuration</v>
          </cell>
          <cell r="J2255">
            <v>6</v>
          </cell>
          <cell r="K2255" t="str">
            <v>MFI</v>
          </cell>
          <cell r="L2255" t="str">
            <v>Douvrin</v>
          </cell>
          <cell r="M2255" t="str">
            <v>France</v>
          </cell>
          <cell r="N2255">
            <v>2738</v>
          </cell>
          <cell r="O2255">
            <v>140</v>
          </cell>
          <cell r="P2255">
            <v>0</v>
          </cell>
          <cell r="Q2255">
            <v>0</v>
          </cell>
          <cell r="R2255">
            <v>0</v>
          </cell>
          <cell r="S2255">
            <v>0</v>
          </cell>
          <cell r="T2255">
            <v>0</v>
          </cell>
          <cell r="U2255">
            <v>0</v>
          </cell>
        </row>
        <row r="2256">
          <cell r="A2256" t="str">
            <v>Europe</v>
          </cell>
          <cell r="B2256" t="str">
            <v>RENAULT-NISSAN</v>
          </cell>
          <cell r="C2256" t="str">
            <v>RENAULT</v>
          </cell>
          <cell r="D2256" t="str">
            <v>RENAULT AVANTIME</v>
          </cell>
          <cell r="E2256" t="str">
            <v>Renault F Series</v>
          </cell>
          <cell r="F2256" t="str">
            <v>Gasoline</v>
          </cell>
          <cell r="G2256">
            <v>1998</v>
          </cell>
          <cell r="H2256">
            <v>163</v>
          </cell>
          <cell r="I2256" t="str">
            <v>In-Line</v>
          </cell>
          <cell r="J2256">
            <v>4</v>
          </cell>
          <cell r="K2256" t="str">
            <v>MFI</v>
          </cell>
          <cell r="L2256" t="str">
            <v>Cleon</v>
          </cell>
          <cell r="M2256" t="str">
            <v>France</v>
          </cell>
          <cell r="N2256">
            <v>884</v>
          </cell>
          <cell r="O2256">
            <v>130</v>
          </cell>
          <cell r="P2256">
            <v>0</v>
          </cell>
          <cell r="Q2256">
            <v>0</v>
          </cell>
          <cell r="R2256">
            <v>0</v>
          </cell>
          <cell r="S2256">
            <v>0</v>
          </cell>
          <cell r="T2256">
            <v>0</v>
          </cell>
          <cell r="U2256">
            <v>0</v>
          </cell>
        </row>
        <row r="2257">
          <cell r="A2257" t="str">
            <v>Europe</v>
          </cell>
          <cell r="B2257" t="str">
            <v>RENAULT-NISSAN</v>
          </cell>
          <cell r="C2257" t="str">
            <v>RENAULT</v>
          </cell>
          <cell r="D2257" t="str">
            <v>RENAULT AVANTIME</v>
          </cell>
          <cell r="E2257" t="str">
            <v>Renault G Series</v>
          </cell>
          <cell r="F2257" t="str">
            <v>Diesel</v>
          </cell>
          <cell r="G2257">
            <v>2188</v>
          </cell>
          <cell r="H2257">
            <v>150</v>
          </cell>
          <cell r="I2257" t="str">
            <v>In-Line</v>
          </cell>
          <cell r="J2257">
            <v>4</v>
          </cell>
          <cell r="K2257" t="str">
            <v>DI</v>
          </cell>
          <cell r="L2257" t="str">
            <v>Cleon</v>
          </cell>
          <cell r="M2257" t="str">
            <v>France</v>
          </cell>
          <cell r="N2257">
            <v>1900</v>
          </cell>
          <cell r="O2257">
            <v>1129</v>
          </cell>
          <cell r="P2257">
            <v>0</v>
          </cell>
          <cell r="Q2257">
            <v>0</v>
          </cell>
          <cell r="R2257">
            <v>0</v>
          </cell>
          <cell r="S2257">
            <v>0</v>
          </cell>
          <cell r="T2257">
            <v>0</v>
          </cell>
          <cell r="U2257">
            <v>0</v>
          </cell>
        </row>
        <row r="2258">
          <cell r="A2258" t="str">
            <v>Europe</v>
          </cell>
          <cell r="B2258" t="str">
            <v>RENAULT-NISSAN</v>
          </cell>
          <cell r="C2258" t="str">
            <v>RENAULT</v>
          </cell>
          <cell r="D2258" t="str">
            <v>RENAULT MESSENGER</v>
          </cell>
          <cell r="E2258" t="str">
            <v>Sofim</v>
          </cell>
          <cell r="F2258" t="str">
            <v>Diesel</v>
          </cell>
          <cell r="G2258">
            <v>2798</v>
          </cell>
          <cell r="H2258">
            <v>92</v>
          </cell>
          <cell r="I2258" t="str">
            <v>In-Line</v>
          </cell>
          <cell r="J2258">
            <v>4</v>
          </cell>
          <cell r="K2258" t="str">
            <v>DI</v>
          </cell>
          <cell r="L2258" t="str">
            <v>Foggia</v>
          </cell>
          <cell r="M2258" t="str">
            <v>Italy</v>
          </cell>
          <cell r="N2258">
            <v>11885</v>
          </cell>
          <cell r="O2258">
            <v>13606</v>
          </cell>
          <cell r="P2258">
            <v>9700</v>
          </cell>
          <cell r="Q2258">
            <v>9847</v>
          </cell>
          <cell r="R2258">
            <v>8377</v>
          </cell>
          <cell r="S2258">
            <v>7663</v>
          </cell>
          <cell r="T2258">
            <v>7149</v>
          </cell>
          <cell r="U2258">
            <v>8711</v>
          </cell>
        </row>
        <row r="2259">
          <cell r="A2259" t="str">
            <v>Europe</v>
          </cell>
          <cell r="B2259" t="str">
            <v>RENAULT-NISSAN</v>
          </cell>
          <cell r="C2259" t="str">
            <v>RENAULT</v>
          </cell>
          <cell r="D2259" t="str">
            <v>RENAULT MESSENGER</v>
          </cell>
          <cell r="E2259" t="str">
            <v>Sofim</v>
          </cell>
          <cell r="F2259" t="str">
            <v>Diesel</v>
          </cell>
          <cell r="G2259">
            <v>2798</v>
          </cell>
          <cell r="H2259">
            <v>103</v>
          </cell>
          <cell r="I2259" t="str">
            <v>In-Line</v>
          </cell>
          <cell r="J2259">
            <v>4</v>
          </cell>
          <cell r="K2259" t="str">
            <v>DI</v>
          </cell>
          <cell r="L2259" t="str">
            <v>Foggia</v>
          </cell>
          <cell r="M2259" t="str">
            <v>Italy</v>
          </cell>
          <cell r="N2259">
            <v>5932</v>
          </cell>
          <cell r="O2259">
            <v>6657</v>
          </cell>
          <cell r="P2259">
            <v>4872</v>
          </cell>
          <cell r="Q2259">
            <v>5008</v>
          </cell>
          <cell r="R2259">
            <v>4315</v>
          </cell>
          <cell r="S2259">
            <v>4001</v>
          </cell>
          <cell r="T2259">
            <v>3781</v>
          </cell>
          <cell r="U2259">
            <v>4668</v>
          </cell>
        </row>
        <row r="2260">
          <cell r="A2260" t="str">
            <v>Europe</v>
          </cell>
          <cell r="B2260" t="str">
            <v>RENAULT-NISSAN</v>
          </cell>
          <cell r="C2260" t="str">
            <v>RENAULT</v>
          </cell>
          <cell r="D2260" t="str">
            <v>RENAULT CLIO</v>
          </cell>
          <cell r="E2260" t="str">
            <v>PSA ES/L</v>
          </cell>
          <cell r="F2260" t="str">
            <v>Gasoline</v>
          </cell>
          <cell r="G2260">
            <v>2946</v>
          </cell>
          <cell r="H2260">
            <v>255</v>
          </cell>
          <cell r="I2260" t="str">
            <v>Vee Configuration</v>
          </cell>
          <cell r="J2260">
            <v>6</v>
          </cell>
          <cell r="K2260" t="str">
            <v>MFI</v>
          </cell>
          <cell r="L2260" t="str">
            <v>Douvrin</v>
          </cell>
          <cell r="M2260" t="str">
            <v>France</v>
          </cell>
          <cell r="N2260">
            <v>2</v>
          </cell>
          <cell r="O2260">
            <v>732</v>
          </cell>
          <cell r="P2260">
            <v>3780</v>
          </cell>
          <cell r="Q2260">
            <v>5397</v>
          </cell>
          <cell r="R2260">
            <v>0</v>
          </cell>
          <cell r="S2260">
            <v>0</v>
          </cell>
          <cell r="T2260">
            <v>0</v>
          </cell>
          <cell r="U2260">
            <v>0</v>
          </cell>
        </row>
        <row r="2261">
          <cell r="A2261" t="str">
            <v>Europe</v>
          </cell>
          <cell r="B2261" t="str">
            <v>RENAULT-NISSAN</v>
          </cell>
          <cell r="C2261" t="str">
            <v>RENAULT</v>
          </cell>
          <cell r="D2261" t="str">
            <v>RENAULT CLIO</v>
          </cell>
          <cell r="E2261" t="str">
            <v>Renault D Series (DIET)</v>
          </cell>
          <cell r="F2261" t="str">
            <v>Gasoline</v>
          </cell>
          <cell r="G2261">
            <v>1149</v>
          </cell>
          <cell r="H2261">
            <v>75</v>
          </cell>
          <cell r="I2261" t="str">
            <v>In-Line</v>
          </cell>
          <cell r="J2261">
            <v>4</v>
          </cell>
          <cell r="K2261" t="str">
            <v>MFI</v>
          </cell>
          <cell r="L2261" t="str">
            <v>Douvrin</v>
          </cell>
          <cell r="M2261" t="str">
            <v>France</v>
          </cell>
          <cell r="N2261">
            <v>39177</v>
          </cell>
          <cell r="O2261">
            <v>40348</v>
          </cell>
          <cell r="P2261">
            <v>31736</v>
          </cell>
          <cell r="Q2261">
            <v>20038</v>
          </cell>
          <cell r="R2261">
            <v>0</v>
          </cell>
          <cell r="S2261">
            <v>0</v>
          </cell>
          <cell r="T2261">
            <v>0</v>
          </cell>
          <cell r="U2261">
            <v>0</v>
          </cell>
        </row>
        <row r="2262">
          <cell r="A2262" t="str">
            <v>Europe</v>
          </cell>
          <cell r="B2262" t="str">
            <v>RENAULT-NISSAN</v>
          </cell>
          <cell r="C2262" t="str">
            <v>RENAULT</v>
          </cell>
          <cell r="D2262" t="str">
            <v>RENAULT CLIO</v>
          </cell>
          <cell r="E2262" t="str">
            <v>Renault D Series (DIET)</v>
          </cell>
          <cell r="F2262" t="str">
            <v>Gasoline</v>
          </cell>
          <cell r="G2262">
            <v>1149</v>
          </cell>
          <cell r="H2262">
            <v>58</v>
          </cell>
          <cell r="I2262" t="str">
            <v>In-Line</v>
          </cell>
          <cell r="J2262">
            <v>4</v>
          </cell>
          <cell r="K2262" t="str">
            <v>MFI</v>
          </cell>
          <cell r="L2262" t="str">
            <v>Douvrin</v>
          </cell>
          <cell r="M2262" t="str">
            <v>France</v>
          </cell>
          <cell r="N2262">
            <v>44104</v>
          </cell>
          <cell r="O2262">
            <v>38276</v>
          </cell>
          <cell r="P2262">
            <v>31506</v>
          </cell>
          <cell r="Q2262">
            <v>24952</v>
          </cell>
          <cell r="R2262">
            <v>0</v>
          </cell>
          <cell r="S2262">
            <v>0</v>
          </cell>
          <cell r="T2262">
            <v>0</v>
          </cell>
          <cell r="U2262">
            <v>0</v>
          </cell>
        </row>
        <row r="2263">
          <cell r="A2263" t="str">
            <v>Europe</v>
          </cell>
          <cell r="B2263" t="str">
            <v>RENAULT-NISSAN</v>
          </cell>
          <cell r="C2263" t="str">
            <v>RENAULT</v>
          </cell>
          <cell r="D2263" t="str">
            <v>RENAULT CLIO</v>
          </cell>
          <cell r="E2263" t="str">
            <v>Renault K Series</v>
          </cell>
          <cell r="F2263" t="str">
            <v>Gasoline</v>
          </cell>
          <cell r="G2263">
            <v>1390</v>
          </cell>
          <cell r="H2263">
            <v>98</v>
          </cell>
          <cell r="I2263" t="str">
            <v>In-Line</v>
          </cell>
          <cell r="J2263">
            <v>4</v>
          </cell>
          <cell r="K2263" t="str">
            <v>MFI</v>
          </cell>
          <cell r="L2263" t="str">
            <v>Valladolid</v>
          </cell>
          <cell r="M2263" t="str">
            <v>Spain</v>
          </cell>
          <cell r="N2263">
            <v>37657</v>
          </cell>
          <cell r="O2263">
            <v>45036</v>
          </cell>
          <cell r="P2263">
            <v>36237</v>
          </cell>
          <cell r="Q2263">
            <v>26576</v>
          </cell>
          <cell r="R2263">
            <v>0</v>
          </cell>
          <cell r="S2263">
            <v>0</v>
          </cell>
          <cell r="T2263">
            <v>0</v>
          </cell>
          <cell r="U2263">
            <v>0</v>
          </cell>
        </row>
        <row r="2264">
          <cell r="A2264" t="str">
            <v>Europe</v>
          </cell>
          <cell r="B2264" t="str">
            <v>RENAULT-NISSAN</v>
          </cell>
          <cell r="C2264" t="str">
            <v>RENAULT</v>
          </cell>
          <cell r="D2264" t="str">
            <v>RENAULT CLIO</v>
          </cell>
          <cell r="E2264" t="str">
            <v>Renault K Series</v>
          </cell>
          <cell r="F2264" t="str">
            <v>Diesel</v>
          </cell>
          <cell r="G2264">
            <v>1461</v>
          </cell>
          <cell r="H2264">
            <v>65</v>
          </cell>
          <cell r="I2264" t="str">
            <v>In-Line</v>
          </cell>
          <cell r="J2264">
            <v>4</v>
          </cell>
          <cell r="K2264" t="str">
            <v>DI</v>
          </cell>
          <cell r="L2264" t="str">
            <v>Valladolid</v>
          </cell>
          <cell r="M2264" t="str">
            <v>Spain</v>
          </cell>
          <cell r="N2264">
            <v>40354</v>
          </cell>
          <cell r="O2264">
            <v>37845</v>
          </cell>
          <cell r="P2264">
            <v>45068</v>
          </cell>
          <cell r="Q2264">
            <v>34331</v>
          </cell>
          <cell r="R2264">
            <v>0</v>
          </cell>
          <cell r="S2264">
            <v>0</v>
          </cell>
          <cell r="T2264">
            <v>0</v>
          </cell>
          <cell r="U2264">
            <v>0</v>
          </cell>
        </row>
        <row r="2265">
          <cell r="A2265" t="str">
            <v>Europe</v>
          </cell>
          <cell r="B2265" t="str">
            <v>RENAULT-NISSAN</v>
          </cell>
          <cell r="C2265" t="str">
            <v>RENAULT</v>
          </cell>
          <cell r="D2265" t="str">
            <v>RENAULT CLIO</v>
          </cell>
          <cell r="E2265" t="str">
            <v>Renault K Series</v>
          </cell>
          <cell r="F2265" t="str">
            <v>Diesel</v>
          </cell>
          <cell r="G2265">
            <v>1461</v>
          </cell>
          <cell r="H2265">
            <v>74</v>
          </cell>
          <cell r="I2265" t="str">
            <v>In-Line</v>
          </cell>
          <cell r="J2265">
            <v>4</v>
          </cell>
          <cell r="K2265" t="str">
            <v>DI</v>
          </cell>
          <cell r="L2265" t="str">
            <v>Valladolid</v>
          </cell>
          <cell r="M2265" t="str">
            <v>Spain</v>
          </cell>
          <cell r="N2265">
            <v>20729</v>
          </cell>
          <cell r="O2265">
            <v>15624</v>
          </cell>
          <cell r="P2265">
            <v>18384</v>
          </cell>
          <cell r="Q2265">
            <v>15209</v>
          </cell>
          <cell r="R2265">
            <v>0</v>
          </cell>
          <cell r="S2265">
            <v>0</v>
          </cell>
          <cell r="T2265">
            <v>0</v>
          </cell>
          <cell r="U2265">
            <v>0</v>
          </cell>
        </row>
        <row r="2266">
          <cell r="A2266" t="str">
            <v>Europe</v>
          </cell>
          <cell r="B2266" t="str">
            <v>RENAULT-NISSAN</v>
          </cell>
          <cell r="C2266" t="str">
            <v>RENAULT</v>
          </cell>
          <cell r="D2266" t="str">
            <v>RENAULT CLIO</v>
          </cell>
          <cell r="E2266" t="str">
            <v>Renault K Series</v>
          </cell>
          <cell r="F2266" t="str">
            <v>Diesel</v>
          </cell>
          <cell r="G2266">
            <v>1461</v>
          </cell>
          <cell r="H2266">
            <v>100</v>
          </cell>
          <cell r="I2266" t="str">
            <v>In-Line</v>
          </cell>
          <cell r="J2266">
            <v>4</v>
          </cell>
          <cell r="K2266" t="str">
            <v>IDI</v>
          </cell>
          <cell r="L2266" t="str">
            <v>Valladolid</v>
          </cell>
          <cell r="M2266" t="str">
            <v>Spain</v>
          </cell>
          <cell r="N2266">
            <v>1000</v>
          </cell>
          <cell r="O2266">
            <v>5942</v>
          </cell>
          <cell r="P2266">
            <v>7006</v>
          </cell>
          <cell r="Q2266">
            <v>5086</v>
          </cell>
          <cell r="R2266">
            <v>0</v>
          </cell>
          <cell r="S2266">
            <v>0</v>
          </cell>
          <cell r="T2266">
            <v>0</v>
          </cell>
          <cell r="U2266">
            <v>0</v>
          </cell>
        </row>
        <row r="2267">
          <cell r="A2267" t="str">
            <v>Europe</v>
          </cell>
          <cell r="B2267" t="str">
            <v>RENAULT-NISSAN</v>
          </cell>
          <cell r="C2267" t="str">
            <v>RENAULT</v>
          </cell>
          <cell r="D2267" t="str">
            <v>RENAULT CLIO</v>
          </cell>
          <cell r="E2267" t="str">
            <v>Renault K Series</v>
          </cell>
          <cell r="F2267" t="str">
            <v>Gasoline</v>
          </cell>
          <cell r="G2267">
            <v>1598</v>
          </cell>
          <cell r="H2267">
            <v>107</v>
          </cell>
          <cell r="I2267" t="str">
            <v>In-Line</v>
          </cell>
          <cell r="J2267">
            <v>4</v>
          </cell>
          <cell r="K2267" t="str">
            <v>MFI</v>
          </cell>
          <cell r="L2267" t="str">
            <v>Valladolid</v>
          </cell>
          <cell r="M2267" t="str">
            <v>Spain</v>
          </cell>
          <cell r="N2267">
            <v>17208</v>
          </cell>
          <cell r="O2267">
            <v>12084</v>
          </cell>
          <cell r="P2267">
            <v>12870</v>
          </cell>
          <cell r="Q2267">
            <v>9262</v>
          </cell>
          <cell r="R2267">
            <v>0</v>
          </cell>
          <cell r="S2267">
            <v>0</v>
          </cell>
          <cell r="T2267">
            <v>0</v>
          </cell>
          <cell r="U2267">
            <v>0</v>
          </cell>
        </row>
        <row r="2268">
          <cell r="A2268" t="str">
            <v>Europe</v>
          </cell>
          <cell r="B2268" t="str">
            <v>RENAULT-NISSAN</v>
          </cell>
          <cell r="C2268" t="str">
            <v>RENAULT</v>
          </cell>
          <cell r="D2268" t="str">
            <v>RENAULT CLIO</v>
          </cell>
          <cell r="E2268" t="str">
            <v>Renault F Series</v>
          </cell>
          <cell r="F2268" t="str">
            <v>Diesel</v>
          </cell>
          <cell r="G2268">
            <v>1870</v>
          </cell>
          <cell r="H2268">
            <v>75</v>
          </cell>
          <cell r="I2268" t="str">
            <v>In-Line</v>
          </cell>
          <cell r="J2268">
            <v>4</v>
          </cell>
          <cell r="K2268" t="str">
            <v>DI</v>
          </cell>
          <cell r="L2268" t="str">
            <v>Cleon</v>
          </cell>
          <cell r="M2268" t="str">
            <v>France</v>
          </cell>
          <cell r="N2268">
            <v>2</v>
          </cell>
          <cell r="O2268">
            <v>0</v>
          </cell>
          <cell r="P2268">
            <v>0</v>
          </cell>
          <cell r="Q2268">
            <v>0</v>
          </cell>
          <cell r="R2268">
            <v>0</v>
          </cell>
          <cell r="S2268">
            <v>0</v>
          </cell>
          <cell r="T2268">
            <v>0</v>
          </cell>
          <cell r="U2268">
            <v>0</v>
          </cell>
        </row>
        <row r="2269">
          <cell r="A2269" t="str">
            <v>Europe</v>
          </cell>
          <cell r="B2269" t="str">
            <v>RENAULT-NISSAN</v>
          </cell>
          <cell r="C2269" t="str">
            <v>RENAULT</v>
          </cell>
          <cell r="D2269" t="str">
            <v>RENAULT CLIO</v>
          </cell>
          <cell r="E2269" t="str">
            <v>Renault F Series</v>
          </cell>
          <cell r="F2269" t="str">
            <v>Gasoline</v>
          </cell>
          <cell r="G2269">
            <v>1998</v>
          </cell>
          <cell r="H2269">
            <v>150</v>
          </cell>
          <cell r="I2269" t="str">
            <v>In-Line</v>
          </cell>
          <cell r="J2269">
            <v>4</v>
          </cell>
          <cell r="K2269" t="str">
            <v>MFI</v>
          </cell>
          <cell r="L2269" t="str">
            <v>Cleon</v>
          </cell>
          <cell r="M2269" t="str">
            <v>France</v>
          </cell>
          <cell r="N2269">
            <v>530</v>
          </cell>
          <cell r="O2269">
            <v>0</v>
          </cell>
          <cell r="P2269">
            <v>0</v>
          </cell>
          <cell r="Q2269">
            <v>0</v>
          </cell>
          <cell r="R2269">
            <v>0</v>
          </cell>
          <cell r="S2269">
            <v>0</v>
          </cell>
          <cell r="T2269">
            <v>0</v>
          </cell>
          <cell r="U2269">
            <v>0</v>
          </cell>
        </row>
        <row r="2270">
          <cell r="A2270" t="str">
            <v>Europe</v>
          </cell>
          <cell r="B2270" t="str">
            <v>RENAULT-NISSAN</v>
          </cell>
          <cell r="C2270" t="str">
            <v>RENAULT</v>
          </cell>
          <cell r="D2270" t="str">
            <v>RENAULT CLIO</v>
          </cell>
          <cell r="E2270" t="str">
            <v>Renault F Series</v>
          </cell>
          <cell r="F2270" t="str">
            <v>Gasoline</v>
          </cell>
          <cell r="G2270">
            <v>1998</v>
          </cell>
          <cell r="H2270">
            <v>169</v>
          </cell>
          <cell r="I2270" t="str">
            <v>In-Line</v>
          </cell>
          <cell r="J2270">
            <v>4</v>
          </cell>
          <cell r="K2270" t="str">
            <v>MFI</v>
          </cell>
          <cell r="L2270" t="str">
            <v>Cleon</v>
          </cell>
          <cell r="M2270" t="str">
            <v>France</v>
          </cell>
          <cell r="N2270">
            <v>1264</v>
          </cell>
          <cell r="O2270">
            <v>1554</v>
          </cell>
          <cell r="P2270">
            <v>0</v>
          </cell>
          <cell r="Q2270">
            <v>0</v>
          </cell>
          <cell r="R2270">
            <v>0</v>
          </cell>
          <cell r="S2270">
            <v>0</v>
          </cell>
          <cell r="T2270">
            <v>0</v>
          </cell>
          <cell r="U2270">
            <v>0</v>
          </cell>
        </row>
        <row r="2271">
          <cell r="A2271" t="str">
            <v>Europe</v>
          </cell>
          <cell r="B2271" t="str">
            <v>RENAULT-NISSAN</v>
          </cell>
          <cell r="C2271" t="str">
            <v>RENAULT</v>
          </cell>
          <cell r="D2271" t="str">
            <v>RENAULT CLIO</v>
          </cell>
          <cell r="E2271" t="str">
            <v>PSA ES/L</v>
          </cell>
          <cell r="F2271" t="str">
            <v>Gasoline</v>
          </cell>
          <cell r="G2271">
            <v>2946</v>
          </cell>
          <cell r="H2271">
            <v>255</v>
          </cell>
          <cell r="I2271" t="str">
            <v>Vee Configuration</v>
          </cell>
          <cell r="J2271">
            <v>6</v>
          </cell>
          <cell r="K2271" t="str">
            <v>MFI</v>
          </cell>
          <cell r="L2271" t="str">
            <v>Douvrin</v>
          </cell>
          <cell r="M2271" t="str">
            <v>France</v>
          </cell>
          <cell r="N2271">
            <v>1</v>
          </cell>
          <cell r="O2271">
            <v>264</v>
          </cell>
          <cell r="P2271">
            <v>817</v>
          </cell>
          <cell r="Q2271">
            <v>1310</v>
          </cell>
          <cell r="R2271">
            <v>751</v>
          </cell>
          <cell r="S2271">
            <v>0</v>
          </cell>
          <cell r="T2271">
            <v>0</v>
          </cell>
          <cell r="U2271">
            <v>0</v>
          </cell>
        </row>
        <row r="2272">
          <cell r="A2272" t="str">
            <v>Europe</v>
          </cell>
          <cell r="B2272" t="str">
            <v>RENAULT-NISSAN</v>
          </cell>
          <cell r="C2272" t="str">
            <v>RENAULT</v>
          </cell>
          <cell r="D2272" t="str">
            <v>RENAULT CLIO</v>
          </cell>
          <cell r="E2272" t="str">
            <v>Renault D Series (DIET)</v>
          </cell>
          <cell r="F2272" t="str">
            <v>Gasoline</v>
          </cell>
          <cell r="G2272">
            <v>1149</v>
          </cell>
          <cell r="H2272">
            <v>75</v>
          </cell>
          <cell r="I2272" t="str">
            <v>In-Line</v>
          </cell>
          <cell r="J2272">
            <v>4</v>
          </cell>
          <cell r="K2272" t="str">
            <v>MFI</v>
          </cell>
          <cell r="L2272" t="str">
            <v>Douvrin</v>
          </cell>
          <cell r="M2272" t="str">
            <v>France</v>
          </cell>
          <cell r="N2272">
            <v>27707</v>
          </cell>
          <cell r="O2272">
            <v>21757</v>
          </cell>
          <cell r="P2272">
            <v>6114</v>
          </cell>
          <cell r="Q2272">
            <v>1271</v>
          </cell>
          <cell r="R2272">
            <v>593</v>
          </cell>
          <cell r="S2272">
            <v>0</v>
          </cell>
          <cell r="T2272">
            <v>0</v>
          </cell>
          <cell r="U2272">
            <v>0</v>
          </cell>
        </row>
        <row r="2273">
          <cell r="A2273" t="str">
            <v>Europe</v>
          </cell>
          <cell r="B2273" t="str">
            <v>RENAULT-NISSAN</v>
          </cell>
          <cell r="C2273" t="str">
            <v>RENAULT</v>
          </cell>
          <cell r="D2273" t="str">
            <v>RENAULT CLIO</v>
          </cell>
          <cell r="E2273" t="str">
            <v>Renault D Series (DIET)</v>
          </cell>
          <cell r="F2273" t="str">
            <v>Gasoline</v>
          </cell>
          <cell r="G2273">
            <v>1149</v>
          </cell>
          <cell r="H2273">
            <v>58</v>
          </cell>
          <cell r="I2273" t="str">
            <v>In-Line</v>
          </cell>
          <cell r="J2273">
            <v>4</v>
          </cell>
          <cell r="K2273" t="str">
            <v>MFI</v>
          </cell>
          <cell r="L2273" t="str">
            <v>Douvrin</v>
          </cell>
          <cell r="M2273" t="str">
            <v>France</v>
          </cell>
          <cell r="N2273">
            <v>24624</v>
          </cell>
          <cell r="O2273">
            <v>25266</v>
          </cell>
          <cell r="P2273">
            <v>30957</v>
          </cell>
          <cell r="Q2273">
            <v>35006</v>
          </cell>
          <cell r="R2273">
            <v>16106</v>
          </cell>
          <cell r="S2273">
            <v>0</v>
          </cell>
          <cell r="T2273">
            <v>0</v>
          </cell>
          <cell r="U2273">
            <v>0</v>
          </cell>
        </row>
        <row r="2274">
          <cell r="A2274" t="str">
            <v>Europe</v>
          </cell>
          <cell r="B2274" t="str">
            <v>RENAULT-NISSAN</v>
          </cell>
          <cell r="C2274" t="str">
            <v>RENAULT</v>
          </cell>
          <cell r="D2274" t="str">
            <v>RENAULT CLIO</v>
          </cell>
          <cell r="E2274" t="str">
            <v>Renault K Series</v>
          </cell>
          <cell r="F2274" t="str">
            <v>Gasoline</v>
          </cell>
          <cell r="G2274">
            <v>1390</v>
          </cell>
          <cell r="H2274">
            <v>98</v>
          </cell>
          <cell r="I2274" t="str">
            <v>In-Line</v>
          </cell>
          <cell r="J2274">
            <v>4</v>
          </cell>
          <cell r="K2274" t="str">
            <v>MFI</v>
          </cell>
          <cell r="L2274" t="str">
            <v>Valladolid</v>
          </cell>
          <cell r="M2274" t="str">
            <v>Spain</v>
          </cell>
          <cell r="N2274">
            <v>23663</v>
          </cell>
          <cell r="O2274">
            <v>19009</v>
          </cell>
          <cell r="P2274">
            <v>23713</v>
          </cell>
          <cell r="Q2274">
            <v>27252</v>
          </cell>
          <cell r="R2274">
            <v>12708</v>
          </cell>
          <cell r="S2274">
            <v>0</v>
          </cell>
          <cell r="T2274">
            <v>0</v>
          </cell>
          <cell r="U2274">
            <v>0</v>
          </cell>
        </row>
        <row r="2275">
          <cell r="A2275" t="str">
            <v>Europe</v>
          </cell>
          <cell r="B2275" t="str">
            <v>RENAULT-NISSAN</v>
          </cell>
          <cell r="C2275" t="str">
            <v>RENAULT</v>
          </cell>
          <cell r="D2275" t="str">
            <v>RENAULT CLIO</v>
          </cell>
          <cell r="E2275" t="str">
            <v>Renault K Series</v>
          </cell>
          <cell r="F2275" t="str">
            <v>Diesel</v>
          </cell>
          <cell r="G2275">
            <v>1461</v>
          </cell>
          <cell r="H2275">
            <v>65</v>
          </cell>
          <cell r="I2275" t="str">
            <v>In-Line</v>
          </cell>
          <cell r="J2275">
            <v>4</v>
          </cell>
          <cell r="K2275" t="str">
            <v>DI</v>
          </cell>
          <cell r="L2275" t="str">
            <v>Valladolid</v>
          </cell>
          <cell r="M2275" t="str">
            <v>Spain</v>
          </cell>
          <cell r="N2275">
            <v>25224</v>
          </cell>
          <cell r="O2275">
            <v>31857</v>
          </cell>
          <cell r="P2275">
            <v>39033</v>
          </cell>
          <cell r="Q2275">
            <v>44137</v>
          </cell>
          <cell r="R2275">
            <v>20307</v>
          </cell>
          <cell r="S2275">
            <v>0</v>
          </cell>
          <cell r="T2275">
            <v>0</v>
          </cell>
          <cell r="U2275">
            <v>0</v>
          </cell>
        </row>
        <row r="2276">
          <cell r="A2276" t="str">
            <v>Europe</v>
          </cell>
          <cell r="B2276" t="str">
            <v>RENAULT-NISSAN</v>
          </cell>
          <cell r="C2276" t="str">
            <v>RENAULT</v>
          </cell>
          <cell r="D2276" t="str">
            <v>RENAULT CLIO</v>
          </cell>
          <cell r="E2276" t="str">
            <v>Renault K Series</v>
          </cell>
          <cell r="F2276" t="str">
            <v>Diesel</v>
          </cell>
          <cell r="G2276">
            <v>1461</v>
          </cell>
          <cell r="H2276">
            <v>74</v>
          </cell>
          <cell r="I2276" t="str">
            <v>In-Line</v>
          </cell>
          <cell r="J2276">
            <v>4</v>
          </cell>
          <cell r="K2276" t="str">
            <v>DI</v>
          </cell>
          <cell r="L2276" t="str">
            <v>Valladolid</v>
          </cell>
          <cell r="M2276" t="str">
            <v>Spain</v>
          </cell>
          <cell r="N2276">
            <v>13581</v>
          </cell>
          <cell r="O2276">
            <v>10203</v>
          </cell>
          <cell r="P2276">
            <v>13662</v>
          </cell>
          <cell r="Q2276">
            <v>16653</v>
          </cell>
          <cell r="R2276">
            <v>8125</v>
          </cell>
          <cell r="S2276">
            <v>0</v>
          </cell>
          <cell r="T2276">
            <v>0</v>
          </cell>
          <cell r="U2276">
            <v>0</v>
          </cell>
        </row>
        <row r="2277">
          <cell r="A2277" t="str">
            <v>Europe</v>
          </cell>
          <cell r="B2277" t="str">
            <v>RENAULT-NISSAN</v>
          </cell>
          <cell r="C2277" t="str">
            <v>RENAULT</v>
          </cell>
          <cell r="D2277" t="str">
            <v>RENAULT CLIO</v>
          </cell>
          <cell r="E2277" t="str">
            <v>Renault K Series</v>
          </cell>
          <cell r="F2277" t="str">
            <v>Gasoline</v>
          </cell>
          <cell r="G2277">
            <v>1598</v>
          </cell>
          <cell r="H2277">
            <v>107</v>
          </cell>
          <cell r="I2277" t="str">
            <v>In-Line</v>
          </cell>
          <cell r="J2277">
            <v>4</v>
          </cell>
          <cell r="K2277" t="str">
            <v>MFI</v>
          </cell>
          <cell r="L2277" t="str">
            <v>Valladolid</v>
          </cell>
          <cell r="M2277" t="str">
            <v>Spain</v>
          </cell>
          <cell r="N2277">
            <v>10742</v>
          </cell>
          <cell r="O2277">
            <v>8632</v>
          </cell>
          <cell r="P2277">
            <v>10808</v>
          </cell>
          <cell r="Q2277">
            <v>12462</v>
          </cell>
          <cell r="R2277">
            <v>5827</v>
          </cell>
          <cell r="S2277">
            <v>0</v>
          </cell>
          <cell r="T2277">
            <v>0</v>
          </cell>
          <cell r="U2277">
            <v>0</v>
          </cell>
        </row>
        <row r="2278">
          <cell r="A2278" t="str">
            <v>Europe</v>
          </cell>
          <cell r="B2278" t="str">
            <v>RENAULT-NISSAN</v>
          </cell>
          <cell r="C2278" t="str">
            <v>RENAULT</v>
          </cell>
          <cell r="D2278" t="str">
            <v>RENAULT CLIO</v>
          </cell>
          <cell r="E2278" t="str">
            <v>Renault F Series</v>
          </cell>
          <cell r="F2278" t="str">
            <v>Diesel</v>
          </cell>
          <cell r="G2278">
            <v>1870</v>
          </cell>
          <cell r="H2278">
            <v>75</v>
          </cell>
          <cell r="I2278" t="str">
            <v>In-Line</v>
          </cell>
          <cell r="J2278">
            <v>4</v>
          </cell>
          <cell r="K2278" t="str">
            <v>DI</v>
          </cell>
          <cell r="L2278" t="str">
            <v>Cleon</v>
          </cell>
          <cell r="M2278" t="str">
            <v>France</v>
          </cell>
          <cell r="N2278">
            <v>1</v>
          </cell>
          <cell r="O2278">
            <v>0</v>
          </cell>
          <cell r="P2278">
            <v>0</v>
          </cell>
          <cell r="Q2278">
            <v>0</v>
          </cell>
          <cell r="R2278">
            <v>0</v>
          </cell>
          <cell r="S2278">
            <v>0</v>
          </cell>
          <cell r="T2278">
            <v>0</v>
          </cell>
          <cell r="U2278">
            <v>0</v>
          </cell>
        </row>
        <row r="2279">
          <cell r="A2279" t="str">
            <v>Europe</v>
          </cell>
          <cell r="B2279" t="str">
            <v>RENAULT-NISSAN</v>
          </cell>
          <cell r="C2279" t="str">
            <v>RENAULT</v>
          </cell>
          <cell r="D2279" t="str">
            <v>RENAULT CLIO</v>
          </cell>
          <cell r="E2279" t="str">
            <v>Renault F Series</v>
          </cell>
          <cell r="F2279" t="str">
            <v>Gasoline</v>
          </cell>
          <cell r="G2279">
            <v>1998</v>
          </cell>
          <cell r="H2279">
            <v>139</v>
          </cell>
          <cell r="I2279" t="str">
            <v>In-Line</v>
          </cell>
          <cell r="J2279">
            <v>4</v>
          </cell>
          <cell r="K2279" t="str">
            <v>MFI</v>
          </cell>
          <cell r="L2279" t="str">
            <v>Cleon</v>
          </cell>
          <cell r="M2279" t="str">
            <v>France</v>
          </cell>
          <cell r="N2279">
            <v>336</v>
          </cell>
          <cell r="O2279">
            <v>0</v>
          </cell>
          <cell r="P2279">
            <v>0</v>
          </cell>
          <cell r="Q2279">
            <v>0</v>
          </cell>
          <cell r="R2279">
            <v>0</v>
          </cell>
          <cell r="S2279">
            <v>0</v>
          </cell>
          <cell r="T2279">
            <v>0</v>
          </cell>
          <cell r="U2279">
            <v>0</v>
          </cell>
        </row>
        <row r="2280">
          <cell r="A2280" t="str">
            <v>Europe</v>
          </cell>
          <cell r="B2280" t="str">
            <v>RENAULT-NISSAN</v>
          </cell>
          <cell r="C2280" t="str">
            <v>RENAULT</v>
          </cell>
          <cell r="D2280" t="str">
            <v>RENAULT CLIO</v>
          </cell>
          <cell r="E2280" t="str">
            <v>Renault F Series</v>
          </cell>
          <cell r="F2280" t="str">
            <v>Gasoline</v>
          </cell>
          <cell r="G2280">
            <v>1998</v>
          </cell>
          <cell r="H2280">
            <v>169</v>
          </cell>
          <cell r="I2280" t="str">
            <v>In-Line</v>
          </cell>
          <cell r="J2280">
            <v>4</v>
          </cell>
          <cell r="K2280" t="str">
            <v>MFI</v>
          </cell>
          <cell r="L2280" t="str">
            <v>Cleon</v>
          </cell>
          <cell r="M2280" t="str">
            <v>France</v>
          </cell>
          <cell r="N2280">
            <v>779</v>
          </cell>
          <cell r="O2280">
            <v>1209</v>
          </cell>
          <cell r="P2280">
            <v>1480</v>
          </cell>
          <cell r="Q2280">
            <v>1675</v>
          </cell>
          <cell r="R2280">
            <v>771</v>
          </cell>
          <cell r="S2280">
            <v>0</v>
          </cell>
          <cell r="T2280">
            <v>0</v>
          </cell>
          <cell r="U2280">
            <v>0</v>
          </cell>
        </row>
        <row r="2281">
          <cell r="A2281" t="str">
            <v>Europe</v>
          </cell>
          <cell r="B2281" t="str">
            <v>RENAULT-NISSAN</v>
          </cell>
          <cell r="C2281" t="str">
            <v>RENAULT</v>
          </cell>
          <cell r="D2281" t="str">
            <v>RENAULT CLIO</v>
          </cell>
          <cell r="E2281" t="str">
            <v>PSA ES/L</v>
          </cell>
          <cell r="F2281" t="str">
            <v>Gasoline</v>
          </cell>
          <cell r="G2281">
            <v>2946</v>
          </cell>
          <cell r="H2281">
            <v>226</v>
          </cell>
          <cell r="I2281" t="str">
            <v>Vee Configuration</v>
          </cell>
          <cell r="J2281">
            <v>6</v>
          </cell>
          <cell r="K2281" t="str">
            <v>MFI</v>
          </cell>
          <cell r="L2281" t="str">
            <v>Douvrin</v>
          </cell>
          <cell r="M2281" t="str">
            <v>France</v>
          </cell>
          <cell r="N2281">
            <v>943</v>
          </cell>
          <cell r="O2281">
            <v>0</v>
          </cell>
          <cell r="P2281">
            <v>0</v>
          </cell>
          <cell r="Q2281">
            <v>0</v>
          </cell>
          <cell r="R2281">
            <v>0</v>
          </cell>
          <cell r="S2281">
            <v>0</v>
          </cell>
          <cell r="T2281">
            <v>0</v>
          </cell>
          <cell r="U2281">
            <v>0</v>
          </cell>
        </row>
        <row r="2282">
          <cell r="A2282" t="str">
            <v>Europe</v>
          </cell>
          <cell r="B2282" t="str">
            <v>RENAULT-NISSAN</v>
          </cell>
          <cell r="C2282" t="str">
            <v>RENAULT</v>
          </cell>
          <cell r="D2282" t="str">
            <v>RENAULT CLIO</v>
          </cell>
          <cell r="E2282" t="str">
            <v>Renault D Series (DIET)</v>
          </cell>
          <cell r="F2282" t="str">
            <v>Gasoline</v>
          </cell>
          <cell r="G2282">
            <v>1149</v>
          </cell>
          <cell r="H2282">
            <v>75</v>
          </cell>
          <cell r="I2282" t="str">
            <v>In-Line</v>
          </cell>
          <cell r="J2282">
            <v>4</v>
          </cell>
          <cell r="K2282" t="str">
            <v>MFI</v>
          </cell>
          <cell r="L2282" t="str">
            <v>Douvrin</v>
          </cell>
          <cell r="M2282" t="str">
            <v>France</v>
          </cell>
          <cell r="N2282">
            <v>31091</v>
          </cell>
          <cell r="O2282">
            <v>32126</v>
          </cell>
          <cell r="P2282">
            <v>14058</v>
          </cell>
          <cell r="Q2282">
            <v>0</v>
          </cell>
          <cell r="R2282">
            <v>0</v>
          </cell>
          <cell r="S2282">
            <v>0</v>
          </cell>
          <cell r="T2282">
            <v>0</v>
          </cell>
          <cell r="U2282">
            <v>0</v>
          </cell>
        </row>
        <row r="2283">
          <cell r="A2283" t="str">
            <v>Europe</v>
          </cell>
          <cell r="B2283" t="str">
            <v>RENAULT-NISSAN</v>
          </cell>
          <cell r="C2283" t="str">
            <v>RENAULT</v>
          </cell>
          <cell r="D2283" t="str">
            <v>RENAULT CLIO</v>
          </cell>
          <cell r="E2283" t="str">
            <v>Renault D Series (DIET)</v>
          </cell>
          <cell r="F2283" t="str">
            <v>Gasoline</v>
          </cell>
          <cell r="G2283">
            <v>1149</v>
          </cell>
          <cell r="H2283">
            <v>58</v>
          </cell>
          <cell r="I2283" t="str">
            <v>In-Line</v>
          </cell>
          <cell r="J2283">
            <v>4</v>
          </cell>
          <cell r="K2283" t="str">
            <v>MFI</v>
          </cell>
          <cell r="L2283" t="str">
            <v>Douvrin</v>
          </cell>
          <cell r="M2283" t="str">
            <v>France</v>
          </cell>
          <cell r="N2283">
            <v>76604</v>
          </cell>
          <cell r="O2283">
            <v>56065</v>
          </cell>
          <cell r="P2283">
            <v>24560</v>
          </cell>
          <cell r="Q2283">
            <v>0</v>
          </cell>
          <cell r="R2283">
            <v>0</v>
          </cell>
          <cell r="S2283">
            <v>0</v>
          </cell>
          <cell r="T2283">
            <v>0</v>
          </cell>
          <cell r="U2283">
            <v>0</v>
          </cell>
        </row>
        <row r="2284">
          <cell r="A2284" t="str">
            <v>Europe</v>
          </cell>
          <cell r="B2284" t="str">
            <v>RENAULT-NISSAN</v>
          </cell>
          <cell r="C2284" t="str">
            <v>RENAULT</v>
          </cell>
          <cell r="D2284" t="str">
            <v>RENAULT CLIO</v>
          </cell>
          <cell r="E2284" t="str">
            <v>Renault K Series</v>
          </cell>
          <cell r="F2284" t="str">
            <v>Gasoline</v>
          </cell>
          <cell r="G2284">
            <v>1390</v>
          </cell>
          <cell r="H2284">
            <v>98</v>
          </cell>
          <cell r="I2284" t="str">
            <v>In-Line</v>
          </cell>
          <cell r="J2284">
            <v>4</v>
          </cell>
          <cell r="K2284" t="str">
            <v>MFI</v>
          </cell>
          <cell r="L2284" t="str">
            <v>Valladolid</v>
          </cell>
          <cell r="M2284" t="str">
            <v>Spain</v>
          </cell>
          <cell r="N2284">
            <v>22937</v>
          </cell>
          <cell r="O2284">
            <v>21194</v>
          </cell>
          <cell r="P2284">
            <v>8450</v>
          </cell>
          <cell r="Q2284">
            <v>0</v>
          </cell>
          <cell r="R2284">
            <v>0</v>
          </cell>
          <cell r="S2284">
            <v>0</v>
          </cell>
          <cell r="T2284">
            <v>0</v>
          </cell>
          <cell r="U2284">
            <v>0</v>
          </cell>
        </row>
        <row r="2285">
          <cell r="A2285" t="str">
            <v>Europe</v>
          </cell>
          <cell r="B2285" t="str">
            <v>RENAULT-NISSAN</v>
          </cell>
          <cell r="C2285" t="str">
            <v>RENAULT</v>
          </cell>
          <cell r="D2285" t="str">
            <v>RENAULT CLIO</v>
          </cell>
          <cell r="E2285" t="str">
            <v>Renault K Series</v>
          </cell>
          <cell r="F2285" t="str">
            <v>Diesel</v>
          </cell>
          <cell r="G2285">
            <v>1461</v>
          </cell>
          <cell r="H2285">
            <v>65</v>
          </cell>
          <cell r="I2285" t="str">
            <v>In-Line</v>
          </cell>
          <cell r="J2285">
            <v>4</v>
          </cell>
          <cell r="K2285" t="str">
            <v>DI</v>
          </cell>
          <cell r="L2285" t="str">
            <v>Valladolid</v>
          </cell>
          <cell r="M2285" t="str">
            <v>Spain</v>
          </cell>
          <cell r="N2285">
            <v>100902</v>
          </cell>
          <cell r="O2285">
            <v>97474</v>
          </cell>
          <cell r="P2285">
            <v>46275</v>
          </cell>
          <cell r="Q2285">
            <v>0</v>
          </cell>
          <cell r="R2285">
            <v>0</v>
          </cell>
          <cell r="S2285">
            <v>0</v>
          </cell>
          <cell r="T2285">
            <v>0</v>
          </cell>
          <cell r="U2285">
            <v>0</v>
          </cell>
        </row>
        <row r="2286">
          <cell r="A2286" t="str">
            <v>Europe</v>
          </cell>
          <cell r="B2286" t="str">
            <v>RENAULT-NISSAN</v>
          </cell>
          <cell r="C2286" t="str">
            <v>RENAULT</v>
          </cell>
          <cell r="D2286" t="str">
            <v>RENAULT CLIO</v>
          </cell>
          <cell r="E2286" t="str">
            <v>Renault K Series</v>
          </cell>
          <cell r="F2286" t="str">
            <v>Diesel</v>
          </cell>
          <cell r="G2286">
            <v>1461</v>
          </cell>
          <cell r="H2286">
            <v>74</v>
          </cell>
          <cell r="I2286" t="str">
            <v>In-Line</v>
          </cell>
          <cell r="J2286">
            <v>4</v>
          </cell>
          <cell r="K2286" t="str">
            <v>DI</v>
          </cell>
          <cell r="L2286" t="str">
            <v>Valladolid</v>
          </cell>
          <cell r="M2286" t="str">
            <v>Spain</v>
          </cell>
          <cell r="N2286">
            <v>45843</v>
          </cell>
          <cell r="O2286">
            <v>54660</v>
          </cell>
          <cell r="P2286">
            <v>34698</v>
          </cell>
          <cell r="Q2286">
            <v>0</v>
          </cell>
          <cell r="R2286">
            <v>0</v>
          </cell>
          <cell r="S2286">
            <v>0</v>
          </cell>
          <cell r="T2286">
            <v>0</v>
          </cell>
          <cell r="U2286">
            <v>0</v>
          </cell>
        </row>
        <row r="2287">
          <cell r="A2287" t="str">
            <v>Europe</v>
          </cell>
          <cell r="B2287" t="str">
            <v>RENAULT-NISSAN</v>
          </cell>
          <cell r="C2287" t="str">
            <v>RENAULT</v>
          </cell>
          <cell r="D2287" t="str">
            <v>RENAULT CLIO</v>
          </cell>
          <cell r="E2287" t="str">
            <v>Renault K Series</v>
          </cell>
          <cell r="F2287" t="str">
            <v>Gasoline</v>
          </cell>
          <cell r="G2287">
            <v>1598</v>
          </cell>
          <cell r="H2287">
            <v>107</v>
          </cell>
          <cell r="I2287" t="str">
            <v>In-Line</v>
          </cell>
          <cell r="J2287">
            <v>4</v>
          </cell>
          <cell r="K2287" t="str">
            <v>MFI</v>
          </cell>
          <cell r="L2287" t="str">
            <v>Valladolid</v>
          </cell>
          <cell r="M2287" t="str">
            <v>Spain</v>
          </cell>
          <cell r="N2287">
            <v>3367</v>
          </cell>
          <cell r="O2287">
            <v>858</v>
          </cell>
          <cell r="P2287">
            <v>331</v>
          </cell>
          <cell r="Q2287">
            <v>0</v>
          </cell>
          <cell r="R2287">
            <v>0</v>
          </cell>
          <cell r="S2287">
            <v>0</v>
          </cell>
          <cell r="T2287">
            <v>0</v>
          </cell>
          <cell r="U2287">
            <v>0</v>
          </cell>
        </row>
        <row r="2288">
          <cell r="A2288" t="str">
            <v>Europe</v>
          </cell>
          <cell r="B2288" t="str">
            <v>RENAULT-NISSAN</v>
          </cell>
          <cell r="C2288" t="str">
            <v>RENAULT</v>
          </cell>
          <cell r="D2288" t="str">
            <v>RENAULT CLIO</v>
          </cell>
          <cell r="E2288" t="str">
            <v>Renault F Series</v>
          </cell>
          <cell r="F2288" t="str">
            <v>Diesel</v>
          </cell>
          <cell r="G2288">
            <v>1870</v>
          </cell>
          <cell r="H2288">
            <v>75</v>
          </cell>
          <cell r="I2288" t="str">
            <v>In-Line</v>
          </cell>
          <cell r="J2288">
            <v>4</v>
          </cell>
          <cell r="K2288" t="str">
            <v>DI</v>
          </cell>
          <cell r="L2288" t="str">
            <v>Cleon</v>
          </cell>
          <cell r="M2288" t="str">
            <v>France</v>
          </cell>
          <cell r="N2288">
            <v>5334</v>
          </cell>
          <cell r="O2288">
            <v>0</v>
          </cell>
          <cell r="P2288">
            <v>0</v>
          </cell>
          <cell r="Q2288">
            <v>0</v>
          </cell>
          <cell r="R2288">
            <v>0</v>
          </cell>
          <cell r="S2288">
            <v>0</v>
          </cell>
          <cell r="T2288">
            <v>0</v>
          </cell>
          <cell r="U2288">
            <v>0</v>
          </cell>
        </row>
        <row r="2289">
          <cell r="A2289" t="str">
            <v>Europe</v>
          </cell>
          <cell r="B2289" t="str">
            <v>RENAULT-NISSAN</v>
          </cell>
          <cell r="C2289" t="str">
            <v>RENAULT</v>
          </cell>
          <cell r="D2289" t="str">
            <v>RENAULT CLIO</v>
          </cell>
          <cell r="E2289" t="str">
            <v>Nissan CR</v>
          </cell>
          <cell r="F2289" t="str">
            <v>Gasoline</v>
          </cell>
          <cell r="G2289">
            <v>998</v>
          </cell>
          <cell r="H2289">
            <v>65</v>
          </cell>
          <cell r="I2289" t="str">
            <v>In-Line</v>
          </cell>
          <cell r="J2289">
            <v>4</v>
          </cell>
          <cell r="K2289" t="str">
            <v>MFI</v>
          </cell>
          <cell r="L2289" t="str">
            <v>Washington</v>
          </cell>
          <cell r="M2289" t="str">
            <v>UK</v>
          </cell>
          <cell r="N2289">
            <v>0</v>
          </cell>
          <cell r="O2289">
            <v>0</v>
          </cell>
          <cell r="P2289">
            <v>0</v>
          </cell>
          <cell r="Q2289">
            <v>40208</v>
          </cell>
          <cell r="R2289">
            <v>90669</v>
          </cell>
          <cell r="S2289">
            <v>90491</v>
          </cell>
          <cell r="T2289">
            <v>83341</v>
          </cell>
          <cell r="U2289">
            <v>86807</v>
          </cell>
        </row>
        <row r="2290">
          <cell r="A2290" t="str">
            <v>Europe</v>
          </cell>
          <cell r="B2290" t="str">
            <v>RENAULT-NISSAN</v>
          </cell>
          <cell r="C2290" t="str">
            <v>RENAULT</v>
          </cell>
          <cell r="D2290" t="str">
            <v>RENAULT CLIO</v>
          </cell>
          <cell r="E2290" t="str">
            <v>Renault Electric</v>
          </cell>
          <cell r="F2290" t="str">
            <v>Electric</v>
          </cell>
          <cell r="G2290">
            <v>0</v>
          </cell>
          <cell r="H2290">
            <v>0</v>
          </cell>
          <cell r="I2290" t="str">
            <v>None</v>
          </cell>
          <cell r="J2290">
            <v>0</v>
          </cell>
          <cell r="K2290" t="str">
            <v>None</v>
          </cell>
          <cell r="L2290" t="str">
            <v>Douvrin</v>
          </cell>
          <cell r="M2290" t="str">
            <v>France</v>
          </cell>
          <cell r="N2290">
            <v>0</v>
          </cell>
          <cell r="O2290">
            <v>0</v>
          </cell>
          <cell r="P2290">
            <v>0</v>
          </cell>
          <cell r="Q2290">
            <v>0</v>
          </cell>
          <cell r="R2290">
            <v>1135</v>
          </cell>
          <cell r="S2290">
            <v>889</v>
          </cell>
          <cell r="T2290">
            <v>670</v>
          </cell>
          <cell r="U2290">
            <v>591</v>
          </cell>
        </row>
        <row r="2291">
          <cell r="A2291" t="str">
            <v>Europe</v>
          </cell>
          <cell r="B2291" t="str">
            <v>RENAULT-NISSAN</v>
          </cell>
          <cell r="C2291" t="str">
            <v>RENAULT</v>
          </cell>
          <cell r="D2291" t="str">
            <v>RENAULT CLIO</v>
          </cell>
          <cell r="E2291" t="str">
            <v>Renault K Series</v>
          </cell>
          <cell r="F2291" t="str">
            <v>Diesel</v>
          </cell>
          <cell r="G2291">
            <v>1200</v>
          </cell>
          <cell r="H2291">
            <v>66</v>
          </cell>
          <cell r="I2291" t="str">
            <v>In-Line</v>
          </cell>
          <cell r="J2291">
            <v>3</v>
          </cell>
          <cell r="K2291" t="str">
            <v>DI</v>
          </cell>
          <cell r="L2291" t="str">
            <v>Valladolid</v>
          </cell>
          <cell r="M2291" t="str">
            <v>Spain</v>
          </cell>
          <cell r="N2291">
            <v>0</v>
          </cell>
          <cell r="O2291">
            <v>0</v>
          </cell>
          <cell r="P2291">
            <v>0</v>
          </cell>
          <cell r="Q2291">
            <v>517</v>
          </cell>
          <cell r="R2291">
            <v>1166</v>
          </cell>
          <cell r="S2291">
            <v>1164</v>
          </cell>
          <cell r="T2291">
            <v>1073</v>
          </cell>
          <cell r="U2291">
            <v>1116</v>
          </cell>
        </row>
        <row r="2292">
          <cell r="A2292" t="str">
            <v>Europe</v>
          </cell>
          <cell r="B2292" t="str">
            <v>RENAULT-NISSAN</v>
          </cell>
          <cell r="C2292" t="str">
            <v>RENAULT</v>
          </cell>
          <cell r="D2292" t="str">
            <v>RENAULT CLIO</v>
          </cell>
          <cell r="E2292" t="str">
            <v>Renault S2G</v>
          </cell>
          <cell r="F2292" t="str">
            <v>Gasoline</v>
          </cell>
          <cell r="G2292">
            <v>1400</v>
          </cell>
          <cell r="H2292">
            <v>100</v>
          </cell>
          <cell r="I2292" t="str">
            <v>In-Line</v>
          </cell>
          <cell r="J2292">
            <v>4</v>
          </cell>
          <cell r="K2292" t="str">
            <v>MFI</v>
          </cell>
          <cell r="L2292" t="str">
            <v>Valladolid</v>
          </cell>
          <cell r="M2292" t="str">
            <v>Spain</v>
          </cell>
          <cell r="N2292">
            <v>0</v>
          </cell>
          <cell r="O2292">
            <v>0</v>
          </cell>
          <cell r="P2292">
            <v>0</v>
          </cell>
          <cell r="Q2292">
            <v>32743</v>
          </cell>
          <cell r="R2292">
            <v>60652</v>
          </cell>
          <cell r="S2292">
            <v>49720</v>
          </cell>
          <cell r="T2292">
            <v>39151</v>
          </cell>
          <cell r="U2292">
            <v>36059</v>
          </cell>
        </row>
        <row r="2293">
          <cell r="A2293" t="str">
            <v>Europe</v>
          </cell>
          <cell r="B2293" t="str">
            <v>RENAULT-NISSAN</v>
          </cell>
          <cell r="C2293" t="str">
            <v>RENAULT</v>
          </cell>
          <cell r="D2293" t="str">
            <v>RENAULT CLIO</v>
          </cell>
          <cell r="E2293" t="str">
            <v>Renault K Series</v>
          </cell>
          <cell r="F2293" t="str">
            <v>Diesel</v>
          </cell>
          <cell r="G2293">
            <v>1461</v>
          </cell>
          <cell r="H2293">
            <v>65</v>
          </cell>
          <cell r="I2293" t="str">
            <v>In-Line</v>
          </cell>
          <cell r="J2293">
            <v>4</v>
          </cell>
          <cell r="K2293" t="str">
            <v>DI</v>
          </cell>
          <cell r="L2293" t="str">
            <v>Valladolid</v>
          </cell>
          <cell r="M2293" t="str">
            <v>Spain</v>
          </cell>
          <cell r="N2293">
            <v>0</v>
          </cell>
          <cell r="O2293">
            <v>0</v>
          </cell>
          <cell r="P2293">
            <v>0</v>
          </cell>
          <cell r="Q2293">
            <v>29735</v>
          </cell>
          <cell r="R2293">
            <v>67053</v>
          </cell>
          <cell r="S2293">
            <v>66922</v>
          </cell>
          <cell r="T2293">
            <v>61636</v>
          </cell>
          <cell r="U2293">
            <v>64198</v>
          </cell>
        </row>
        <row r="2294">
          <cell r="A2294" t="str">
            <v>Europe</v>
          </cell>
          <cell r="B2294" t="str">
            <v>RENAULT-NISSAN</v>
          </cell>
          <cell r="C2294" t="str">
            <v>RENAULT</v>
          </cell>
          <cell r="D2294" t="str">
            <v>RENAULT CLIO</v>
          </cell>
          <cell r="E2294" t="str">
            <v>Renault K Series</v>
          </cell>
          <cell r="F2294" t="str">
            <v>Diesel</v>
          </cell>
          <cell r="G2294">
            <v>1461</v>
          </cell>
          <cell r="H2294">
            <v>78</v>
          </cell>
          <cell r="I2294" t="str">
            <v>In-Line</v>
          </cell>
          <cell r="J2294">
            <v>4</v>
          </cell>
          <cell r="K2294" t="str">
            <v>DI</v>
          </cell>
          <cell r="L2294" t="str">
            <v>Valladolid</v>
          </cell>
          <cell r="M2294" t="str">
            <v>Spain</v>
          </cell>
          <cell r="N2294">
            <v>0</v>
          </cell>
          <cell r="O2294">
            <v>0</v>
          </cell>
          <cell r="P2294">
            <v>0</v>
          </cell>
          <cell r="Q2294">
            <v>31675</v>
          </cell>
          <cell r="R2294">
            <v>71427</v>
          </cell>
          <cell r="S2294">
            <v>71287</v>
          </cell>
          <cell r="T2294">
            <v>65656</v>
          </cell>
          <cell r="U2294">
            <v>68385</v>
          </cell>
        </row>
        <row r="2295">
          <cell r="A2295" t="str">
            <v>Europe</v>
          </cell>
          <cell r="B2295" t="str">
            <v>RENAULT-NISSAN</v>
          </cell>
          <cell r="C2295" t="str">
            <v>RENAULT</v>
          </cell>
          <cell r="D2295" t="str">
            <v>RENAULT CLIO</v>
          </cell>
          <cell r="E2295" t="str">
            <v>Renault S2G</v>
          </cell>
          <cell r="F2295" t="str">
            <v>Gasoline</v>
          </cell>
          <cell r="G2295">
            <v>1600</v>
          </cell>
          <cell r="H2295">
            <v>120</v>
          </cell>
          <cell r="I2295" t="str">
            <v>In-Line</v>
          </cell>
          <cell r="J2295">
            <v>4</v>
          </cell>
          <cell r="K2295" t="str">
            <v>MFI</v>
          </cell>
          <cell r="L2295" t="str">
            <v>Valladolid</v>
          </cell>
          <cell r="M2295" t="str">
            <v>Spain</v>
          </cell>
          <cell r="N2295">
            <v>0</v>
          </cell>
          <cell r="O2295">
            <v>0</v>
          </cell>
          <cell r="P2295">
            <v>0</v>
          </cell>
          <cell r="Q2295">
            <v>12929</v>
          </cell>
          <cell r="R2295">
            <v>29154</v>
          </cell>
          <cell r="S2295">
            <v>29096</v>
          </cell>
          <cell r="T2295">
            <v>26797</v>
          </cell>
          <cell r="U2295">
            <v>27911</v>
          </cell>
        </row>
        <row r="2296">
          <cell r="A2296" t="str">
            <v>Europe</v>
          </cell>
          <cell r="B2296" t="str">
            <v>RENAULT-NISSAN</v>
          </cell>
          <cell r="C2296" t="str">
            <v>RENAULT</v>
          </cell>
          <cell r="D2296" t="str">
            <v>RENAULT CLIO</v>
          </cell>
          <cell r="E2296" t="str">
            <v>Renault M1D</v>
          </cell>
          <cell r="F2296" t="str">
            <v>Diesel</v>
          </cell>
          <cell r="G2296">
            <v>2000</v>
          </cell>
          <cell r="H2296">
            <v>130</v>
          </cell>
          <cell r="I2296" t="str">
            <v>In-Line</v>
          </cell>
          <cell r="J2296">
            <v>4</v>
          </cell>
          <cell r="K2296" t="str">
            <v>DI</v>
          </cell>
          <cell r="L2296" t="str">
            <v>Cleon</v>
          </cell>
          <cell r="M2296" t="str">
            <v>France</v>
          </cell>
          <cell r="N2296">
            <v>0</v>
          </cell>
          <cell r="O2296">
            <v>0</v>
          </cell>
          <cell r="P2296">
            <v>0</v>
          </cell>
          <cell r="Q2296">
            <v>1681</v>
          </cell>
          <cell r="R2296">
            <v>3790</v>
          </cell>
          <cell r="S2296">
            <v>3782</v>
          </cell>
          <cell r="T2296">
            <v>3485</v>
          </cell>
          <cell r="U2296">
            <v>3629</v>
          </cell>
        </row>
        <row r="2297">
          <cell r="A2297" t="str">
            <v>Europe</v>
          </cell>
          <cell r="B2297" t="str">
            <v>RENAULT-NISSAN</v>
          </cell>
          <cell r="C2297" t="str">
            <v>RENAULT</v>
          </cell>
          <cell r="D2297" t="str">
            <v>RENAULT CLIO</v>
          </cell>
          <cell r="E2297" t="str">
            <v>Renault M1D</v>
          </cell>
          <cell r="F2297" t="str">
            <v>Diesel</v>
          </cell>
          <cell r="G2297">
            <v>2000</v>
          </cell>
          <cell r="H2297">
            <v>150</v>
          </cell>
          <cell r="I2297" t="str">
            <v>In-Line</v>
          </cell>
          <cell r="J2297">
            <v>4</v>
          </cell>
          <cell r="K2297" t="str">
            <v>DI</v>
          </cell>
          <cell r="L2297" t="str">
            <v>Cleon</v>
          </cell>
          <cell r="M2297" t="str">
            <v>France</v>
          </cell>
          <cell r="N2297">
            <v>0</v>
          </cell>
          <cell r="O2297">
            <v>0</v>
          </cell>
          <cell r="P2297">
            <v>0</v>
          </cell>
          <cell r="Q2297">
            <v>0</v>
          </cell>
          <cell r="R2297">
            <v>8530</v>
          </cell>
          <cell r="S2297">
            <v>11639</v>
          </cell>
          <cell r="T2297">
            <v>10719</v>
          </cell>
          <cell r="U2297">
            <v>11165</v>
          </cell>
        </row>
        <row r="2298">
          <cell r="A2298" t="str">
            <v>Europe</v>
          </cell>
          <cell r="B2298" t="str">
            <v>RENAULT-NISSAN</v>
          </cell>
          <cell r="C2298" t="str">
            <v>RENAULT</v>
          </cell>
          <cell r="D2298" t="str">
            <v>RENAULT CLIO</v>
          </cell>
          <cell r="E2298" t="str">
            <v>Nissan CR</v>
          </cell>
          <cell r="F2298" t="str">
            <v>Gasoline</v>
          </cell>
          <cell r="G2298">
            <v>998</v>
          </cell>
          <cell r="H2298">
            <v>65</v>
          </cell>
          <cell r="I2298" t="str">
            <v>In-Line</v>
          </cell>
          <cell r="J2298">
            <v>4</v>
          </cell>
          <cell r="K2298" t="str">
            <v>MFI</v>
          </cell>
          <cell r="L2298" t="str">
            <v>Washington</v>
          </cell>
          <cell r="M2298" t="str">
            <v>UK</v>
          </cell>
          <cell r="N2298">
            <v>0</v>
          </cell>
          <cell r="O2298">
            <v>0</v>
          </cell>
          <cell r="P2298">
            <v>0</v>
          </cell>
          <cell r="Q2298">
            <v>0</v>
          </cell>
          <cell r="R2298">
            <v>4319</v>
          </cell>
          <cell r="S2298">
            <v>8602</v>
          </cell>
          <cell r="T2298">
            <v>7976</v>
          </cell>
          <cell r="U2298">
            <v>7413</v>
          </cell>
        </row>
        <row r="2299">
          <cell r="A2299" t="str">
            <v>Europe</v>
          </cell>
          <cell r="B2299" t="str">
            <v>RENAULT-NISSAN</v>
          </cell>
          <cell r="C2299" t="str">
            <v>RENAULT</v>
          </cell>
          <cell r="D2299" t="str">
            <v>RENAULT CLIO</v>
          </cell>
          <cell r="E2299" t="str">
            <v>Renault Electric</v>
          </cell>
          <cell r="F2299" t="str">
            <v>Electric</v>
          </cell>
          <cell r="G2299">
            <v>0</v>
          </cell>
          <cell r="H2299">
            <v>0</v>
          </cell>
          <cell r="I2299" t="str">
            <v>None</v>
          </cell>
          <cell r="J2299">
            <v>0</v>
          </cell>
          <cell r="K2299" t="str">
            <v>None</v>
          </cell>
          <cell r="L2299" t="str">
            <v>Douvrin</v>
          </cell>
          <cell r="M2299" t="str">
            <v>France</v>
          </cell>
          <cell r="N2299">
            <v>0</v>
          </cell>
          <cell r="O2299">
            <v>0</v>
          </cell>
          <cell r="P2299">
            <v>0</v>
          </cell>
          <cell r="Q2299">
            <v>0</v>
          </cell>
          <cell r="R2299">
            <v>242</v>
          </cell>
          <cell r="S2299">
            <v>482</v>
          </cell>
          <cell r="T2299">
            <v>448</v>
          </cell>
          <cell r="U2299">
            <v>417</v>
          </cell>
        </row>
        <row r="2300">
          <cell r="A2300" t="str">
            <v>Europe</v>
          </cell>
          <cell r="B2300" t="str">
            <v>RENAULT-NISSAN</v>
          </cell>
          <cell r="C2300" t="str">
            <v>RENAULT</v>
          </cell>
          <cell r="D2300" t="str">
            <v>RENAULT CLIO</v>
          </cell>
          <cell r="E2300" t="str">
            <v>Renault K Series</v>
          </cell>
          <cell r="F2300" t="str">
            <v>Diesel</v>
          </cell>
          <cell r="G2300">
            <v>1200</v>
          </cell>
          <cell r="H2300">
            <v>66</v>
          </cell>
          <cell r="I2300" t="str">
            <v>In-Line</v>
          </cell>
          <cell r="J2300">
            <v>3</v>
          </cell>
          <cell r="K2300" t="str">
            <v>DI</v>
          </cell>
          <cell r="L2300" t="str">
            <v>Valladolid</v>
          </cell>
          <cell r="M2300" t="str">
            <v>Spain</v>
          </cell>
          <cell r="N2300">
            <v>0</v>
          </cell>
          <cell r="O2300">
            <v>0</v>
          </cell>
          <cell r="P2300">
            <v>0</v>
          </cell>
          <cell r="Q2300">
            <v>0</v>
          </cell>
          <cell r="R2300">
            <v>11582</v>
          </cell>
          <cell r="S2300">
            <v>24236</v>
          </cell>
          <cell r="T2300">
            <v>23716</v>
          </cell>
          <cell r="U2300">
            <v>22491</v>
          </cell>
        </row>
        <row r="2301">
          <cell r="A2301" t="str">
            <v>Europe</v>
          </cell>
          <cell r="B2301" t="str">
            <v>RENAULT-NISSAN</v>
          </cell>
          <cell r="C2301" t="str">
            <v>RENAULT</v>
          </cell>
          <cell r="D2301" t="str">
            <v>RENAULT CLIO</v>
          </cell>
          <cell r="E2301" t="str">
            <v>Renault S2G</v>
          </cell>
          <cell r="F2301" t="str">
            <v>Gasoline</v>
          </cell>
          <cell r="G2301">
            <v>1400</v>
          </cell>
          <cell r="H2301">
            <v>100</v>
          </cell>
          <cell r="I2301" t="str">
            <v>In-Line</v>
          </cell>
          <cell r="J2301">
            <v>4</v>
          </cell>
          <cell r="K2301" t="str">
            <v>MFI</v>
          </cell>
          <cell r="L2301" t="str">
            <v>Valladolid</v>
          </cell>
          <cell r="M2301" t="str">
            <v>Spain</v>
          </cell>
          <cell r="N2301">
            <v>0</v>
          </cell>
          <cell r="O2301">
            <v>0</v>
          </cell>
          <cell r="P2301">
            <v>0</v>
          </cell>
          <cell r="Q2301">
            <v>0</v>
          </cell>
          <cell r="R2301">
            <v>3671</v>
          </cell>
          <cell r="S2301">
            <v>7423</v>
          </cell>
          <cell r="T2301">
            <v>7003</v>
          </cell>
          <cell r="U2301">
            <v>6621</v>
          </cell>
        </row>
        <row r="2302">
          <cell r="A2302" t="str">
            <v>Europe</v>
          </cell>
          <cell r="B2302" t="str">
            <v>RENAULT-NISSAN</v>
          </cell>
          <cell r="C2302" t="str">
            <v>RENAULT</v>
          </cell>
          <cell r="D2302" t="str">
            <v>RENAULT CLIO</v>
          </cell>
          <cell r="E2302" t="str">
            <v>Renault K Series</v>
          </cell>
          <cell r="F2302" t="str">
            <v>Diesel</v>
          </cell>
          <cell r="G2302">
            <v>1461</v>
          </cell>
          <cell r="H2302">
            <v>65</v>
          </cell>
          <cell r="I2302" t="str">
            <v>In-Line</v>
          </cell>
          <cell r="J2302">
            <v>4</v>
          </cell>
          <cell r="K2302" t="str">
            <v>DI</v>
          </cell>
          <cell r="L2302" t="str">
            <v>Valladolid</v>
          </cell>
          <cell r="M2302" t="str">
            <v>Spain</v>
          </cell>
          <cell r="N2302">
            <v>0</v>
          </cell>
          <cell r="O2302">
            <v>0</v>
          </cell>
          <cell r="P2302">
            <v>0</v>
          </cell>
          <cell r="Q2302">
            <v>0</v>
          </cell>
          <cell r="R2302">
            <v>11309</v>
          </cell>
          <cell r="S2302">
            <v>24275</v>
          </cell>
          <cell r="T2302">
            <v>24372</v>
          </cell>
          <cell r="U2302">
            <v>23323</v>
          </cell>
        </row>
        <row r="2303">
          <cell r="A2303" t="str">
            <v>Europe</v>
          </cell>
          <cell r="B2303" t="str">
            <v>RENAULT-NISSAN</v>
          </cell>
          <cell r="C2303" t="str">
            <v>RENAULT</v>
          </cell>
          <cell r="D2303" t="str">
            <v>RENAULT CLIO</v>
          </cell>
          <cell r="E2303" t="str">
            <v>Renault K Series</v>
          </cell>
          <cell r="F2303" t="str">
            <v>Diesel</v>
          </cell>
          <cell r="G2303">
            <v>1461</v>
          </cell>
          <cell r="H2303">
            <v>78</v>
          </cell>
          <cell r="I2303" t="str">
            <v>In-Line</v>
          </cell>
          <cell r="J2303">
            <v>4</v>
          </cell>
          <cell r="K2303" t="str">
            <v>DI</v>
          </cell>
          <cell r="L2303" t="str">
            <v>Valladolid</v>
          </cell>
          <cell r="M2303" t="str">
            <v>Spain</v>
          </cell>
          <cell r="N2303">
            <v>0</v>
          </cell>
          <cell r="O2303">
            <v>0</v>
          </cell>
          <cell r="P2303">
            <v>0</v>
          </cell>
          <cell r="Q2303">
            <v>0</v>
          </cell>
          <cell r="R2303">
            <v>7678</v>
          </cell>
          <cell r="S2303">
            <v>16663</v>
          </cell>
          <cell r="T2303">
            <v>16911</v>
          </cell>
          <cell r="U2303">
            <v>16242</v>
          </cell>
        </row>
        <row r="2304">
          <cell r="A2304" t="str">
            <v>Europe</v>
          </cell>
          <cell r="B2304" t="str">
            <v>RENAULT-NISSAN</v>
          </cell>
          <cell r="C2304" t="str">
            <v>RENAULT</v>
          </cell>
          <cell r="D2304" t="str">
            <v>RENAULT CLIO</v>
          </cell>
          <cell r="E2304" t="str">
            <v>Renault S2G</v>
          </cell>
          <cell r="F2304" t="str">
            <v>Gasoline</v>
          </cell>
          <cell r="G2304">
            <v>1600</v>
          </cell>
          <cell r="H2304">
            <v>120</v>
          </cell>
          <cell r="I2304" t="str">
            <v>In-Line</v>
          </cell>
          <cell r="J2304">
            <v>4</v>
          </cell>
          <cell r="K2304" t="str">
            <v>MFI</v>
          </cell>
          <cell r="L2304" t="str">
            <v>Valladolid</v>
          </cell>
          <cell r="M2304" t="str">
            <v>Spain</v>
          </cell>
          <cell r="N2304">
            <v>0</v>
          </cell>
          <cell r="O2304">
            <v>0</v>
          </cell>
          <cell r="P2304">
            <v>0</v>
          </cell>
          <cell r="Q2304">
            <v>0</v>
          </cell>
          <cell r="R2304">
            <v>6320</v>
          </cell>
          <cell r="S2304">
            <v>12763</v>
          </cell>
          <cell r="T2304">
            <v>12019</v>
          </cell>
          <cell r="U2304">
            <v>11345</v>
          </cell>
        </row>
        <row r="2305">
          <cell r="A2305" t="str">
            <v>Europe</v>
          </cell>
          <cell r="B2305" t="str">
            <v>RENAULT-NISSAN</v>
          </cell>
          <cell r="C2305" t="str">
            <v>RENAULT</v>
          </cell>
          <cell r="D2305" t="str">
            <v>RENAULT CLIO</v>
          </cell>
          <cell r="E2305" t="str">
            <v>Renault M1D</v>
          </cell>
          <cell r="F2305" t="str">
            <v>Diesel</v>
          </cell>
          <cell r="G2305">
            <v>2000</v>
          </cell>
          <cell r="H2305">
            <v>130</v>
          </cell>
          <cell r="I2305" t="str">
            <v>In-Line</v>
          </cell>
          <cell r="J2305">
            <v>4</v>
          </cell>
          <cell r="K2305" t="str">
            <v>DI</v>
          </cell>
          <cell r="L2305" t="str">
            <v>Cleon</v>
          </cell>
          <cell r="M2305" t="str">
            <v>France</v>
          </cell>
          <cell r="N2305">
            <v>0</v>
          </cell>
          <cell r="O2305">
            <v>0</v>
          </cell>
          <cell r="P2305">
            <v>0</v>
          </cell>
          <cell r="Q2305">
            <v>0</v>
          </cell>
          <cell r="R2305">
            <v>7719</v>
          </cell>
          <cell r="S2305">
            <v>16326</v>
          </cell>
          <cell r="T2305">
            <v>16154</v>
          </cell>
          <cell r="U2305">
            <v>15958</v>
          </cell>
        </row>
        <row r="2306">
          <cell r="A2306" t="str">
            <v>Europe</v>
          </cell>
          <cell r="B2306" t="str">
            <v>RENAULT-NISSAN</v>
          </cell>
          <cell r="C2306" t="str">
            <v>RENAULT</v>
          </cell>
          <cell r="D2306" t="str">
            <v>RENAULT CLIO</v>
          </cell>
          <cell r="E2306" t="str">
            <v>Renault M1D</v>
          </cell>
          <cell r="F2306" t="str">
            <v>Diesel</v>
          </cell>
          <cell r="G2306">
            <v>2000</v>
          </cell>
          <cell r="H2306">
            <v>150</v>
          </cell>
          <cell r="I2306" t="str">
            <v>In-Line</v>
          </cell>
          <cell r="J2306">
            <v>4</v>
          </cell>
          <cell r="K2306" t="str">
            <v>DI</v>
          </cell>
          <cell r="L2306" t="str">
            <v>Cleon</v>
          </cell>
          <cell r="M2306" t="str">
            <v>France</v>
          </cell>
          <cell r="N2306">
            <v>0</v>
          </cell>
          <cell r="O2306">
            <v>0</v>
          </cell>
          <cell r="P2306">
            <v>0</v>
          </cell>
          <cell r="Q2306">
            <v>0</v>
          </cell>
          <cell r="R2306">
            <v>2081</v>
          </cell>
          <cell r="S2306">
            <v>4658</v>
          </cell>
          <cell r="T2306">
            <v>4573</v>
          </cell>
          <cell r="U2306">
            <v>4489</v>
          </cell>
        </row>
        <row r="2307">
          <cell r="A2307" t="str">
            <v>Europe</v>
          </cell>
          <cell r="B2307" t="str">
            <v>RENAULT-NISSAN</v>
          </cell>
          <cell r="C2307" t="str">
            <v>RENAULT</v>
          </cell>
          <cell r="D2307" t="str">
            <v>RENAULT CLIO SYMBOL</v>
          </cell>
          <cell r="E2307" t="str">
            <v>Renault D Series (DIET)</v>
          </cell>
          <cell r="F2307" t="str">
            <v>Gasoline</v>
          </cell>
          <cell r="G2307">
            <v>1149</v>
          </cell>
          <cell r="H2307">
            <v>75</v>
          </cell>
          <cell r="I2307" t="str">
            <v>In-Line</v>
          </cell>
          <cell r="J2307">
            <v>4</v>
          </cell>
          <cell r="K2307" t="str">
            <v>MFI</v>
          </cell>
          <cell r="L2307" t="str">
            <v>Douvrin</v>
          </cell>
          <cell r="M2307" t="str">
            <v>France</v>
          </cell>
          <cell r="N2307">
            <v>9</v>
          </cell>
          <cell r="O2307">
            <v>107</v>
          </cell>
          <cell r="P2307">
            <v>64</v>
          </cell>
          <cell r="Q2307">
            <v>0</v>
          </cell>
          <cell r="R2307">
            <v>0</v>
          </cell>
          <cell r="S2307">
            <v>0</v>
          </cell>
          <cell r="T2307">
            <v>0</v>
          </cell>
          <cell r="U2307">
            <v>0</v>
          </cell>
        </row>
        <row r="2308">
          <cell r="A2308" t="str">
            <v>Europe</v>
          </cell>
          <cell r="B2308" t="str">
            <v>RENAULT-NISSAN</v>
          </cell>
          <cell r="C2308" t="str">
            <v>RENAULT</v>
          </cell>
          <cell r="D2308" t="str">
            <v>RENAULT CLIO SYMBOL</v>
          </cell>
          <cell r="E2308" t="str">
            <v>Renault K Series</v>
          </cell>
          <cell r="F2308" t="str">
            <v>Gasoline</v>
          </cell>
          <cell r="G2308">
            <v>1390</v>
          </cell>
          <cell r="H2308">
            <v>95</v>
          </cell>
          <cell r="I2308" t="str">
            <v>In-Line</v>
          </cell>
          <cell r="J2308">
            <v>4</v>
          </cell>
          <cell r="K2308" t="str">
            <v>MFI</v>
          </cell>
          <cell r="L2308" t="str">
            <v>Valladolid</v>
          </cell>
          <cell r="M2308" t="str">
            <v>Spain</v>
          </cell>
          <cell r="N2308">
            <v>87</v>
          </cell>
          <cell r="O2308">
            <v>485</v>
          </cell>
          <cell r="P2308">
            <v>306</v>
          </cell>
          <cell r="Q2308">
            <v>0</v>
          </cell>
          <cell r="R2308">
            <v>0</v>
          </cell>
          <cell r="S2308">
            <v>0</v>
          </cell>
          <cell r="T2308">
            <v>0</v>
          </cell>
          <cell r="U2308">
            <v>0</v>
          </cell>
        </row>
        <row r="2309">
          <cell r="A2309" t="str">
            <v>Europe</v>
          </cell>
          <cell r="B2309" t="str">
            <v>RENAULT-NISSAN</v>
          </cell>
          <cell r="C2309" t="str">
            <v>RENAULT</v>
          </cell>
          <cell r="D2309" t="str">
            <v>RENAULT CLIO SYMBOL</v>
          </cell>
          <cell r="E2309" t="str">
            <v>Renault K Series</v>
          </cell>
          <cell r="F2309" t="str">
            <v>Diesel</v>
          </cell>
          <cell r="G2309">
            <v>1461</v>
          </cell>
          <cell r="H2309">
            <v>65</v>
          </cell>
          <cell r="I2309" t="str">
            <v>In-Line</v>
          </cell>
          <cell r="J2309">
            <v>4</v>
          </cell>
          <cell r="K2309" t="str">
            <v>DI</v>
          </cell>
          <cell r="L2309" t="str">
            <v>Valladolid</v>
          </cell>
          <cell r="M2309" t="str">
            <v>Spain</v>
          </cell>
          <cell r="N2309">
            <v>11</v>
          </cell>
          <cell r="O2309">
            <v>273</v>
          </cell>
          <cell r="P2309">
            <v>170</v>
          </cell>
          <cell r="Q2309">
            <v>0</v>
          </cell>
          <cell r="R2309">
            <v>0</v>
          </cell>
          <cell r="S2309">
            <v>0</v>
          </cell>
          <cell r="T2309">
            <v>0</v>
          </cell>
          <cell r="U2309">
            <v>0</v>
          </cell>
        </row>
        <row r="2310">
          <cell r="A2310" t="str">
            <v>Europe</v>
          </cell>
          <cell r="B2310" t="str">
            <v>RENAULT-NISSAN</v>
          </cell>
          <cell r="C2310" t="str">
            <v>RENAULT</v>
          </cell>
          <cell r="D2310" t="str">
            <v>RENAULT CLIO SYMBOL</v>
          </cell>
          <cell r="E2310" t="str">
            <v>Renault K Series</v>
          </cell>
          <cell r="F2310" t="str">
            <v>Diesel</v>
          </cell>
          <cell r="G2310">
            <v>1461</v>
          </cell>
          <cell r="H2310">
            <v>74</v>
          </cell>
          <cell r="I2310" t="str">
            <v>In-Line</v>
          </cell>
          <cell r="J2310">
            <v>4</v>
          </cell>
          <cell r="K2310" t="str">
            <v>DI</v>
          </cell>
          <cell r="L2310" t="str">
            <v>Valladolid</v>
          </cell>
          <cell r="M2310" t="str">
            <v>Spain</v>
          </cell>
          <cell r="N2310">
            <v>13</v>
          </cell>
          <cell r="O2310">
            <v>197</v>
          </cell>
          <cell r="P2310">
            <v>133</v>
          </cell>
          <cell r="Q2310">
            <v>0</v>
          </cell>
          <cell r="R2310">
            <v>0</v>
          </cell>
          <cell r="S2310">
            <v>0</v>
          </cell>
          <cell r="T2310">
            <v>0</v>
          </cell>
          <cell r="U2310">
            <v>0</v>
          </cell>
        </row>
        <row r="2311">
          <cell r="A2311" t="str">
            <v>Europe</v>
          </cell>
          <cell r="B2311" t="str">
            <v>RENAULT-NISSAN</v>
          </cell>
          <cell r="C2311" t="str">
            <v>RENAULT</v>
          </cell>
          <cell r="D2311" t="str">
            <v>RENAULT CLIO SYMBOL</v>
          </cell>
          <cell r="E2311" t="str">
            <v>Renault K Series</v>
          </cell>
          <cell r="F2311" t="str">
            <v>Gasoline</v>
          </cell>
          <cell r="G2311">
            <v>1598</v>
          </cell>
          <cell r="H2311">
            <v>107</v>
          </cell>
          <cell r="I2311" t="str">
            <v>In-Line</v>
          </cell>
          <cell r="J2311">
            <v>4</v>
          </cell>
          <cell r="K2311" t="str">
            <v>MFI</v>
          </cell>
          <cell r="L2311" t="str">
            <v>Valladolid</v>
          </cell>
          <cell r="M2311" t="str">
            <v>Spain</v>
          </cell>
          <cell r="N2311">
            <v>1</v>
          </cell>
          <cell r="O2311">
            <v>175</v>
          </cell>
          <cell r="P2311">
            <v>113</v>
          </cell>
          <cell r="Q2311">
            <v>0</v>
          </cell>
          <cell r="R2311">
            <v>0</v>
          </cell>
          <cell r="S2311">
            <v>0</v>
          </cell>
          <cell r="T2311">
            <v>0</v>
          </cell>
          <cell r="U2311">
            <v>0</v>
          </cell>
        </row>
        <row r="2312">
          <cell r="A2312" t="str">
            <v>Europe</v>
          </cell>
          <cell r="B2312" t="str">
            <v>RENAULT-NISSAN</v>
          </cell>
          <cell r="C2312" t="str">
            <v>RENAULT</v>
          </cell>
          <cell r="D2312" t="str">
            <v>RENAULT CLIO SYMBOL</v>
          </cell>
          <cell r="E2312" t="str">
            <v>Renault D Series (DIET)</v>
          </cell>
          <cell r="F2312" t="str">
            <v>Gasoline</v>
          </cell>
          <cell r="G2312">
            <v>1149</v>
          </cell>
          <cell r="H2312">
            <v>75</v>
          </cell>
          <cell r="I2312" t="str">
            <v>In-Line</v>
          </cell>
          <cell r="J2312">
            <v>4</v>
          </cell>
          <cell r="K2312" t="str">
            <v>MFI</v>
          </cell>
          <cell r="L2312" t="str">
            <v>Douvrin</v>
          </cell>
          <cell r="M2312" t="str">
            <v>France</v>
          </cell>
          <cell r="N2312">
            <v>3611</v>
          </cell>
          <cell r="O2312">
            <v>4390</v>
          </cell>
          <cell r="P2312">
            <v>2856</v>
          </cell>
          <cell r="Q2312">
            <v>2093</v>
          </cell>
          <cell r="R2312">
            <v>1165</v>
          </cell>
          <cell r="S2312">
            <v>614</v>
          </cell>
          <cell r="T2312">
            <v>0</v>
          </cell>
          <cell r="U2312">
            <v>0</v>
          </cell>
        </row>
        <row r="2313">
          <cell r="A2313" t="str">
            <v>Europe</v>
          </cell>
          <cell r="B2313" t="str">
            <v>RENAULT-NISSAN</v>
          </cell>
          <cell r="C2313" t="str">
            <v>RENAULT</v>
          </cell>
          <cell r="D2313" t="str">
            <v>RENAULT CLIO SYMBOL</v>
          </cell>
          <cell r="E2313" t="str">
            <v>Renault K Series</v>
          </cell>
          <cell r="F2313" t="str">
            <v>Gasoline</v>
          </cell>
          <cell r="G2313">
            <v>1390</v>
          </cell>
          <cell r="H2313">
            <v>95</v>
          </cell>
          <cell r="I2313" t="str">
            <v>In-Line</v>
          </cell>
          <cell r="J2313">
            <v>4</v>
          </cell>
          <cell r="K2313" t="str">
            <v>MFI</v>
          </cell>
          <cell r="L2313" t="str">
            <v>Valladolid</v>
          </cell>
          <cell r="M2313" t="str">
            <v>Spain</v>
          </cell>
          <cell r="N2313">
            <v>37616</v>
          </cell>
          <cell r="O2313">
            <v>40659</v>
          </cell>
          <cell r="P2313">
            <v>54253</v>
          </cell>
          <cell r="Q2313">
            <v>44612</v>
          </cell>
          <cell r="R2313">
            <v>27595</v>
          </cell>
          <cell r="S2313">
            <v>16450</v>
          </cell>
          <cell r="T2313">
            <v>0</v>
          </cell>
          <cell r="U2313">
            <v>0</v>
          </cell>
        </row>
        <row r="2314">
          <cell r="A2314" t="str">
            <v>Europe</v>
          </cell>
          <cell r="B2314" t="str">
            <v>RENAULT-NISSAN</v>
          </cell>
          <cell r="C2314" t="str">
            <v>RENAULT</v>
          </cell>
          <cell r="D2314" t="str">
            <v>RENAULT CLIO SYMBOL</v>
          </cell>
          <cell r="E2314" t="str">
            <v>Renault K Series</v>
          </cell>
          <cell r="F2314" t="str">
            <v>Diesel</v>
          </cell>
          <cell r="G2314">
            <v>1461</v>
          </cell>
          <cell r="H2314">
            <v>65</v>
          </cell>
          <cell r="I2314" t="str">
            <v>In-Line</v>
          </cell>
          <cell r="J2314">
            <v>4</v>
          </cell>
          <cell r="K2314" t="str">
            <v>DI</v>
          </cell>
          <cell r="L2314" t="str">
            <v>Valladolid</v>
          </cell>
          <cell r="M2314" t="str">
            <v>Spain</v>
          </cell>
          <cell r="N2314">
            <v>8201</v>
          </cell>
          <cell r="O2314">
            <v>9112</v>
          </cell>
          <cell r="P2314">
            <v>11560</v>
          </cell>
          <cell r="Q2314">
            <v>8969</v>
          </cell>
          <cell r="R2314">
            <v>5279</v>
          </cell>
          <cell r="S2314">
            <v>2977</v>
          </cell>
          <cell r="T2314">
            <v>0</v>
          </cell>
          <cell r="U2314">
            <v>0</v>
          </cell>
        </row>
        <row r="2315">
          <cell r="A2315" t="str">
            <v>Europe</v>
          </cell>
          <cell r="B2315" t="str">
            <v>RENAULT-NISSAN</v>
          </cell>
          <cell r="C2315" t="str">
            <v>RENAULT</v>
          </cell>
          <cell r="D2315" t="str">
            <v>RENAULT CLIO SYMBOL</v>
          </cell>
          <cell r="E2315" t="str">
            <v>Renault K Series</v>
          </cell>
          <cell r="F2315" t="str">
            <v>Diesel</v>
          </cell>
          <cell r="G2315">
            <v>1461</v>
          </cell>
          <cell r="H2315">
            <v>74</v>
          </cell>
          <cell r="I2315" t="str">
            <v>In-Line</v>
          </cell>
          <cell r="J2315">
            <v>4</v>
          </cell>
          <cell r="K2315" t="str">
            <v>DI</v>
          </cell>
          <cell r="L2315" t="str">
            <v>Valladolid</v>
          </cell>
          <cell r="M2315" t="str">
            <v>Spain</v>
          </cell>
          <cell r="N2315">
            <v>5133</v>
          </cell>
          <cell r="O2315">
            <v>6696</v>
          </cell>
          <cell r="P2315">
            <v>9125</v>
          </cell>
          <cell r="Q2315">
            <v>7588</v>
          </cell>
          <cell r="R2315">
            <v>4737</v>
          </cell>
          <cell r="S2315">
            <v>2850</v>
          </cell>
          <cell r="T2315">
            <v>0</v>
          </cell>
          <cell r="U2315">
            <v>0</v>
          </cell>
        </row>
        <row r="2316">
          <cell r="A2316" t="str">
            <v>Europe</v>
          </cell>
          <cell r="B2316" t="str">
            <v>RENAULT-NISSAN</v>
          </cell>
          <cell r="C2316" t="str">
            <v>RENAULT</v>
          </cell>
          <cell r="D2316" t="str">
            <v>RENAULT CLIO SYMBOL</v>
          </cell>
          <cell r="E2316" t="str">
            <v>Renault K Series</v>
          </cell>
          <cell r="F2316" t="str">
            <v>Gasoline</v>
          </cell>
          <cell r="G2316">
            <v>1598</v>
          </cell>
          <cell r="H2316">
            <v>107</v>
          </cell>
          <cell r="I2316" t="str">
            <v>In-Line</v>
          </cell>
          <cell r="J2316">
            <v>4</v>
          </cell>
          <cell r="K2316" t="str">
            <v>MFI</v>
          </cell>
          <cell r="L2316" t="str">
            <v>Valladolid</v>
          </cell>
          <cell r="M2316" t="str">
            <v>Spain</v>
          </cell>
          <cell r="N2316">
            <v>437</v>
          </cell>
          <cell r="O2316">
            <v>103</v>
          </cell>
          <cell r="P2316">
            <v>32</v>
          </cell>
          <cell r="Q2316">
            <v>25</v>
          </cell>
          <cell r="R2316">
            <v>16</v>
          </cell>
          <cell r="S2316">
            <v>9</v>
          </cell>
          <cell r="T2316">
            <v>0</v>
          </cell>
          <cell r="U2316">
            <v>0</v>
          </cell>
        </row>
        <row r="2317">
          <cell r="A2317" t="str">
            <v>Europe</v>
          </cell>
          <cell r="B2317" t="str">
            <v>RENAULT-NISSAN</v>
          </cell>
          <cell r="C2317" t="str">
            <v>RENAULT</v>
          </cell>
          <cell r="D2317" t="str">
            <v>RENAULT CLIO SYMBOL</v>
          </cell>
          <cell r="E2317" t="str">
            <v>Renault S2G</v>
          </cell>
          <cell r="F2317" t="str">
            <v>Gasoline</v>
          </cell>
          <cell r="G2317">
            <v>1200</v>
          </cell>
          <cell r="H2317">
            <v>80</v>
          </cell>
          <cell r="I2317" t="str">
            <v>In-Line</v>
          </cell>
          <cell r="J2317">
            <v>4</v>
          </cell>
          <cell r="K2317" t="str">
            <v>MFI</v>
          </cell>
          <cell r="L2317" t="str">
            <v>Valladolid</v>
          </cell>
          <cell r="M2317" t="str">
            <v>Spain</v>
          </cell>
          <cell r="N2317">
            <v>0</v>
          </cell>
          <cell r="O2317">
            <v>0</v>
          </cell>
          <cell r="P2317">
            <v>0</v>
          </cell>
          <cell r="Q2317">
            <v>0</v>
          </cell>
          <cell r="R2317">
            <v>0</v>
          </cell>
          <cell r="S2317">
            <v>0</v>
          </cell>
          <cell r="T2317">
            <v>1712</v>
          </cell>
          <cell r="U2317">
            <v>4063</v>
          </cell>
        </row>
        <row r="2318">
          <cell r="A2318" t="str">
            <v>Europe</v>
          </cell>
          <cell r="B2318" t="str">
            <v>RENAULT-NISSAN</v>
          </cell>
          <cell r="C2318" t="str">
            <v>RENAULT</v>
          </cell>
          <cell r="D2318" t="str">
            <v>RENAULT CLIO SYMBOL</v>
          </cell>
          <cell r="E2318" t="str">
            <v>Renault S2G</v>
          </cell>
          <cell r="F2318" t="str">
            <v>Gasoline</v>
          </cell>
          <cell r="G2318">
            <v>1400</v>
          </cell>
          <cell r="H2318">
            <v>100</v>
          </cell>
          <cell r="I2318" t="str">
            <v>In-Line</v>
          </cell>
          <cell r="J2318">
            <v>4</v>
          </cell>
          <cell r="K2318" t="str">
            <v>MFI</v>
          </cell>
          <cell r="L2318" t="str">
            <v>Valladolid</v>
          </cell>
          <cell r="M2318" t="str">
            <v>Spain</v>
          </cell>
          <cell r="N2318">
            <v>0</v>
          </cell>
          <cell r="O2318">
            <v>0</v>
          </cell>
          <cell r="P2318">
            <v>0</v>
          </cell>
          <cell r="Q2318">
            <v>0</v>
          </cell>
          <cell r="R2318">
            <v>0</v>
          </cell>
          <cell r="S2318">
            <v>0</v>
          </cell>
          <cell r="T2318">
            <v>2283</v>
          </cell>
          <cell r="U2318">
            <v>5417</v>
          </cell>
        </row>
        <row r="2319">
          <cell r="A2319" t="str">
            <v>Europe</v>
          </cell>
          <cell r="B2319" t="str">
            <v>RENAULT-NISSAN</v>
          </cell>
          <cell r="C2319" t="str">
            <v>RENAULT</v>
          </cell>
          <cell r="D2319" t="str">
            <v>RENAULT CLIO SYMBOL</v>
          </cell>
          <cell r="E2319" t="str">
            <v>Renault K Series</v>
          </cell>
          <cell r="F2319" t="str">
            <v>Diesel</v>
          </cell>
          <cell r="G2319">
            <v>1461</v>
          </cell>
          <cell r="H2319">
            <v>74</v>
          </cell>
          <cell r="I2319" t="str">
            <v>In-Line</v>
          </cell>
          <cell r="J2319">
            <v>4</v>
          </cell>
          <cell r="K2319" t="str">
            <v>DI</v>
          </cell>
          <cell r="L2319" t="str">
            <v>Valladolid</v>
          </cell>
          <cell r="M2319" t="str">
            <v>Spain</v>
          </cell>
          <cell r="N2319">
            <v>0</v>
          </cell>
          <cell r="O2319">
            <v>0</v>
          </cell>
          <cell r="P2319">
            <v>0</v>
          </cell>
          <cell r="Q2319">
            <v>0</v>
          </cell>
          <cell r="R2319">
            <v>0</v>
          </cell>
          <cell r="S2319">
            <v>0</v>
          </cell>
          <cell r="T2319">
            <v>821</v>
          </cell>
          <cell r="U2319">
            <v>2112</v>
          </cell>
        </row>
        <row r="2320">
          <cell r="A2320" t="str">
            <v>Europe</v>
          </cell>
          <cell r="B2320" t="str">
            <v>RENAULT-NISSAN</v>
          </cell>
          <cell r="C2320" t="str">
            <v>RENAULT</v>
          </cell>
          <cell r="D2320" t="str">
            <v>RENAULT CLIO SYMBOL</v>
          </cell>
          <cell r="E2320" t="str">
            <v>Renault K Series</v>
          </cell>
          <cell r="F2320" t="str">
            <v>Diesel</v>
          </cell>
          <cell r="G2320">
            <v>1461</v>
          </cell>
          <cell r="H2320">
            <v>88</v>
          </cell>
          <cell r="I2320" t="str">
            <v>In-Line</v>
          </cell>
          <cell r="J2320">
            <v>4</v>
          </cell>
          <cell r="K2320" t="str">
            <v>IDI</v>
          </cell>
          <cell r="L2320" t="str">
            <v>Valladolid</v>
          </cell>
          <cell r="M2320" t="str">
            <v>Spain</v>
          </cell>
          <cell r="N2320">
            <v>0</v>
          </cell>
          <cell r="O2320">
            <v>0</v>
          </cell>
          <cell r="P2320">
            <v>0</v>
          </cell>
          <cell r="Q2320">
            <v>0</v>
          </cell>
          <cell r="R2320">
            <v>0</v>
          </cell>
          <cell r="S2320">
            <v>0</v>
          </cell>
          <cell r="T2320">
            <v>456</v>
          </cell>
          <cell r="U2320">
            <v>1083</v>
          </cell>
        </row>
        <row r="2321">
          <cell r="A2321" t="str">
            <v>Europe</v>
          </cell>
          <cell r="B2321" t="str">
            <v>RENAULT-NISSAN</v>
          </cell>
          <cell r="C2321" t="str">
            <v>RENAULT</v>
          </cell>
          <cell r="D2321" t="str">
            <v>RENAULT CLIO SYMBOL</v>
          </cell>
          <cell r="E2321" t="str">
            <v>Renault K Series</v>
          </cell>
          <cell r="F2321" t="str">
            <v>Diesel</v>
          </cell>
          <cell r="G2321">
            <v>1461</v>
          </cell>
          <cell r="H2321">
            <v>100</v>
          </cell>
          <cell r="I2321" t="str">
            <v>In-Line</v>
          </cell>
          <cell r="J2321">
            <v>4</v>
          </cell>
          <cell r="K2321" t="str">
            <v>IDI</v>
          </cell>
          <cell r="L2321" t="str">
            <v>Valladolid</v>
          </cell>
          <cell r="M2321" t="str">
            <v>Spain</v>
          </cell>
          <cell r="N2321">
            <v>0</v>
          </cell>
          <cell r="O2321">
            <v>0</v>
          </cell>
          <cell r="P2321">
            <v>0</v>
          </cell>
          <cell r="Q2321">
            <v>0</v>
          </cell>
          <cell r="R2321">
            <v>0</v>
          </cell>
          <cell r="S2321">
            <v>0</v>
          </cell>
          <cell r="T2321">
            <v>342</v>
          </cell>
          <cell r="U2321">
            <v>812</v>
          </cell>
        </row>
        <row r="2322">
          <cell r="A2322" t="str">
            <v>Europe</v>
          </cell>
          <cell r="B2322" t="str">
            <v>RENAULT-NISSAN</v>
          </cell>
          <cell r="C2322" t="str">
            <v>RENAULT</v>
          </cell>
          <cell r="D2322" t="str">
            <v>RENAULT CLIO SYMBOL</v>
          </cell>
          <cell r="E2322" t="str">
            <v>Renault S2G</v>
          </cell>
          <cell r="F2322" t="str">
            <v>Gasoline</v>
          </cell>
          <cell r="G2322">
            <v>1600</v>
          </cell>
          <cell r="H2322">
            <v>120</v>
          </cell>
          <cell r="I2322" t="str">
            <v>In-Line</v>
          </cell>
          <cell r="J2322">
            <v>4</v>
          </cell>
          <cell r="K2322" t="str">
            <v>MFI</v>
          </cell>
          <cell r="L2322" t="str">
            <v>Valladolid</v>
          </cell>
          <cell r="M2322" t="str">
            <v>Spain</v>
          </cell>
          <cell r="N2322">
            <v>0</v>
          </cell>
          <cell r="O2322">
            <v>0</v>
          </cell>
          <cell r="P2322">
            <v>0</v>
          </cell>
          <cell r="Q2322">
            <v>0</v>
          </cell>
          <cell r="R2322">
            <v>0</v>
          </cell>
          <cell r="S2322">
            <v>0</v>
          </cell>
          <cell r="T2322">
            <v>799</v>
          </cell>
          <cell r="U2322">
            <v>1895</v>
          </cell>
        </row>
        <row r="2323">
          <cell r="A2323" t="str">
            <v>Europe</v>
          </cell>
          <cell r="B2323" t="str">
            <v>RENAULT-NISSAN</v>
          </cell>
          <cell r="C2323" t="str">
            <v>RENAULT</v>
          </cell>
          <cell r="D2323" t="str">
            <v>RENAULT CLIO SYMBOL</v>
          </cell>
          <cell r="E2323" t="str">
            <v>Renault S2G</v>
          </cell>
          <cell r="F2323" t="str">
            <v>Gasoline</v>
          </cell>
          <cell r="G2323">
            <v>1200</v>
          </cell>
          <cell r="H2323">
            <v>80</v>
          </cell>
          <cell r="I2323" t="str">
            <v>In-Line</v>
          </cell>
          <cell r="J2323">
            <v>4</v>
          </cell>
          <cell r="K2323" t="str">
            <v>MFI</v>
          </cell>
          <cell r="L2323" t="str">
            <v>Valladolid</v>
          </cell>
          <cell r="M2323" t="str">
            <v>Spain</v>
          </cell>
          <cell r="N2323">
            <v>0</v>
          </cell>
          <cell r="O2323">
            <v>0</v>
          </cell>
          <cell r="P2323">
            <v>0</v>
          </cell>
          <cell r="Q2323">
            <v>0</v>
          </cell>
          <cell r="R2323">
            <v>0</v>
          </cell>
          <cell r="S2323">
            <v>0</v>
          </cell>
          <cell r="T2323">
            <v>3371</v>
          </cell>
          <cell r="U2323">
            <v>7037</v>
          </cell>
        </row>
        <row r="2324">
          <cell r="A2324" t="str">
            <v>Europe</v>
          </cell>
          <cell r="B2324" t="str">
            <v>RENAULT-NISSAN</v>
          </cell>
          <cell r="C2324" t="str">
            <v>RENAULT</v>
          </cell>
          <cell r="D2324" t="str">
            <v>RENAULT CLIO SYMBOL</v>
          </cell>
          <cell r="E2324" t="str">
            <v>Renault S2G</v>
          </cell>
          <cell r="F2324" t="str">
            <v>Gasoline</v>
          </cell>
          <cell r="G2324">
            <v>1400</v>
          </cell>
          <cell r="H2324">
            <v>100</v>
          </cell>
          <cell r="I2324" t="str">
            <v>In-Line</v>
          </cell>
          <cell r="J2324">
            <v>4</v>
          </cell>
          <cell r="K2324" t="str">
            <v>MFI</v>
          </cell>
          <cell r="L2324" t="str">
            <v>Valladolid</v>
          </cell>
          <cell r="M2324" t="str">
            <v>Spain</v>
          </cell>
          <cell r="N2324">
            <v>0</v>
          </cell>
          <cell r="O2324">
            <v>0</v>
          </cell>
          <cell r="P2324">
            <v>0</v>
          </cell>
          <cell r="Q2324">
            <v>0</v>
          </cell>
          <cell r="R2324">
            <v>0</v>
          </cell>
          <cell r="S2324">
            <v>0</v>
          </cell>
          <cell r="T2324">
            <v>4495</v>
          </cell>
          <cell r="U2324">
            <v>9382</v>
          </cell>
        </row>
        <row r="2325">
          <cell r="A2325" t="str">
            <v>Europe</v>
          </cell>
          <cell r="B2325" t="str">
            <v>RENAULT-NISSAN</v>
          </cell>
          <cell r="C2325" t="str">
            <v>RENAULT</v>
          </cell>
          <cell r="D2325" t="str">
            <v>RENAULT CLIO SYMBOL</v>
          </cell>
          <cell r="E2325" t="str">
            <v>Renault K Series</v>
          </cell>
          <cell r="F2325" t="str">
            <v>Diesel</v>
          </cell>
          <cell r="G2325">
            <v>1461</v>
          </cell>
          <cell r="H2325">
            <v>74</v>
          </cell>
          <cell r="I2325" t="str">
            <v>In-Line</v>
          </cell>
          <cell r="J2325">
            <v>4</v>
          </cell>
          <cell r="K2325" t="str">
            <v>DI</v>
          </cell>
          <cell r="L2325" t="str">
            <v>Valladolid</v>
          </cell>
          <cell r="M2325" t="str">
            <v>Spain</v>
          </cell>
          <cell r="N2325">
            <v>0</v>
          </cell>
          <cell r="O2325">
            <v>0</v>
          </cell>
          <cell r="P2325">
            <v>0</v>
          </cell>
          <cell r="Q2325">
            <v>0</v>
          </cell>
          <cell r="R2325">
            <v>0</v>
          </cell>
          <cell r="S2325">
            <v>0</v>
          </cell>
          <cell r="T2325">
            <v>5003</v>
          </cell>
          <cell r="U2325">
            <v>11404</v>
          </cell>
        </row>
        <row r="2326">
          <cell r="A2326" t="str">
            <v>Europe</v>
          </cell>
          <cell r="B2326" t="str">
            <v>RENAULT-NISSAN</v>
          </cell>
          <cell r="C2326" t="str">
            <v>RENAULT</v>
          </cell>
          <cell r="D2326" t="str">
            <v>RENAULT CLIO SYMBOL</v>
          </cell>
          <cell r="E2326" t="str">
            <v>Renault K Series</v>
          </cell>
          <cell r="F2326" t="str">
            <v>Diesel</v>
          </cell>
          <cell r="G2326">
            <v>1461</v>
          </cell>
          <cell r="H2326">
            <v>88</v>
          </cell>
          <cell r="I2326" t="str">
            <v>In-Line</v>
          </cell>
          <cell r="J2326">
            <v>4</v>
          </cell>
          <cell r="K2326" t="str">
            <v>IDI</v>
          </cell>
          <cell r="L2326" t="str">
            <v>Valladolid</v>
          </cell>
          <cell r="M2326" t="str">
            <v>Spain</v>
          </cell>
          <cell r="N2326">
            <v>0</v>
          </cell>
          <cell r="O2326">
            <v>0</v>
          </cell>
          <cell r="P2326">
            <v>0</v>
          </cell>
          <cell r="Q2326">
            <v>0</v>
          </cell>
          <cell r="R2326">
            <v>0</v>
          </cell>
          <cell r="S2326">
            <v>0</v>
          </cell>
          <cell r="T2326">
            <v>2247</v>
          </cell>
          <cell r="U2326">
            <v>4692</v>
          </cell>
        </row>
        <row r="2327">
          <cell r="A2327" t="str">
            <v>Europe</v>
          </cell>
          <cell r="B2327" t="str">
            <v>RENAULT-NISSAN</v>
          </cell>
          <cell r="C2327" t="str">
            <v>RENAULT</v>
          </cell>
          <cell r="D2327" t="str">
            <v>RENAULT CLIO SYMBOL</v>
          </cell>
          <cell r="E2327" t="str">
            <v>Renault K Series</v>
          </cell>
          <cell r="F2327" t="str">
            <v>Diesel</v>
          </cell>
          <cell r="G2327">
            <v>1461</v>
          </cell>
          <cell r="H2327">
            <v>100</v>
          </cell>
          <cell r="I2327" t="str">
            <v>In-Line</v>
          </cell>
          <cell r="J2327">
            <v>4</v>
          </cell>
          <cell r="K2327" t="str">
            <v>IDI</v>
          </cell>
          <cell r="L2327" t="str">
            <v>Valladolid</v>
          </cell>
          <cell r="M2327" t="str">
            <v>Spain</v>
          </cell>
          <cell r="N2327">
            <v>0</v>
          </cell>
          <cell r="O2327">
            <v>0</v>
          </cell>
          <cell r="P2327">
            <v>0</v>
          </cell>
          <cell r="Q2327">
            <v>0</v>
          </cell>
          <cell r="R2327">
            <v>0</v>
          </cell>
          <cell r="S2327">
            <v>0</v>
          </cell>
          <cell r="T2327">
            <v>1798</v>
          </cell>
          <cell r="U2327">
            <v>3753</v>
          </cell>
        </row>
        <row r="2328">
          <cell r="A2328" t="str">
            <v>Europe</v>
          </cell>
          <cell r="B2328" t="str">
            <v>RENAULT-NISSAN</v>
          </cell>
          <cell r="C2328" t="str">
            <v>RENAULT</v>
          </cell>
          <cell r="D2328" t="str">
            <v>RENAULT CLIO SYMBOL</v>
          </cell>
          <cell r="E2328" t="str">
            <v>Renault S2G</v>
          </cell>
          <cell r="F2328" t="str">
            <v>Gasoline</v>
          </cell>
          <cell r="G2328">
            <v>1600</v>
          </cell>
          <cell r="H2328">
            <v>120</v>
          </cell>
          <cell r="I2328" t="str">
            <v>In-Line</v>
          </cell>
          <cell r="J2328">
            <v>4</v>
          </cell>
          <cell r="K2328" t="str">
            <v>MFI</v>
          </cell>
          <cell r="L2328" t="str">
            <v>Valladolid</v>
          </cell>
          <cell r="M2328" t="str">
            <v>Spain</v>
          </cell>
          <cell r="N2328">
            <v>0</v>
          </cell>
          <cell r="O2328">
            <v>0</v>
          </cell>
          <cell r="P2328">
            <v>0</v>
          </cell>
          <cell r="Q2328">
            <v>0</v>
          </cell>
          <cell r="R2328">
            <v>0</v>
          </cell>
          <cell r="S2328">
            <v>0</v>
          </cell>
          <cell r="T2328">
            <v>1573</v>
          </cell>
          <cell r="U2328">
            <v>3284</v>
          </cell>
        </row>
        <row r="2329">
          <cell r="A2329" t="str">
            <v>Europe</v>
          </cell>
          <cell r="B2329" t="str">
            <v>RENAULT-NISSAN</v>
          </cell>
          <cell r="C2329" t="str">
            <v>RENAULT</v>
          </cell>
          <cell r="D2329" t="str">
            <v>RENAULT ESPACE</v>
          </cell>
          <cell r="E2329" t="str">
            <v>PSA ES/L</v>
          </cell>
          <cell r="F2329" t="str">
            <v>Gasoline</v>
          </cell>
          <cell r="G2329">
            <v>2946</v>
          </cell>
          <cell r="H2329">
            <v>190</v>
          </cell>
          <cell r="I2329" t="str">
            <v>Vee Configuration</v>
          </cell>
          <cell r="J2329">
            <v>6</v>
          </cell>
          <cell r="K2329" t="str">
            <v>MFI</v>
          </cell>
          <cell r="L2329" t="str">
            <v>Douvrin</v>
          </cell>
          <cell r="M2329" t="str">
            <v>France</v>
          </cell>
          <cell r="N2329">
            <v>6</v>
          </cell>
          <cell r="O2329">
            <v>0</v>
          </cell>
          <cell r="P2329">
            <v>0</v>
          </cell>
          <cell r="Q2329">
            <v>0</v>
          </cell>
          <cell r="R2329">
            <v>0</v>
          </cell>
          <cell r="S2329">
            <v>0</v>
          </cell>
          <cell r="T2329">
            <v>0</v>
          </cell>
          <cell r="U2329">
            <v>0</v>
          </cell>
        </row>
        <row r="2330">
          <cell r="A2330" t="str">
            <v>Europe</v>
          </cell>
          <cell r="B2330" t="str">
            <v>RENAULT-NISSAN</v>
          </cell>
          <cell r="C2330" t="str">
            <v>RENAULT</v>
          </cell>
          <cell r="D2330" t="str">
            <v>RENAULT ESPACE</v>
          </cell>
          <cell r="E2330" t="str">
            <v>Renault F Series</v>
          </cell>
          <cell r="F2330" t="str">
            <v>Diesel</v>
          </cell>
          <cell r="G2330">
            <v>1870</v>
          </cell>
          <cell r="H2330">
            <v>100</v>
          </cell>
          <cell r="I2330" t="str">
            <v>In-Line</v>
          </cell>
          <cell r="J2330">
            <v>4</v>
          </cell>
          <cell r="K2330" t="str">
            <v>DI</v>
          </cell>
          <cell r="L2330" t="str">
            <v>Cleon</v>
          </cell>
          <cell r="M2330" t="str">
            <v>France</v>
          </cell>
          <cell r="N2330">
            <v>11</v>
          </cell>
          <cell r="O2330">
            <v>0</v>
          </cell>
          <cell r="P2330">
            <v>0</v>
          </cell>
          <cell r="Q2330">
            <v>0</v>
          </cell>
          <cell r="R2330">
            <v>0</v>
          </cell>
          <cell r="S2330">
            <v>0</v>
          </cell>
          <cell r="T2330">
            <v>0</v>
          </cell>
          <cell r="U2330">
            <v>0</v>
          </cell>
        </row>
        <row r="2331">
          <cell r="A2331" t="str">
            <v>Europe</v>
          </cell>
          <cell r="B2331" t="str">
            <v>RENAULT-NISSAN</v>
          </cell>
          <cell r="C2331" t="str">
            <v>RENAULT</v>
          </cell>
          <cell r="D2331" t="str">
            <v>RENAULT ESPACE</v>
          </cell>
          <cell r="E2331" t="str">
            <v>Renault F Series</v>
          </cell>
          <cell r="F2331" t="str">
            <v>Gasoline</v>
          </cell>
          <cell r="G2331">
            <v>1998</v>
          </cell>
          <cell r="H2331">
            <v>139</v>
          </cell>
          <cell r="I2331" t="str">
            <v>In-Line</v>
          </cell>
          <cell r="J2331">
            <v>4</v>
          </cell>
          <cell r="K2331" t="str">
            <v>MFI</v>
          </cell>
          <cell r="L2331" t="str">
            <v>Cleon</v>
          </cell>
          <cell r="M2331" t="str">
            <v>France</v>
          </cell>
          <cell r="N2331">
            <v>5052</v>
          </cell>
          <cell r="O2331">
            <v>0</v>
          </cell>
          <cell r="P2331">
            <v>0</v>
          </cell>
          <cell r="Q2331">
            <v>0</v>
          </cell>
          <cell r="R2331">
            <v>0</v>
          </cell>
          <cell r="S2331">
            <v>0</v>
          </cell>
          <cell r="T2331">
            <v>0</v>
          </cell>
          <cell r="U2331">
            <v>0</v>
          </cell>
        </row>
        <row r="2332">
          <cell r="A2332" t="str">
            <v>Europe</v>
          </cell>
          <cell r="B2332" t="str">
            <v>RENAULT-NISSAN</v>
          </cell>
          <cell r="C2332" t="str">
            <v>RENAULT</v>
          </cell>
          <cell r="D2332" t="str">
            <v>RENAULT ESPACE</v>
          </cell>
          <cell r="E2332" t="str">
            <v>Renault G Series</v>
          </cell>
          <cell r="F2332" t="str">
            <v>Diesel</v>
          </cell>
          <cell r="G2332">
            <v>2188</v>
          </cell>
          <cell r="H2332">
            <v>115</v>
          </cell>
          <cell r="I2332" t="str">
            <v>In-Line</v>
          </cell>
          <cell r="J2332">
            <v>4</v>
          </cell>
          <cell r="K2332" t="str">
            <v>DI</v>
          </cell>
          <cell r="L2332" t="str">
            <v>Cleon</v>
          </cell>
          <cell r="M2332" t="str">
            <v>France</v>
          </cell>
          <cell r="N2332">
            <v>5843</v>
          </cell>
          <cell r="O2332">
            <v>0</v>
          </cell>
          <cell r="P2332">
            <v>0</v>
          </cell>
          <cell r="Q2332">
            <v>0</v>
          </cell>
          <cell r="R2332">
            <v>0</v>
          </cell>
          <cell r="S2332">
            <v>0</v>
          </cell>
          <cell r="T2332">
            <v>0</v>
          </cell>
          <cell r="U2332">
            <v>0</v>
          </cell>
        </row>
        <row r="2333">
          <cell r="A2333" t="str">
            <v>Europe</v>
          </cell>
          <cell r="B2333" t="str">
            <v>RENAULT-NISSAN</v>
          </cell>
          <cell r="C2333" t="str">
            <v>RENAULT</v>
          </cell>
          <cell r="D2333" t="str">
            <v>RENAULT ESPACE</v>
          </cell>
          <cell r="E2333" t="str">
            <v>Renault G Series</v>
          </cell>
          <cell r="F2333" t="str">
            <v>Diesel</v>
          </cell>
          <cell r="G2333">
            <v>2188</v>
          </cell>
          <cell r="H2333">
            <v>130</v>
          </cell>
          <cell r="I2333" t="str">
            <v>In-Line</v>
          </cell>
          <cell r="J2333">
            <v>4</v>
          </cell>
          <cell r="K2333" t="str">
            <v>DI</v>
          </cell>
          <cell r="L2333" t="str">
            <v>Cleon</v>
          </cell>
          <cell r="M2333" t="str">
            <v>France</v>
          </cell>
          <cell r="N2333">
            <v>13633</v>
          </cell>
          <cell r="O2333">
            <v>0</v>
          </cell>
          <cell r="P2333">
            <v>0</v>
          </cell>
          <cell r="Q2333">
            <v>0</v>
          </cell>
          <cell r="R2333">
            <v>0</v>
          </cell>
          <cell r="S2333">
            <v>0</v>
          </cell>
          <cell r="T2333">
            <v>0</v>
          </cell>
          <cell r="U2333">
            <v>0</v>
          </cell>
        </row>
        <row r="2334">
          <cell r="A2334" t="str">
            <v>Europe</v>
          </cell>
          <cell r="B2334" t="str">
            <v>RENAULT-NISSAN</v>
          </cell>
          <cell r="C2334" t="str">
            <v>RENAULT</v>
          </cell>
          <cell r="D2334" t="str">
            <v>RENAULT ESPACE</v>
          </cell>
          <cell r="E2334" t="str">
            <v>GM Isuzu 6D</v>
          </cell>
          <cell r="F2334" t="str">
            <v>Diesel</v>
          </cell>
          <cell r="G2334">
            <v>2962</v>
          </cell>
          <cell r="H2334">
            <v>177</v>
          </cell>
          <cell r="I2334" t="str">
            <v>Vee Configuration</v>
          </cell>
          <cell r="J2334">
            <v>6</v>
          </cell>
          <cell r="K2334" t="str">
            <v>DI</v>
          </cell>
          <cell r="L2334" t="str">
            <v>Fujisawa</v>
          </cell>
          <cell r="M2334" t="str">
            <v>Japan</v>
          </cell>
          <cell r="N2334">
            <v>1532</v>
          </cell>
          <cell r="O2334">
            <v>6833</v>
          </cell>
          <cell r="P2334">
            <v>9129</v>
          </cell>
          <cell r="Q2334">
            <v>6832</v>
          </cell>
          <cell r="R2334">
            <v>6241</v>
          </cell>
          <cell r="S2334">
            <v>5634</v>
          </cell>
          <cell r="T2334">
            <v>5018</v>
          </cell>
          <cell r="U2334">
            <v>4321</v>
          </cell>
        </row>
        <row r="2335">
          <cell r="A2335" t="str">
            <v>Europe</v>
          </cell>
          <cell r="B2335" t="str">
            <v>RENAULT-NISSAN</v>
          </cell>
          <cell r="C2335" t="str">
            <v>RENAULT</v>
          </cell>
          <cell r="D2335" t="str">
            <v>RENAULT ESPACE</v>
          </cell>
          <cell r="E2335" t="str">
            <v>Nissan V</v>
          </cell>
          <cell r="F2335" t="str">
            <v>Gasoline</v>
          </cell>
          <cell r="G2335">
            <v>3498</v>
          </cell>
          <cell r="H2335">
            <v>241</v>
          </cell>
          <cell r="I2335" t="str">
            <v>Vee Configuration</v>
          </cell>
          <cell r="J2335">
            <v>6</v>
          </cell>
          <cell r="K2335" t="str">
            <v>MFI</v>
          </cell>
          <cell r="L2335" t="str">
            <v>Cuatro Vientos, Barcelona</v>
          </cell>
          <cell r="M2335" t="str">
            <v>Spain</v>
          </cell>
          <cell r="N2335">
            <v>106</v>
          </cell>
          <cell r="O2335">
            <v>1860</v>
          </cell>
          <cell r="P2335">
            <v>1715</v>
          </cell>
          <cell r="Q2335">
            <v>1428</v>
          </cell>
          <cell r="R2335">
            <v>1436</v>
          </cell>
          <cell r="S2335">
            <v>1411</v>
          </cell>
          <cell r="T2335">
            <v>1361</v>
          </cell>
          <cell r="U2335">
            <v>1257</v>
          </cell>
        </row>
        <row r="2336">
          <cell r="A2336" t="str">
            <v>Europe</v>
          </cell>
          <cell r="B2336" t="str">
            <v>RENAULT-NISSAN</v>
          </cell>
          <cell r="C2336" t="str">
            <v>RENAULT</v>
          </cell>
          <cell r="D2336" t="str">
            <v>RENAULT ESPACE</v>
          </cell>
          <cell r="E2336" t="str">
            <v>Renault F Series</v>
          </cell>
          <cell r="F2336" t="str">
            <v>Diesel</v>
          </cell>
          <cell r="G2336">
            <v>1870</v>
          </cell>
          <cell r="H2336">
            <v>120</v>
          </cell>
          <cell r="I2336" t="str">
            <v>In-Line</v>
          </cell>
          <cell r="J2336">
            <v>4</v>
          </cell>
          <cell r="K2336" t="str">
            <v>DI</v>
          </cell>
          <cell r="L2336" t="str">
            <v>Cleon</v>
          </cell>
          <cell r="M2336" t="str">
            <v>France</v>
          </cell>
          <cell r="N2336">
            <v>3282</v>
          </cell>
          <cell r="O2336">
            <v>14637</v>
          </cell>
          <cell r="P2336">
            <v>17040</v>
          </cell>
          <cell r="Q2336">
            <v>12752</v>
          </cell>
          <cell r="R2336">
            <v>0</v>
          </cell>
          <cell r="S2336">
            <v>0</v>
          </cell>
          <cell r="T2336">
            <v>0</v>
          </cell>
          <cell r="U2336">
            <v>0</v>
          </cell>
        </row>
        <row r="2337">
          <cell r="A2337" t="str">
            <v>Europe</v>
          </cell>
          <cell r="B2337" t="str">
            <v>RENAULT-NISSAN</v>
          </cell>
          <cell r="C2337" t="str">
            <v>RENAULT</v>
          </cell>
          <cell r="D2337" t="str">
            <v>RENAULT ESPACE</v>
          </cell>
          <cell r="E2337" t="str">
            <v>Renault F Series</v>
          </cell>
          <cell r="F2337" t="str">
            <v>Gasoline</v>
          </cell>
          <cell r="G2337">
            <v>1998</v>
          </cell>
          <cell r="H2337">
            <v>135</v>
          </cell>
          <cell r="I2337" t="str">
            <v>In-Line</v>
          </cell>
          <cell r="J2337">
            <v>4</v>
          </cell>
          <cell r="K2337" t="str">
            <v>MFI</v>
          </cell>
          <cell r="L2337" t="str">
            <v>Cleon</v>
          </cell>
          <cell r="M2337" t="str">
            <v>France</v>
          </cell>
          <cell r="N2337">
            <v>0</v>
          </cell>
          <cell r="O2337">
            <v>1826</v>
          </cell>
          <cell r="P2337">
            <v>2765</v>
          </cell>
          <cell r="Q2337">
            <v>2753</v>
          </cell>
          <cell r="R2337">
            <v>791</v>
          </cell>
          <cell r="S2337">
            <v>0</v>
          </cell>
          <cell r="T2337">
            <v>0</v>
          </cell>
          <cell r="U2337">
            <v>0</v>
          </cell>
        </row>
        <row r="2338">
          <cell r="A2338" t="str">
            <v>Europe</v>
          </cell>
          <cell r="B2338" t="str">
            <v>RENAULT-NISSAN</v>
          </cell>
          <cell r="C2338" t="str">
            <v>RENAULT</v>
          </cell>
          <cell r="D2338" t="str">
            <v>RENAULT ESPACE</v>
          </cell>
          <cell r="E2338" t="str">
            <v>Renault F Series</v>
          </cell>
          <cell r="F2338" t="str">
            <v>Gasoline</v>
          </cell>
          <cell r="G2338">
            <v>1998</v>
          </cell>
          <cell r="H2338">
            <v>163</v>
          </cell>
          <cell r="I2338" t="str">
            <v>In-Line</v>
          </cell>
          <cell r="J2338">
            <v>4</v>
          </cell>
          <cell r="K2338" t="str">
            <v>MFI</v>
          </cell>
          <cell r="L2338" t="str">
            <v>Cleon</v>
          </cell>
          <cell r="M2338" t="str">
            <v>France</v>
          </cell>
          <cell r="N2338">
            <v>3410</v>
          </cell>
          <cell r="O2338">
            <v>7731</v>
          </cell>
          <cell r="P2338">
            <v>6909</v>
          </cell>
          <cell r="Q2338">
            <v>5490</v>
          </cell>
          <cell r="R2338">
            <v>1411</v>
          </cell>
          <cell r="S2338">
            <v>0</v>
          </cell>
          <cell r="T2338">
            <v>0</v>
          </cell>
          <cell r="U2338">
            <v>0</v>
          </cell>
        </row>
        <row r="2339">
          <cell r="A2339" t="str">
            <v>Europe</v>
          </cell>
          <cell r="B2339" t="str">
            <v>RENAULT-NISSAN</v>
          </cell>
          <cell r="C2339" t="str">
            <v>RENAULT</v>
          </cell>
          <cell r="D2339" t="str">
            <v>RENAULT ESPACE</v>
          </cell>
          <cell r="E2339" t="str">
            <v>Renault M1D</v>
          </cell>
          <cell r="F2339" t="str">
            <v>Diesel</v>
          </cell>
          <cell r="G2339">
            <v>2000</v>
          </cell>
          <cell r="H2339">
            <v>130</v>
          </cell>
          <cell r="I2339" t="str">
            <v>In-Line</v>
          </cell>
          <cell r="J2339">
            <v>4</v>
          </cell>
          <cell r="K2339" t="str">
            <v>DI</v>
          </cell>
          <cell r="L2339" t="str">
            <v>Cleon</v>
          </cell>
          <cell r="M2339" t="str">
            <v>France</v>
          </cell>
          <cell r="N2339">
            <v>0</v>
          </cell>
          <cell r="O2339">
            <v>0</v>
          </cell>
          <cell r="P2339">
            <v>0</v>
          </cell>
          <cell r="Q2339">
            <v>0</v>
          </cell>
          <cell r="R2339">
            <v>11730</v>
          </cell>
          <cell r="S2339">
            <v>10788</v>
          </cell>
          <cell r="T2339">
            <v>9789</v>
          </cell>
          <cell r="U2339">
            <v>8575</v>
          </cell>
        </row>
        <row r="2340">
          <cell r="A2340" t="str">
            <v>Europe</v>
          </cell>
          <cell r="B2340" t="str">
            <v>RENAULT-NISSAN</v>
          </cell>
          <cell r="C2340" t="str">
            <v>RENAULT</v>
          </cell>
          <cell r="D2340" t="str">
            <v>RENAULT ESPACE</v>
          </cell>
          <cell r="E2340" t="str">
            <v>Renault M1G</v>
          </cell>
          <cell r="F2340" t="str">
            <v>Gasoline</v>
          </cell>
          <cell r="G2340">
            <v>2000</v>
          </cell>
          <cell r="H2340">
            <v>140</v>
          </cell>
          <cell r="I2340" t="str">
            <v>In-Line</v>
          </cell>
          <cell r="J2340">
            <v>4</v>
          </cell>
          <cell r="K2340" t="str">
            <v>MFI/GDI</v>
          </cell>
          <cell r="L2340" t="str">
            <v>Cleon</v>
          </cell>
          <cell r="M2340" t="str">
            <v>France</v>
          </cell>
          <cell r="N2340">
            <v>0</v>
          </cell>
          <cell r="O2340">
            <v>0</v>
          </cell>
          <cell r="P2340">
            <v>0</v>
          </cell>
          <cell r="Q2340">
            <v>0</v>
          </cell>
          <cell r="R2340">
            <v>2122</v>
          </cell>
          <cell r="S2340">
            <v>2630</v>
          </cell>
          <cell r="T2340">
            <v>2343</v>
          </cell>
          <cell r="U2340">
            <v>2018</v>
          </cell>
        </row>
        <row r="2341">
          <cell r="A2341" t="str">
            <v>Europe</v>
          </cell>
          <cell r="B2341" t="str">
            <v>RENAULT-NISSAN</v>
          </cell>
          <cell r="C2341" t="str">
            <v>RENAULT</v>
          </cell>
          <cell r="D2341" t="str">
            <v>RENAULT ESPACE</v>
          </cell>
          <cell r="E2341" t="str">
            <v>Renault M1G</v>
          </cell>
          <cell r="F2341" t="str">
            <v>Gasoline</v>
          </cell>
          <cell r="G2341">
            <v>2000</v>
          </cell>
          <cell r="H2341">
            <v>200</v>
          </cell>
          <cell r="I2341" t="str">
            <v>In-Line</v>
          </cell>
          <cell r="J2341">
            <v>4</v>
          </cell>
          <cell r="K2341" t="str">
            <v>MFI/GDI</v>
          </cell>
          <cell r="L2341" t="str">
            <v>Cleon</v>
          </cell>
          <cell r="M2341" t="str">
            <v>France</v>
          </cell>
          <cell r="N2341">
            <v>0</v>
          </cell>
          <cell r="O2341">
            <v>0</v>
          </cell>
          <cell r="P2341">
            <v>0</v>
          </cell>
          <cell r="Q2341">
            <v>0</v>
          </cell>
          <cell r="R2341">
            <v>3162</v>
          </cell>
          <cell r="S2341">
            <v>3826</v>
          </cell>
          <cell r="T2341">
            <v>3312</v>
          </cell>
          <cell r="U2341">
            <v>2772</v>
          </cell>
        </row>
        <row r="2342">
          <cell r="A2342" t="str">
            <v>Europe</v>
          </cell>
          <cell r="B2342" t="str">
            <v>RENAULT-NISSAN</v>
          </cell>
          <cell r="C2342" t="str">
            <v>RENAULT</v>
          </cell>
          <cell r="D2342" t="str">
            <v>RENAULT ESPACE</v>
          </cell>
          <cell r="E2342" t="str">
            <v>Renault G Series</v>
          </cell>
          <cell r="F2342" t="str">
            <v>Diesel</v>
          </cell>
          <cell r="G2342">
            <v>2188</v>
          </cell>
          <cell r="H2342">
            <v>150</v>
          </cell>
          <cell r="I2342" t="str">
            <v>In-Line</v>
          </cell>
          <cell r="J2342">
            <v>4</v>
          </cell>
          <cell r="K2342" t="str">
            <v>DI</v>
          </cell>
          <cell r="L2342" t="str">
            <v>Cleon</v>
          </cell>
          <cell r="M2342" t="str">
            <v>France</v>
          </cell>
          <cell r="N2342">
            <v>12650</v>
          </cell>
          <cell r="O2342">
            <v>33665</v>
          </cell>
          <cell r="P2342">
            <v>31475</v>
          </cell>
          <cell r="Q2342">
            <v>31210</v>
          </cell>
          <cell r="R2342">
            <v>31250</v>
          </cell>
          <cell r="S2342">
            <v>28201</v>
          </cell>
          <cell r="T2342">
            <v>25107</v>
          </cell>
          <cell r="U2342">
            <v>21611</v>
          </cell>
        </row>
        <row r="2343">
          <cell r="A2343" t="str">
            <v>Europe</v>
          </cell>
          <cell r="B2343" t="str">
            <v>RENAULT-NISSAN</v>
          </cell>
          <cell r="C2343" t="str">
            <v>RENAULT</v>
          </cell>
          <cell r="D2343" t="str">
            <v>RENAULT ESPACE</v>
          </cell>
          <cell r="E2343" t="str">
            <v>Nissan V</v>
          </cell>
          <cell r="F2343" t="str">
            <v>Gasoline</v>
          </cell>
          <cell r="G2343">
            <v>3498</v>
          </cell>
          <cell r="H2343">
            <v>241</v>
          </cell>
          <cell r="I2343" t="str">
            <v>Vee Configuration</v>
          </cell>
          <cell r="J2343">
            <v>6</v>
          </cell>
          <cell r="K2343" t="str">
            <v>MFI</v>
          </cell>
          <cell r="L2343" t="str">
            <v>Cuatro Vientos, Barcelona</v>
          </cell>
          <cell r="M2343" t="str">
            <v>Spain</v>
          </cell>
          <cell r="N2343">
            <v>0</v>
          </cell>
          <cell r="O2343">
            <v>0</v>
          </cell>
          <cell r="P2343">
            <v>0</v>
          </cell>
          <cell r="Q2343">
            <v>0</v>
          </cell>
          <cell r="R2343">
            <v>0</v>
          </cell>
          <cell r="S2343">
            <v>0</v>
          </cell>
          <cell r="T2343">
            <v>0</v>
          </cell>
          <cell r="U2343">
            <v>1583</v>
          </cell>
        </row>
        <row r="2344">
          <cell r="A2344" t="str">
            <v>Europe</v>
          </cell>
          <cell r="B2344" t="str">
            <v>RENAULT-NISSAN</v>
          </cell>
          <cell r="C2344" t="str">
            <v>RENAULT</v>
          </cell>
          <cell r="D2344" t="str">
            <v>RENAULT ESPACE</v>
          </cell>
          <cell r="E2344" t="str">
            <v>Renault G Series</v>
          </cell>
          <cell r="F2344" t="str">
            <v>Diesel</v>
          </cell>
          <cell r="G2344">
            <v>2188</v>
          </cell>
          <cell r="H2344">
            <v>150</v>
          </cell>
          <cell r="I2344" t="str">
            <v>In-Line</v>
          </cell>
          <cell r="J2344">
            <v>4</v>
          </cell>
          <cell r="K2344" t="str">
            <v>DI</v>
          </cell>
          <cell r="L2344" t="str">
            <v>Cleon</v>
          </cell>
          <cell r="M2344" t="str">
            <v>France</v>
          </cell>
          <cell r="N2344">
            <v>0</v>
          </cell>
          <cell r="O2344">
            <v>0</v>
          </cell>
          <cell r="P2344">
            <v>0</v>
          </cell>
          <cell r="Q2344">
            <v>0</v>
          </cell>
          <cell r="R2344">
            <v>0</v>
          </cell>
          <cell r="S2344">
            <v>0</v>
          </cell>
          <cell r="T2344">
            <v>0</v>
          </cell>
          <cell r="U2344">
            <v>4433</v>
          </cell>
        </row>
        <row r="2345">
          <cell r="A2345" t="str">
            <v>Europe</v>
          </cell>
          <cell r="B2345" t="str">
            <v>RENAULT-NISSAN</v>
          </cell>
          <cell r="C2345" t="str">
            <v>RENAULT</v>
          </cell>
          <cell r="D2345" t="str">
            <v>RENAULT EXPRESS/KANGOO</v>
          </cell>
          <cell r="E2345" t="str">
            <v>Renault Electric</v>
          </cell>
          <cell r="F2345" t="str">
            <v>Electric</v>
          </cell>
          <cell r="G2345">
            <v>0</v>
          </cell>
          <cell r="H2345">
            <v>0</v>
          </cell>
          <cell r="I2345" t="str">
            <v>None</v>
          </cell>
          <cell r="J2345">
            <v>0</v>
          </cell>
          <cell r="K2345" t="str">
            <v>None</v>
          </cell>
          <cell r="L2345" t="str">
            <v>Douvrin</v>
          </cell>
          <cell r="M2345" t="str">
            <v>France</v>
          </cell>
          <cell r="N2345">
            <v>136</v>
          </cell>
          <cell r="O2345">
            <v>0</v>
          </cell>
          <cell r="P2345">
            <v>7</v>
          </cell>
          <cell r="Q2345">
            <v>14</v>
          </cell>
          <cell r="R2345">
            <v>21</v>
          </cell>
          <cell r="S2345">
            <v>25</v>
          </cell>
          <cell r="T2345">
            <v>0</v>
          </cell>
          <cell r="U2345">
            <v>0</v>
          </cell>
        </row>
        <row r="2346">
          <cell r="A2346" t="str">
            <v>Europe</v>
          </cell>
          <cell r="B2346" t="str">
            <v>RENAULT-NISSAN</v>
          </cell>
          <cell r="C2346" t="str">
            <v>RENAULT</v>
          </cell>
          <cell r="D2346" t="str">
            <v>RENAULT EXPRESS/KANGOO</v>
          </cell>
          <cell r="E2346" t="str">
            <v>Renault D Series (DIET)</v>
          </cell>
          <cell r="F2346" t="str">
            <v>Gasoline</v>
          </cell>
          <cell r="G2346">
            <v>1149</v>
          </cell>
          <cell r="H2346">
            <v>75</v>
          </cell>
          <cell r="I2346" t="str">
            <v>In-Line</v>
          </cell>
          <cell r="J2346">
            <v>4</v>
          </cell>
          <cell r="K2346" t="str">
            <v>MFI</v>
          </cell>
          <cell r="L2346" t="str">
            <v>Douvrin</v>
          </cell>
          <cell r="M2346" t="str">
            <v>France</v>
          </cell>
          <cell r="N2346">
            <v>8258</v>
          </cell>
          <cell r="O2346">
            <v>12966</v>
          </cell>
          <cell r="P2346">
            <v>8347</v>
          </cell>
          <cell r="Q2346">
            <v>6603</v>
          </cell>
          <cell r="R2346">
            <v>6033</v>
          </cell>
          <cell r="S2346">
            <v>5267</v>
          </cell>
          <cell r="T2346">
            <v>0</v>
          </cell>
          <cell r="U2346">
            <v>0</v>
          </cell>
        </row>
        <row r="2347">
          <cell r="A2347" t="str">
            <v>Europe</v>
          </cell>
          <cell r="B2347" t="str">
            <v>RENAULT-NISSAN</v>
          </cell>
          <cell r="C2347" t="str">
            <v>RENAULT</v>
          </cell>
          <cell r="D2347" t="str">
            <v>RENAULT EXPRESS/KANGOO</v>
          </cell>
          <cell r="E2347" t="str">
            <v>Renault D Series (DIET)</v>
          </cell>
          <cell r="F2347" t="str">
            <v>Gasoline</v>
          </cell>
          <cell r="G2347">
            <v>1149</v>
          </cell>
          <cell r="H2347">
            <v>58</v>
          </cell>
          <cell r="I2347" t="str">
            <v>In-Line</v>
          </cell>
          <cell r="J2347">
            <v>4</v>
          </cell>
          <cell r="K2347" t="str">
            <v>MFI</v>
          </cell>
          <cell r="L2347" t="str">
            <v>Douvrin</v>
          </cell>
          <cell r="M2347" t="str">
            <v>France</v>
          </cell>
          <cell r="N2347">
            <v>14032</v>
          </cell>
          <cell r="O2347">
            <v>27781</v>
          </cell>
          <cell r="P2347">
            <v>20413</v>
          </cell>
          <cell r="Q2347">
            <v>16512</v>
          </cell>
          <cell r="R2347">
            <v>15432</v>
          </cell>
          <cell r="S2347">
            <v>13781</v>
          </cell>
          <cell r="T2347">
            <v>0</v>
          </cell>
          <cell r="U2347">
            <v>0</v>
          </cell>
        </row>
        <row r="2348">
          <cell r="A2348" t="str">
            <v>Europe</v>
          </cell>
          <cell r="B2348" t="str">
            <v>RENAULT-NISSAN</v>
          </cell>
          <cell r="C2348" t="str">
            <v>RENAULT</v>
          </cell>
          <cell r="D2348" t="str">
            <v>RENAULT EXPRESS/KANGOO</v>
          </cell>
          <cell r="E2348" t="str">
            <v>Renault K Series</v>
          </cell>
          <cell r="F2348" t="str">
            <v>Gasoline</v>
          </cell>
          <cell r="G2348">
            <v>1390</v>
          </cell>
          <cell r="H2348">
            <v>75</v>
          </cell>
          <cell r="I2348" t="str">
            <v>In-Line</v>
          </cell>
          <cell r="J2348">
            <v>4</v>
          </cell>
          <cell r="K2348" t="str">
            <v>SFI</v>
          </cell>
          <cell r="L2348" t="str">
            <v>Valladolid</v>
          </cell>
          <cell r="M2348" t="str">
            <v>Spain</v>
          </cell>
          <cell r="N2348">
            <v>3350</v>
          </cell>
          <cell r="O2348">
            <v>2064</v>
          </cell>
          <cell r="P2348">
            <v>1408</v>
          </cell>
          <cell r="Q2348">
            <v>1059</v>
          </cell>
          <cell r="R2348">
            <v>916</v>
          </cell>
          <cell r="S2348">
            <v>755</v>
          </cell>
          <cell r="T2348">
            <v>0</v>
          </cell>
          <cell r="U2348">
            <v>0</v>
          </cell>
        </row>
        <row r="2349">
          <cell r="A2349" t="str">
            <v>Europe</v>
          </cell>
          <cell r="B2349" t="str">
            <v>RENAULT-NISSAN</v>
          </cell>
          <cell r="C2349" t="str">
            <v>RENAULT</v>
          </cell>
          <cell r="D2349" t="str">
            <v>RENAULT EXPRESS/KANGOO</v>
          </cell>
          <cell r="E2349" t="str">
            <v>Renault K Series</v>
          </cell>
          <cell r="F2349" t="str">
            <v>Diesel</v>
          </cell>
          <cell r="G2349">
            <v>1461</v>
          </cell>
          <cell r="H2349">
            <v>65</v>
          </cell>
          <cell r="I2349" t="str">
            <v>In-Line</v>
          </cell>
          <cell r="J2349">
            <v>4</v>
          </cell>
          <cell r="K2349" t="str">
            <v>DI</v>
          </cell>
          <cell r="L2349" t="str">
            <v>Valladolid</v>
          </cell>
          <cell r="M2349" t="str">
            <v>Spain</v>
          </cell>
          <cell r="N2349">
            <v>95721</v>
          </cell>
          <cell r="O2349">
            <v>114269</v>
          </cell>
          <cell r="P2349">
            <v>112667</v>
          </cell>
          <cell r="Q2349">
            <v>87584</v>
          </cell>
          <cell r="R2349">
            <v>79293</v>
          </cell>
          <cell r="S2349">
            <v>75654</v>
          </cell>
          <cell r="T2349">
            <v>0</v>
          </cell>
          <cell r="U2349">
            <v>0</v>
          </cell>
        </row>
        <row r="2350">
          <cell r="A2350" t="str">
            <v>Europe</v>
          </cell>
          <cell r="B2350" t="str">
            <v>RENAULT-NISSAN</v>
          </cell>
          <cell r="C2350" t="str">
            <v>RENAULT</v>
          </cell>
          <cell r="D2350" t="str">
            <v>RENAULT EXPRESS/KANGOO</v>
          </cell>
          <cell r="E2350" t="str">
            <v>Renault K Series</v>
          </cell>
          <cell r="F2350" t="str">
            <v>Diesel</v>
          </cell>
          <cell r="G2350">
            <v>1461</v>
          </cell>
          <cell r="H2350">
            <v>78</v>
          </cell>
          <cell r="I2350" t="str">
            <v>In-Line</v>
          </cell>
          <cell r="J2350">
            <v>4</v>
          </cell>
          <cell r="K2350" t="str">
            <v>DI</v>
          </cell>
          <cell r="L2350" t="str">
            <v>Valladolid</v>
          </cell>
          <cell r="M2350" t="str">
            <v>Spain</v>
          </cell>
          <cell r="N2350">
            <v>0</v>
          </cell>
          <cell r="O2350">
            <v>5643</v>
          </cell>
          <cell r="P2350">
            <v>8479</v>
          </cell>
          <cell r="Q2350">
            <v>7814</v>
          </cell>
          <cell r="R2350">
            <v>8182</v>
          </cell>
          <cell r="S2350">
            <v>8069</v>
          </cell>
          <cell r="T2350">
            <v>0</v>
          </cell>
          <cell r="U2350">
            <v>0</v>
          </cell>
        </row>
        <row r="2351">
          <cell r="A2351" t="str">
            <v>Europe</v>
          </cell>
          <cell r="B2351" t="str">
            <v>RENAULT-NISSAN</v>
          </cell>
          <cell r="C2351" t="str">
            <v>RENAULT</v>
          </cell>
          <cell r="D2351" t="str">
            <v>RENAULT EXPRESS/KANGOO</v>
          </cell>
          <cell r="E2351" t="str">
            <v>Renault K Series</v>
          </cell>
          <cell r="F2351" t="str">
            <v>Diesel</v>
          </cell>
          <cell r="G2351">
            <v>1461</v>
          </cell>
          <cell r="H2351">
            <v>88</v>
          </cell>
          <cell r="I2351" t="str">
            <v>In-Line</v>
          </cell>
          <cell r="J2351">
            <v>4</v>
          </cell>
          <cell r="K2351" t="str">
            <v>IDI</v>
          </cell>
          <cell r="L2351" t="str">
            <v>Valladolid</v>
          </cell>
          <cell r="M2351" t="str">
            <v>Spain</v>
          </cell>
          <cell r="N2351">
            <v>0</v>
          </cell>
          <cell r="O2351">
            <v>4375</v>
          </cell>
          <cell r="P2351">
            <v>6754</v>
          </cell>
          <cell r="Q2351">
            <v>6361</v>
          </cell>
          <cell r="R2351">
            <v>6771</v>
          </cell>
          <cell r="S2351">
            <v>6763</v>
          </cell>
          <cell r="T2351">
            <v>0</v>
          </cell>
          <cell r="U2351">
            <v>0</v>
          </cell>
        </row>
        <row r="2352">
          <cell r="A2352" t="str">
            <v>Europe</v>
          </cell>
          <cell r="B2352" t="str">
            <v>RENAULT-NISSAN</v>
          </cell>
          <cell r="C2352" t="str">
            <v>RENAULT</v>
          </cell>
          <cell r="D2352" t="str">
            <v>RENAULT EXPRESS/KANGOO</v>
          </cell>
          <cell r="E2352" t="str">
            <v>Renault K Series</v>
          </cell>
          <cell r="F2352" t="str">
            <v>Gasoline</v>
          </cell>
          <cell r="G2352">
            <v>1598</v>
          </cell>
          <cell r="H2352">
            <v>95</v>
          </cell>
          <cell r="I2352" t="str">
            <v>In-Line</v>
          </cell>
          <cell r="J2352">
            <v>4</v>
          </cell>
          <cell r="K2352" t="str">
            <v>MFI</v>
          </cell>
          <cell r="L2352" t="str">
            <v>Valladolid</v>
          </cell>
          <cell r="M2352" t="str">
            <v>Spain</v>
          </cell>
          <cell r="N2352">
            <v>11210</v>
          </cell>
          <cell r="O2352">
            <v>27224</v>
          </cell>
          <cell r="P2352">
            <v>23083</v>
          </cell>
          <cell r="Q2352">
            <v>19068</v>
          </cell>
          <cell r="R2352">
            <v>18187</v>
          </cell>
          <cell r="S2352">
            <v>16555</v>
          </cell>
          <cell r="T2352">
            <v>0</v>
          </cell>
          <cell r="U2352">
            <v>0</v>
          </cell>
        </row>
        <row r="2353">
          <cell r="A2353" t="str">
            <v>Europe</v>
          </cell>
          <cell r="B2353" t="str">
            <v>RENAULT-NISSAN</v>
          </cell>
          <cell r="C2353" t="str">
            <v>RENAULT</v>
          </cell>
          <cell r="D2353" t="str">
            <v>RENAULT EXPRESS/KANGOO</v>
          </cell>
          <cell r="E2353" t="str">
            <v>Renault F Series</v>
          </cell>
          <cell r="F2353" t="str">
            <v>Diesel</v>
          </cell>
          <cell r="G2353">
            <v>1870</v>
          </cell>
          <cell r="H2353">
            <v>64</v>
          </cell>
          <cell r="I2353" t="str">
            <v>In-Line</v>
          </cell>
          <cell r="J2353">
            <v>4</v>
          </cell>
          <cell r="K2353" t="str">
            <v>IDI</v>
          </cell>
          <cell r="L2353" t="str">
            <v>Cleon</v>
          </cell>
          <cell r="M2353" t="str">
            <v>France</v>
          </cell>
          <cell r="N2353">
            <v>7719</v>
          </cell>
          <cell r="O2353">
            <v>0</v>
          </cell>
          <cell r="P2353">
            <v>0</v>
          </cell>
          <cell r="Q2353">
            <v>0</v>
          </cell>
          <cell r="R2353">
            <v>0</v>
          </cell>
          <cell r="S2353">
            <v>0</v>
          </cell>
          <cell r="T2353">
            <v>0</v>
          </cell>
          <cell r="U2353">
            <v>0</v>
          </cell>
        </row>
        <row r="2354">
          <cell r="A2354" t="str">
            <v>Europe</v>
          </cell>
          <cell r="B2354" t="str">
            <v>RENAULT-NISSAN</v>
          </cell>
          <cell r="C2354" t="str">
            <v>RENAULT</v>
          </cell>
          <cell r="D2354" t="str">
            <v>RENAULT EXPRESS/KANGOO</v>
          </cell>
          <cell r="E2354" t="str">
            <v>Renault F Series</v>
          </cell>
          <cell r="F2354" t="str">
            <v>Diesel</v>
          </cell>
          <cell r="G2354">
            <v>1870</v>
          </cell>
          <cell r="H2354">
            <v>80</v>
          </cell>
          <cell r="I2354" t="str">
            <v>In-Line</v>
          </cell>
          <cell r="J2354">
            <v>4</v>
          </cell>
          <cell r="K2354" t="str">
            <v>DI</v>
          </cell>
          <cell r="L2354" t="str">
            <v>Cleon</v>
          </cell>
          <cell r="M2354" t="str">
            <v>France</v>
          </cell>
          <cell r="N2354">
            <v>72216</v>
          </cell>
          <cell r="O2354">
            <v>29680</v>
          </cell>
          <cell r="P2354">
            <v>57897</v>
          </cell>
          <cell r="Q2354">
            <v>80241</v>
          </cell>
          <cell r="R2354">
            <v>81312</v>
          </cell>
          <cell r="S2354">
            <v>76265</v>
          </cell>
          <cell r="T2354">
            <v>0</v>
          </cell>
          <cell r="U2354">
            <v>0</v>
          </cell>
        </row>
        <row r="2355">
          <cell r="A2355" t="str">
            <v>Europe</v>
          </cell>
          <cell r="B2355" t="str">
            <v>RENAULT-NISSAN</v>
          </cell>
          <cell r="C2355" t="str">
            <v>RENAULT</v>
          </cell>
          <cell r="D2355" t="str">
            <v>RENAULT EXPRESS/KANGOO</v>
          </cell>
          <cell r="E2355" t="str">
            <v>Renault S2G</v>
          </cell>
          <cell r="F2355" t="str">
            <v>Gasoline</v>
          </cell>
          <cell r="G2355">
            <v>1200</v>
          </cell>
          <cell r="H2355">
            <v>80</v>
          </cell>
          <cell r="I2355" t="str">
            <v>In-Line</v>
          </cell>
          <cell r="J2355">
            <v>4</v>
          </cell>
          <cell r="K2355" t="str">
            <v>MFI</v>
          </cell>
          <cell r="L2355" t="str">
            <v>Valladolid</v>
          </cell>
          <cell r="M2355" t="str">
            <v>Spain</v>
          </cell>
          <cell r="N2355">
            <v>0</v>
          </cell>
          <cell r="O2355">
            <v>0</v>
          </cell>
          <cell r="P2355">
            <v>0</v>
          </cell>
          <cell r="Q2355">
            <v>0</v>
          </cell>
          <cell r="R2355">
            <v>0</v>
          </cell>
          <cell r="S2355">
            <v>1305</v>
          </cell>
          <cell r="T2355">
            <v>24524</v>
          </cell>
          <cell r="U2355">
            <v>18369</v>
          </cell>
        </row>
        <row r="2356">
          <cell r="A2356" t="str">
            <v>Europe</v>
          </cell>
          <cell r="B2356" t="str">
            <v>RENAULT-NISSAN</v>
          </cell>
          <cell r="C2356" t="str">
            <v>RENAULT</v>
          </cell>
          <cell r="D2356" t="str">
            <v>RENAULT EXPRESS/KANGOO</v>
          </cell>
          <cell r="E2356" t="str">
            <v>Renault S2G</v>
          </cell>
          <cell r="F2356" t="str">
            <v>Gasoline</v>
          </cell>
          <cell r="G2356">
            <v>1400</v>
          </cell>
          <cell r="H2356">
            <v>100</v>
          </cell>
          <cell r="I2356" t="str">
            <v>In-Line</v>
          </cell>
          <cell r="J2356">
            <v>4</v>
          </cell>
          <cell r="K2356" t="str">
            <v>MFI</v>
          </cell>
          <cell r="L2356" t="str">
            <v>Valladolid</v>
          </cell>
          <cell r="M2356" t="str">
            <v>Spain</v>
          </cell>
          <cell r="N2356">
            <v>0</v>
          </cell>
          <cell r="O2356">
            <v>0</v>
          </cell>
          <cell r="P2356">
            <v>0</v>
          </cell>
          <cell r="Q2356">
            <v>0</v>
          </cell>
          <cell r="R2356">
            <v>0</v>
          </cell>
          <cell r="S2356">
            <v>1435</v>
          </cell>
          <cell r="T2356">
            <v>30300</v>
          </cell>
          <cell r="U2356">
            <v>26064</v>
          </cell>
        </row>
        <row r="2357">
          <cell r="A2357" t="str">
            <v>Europe</v>
          </cell>
          <cell r="B2357" t="str">
            <v>RENAULT-NISSAN</v>
          </cell>
          <cell r="C2357" t="str">
            <v>RENAULT</v>
          </cell>
          <cell r="D2357" t="str">
            <v>RENAULT EXPRESS/KANGOO</v>
          </cell>
          <cell r="E2357" t="str">
            <v>Renault K Series</v>
          </cell>
          <cell r="F2357" t="str">
            <v>Diesel</v>
          </cell>
          <cell r="G2357">
            <v>1461</v>
          </cell>
          <cell r="H2357">
            <v>65</v>
          </cell>
          <cell r="I2357" t="str">
            <v>In-Line</v>
          </cell>
          <cell r="J2357">
            <v>4</v>
          </cell>
          <cell r="K2357" t="str">
            <v>DI</v>
          </cell>
          <cell r="L2357" t="str">
            <v>Valladolid</v>
          </cell>
          <cell r="M2357" t="str">
            <v>Spain</v>
          </cell>
          <cell r="N2357">
            <v>0</v>
          </cell>
          <cell r="O2357">
            <v>0</v>
          </cell>
          <cell r="P2357">
            <v>0</v>
          </cell>
          <cell r="Q2357">
            <v>0</v>
          </cell>
          <cell r="R2357">
            <v>0</v>
          </cell>
          <cell r="S2357">
            <v>5872</v>
          </cell>
          <cell r="T2357">
            <v>137604</v>
          </cell>
          <cell r="U2357">
            <v>155854</v>
          </cell>
        </row>
        <row r="2358">
          <cell r="A2358" t="str">
            <v>Europe</v>
          </cell>
          <cell r="B2358" t="str">
            <v>RENAULT-NISSAN</v>
          </cell>
          <cell r="C2358" t="str">
            <v>RENAULT</v>
          </cell>
          <cell r="D2358" t="str">
            <v>RENAULT EXPRESS/KANGOO</v>
          </cell>
          <cell r="E2358" t="str">
            <v>Renault M1D</v>
          </cell>
          <cell r="F2358" t="str">
            <v>Diesel</v>
          </cell>
          <cell r="G2358">
            <v>2000</v>
          </cell>
          <cell r="H2358">
            <v>130</v>
          </cell>
          <cell r="I2358" t="str">
            <v>In-Line</v>
          </cell>
          <cell r="J2358">
            <v>4</v>
          </cell>
          <cell r="K2358" t="str">
            <v>DI</v>
          </cell>
          <cell r="L2358" t="str">
            <v>Cleon</v>
          </cell>
          <cell r="M2358" t="str">
            <v>France</v>
          </cell>
          <cell r="N2358">
            <v>0</v>
          </cell>
          <cell r="O2358">
            <v>0</v>
          </cell>
          <cell r="P2358">
            <v>0</v>
          </cell>
          <cell r="Q2358">
            <v>0</v>
          </cell>
          <cell r="R2358">
            <v>0</v>
          </cell>
          <cell r="S2358">
            <v>2740</v>
          </cell>
          <cell r="T2358">
            <v>78863</v>
          </cell>
          <cell r="U2358">
            <v>98547</v>
          </cell>
        </row>
        <row r="2359">
          <cell r="A2359" t="str">
            <v>Europe</v>
          </cell>
          <cell r="B2359" t="str">
            <v>RENAULT-NISSAN</v>
          </cell>
          <cell r="C2359" t="str">
            <v>RENAULT</v>
          </cell>
          <cell r="D2359" t="str">
            <v>RENAULT LAGUNA</v>
          </cell>
          <cell r="E2359" t="str">
            <v>PSA ES/L</v>
          </cell>
          <cell r="F2359" t="str">
            <v>Gasoline</v>
          </cell>
          <cell r="G2359">
            <v>2946</v>
          </cell>
          <cell r="H2359">
            <v>208</v>
          </cell>
          <cell r="I2359" t="str">
            <v>Vee Configuration</v>
          </cell>
          <cell r="J2359">
            <v>6</v>
          </cell>
          <cell r="K2359" t="str">
            <v>MFI</v>
          </cell>
          <cell r="L2359" t="str">
            <v>Douvrin</v>
          </cell>
          <cell r="M2359" t="str">
            <v>France</v>
          </cell>
          <cell r="N2359">
            <v>5835</v>
          </cell>
          <cell r="O2359">
            <v>2425</v>
          </cell>
          <cell r="P2359">
            <v>6024</v>
          </cell>
          <cell r="Q2359">
            <v>7324</v>
          </cell>
          <cell r="R2359">
            <v>6724</v>
          </cell>
          <cell r="S2359">
            <v>5695</v>
          </cell>
          <cell r="T2359">
            <v>0</v>
          </cell>
          <cell r="U2359">
            <v>0</v>
          </cell>
        </row>
        <row r="2360">
          <cell r="A2360" t="str">
            <v>Europe</v>
          </cell>
          <cell r="B2360" t="str">
            <v>RENAULT-NISSAN</v>
          </cell>
          <cell r="C2360" t="str">
            <v>RENAULT</v>
          </cell>
          <cell r="D2360" t="str">
            <v>RENAULT LAGUNA</v>
          </cell>
          <cell r="E2360" t="str">
            <v>Renault K Series</v>
          </cell>
          <cell r="F2360" t="str">
            <v>Gasoline</v>
          </cell>
          <cell r="G2360">
            <v>1598</v>
          </cell>
          <cell r="H2360">
            <v>107</v>
          </cell>
          <cell r="I2360" t="str">
            <v>In-Line</v>
          </cell>
          <cell r="J2360">
            <v>4</v>
          </cell>
          <cell r="K2360" t="str">
            <v>MFI</v>
          </cell>
          <cell r="L2360" t="str">
            <v>Valladolid</v>
          </cell>
          <cell r="M2360" t="str">
            <v>Spain</v>
          </cell>
          <cell r="N2360">
            <v>19904</v>
          </cell>
          <cell r="O2360">
            <v>14922</v>
          </cell>
          <cell r="P2360">
            <v>11134</v>
          </cell>
          <cell r="Q2360">
            <v>9887</v>
          </cell>
          <cell r="R2360">
            <v>8388</v>
          </cell>
          <cell r="S2360">
            <v>6525</v>
          </cell>
          <cell r="T2360">
            <v>0</v>
          </cell>
          <cell r="U2360">
            <v>0</v>
          </cell>
        </row>
        <row r="2361">
          <cell r="A2361" t="str">
            <v>Europe</v>
          </cell>
          <cell r="B2361" t="str">
            <v>RENAULT-NISSAN</v>
          </cell>
          <cell r="C2361" t="str">
            <v>RENAULT</v>
          </cell>
          <cell r="D2361" t="str">
            <v>RENAULT LAGUNA</v>
          </cell>
          <cell r="E2361" t="str">
            <v>Renault F Series</v>
          </cell>
          <cell r="F2361" t="str">
            <v>Gasoline</v>
          </cell>
          <cell r="G2361">
            <v>1783</v>
          </cell>
          <cell r="H2361">
            <v>116</v>
          </cell>
          <cell r="I2361" t="str">
            <v>In-Line</v>
          </cell>
          <cell r="J2361">
            <v>4</v>
          </cell>
          <cell r="K2361" t="str">
            <v>MFI/GDI</v>
          </cell>
          <cell r="L2361" t="str">
            <v>Cleon</v>
          </cell>
          <cell r="M2361" t="str">
            <v>France</v>
          </cell>
          <cell r="N2361">
            <v>857</v>
          </cell>
          <cell r="O2361">
            <v>928</v>
          </cell>
          <cell r="P2361">
            <v>823</v>
          </cell>
          <cell r="Q2361">
            <v>759</v>
          </cell>
          <cell r="R2361">
            <v>669</v>
          </cell>
          <cell r="S2361">
            <v>545</v>
          </cell>
          <cell r="T2361">
            <v>0</v>
          </cell>
          <cell r="U2361">
            <v>0</v>
          </cell>
        </row>
        <row r="2362">
          <cell r="A2362" t="str">
            <v>Europe</v>
          </cell>
          <cell r="B2362" t="str">
            <v>RENAULT-NISSAN</v>
          </cell>
          <cell r="C2362" t="str">
            <v>RENAULT</v>
          </cell>
          <cell r="D2362" t="str">
            <v>RENAULT LAGUNA</v>
          </cell>
          <cell r="E2362" t="str">
            <v>Renault F Series</v>
          </cell>
          <cell r="F2362" t="str">
            <v>Gasoline</v>
          </cell>
          <cell r="G2362">
            <v>1783</v>
          </cell>
          <cell r="H2362">
            <v>120</v>
          </cell>
          <cell r="I2362" t="str">
            <v>In-Line</v>
          </cell>
          <cell r="J2362">
            <v>4</v>
          </cell>
          <cell r="K2362" t="str">
            <v>MFI/GDI</v>
          </cell>
          <cell r="L2362" t="str">
            <v>Cleon</v>
          </cell>
          <cell r="M2362" t="str">
            <v>France</v>
          </cell>
          <cell r="N2362">
            <v>26475</v>
          </cell>
          <cell r="O2362">
            <v>20561</v>
          </cell>
          <cell r="P2362">
            <v>15690</v>
          </cell>
          <cell r="Q2362">
            <v>13978</v>
          </cell>
          <cell r="R2362">
            <v>11898</v>
          </cell>
          <cell r="S2362">
            <v>9296</v>
          </cell>
          <cell r="T2362">
            <v>0</v>
          </cell>
          <cell r="U2362">
            <v>0</v>
          </cell>
        </row>
        <row r="2363">
          <cell r="A2363" t="str">
            <v>Europe</v>
          </cell>
          <cell r="B2363" t="str">
            <v>RENAULT-NISSAN</v>
          </cell>
          <cell r="C2363" t="str">
            <v>RENAULT</v>
          </cell>
          <cell r="D2363" t="str">
            <v>RENAULT LAGUNA</v>
          </cell>
          <cell r="E2363" t="str">
            <v>Renault F Series</v>
          </cell>
          <cell r="F2363" t="str">
            <v>Diesel</v>
          </cell>
          <cell r="G2363">
            <v>1870</v>
          </cell>
          <cell r="H2363">
            <v>140</v>
          </cell>
          <cell r="I2363" t="str">
            <v>In-Line</v>
          </cell>
          <cell r="J2363">
            <v>4</v>
          </cell>
          <cell r="K2363" t="str">
            <v>DI</v>
          </cell>
          <cell r="L2363" t="str">
            <v>Cleon</v>
          </cell>
          <cell r="M2363" t="str">
            <v>France</v>
          </cell>
          <cell r="N2363">
            <v>0</v>
          </cell>
          <cell r="O2363">
            <v>48437</v>
          </cell>
          <cell r="P2363">
            <v>92369</v>
          </cell>
          <cell r="Q2363">
            <v>90602</v>
          </cell>
          <cell r="R2363">
            <v>85221</v>
          </cell>
          <cell r="S2363">
            <v>73883</v>
          </cell>
          <cell r="T2363">
            <v>0</v>
          </cell>
          <cell r="U2363">
            <v>0</v>
          </cell>
        </row>
        <row r="2364">
          <cell r="A2364" t="str">
            <v>Europe</v>
          </cell>
          <cell r="B2364" t="str">
            <v>RENAULT-NISSAN</v>
          </cell>
          <cell r="C2364" t="str">
            <v>RENAULT</v>
          </cell>
          <cell r="D2364" t="str">
            <v>RENAULT LAGUNA</v>
          </cell>
          <cell r="E2364" t="str">
            <v>Renault F Series</v>
          </cell>
          <cell r="F2364" t="str">
            <v>Diesel</v>
          </cell>
          <cell r="G2364">
            <v>1870</v>
          </cell>
          <cell r="H2364">
            <v>107</v>
          </cell>
          <cell r="I2364" t="str">
            <v>In-Line</v>
          </cell>
          <cell r="J2364">
            <v>4</v>
          </cell>
          <cell r="K2364" t="str">
            <v>DI</v>
          </cell>
          <cell r="L2364" t="str">
            <v>Cleon</v>
          </cell>
          <cell r="M2364" t="str">
            <v>France</v>
          </cell>
          <cell r="N2364">
            <v>68798</v>
          </cell>
          <cell r="O2364">
            <v>27034</v>
          </cell>
          <cell r="P2364">
            <v>0</v>
          </cell>
          <cell r="Q2364">
            <v>0</v>
          </cell>
          <cell r="R2364">
            <v>0</v>
          </cell>
          <cell r="S2364">
            <v>0</v>
          </cell>
          <cell r="T2364">
            <v>0</v>
          </cell>
          <cell r="U2364">
            <v>0</v>
          </cell>
        </row>
        <row r="2365">
          <cell r="A2365" t="str">
            <v>Europe</v>
          </cell>
          <cell r="B2365" t="str">
            <v>RENAULT-NISSAN</v>
          </cell>
          <cell r="C2365" t="str">
            <v>RENAULT</v>
          </cell>
          <cell r="D2365" t="str">
            <v>RENAULT LAGUNA</v>
          </cell>
          <cell r="E2365" t="str">
            <v>Renault F Series</v>
          </cell>
          <cell r="F2365" t="str">
            <v>Diesel</v>
          </cell>
          <cell r="G2365">
            <v>1870</v>
          </cell>
          <cell r="H2365">
            <v>120</v>
          </cell>
          <cell r="I2365" t="str">
            <v>In-Line</v>
          </cell>
          <cell r="J2365">
            <v>4</v>
          </cell>
          <cell r="K2365" t="str">
            <v>DI</v>
          </cell>
          <cell r="L2365" t="str">
            <v>Cleon</v>
          </cell>
          <cell r="M2365" t="str">
            <v>France</v>
          </cell>
          <cell r="N2365">
            <v>90607</v>
          </cell>
          <cell r="O2365">
            <v>38631</v>
          </cell>
          <cell r="P2365">
            <v>0</v>
          </cell>
          <cell r="Q2365">
            <v>0</v>
          </cell>
          <cell r="R2365">
            <v>0</v>
          </cell>
          <cell r="S2365">
            <v>0</v>
          </cell>
          <cell r="T2365">
            <v>0</v>
          </cell>
          <cell r="U2365">
            <v>0</v>
          </cell>
        </row>
        <row r="2366">
          <cell r="A2366" t="str">
            <v>Europe</v>
          </cell>
          <cell r="B2366" t="str">
            <v>RENAULT-NISSAN</v>
          </cell>
          <cell r="C2366" t="str">
            <v>RENAULT</v>
          </cell>
          <cell r="D2366" t="str">
            <v>RENAULT LAGUNA</v>
          </cell>
          <cell r="E2366" t="str">
            <v>Renault F Series</v>
          </cell>
          <cell r="F2366" t="str">
            <v>Gasoline</v>
          </cell>
          <cell r="G2366">
            <v>1998</v>
          </cell>
          <cell r="H2366">
            <v>135</v>
          </cell>
          <cell r="I2366" t="str">
            <v>In-Line</v>
          </cell>
          <cell r="J2366">
            <v>4</v>
          </cell>
          <cell r="K2366" t="str">
            <v>MFI</v>
          </cell>
          <cell r="L2366" t="str">
            <v>Cleon</v>
          </cell>
          <cell r="M2366" t="str">
            <v>France</v>
          </cell>
          <cell r="N2366">
            <v>6646</v>
          </cell>
          <cell r="O2366">
            <v>6049</v>
          </cell>
          <cell r="P2366">
            <v>4355</v>
          </cell>
          <cell r="Q2366">
            <v>4002</v>
          </cell>
          <cell r="R2366">
            <v>3526</v>
          </cell>
          <cell r="S2366">
            <v>2863</v>
          </cell>
          <cell r="T2366">
            <v>0</v>
          </cell>
          <cell r="U2366">
            <v>0</v>
          </cell>
        </row>
        <row r="2367">
          <cell r="A2367" t="str">
            <v>Europe</v>
          </cell>
          <cell r="B2367" t="str">
            <v>RENAULT-NISSAN</v>
          </cell>
          <cell r="C2367" t="str">
            <v>RENAULT</v>
          </cell>
          <cell r="D2367" t="str">
            <v>RENAULT LAGUNA</v>
          </cell>
          <cell r="E2367" t="str">
            <v>Renault F Series</v>
          </cell>
          <cell r="F2367" t="str">
            <v>Gasoline</v>
          </cell>
          <cell r="G2367">
            <v>1998</v>
          </cell>
          <cell r="H2367">
            <v>140</v>
          </cell>
          <cell r="I2367" t="str">
            <v>In-Line</v>
          </cell>
          <cell r="J2367">
            <v>4</v>
          </cell>
          <cell r="K2367" t="str">
            <v>GDI</v>
          </cell>
          <cell r="L2367" t="str">
            <v>Cleon</v>
          </cell>
          <cell r="M2367" t="str">
            <v>France</v>
          </cell>
          <cell r="N2367">
            <v>12398</v>
          </cell>
          <cell r="O2367">
            <v>4292</v>
          </cell>
          <cell r="P2367">
            <v>2767</v>
          </cell>
          <cell r="Q2367">
            <v>2613</v>
          </cell>
          <cell r="R2367">
            <v>2371</v>
          </cell>
          <cell r="S2367">
            <v>1983</v>
          </cell>
          <cell r="T2367">
            <v>0</v>
          </cell>
          <cell r="U2367">
            <v>0</v>
          </cell>
        </row>
        <row r="2368">
          <cell r="A2368" t="str">
            <v>Europe</v>
          </cell>
          <cell r="B2368" t="str">
            <v>RENAULT-NISSAN</v>
          </cell>
          <cell r="C2368" t="str">
            <v>RENAULT</v>
          </cell>
          <cell r="D2368" t="str">
            <v>RENAULT LAGUNA</v>
          </cell>
          <cell r="E2368" t="str">
            <v>Renault F Series</v>
          </cell>
          <cell r="F2368" t="str">
            <v>Gasoline</v>
          </cell>
          <cell r="G2368">
            <v>1998</v>
          </cell>
          <cell r="H2368">
            <v>163</v>
          </cell>
          <cell r="I2368" t="str">
            <v>In-Line</v>
          </cell>
          <cell r="J2368">
            <v>4</v>
          </cell>
          <cell r="K2368" t="str">
            <v>MFI</v>
          </cell>
          <cell r="L2368" t="str">
            <v>Cleon</v>
          </cell>
          <cell r="M2368" t="str">
            <v>France</v>
          </cell>
          <cell r="N2368">
            <v>3674</v>
          </cell>
          <cell r="O2368">
            <v>8446</v>
          </cell>
          <cell r="P2368">
            <v>6291</v>
          </cell>
          <cell r="Q2368">
            <v>5604</v>
          </cell>
          <cell r="R2368">
            <v>4768</v>
          </cell>
          <cell r="S2368">
            <v>3724</v>
          </cell>
          <cell r="T2368">
            <v>0</v>
          </cell>
          <cell r="U2368">
            <v>0</v>
          </cell>
        </row>
        <row r="2369">
          <cell r="A2369" t="str">
            <v>Europe</v>
          </cell>
          <cell r="B2369" t="str">
            <v>RENAULT-NISSAN</v>
          </cell>
          <cell r="C2369" t="str">
            <v>RENAULT</v>
          </cell>
          <cell r="D2369" t="str">
            <v>RENAULT LAGUNA</v>
          </cell>
          <cell r="E2369" t="str">
            <v>Renault G Series</v>
          </cell>
          <cell r="F2369" t="str">
            <v>Diesel</v>
          </cell>
          <cell r="G2369">
            <v>2188</v>
          </cell>
          <cell r="H2369">
            <v>150</v>
          </cell>
          <cell r="I2369" t="str">
            <v>In-Line</v>
          </cell>
          <cell r="J2369">
            <v>4</v>
          </cell>
          <cell r="K2369" t="str">
            <v>DI</v>
          </cell>
          <cell r="L2369" t="str">
            <v>Cleon</v>
          </cell>
          <cell r="M2369" t="str">
            <v>France</v>
          </cell>
          <cell r="N2369">
            <v>23788</v>
          </cell>
          <cell r="O2369">
            <v>20743</v>
          </cell>
          <cell r="P2369">
            <v>18224</v>
          </cell>
          <cell r="Q2369">
            <v>18647</v>
          </cell>
          <cell r="R2369">
            <v>18222</v>
          </cell>
          <cell r="S2369">
            <v>16354</v>
          </cell>
          <cell r="T2369">
            <v>0</v>
          </cell>
          <cell r="U2369">
            <v>0</v>
          </cell>
        </row>
        <row r="2370">
          <cell r="A2370" t="str">
            <v>Europe</v>
          </cell>
          <cell r="B2370" t="str">
            <v>RENAULT-NISSAN</v>
          </cell>
          <cell r="C2370" t="str">
            <v>RENAULT</v>
          </cell>
          <cell r="D2370" t="str">
            <v>RENAULT LAGUNA</v>
          </cell>
          <cell r="E2370" t="str">
            <v>PSA ES/L</v>
          </cell>
          <cell r="F2370" t="str">
            <v>Gasoline</v>
          </cell>
          <cell r="G2370">
            <v>2946</v>
          </cell>
          <cell r="H2370">
            <v>208</v>
          </cell>
          <cell r="I2370" t="str">
            <v>Vee Configuration</v>
          </cell>
          <cell r="J2370">
            <v>6</v>
          </cell>
          <cell r="K2370" t="str">
            <v>MFI</v>
          </cell>
          <cell r="L2370" t="str">
            <v>Douvrin</v>
          </cell>
          <cell r="M2370" t="str">
            <v>France</v>
          </cell>
          <cell r="N2370">
            <v>0</v>
          </cell>
          <cell r="O2370">
            <v>0</v>
          </cell>
          <cell r="P2370">
            <v>0</v>
          </cell>
          <cell r="Q2370">
            <v>0</v>
          </cell>
          <cell r="R2370">
            <v>0</v>
          </cell>
          <cell r="S2370">
            <v>0</v>
          </cell>
          <cell r="T2370">
            <v>2854</v>
          </cell>
          <cell r="U2370">
            <v>3647</v>
          </cell>
        </row>
        <row r="2371">
          <cell r="A2371" t="str">
            <v>Europe</v>
          </cell>
          <cell r="B2371" t="str">
            <v>RENAULT-NISSAN</v>
          </cell>
          <cell r="C2371" t="str">
            <v>RENAULT</v>
          </cell>
          <cell r="D2371" t="str">
            <v>RENAULT LAGUNA</v>
          </cell>
          <cell r="E2371" t="str">
            <v>Renault K Series</v>
          </cell>
          <cell r="F2371" t="str">
            <v>Diesel</v>
          </cell>
          <cell r="G2371">
            <v>1461</v>
          </cell>
          <cell r="H2371">
            <v>110</v>
          </cell>
          <cell r="I2371" t="str">
            <v>In-Line</v>
          </cell>
          <cell r="J2371">
            <v>4</v>
          </cell>
          <cell r="K2371" t="str">
            <v>DI</v>
          </cell>
          <cell r="L2371" t="str">
            <v>Valladolid</v>
          </cell>
          <cell r="M2371" t="str">
            <v>Spain</v>
          </cell>
          <cell r="N2371">
            <v>0</v>
          </cell>
          <cell r="O2371">
            <v>0</v>
          </cell>
          <cell r="P2371">
            <v>0</v>
          </cell>
          <cell r="Q2371">
            <v>0</v>
          </cell>
          <cell r="R2371">
            <v>0</v>
          </cell>
          <cell r="S2371">
            <v>0</v>
          </cell>
          <cell r="T2371">
            <v>31116</v>
          </cell>
          <cell r="U2371">
            <v>34071</v>
          </cell>
        </row>
        <row r="2372">
          <cell r="A2372" t="str">
            <v>Europe</v>
          </cell>
          <cell r="B2372" t="str">
            <v>RENAULT-NISSAN</v>
          </cell>
          <cell r="C2372" t="str">
            <v>RENAULT</v>
          </cell>
          <cell r="D2372" t="str">
            <v>RENAULT LAGUNA</v>
          </cell>
          <cell r="E2372" t="str">
            <v>Renault S2G</v>
          </cell>
          <cell r="F2372" t="str">
            <v>Gasoline</v>
          </cell>
          <cell r="G2372">
            <v>1600</v>
          </cell>
          <cell r="H2372">
            <v>120</v>
          </cell>
          <cell r="I2372" t="str">
            <v>In-Line</v>
          </cell>
          <cell r="J2372">
            <v>4</v>
          </cell>
          <cell r="K2372" t="str">
            <v>MFI</v>
          </cell>
          <cell r="L2372" t="str">
            <v>Valladolid</v>
          </cell>
          <cell r="M2372" t="str">
            <v>Spain</v>
          </cell>
          <cell r="N2372">
            <v>0</v>
          </cell>
          <cell r="O2372">
            <v>0</v>
          </cell>
          <cell r="P2372">
            <v>0</v>
          </cell>
          <cell r="Q2372">
            <v>0</v>
          </cell>
          <cell r="R2372">
            <v>0</v>
          </cell>
          <cell r="S2372">
            <v>0</v>
          </cell>
          <cell r="T2372">
            <v>22076</v>
          </cell>
          <cell r="U2372">
            <v>18297</v>
          </cell>
        </row>
        <row r="2373">
          <cell r="A2373" t="str">
            <v>Europe</v>
          </cell>
          <cell r="B2373" t="str">
            <v>RENAULT-NISSAN</v>
          </cell>
          <cell r="C2373" t="str">
            <v>RENAULT</v>
          </cell>
          <cell r="D2373" t="str">
            <v>RENAULT LAGUNA</v>
          </cell>
          <cell r="E2373" t="str">
            <v>Renault M1G</v>
          </cell>
          <cell r="F2373" t="str">
            <v>Gasoline</v>
          </cell>
          <cell r="G2373">
            <v>1800</v>
          </cell>
          <cell r="H2373">
            <v>130</v>
          </cell>
          <cell r="I2373" t="str">
            <v>In-Line</v>
          </cell>
          <cell r="J2373">
            <v>4</v>
          </cell>
          <cell r="K2373" t="str">
            <v>MFI/GDI</v>
          </cell>
          <cell r="L2373" t="str">
            <v>Cleon</v>
          </cell>
          <cell r="M2373" t="str">
            <v>France</v>
          </cell>
          <cell r="N2373">
            <v>0</v>
          </cell>
          <cell r="O2373">
            <v>0</v>
          </cell>
          <cell r="P2373">
            <v>0</v>
          </cell>
          <cell r="Q2373">
            <v>0</v>
          </cell>
          <cell r="R2373">
            <v>0</v>
          </cell>
          <cell r="S2373">
            <v>0</v>
          </cell>
          <cell r="T2373">
            <v>12085</v>
          </cell>
          <cell r="U2373">
            <v>15449</v>
          </cell>
        </row>
        <row r="2374">
          <cell r="A2374" t="str">
            <v>Europe</v>
          </cell>
          <cell r="B2374" t="str">
            <v>RENAULT-NISSAN</v>
          </cell>
          <cell r="C2374" t="str">
            <v>RENAULT</v>
          </cell>
          <cell r="D2374" t="str">
            <v>RENAULT LAGUNA</v>
          </cell>
          <cell r="E2374" t="str">
            <v>Renault M1D</v>
          </cell>
          <cell r="F2374" t="str">
            <v>Diesel</v>
          </cell>
          <cell r="G2374">
            <v>2000</v>
          </cell>
          <cell r="H2374">
            <v>150</v>
          </cell>
          <cell r="I2374" t="str">
            <v>In-Line</v>
          </cell>
          <cell r="J2374">
            <v>4</v>
          </cell>
          <cell r="K2374" t="str">
            <v>DI</v>
          </cell>
          <cell r="L2374" t="str">
            <v>Cleon</v>
          </cell>
          <cell r="M2374" t="str">
            <v>France</v>
          </cell>
          <cell r="N2374">
            <v>0</v>
          </cell>
          <cell r="O2374">
            <v>0</v>
          </cell>
          <cell r="P2374">
            <v>0</v>
          </cell>
          <cell r="Q2374">
            <v>0</v>
          </cell>
          <cell r="R2374">
            <v>0</v>
          </cell>
          <cell r="S2374">
            <v>0</v>
          </cell>
          <cell r="T2374">
            <v>96737</v>
          </cell>
          <cell r="U2374">
            <v>121033</v>
          </cell>
        </row>
        <row r="2375">
          <cell r="A2375" t="str">
            <v>Europe</v>
          </cell>
          <cell r="B2375" t="str">
            <v>RENAULT-NISSAN</v>
          </cell>
          <cell r="C2375" t="str">
            <v>RENAULT</v>
          </cell>
          <cell r="D2375" t="str">
            <v>RENAULT LAGUNA</v>
          </cell>
          <cell r="E2375" t="str">
            <v>Renault M1G</v>
          </cell>
          <cell r="F2375" t="str">
            <v>Gasoline</v>
          </cell>
          <cell r="G2375">
            <v>2000</v>
          </cell>
          <cell r="H2375">
            <v>140</v>
          </cell>
          <cell r="I2375" t="str">
            <v>In-Line</v>
          </cell>
          <cell r="J2375">
            <v>4</v>
          </cell>
          <cell r="K2375" t="str">
            <v>MFI/GDI</v>
          </cell>
          <cell r="L2375" t="str">
            <v>Cleon</v>
          </cell>
          <cell r="M2375" t="str">
            <v>France</v>
          </cell>
          <cell r="N2375">
            <v>0</v>
          </cell>
          <cell r="O2375">
            <v>0</v>
          </cell>
          <cell r="P2375">
            <v>0</v>
          </cell>
          <cell r="Q2375">
            <v>0</v>
          </cell>
          <cell r="R2375">
            <v>0</v>
          </cell>
          <cell r="S2375">
            <v>0</v>
          </cell>
          <cell r="T2375">
            <v>8058</v>
          </cell>
          <cell r="U2375">
            <v>10302</v>
          </cell>
        </row>
        <row r="2376">
          <cell r="A2376" t="str">
            <v>Europe</v>
          </cell>
          <cell r="B2376" t="str">
            <v>RENAULT-NISSAN</v>
          </cell>
          <cell r="C2376" t="str">
            <v>RENAULT</v>
          </cell>
          <cell r="D2376" t="str">
            <v>RENAULT LAGUNA</v>
          </cell>
          <cell r="E2376" t="str">
            <v>Renault M1G</v>
          </cell>
          <cell r="F2376" t="str">
            <v>Gasoline</v>
          </cell>
          <cell r="G2376">
            <v>2000</v>
          </cell>
          <cell r="H2376">
            <v>200</v>
          </cell>
          <cell r="I2376" t="str">
            <v>In-Line</v>
          </cell>
          <cell r="J2376">
            <v>4</v>
          </cell>
          <cell r="K2376" t="str">
            <v>MFI/GDI</v>
          </cell>
          <cell r="L2376" t="str">
            <v>Cleon</v>
          </cell>
          <cell r="M2376" t="str">
            <v>France</v>
          </cell>
          <cell r="N2376">
            <v>0</v>
          </cell>
          <cell r="O2376">
            <v>0</v>
          </cell>
          <cell r="P2376">
            <v>0</v>
          </cell>
          <cell r="Q2376">
            <v>0</v>
          </cell>
          <cell r="R2376">
            <v>0</v>
          </cell>
          <cell r="S2376">
            <v>0</v>
          </cell>
          <cell r="T2376">
            <v>8056</v>
          </cell>
          <cell r="U2376">
            <v>10299</v>
          </cell>
        </row>
        <row r="2377">
          <cell r="A2377" t="str">
            <v>Europe</v>
          </cell>
          <cell r="B2377" t="str">
            <v>RENAULT-NISSAN</v>
          </cell>
          <cell r="C2377" t="str">
            <v>RENAULT</v>
          </cell>
          <cell r="D2377" t="str">
            <v>RENAULT LAGUNA</v>
          </cell>
          <cell r="E2377" t="str">
            <v>Renault G Series</v>
          </cell>
          <cell r="F2377" t="str">
            <v>Diesel</v>
          </cell>
          <cell r="G2377">
            <v>2188</v>
          </cell>
          <cell r="H2377">
            <v>150</v>
          </cell>
          <cell r="I2377" t="str">
            <v>In-Line</v>
          </cell>
          <cell r="J2377">
            <v>4</v>
          </cell>
          <cell r="K2377" t="str">
            <v>DI</v>
          </cell>
          <cell r="L2377" t="str">
            <v>Cleon</v>
          </cell>
          <cell r="M2377" t="str">
            <v>France</v>
          </cell>
          <cell r="N2377">
            <v>0</v>
          </cell>
          <cell r="O2377">
            <v>0</v>
          </cell>
          <cell r="P2377">
            <v>0</v>
          </cell>
          <cell r="Q2377">
            <v>0</v>
          </cell>
          <cell r="R2377">
            <v>0</v>
          </cell>
          <cell r="S2377">
            <v>0</v>
          </cell>
          <cell r="T2377">
            <v>23015</v>
          </cell>
          <cell r="U2377">
            <v>27629</v>
          </cell>
        </row>
        <row r="2378">
          <cell r="A2378" t="str">
            <v>Europe</v>
          </cell>
          <cell r="B2378" t="str">
            <v>RENAULT-NISSAN</v>
          </cell>
          <cell r="C2378" t="str">
            <v>RENAULT</v>
          </cell>
          <cell r="D2378" t="str">
            <v>RENAULT MASTER</v>
          </cell>
          <cell r="E2378" t="str">
            <v>Sofim</v>
          </cell>
          <cell r="F2378" t="str">
            <v>Diesel</v>
          </cell>
          <cell r="G2378">
            <v>2798</v>
          </cell>
          <cell r="H2378">
            <v>115</v>
          </cell>
          <cell r="I2378" t="str">
            <v>In-Line</v>
          </cell>
          <cell r="J2378">
            <v>4</v>
          </cell>
          <cell r="K2378" t="str">
            <v>DI</v>
          </cell>
          <cell r="L2378" t="str">
            <v>Foggia</v>
          </cell>
          <cell r="M2378" t="str">
            <v>Italy</v>
          </cell>
          <cell r="N2378">
            <v>22874</v>
          </cell>
          <cell r="O2378">
            <v>24901</v>
          </cell>
          <cell r="P2378">
            <v>14915</v>
          </cell>
          <cell r="Q2378">
            <v>13919</v>
          </cell>
          <cell r="R2378">
            <v>13035</v>
          </cell>
          <cell r="S2378">
            <v>12795</v>
          </cell>
          <cell r="T2378">
            <v>11387</v>
          </cell>
          <cell r="U2378">
            <v>1575</v>
          </cell>
        </row>
        <row r="2379">
          <cell r="A2379" t="str">
            <v>Europe</v>
          </cell>
          <cell r="B2379" t="str">
            <v>RENAULT-NISSAN</v>
          </cell>
          <cell r="C2379" t="str">
            <v>RENAULT</v>
          </cell>
          <cell r="D2379" t="str">
            <v>RENAULT MASTER</v>
          </cell>
          <cell r="E2379" t="str">
            <v>Nissan ZD</v>
          </cell>
          <cell r="F2379" t="str">
            <v>Diesel</v>
          </cell>
          <cell r="G2379">
            <v>2953</v>
          </cell>
          <cell r="H2379">
            <v>136</v>
          </cell>
          <cell r="I2379" t="str">
            <v>In-Line</v>
          </cell>
          <cell r="J2379">
            <v>4</v>
          </cell>
          <cell r="K2379" t="str">
            <v>DI</v>
          </cell>
          <cell r="L2379" t="str">
            <v>Cuatro Vientos, Barcelona</v>
          </cell>
          <cell r="M2379" t="str">
            <v>Spain</v>
          </cell>
          <cell r="N2379">
            <v>0</v>
          </cell>
          <cell r="O2379">
            <v>0</v>
          </cell>
          <cell r="P2379">
            <v>2796</v>
          </cell>
          <cell r="Q2379">
            <v>2750</v>
          </cell>
          <cell r="R2379">
            <v>2701</v>
          </cell>
          <cell r="S2379">
            <v>2772</v>
          </cell>
          <cell r="T2379">
            <v>2575</v>
          </cell>
          <cell r="U2379">
            <v>365</v>
          </cell>
        </row>
        <row r="2380">
          <cell r="A2380" t="str">
            <v>Europe</v>
          </cell>
          <cell r="B2380" t="str">
            <v>RENAULT-NISSAN</v>
          </cell>
          <cell r="C2380" t="str">
            <v>RENAULT</v>
          </cell>
          <cell r="D2380" t="str">
            <v>RENAULT MASTER</v>
          </cell>
          <cell r="E2380" t="str">
            <v>Renault K Series</v>
          </cell>
          <cell r="F2380" t="str">
            <v>Diesel</v>
          </cell>
          <cell r="G2380">
            <v>1461</v>
          </cell>
          <cell r="H2380">
            <v>110</v>
          </cell>
          <cell r="I2380" t="str">
            <v>In-Line</v>
          </cell>
          <cell r="J2380">
            <v>4</v>
          </cell>
          <cell r="K2380" t="str">
            <v>DI</v>
          </cell>
          <cell r="L2380" t="str">
            <v>Valladolid</v>
          </cell>
          <cell r="M2380" t="str">
            <v>Spain</v>
          </cell>
          <cell r="N2380">
            <v>0</v>
          </cell>
          <cell r="O2380">
            <v>0</v>
          </cell>
          <cell r="P2380">
            <v>0</v>
          </cell>
          <cell r="Q2380">
            <v>0</v>
          </cell>
          <cell r="R2380">
            <v>1603</v>
          </cell>
          <cell r="S2380">
            <v>3414</v>
          </cell>
          <cell r="T2380">
            <v>3000</v>
          </cell>
          <cell r="U2380">
            <v>412</v>
          </cell>
        </row>
        <row r="2381">
          <cell r="A2381" t="str">
            <v>Europe</v>
          </cell>
          <cell r="B2381" t="str">
            <v>RENAULT-NISSAN</v>
          </cell>
          <cell r="C2381" t="str">
            <v>RENAULT</v>
          </cell>
          <cell r="D2381" t="str">
            <v>RENAULT MASTER</v>
          </cell>
          <cell r="E2381" t="str">
            <v>Renault F Series</v>
          </cell>
          <cell r="F2381" t="str">
            <v>Diesel</v>
          </cell>
          <cell r="G2381">
            <v>1870</v>
          </cell>
          <cell r="H2381">
            <v>82</v>
          </cell>
          <cell r="I2381" t="str">
            <v>In-Line</v>
          </cell>
          <cell r="J2381">
            <v>4</v>
          </cell>
          <cell r="K2381" t="str">
            <v>DI</v>
          </cell>
          <cell r="L2381" t="str">
            <v>Cleon</v>
          </cell>
          <cell r="M2381" t="str">
            <v>France</v>
          </cell>
          <cell r="N2381">
            <v>0</v>
          </cell>
          <cell r="O2381">
            <v>2561</v>
          </cell>
          <cell r="P2381">
            <v>3915</v>
          </cell>
          <cell r="Q2381">
            <v>3714</v>
          </cell>
          <cell r="R2381">
            <v>1912</v>
          </cell>
          <cell r="S2381">
            <v>0</v>
          </cell>
          <cell r="T2381">
            <v>0</v>
          </cell>
          <cell r="U2381">
            <v>0</v>
          </cell>
        </row>
        <row r="2382">
          <cell r="A2382" t="str">
            <v>Europe</v>
          </cell>
          <cell r="B2382" t="str">
            <v>RENAULT-NISSAN</v>
          </cell>
          <cell r="C2382" t="str">
            <v>RENAULT</v>
          </cell>
          <cell r="D2382" t="str">
            <v>RENAULT MASTER</v>
          </cell>
          <cell r="E2382" t="str">
            <v>Renault F Series</v>
          </cell>
          <cell r="F2382" t="str">
            <v>Diesel</v>
          </cell>
          <cell r="G2382">
            <v>1870</v>
          </cell>
          <cell r="H2382">
            <v>102</v>
          </cell>
          <cell r="I2382" t="str">
            <v>In-Line</v>
          </cell>
          <cell r="J2382">
            <v>4</v>
          </cell>
          <cell r="K2382" t="str">
            <v>DI</v>
          </cell>
          <cell r="L2382" t="str">
            <v>Cleon</v>
          </cell>
          <cell r="M2382" t="str">
            <v>France</v>
          </cell>
          <cell r="N2382">
            <v>11113</v>
          </cell>
          <cell r="O2382">
            <v>7174</v>
          </cell>
          <cell r="P2382">
            <v>7154</v>
          </cell>
          <cell r="Q2382">
            <v>6733</v>
          </cell>
          <cell r="R2382">
            <v>3445</v>
          </cell>
          <cell r="S2382">
            <v>0</v>
          </cell>
          <cell r="T2382">
            <v>0</v>
          </cell>
          <cell r="U2382">
            <v>0</v>
          </cell>
        </row>
        <row r="2383">
          <cell r="A2383" t="str">
            <v>Europe</v>
          </cell>
          <cell r="B2383" t="str">
            <v>RENAULT-NISSAN</v>
          </cell>
          <cell r="C2383" t="str">
            <v>RENAULT</v>
          </cell>
          <cell r="D2383" t="str">
            <v>RENAULT MASTER</v>
          </cell>
          <cell r="E2383" t="str">
            <v>Renault M1D</v>
          </cell>
          <cell r="F2383" t="str">
            <v>Diesel</v>
          </cell>
          <cell r="G2383">
            <v>2000</v>
          </cell>
          <cell r="H2383">
            <v>130</v>
          </cell>
          <cell r="I2383" t="str">
            <v>In-Line</v>
          </cell>
          <cell r="J2383">
            <v>4</v>
          </cell>
          <cell r="K2383" t="str">
            <v>DI</v>
          </cell>
          <cell r="L2383" t="str">
            <v>Cleon</v>
          </cell>
          <cell r="M2383" t="str">
            <v>France</v>
          </cell>
          <cell r="N2383">
            <v>0</v>
          </cell>
          <cell r="O2383">
            <v>0</v>
          </cell>
          <cell r="P2383">
            <v>0</v>
          </cell>
          <cell r="Q2383">
            <v>0</v>
          </cell>
          <cell r="R2383">
            <v>3208</v>
          </cell>
          <cell r="S2383">
            <v>6828</v>
          </cell>
          <cell r="T2383">
            <v>5999</v>
          </cell>
          <cell r="U2383">
            <v>823</v>
          </cell>
        </row>
        <row r="2384">
          <cell r="A2384" t="str">
            <v>Europe</v>
          </cell>
          <cell r="B2384" t="str">
            <v>RENAULT-NISSAN</v>
          </cell>
          <cell r="C2384" t="str">
            <v>RENAULT</v>
          </cell>
          <cell r="D2384" t="str">
            <v>RENAULT MASTER</v>
          </cell>
          <cell r="E2384" t="str">
            <v>Renault G Series</v>
          </cell>
          <cell r="F2384" t="str">
            <v>Diesel</v>
          </cell>
          <cell r="G2384">
            <v>2188</v>
          </cell>
          <cell r="H2384">
            <v>150</v>
          </cell>
          <cell r="I2384" t="str">
            <v>In-Line</v>
          </cell>
          <cell r="J2384">
            <v>4</v>
          </cell>
          <cell r="K2384" t="str">
            <v>DI</v>
          </cell>
          <cell r="L2384" t="str">
            <v>Cleon</v>
          </cell>
          <cell r="M2384" t="str">
            <v>France</v>
          </cell>
          <cell r="N2384">
            <v>27886</v>
          </cell>
          <cell r="O2384">
            <v>19954</v>
          </cell>
          <cell r="P2384">
            <v>37219</v>
          </cell>
          <cell r="Q2384">
            <v>34294</v>
          </cell>
          <cell r="R2384">
            <v>31703</v>
          </cell>
          <cell r="S2384">
            <v>30726</v>
          </cell>
          <cell r="T2384">
            <v>27000</v>
          </cell>
          <cell r="U2384">
            <v>3706</v>
          </cell>
        </row>
        <row r="2385">
          <cell r="A2385" t="str">
            <v>Europe</v>
          </cell>
          <cell r="B2385" t="str">
            <v>RENAULT-NISSAN</v>
          </cell>
          <cell r="C2385" t="str">
            <v>RENAULT</v>
          </cell>
          <cell r="D2385" t="str">
            <v>RENAULT MASTER</v>
          </cell>
          <cell r="E2385" t="str">
            <v>Renault G Series</v>
          </cell>
          <cell r="F2385" t="str">
            <v>Diesel</v>
          </cell>
          <cell r="G2385">
            <v>2464</v>
          </cell>
          <cell r="H2385">
            <v>100</v>
          </cell>
          <cell r="I2385" t="str">
            <v>In-Line</v>
          </cell>
          <cell r="J2385">
            <v>4</v>
          </cell>
          <cell r="K2385" t="str">
            <v>DI</v>
          </cell>
          <cell r="L2385" t="str">
            <v>Cleon</v>
          </cell>
          <cell r="M2385" t="str">
            <v>France</v>
          </cell>
          <cell r="N2385">
            <v>0</v>
          </cell>
          <cell r="O2385">
            <v>2245</v>
          </cell>
          <cell r="P2385">
            <v>3536</v>
          </cell>
          <cell r="Q2385">
            <v>3461</v>
          </cell>
          <cell r="R2385">
            <v>3384</v>
          </cell>
          <cell r="S2385">
            <v>3461</v>
          </cell>
          <cell r="T2385">
            <v>3203</v>
          </cell>
          <cell r="U2385">
            <v>453</v>
          </cell>
        </row>
        <row r="2386">
          <cell r="A2386" t="str">
            <v>Europe</v>
          </cell>
          <cell r="B2386" t="str">
            <v>RENAULT-NISSAN</v>
          </cell>
          <cell r="C2386" t="str">
            <v>RENAULT</v>
          </cell>
          <cell r="D2386" t="str">
            <v>RENAULT MASTER</v>
          </cell>
          <cell r="E2386" t="str">
            <v>Renault G Series</v>
          </cell>
          <cell r="F2386" t="str">
            <v>Diesel</v>
          </cell>
          <cell r="G2386">
            <v>2464</v>
          </cell>
          <cell r="H2386">
            <v>115</v>
          </cell>
          <cell r="I2386" t="str">
            <v>In-Line</v>
          </cell>
          <cell r="J2386">
            <v>4</v>
          </cell>
          <cell r="K2386" t="str">
            <v>DI</v>
          </cell>
          <cell r="L2386" t="str">
            <v>Cleon</v>
          </cell>
          <cell r="M2386" t="str">
            <v>France</v>
          </cell>
          <cell r="N2386">
            <v>0</v>
          </cell>
          <cell r="O2386">
            <v>12352</v>
          </cell>
          <cell r="P2386">
            <v>19414</v>
          </cell>
          <cell r="Q2386">
            <v>18953</v>
          </cell>
          <cell r="R2386">
            <v>18501</v>
          </cell>
          <cell r="S2386">
            <v>18890</v>
          </cell>
          <cell r="T2386">
            <v>17458</v>
          </cell>
          <cell r="U2386">
            <v>2466</v>
          </cell>
        </row>
        <row r="2387">
          <cell r="A2387" t="str">
            <v>Europe</v>
          </cell>
          <cell r="B2387" t="str">
            <v>RENAULT-NISSAN</v>
          </cell>
          <cell r="C2387" t="str">
            <v>RENAULT</v>
          </cell>
          <cell r="D2387" t="str">
            <v>RENAULT MASTER</v>
          </cell>
          <cell r="E2387" t="str">
            <v>Renault G Series</v>
          </cell>
          <cell r="F2387" t="str">
            <v>Diesel</v>
          </cell>
          <cell r="G2387">
            <v>2464</v>
          </cell>
          <cell r="H2387">
            <v>131</v>
          </cell>
          <cell r="I2387" t="str">
            <v>In-Line</v>
          </cell>
          <cell r="J2387">
            <v>4</v>
          </cell>
          <cell r="K2387" t="str">
            <v>DI</v>
          </cell>
          <cell r="L2387" t="str">
            <v>Cleon</v>
          </cell>
          <cell r="M2387" t="str">
            <v>France</v>
          </cell>
          <cell r="N2387">
            <v>20717</v>
          </cell>
          <cell r="O2387">
            <v>4919</v>
          </cell>
          <cell r="P2387">
            <v>0</v>
          </cell>
          <cell r="Q2387">
            <v>0</v>
          </cell>
          <cell r="R2387">
            <v>0</v>
          </cell>
          <cell r="S2387">
            <v>0</v>
          </cell>
          <cell r="T2387">
            <v>0</v>
          </cell>
          <cell r="U2387">
            <v>0</v>
          </cell>
        </row>
        <row r="2388">
          <cell r="A2388" t="str">
            <v>Europe</v>
          </cell>
          <cell r="B2388" t="str">
            <v>RENAULT-NISSAN</v>
          </cell>
          <cell r="C2388" t="str">
            <v>RENAULT</v>
          </cell>
          <cell r="D2388" t="str">
            <v>RENAULT MASTER</v>
          </cell>
          <cell r="E2388" t="str">
            <v>Sofim</v>
          </cell>
          <cell r="F2388" t="str">
            <v>Diesel</v>
          </cell>
          <cell r="G2388">
            <v>2798</v>
          </cell>
          <cell r="H2388">
            <v>115</v>
          </cell>
          <cell r="I2388" t="str">
            <v>In-Line</v>
          </cell>
          <cell r="J2388">
            <v>4</v>
          </cell>
          <cell r="K2388" t="str">
            <v>DI</v>
          </cell>
          <cell r="L2388" t="str">
            <v>Foggia</v>
          </cell>
          <cell r="M2388" t="str">
            <v>Italy</v>
          </cell>
          <cell r="N2388">
            <v>0</v>
          </cell>
          <cell r="O2388">
            <v>0</v>
          </cell>
          <cell r="P2388">
            <v>0</v>
          </cell>
          <cell r="Q2388">
            <v>0</v>
          </cell>
          <cell r="R2388">
            <v>0</v>
          </cell>
          <cell r="S2388">
            <v>0</v>
          </cell>
          <cell r="T2388">
            <v>0</v>
          </cell>
          <cell r="U2388">
            <v>17691</v>
          </cell>
        </row>
        <row r="2389">
          <cell r="A2389" t="str">
            <v>Europe</v>
          </cell>
          <cell r="B2389" t="str">
            <v>RENAULT-NISSAN</v>
          </cell>
          <cell r="C2389" t="str">
            <v>RENAULT</v>
          </cell>
          <cell r="D2389" t="str">
            <v>RENAULT MASTER</v>
          </cell>
          <cell r="E2389" t="str">
            <v>Nissan ZD</v>
          </cell>
          <cell r="F2389" t="str">
            <v>Diesel</v>
          </cell>
          <cell r="G2389">
            <v>2953</v>
          </cell>
          <cell r="H2389">
            <v>136</v>
          </cell>
          <cell r="I2389" t="str">
            <v>In-Line</v>
          </cell>
          <cell r="J2389">
            <v>4</v>
          </cell>
          <cell r="K2389" t="str">
            <v>DI</v>
          </cell>
          <cell r="L2389" t="str">
            <v>Cuatro Vientos, Barcelona</v>
          </cell>
          <cell r="M2389" t="str">
            <v>Spain</v>
          </cell>
          <cell r="N2389">
            <v>0</v>
          </cell>
          <cell r="O2389">
            <v>0</v>
          </cell>
          <cell r="P2389">
            <v>0</v>
          </cell>
          <cell r="Q2389">
            <v>0</v>
          </cell>
          <cell r="R2389">
            <v>0</v>
          </cell>
          <cell r="S2389">
            <v>0</v>
          </cell>
          <cell r="T2389">
            <v>0</v>
          </cell>
          <cell r="U2389">
            <v>2751</v>
          </cell>
        </row>
        <row r="2390">
          <cell r="A2390" t="str">
            <v>Europe</v>
          </cell>
          <cell r="B2390" t="str">
            <v>RENAULT-NISSAN</v>
          </cell>
          <cell r="C2390" t="str">
            <v>RENAULT</v>
          </cell>
          <cell r="D2390" t="str">
            <v>RENAULT MASTER</v>
          </cell>
          <cell r="E2390" t="str">
            <v>Renault K Series</v>
          </cell>
          <cell r="F2390" t="str">
            <v>Diesel</v>
          </cell>
          <cell r="G2390">
            <v>1461</v>
          </cell>
          <cell r="H2390">
            <v>110</v>
          </cell>
          <cell r="I2390" t="str">
            <v>In-Line</v>
          </cell>
          <cell r="J2390">
            <v>4</v>
          </cell>
          <cell r="K2390" t="str">
            <v>DI</v>
          </cell>
          <cell r="L2390" t="str">
            <v>Valladolid</v>
          </cell>
          <cell r="M2390" t="str">
            <v>Spain</v>
          </cell>
          <cell r="N2390">
            <v>0</v>
          </cell>
          <cell r="O2390">
            <v>0</v>
          </cell>
          <cell r="P2390">
            <v>0</v>
          </cell>
          <cell r="Q2390">
            <v>0</v>
          </cell>
          <cell r="R2390">
            <v>0</v>
          </cell>
          <cell r="S2390">
            <v>0</v>
          </cell>
          <cell r="T2390">
            <v>0</v>
          </cell>
          <cell r="U2390">
            <v>3242</v>
          </cell>
        </row>
        <row r="2391">
          <cell r="A2391" t="str">
            <v>Europe</v>
          </cell>
          <cell r="B2391" t="str">
            <v>RENAULT-NISSAN</v>
          </cell>
          <cell r="C2391" t="str">
            <v>RENAULT</v>
          </cell>
          <cell r="D2391" t="str">
            <v>RENAULT MASTER</v>
          </cell>
          <cell r="E2391" t="str">
            <v>Renault M1D</v>
          </cell>
          <cell r="F2391" t="str">
            <v>Diesel</v>
          </cell>
          <cell r="G2391">
            <v>2000</v>
          </cell>
          <cell r="H2391">
            <v>130</v>
          </cell>
          <cell r="I2391" t="str">
            <v>In-Line</v>
          </cell>
          <cell r="J2391">
            <v>4</v>
          </cell>
          <cell r="K2391" t="str">
            <v>DI</v>
          </cell>
          <cell r="L2391" t="str">
            <v>Cleon</v>
          </cell>
          <cell r="M2391" t="str">
            <v>France</v>
          </cell>
          <cell r="N2391">
            <v>0</v>
          </cell>
          <cell r="O2391">
            <v>0</v>
          </cell>
          <cell r="P2391">
            <v>0</v>
          </cell>
          <cell r="Q2391">
            <v>0</v>
          </cell>
          <cell r="R2391">
            <v>0</v>
          </cell>
          <cell r="S2391">
            <v>0</v>
          </cell>
          <cell r="T2391">
            <v>0</v>
          </cell>
          <cell r="U2391">
            <v>5674</v>
          </cell>
        </row>
        <row r="2392">
          <cell r="A2392" t="str">
            <v>Europe</v>
          </cell>
          <cell r="B2392" t="str">
            <v>RENAULT-NISSAN</v>
          </cell>
          <cell r="C2392" t="str">
            <v>RENAULT</v>
          </cell>
          <cell r="D2392" t="str">
            <v>RENAULT MASTER</v>
          </cell>
          <cell r="E2392" t="str">
            <v>Renault G Series</v>
          </cell>
          <cell r="F2392" t="str">
            <v>Diesel</v>
          </cell>
          <cell r="G2392">
            <v>2188</v>
          </cell>
          <cell r="H2392">
            <v>150</v>
          </cell>
          <cell r="I2392" t="str">
            <v>In-Line</v>
          </cell>
          <cell r="J2392">
            <v>4</v>
          </cell>
          <cell r="K2392" t="str">
            <v>DI</v>
          </cell>
          <cell r="L2392" t="str">
            <v>Cleon</v>
          </cell>
          <cell r="M2392" t="str">
            <v>France</v>
          </cell>
          <cell r="N2392">
            <v>0</v>
          </cell>
          <cell r="O2392">
            <v>0</v>
          </cell>
          <cell r="P2392">
            <v>0</v>
          </cell>
          <cell r="Q2392">
            <v>0</v>
          </cell>
          <cell r="R2392">
            <v>0</v>
          </cell>
          <cell r="S2392">
            <v>0</v>
          </cell>
          <cell r="T2392">
            <v>0</v>
          </cell>
          <cell r="U2392">
            <v>20264</v>
          </cell>
        </row>
        <row r="2393">
          <cell r="A2393" t="str">
            <v>Europe</v>
          </cell>
          <cell r="B2393" t="str">
            <v>RENAULT-NISSAN</v>
          </cell>
          <cell r="C2393" t="str">
            <v>RENAULT</v>
          </cell>
          <cell r="D2393" t="str">
            <v>RENAULT MASTER</v>
          </cell>
          <cell r="E2393" t="str">
            <v>Renault G Series</v>
          </cell>
          <cell r="F2393" t="str">
            <v>Diesel</v>
          </cell>
          <cell r="G2393">
            <v>2464</v>
          </cell>
          <cell r="H2393">
            <v>100</v>
          </cell>
          <cell r="I2393" t="str">
            <v>In-Line</v>
          </cell>
          <cell r="J2393">
            <v>4</v>
          </cell>
          <cell r="K2393" t="str">
            <v>DI</v>
          </cell>
          <cell r="L2393" t="str">
            <v>Cleon</v>
          </cell>
          <cell r="M2393" t="str">
            <v>France</v>
          </cell>
          <cell r="N2393">
            <v>0</v>
          </cell>
          <cell r="O2393">
            <v>0</v>
          </cell>
          <cell r="P2393">
            <v>0</v>
          </cell>
          <cell r="Q2393">
            <v>0</v>
          </cell>
          <cell r="R2393">
            <v>0</v>
          </cell>
          <cell r="S2393">
            <v>0</v>
          </cell>
          <cell r="T2393">
            <v>0</v>
          </cell>
          <cell r="U2393">
            <v>3300</v>
          </cell>
        </row>
        <row r="2394">
          <cell r="A2394" t="str">
            <v>Europe</v>
          </cell>
          <cell r="B2394" t="str">
            <v>RENAULT-NISSAN</v>
          </cell>
          <cell r="C2394" t="str">
            <v>RENAULT</v>
          </cell>
          <cell r="D2394" t="str">
            <v>RENAULT MASTER</v>
          </cell>
          <cell r="E2394" t="str">
            <v>Renault G Series</v>
          </cell>
          <cell r="F2394" t="str">
            <v>Diesel</v>
          </cell>
          <cell r="G2394">
            <v>2464</v>
          </cell>
          <cell r="H2394">
            <v>115</v>
          </cell>
          <cell r="I2394" t="str">
            <v>In-Line</v>
          </cell>
          <cell r="J2394">
            <v>4</v>
          </cell>
          <cell r="K2394" t="str">
            <v>DI</v>
          </cell>
          <cell r="L2394" t="str">
            <v>Cleon</v>
          </cell>
          <cell r="M2394" t="str">
            <v>France</v>
          </cell>
          <cell r="N2394">
            <v>0</v>
          </cell>
          <cell r="O2394">
            <v>0</v>
          </cell>
          <cell r="P2394">
            <v>0</v>
          </cell>
          <cell r="Q2394">
            <v>0</v>
          </cell>
          <cell r="R2394">
            <v>0</v>
          </cell>
          <cell r="S2394">
            <v>0</v>
          </cell>
          <cell r="T2394">
            <v>0</v>
          </cell>
          <cell r="U2394">
            <v>17949</v>
          </cell>
        </row>
        <row r="2395">
          <cell r="A2395" t="str">
            <v>Europe</v>
          </cell>
          <cell r="B2395" t="str">
            <v>RENAULT-NISSAN</v>
          </cell>
          <cell r="C2395" t="str">
            <v>RENAULT</v>
          </cell>
          <cell r="D2395" t="str">
            <v>RENAULT MEGANE</v>
          </cell>
          <cell r="E2395" t="str">
            <v>Renault K Series</v>
          </cell>
          <cell r="F2395" t="str">
            <v>Gasoline</v>
          </cell>
          <cell r="G2395">
            <v>1390</v>
          </cell>
          <cell r="H2395">
            <v>95</v>
          </cell>
          <cell r="I2395" t="str">
            <v>In-Line</v>
          </cell>
          <cell r="J2395">
            <v>4</v>
          </cell>
          <cell r="K2395" t="str">
            <v>MFI</v>
          </cell>
          <cell r="L2395" t="str">
            <v>Valladolid</v>
          </cell>
          <cell r="M2395" t="str">
            <v>Spain</v>
          </cell>
          <cell r="N2395">
            <v>696</v>
          </cell>
          <cell r="O2395">
            <v>647</v>
          </cell>
          <cell r="P2395">
            <v>0</v>
          </cell>
          <cell r="Q2395">
            <v>0</v>
          </cell>
          <cell r="R2395">
            <v>0</v>
          </cell>
          <cell r="S2395">
            <v>0</v>
          </cell>
          <cell r="T2395">
            <v>0</v>
          </cell>
          <cell r="U2395">
            <v>0</v>
          </cell>
        </row>
        <row r="2396">
          <cell r="A2396" t="str">
            <v>Europe</v>
          </cell>
          <cell r="B2396" t="str">
            <v>RENAULT-NISSAN</v>
          </cell>
          <cell r="C2396" t="str">
            <v>RENAULT</v>
          </cell>
          <cell r="D2396" t="str">
            <v>RENAULT MEGANE</v>
          </cell>
          <cell r="E2396" t="str">
            <v>Renault K Series</v>
          </cell>
          <cell r="F2396" t="str">
            <v>Gasoline</v>
          </cell>
          <cell r="G2396">
            <v>1598</v>
          </cell>
          <cell r="H2396">
            <v>107</v>
          </cell>
          <cell r="I2396" t="str">
            <v>In-Line</v>
          </cell>
          <cell r="J2396">
            <v>4</v>
          </cell>
          <cell r="K2396" t="str">
            <v>MFI</v>
          </cell>
          <cell r="L2396" t="str">
            <v>Valladolid</v>
          </cell>
          <cell r="M2396" t="str">
            <v>Spain</v>
          </cell>
          <cell r="N2396">
            <v>3601</v>
          </cell>
          <cell r="O2396">
            <v>775</v>
          </cell>
          <cell r="P2396">
            <v>0</v>
          </cell>
          <cell r="Q2396">
            <v>0</v>
          </cell>
          <cell r="R2396">
            <v>0</v>
          </cell>
          <cell r="S2396">
            <v>0</v>
          </cell>
          <cell r="T2396">
            <v>0</v>
          </cell>
          <cell r="U2396">
            <v>0</v>
          </cell>
        </row>
        <row r="2397">
          <cell r="A2397" t="str">
            <v>Europe</v>
          </cell>
          <cell r="B2397" t="str">
            <v>RENAULT-NISSAN</v>
          </cell>
          <cell r="C2397" t="str">
            <v>RENAULT</v>
          </cell>
          <cell r="D2397" t="str">
            <v>RENAULT MEGANE</v>
          </cell>
          <cell r="E2397" t="str">
            <v>Renault F Series</v>
          </cell>
          <cell r="F2397" t="str">
            <v>Diesel</v>
          </cell>
          <cell r="G2397">
            <v>1870</v>
          </cell>
          <cell r="H2397">
            <v>80</v>
          </cell>
          <cell r="I2397" t="str">
            <v>In-Line</v>
          </cell>
          <cell r="J2397">
            <v>4</v>
          </cell>
          <cell r="K2397" t="str">
            <v>DI</v>
          </cell>
          <cell r="L2397" t="str">
            <v>Cleon</v>
          </cell>
          <cell r="M2397" t="str">
            <v>France</v>
          </cell>
          <cell r="N2397">
            <v>2156</v>
          </cell>
          <cell r="O2397">
            <v>504</v>
          </cell>
          <cell r="P2397">
            <v>0</v>
          </cell>
          <cell r="Q2397">
            <v>0</v>
          </cell>
          <cell r="R2397">
            <v>0</v>
          </cell>
          <cell r="S2397">
            <v>0</v>
          </cell>
          <cell r="T2397">
            <v>0</v>
          </cell>
          <cell r="U2397">
            <v>0</v>
          </cell>
        </row>
        <row r="2398">
          <cell r="A2398" t="str">
            <v>Europe</v>
          </cell>
          <cell r="B2398" t="str">
            <v>RENAULT-NISSAN</v>
          </cell>
          <cell r="C2398" t="str">
            <v>RENAULT</v>
          </cell>
          <cell r="D2398" t="str">
            <v>RENAULT MEGANE</v>
          </cell>
          <cell r="E2398" t="str">
            <v>Renault F Series</v>
          </cell>
          <cell r="F2398" t="str">
            <v>Diesel</v>
          </cell>
          <cell r="G2398">
            <v>1870</v>
          </cell>
          <cell r="H2398">
            <v>98</v>
          </cell>
          <cell r="I2398" t="str">
            <v>In-Line</v>
          </cell>
          <cell r="J2398">
            <v>4</v>
          </cell>
          <cell r="K2398" t="str">
            <v>DI</v>
          </cell>
          <cell r="L2398" t="str">
            <v>Cleon</v>
          </cell>
          <cell r="M2398" t="str">
            <v>France</v>
          </cell>
          <cell r="N2398">
            <v>488</v>
          </cell>
          <cell r="O2398">
            <v>168</v>
          </cell>
          <cell r="P2398">
            <v>0</v>
          </cell>
          <cell r="Q2398">
            <v>0</v>
          </cell>
          <cell r="R2398">
            <v>0</v>
          </cell>
          <cell r="S2398">
            <v>0</v>
          </cell>
          <cell r="T2398">
            <v>0</v>
          </cell>
          <cell r="U2398">
            <v>0</v>
          </cell>
        </row>
        <row r="2399">
          <cell r="A2399" t="str">
            <v>Europe</v>
          </cell>
          <cell r="B2399" t="str">
            <v>RENAULT-NISSAN</v>
          </cell>
          <cell r="C2399" t="str">
            <v>RENAULT</v>
          </cell>
          <cell r="D2399" t="str">
            <v>RENAULT MEGANE</v>
          </cell>
          <cell r="E2399" t="str">
            <v>Renault F Series</v>
          </cell>
          <cell r="F2399" t="str">
            <v>Diesel</v>
          </cell>
          <cell r="G2399">
            <v>1870</v>
          </cell>
          <cell r="H2399">
            <v>102</v>
          </cell>
          <cell r="I2399" t="str">
            <v>In-Line</v>
          </cell>
          <cell r="J2399">
            <v>4</v>
          </cell>
          <cell r="K2399" t="str">
            <v>DI</v>
          </cell>
          <cell r="L2399" t="str">
            <v>Cleon</v>
          </cell>
          <cell r="M2399" t="str">
            <v>France</v>
          </cell>
          <cell r="N2399">
            <v>2385</v>
          </cell>
          <cell r="O2399">
            <v>509</v>
          </cell>
          <cell r="P2399">
            <v>0</v>
          </cell>
          <cell r="Q2399">
            <v>0</v>
          </cell>
          <cell r="R2399">
            <v>0</v>
          </cell>
          <cell r="S2399">
            <v>0</v>
          </cell>
          <cell r="T2399">
            <v>0</v>
          </cell>
          <cell r="U2399">
            <v>0</v>
          </cell>
        </row>
        <row r="2400">
          <cell r="A2400" t="str">
            <v>Europe</v>
          </cell>
          <cell r="B2400" t="str">
            <v>RENAULT-NISSAN</v>
          </cell>
          <cell r="C2400" t="str">
            <v>RENAULT</v>
          </cell>
          <cell r="D2400" t="str">
            <v>RENAULT MEGANE</v>
          </cell>
          <cell r="E2400" t="str">
            <v>Renault F Series</v>
          </cell>
          <cell r="F2400" t="str">
            <v>Gasoline</v>
          </cell>
          <cell r="G2400">
            <v>1998</v>
          </cell>
          <cell r="H2400">
            <v>140</v>
          </cell>
          <cell r="I2400" t="str">
            <v>In-Line</v>
          </cell>
          <cell r="J2400">
            <v>4</v>
          </cell>
          <cell r="K2400" t="str">
            <v>GDI</v>
          </cell>
          <cell r="L2400" t="str">
            <v>Cleon</v>
          </cell>
          <cell r="M2400" t="str">
            <v>France</v>
          </cell>
          <cell r="N2400">
            <v>600</v>
          </cell>
          <cell r="O2400">
            <v>83</v>
          </cell>
          <cell r="P2400">
            <v>0</v>
          </cell>
          <cell r="Q2400">
            <v>0</v>
          </cell>
          <cell r="R2400">
            <v>0</v>
          </cell>
          <cell r="S2400">
            <v>0</v>
          </cell>
          <cell r="T2400">
            <v>0</v>
          </cell>
          <cell r="U2400">
            <v>0</v>
          </cell>
        </row>
        <row r="2401">
          <cell r="A2401" t="str">
            <v>Europe</v>
          </cell>
          <cell r="B2401" t="str">
            <v>RENAULT-NISSAN</v>
          </cell>
          <cell r="C2401" t="str">
            <v>RENAULT</v>
          </cell>
          <cell r="D2401" t="str">
            <v>RENAULT MEGANE</v>
          </cell>
          <cell r="E2401" t="str">
            <v>Renault K Series</v>
          </cell>
          <cell r="F2401" t="str">
            <v>Gasoline</v>
          </cell>
          <cell r="G2401">
            <v>1390</v>
          </cell>
          <cell r="H2401">
            <v>95</v>
          </cell>
          <cell r="I2401" t="str">
            <v>In-Line</v>
          </cell>
          <cell r="J2401">
            <v>4</v>
          </cell>
          <cell r="K2401" t="str">
            <v>MFI</v>
          </cell>
          <cell r="L2401" t="str">
            <v>Valladolid</v>
          </cell>
          <cell r="M2401" t="str">
            <v>Spain</v>
          </cell>
          <cell r="N2401">
            <v>37440</v>
          </cell>
          <cell r="O2401">
            <v>3418</v>
          </cell>
          <cell r="P2401">
            <v>0</v>
          </cell>
          <cell r="Q2401">
            <v>0</v>
          </cell>
          <cell r="R2401">
            <v>0</v>
          </cell>
          <cell r="S2401">
            <v>0</v>
          </cell>
          <cell r="T2401">
            <v>0</v>
          </cell>
          <cell r="U2401">
            <v>0</v>
          </cell>
        </row>
        <row r="2402">
          <cell r="A2402" t="str">
            <v>Europe</v>
          </cell>
          <cell r="B2402" t="str">
            <v>RENAULT-NISSAN</v>
          </cell>
          <cell r="C2402" t="str">
            <v>RENAULT</v>
          </cell>
          <cell r="D2402" t="str">
            <v>RENAULT MEGANE</v>
          </cell>
          <cell r="E2402" t="str">
            <v>Renault K Series</v>
          </cell>
          <cell r="F2402" t="str">
            <v>Gasoline</v>
          </cell>
          <cell r="G2402">
            <v>1598</v>
          </cell>
          <cell r="H2402">
            <v>107</v>
          </cell>
          <cell r="I2402" t="str">
            <v>In-Line</v>
          </cell>
          <cell r="J2402">
            <v>4</v>
          </cell>
          <cell r="K2402" t="str">
            <v>MFI</v>
          </cell>
          <cell r="L2402" t="str">
            <v>Valladolid</v>
          </cell>
          <cell r="M2402" t="str">
            <v>Spain</v>
          </cell>
          <cell r="N2402">
            <v>44883</v>
          </cell>
          <cell r="O2402">
            <v>2933</v>
          </cell>
          <cell r="P2402">
            <v>0</v>
          </cell>
          <cell r="Q2402">
            <v>0</v>
          </cell>
          <cell r="R2402">
            <v>0</v>
          </cell>
          <cell r="S2402">
            <v>0</v>
          </cell>
          <cell r="T2402">
            <v>0</v>
          </cell>
          <cell r="U2402">
            <v>0</v>
          </cell>
        </row>
        <row r="2403">
          <cell r="A2403" t="str">
            <v>Europe</v>
          </cell>
          <cell r="B2403" t="str">
            <v>RENAULT-NISSAN</v>
          </cell>
          <cell r="C2403" t="str">
            <v>RENAULT</v>
          </cell>
          <cell r="D2403" t="str">
            <v>RENAULT MEGANE</v>
          </cell>
          <cell r="E2403" t="str">
            <v>Renault F Series</v>
          </cell>
          <cell r="F2403" t="str">
            <v>Gasoline</v>
          </cell>
          <cell r="G2403">
            <v>1783</v>
          </cell>
          <cell r="H2403">
            <v>116</v>
          </cell>
          <cell r="I2403" t="str">
            <v>In-Line</v>
          </cell>
          <cell r="J2403">
            <v>4</v>
          </cell>
          <cell r="K2403" t="str">
            <v>MFI/GDI</v>
          </cell>
          <cell r="L2403" t="str">
            <v>Cleon</v>
          </cell>
          <cell r="M2403" t="str">
            <v>France</v>
          </cell>
          <cell r="N2403">
            <v>1753</v>
          </cell>
          <cell r="O2403">
            <v>31</v>
          </cell>
          <cell r="P2403">
            <v>0</v>
          </cell>
          <cell r="Q2403">
            <v>0</v>
          </cell>
          <cell r="R2403">
            <v>0</v>
          </cell>
          <cell r="S2403">
            <v>0</v>
          </cell>
          <cell r="T2403">
            <v>0</v>
          </cell>
          <cell r="U2403">
            <v>0</v>
          </cell>
        </row>
        <row r="2404">
          <cell r="A2404" t="str">
            <v>Europe</v>
          </cell>
          <cell r="B2404" t="str">
            <v>RENAULT-NISSAN</v>
          </cell>
          <cell r="C2404" t="str">
            <v>RENAULT</v>
          </cell>
          <cell r="D2404" t="str">
            <v>RENAULT MEGANE</v>
          </cell>
          <cell r="E2404" t="str">
            <v>Renault F Series</v>
          </cell>
          <cell r="F2404" t="str">
            <v>Diesel</v>
          </cell>
          <cell r="G2404">
            <v>1870</v>
          </cell>
          <cell r="H2404">
            <v>80</v>
          </cell>
          <cell r="I2404" t="str">
            <v>In-Line</v>
          </cell>
          <cell r="J2404">
            <v>4</v>
          </cell>
          <cell r="K2404" t="str">
            <v>DI</v>
          </cell>
          <cell r="L2404" t="str">
            <v>Cleon</v>
          </cell>
          <cell r="M2404" t="str">
            <v>France</v>
          </cell>
          <cell r="N2404">
            <v>18344</v>
          </cell>
          <cell r="O2404">
            <v>491</v>
          </cell>
          <cell r="P2404">
            <v>0</v>
          </cell>
          <cell r="Q2404">
            <v>0</v>
          </cell>
          <cell r="R2404">
            <v>0</v>
          </cell>
          <cell r="S2404">
            <v>0</v>
          </cell>
          <cell r="T2404">
            <v>0</v>
          </cell>
          <cell r="U2404">
            <v>0</v>
          </cell>
        </row>
        <row r="2405">
          <cell r="A2405" t="str">
            <v>Europe</v>
          </cell>
          <cell r="B2405" t="str">
            <v>RENAULT-NISSAN</v>
          </cell>
          <cell r="C2405" t="str">
            <v>RENAULT</v>
          </cell>
          <cell r="D2405" t="str">
            <v>RENAULT MEGANE</v>
          </cell>
          <cell r="E2405" t="str">
            <v>Renault F Series</v>
          </cell>
          <cell r="F2405" t="str">
            <v>Diesel</v>
          </cell>
          <cell r="G2405">
            <v>1870</v>
          </cell>
          <cell r="H2405">
            <v>98</v>
          </cell>
          <cell r="I2405" t="str">
            <v>In-Line</v>
          </cell>
          <cell r="J2405">
            <v>4</v>
          </cell>
          <cell r="K2405" t="str">
            <v>DI</v>
          </cell>
          <cell r="L2405" t="str">
            <v>Cleon</v>
          </cell>
          <cell r="M2405" t="str">
            <v>France</v>
          </cell>
          <cell r="N2405">
            <v>1967</v>
          </cell>
          <cell r="O2405">
            <v>136</v>
          </cell>
          <cell r="P2405">
            <v>0</v>
          </cell>
          <cell r="Q2405">
            <v>0</v>
          </cell>
          <cell r="R2405">
            <v>0</v>
          </cell>
          <cell r="S2405">
            <v>0</v>
          </cell>
          <cell r="T2405">
            <v>0</v>
          </cell>
          <cell r="U2405">
            <v>0</v>
          </cell>
        </row>
        <row r="2406">
          <cell r="A2406" t="str">
            <v>Europe</v>
          </cell>
          <cell r="B2406" t="str">
            <v>RENAULT-NISSAN</v>
          </cell>
          <cell r="C2406" t="str">
            <v>RENAULT</v>
          </cell>
          <cell r="D2406" t="str">
            <v>RENAULT MEGANE</v>
          </cell>
          <cell r="E2406" t="str">
            <v>Renault F Series</v>
          </cell>
          <cell r="F2406" t="str">
            <v>Diesel</v>
          </cell>
          <cell r="G2406">
            <v>1870</v>
          </cell>
          <cell r="H2406">
            <v>102</v>
          </cell>
          <cell r="I2406" t="str">
            <v>In-Line</v>
          </cell>
          <cell r="J2406">
            <v>4</v>
          </cell>
          <cell r="K2406" t="str">
            <v>DI</v>
          </cell>
          <cell r="L2406" t="str">
            <v>Cleon</v>
          </cell>
          <cell r="M2406" t="str">
            <v>France</v>
          </cell>
          <cell r="N2406">
            <v>45262</v>
          </cell>
          <cell r="O2406">
            <v>3918</v>
          </cell>
          <cell r="P2406">
            <v>0</v>
          </cell>
          <cell r="Q2406">
            <v>0</v>
          </cell>
          <cell r="R2406">
            <v>0</v>
          </cell>
          <cell r="S2406">
            <v>0</v>
          </cell>
          <cell r="T2406">
            <v>0</v>
          </cell>
          <cell r="U2406">
            <v>0</v>
          </cell>
        </row>
        <row r="2407">
          <cell r="A2407" t="str">
            <v>Europe</v>
          </cell>
          <cell r="B2407" t="str">
            <v>RENAULT-NISSAN</v>
          </cell>
          <cell r="C2407" t="str">
            <v>RENAULT</v>
          </cell>
          <cell r="D2407" t="str">
            <v>RENAULT MEGANE</v>
          </cell>
          <cell r="E2407" t="str">
            <v>Renault F Series</v>
          </cell>
          <cell r="F2407" t="str">
            <v>Gasoline</v>
          </cell>
          <cell r="G2407">
            <v>1998</v>
          </cell>
          <cell r="H2407">
            <v>139</v>
          </cell>
          <cell r="I2407" t="str">
            <v>In-Line</v>
          </cell>
          <cell r="J2407">
            <v>4</v>
          </cell>
          <cell r="K2407" t="str">
            <v>MFI</v>
          </cell>
          <cell r="L2407" t="str">
            <v>Cleon</v>
          </cell>
          <cell r="M2407" t="str">
            <v>France</v>
          </cell>
          <cell r="N2407">
            <v>3076</v>
          </cell>
          <cell r="O2407">
            <v>1938</v>
          </cell>
          <cell r="P2407">
            <v>0</v>
          </cell>
          <cell r="Q2407">
            <v>0</v>
          </cell>
          <cell r="R2407">
            <v>0</v>
          </cell>
          <cell r="S2407">
            <v>0</v>
          </cell>
          <cell r="T2407">
            <v>0</v>
          </cell>
          <cell r="U2407">
            <v>0</v>
          </cell>
        </row>
        <row r="2408">
          <cell r="A2408" t="str">
            <v>Europe</v>
          </cell>
          <cell r="B2408" t="str">
            <v>RENAULT-NISSAN</v>
          </cell>
          <cell r="C2408" t="str">
            <v>RENAULT</v>
          </cell>
          <cell r="D2408" t="str">
            <v>RENAULT MEGANE</v>
          </cell>
          <cell r="E2408" t="str">
            <v>Renault K Series</v>
          </cell>
          <cell r="F2408" t="str">
            <v>Gasoline</v>
          </cell>
          <cell r="G2408">
            <v>1390</v>
          </cell>
          <cell r="H2408">
            <v>95</v>
          </cell>
          <cell r="I2408" t="str">
            <v>In-Line</v>
          </cell>
          <cell r="J2408">
            <v>4</v>
          </cell>
          <cell r="K2408" t="str">
            <v>MFI</v>
          </cell>
          <cell r="L2408" t="str">
            <v>Valladolid</v>
          </cell>
          <cell r="M2408" t="str">
            <v>Spain</v>
          </cell>
          <cell r="N2408">
            <v>7774</v>
          </cell>
          <cell r="O2408">
            <v>3309</v>
          </cell>
          <cell r="P2408">
            <v>0</v>
          </cell>
          <cell r="Q2408">
            <v>0</v>
          </cell>
          <cell r="R2408">
            <v>0</v>
          </cell>
          <cell r="S2408">
            <v>0</v>
          </cell>
          <cell r="T2408">
            <v>0</v>
          </cell>
          <cell r="U2408">
            <v>0</v>
          </cell>
        </row>
        <row r="2409">
          <cell r="A2409" t="str">
            <v>Europe</v>
          </cell>
          <cell r="B2409" t="str">
            <v>RENAULT-NISSAN</v>
          </cell>
          <cell r="C2409" t="str">
            <v>RENAULT</v>
          </cell>
          <cell r="D2409" t="str">
            <v>RENAULT MEGANE</v>
          </cell>
          <cell r="E2409" t="str">
            <v>Renault K Series</v>
          </cell>
          <cell r="F2409" t="str">
            <v>Gasoline</v>
          </cell>
          <cell r="G2409">
            <v>1598</v>
          </cell>
          <cell r="H2409">
            <v>107</v>
          </cell>
          <cell r="I2409" t="str">
            <v>In-Line</v>
          </cell>
          <cell r="J2409">
            <v>4</v>
          </cell>
          <cell r="K2409" t="str">
            <v>MFI</v>
          </cell>
          <cell r="L2409" t="str">
            <v>Valladolid</v>
          </cell>
          <cell r="M2409" t="str">
            <v>Spain</v>
          </cell>
          <cell r="N2409">
            <v>15519</v>
          </cell>
          <cell r="O2409">
            <v>4849</v>
          </cell>
          <cell r="P2409">
            <v>0</v>
          </cell>
          <cell r="Q2409">
            <v>0</v>
          </cell>
          <cell r="R2409">
            <v>0</v>
          </cell>
          <cell r="S2409">
            <v>0</v>
          </cell>
          <cell r="T2409">
            <v>0</v>
          </cell>
          <cell r="U2409">
            <v>0</v>
          </cell>
        </row>
        <row r="2410">
          <cell r="A2410" t="str">
            <v>Europe</v>
          </cell>
          <cell r="B2410" t="str">
            <v>RENAULT-NISSAN</v>
          </cell>
          <cell r="C2410" t="str">
            <v>RENAULT</v>
          </cell>
          <cell r="D2410" t="str">
            <v>RENAULT MEGANE</v>
          </cell>
          <cell r="E2410" t="str">
            <v>Renault F Series</v>
          </cell>
          <cell r="F2410" t="str">
            <v>Gasoline</v>
          </cell>
          <cell r="G2410">
            <v>1783</v>
          </cell>
          <cell r="H2410">
            <v>116</v>
          </cell>
          <cell r="I2410" t="str">
            <v>In-Line</v>
          </cell>
          <cell r="J2410">
            <v>4</v>
          </cell>
          <cell r="K2410" t="str">
            <v>MFI/GDI</v>
          </cell>
          <cell r="L2410" t="str">
            <v>Cleon</v>
          </cell>
          <cell r="M2410" t="str">
            <v>France</v>
          </cell>
          <cell r="N2410">
            <v>1191</v>
          </cell>
          <cell r="O2410">
            <v>4869</v>
          </cell>
          <cell r="P2410">
            <v>0</v>
          </cell>
          <cell r="Q2410">
            <v>0</v>
          </cell>
          <cell r="R2410">
            <v>0</v>
          </cell>
          <cell r="S2410">
            <v>0</v>
          </cell>
          <cell r="T2410">
            <v>0</v>
          </cell>
          <cell r="U2410">
            <v>0</v>
          </cell>
        </row>
        <row r="2411">
          <cell r="A2411" t="str">
            <v>Europe</v>
          </cell>
          <cell r="B2411" t="str">
            <v>RENAULT-NISSAN</v>
          </cell>
          <cell r="C2411" t="str">
            <v>RENAULT</v>
          </cell>
          <cell r="D2411" t="str">
            <v>RENAULT MEGANE</v>
          </cell>
          <cell r="E2411" t="str">
            <v>Renault F Series</v>
          </cell>
          <cell r="F2411" t="str">
            <v>Diesel</v>
          </cell>
          <cell r="G2411">
            <v>1870</v>
          </cell>
          <cell r="H2411">
            <v>80</v>
          </cell>
          <cell r="I2411" t="str">
            <v>In-Line</v>
          </cell>
          <cell r="J2411">
            <v>4</v>
          </cell>
          <cell r="K2411" t="str">
            <v>DI</v>
          </cell>
          <cell r="L2411" t="str">
            <v>Cleon</v>
          </cell>
          <cell r="M2411" t="str">
            <v>France</v>
          </cell>
          <cell r="N2411">
            <v>5178</v>
          </cell>
          <cell r="O2411">
            <v>3022</v>
          </cell>
          <cell r="P2411">
            <v>0</v>
          </cell>
          <cell r="Q2411">
            <v>0</v>
          </cell>
          <cell r="R2411">
            <v>0</v>
          </cell>
          <cell r="S2411">
            <v>0</v>
          </cell>
          <cell r="T2411">
            <v>0</v>
          </cell>
          <cell r="U2411">
            <v>0</v>
          </cell>
        </row>
        <row r="2412">
          <cell r="A2412" t="str">
            <v>Europe</v>
          </cell>
          <cell r="B2412" t="str">
            <v>RENAULT-NISSAN</v>
          </cell>
          <cell r="C2412" t="str">
            <v>RENAULT</v>
          </cell>
          <cell r="D2412" t="str">
            <v>RENAULT MEGANE</v>
          </cell>
          <cell r="E2412" t="str">
            <v>Renault F Series</v>
          </cell>
          <cell r="F2412" t="str">
            <v>Diesel</v>
          </cell>
          <cell r="G2412">
            <v>1870</v>
          </cell>
          <cell r="H2412">
            <v>98</v>
          </cell>
          <cell r="I2412" t="str">
            <v>In-Line</v>
          </cell>
          <cell r="J2412">
            <v>4</v>
          </cell>
          <cell r="K2412" t="str">
            <v>DI</v>
          </cell>
          <cell r="L2412" t="str">
            <v>Cleon</v>
          </cell>
          <cell r="M2412" t="str">
            <v>France</v>
          </cell>
          <cell r="N2412">
            <v>533</v>
          </cell>
          <cell r="O2412">
            <v>340</v>
          </cell>
          <cell r="P2412">
            <v>0</v>
          </cell>
          <cell r="Q2412">
            <v>0</v>
          </cell>
          <cell r="R2412">
            <v>0</v>
          </cell>
          <cell r="S2412">
            <v>0</v>
          </cell>
          <cell r="T2412">
            <v>0</v>
          </cell>
          <cell r="U2412">
            <v>0</v>
          </cell>
        </row>
        <row r="2413">
          <cell r="A2413" t="str">
            <v>Europe</v>
          </cell>
          <cell r="B2413" t="str">
            <v>RENAULT-NISSAN</v>
          </cell>
          <cell r="C2413" t="str">
            <v>RENAULT</v>
          </cell>
          <cell r="D2413" t="str">
            <v>RENAULT MEGANE</v>
          </cell>
          <cell r="E2413" t="str">
            <v>Renault F Series</v>
          </cell>
          <cell r="F2413" t="str">
            <v>Diesel</v>
          </cell>
          <cell r="G2413">
            <v>1870</v>
          </cell>
          <cell r="H2413">
            <v>102</v>
          </cell>
          <cell r="I2413" t="str">
            <v>In-Line</v>
          </cell>
          <cell r="J2413">
            <v>4</v>
          </cell>
          <cell r="K2413" t="str">
            <v>DI</v>
          </cell>
          <cell r="L2413" t="str">
            <v>Cleon</v>
          </cell>
          <cell r="M2413" t="str">
            <v>France</v>
          </cell>
          <cell r="N2413">
            <v>12083</v>
          </cell>
          <cell r="O2413">
            <v>6377</v>
          </cell>
          <cell r="P2413">
            <v>0</v>
          </cell>
          <cell r="Q2413">
            <v>0</v>
          </cell>
          <cell r="R2413">
            <v>0</v>
          </cell>
          <cell r="S2413">
            <v>0</v>
          </cell>
          <cell r="T2413">
            <v>0</v>
          </cell>
          <cell r="U2413">
            <v>0</v>
          </cell>
        </row>
        <row r="2414">
          <cell r="A2414" t="str">
            <v>Europe</v>
          </cell>
          <cell r="B2414" t="str">
            <v>RENAULT-NISSAN</v>
          </cell>
          <cell r="C2414" t="str">
            <v>RENAULT</v>
          </cell>
          <cell r="D2414" t="str">
            <v>RENAULT MEGANE</v>
          </cell>
          <cell r="E2414" t="str">
            <v>Renault F Series</v>
          </cell>
          <cell r="F2414" t="str">
            <v>Gasoline</v>
          </cell>
          <cell r="G2414">
            <v>1998</v>
          </cell>
          <cell r="H2414">
            <v>139</v>
          </cell>
          <cell r="I2414" t="str">
            <v>In-Line</v>
          </cell>
          <cell r="J2414">
            <v>4</v>
          </cell>
          <cell r="K2414" t="str">
            <v>MFI</v>
          </cell>
          <cell r="L2414" t="str">
            <v>Cleon</v>
          </cell>
          <cell r="M2414" t="str">
            <v>France</v>
          </cell>
          <cell r="N2414">
            <v>2853</v>
          </cell>
          <cell r="O2414">
            <v>367</v>
          </cell>
          <cell r="P2414">
            <v>0</v>
          </cell>
          <cell r="Q2414">
            <v>0</v>
          </cell>
          <cell r="R2414">
            <v>0</v>
          </cell>
          <cell r="S2414">
            <v>0</v>
          </cell>
          <cell r="T2414">
            <v>0</v>
          </cell>
          <cell r="U2414">
            <v>0</v>
          </cell>
        </row>
        <row r="2415">
          <cell r="A2415" t="str">
            <v>Europe</v>
          </cell>
          <cell r="B2415" t="str">
            <v>RENAULT-NISSAN</v>
          </cell>
          <cell r="C2415" t="str">
            <v>RENAULT</v>
          </cell>
          <cell r="D2415" t="str">
            <v>RENAULT MEGANE</v>
          </cell>
          <cell r="E2415" t="str">
            <v>Renault K Series</v>
          </cell>
          <cell r="F2415" t="str">
            <v>Gasoline</v>
          </cell>
          <cell r="G2415">
            <v>1390</v>
          </cell>
          <cell r="H2415">
            <v>95</v>
          </cell>
          <cell r="I2415" t="str">
            <v>In-Line</v>
          </cell>
          <cell r="J2415">
            <v>4</v>
          </cell>
          <cell r="K2415" t="str">
            <v>MFI</v>
          </cell>
          <cell r="L2415" t="str">
            <v>Valladolid</v>
          </cell>
          <cell r="M2415" t="str">
            <v>Spain</v>
          </cell>
          <cell r="N2415">
            <v>1022</v>
          </cell>
          <cell r="O2415">
            <v>9662</v>
          </cell>
          <cell r="P2415">
            <v>7620</v>
          </cell>
          <cell r="Q2415">
            <v>5969</v>
          </cell>
          <cell r="R2415">
            <v>0</v>
          </cell>
          <cell r="S2415">
            <v>0</v>
          </cell>
          <cell r="T2415">
            <v>0</v>
          </cell>
          <cell r="U2415">
            <v>0</v>
          </cell>
        </row>
        <row r="2416">
          <cell r="A2416" t="str">
            <v>Europe</v>
          </cell>
          <cell r="B2416" t="str">
            <v>RENAULT-NISSAN</v>
          </cell>
          <cell r="C2416" t="str">
            <v>RENAULT</v>
          </cell>
          <cell r="D2416" t="str">
            <v>RENAULT MEGANE</v>
          </cell>
          <cell r="E2416" t="str">
            <v>Renault S2G</v>
          </cell>
          <cell r="F2416" t="str">
            <v>Gasoline</v>
          </cell>
          <cell r="G2416">
            <v>1400</v>
          </cell>
          <cell r="H2416">
            <v>100</v>
          </cell>
          <cell r="I2416" t="str">
            <v>In-Line</v>
          </cell>
          <cell r="J2416">
            <v>4</v>
          </cell>
          <cell r="K2416" t="str">
            <v>MFI</v>
          </cell>
          <cell r="L2416" t="str">
            <v>Valladolid</v>
          </cell>
          <cell r="M2416" t="str">
            <v>Spain</v>
          </cell>
          <cell r="N2416">
            <v>0</v>
          </cell>
          <cell r="O2416">
            <v>0</v>
          </cell>
          <cell r="P2416">
            <v>0</v>
          </cell>
          <cell r="Q2416">
            <v>964</v>
          </cell>
          <cell r="R2416">
            <v>4148</v>
          </cell>
          <cell r="S2416">
            <v>4475</v>
          </cell>
          <cell r="T2416">
            <v>3086</v>
          </cell>
          <cell r="U2416">
            <v>2359</v>
          </cell>
        </row>
        <row r="2417">
          <cell r="A2417" t="str">
            <v>Europe</v>
          </cell>
          <cell r="B2417" t="str">
            <v>RENAULT-NISSAN</v>
          </cell>
          <cell r="C2417" t="str">
            <v>RENAULT</v>
          </cell>
          <cell r="D2417" t="str">
            <v>RENAULT MEGANE</v>
          </cell>
          <cell r="E2417" t="str">
            <v>Renault K Series</v>
          </cell>
          <cell r="F2417" t="str">
            <v>Diesel</v>
          </cell>
          <cell r="G2417">
            <v>1461</v>
          </cell>
          <cell r="H2417">
            <v>74</v>
          </cell>
          <cell r="I2417" t="str">
            <v>In-Line</v>
          </cell>
          <cell r="J2417">
            <v>4</v>
          </cell>
          <cell r="K2417" t="str">
            <v>DI</v>
          </cell>
          <cell r="L2417" t="str">
            <v>Valladolid</v>
          </cell>
          <cell r="M2417" t="str">
            <v>Spain</v>
          </cell>
          <cell r="N2417">
            <v>1407</v>
          </cell>
          <cell r="O2417">
            <v>9156</v>
          </cell>
          <cell r="P2417">
            <v>7105</v>
          </cell>
          <cell r="Q2417">
            <v>7473</v>
          </cell>
          <cell r="R2417">
            <v>5606</v>
          </cell>
          <cell r="S2417">
            <v>6174</v>
          </cell>
          <cell r="T2417">
            <v>4353</v>
          </cell>
          <cell r="U2417">
            <v>3399</v>
          </cell>
        </row>
        <row r="2418">
          <cell r="A2418" t="str">
            <v>Europe</v>
          </cell>
          <cell r="B2418" t="str">
            <v>RENAULT-NISSAN</v>
          </cell>
          <cell r="C2418" t="str">
            <v>RENAULT</v>
          </cell>
          <cell r="D2418" t="str">
            <v>RENAULT MEGANE</v>
          </cell>
          <cell r="E2418" t="str">
            <v>Renault K Series</v>
          </cell>
          <cell r="F2418" t="str">
            <v>Diesel</v>
          </cell>
          <cell r="G2418">
            <v>1461</v>
          </cell>
          <cell r="H2418">
            <v>100</v>
          </cell>
          <cell r="I2418" t="str">
            <v>In-Line</v>
          </cell>
          <cell r="J2418">
            <v>4</v>
          </cell>
          <cell r="K2418" t="str">
            <v>IDI</v>
          </cell>
          <cell r="L2418" t="str">
            <v>Valladolid</v>
          </cell>
          <cell r="M2418" t="str">
            <v>Spain</v>
          </cell>
          <cell r="N2418">
            <v>0</v>
          </cell>
          <cell r="O2418">
            <v>1390</v>
          </cell>
          <cell r="P2418">
            <v>2124</v>
          </cell>
          <cell r="Q2418">
            <v>4663</v>
          </cell>
          <cell r="R2418">
            <v>3499</v>
          </cell>
          <cell r="S2418">
            <v>3856</v>
          </cell>
          <cell r="T2418">
            <v>2720</v>
          </cell>
          <cell r="U2418">
            <v>2124</v>
          </cell>
        </row>
        <row r="2419">
          <cell r="A2419" t="str">
            <v>Europe</v>
          </cell>
          <cell r="B2419" t="str">
            <v>RENAULT-NISSAN</v>
          </cell>
          <cell r="C2419" t="str">
            <v>RENAULT</v>
          </cell>
          <cell r="D2419" t="str">
            <v>RENAULT MEGANE</v>
          </cell>
          <cell r="E2419" t="str">
            <v>Renault K Series</v>
          </cell>
          <cell r="F2419" t="str">
            <v>Gasoline</v>
          </cell>
          <cell r="G2419">
            <v>1598</v>
          </cell>
          <cell r="H2419">
            <v>116</v>
          </cell>
          <cell r="I2419" t="str">
            <v>In-Line</v>
          </cell>
          <cell r="J2419">
            <v>4</v>
          </cell>
          <cell r="K2419" t="str">
            <v>MFI</v>
          </cell>
          <cell r="L2419" t="str">
            <v>Valladolid</v>
          </cell>
          <cell r="M2419" t="str">
            <v>Spain</v>
          </cell>
          <cell r="N2419">
            <v>7839</v>
          </cell>
          <cell r="O2419">
            <v>18166</v>
          </cell>
          <cell r="P2419">
            <v>7483</v>
          </cell>
          <cell r="Q2419">
            <v>7613</v>
          </cell>
          <cell r="R2419">
            <v>0</v>
          </cell>
          <cell r="S2419">
            <v>0</v>
          </cell>
          <cell r="T2419">
            <v>0</v>
          </cell>
          <cell r="U2419">
            <v>0</v>
          </cell>
        </row>
        <row r="2420">
          <cell r="A2420" t="str">
            <v>Europe</v>
          </cell>
          <cell r="B2420" t="str">
            <v>RENAULT-NISSAN</v>
          </cell>
          <cell r="C2420" t="str">
            <v>RENAULT</v>
          </cell>
          <cell r="D2420" t="str">
            <v>RENAULT MEGANE</v>
          </cell>
          <cell r="E2420" t="str">
            <v>Renault S2G</v>
          </cell>
          <cell r="F2420" t="str">
            <v>Gasoline</v>
          </cell>
          <cell r="G2420">
            <v>1600</v>
          </cell>
          <cell r="H2420">
            <v>120</v>
          </cell>
          <cell r="I2420" t="str">
            <v>In-Line</v>
          </cell>
          <cell r="J2420">
            <v>4</v>
          </cell>
          <cell r="K2420" t="str">
            <v>MFI</v>
          </cell>
          <cell r="L2420" t="str">
            <v>Valladolid</v>
          </cell>
          <cell r="M2420" t="str">
            <v>Spain</v>
          </cell>
          <cell r="N2420">
            <v>0</v>
          </cell>
          <cell r="O2420">
            <v>0</v>
          </cell>
          <cell r="P2420">
            <v>0</v>
          </cell>
          <cell r="Q2420">
            <v>1245</v>
          </cell>
          <cell r="R2420">
            <v>5423</v>
          </cell>
          <cell r="S2420">
            <v>5976</v>
          </cell>
          <cell r="T2420">
            <v>4215</v>
          </cell>
          <cell r="U2420">
            <v>3293</v>
          </cell>
        </row>
        <row r="2421">
          <cell r="A2421" t="str">
            <v>Europe</v>
          </cell>
          <cell r="B2421" t="str">
            <v>RENAULT-NISSAN</v>
          </cell>
          <cell r="C2421" t="str">
            <v>RENAULT</v>
          </cell>
          <cell r="D2421" t="str">
            <v>RENAULT MEGANE</v>
          </cell>
          <cell r="E2421" t="str">
            <v>Renault M1G</v>
          </cell>
          <cell r="F2421" t="str">
            <v>Gasoline</v>
          </cell>
          <cell r="G2421">
            <v>1800</v>
          </cell>
          <cell r="H2421">
            <v>130</v>
          </cell>
          <cell r="I2421" t="str">
            <v>In-Line</v>
          </cell>
          <cell r="J2421">
            <v>4</v>
          </cell>
          <cell r="K2421" t="str">
            <v>MFI/GDI</v>
          </cell>
          <cell r="L2421" t="str">
            <v>Cleon</v>
          </cell>
          <cell r="M2421" t="str">
            <v>France</v>
          </cell>
          <cell r="N2421">
            <v>0</v>
          </cell>
          <cell r="O2421">
            <v>0</v>
          </cell>
          <cell r="P2421">
            <v>0</v>
          </cell>
          <cell r="Q2421">
            <v>402</v>
          </cell>
          <cell r="R2421">
            <v>1749</v>
          </cell>
          <cell r="S2421">
            <v>1928</v>
          </cell>
          <cell r="T2421">
            <v>1359</v>
          </cell>
          <cell r="U2421">
            <v>1062</v>
          </cell>
        </row>
        <row r="2422">
          <cell r="A2422" t="str">
            <v>Europe</v>
          </cell>
          <cell r="B2422" t="str">
            <v>RENAULT-NISSAN</v>
          </cell>
          <cell r="C2422" t="str">
            <v>RENAULT</v>
          </cell>
          <cell r="D2422" t="str">
            <v>RENAULT MEGANE</v>
          </cell>
          <cell r="E2422" t="str">
            <v>Renault F Series</v>
          </cell>
          <cell r="F2422" t="str">
            <v>Diesel</v>
          </cell>
          <cell r="G2422">
            <v>1870</v>
          </cell>
          <cell r="H2422">
            <v>140</v>
          </cell>
          <cell r="I2422" t="str">
            <v>In-Line</v>
          </cell>
          <cell r="J2422">
            <v>4</v>
          </cell>
          <cell r="K2422" t="str">
            <v>DI</v>
          </cell>
          <cell r="L2422" t="str">
            <v>Cleon</v>
          </cell>
          <cell r="M2422" t="str">
            <v>France</v>
          </cell>
          <cell r="N2422">
            <v>0</v>
          </cell>
          <cell r="O2422">
            <v>2937</v>
          </cell>
          <cell r="P2422">
            <v>3849</v>
          </cell>
          <cell r="Q2422">
            <v>3752</v>
          </cell>
          <cell r="R2422">
            <v>0</v>
          </cell>
          <cell r="S2422">
            <v>0</v>
          </cell>
          <cell r="T2422">
            <v>0</v>
          </cell>
          <cell r="U2422">
            <v>0</v>
          </cell>
        </row>
        <row r="2423">
          <cell r="A2423" t="str">
            <v>Europe</v>
          </cell>
          <cell r="B2423" t="str">
            <v>RENAULT-NISSAN</v>
          </cell>
          <cell r="C2423" t="str">
            <v>RENAULT</v>
          </cell>
          <cell r="D2423" t="str">
            <v>RENAULT MEGANE</v>
          </cell>
          <cell r="E2423" t="str">
            <v>Renault F Series</v>
          </cell>
          <cell r="F2423" t="str">
            <v>Diesel</v>
          </cell>
          <cell r="G2423">
            <v>1870</v>
          </cell>
          <cell r="H2423">
            <v>120</v>
          </cell>
          <cell r="I2423" t="str">
            <v>In-Line</v>
          </cell>
          <cell r="J2423">
            <v>4</v>
          </cell>
          <cell r="K2423" t="str">
            <v>DI</v>
          </cell>
          <cell r="L2423" t="str">
            <v>Cleon</v>
          </cell>
          <cell r="M2423" t="str">
            <v>France</v>
          </cell>
          <cell r="N2423">
            <v>8137</v>
          </cell>
          <cell r="O2423">
            <v>25333</v>
          </cell>
          <cell r="P2423">
            <v>20088</v>
          </cell>
          <cell r="Q2423">
            <v>15875</v>
          </cell>
          <cell r="R2423">
            <v>0</v>
          </cell>
          <cell r="S2423">
            <v>0</v>
          </cell>
          <cell r="T2423">
            <v>0</v>
          </cell>
          <cell r="U2423">
            <v>0</v>
          </cell>
        </row>
        <row r="2424">
          <cell r="A2424" t="str">
            <v>Europe</v>
          </cell>
          <cell r="B2424" t="str">
            <v>RENAULT-NISSAN</v>
          </cell>
          <cell r="C2424" t="str">
            <v>RENAULT</v>
          </cell>
          <cell r="D2424" t="str">
            <v>RENAULT MEGANE</v>
          </cell>
          <cell r="E2424" t="str">
            <v>Renault F Series</v>
          </cell>
          <cell r="F2424" t="str">
            <v>Gasoline</v>
          </cell>
          <cell r="G2424">
            <v>1998</v>
          </cell>
          <cell r="H2424">
            <v>140</v>
          </cell>
          <cell r="I2424" t="str">
            <v>In-Line</v>
          </cell>
          <cell r="J2424">
            <v>4</v>
          </cell>
          <cell r="K2424" t="str">
            <v>GDI</v>
          </cell>
          <cell r="L2424" t="str">
            <v>Cleon</v>
          </cell>
          <cell r="M2424" t="str">
            <v>France</v>
          </cell>
          <cell r="N2424">
            <v>4389</v>
          </cell>
          <cell r="O2424">
            <v>5563</v>
          </cell>
          <cell r="P2424">
            <v>2486</v>
          </cell>
          <cell r="Q2424">
            <v>2283</v>
          </cell>
          <cell r="R2424">
            <v>0</v>
          </cell>
          <cell r="S2424">
            <v>0</v>
          </cell>
          <cell r="T2424">
            <v>0</v>
          </cell>
          <cell r="U2424">
            <v>0</v>
          </cell>
        </row>
        <row r="2425">
          <cell r="A2425" t="str">
            <v>Europe</v>
          </cell>
          <cell r="B2425" t="str">
            <v>RENAULT-NISSAN</v>
          </cell>
          <cell r="C2425" t="str">
            <v>RENAULT</v>
          </cell>
          <cell r="D2425" t="str">
            <v>RENAULT MEGANE</v>
          </cell>
          <cell r="E2425" t="str">
            <v>Renault F Series</v>
          </cell>
          <cell r="F2425" t="str">
            <v>Gasoline</v>
          </cell>
          <cell r="G2425">
            <v>1998</v>
          </cell>
          <cell r="H2425">
            <v>225</v>
          </cell>
          <cell r="I2425" t="str">
            <v>In-Line</v>
          </cell>
          <cell r="J2425">
            <v>4</v>
          </cell>
          <cell r="K2425" t="str">
            <v>MFI</v>
          </cell>
          <cell r="L2425" t="str">
            <v>Cleon</v>
          </cell>
          <cell r="M2425" t="str">
            <v>France</v>
          </cell>
          <cell r="N2425">
            <v>0</v>
          </cell>
          <cell r="O2425">
            <v>272</v>
          </cell>
          <cell r="P2425">
            <v>347</v>
          </cell>
          <cell r="Q2425">
            <v>186</v>
          </cell>
          <cell r="R2425">
            <v>0</v>
          </cell>
          <cell r="S2425">
            <v>0</v>
          </cell>
          <cell r="T2425">
            <v>0</v>
          </cell>
          <cell r="U2425">
            <v>0</v>
          </cell>
        </row>
        <row r="2426">
          <cell r="A2426" t="str">
            <v>Europe</v>
          </cell>
          <cell r="B2426" t="str">
            <v>RENAULT-NISSAN</v>
          </cell>
          <cell r="C2426" t="str">
            <v>RENAULT</v>
          </cell>
          <cell r="D2426" t="str">
            <v>RENAULT MEGANE</v>
          </cell>
          <cell r="E2426" t="str">
            <v>Renault M1D</v>
          </cell>
          <cell r="F2426" t="str">
            <v>Diesel</v>
          </cell>
          <cell r="G2426">
            <v>2000</v>
          </cell>
          <cell r="H2426">
            <v>130</v>
          </cell>
          <cell r="I2426" t="str">
            <v>In-Line</v>
          </cell>
          <cell r="J2426">
            <v>4</v>
          </cell>
          <cell r="K2426" t="str">
            <v>DI</v>
          </cell>
          <cell r="L2426" t="str">
            <v>Cleon</v>
          </cell>
          <cell r="M2426" t="str">
            <v>France</v>
          </cell>
          <cell r="N2426">
            <v>0</v>
          </cell>
          <cell r="O2426">
            <v>0</v>
          </cell>
          <cell r="P2426">
            <v>0</v>
          </cell>
          <cell r="Q2426">
            <v>4017</v>
          </cell>
          <cell r="R2426">
            <v>17650</v>
          </cell>
          <cell r="S2426">
            <v>19734</v>
          </cell>
          <cell r="T2426">
            <v>14128</v>
          </cell>
          <cell r="U2426">
            <v>11188</v>
          </cell>
        </row>
        <row r="2427">
          <cell r="A2427" t="str">
            <v>Europe</v>
          </cell>
          <cell r="B2427" t="str">
            <v>RENAULT-NISSAN</v>
          </cell>
          <cell r="C2427" t="str">
            <v>RENAULT</v>
          </cell>
          <cell r="D2427" t="str">
            <v>RENAULT MEGANE</v>
          </cell>
          <cell r="E2427" t="str">
            <v>Renault M1D</v>
          </cell>
          <cell r="F2427" t="str">
            <v>Diesel</v>
          </cell>
          <cell r="G2427">
            <v>2000</v>
          </cell>
          <cell r="H2427">
            <v>150</v>
          </cell>
          <cell r="I2427" t="str">
            <v>In-Line</v>
          </cell>
          <cell r="J2427">
            <v>4</v>
          </cell>
          <cell r="K2427" t="str">
            <v>DI</v>
          </cell>
          <cell r="L2427" t="str">
            <v>Cleon</v>
          </cell>
          <cell r="M2427" t="str">
            <v>France</v>
          </cell>
          <cell r="N2427">
            <v>0</v>
          </cell>
          <cell r="O2427">
            <v>0</v>
          </cell>
          <cell r="P2427">
            <v>0</v>
          </cell>
          <cell r="Q2427">
            <v>803</v>
          </cell>
          <cell r="R2427">
            <v>3603</v>
          </cell>
          <cell r="S2427">
            <v>4159</v>
          </cell>
          <cell r="T2427">
            <v>3074</v>
          </cell>
          <cell r="U2427">
            <v>2501</v>
          </cell>
        </row>
        <row r="2428">
          <cell r="A2428" t="str">
            <v>Europe</v>
          </cell>
          <cell r="B2428" t="str">
            <v>RENAULT-NISSAN</v>
          </cell>
          <cell r="C2428" t="str">
            <v>RENAULT</v>
          </cell>
          <cell r="D2428" t="str">
            <v>RENAULT MEGANE</v>
          </cell>
          <cell r="E2428" t="str">
            <v>Renault M1G</v>
          </cell>
          <cell r="F2428" t="str">
            <v>Gasoline</v>
          </cell>
          <cell r="G2428">
            <v>2000</v>
          </cell>
          <cell r="H2428">
            <v>140</v>
          </cell>
          <cell r="I2428" t="str">
            <v>In-Line</v>
          </cell>
          <cell r="J2428">
            <v>4</v>
          </cell>
          <cell r="K2428" t="str">
            <v>MFI/GDI</v>
          </cell>
          <cell r="L2428" t="str">
            <v>Cleon</v>
          </cell>
          <cell r="M2428" t="str">
            <v>France</v>
          </cell>
          <cell r="N2428">
            <v>0</v>
          </cell>
          <cell r="O2428">
            <v>0</v>
          </cell>
          <cell r="P2428">
            <v>0</v>
          </cell>
          <cell r="Q2428">
            <v>586</v>
          </cell>
          <cell r="R2428">
            <v>2605</v>
          </cell>
          <cell r="S2428">
            <v>2966</v>
          </cell>
          <cell r="T2428">
            <v>2162</v>
          </cell>
          <cell r="U2428">
            <v>1740</v>
          </cell>
        </row>
        <row r="2429">
          <cell r="A2429" t="str">
            <v>Europe</v>
          </cell>
          <cell r="B2429" t="str">
            <v>RENAULT-NISSAN</v>
          </cell>
          <cell r="C2429" t="str">
            <v>RENAULT</v>
          </cell>
          <cell r="D2429" t="str">
            <v>RENAULT MEGANE</v>
          </cell>
          <cell r="E2429" t="str">
            <v>Renault M1G</v>
          </cell>
          <cell r="F2429" t="str">
            <v>Gasoline</v>
          </cell>
          <cell r="G2429">
            <v>2000</v>
          </cell>
          <cell r="H2429">
            <v>200</v>
          </cell>
          <cell r="I2429" t="str">
            <v>In-Line</v>
          </cell>
          <cell r="J2429">
            <v>4</v>
          </cell>
          <cell r="K2429" t="str">
            <v>MFI/GDI</v>
          </cell>
          <cell r="L2429" t="str">
            <v>Cleon</v>
          </cell>
          <cell r="M2429" t="str">
            <v>France</v>
          </cell>
          <cell r="N2429">
            <v>0</v>
          </cell>
          <cell r="O2429">
            <v>0</v>
          </cell>
          <cell r="P2429">
            <v>0</v>
          </cell>
          <cell r="Q2429">
            <v>80</v>
          </cell>
          <cell r="R2429">
            <v>351</v>
          </cell>
          <cell r="S2429">
            <v>387</v>
          </cell>
          <cell r="T2429">
            <v>272</v>
          </cell>
          <cell r="U2429">
            <v>213</v>
          </cell>
        </row>
        <row r="2430">
          <cell r="A2430" t="str">
            <v>Europe</v>
          </cell>
          <cell r="B2430" t="str">
            <v>RENAULT-NISSAN</v>
          </cell>
          <cell r="C2430" t="str">
            <v>RENAULT</v>
          </cell>
          <cell r="D2430" t="str">
            <v>RENAULT MEGANE</v>
          </cell>
          <cell r="E2430" t="str">
            <v>Renault K Series</v>
          </cell>
          <cell r="F2430" t="str">
            <v>Gasoline</v>
          </cell>
          <cell r="G2430">
            <v>1390</v>
          </cell>
          <cell r="H2430">
            <v>95</v>
          </cell>
          <cell r="I2430" t="str">
            <v>In-Line</v>
          </cell>
          <cell r="J2430">
            <v>4</v>
          </cell>
          <cell r="K2430" t="str">
            <v>MFI</v>
          </cell>
          <cell r="L2430" t="str">
            <v>Valladolid</v>
          </cell>
          <cell r="M2430" t="str">
            <v>Spain</v>
          </cell>
          <cell r="N2430">
            <v>46889</v>
          </cell>
          <cell r="O2430">
            <v>30484</v>
          </cell>
          <cell r="P2430">
            <v>25714</v>
          </cell>
          <cell r="Q2430">
            <v>19437</v>
          </cell>
          <cell r="R2430">
            <v>0</v>
          </cell>
          <cell r="S2430">
            <v>0</v>
          </cell>
          <cell r="T2430">
            <v>0</v>
          </cell>
          <cell r="U2430">
            <v>0</v>
          </cell>
        </row>
        <row r="2431">
          <cell r="A2431" t="str">
            <v>Europe</v>
          </cell>
          <cell r="B2431" t="str">
            <v>RENAULT-NISSAN</v>
          </cell>
          <cell r="C2431" t="str">
            <v>RENAULT</v>
          </cell>
          <cell r="D2431" t="str">
            <v>RENAULT MEGANE</v>
          </cell>
          <cell r="E2431" t="str">
            <v>Renault S2G</v>
          </cell>
          <cell r="F2431" t="str">
            <v>Gasoline</v>
          </cell>
          <cell r="G2431">
            <v>1400</v>
          </cell>
          <cell r="H2431">
            <v>100</v>
          </cell>
          <cell r="I2431" t="str">
            <v>In-Line</v>
          </cell>
          <cell r="J2431">
            <v>4</v>
          </cell>
          <cell r="K2431" t="str">
            <v>MFI</v>
          </cell>
          <cell r="L2431" t="str">
            <v>Valladolid</v>
          </cell>
          <cell r="M2431" t="str">
            <v>Spain</v>
          </cell>
          <cell r="N2431">
            <v>0</v>
          </cell>
          <cell r="O2431">
            <v>0</v>
          </cell>
          <cell r="P2431">
            <v>0</v>
          </cell>
          <cell r="Q2431">
            <v>5228</v>
          </cell>
          <cell r="R2431">
            <v>20071</v>
          </cell>
          <cell r="S2431">
            <v>17190</v>
          </cell>
          <cell r="T2431">
            <v>14630</v>
          </cell>
          <cell r="U2431">
            <v>11166</v>
          </cell>
        </row>
        <row r="2432">
          <cell r="A2432" t="str">
            <v>Europe</v>
          </cell>
          <cell r="B2432" t="str">
            <v>RENAULT-NISSAN</v>
          </cell>
          <cell r="C2432" t="str">
            <v>RENAULT</v>
          </cell>
          <cell r="D2432" t="str">
            <v>RENAULT MEGANE</v>
          </cell>
          <cell r="E2432" t="str">
            <v>Renault K Series</v>
          </cell>
          <cell r="F2432" t="str">
            <v>Diesel</v>
          </cell>
          <cell r="G2432">
            <v>1461</v>
          </cell>
          <cell r="H2432">
            <v>74</v>
          </cell>
          <cell r="I2432" t="str">
            <v>In-Line</v>
          </cell>
          <cell r="J2432">
            <v>4</v>
          </cell>
          <cell r="K2432" t="str">
            <v>DI</v>
          </cell>
          <cell r="L2432" t="str">
            <v>Valladolid</v>
          </cell>
          <cell r="M2432" t="str">
            <v>Spain</v>
          </cell>
          <cell r="N2432">
            <v>0</v>
          </cell>
          <cell r="O2432">
            <v>78705</v>
          </cell>
          <cell r="P2432">
            <v>111077</v>
          </cell>
          <cell r="Q2432">
            <v>69335</v>
          </cell>
          <cell r="R2432">
            <v>65083</v>
          </cell>
          <cell r="S2432">
            <v>57181</v>
          </cell>
          <cell r="T2432">
            <v>49977</v>
          </cell>
          <cell r="U2432">
            <v>39112</v>
          </cell>
        </row>
        <row r="2433">
          <cell r="A2433" t="str">
            <v>Europe</v>
          </cell>
          <cell r="B2433" t="str">
            <v>RENAULT-NISSAN</v>
          </cell>
          <cell r="C2433" t="str">
            <v>RENAULT</v>
          </cell>
          <cell r="D2433" t="str">
            <v>RENAULT MEGANE</v>
          </cell>
          <cell r="E2433" t="str">
            <v>Renault K Series</v>
          </cell>
          <cell r="F2433" t="str">
            <v>Diesel</v>
          </cell>
          <cell r="G2433">
            <v>1461</v>
          </cell>
          <cell r="H2433">
            <v>100</v>
          </cell>
          <cell r="I2433" t="str">
            <v>In-Line</v>
          </cell>
          <cell r="J2433">
            <v>4</v>
          </cell>
          <cell r="K2433" t="str">
            <v>IDI</v>
          </cell>
          <cell r="L2433" t="str">
            <v>Valladolid</v>
          </cell>
          <cell r="M2433" t="str">
            <v>Spain</v>
          </cell>
          <cell r="N2433">
            <v>0</v>
          </cell>
          <cell r="O2433">
            <v>2116</v>
          </cell>
          <cell r="P2433">
            <v>12191</v>
          </cell>
          <cell r="Q2433">
            <v>18405</v>
          </cell>
          <cell r="R2433">
            <v>17919</v>
          </cell>
          <cell r="S2433">
            <v>16289</v>
          </cell>
          <cell r="T2433">
            <v>14719</v>
          </cell>
          <cell r="U2433">
            <v>11869</v>
          </cell>
        </row>
        <row r="2434">
          <cell r="A2434" t="str">
            <v>Europe</v>
          </cell>
          <cell r="B2434" t="str">
            <v>RENAULT-NISSAN</v>
          </cell>
          <cell r="C2434" t="str">
            <v>RENAULT</v>
          </cell>
          <cell r="D2434" t="str">
            <v>RENAULT MEGANE</v>
          </cell>
          <cell r="E2434" t="str">
            <v>Renault K Series</v>
          </cell>
          <cell r="F2434" t="str">
            <v>Gasoline</v>
          </cell>
          <cell r="G2434">
            <v>1598</v>
          </cell>
          <cell r="H2434">
            <v>116</v>
          </cell>
          <cell r="I2434" t="str">
            <v>In-Line</v>
          </cell>
          <cell r="J2434">
            <v>4</v>
          </cell>
          <cell r="K2434" t="str">
            <v>MFI</v>
          </cell>
          <cell r="L2434" t="str">
            <v>Valladolid</v>
          </cell>
          <cell r="M2434" t="str">
            <v>Spain</v>
          </cell>
          <cell r="N2434">
            <v>0</v>
          </cell>
          <cell r="O2434">
            <v>69773</v>
          </cell>
          <cell r="P2434">
            <v>64355</v>
          </cell>
          <cell r="Q2434">
            <v>43321</v>
          </cell>
          <cell r="R2434">
            <v>0</v>
          </cell>
          <cell r="S2434">
            <v>0</v>
          </cell>
          <cell r="T2434">
            <v>0</v>
          </cell>
          <cell r="U2434">
            <v>0</v>
          </cell>
        </row>
        <row r="2435">
          <cell r="A2435" t="str">
            <v>Europe</v>
          </cell>
          <cell r="B2435" t="str">
            <v>RENAULT-NISSAN</v>
          </cell>
          <cell r="C2435" t="str">
            <v>RENAULT</v>
          </cell>
          <cell r="D2435" t="str">
            <v>RENAULT MEGANE</v>
          </cell>
          <cell r="E2435" t="str">
            <v>Renault S2G</v>
          </cell>
          <cell r="F2435" t="str">
            <v>Gasoline</v>
          </cell>
          <cell r="G2435">
            <v>1600</v>
          </cell>
          <cell r="H2435">
            <v>120</v>
          </cell>
          <cell r="I2435" t="str">
            <v>In-Line</v>
          </cell>
          <cell r="J2435">
            <v>4</v>
          </cell>
          <cell r="K2435" t="str">
            <v>MFI</v>
          </cell>
          <cell r="L2435" t="str">
            <v>Valladolid</v>
          </cell>
          <cell r="M2435" t="str">
            <v>Spain</v>
          </cell>
          <cell r="N2435">
            <v>0</v>
          </cell>
          <cell r="O2435">
            <v>0</v>
          </cell>
          <cell r="P2435">
            <v>0</v>
          </cell>
          <cell r="Q2435">
            <v>6752</v>
          </cell>
          <cell r="R2435">
            <v>26263</v>
          </cell>
          <cell r="S2435">
            <v>22972</v>
          </cell>
          <cell r="T2435">
            <v>19986</v>
          </cell>
          <cell r="U2435">
            <v>15576</v>
          </cell>
        </row>
        <row r="2436">
          <cell r="A2436" t="str">
            <v>Europe</v>
          </cell>
          <cell r="B2436" t="str">
            <v>RENAULT-NISSAN</v>
          </cell>
          <cell r="C2436" t="str">
            <v>RENAULT</v>
          </cell>
          <cell r="D2436" t="str">
            <v>RENAULT MEGANE</v>
          </cell>
          <cell r="E2436" t="str">
            <v>Renault M1G</v>
          </cell>
          <cell r="F2436" t="str">
            <v>Gasoline</v>
          </cell>
          <cell r="G2436">
            <v>1800</v>
          </cell>
          <cell r="H2436">
            <v>130</v>
          </cell>
          <cell r="I2436" t="str">
            <v>In-Line</v>
          </cell>
          <cell r="J2436">
            <v>4</v>
          </cell>
          <cell r="K2436" t="str">
            <v>MFI/GDI</v>
          </cell>
          <cell r="L2436" t="str">
            <v>Cleon</v>
          </cell>
          <cell r="M2436" t="str">
            <v>France</v>
          </cell>
          <cell r="N2436">
            <v>0</v>
          </cell>
          <cell r="O2436">
            <v>0</v>
          </cell>
          <cell r="P2436">
            <v>0</v>
          </cell>
          <cell r="Q2436">
            <v>2178</v>
          </cell>
          <cell r="R2436">
            <v>8473</v>
          </cell>
          <cell r="S2436">
            <v>7409</v>
          </cell>
          <cell r="T2436">
            <v>6447</v>
          </cell>
          <cell r="U2436">
            <v>5024</v>
          </cell>
        </row>
        <row r="2437">
          <cell r="A2437" t="str">
            <v>Europe</v>
          </cell>
          <cell r="B2437" t="str">
            <v>RENAULT-NISSAN</v>
          </cell>
          <cell r="C2437" t="str">
            <v>RENAULT</v>
          </cell>
          <cell r="D2437" t="str">
            <v>RENAULT MEGANE</v>
          </cell>
          <cell r="E2437" t="str">
            <v>Renault F Series</v>
          </cell>
          <cell r="F2437" t="str">
            <v>Diesel</v>
          </cell>
          <cell r="G2437">
            <v>1870</v>
          </cell>
          <cell r="H2437">
            <v>140</v>
          </cell>
          <cell r="I2437" t="str">
            <v>In-Line</v>
          </cell>
          <cell r="J2437">
            <v>4</v>
          </cell>
          <cell r="K2437" t="str">
            <v>DI</v>
          </cell>
          <cell r="L2437" t="str">
            <v>Cleon</v>
          </cell>
          <cell r="M2437" t="str">
            <v>France</v>
          </cell>
          <cell r="N2437">
            <v>0</v>
          </cell>
          <cell r="O2437">
            <v>78685</v>
          </cell>
          <cell r="P2437">
            <v>53261</v>
          </cell>
          <cell r="Q2437">
            <v>31738</v>
          </cell>
          <cell r="R2437">
            <v>0</v>
          </cell>
          <cell r="S2437">
            <v>0</v>
          </cell>
          <cell r="T2437">
            <v>0</v>
          </cell>
          <cell r="U2437">
            <v>0</v>
          </cell>
        </row>
        <row r="2438">
          <cell r="A2438" t="str">
            <v>Europe</v>
          </cell>
          <cell r="B2438" t="str">
            <v>RENAULT-NISSAN</v>
          </cell>
          <cell r="C2438" t="str">
            <v>RENAULT</v>
          </cell>
          <cell r="D2438" t="str">
            <v>RENAULT MEGANE</v>
          </cell>
          <cell r="E2438" t="str">
            <v>Renault F Series</v>
          </cell>
          <cell r="F2438" t="str">
            <v>Diesel</v>
          </cell>
          <cell r="G2438">
            <v>1870</v>
          </cell>
          <cell r="H2438">
            <v>120</v>
          </cell>
          <cell r="I2438" t="str">
            <v>In-Line</v>
          </cell>
          <cell r="J2438">
            <v>4</v>
          </cell>
          <cell r="K2438" t="str">
            <v>DI</v>
          </cell>
          <cell r="L2438" t="str">
            <v>Cleon</v>
          </cell>
          <cell r="M2438" t="str">
            <v>France</v>
          </cell>
          <cell r="N2438">
            <v>0</v>
          </cell>
          <cell r="O2438">
            <v>667</v>
          </cell>
          <cell r="P2438">
            <v>3748</v>
          </cell>
          <cell r="Q2438">
            <v>3692</v>
          </cell>
          <cell r="R2438">
            <v>0</v>
          </cell>
          <cell r="S2438">
            <v>0</v>
          </cell>
          <cell r="T2438">
            <v>0</v>
          </cell>
          <cell r="U2438">
            <v>0</v>
          </cell>
        </row>
        <row r="2439">
          <cell r="A2439" t="str">
            <v>Europe</v>
          </cell>
          <cell r="B2439" t="str">
            <v>RENAULT-NISSAN</v>
          </cell>
          <cell r="C2439" t="str">
            <v>RENAULT</v>
          </cell>
          <cell r="D2439" t="str">
            <v>RENAULT MEGANE</v>
          </cell>
          <cell r="E2439" t="str">
            <v>Renault F Series</v>
          </cell>
          <cell r="F2439" t="str">
            <v>Gasoline</v>
          </cell>
          <cell r="G2439">
            <v>1998</v>
          </cell>
          <cell r="H2439">
            <v>140</v>
          </cell>
          <cell r="I2439" t="str">
            <v>In-Line</v>
          </cell>
          <cell r="J2439">
            <v>4</v>
          </cell>
          <cell r="K2439" t="str">
            <v>GDI</v>
          </cell>
          <cell r="L2439" t="str">
            <v>Cleon</v>
          </cell>
          <cell r="M2439" t="str">
            <v>France</v>
          </cell>
          <cell r="N2439">
            <v>0</v>
          </cell>
          <cell r="O2439">
            <v>11474</v>
          </cell>
          <cell r="P2439">
            <v>17722</v>
          </cell>
          <cell r="Q2439">
            <v>14095</v>
          </cell>
          <cell r="R2439">
            <v>0</v>
          </cell>
          <cell r="S2439">
            <v>0</v>
          </cell>
          <cell r="T2439">
            <v>0</v>
          </cell>
          <cell r="U2439">
            <v>0</v>
          </cell>
        </row>
        <row r="2440">
          <cell r="A2440" t="str">
            <v>Europe</v>
          </cell>
          <cell r="B2440" t="str">
            <v>RENAULT-NISSAN</v>
          </cell>
          <cell r="C2440" t="str">
            <v>RENAULT</v>
          </cell>
          <cell r="D2440" t="str">
            <v>RENAULT MEGANE</v>
          </cell>
          <cell r="E2440" t="str">
            <v>Renault M1D</v>
          </cell>
          <cell r="F2440" t="str">
            <v>Diesel</v>
          </cell>
          <cell r="G2440">
            <v>2000</v>
          </cell>
          <cell r="H2440">
            <v>130</v>
          </cell>
          <cell r="I2440" t="str">
            <v>In-Line</v>
          </cell>
          <cell r="J2440">
            <v>4</v>
          </cell>
          <cell r="K2440" t="str">
            <v>DI</v>
          </cell>
          <cell r="L2440" t="str">
            <v>Cleon</v>
          </cell>
          <cell r="M2440" t="str">
            <v>France</v>
          </cell>
          <cell r="N2440">
            <v>0</v>
          </cell>
          <cell r="O2440">
            <v>0</v>
          </cell>
          <cell r="P2440">
            <v>0</v>
          </cell>
          <cell r="Q2440">
            <v>16989</v>
          </cell>
          <cell r="R2440">
            <v>67126</v>
          </cell>
          <cell r="S2440">
            <v>60176</v>
          </cell>
          <cell r="T2440">
            <v>53655</v>
          </cell>
          <cell r="U2440">
            <v>42760</v>
          </cell>
        </row>
        <row r="2441">
          <cell r="A2441" t="str">
            <v>Europe</v>
          </cell>
          <cell r="B2441" t="str">
            <v>RENAULT-NISSAN</v>
          </cell>
          <cell r="C2441" t="str">
            <v>RENAULT</v>
          </cell>
          <cell r="D2441" t="str">
            <v>RENAULT MEGANE</v>
          </cell>
          <cell r="E2441" t="str">
            <v>Renault M1D</v>
          </cell>
          <cell r="F2441" t="str">
            <v>Diesel</v>
          </cell>
          <cell r="G2441">
            <v>2000</v>
          </cell>
          <cell r="H2441">
            <v>150</v>
          </cell>
          <cell r="I2441" t="str">
            <v>In-Line</v>
          </cell>
          <cell r="J2441">
            <v>4</v>
          </cell>
          <cell r="K2441" t="str">
            <v>DI</v>
          </cell>
          <cell r="L2441" t="str">
            <v>Cleon</v>
          </cell>
          <cell r="M2441" t="str">
            <v>France</v>
          </cell>
          <cell r="N2441">
            <v>0</v>
          </cell>
          <cell r="O2441">
            <v>0</v>
          </cell>
          <cell r="P2441">
            <v>0</v>
          </cell>
          <cell r="Q2441">
            <v>4356</v>
          </cell>
          <cell r="R2441">
            <v>17467</v>
          </cell>
          <cell r="S2441">
            <v>16009</v>
          </cell>
          <cell r="T2441">
            <v>14578</v>
          </cell>
          <cell r="U2441">
            <v>11834</v>
          </cell>
        </row>
        <row r="2442">
          <cell r="A2442" t="str">
            <v>Europe</v>
          </cell>
          <cell r="B2442" t="str">
            <v>RENAULT-NISSAN</v>
          </cell>
          <cell r="C2442" t="str">
            <v>RENAULT</v>
          </cell>
          <cell r="D2442" t="str">
            <v>RENAULT MEGANE</v>
          </cell>
          <cell r="E2442" t="str">
            <v>Renault M1G</v>
          </cell>
          <cell r="F2442" t="str">
            <v>Gasoline</v>
          </cell>
          <cell r="G2442">
            <v>2000</v>
          </cell>
          <cell r="H2442">
            <v>140</v>
          </cell>
          <cell r="I2442" t="str">
            <v>In-Line</v>
          </cell>
          <cell r="J2442">
            <v>4</v>
          </cell>
          <cell r="K2442" t="str">
            <v>MFI/GDI</v>
          </cell>
          <cell r="L2442" t="str">
            <v>Cleon</v>
          </cell>
          <cell r="M2442" t="str">
            <v>France</v>
          </cell>
          <cell r="N2442">
            <v>0</v>
          </cell>
          <cell r="O2442">
            <v>0</v>
          </cell>
          <cell r="P2442">
            <v>0</v>
          </cell>
          <cell r="Q2442">
            <v>3180</v>
          </cell>
          <cell r="R2442">
            <v>12630</v>
          </cell>
          <cell r="S2442">
            <v>11412</v>
          </cell>
          <cell r="T2442">
            <v>10254</v>
          </cell>
          <cell r="U2442">
            <v>8229</v>
          </cell>
        </row>
        <row r="2443">
          <cell r="A2443" t="str">
            <v>Europe</v>
          </cell>
          <cell r="B2443" t="str">
            <v>RENAULT-NISSAN</v>
          </cell>
          <cell r="C2443" t="str">
            <v>RENAULT</v>
          </cell>
          <cell r="D2443" t="str">
            <v>RENAULT MEGANE</v>
          </cell>
          <cell r="E2443" t="str">
            <v>Renault K Series</v>
          </cell>
          <cell r="F2443" t="str">
            <v>Gasoline</v>
          </cell>
          <cell r="G2443">
            <v>1390</v>
          </cell>
          <cell r="H2443">
            <v>95</v>
          </cell>
          <cell r="I2443" t="str">
            <v>In-Line</v>
          </cell>
          <cell r="J2443">
            <v>4</v>
          </cell>
          <cell r="K2443" t="str">
            <v>MFI</v>
          </cell>
          <cell r="L2443" t="str">
            <v>Valladolid</v>
          </cell>
          <cell r="M2443" t="str">
            <v>Spain</v>
          </cell>
          <cell r="N2443">
            <v>0</v>
          </cell>
          <cell r="O2443">
            <v>4457</v>
          </cell>
          <cell r="P2443">
            <v>10684</v>
          </cell>
          <cell r="Q2443">
            <v>4967</v>
          </cell>
          <cell r="R2443">
            <v>0</v>
          </cell>
          <cell r="S2443">
            <v>0</v>
          </cell>
          <cell r="T2443">
            <v>0</v>
          </cell>
          <cell r="U2443">
            <v>0</v>
          </cell>
        </row>
        <row r="2444">
          <cell r="A2444" t="str">
            <v>Europe</v>
          </cell>
          <cell r="B2444" t="str">
            <v>RENAULT-NISSAN</v>
          </cell>
          <cell r="C2444" t="str">
            <v>RENAULT</v>
          </cell>
          <cell r="D2444" t="str">
            <v>RENAULT MEGANE</v>
          </cell>
          <cell r="E2444" t="str">
            <v>Renault S2G</v>
          </cell>
          <cell r="F2444" t="str">
            <v>Gasoline</v>
          </cell>
          <cell r="G2444">
            <v>1400</v>
          </cell>
          <cell r="H2444">
            <v>100</v>
          </cell>
          <cell r="I2444" t="str">
            <v>In-Line</v>
          </cell>
          <cell r="J2444">
            <v>4</v>
          </cell>
          <cell r="K2444" t="str">
            <v>MFI</v>
          </cell>
          <cell r="L2444" t="str">
            <v>Valladolid</v>
          </cell>
          <cell r="M2444" t="str">
            <v>Spain</v>
          </cell>
          <cell r="N2444">
            <v>0</v>
          </cell>
          <cell r="O2444">
            <v>0</v>
          </cell>
          <cell r="P2444">
            <v>0</v>
          </cell>
          <cell r="Q2444">
            <v>4205</v>
          </cell>
          <cell r="R2444">
            <v>8190</v>
          </cell>
          <cell r="S2444">
            <v>6034</v>
          </cell>
          <cell r="T2444">
            <v>5414</v>
          </cell>
          <cell r="U2444">
            <v>4695</v>
          </cell>
        </row>
        <row r="2445">
          <cell r="A2445" t="str">
            <v>Europe</v>
          </cell>
          <cell r="B2445" t="str">
            <v>RENAULT-NISSAN</v>
          </cell>
          <cell r="C2445" t="str">
            <v>RENAULT</v>
          </cell>
          <cell r="D2445" t="str">
            <v>RENAULT MEGANE</v>
          </cell>
          <cell r="E2445" t="str">
            <v>Renault K Series</v>
          </cell>
          <cell r="F2445" t="str">
            <v>Diesel</v>
          </cell>
          <cell r="G2445">
            <v>1461</v>
          </cell>
          <cell r="H2445">
            <v>74</v>
          </cell>
          <cell r="I2445" t="str">
            <v>In-Line</v>
          </cell>
          <cell r="J2445">
            <v>4</v>
          </cell>
          <cell r="K2445" t="str">
            <v>DI</v>
          </cell>
          <cell r="L2445" t="str">
            <v>Valladolid</v>
          </cell>
          <cell r="M2445" t="str">
            <v>Spain</v>
          </cell>
          <cell r="N2445">
            <v>0</v>
          </cell>
          <cell r="O2445">
            <v>3464</v>
          </cell>
          <cell r="P2445">
            <v>16143</v>
          </cell>
          <cell r="Q2445">
            <v>15514</v>
          </cell>
          <cell r="R2445">
            <v>14926</v>
          </cell>
          <cell r="S2445">
            <v>11591</v>
          </cell>
          <cell r="T2445">
            <v>10955</v>
          </cell>
          <cell r="U2445">
            <v>9958</v>
          </cell>
        </row>
        <row r="2446">
          <cell r="A2446" t="str">
            <v>Europe</v>
          </cell>
          <cell r="B2446" t="str">
            <v>RENAULT-NISSAN</v>
          </cell>
          <cell r="C2446" t="str">
            <v>RENAULT</v>
          </cell>
          <cell r="D2446" t="str">
            <v>RENAULT MEGANE</v>
          </cell>
          <cell r="E2446" t="str">
            <v>Renault K Series</v>
          </cell>
          <cell r="F2446" t="str">
            <v>Gasoline</v>
          </cell>
          <cell r="G2446">
            <v>1598</v>
          </cell>
          <cell r="H2446">
            <v>113</v>
          </cell>
          <cell r="I2446" t="str">
            <v>In-Line</v>
          </cell>
          <cell r="J2446">
            <v>4</v>
          </cell>
          <cell r="K2446" t="str">
            <v>MFI</v>
          </cell>
          <cell r="L2446" t="str">
            <v>Valladolid</v>
          </cell>
          <cell r="M2446" t="str">
            <v>Spain</v>
          </cell>
          <cell r="N2446">
            <v>0</v>
          </cell>
          <cell r="O2446">
            <v>23045</v>
          </cell>
          <cell r="P2446">
            <v>48216</v>
          </cell>
          <cell r="Q2446">
            <v>21004</v>
          </cell>
          <cell r="R2446">
            <v>0</v>
          </cell>
          <cell r="S2446">
            <v>0</v>
          </cell>
          <cell r="T2446">
            <v>0</v>
          </cell>
          <cell r="U2446">
            <v>0</v>
          </cell>
        </row>
        <row r="2447">
          <cell r="A2447" t="str">
            <v>Europe</v>
          </cell>
          <cell r="B2447" t="str">
            <v>RENAULT-NISSAN</v>
          </cell>
          <cell r="C2447" t="str">
            <v>RENAULT</v>
          </cell>
          <cell r="D2447" t="str">
            <v>RENAULT MEGANE</v>
          </cell>
          <cell r="E2447" t="str">
            <v>Renault S2G</v>
          </cell>
          <cell r="F2447" t="str">
            <v>Gasoline</v>
          </cell>
          <cell r="G2447">
            <v>1600</v>
          </cell>
          <cell r="H2447">
            <v>120</v>
          </cell>
          <cell r="I2447" t="str">
            <v>In-Line</v>
          </cell>
          <cell r="J2447">
            <v>4</v>
          </cell>
          <cell r="K2447" t="str">
            <v>MFI</v>
          </cell>
          <cell r="L2447" t="str">
            <v>Valladolid</v>
          </cell>
          <cell r="M2447" t="str">
            <v>Spain</v>
          </cell>
          <cell r="N2447">
            <v>0</v>
          </cell>
          <cell r="O2447">
            <v>0</v>
          </cell>
          <cell r="P2447">
            <v>0</v>
          </cell>
          <cell r="Q2447">
            <v>17561</v>
          </cell>
          <cell r="R2447">
            <v>33947</v>
          </cell>
          <cell r="S2447">
            <v>24756</v>
          </cell>
          <cell r="T2447">
            <v>21977</v>
          </cell>
          <cell r="U2447">
            <v>18861</v>
          </cell>
        </row>
        <row r="2448">
          <cell r="A2448" t="str">
            <v>Europe</v>
          </cell>
          <cell r="B2448" t="str">
            <v>RENAULT-NISSAN</v>
          </cell>
          <cell r="C2448" t="str">
            <v>RENAULT</v>
          </cell>
          <cell r="D2448" t="str">
            <v>RENAULT MEGANE</v>
          </cell>
          <cell r="E2448" t="str">
            <v>Renault F Series</v>
          </cell>
          <cell r="F2448" t="str">
            <v>Diesel</v>
          </cell>
          <cell r="G2448">
            <v>1870</v>
          </cell>
          <cell r="H2448">
            <v>140</v>
          </cell>
          <cell r="I2448" t="str">
            <v>In-Line</v>
          </cell>
          <cell r="J2448">
            <v>4</v>
          </cell>
          <cell r="K2448" t="str">
            <v>DI</v>
          </cell>
          <cell r="L2448" t="str">
            <v>Cleon</v>
          </cell>
          <cell r="M2448" t="str">
            <v>France</v>
          </cell>
          <cell r="N2448">
            <v>0</v>
          </cell>
          <cell r="O2448">
            <v>792</v>
          </cell>
          <cell r="P2448">
            <v>3036</v>
          </cell>
          <cell r="Q2448">
            <v>1876</v>
          </cell>
          <cell r="R2448">
            <v>0</v>
          </cell>
          <cell r="S2448">
            <v>0</v>
          </cell>
          <cell r="T2448">
            <v>0</v>
          </cell>
          <cell r="U2448">
            <v>0</v>
          </cell>
        </row>
        <row r="2449">
          <cell r="A2449" t="str">
            <v>Europe</v>
          </cell>
          <cell r="B2449" t="str">
            <v>RENAULT-NISSAN</v>
          </cell>
          <cell r="C2449" t="str">
            <v>RENAULT</v>
          </cell>
          <cell r="D2449" t="str">
            <v>RENAULT MEGANE</v>
          </cell>
          <cell r="E2449" t="str">
            <v>Renault F Series</v>
          </cell>
          <cell r="F2449" t="str">
            <v>Diesel</v>
          </cell>
          <cell r="G2449">
            <v>1870</v>
          </cell>
          <cell r="H2449">
            <v>120</v>
          </cell>
          <cell r="I2449" t="str">
            <v>In-Line</v>
          </cell>
          <cell r="J2449">
            <v>4</v>
          </cell>
          <cell r="K2449" t="str">
            <v>DI</v>
          </cell>
          <cell r="L2449" t="str">
            <v>Cleon</v>
          </cell>
          <cell r="M2449" t="str">
            <v>France</v>
          </cell>
          <cell r="N2449">
            <v>0</v>
          </cell>
          <cell r="O2449">
            <v>13780</v>
          </cell>
          <cell r="P2449">
            <v>34416</v>
          </cell>
          <cell r="Q2449">
            <v>20091</v>
          </cell>
          <cell r="R2449">
            <v>0</v>
          </cell>
          <cell r="S2449">
            <v>0</v>
          </cell>
          <cell r="T2449">
            <v>0</v>
          </cell>
          <cell r="U2449">
            <v>0</v>
          </cell>
        </row>
        <row r="2450">
          <cell r="A2450" t="str">
            <v>Europe</v>
          </cell>
          <cell r="B2450" t="str">
            <v>RENAULT-NISSAN</v>
          </cell>
          <cell r="C2450" t="str">
            <v>RENAULT</v>
          </cell>
          <cell r="D2450" t="str">
            <v>RENAULT MEGANE</v>
          </cell>
          <cell r="E2450" t="str">
            <v>Renault F Series</v>
          </cell>
          <cell r="F2450" t="str">
            <v>Gasoline</v>
          </cell>
          <cell r="G2450">
            <v>1998</v>
          </cell>
          <cell r="H2450">
            <v>140</v>
          </cell>
          <cell r="I2450" t="str">
            <v>In-Line</v>
          </cell>
          <cell r="J2450">
            <v>4</v>
          </cell>
          <cell r="K2450" t="str">
            <v>GDI</v>
          </cell>
          <cell r="L2450" t="str">
            <v>Cleon</v>
          </cell>
          <cell r="M2450" t="str">
            <v>France</v>
          </cell>
          <cell r="N2450">
            <v>0</v>
          </cell>
          <cell r="O2450">
            <v>1392</v>
          </cell>
          <cell r="P2450">
            <v>6480</v>
          </cell>
          <cell r="Q2450">
            <v>3528</v>
          </cell>
          <cell r="R2450">
            <v>0</v>
          </cell>
          <cell r="S2450">
            <v>0</v>
          </cell>
          <cell r="T2450">
            <v>0</v>
          </cell>
          <cell r="U2450">
            <v>0</v>
          </cell>
        </row>
        <row r="2451">
          <cell r="A2451" t="str">
            <v>Europe</v>
          </cell>
          <cell r="B2451" t="str">
            <v>RENAULT-NISSAN</v>
          </cell>
          <cell r="C2451" t="str">
            <v>RENAULT</v>
          </cell>
          <cell r="D2451" t="str">
            <v>RENAULT MEGANE</v>
          </cell>
          <cell r="E2451" t="str">
            <v>Renault M1D</v>
          </cell>
          <cell r="F2451" t="str">
            <v>Diesel</v>
          </cell>
          <cell r="G2451">
            <v>2000</v>
          </cell>
          <cell r="H2451">
            <v>130</v>
          </cell>
          <cell r="I2451" t="str">
            <v>In-Line</v>
          </cell>
          <cell r="J2451">
            <v>4</v>
          </cell>
          <cell r="K2451" t="str">
            <v>DI</v>
          </cell>
          <cell r="L2451" t="str">
            <v>Cleon</v>
          </cell>
          <cell r="M2451" t="str">
            <v>France</v>
          </cell>
          <cell r="N2451">
            <v>0</v>
          </cell>
          <cell r="O2451">
            <v>0</v>
          </cell>
          <cell r="P2451">
            <v>0</v>
          </cell>
          <cell r="Q2451">
            <v>22937</v>
          </cell>
          <cell r="R2451">
            <v>44677</v>
          </cell>
          <cell r="S2451">
            <v>32913</v>
          </cell>
          <cell r="T2451">
            <v>29531</v>
          </cell>
          <cell r="U2451">
            <v>25607</v>
          </cell>
        </row>
        <row r="2452">
          <cell r="A2452" t="str">
            <v>Europe</v>
          </cell>
          <cell r="B2452" t="str">
            <v>RENAULT-NISSAN</v>
          </cell>
          <cell r="C2452" t="str">
            <v>RENAULT</v>
          </cell>
          <cell r="D2452" t="str">
            <v>RENAULT MEGANE</v>
          </cell>
          <cell r="E2452" t="str">
            <v>Renault M1G</v>
          </cell>
          <cell r="F2452" t="str">
            <v>Gasoline</v>
          </cell>
          <cell r="G2452">
            <v>2000</v>
          </cell>
          <cell r="H2452">
            <v>140</v>
          </cell>
          <cell r="I2452" t="str">
            <v>In-Line</v>
          </cell>
          <cell r="J2452">
            <v>4</v>
          </cell>
          <cell r="K2452" t="str">
            <v>MFI/GDI</v>
          </cell>
          <cell r="L2452" t="str">
            <v>Cleon</v>
          </cell>
          <cell r="M2452" t="str">
            <v>France</v>
          </cell>
          <cell r="N2452">
            <v>0</v>
          </cell>
          <cell r="O2452">
            <v>0</v>
          </cell>
          <cell r="P2452">
            <v>0</v>
          </cell>
          <cell r="Q2452">
            <v>3446</v>
          </cell>
          <cell r="R2452">
            <v>6777</v>
          </cell>
          <cell r="S2452">
            <v>5057</v>
          </cell>
          <cell r="T2452">
            <v>4595</v>
          </cell>
          <cell r="U2452">
            <v>4034</v>
          </cell>
        </row>
        <row r="2453">
          <cell r="A2453" t="str">
            <v>Europe</v>
          </cell>
          <cell r="B2453" t="str">
            <v>RENAULT-NISSAN</v>
          </cell>
          <cell r="C2453" t="str">
            <v>RENAULT</v>
          </cell>
          <cell r="D2453" t="str">
            <v>RENAULT MEGANE</v>
          </cell>
          <cell r="E2453" t="str">
            <v>Renault S2G</v>
          </cell>
          <cell r="F2453" t="str">
            <v>Gasoline</v>
          </cell>
          <cell r="G2453">
            <v>1400</v>
          </cell>
          <cell r="H2453">
            <v>100</v>
          </cell>
          <cell r="I2453" t="str">
            <v>In-Line</v>
          </cell>
          <cell r="J2453">
            <v>4</v>
          </cell>
          <cell r="K2453" t="str">
            <v>MFI</v>
          </cell>
          <cell r="L2453" t="str">
            <v>Valladolid</v>
          </cell>
          <cell r="M2453" t="str">
            <v>Spain</v>
          </cell>
          <cell r="N2453">
            <v>0</v>
          </cell>
          <cell r="O2453">
            <v>0</v>
          </cell>
          <cell r="P2453">
            <v>0</v>
          </cell>
          <cell r="Q2453">
            <v>0</v>
          </cell>
          <cell r="R2453">
            <v>0</v>
          </cell>
          <cell r="S2453">
            <v>0</v>
          </cell>
          <cell r="T2453">
            <v>0</v>
          </cell>
          <cell r="U2453">
            <v>597</v>
          </cell>
        </row>
        <row r="2454">
          <cell r="A2454" t="str">
            <v>Europe</v>
          </cell>
          <cell r="B2454" t="str">
            <v>RENAULT-NISSAN</v>
          </cell>
          <cell r="C2454" t="str">
            <v>RENAULT</v>
          </cell>
          <cell r="D2454" t="str">
            <v>RENAULT MEGANE</v>
          </cell>
          <cell r="E2454" t="str">
            <v>Renault K Series</v>
          </cell>
          <cell r="F2454" t="str">
            <v>Diesel</v>
          </cell>
          <cell r="G2454">
            <v>1461</v>
          </cell>
          <cell r="H2454">
            <v>74</v>
          </cell>
          <cell r="I2454" t="str">
            <v>In-Line</v>
          </cell>
          <cell r="J2454">
            <v>4</v>
          </cell>
          <cell r="K2454" t="str">
            <v>DI</v>
          </cell>
          <cell r="L2454" t="str">
            <v>Valladolid</v>
          </cell>
          <cell r="M2454" t="str">
            <v>Spain</v>
          </cell>
          <cell r="N2454">
            <v>0</v>
          </cell>
          <cell r="O2454">
            <v>0</v>
          </cell>
          <cell r="P2454">
            <v>0</v>
          </cell>
          <cell r="Q2454">
            <v>0</v>
          </cell>
          <cell r="R2454">
            <v>0</v>
          </cell>
          <cell r="S2454">
            <v>0</v>
          </cell>
          <cell r="T2454">
            <v>0</v>
          </cell>
          <cell r="U2454">
            <v>2885</v>
          </cell>
        </row>
        <row r="2455">
          <cell r="A2455" t="str">
            <v>Europe</v>
          </cell>
          <cell r="B2455" t="str">
            <v>RENAULT-NISSAN</v>
          </cell>
          <cell r="C2455" t="str">
            <v>RENAULT</v>
          </cell>
          <cell r="D2455" t="str">
            <v>RENAULT MEGANE</v>
          </cell>
          <cell r="E2455" t="str">
            <v>Renault K Series</v>
          </cell>
          <cell r="F2455" t="str">
            <v>Diesel</v>
          </cell>
          <cell r="G2455">
            <v>1461</v>
          </cell>
          <cell r="H2455">
            <v>100</v>
          </cell>
          <cell r="I2455" t="str">
            <v>In-Line</v>
          </cell>
          <cell r="J2455">
            <v>4</v>
          </cell>
          <cell r="K2455" t="str">
            <v>IDI</v>
          </cell>
          <cell r="L2455" t="str">
            <v>Valladolid</v>
          </cell>
          <cell r="M2455" t="str">
            <v>Spain</v>
          </cell>
          <cell r="N2455">
            <v>0</v>
          </cell>
          <cell r="O2455">
            <v>0</v>
          </cell>
          <cell r="P2455">
            <v>0</v>
          </cell>
          <cell r="Q2455">
            <v>0</v>
          </cell>
          <cell r="R2455">
            <v>0</v>
          </cell>
          <cell r="S2455">
            <v>0</v>
          </cell>
          <cell r="T2455">
            <v>0</v>
          </cell>
          <cell r="U2455">
            <v>448</v>
          </cell>
        </row>
        <row r="2456">
          <cell r="A2456" t="str">
            <v>Europe</v>
          </cell>
          <cell r="B2456" t="str">
            <v>RENAULT-NISSAN</v>
          </cell>
          <cell r="C2456" t="str">
            <v>RENAULT</v>
          </cell>
          <cell r="D2456" t="str">
            <v>RENAULT MEGANE</v>
          </cell>
          <cell r="E2456" t="str">
            <v>Renault S2G</v>
          </cell>
          <cell r="F2456" t="str">
            <v>Gasoline</v>
          </cell>
          <cell r="G2456">
            <v>1600</v>
          </cell>
          <cell r="H2456">
            <v>120</v>
          </cell>
          <cell r="I2456" t="str">
            <v>In-Line</v>
          </cell>
          <cell r="J2456">
            <v>4</v>
          </cell>
          <cell r="K2456" t="str">
            <v>MFI</v>
          </cell>
          <cell r="L2456" t="str">
            <v>Valladolid</v>
          </cell>
          <cell r="M2456" t="str">
            <v>Spain</v>
          </cell>
          <cell r="N2456">
            <v>0</v>
          </cell>
          <cell r="O2456">
            <v>0</v>
          </cell>
          <cell r="P2456">
            <v>0</v>
          </cell>
          <cell r="Q2456">
            <v>0</v>
          </cell>
          <cell r="R2456">
            <v>0</v>
          </cell>
          <cell r="S2456">
            <v>0</v>
          </cell>
          <cell r="T2456">
            <v>0</v>
          </cell>
          <cell r="U2456">
            <v>3133</v>
          </cell>
        </row>
        <row r="2457">
          <cell r="A2457" t="str">
            <v>Europe</v>
          </cell>
          <cell r="B2457" t="str">
            <v>RENAULT-NISSAN</v>
          </cell>
          <cell r="C2457" t="str">
            <v>RENAULT</v>
          </cell>
          <cell r="D2457" t="str">
            <v>RENAULT MEGANE</v>
          </cell>
          <cell r="E2457" t="str">
            <v>Renault M1D</v>
          </cell>
          <cell r="F2457" t="str">
            <v>Diesel</v>
          </cell>
          <cell r="G2457">
            <v>2000</v>
          </cell>
          <cell r="H2457">
            <v>130</v>
          </cell>
          <cell r="I2457" t="str">
            <v>In-Line</v>
          </cell>
          <cell r="J2457">
            <v>4</v>
          </cell>
          <cell r="K2457" t="str">
            <v>DI</v>
          </cell>
          <cell r="L2457" t="str">
            <v>Cleon</v>
          </cell>
          <cell r="M2457" t="str">
            <v>France</v>
          </cell>
          <cell r="N2457">
            <v>0</v>
          </cell>
          <cell r="O2457">
            <v>0</v>
          </cell>
          <cell r="P2457">
            <v>0</v>
          </cell>
          <cell r="Q2457">
            <v>0</v>
          </cell>
          <cell r="R2457">
            <v>0</v>
          </cell>
          <cell r="S2457">
            <v>0</v>
          </cell>
          <cell r="T2457">
            <v>0</v>
          </cell>
          <cell r="U2457">
            <v>2984</v>
          </cell>
        </row>
        <row r="2458">
          <cell r="A2458" t="str">
            <v>Europe</v>
          </cell>
          <cell r="B2458" t="str">
            <v>RENAULT-NISSAN</v>
          </cell>
          <cell r="C2458" t="str">
            <v>RENAULT</v>
          </cell>
          <cell r="D2458" t="str">
            <v>RENAULT MEGANE</v>
          </cell>
          <cell r="E2458" t="str">
            <v>Renault M1D</v>
          </cell>
          <cell r="F2458" t="str">
            <v>Diesel</v>
          </cell>
          <cell r="G2458">
            <v>2000</v>
          </cell>
          <cell r="H2458">
            <v>150</v>
          </cell>
          <cell r="I2458" t="str">
            <v>In-Line</v>
          </cell>
          <cell r="J2458">
            <v>4</v>
          </cell>
          <cell r="K2458" t="str">
            <v>DI</v>
          </cell>
          <cell r="L2458" t="str">
            <v>Cleon</v>
          </cell>
          <cell r="M2458" t="str">
            <v>France</v>
          </cell>
          <cell r="N2458">
            <v>0</v>
          </cell>
          <cell r="O2458">
            <v>0</v>
          </cell>
          <cell r="P2458">
            <v>0</v>
          </cell>
          <cell r="Q2458">
            <v>0</v>
          </cell>
          <cell r="R2458">
            <v>0</v>
          </cell>
          <cell r="S2458">
            <v>0</v>
          </cell>
          <cell r="T2458">
            <v>0</v>
          </cell>
          <cell r="U2458">
            <v>1094</v>
          </cell>
        </row>
        <row r="2459">
          <cell r="A2459" t="str">
            <v>Europe</v>
          </cell>
          <cell r="B2459" t="str">
            <v>RENAULT-NISSAN</v>
          </cell>
          <cell r="C2459" t="str">
            <v>RENAULT</v>
          </cell>
          <cell r="D2459" t="str">
            <v>RENAULT MEGANE</v>
          </cell>
          <cell r="E2459" t="str">
            <v>Renault M1G</v>
          </cell>
          <cell r="F2459" t="str">
            <v>Gasoline</v>
          </cell>
          <cell r="G2459">
            <v>2000</v>
          </cell>
          <cell r="H2459">
            <v>140</v>
          </cell>
          <cell r="I2459" t="str">
            <v>In-Line</v>
          </cell>
          <cell r="J2459">
            <v>4</v>
          </cell>
          <cell r="K2459" t="str">
            <v>MFI/GDI</v>
          </cell>
          <cell r="L2459" t="str">
            <v>Cleon</v>
          </cell>
          <cell r="M2459" t="str">
            <v>France</v>
          </cell>
          <cell r="N2459">
            <v>0</v>
          </cell>
          <cell r="O2459">
            <v>0</v>
          </cell>
          <cell r="P2459">
            <v>0</v>
          </cell>
          <cell r="Q2459">
            <v>0</v>
          </cell>
          <cell r="R2459">
            <v>0</v>
          </cell>
          <cell r="S2459">
            <v>0</v>
          </cell>
          <cell r="T2459">
            <v>0</v>
          </cell>
          <cell r="U2459">
            <v>2388</v>
          </cell>
        </row>
        <row r="2460">
          <cell r="A2460" t="str">
            <v>Europe</v>
          </cell>
          <cell r="B2460" t="str">
            <v>RENAULT-NISSAN</v>
          </cell>
          <cell r="C2460" t="str">
            <v>RENAULT</v>
          </cell>
          <cell r="D2460" t="str">
            <v>RENAULT MEGANE</v>
          </cell>
          <cell r="E2460" t="str">
            <v>Renault M1G</v>
          </cell>
          <cell r="F2460" t="str">
            <v>Gasoline</v>
          </cell>
          <cell r="G2460">
            <v>2000</v>
          </cell>
          <cell r="H2460">
            <v>200</v>
          </cell>
          <cell r="I2460" t="str">
            <v>In-Line</v>
          </cell>
          <cell r="J2460">
            <v>4</v>
          </cell>
          <cell r="K2460" t="str">
            <v>MFI/GDI</v>
          </cell>
          <cell r="L2460" t="str">
            <v>Cleon</v>
          </cell>
          <cell r="M2460" t="str">
            <v>France</v>
          </cell>
          <cell r="N2460">
            <v>0</v>
          </cell>
          <cell r="O2460">
            <v>0</v>
          </cell>
          <cell r="P2460">
            <v>0</v>
          </cell>
          <cell r="Q2460">
            <v>0</v>
          </cell>
          <cell r="R2460">
            <v>0</v>
          </cell>
          <cell r="S2460">
            <v>0</v>
          </cell>
          <cell r="T2460">
            <v>0</v>
          </cell>
          <cell r="U2460">
            <v>139</v>
          </cell>
        </row>
        <row r="2461">
          <cell r="A2461" t="str">
            <v>Europe</v>
          </cell>
          <cell r="B2461" t="str">
            <v>RENAULT-NISSAN</v>
          </cell>
          <cell r="C2461" t="str">
            <v>RENAULT</v>
          </cell>
          <cell r="D2461" t="str">
            <v>RENAULT MEGANE</v>
          </cell>
          <cell r="E2461" t="str">
            <v>Renault S2G</v>
          </cell>
          <cell r="F2461" t="str">
            <v>Gasoline</v>
          </cell>
          <cell r="G2461">
            <v>1400</v>
          </cell>
          <cell r="H2461">
            <v>100</v>
          </cell>
          <cell r="I2461" t="str">
            <v>In-Line</v>
          </cell>
          <cell r="J2461">
            <v>4</v>
          </cell>
          <cell r="K2461" t="str">
            <v>MFI</v>
          </cell>
          <cell r="L2461" t="str">
            <v>Valladolid</v>
          </cell>
          <cell r="M2461" t="str">
            <v>Spain</v>
          </cell>
          <cell r="N2461">
            <v>0</v>
          </cell>
          <cell r="O2461">
            <v>0</v>
          </cell>
          <cell r="P2461">
            <v>0</v>
          </cell>
          <cell r="Q2461">
            <v>0</v>
          </cell>
          <cell r="R2461">
            <v>0</v>
          </cell>
          <cell r="S2461">
            <v>0</v>
          </cell>
          <cell r="T2461">
            <v>0</v>
          </cell>
          <cell r="U2461">
            <v>3649</v>
          </cell>
        </row>
        <row r="2462">
          <cell r="A2462" t="str">
            <v>Europe</v>
          </cell>
          <cell r="B2462" t="str">
            <v>RENAULT-NISSAN</v>
          </cell>
          <cell r="C2462" t="str">
            <v>RENAULT</v>
          </cell>
          <cell r="D2462" t="str">
            <v>RENAULT MEGANE</v>
          </cell>
          <cell r="E2462" t="str">
            <v>Renault K Series</v>
          </cell>
          <cell r="F2462" t="str">
            <v>Diesel</v>
          </cell>
          <cell r="G2462">
            <v>1461</v>
          </cell>
          <cell r="H2462">
            <v>74</v>
          </cell>
          <cell r="I2462" t="str">
            <v>In-Line</v>
          </cell>
          <cell r="J2462">
            <v>4</v>
          </cell>
          <cell r="K2462" t="str">
            <v>DI</v>
          </cell>
          <cell r="L2462" t="str">
            <v>Valladolid</v>
          </cell>
          <cell r="M2462" t="str">
            <v>Spain</v>
          </cell>
          <cell r="N2462">
            <v>0</v>
          </cell>
          <cell r="O2462">
            <v>0</v>
          </cell>
          <cell r="P2462">
            <v>0</v>
          </cell>
          <cell r="Q2462">
            <v>0</v>
          </cell>
          <cell r="R2462">
            <v>0</v>
          </cell>
          <cell r="S2462">
            <v>0</v>
          </cell>
          <cell r="T2462">
            <v>0</v>
          </cell>
          <cell r="U2462">
            <v>5838</v>
          </cell>
        </row>
        <row r="2463">
          <cell r="A2463" t="str">
            <v>Europe</v>
          </cell>
          <cell r="B2463" t="str">
            <v>RENAULT-NISSAN</v>
          </cell>
          <cell r="C2463" t="str">
            <v>RENAULT</v>
          </cell>
          <cell r="D2463" t="str">
            <v>RENAULT MEGANE</v>
          </cell>
          <cell r="E2463" t="str">
            <v>Renault K Series</v>
          </cell>
          <cell r="F2463" t="str">
            <v>Diesel</v>
          </cell>
          <cell r="G2463">
            <v>1461</v>
          </cell>
          <cell r="H2463">
            <v>100</v>
          </cell>
          <cell r="I2463" t="str">
            <v>In-Line</v>
          </cell>
          <cell r="J2463">
            <v>4</v>
          </cell>
          <cell r="K2463" t="str">
            <v>IDI</v>
          </cell>
          <cell r="L2463" t="str">
            <v>Valladolid</v>
          </cell>
          <cell r="M2463" t="str">
            <v>Spain</v>
          </cell>
          <cell r="N2463">
            <v>0</v>
          </cell>
          <cell r="O2463">
            <v>0</v>
          </cell>
          <cell r="P2463">
            <v>0</v>
          </cell>
          <cell r="Q2463">
            <v>0</v>
          </cell>
          <cell r="R2463">
            <v>0</v>
          </cell>
          <cell r="S2463">
            <v>0</v>
          </cell>
          <cell r="T2463">
            <v>0</v>
          </cell>
          <cell r="U2463">
            <v>4066</v>
          </cell>
        </row>
        <row r="2464">
          <cell r="A2464" t="str">
            <v>Europe</v>
          </cell>
          <cell r="B2464" t="str">
            <v>RENAULT-NISSAN</v>
          </cell>
          <cell r="C2464" t="str">
            <v>RENAULT</v>
          </cell>
          <cell r="D2464" t="str">
            <v>RENAULT MEGANE</v>
          </cell>
          <cell r="E2464" t="str">
            <v>Renault S2G</v>
          </cell>
          <cell r="F2464" t="str">
            <v>Gasoline</v>
          </cell>
          <cell r="G2464">
            <v>1600</v>
          </cell>
          <cell r="H2464">
            <v>120</v>
          </cell>
          <cell r="I2464" t="str">
            <v>In-Line</v>
          </cell>
          <cell r="J2464">
            <v>4</v>
          </cell>
          <cell r="K2464" t="str">
            <v>MFI</v>
          </cell>
          <cell r="L2464" t="str">
            <v>Valladolid</v>
          </cell>
          <cell r="M2464" t="str">
            <v>Spain</v>
          </cell>
          <cell r="N2464">
            <v>0</v>
          </cell>
          <cell r="O2464">
            <v>0</v>
          </cell>
          <cell r="P2464">
            <v>0</v>
          </cell>
          <cell r="Q2464">
            <v>0</v>
          </cell>
          <cell r="R2464">
            <v>0</v>
          </cell>
          <cell r="S2464">
            <v>0</v>
          </cell>
          <cell r="T2464">
            <v>0</v>
          </cell>
          <cell r="U2464">
            <v>2606</v>
          </cell>
        </row>
        <row r="2465">
          <cell r="A2465" t="str">
            <v>Europe</v>
          </cell>
          <cell r="B2465" t="str">
            <v>RENAULT-NISSAN</v>
          </cell>
          <cell r="C2465" t="str">
            <v>RENAULT</v>
          </cell>
          <cell r="D2465" t="str">
            <v>RENAULT MEGANE</v>
          </cell>
          <cell r="E2465" t="str">
            <v>Renault M1D</v>
          </cell>
          <cell r="F2465" t="str">
            <v>Diesel</v>
          </cell>
          <cell r="G2465">
            <v>2000</v>
          </cell>
          <cell r="H2465">
            <v>130</v>
          </cell>
          <cell r="I2465" t="str">
            <v>In-Line</v>
          </cell>
          <cell r="J2465">
            <v>4</v>
          </cell>
          <cell r="K2465" t="str">
            <v>DI</v>
          </cell>
          <cell r="L2465" t="str">
            <v>Cleon</v>
          </cell>
          <cell r="M2465" t="str">
            <v>France</v>
          </cell>
          <cell r="N2465">
            <v>0</v>
          </cell>
          <cell r="O2465">
            <v>0</v>
          </cell>
          <cell r="P2465">
            <v>0</v>
          </cell>
          <cell r="Q2465">
            <v>0</v>
          </cell>
          <cell r="R2465">
            <v>0</v>
          </cell>
          <cell r="S2465">
            <v>0</v>
          </cell>
          <cell r="T2465">
            <v>0</v>
          </cell>
          <cell r="U2465">
            <v>2502</v>
          </cell>
        </row>
        <row r="2466">
          <cell r="A2466" t="str">
            <v>Europe</v>
          </cell>
          <cell r="B2466" t="str">
            <v>RENAULT-NISSAN</v>
          </cell>
          <cell r="C2466" t="str">
            <v>RENAULT</v>
          </cell>
          <cell r="D2466" t="str">
            <v>RENAULT MEGANE</v>
          </cell>
          <cell r="E2466" t="str">
            <v>Renault M1D</v>
          </cell>
          <cell r="F2466" t="str">
            <v>Diesel</v>
          </cell>
          <cell r="G2466">
            <v>2000</v>
          </cell>
          <cell r="H2466">
            <v>150</v>
          </cell>
          <cell r="I2466" t="str">
            <v>In-Line</v>
          </cell>
          <cell r="J2466">
            <v>4</v>
          </cell>
          <cell r="K2466" t="str">
            <v>DI</v>
          </cell>
          <cell r="L2466" t="str">
            <v>Cleon</v>
          </cell>
          <cell r="M2466" t="str">
            <v>France</v>
          </cell>
          <cell r="N2466">
            <v>0</v>
          </cell>
          <cell r="O2466">
            <v>0</v>
          </cell>
          <cell r="P2466">
            <v>0</v>
          </cell>
          <cell r="Q2466">
            <v>0</v>
          </cell>
          <cell r="R2466">
            <v>0</v>
          </cell>
          <cell r="S2466">
            <v>0</v>
          </cell>
          <cell r="T2466">
            <v>0</v>
          </cell>
          <cell r="U2466">
            <v>2189</v>
          </cell>
        </row>
        <row r="2467">
          <cell r="A2467" t="str">
            <v>Europe</v>
          </cell>
          <cell r="B2467" t="str">
            <v>RENAULT-NISSAN</v>
          </cell>
          <cell r="C2467" t="str">
            <v>RENAULT</v>
          </cell>
          <cell r="D2467" t="str">
            <v>RENAULT MEGANE</v>
          </cell>
          <cell r="E2467" t="str">
            <v>Renault M1G</v>
          </cell>
          <cell r="F2467" t="str">
            <v>Gasoline</v>
          </cell>
          <cell r="G2467">
            <v>2000</v>
          </cell>
          <cell r="H2467">
            <v>140</v>
          </cell>
          <cell r="I2467" t="str">
            <v>In-Line</v>
          </cell>
          <cell r="J2467">
            <v>4</v>
          </cell>
          <cell r="K2467" t="str">
            <v>MFI/GDI</v>
          </cell>
          <cell r="L2467" t="str">
            <v>Cleon</v>
          </cell>
          <cell r="M2467" t="str">
            <v>France</v>
          </cell>
          <cell r="N2467">
            <v>0</v>
          </cell>
          <cell r="O2467">
            <v>0</v>
          </cell>
          <cell r="P2467">
            <v>0</v>
          </cell>
          <cell r="Q2467">
            <v>0</v>
          </cell>
          <cell r="R2467">
            <v>0</v>
          </cell>
          <cell r="S2467">
            <v>0</v>
          </cell>
          <cell r="T2467">
            <v>0</v>
          </cell>
          <cell r="U2467">
            <v>552</v>
          </cell>
        </row>
        <row r="2468">
          <cell r="A2468" t="str">
            <v>Europe</v>
          </cell>
          <cell r="B2468" t="str">
            <v>RENAULT-NISSAN</v>
          </cell>
          <cell r="C2468" t="str">
            <v>RENAULT</v>
          </cell>
          <cell r="D2468" t="str">
            <v>RENAULT MEGANE</v>
          </cell>
          <cell r="E2468" t="str">
            <v>Renault S2G</v>
          </cell>
          <cell r="F2468" t="str">
            <v>Gasoline</v>
          </cell>
          <cell r="G2468">
            <v>1400</v>
          </cell>
          <cell r="H2468">
            <v>100</v>
          </cell>
          <cell r="I2468" t="str">
            <v>In-Line</v>
          </cell>
          <cell r="J2468">
            <v>4</v>
          </cell>
          <cell r="K2468" t="str">
            <v>MFI</v>
          </cell>
          <cell r="L2468" t="str">
            <v>Valladolid</v>
          </cell>
          <cell r="M2468" t="str">
            <v>Spain</v>
          </cell>
          <cell r="N2468">
            <v>0</v>
          </cell>
          <cell r="O2468">
            <v>0</v>
          </cell>
          <cell r="P2468">
            <v>0</v>
          </cell>
          <cell r="Q2468">
            <v>0</v>
          </cell>
          <cell r="R2468">
            <v>0</v>
          </cell>
          <cell r="S2468">
            <v>0</v>
          </cell>
          <cell r="T2468">
            <v>0</v>
          </cell>
          <cell r="U2468">
            <v>340</v>
          </cell>
        </row>
        <row r="2469">
          <cell r="A2469" t="str">
            <v>Europe</v>
          </cell>
          <cell r="B2469" t="str">
            <v>RENAULT-NISSAN</v>
          </cell>
          <cell r="C2469" t="str">
            <v>RENAULT</v>
          </cell>
          <cell r="D2469" t="str">
            <v>RENAULT MEGANE</v>
          </cell>
          <cell r="E2469" t="str">
            <v>Renault K Series</v>
          </cell>
          <cell r="F2469" t="str">
            <v>Diesel</v>
          </cell>
          <cell r="G2469">
            <v>1461</v>
          </cell>
          <cell r="H2469">
            <v>74</v>
          </cell>
          <cell r="I2469" t="str">
            <v>In-Line</v>
          </cell>
          <cell r="J2469">
            <v>4</v>
          </cell>
          <cell r="K2469" t="str">
            <v>DI</v>
          </cell>
          <cell r="L2469" t="str">
            <v>Valladolid</v>
          </cell>
          <cell r="M2469" t="str">
            <v>Spain</v>
          </cell>
          <cell r="N2469">
            <v>0</v>
          </cell>
          <cell r="O2469">
            <v>0</v>
          </cell>
          <cell r="P2469">
            <v>0</v>
          </cell>
          <cell r="Q2469">
            <v>0</v>
          </cell>
          <cell r="R2469">
            <v>0</v>
          </cell>
          <cell r="S2469">
            <v>0</v>
          </cell>
          <cell r="T2469">
            <v>0</v>
          </cell>
          <cell r="U2469">
            <v>414</v>
          </cell>
        </row>
        <row r="2470">
          <cell r="A2470" t="str">
            <v>Europe</v>
          </cell>
          <cell r="B2470" t="str">
            <v>RENAULT-NISSAN</v>
          </cell>
          <cell r="C2470" t="str">
            <v>RENAULT</v>
          </cell>
          <cell r="D2470" t="str">
            <v>RENAULT MEGANE</v>
          </cell>
          <cell r="E2470" t="str">
            <v>Renault S2G</v>
          </cell>
          <cell r="F2470" t="str">
            <v>Gasoline</v>
          </cell>
          <cell r="G2470">
            <v>1600</v>
          </cell>
          <cell r="H2470">
            <v>120</v>
          </cell>
          <cell r="I2470" t="str">
            <v>In-Line</v>
          </cell>
          <cell r="J2470">
            <v>4</v>
          </cell>
          <cell r="K2470" t="str">
            <v>MFI</v>
          </cell>
          <cell r="L2470" t="str">
            <v>Valladolid</v>
          </cell>
          <cell r="M2470" t="str">
            <v>Spain</v>
          </cell>
          <cell r="N2470">
            <v>0</v>
          </cell>
          <cell r="O2470">
            <v>0</v>
          </cell>
          <cell r="P2470">
            <v>0</v>
          </cell>
          <cell r="Q2470">
            <v>0</v>
          </cell>
          <cell r="R2470">
            <v>0</v>
          </cell>
          <cell r="S2470">
            <v>0</v>
          </cell>
          <cell r="T2470">
            <v>0</v>
          </cell>
          <cell r="U2470">
            <v>310</v>
          </cell>
        </row>
        <row r="2471">
          <cell r="A2471" t="str">
            <v>Europe</v>
          </cell>
          <cell r="B2471" t="str">
            <v>RENAULT-NISSAN</v>
          </cell>
          <cell r="C2471" t="str">
            <v>RENAULT</v>
          </cell>
          <cell r="D2471" t="str">
            <v>RENAULT MEGANE</v>
          </cell>
          <cell r="E2471" t="str">
            <v>Renault M1D</v>
          </cell>
          <cell r="F2471" t="str">
            <v>Diesel</v>
          </cell>
          <cell r="G2471">
            <v>2000</v>
          </cell>
          <cell r="H2471">
            <v>130</v>
          </cell>
          <cell r="I2471" t="str">
            <v>In-Line</v>
          </cell>
          <cell r="J2471">
            <v>4</v>
          </cell>
          <cell r="K2471" t="str">
            <v>DI</v>
          </cell>
          <cell r="L2471" t="str">
            <v>Cleon</v>
          </cell>
          <cell r="M2471" t="str">
            <v>France</v>
          </cell>
          <cell r="N2471">
            <v>0</v>
          </cell>
          <cell r="O2471">
            <v>0</v>
          </cell>
          <cell r="P2471">
            <v>0</v>
          </cell>
          <cell r="Q2471">
            <v>0</v>
          </cell>
          <cell r="R2471">
            <v>0</v>
          </cell>
          <cell r="S2471">
            <v>0</v>
          </cell>
          <cell r="T2471">
            <v>0</v>
          </cell>
          <cell r="U2471">
            <v>222</v>
          </cell>
        </row>
        <row r="2472">
          <cell r="A2472" t="str">
            <v>Europe</v>
          </cell>
          <cell r="B2472" t="str">
            <v>RENAULT-NISSAN</v>
          </cell>
          <cell r="C2472" t="str">
            <v>RENAULT</v>
          </cell>
          <cell r="D2472" t="str">
            <v>RENAULT MEGANE</v>
          </cell>
          <cell r="E2472" t="str">
            <v>Renault M1D</v>
          </cell>
          <cell r="F2472" t="str">
            <v>Diesel</v>
          </cell>
          <cell r="G2472">
            <v>2000</v>
          </cell>
          <cell r="H2472">
            <v>150</v>
          </cell>
          <cell r="I2472" t="str">
            <v>In-Line</v>
          </cell>
          <cell r="J2472">
            <v>4</v>
          </cell>
          <cell r="K2472" t="str">
            <v>DI</v>
          </cell>
          <cell r="L2472" t="str">
            <v>Cleon</v>
          </cell>
          <cell r="M2472" t="str">
            <v>France</v>
          </cell>
          <cell r="N2472">
            <v>0</v>
          </cell>
          <cell r="O2472">
            <v>0</v>
          </cell>
          <cell r="P2472">
            <v>0</v>
          </cell>
          <cell r="Q2472">
            <v>0</v>
          </cell>
          <cell r="R2472">
            <v>0</v>
          </cell>
          <cell r="S2472">
            <v>0</v>
          </cell>
          <cell r="T2472">
            <v>0</v>
          </cell>
          <cell r="U2472">
            <v>458</v>
          </cell>
        </row>
        <row r="2473">
          <cell r="A2473" t="str">
            <v>Europe</v>
          </cell>
          <cell r="B2473" t="str">
            <v>RENAULT-NISSAN</v>
          </cell>
          <cell r="C2473" t="str">
            <v>RENAULT</v>
          </cell>
          <cell r="D2473" t="str">
            <v>RENAULT MEGANE</v>
          </cell>
          <cell r="E2473" t="str">
            <v>Renault M1G</v>
          </cell>
          <cell r="F2473" t="str">
            <v>Gasoline</v>
          </cell>
          <cell r="G2473">
            <v>2000</v>
          </cell>
          <cell r="H2473">
            <v>140</v>
          </cell>
          <cell r="I2473" t="str">
            <v>In-Line</v>
          </cell>
          <cell r="J2473">
            <v>4</v>
          </cell>
          <cell r="K2473" t="str">
            <v>MFI/GDI</v>
          </cell>
          <cell r="L2473" t="str">
            <v>Cleon</v>
          </cell>
          <cell r="M2473" t="str">
            <v>France</v>
          </cell>
          <cell r="N2473">
            <v>0</v>
          </cell>
          <cell r="O2473">
            <v>0</v>
          </cell>
          <cell r="P2473">
            <v>0</v>
          </cell>
          <cell r="Q2473">
            <v>0</v>
          </cell>
          <cell r="R2473">
            <v>0</v>
          </cell>
          <cell r="S2473">
            <v>0</v>
          </cell>
          <cell r="T2473">
            <v>0</v>
          </cell>
          <cell r="U2473">
            <v>141</v>
          </cell>
        </row>
        <row r="2474">
          <cell r="A2474" t="str">
            <v>Europe</v>
          </cell>
          <cell r="B2474" t="str">
            <v>RENAULT-NISSAN</v>
          </cell>
          <cell r="C2474" t="str">
            <v>RENAULT</v>
          </cell>
          <cell r="D2474" t="str">
            <v>RENAULT SCENIC</v>
          </cell>
          <cell r="E2474" t="str">
            <v>Renault K Series</v>
          </cell>
          <cell r="F2474" t="str">
            <v>Gasoline</v>
          </cell>
          <cell r="G2474">
            <v>1390</v>
          </cell>
          <cell r="H2474">
            <v>95</v>
          </cell>
          <cell r="I2474" t="str">
            <v>In-Line</v>
          </cell>
          <cell r="J2474">
            <v>4</v>
          </cell>
          <cell r="K2474" t="str">
            <v>MFI</v>
          </cell>
          <cell r="L2474" t="str">
            <v>Valladolid</v>
          </cell>
          <cell r="M2474" t="str">
            <v>Spain</v>
          </cell>
          <cell r="N2474">
            <v>15903</v>
          </cell>
          <cell r="O2474">
            <v>9611</v>
          </cell>
          <cell r="P2474">
            <v>0</v>
          </cell>
          <cell r="Q2474">
            <v>0</v>
          </cell>
          <cell r="R2474">
            <v>0</v>
          </cell>
          <cell r="S2474">
            <v>0</v>
          </cell>
          <cell r="T2474">
            <v>0</v>
          </cell>
          <cell r="U2474">
            <v>0</v>
          </cell>
        </row>
        <row r="2475">
          <cell r="A2475" t="str">
            <v>Europe</v>
          </cell>
          <cell r="B2475" t="str">
            <v>RENAULT-NISSAN</v>
          </cell>
          <cell r="C2475" t="str">
            <v>RENAULT</v>
          </cell>
          <cell r="D2475" t="str">
            <v>RENAULT SCENIC</v>
          </cell>
          <cell r="E2475" t="str">
            <v>Renault K Series</v>
          </cell>
          <cell r="F2475" t="str">
            <v>Gasoline</v>
          </cell>
          <cell r="G2475">
            <v>1598</v>
          </cell>
          <cell r="H2475">
            <v>107</v>
          </cell>
          <cell r="I2475" t="str">
            <v>In-Line</v>
          </cell>
          <cell r="J2475">
            <v>4</v>
          </cell>
          <cell r="K2475" t="str">
            <v>MFI</v>
          </cell>
          <cell r="L2475" t="str">
            <v>Valladolid</v>
          </cell>
          <cell r="M2475" t="str">
            <v>Spain</v>
          </cell>
          <cell r="N2475">
            <v>87042</v>
          </cell>
          <cell r="O2475">
            <v>17219</v>
          </cell>
          <cell r="P2475">
            <v>0</v>
          </cell>
          <cell r="Q2475">
            <v>0</v>
          </cell>
          <cell r="R2475">
            <v>0</v>
          </cell>
          <cell r="S2475">
            <v>0</v>
          </cell>
          <cell r="T2475">
            <v>0</v>
          </cell>
          <cell r="U2475">
            <v>0</v>
          </cell>
        </row>
        <row r="2476">
          <cell r="A2476" t="str">
            <v>Europe</v>
          </cell>
          <cell r="B2476" t="str">
            <v>RENAULT-NISSAN</v>
          </cell>
          <cell r="C2476" t="str">
            <v>RENAULT</v>
          </cell>
          <cell r="D2476" t="str">
            <v>RENAULT SCENIC</v>
          </cell>
          <cell r="E2476" t="str">
            <v>Renault F Series</v>
          </cell>
          <cell r="F2476" t="str">
            <v>Gasoline</v>
          </cell>
          <cell r="G2476">
            <v>1783</v>
          </cell>
          <cell r="H2476">
            <v>116</v>
          </cell>
          <cell r="I2476" t="str">
            <v>In-Line</v>
          </cell>
          <cell r="J2476">
            <v>4</v>
          </cell>
          <cell r="K2476" t="str">
            <v>MFI/GDI</v>
          </cell>
          <cell r="L2476" t="str">
            <v>Cleon</v>
          </cell>
          <cell r="M2476" t="str">
            <v>France</v>
          </cell>
          <cell r="N2476">
            <v>18087</v>
          </cell>
          <cell r="O2476">
            <v>5841</v>
          </cell>
          <cell r="P2476">
            <v>0</v>
          </cell>
          <cell r="Q2476">
            <v>0</v>
          </cell>
          <cell r="R2476">
            <v>0</v>
          </cell>
          <cell r="S2476">
            <v>0</v>
          </cell>
          <cell r="T2476">
            <v>0</v>
          </cell>
          <cell r="U2476">
            <v>0</v>
          </cell>
        </row>
        <row r="2477">
          <cell r="A2477" t="str">
            <v>Europe</v>
          </cell>
          <cell r="B2477" t="str">
            <v>RENAULT-NISSAN</v>
          </cell>
          <cell r="C2477" t="str">
            <v>RENAULT</v>
          </cell>
          <cell r="D2477" t="str">
            <v>RENAULT SCENIC</v>
          </cell>
          <cell r="E2477" t="str">
            <v>Renault F Series</v>
          </cell>
          <cell r="F2477" t="str">
            <v>Diesel</v>
          </cell>
          <cell r="G2477">
            <v>1870</v>
          </cell>
          <cell r="H2477">
            <v>80</v>
          </cell>
          <cell r="I2477" t="str">
            <v>In-Line</v>
          </cell>
          <cell r="J2477">
            <v>4</v>
          </cell>
          <cell r="K2477" t="str">
            <v>DI</v>
          </cell>
          <cell r="L2477" t="str">
            <v>Cleon</v>
          </cell>
          <cell r="M2477" t="str">
            <v>France</v>
          </cell>
          <cell r="N2477">
            <v>66601</v>
          </cell>
          <cell r="O2477">
            <v>25241</v>
          </cell>
          <cell r="P2477">
            <v>0</v>
          </cell>
          <cell r="Q2477">
            <v>0</v>
          </cell>
          <cell r="R2477">
            <v>0</v>
          </cell>
          <cell r="S2477">
            <v>0</v>
          </cell>
          <cell r="T2477">
            <v>0</v>
          </cell>
          <cell r="U2477">
            <v>0</v>
          </cell>
        </row>
        <row r="2478">
          <cell r="A2478" t="str">
            <v>Europe</v>
          </cell>
          <cell r="B2478" t="str">
            <v>RENAULT-NISSAN</v>
          </cell>
          <cell r="C2478" t="str">
            <v>RENAULT</v>
          </cell>
          <cell r="D2478" t="str">
            <v>RENAULT SCENIC</v>
          </cell>
          <cell r="E2478" t="str">
            <v>Renault F Series</v>
          </cell>
          <cell r="F2478" t="str">
            <v>Diesel</v>
          </cell>
          <cell r="G2478">
            <v>1870</v>
          </cell>
          <cell r="H2478">
            <v>98</v>
          </cell>
          <cell r="I2478" t="str">
            <v>In-Line</v>
          </cell>
          <cell r="J2478">
            <v>4</v>
          </cell>
          <cell r="K2478" t="str">
            <v>DI</v>
          </cell>
          <cell r="L2478" t="str">
            <v>Cleon</v>
          </cell>
          <cell r="M2478" t="str">
            <v>France</v>
          </cell>
          <cell r="N2478">
            <v>12229</v>
          </cell>
          <cell r="O2478">
            <v>4030</v>
          </cell>
          <cell r="P2478">
            <v>0</v>
          </cell>
          <cell r="Q2478">
            <v>0</v>
          </cell>
          <cell r="R2478">
            <v>0</v>
          </cell>
          <cell r="S2478">
            <v>0</v>
          </cell>
          <cell r="T2478">
            <v>0</v>
          </cell>
          <cell r="U2478">
            <v>0</v>
          </cell>
        </row>
        <row r="2479">
          <cell r="A2479" t="str">
            <v>Europe</v>
          </cell>
          <cell r="B2479" t="str">
            <v>RENAULT-NISSAN</v>
          </cell>
          <cell r="C2479" t="str">
            <v>RENAULT</v>
          </cell>
          <cell r="D2479" t="str">
            <v>RENAULT SCENIC</v>
          </cell>
          <cell r="E2479" t="str">
            <v>Renault F Series</v>
          </cell>
          <cell r="F2479" t="str">
            <v>Diesel</v>
          </cell>
          <cell r="G2479">
            <v>1870</v>
          </cell>
          <cell r="H2479">
            <v>102</v>
          </cell>
          <cell r="I2479" t="str">
            <v>In-Line</v>
          </cell>
          <cell r="J2479">
            <v>4</v>
          </cell>
          <cell r="K2479" t="str">
            <v>DI</v>
          </cell>
          <cell r="L2479" t="str">
            <v>Cleon</v>
          </cell>
          <cell r="M2479" t="str">
            <v>France</v>
          </cell>
          <cell r="N2479">
            <v>100544</v>
          </cell>
          <cell r="O2479">
            <v>39519</v>
          </cell>
          <cell r="P2479">
            <v>0</v>
          </cell>
          <cell r="Q2479">
            <v>0</v>
          </cell>
          <cell r="R2479">
            <v>0</v>
          </cell>
          <cell r="S2479">
            <v>0</v>
          </cell>
          <cell r="T2479">
            <v>0</v>
          </cell>
          <cell r="U2479">
            <v>0</v>
          </cell>
        </row>
        <row r="2480">
          <cell r="A2480" t="str">
            <v>Europe</v>
          </cell>
          <cell r="B2480" t="str">
            <v>RENAULT-NISSAN</v>
          </cell>
          <cell r="C2480" t="str">
            <v>RENAULT</v>
          </cell>
          <cell r="D2480" t="str">
            <v>RENAULT SCENIC</v>
          </cell>
          <cell r="E2480" t="str">
            <v>Renault F Series</v>
          </cell>
          <cell r="F2480" t="str">
            <v>Gasoline</v>
          </cell>
          <cell r="G2480">
            <v>1998</v>
          </cell>
          <cell r="H2480">
            <v>139</v>
          </cell>
          <cell r="I2480" t="str">
            <v>In-Line</v>
          </cell>
          <cell r="J2480">
            <v>4</v>
          </cell>
          <cell r="K2480" t="str">
            <v>MFI</v>
          </cell>
          <cell r="L2480" t="str">
            <v>Cleon</v>
          </cell>
          <cell r="M2480" t="str">
            <v>France</v>
          </cell>
          <cell r="N2480">
            <v>21080</v>
          </cell>
          <cell r="O2480">
            <v>5978</v>
          </cell>
          <cell r="P2480">
            <v>0</v>
          </cell>
          <cell r="Q2480">
            <v>0</v>
          </cell>
          <cell r="R2480">
            <v>0</v>
          </cell>
          <cell r="S2480">
            <v>0</v>
          </cell>
          <cell r="T2480">
            <v>0</v>
          </cell>
          <cell r="U2480">
            <v>0</v>
          </cell>
        </row>
        <row r="2481">
          <cell r="A2481" t="str">
            <v>Europe</v>
          </cell>
          <cell r="B2481" t="str">
            <v>RENAULT-NISSAN</v>
          </cell>
          <cell r="C2481" t="str">
            <v>RENAULT</v>
          </cell>
          <cell r="D2481" t="str">
            <v>RENAULT SCENIC</v>
          </cell>
          <cell r="E2481" t="str">
            <v>Renault K Series</v>
          </cell>
          <cell r="F2481" t="str">
            <v>Diesel</v>
          </cell>
          <cell r="G2481">
            <v>1461</v>
          </cell>
          <cell r="H2481">
            <v>74</v>
          </cell>
          <cell r="I2481" t="str">
            <v>In-Line</v>
          </cell>
          <cell r="J2481">
            <v>4</v>
          </cell>
          <cell r="K2481" t="str">
            <v>DI</v>
          </cell>
          <cell r="L2481" t="str">
            <v>Valladolid</v>
          </cell>
          <cell r="M2481" t="str">
            <v>Spain</v>
          </cell>
          <cell r="N2481">
            <v>0</v>
          </cell>
          <cell r="O2481">
            <v>48868</v>
          </cell>
          <cell r="P2481">
            <v>79152</v>
          </cell>
          <cell r="Q2481">
            <v>58719</v>
          </cell>
          <cell r="R2481">
            <v>61645</v>
          </cell>
          <cell r="S2481">
            <v>42653</v>
          </cell>
          <cell r="T2481">
            <v>34668</v>
          </cell>
          <cell r="U2481">
            <v>30403</v>
          </cell>
        </row>
        <row r="2482">
          <cell r="A2482" t="str">
            <v>Europe</v>
          </cell>
          <cell r="B2482" t="str">
            <v>RENAULT-NISSAN</v>
          </cell>
          <cell r="C2482" t="str">
            <v>RENAULT</v>
          </cell>
          <cell r="D2482" t="str">
            <v>RENAULT SCENIC</v>
          </cell>
          <cell r="E2482" t="str">
            <v>Renault K Series</v>
          </cell>
          <cell r="F2482" t="str">
            <v>Diesel</v>
          </cell>
          <cell r="G2482">
            <v>1461</v>
          </cell>
          <cell r="H2482">
            <v>100</v>
          </cell>
          <cell r="I2482" t="str">
            <v>In-Line</v>
          </cell>
          <cell r="J2482">
            <v>4</v>
          </cell>
          <cell r="K2482" t="str">
            <v>IDI</v>
          </cell>
          <cell r="L2482" t="str">
            <v>Valladolid</v>
          </cell>
          <cell r="M2482" t="str">
            <v>Spain</v>
          </cell>
          <cell r="N2482">
            <v>0</v>
          </cell>
          <cell r="O2482">
            <v>0</v>
          </cell>
          <cell r="P2482">
            <v>10443</v>
          </cell>
          <cell r="Q2482">
            <v>17524</v>
          </cell>
          <cell r="R2482">
            <v>26517</v>
          </cell>
          <cell r="S2482">
            <v>25218</v>
          </cell>
          <cell r="T2482">
            <v>27411</v>
          </cell>
          <cell r="U2482">
            <v>31625</v>
          </cell>
        </row>
        <row r="2483">
          <cell r="A2483" t="str">
            <v>Europe</v>
          </cell>
          <cell r="B2483" t="str">
            <v>RENAULT-NISSAN</v>
          </cell>
          <cell r="C2483" t="str">
            <v>RENAULT</v>
          </cell>
          <cell r="D2483" t="str">
            <v>RENAULT SCENIC</v>
          </cell>
          <cell r="E2483" t="str">
            <v>Renault K Series</v>
          </cell>
          <cell r="F2483" t="str">
            <v>Gasoline</v>
          </cell>
          <cell r="G2483">
            <v>1598</v>
          </cell>
          <cell r="H2483">
            <v>116</v>
          </cell>
          <cell r="I2483" t="str">
            <v>In-Line</v>
          </cell>
          <cell r="J2483">
            <v>4</v>
          </cell>
          <cell r="K2483" t="str">
            <v>MFI</v>
          </cell>
          <cell r="L2483" t="str">
            <v>Valladolid</v>
          </cell>
          <cell r="M2483" t="str">
            <v>Spain</v>
          </cell>
          <cell r="N2483">
            <v>0</v>
          </cell>
          <cell r="O2483">
            <v>62089</v>
          </cell>
          <cell r="P2483">
            <v>93293</v>
          </cell>
          <cell r="Q2483">
            <v>75820</v>
          </cell>
          <cell r="R2483">
            <v>19758</v>
          </cell>
          <cell r="S2483">
            <v>0</v>
          </cell>
          <cell r="T2483">
            <v>0</v>
          </cell>
          <cell r="U2483">
            <v>0</v>
          </cell>
        </row>
        <row r="2484">
          <cell r="A2484" t="str">
            <v>Europe</v>
          </cell>
          <cell r="B2484" t="str">
            <v>RENAULT-NISSAN</v>
          </cell>
          <cell r="C2484" t="str">
            <v>RENAULT</v>
          </cell>
          <cell r="D2484" t="str">
            <v>RENAULT SCENIC</v>
          </cell>
          <cell r="E2484" t="str">
            <v>Renault S2G</v>
          </cell>
          <cell r="F2484" t="str">
            <v>Gasoline</v>
          </cell>
          <cell r="G2484">
            <v>1600</v>
          </cell>
          <cell r="H2484">
            <v>120</v>
          </cell>
          <cell r="I2484" t="str">
            <v>In-Line</v>
          </cell>
          <cell r="J2484">
            <v>4</v>
          </cell>
          <cell r="K2484" t="str">
            <v>MFI</v>
          </cell>
          <cell r="L2484" t="str">
            <v>Valladolid</v>
          </cell>
          <cell r="M2484" t="str">
            <v>Spain</v>
          </cell>
          <cell r="N2484">
            <v>0</v>
          </cell>
          <cell r="O2484">
            <v>0</v>
          </cell>
          <cell r="P2484">
            <v>0</v>
          </cell>
          <cell r="Q2484">
            <v>0</v>
          </cell>
          <cell r="R2484">
            <v>67403</v>
          </cell>
          <cell r="S2484">
            <v>65195</v>
          </cell>
          <cell r="T2484">
            <v>57838</v>
          </cell>
          <cell r="U2484">
            <v>56043</v>
          </cell>
        </row>
        <row r="2485">
          <cell r="A2485" t="str">
            <v>Europe</v>
          </cell>
          <cell r="B2485" t="str">
            <v>RENAULT-NISSAN</v>
          </cell>
          <cell r="C2485" t="str">
            <v>RENAULT</v>
          </cell>
          <cell r="D2485" t="str">
            <v>RENAULT SCENIC</v>
          </cell>
          <cell r="E2485" t="str">
            <v>Renault F Series</v>
          </cell>
          <cell r="F2485" t="str">
            <v>Diesel</v>
          </cell>
          <cell r="G2485">
            <v>1870</v>
          </cell>
          <cell r="H2485">
            <v>120</v>
          </cell>
          <cell r="I2485" t="str">
            <v>In-Line</v>
          </cell>
          <cell r="J2485">
            <v>4</v>
          </cell>
          <cell r="K2485" t="str">
            <v>DI</v>
          </cell>
          <cell r="L2485" t="str">
            <v>Cleon</v>
          </cell>
          <cell r="M2485" t="str">
            <v>France</v>
          </cell>
          <cell r="N2485">
            <v>0</v>
          </cell>
          <cell r="O2485">
            <v>69208</v>
          </cell>
          <cell r="P2485">
            <v>152986</v>
          </cell>
          <cell r="Q2485">
            <v>123858</v>
          </cell>
          <cell r="R2485">
            <v>32197</v>
          </cell>
          <cell r="S2485">
            <v>0</v>
          </cell>
          <cell r="T2485">
            <v>0</v>
          </cell>
          <cell r="U2485">
            <v>0</v>
          </cell>
        </row>
        <row r="2486">
          <cell r="A2486" t="str">
            <v>Europe</v>
          </cell>
          <cell r="B2486" t="str">
            <v>RENAULT-NISSAN</v>
          </cell>
          <cell r="C2486" t="str">
            <v>RENAULT</v>
          </cell>
          <cell r="D2486" t="str">
            <v>RENAULT SCENIC</v>
          </cell>
          <cell r="E2486" t="str">
            <v>Renault F Series</v>
          </cell>
          <cell r="F2486" t="str">
            <v>Gasoline</v>
          </cell>
          <cell r="G2486">
            <v>1998</v>
          </cell>
          <cell r="H2486">
            <v>139</v>
          </cell>
          <cell r="I2486" t="str">
            <v>In-Line</v>
          </cell>
          <cell r="J2486">
            <v>4</v>
          </cell>
          <cell r="K2486" t="str">
            <v>MFI</v>
          </cell>
          <cell r="L2486" t="str">
            <v>Cleon</v>
          </cell>
          <cell r="M2486" t="str">
            <v>France</v>
          </cell>
          <cell r="N2486">
            <v>0</v>
          </cell>
          <cell r="O2486">
            <v>12139</v>
          </cell>
          <cell r="P2486">
            <v>17647</v>
          </cell>
          <cell r="Q2486">
            <v>15877</v>
          </cell>
          <cell r="R2486">
            <v>4391</v>
          </cell>
          <cell r="S2486">
            <v>0</v>
          </cell>
          <cell r="T2486">
            <v>0</v>
          </cell>
          <cell r="U2486">
            <v>0</v>
          </cell>
        </row>
        <row r="2487">
          <cell r="A2487" t="str">
            <v>Europe</v>
          </cell>
          <cell r="B2487" t="str">
            <v>RENAULT-NISSAN</v>
          </cell>
          <cell r="C2487" t="str">
            <v>RENAULT</v>
          </cell>
          <cell r="D2487" t="str">
            <v>RENAULT SCENIC</v>
          </cell>
          <cell r="E2487" t="str">
            <v>Renault F Series</v>
          </cell>
          <cell r="F2487" t="str">
            <v>Gasoline</v>
          </cell>
          <cell r="G2487">
            <v>1998</v>
          </cell>
          <cell r="H2487">
            <v>163</v>
          </cell>
          <cell r="I2487" t="str">
            <v>In-Line</v>
          </cell>
          <cell r="J2487">
            <v>4</v>
          </cell>
          <cell r="K2487" t="str">
            <v>MFI</v>
          </cell>
          <cell r="L2487" t="str">
            <v>Cleon</v>
          </cell>
          <cell r="M2487" t="str">
            <v>France</v>
          </cell>
          <cell r="N2487">
            <v>0</v>
          </cell>
          <cell r="O2487">
            <v>3400</v>
          </cell>
          <cell r="P2487">
            <v>5963</v>
          </cell>
          <cell r="Q2487">
            <v>5317</v>
          </cell>
          <cell r="R2487">
            <v>1464</v>
          </cell>
          <cell r="S2487">
            <v>0</v>
          </cell>
          <cell r="T2487">
            <v>0</v>
          </cell>
          <cell r="U2487">
            <v>0</v>
          </cell>
        </row>
        <row r="2488">
          <cell r="A2488" t="str">
            <v>Europe</v>
          </cell>
          <cell r="B2488" t="str">
            <v>RENAULT-NISSAN</v>
          </cell>
          <cell r="C2488" t="str">
            <v>RENAULT</v>
          </cell>
          <cell r="D2488" t="str">
            <v>RENAULT SCENIC</v>
          </cell>
          <cell r="E2488" t="str">
            <v>Renault M1D</v>
          </cell>
          <cell r="F2488" t="str">
            <v>Diesel</v>
          </cell>
          <cell r="G2488">
            <v>2000</v>
          </cell>
          <cell r="H2488">
            <v>130</v>
          </cell>
          <cell r="I2488" t="str">
            <v>In-Line</v>
          </cell>
          <cell r="J2488">
            <v>4</v>
          </cell>
          <cell r="K2488" t="str">
            <v>DI</v>
          </cell>
          <cell r="L2488" t="str">
            <v>Cleon</v>
          </cell>
          <cell r="M2488" t="str">
            <v>France</v>
          </cell>
          <cell r="N2488">
            <v>0</v>
          </cell>
          <cell r="O2488">
            <v>0</v>
          </cell>
          <cell r="P2488">
            <v>0</v>
          </cell>
          <cell r="Q2488">
            <v>0</v>
          </cell>
          <cell r="R2488">
            <v>55528</v>
          </cell>
          <cell r="S2488">
            <v>108778</v>
          </cell>
          <cell r="T2488">
            <v>98666</v>
          </cell>
          <cell r="U2488">
            <v>97779</v>
          </cell>
        </row>
        <row r="2489">
          <cell r="A2489" t="str">
            <v>Europe</v>
          </cell>
          <cell r="B2489" t="str">
            <v>RENAULT-NISSAN</v>
          </cell>
          <cell r="C2489" t="str">
            <v>RENAULT</v>
          </cell>
          <cell r="D2489" t="str">
            <v>RENAULT SCENIC</v>
          </cell>
          <cell r="E2489" t="str">
            <v>Renault M1G</v>
          </cell>
          <cell r="F2489" t="str">
            <v>Gasoline</v>
          </cell>
          <cell r="G2489">
            <v>2000</v>
          </cell>
          <cell r="H2489">
            <v>140</v>
          </cell>
          <cell r="I2489" t="str">
            <v>In-Line</v>
          </cell>
          <cell r="J2489">
            <v>4</v>
          </cell>
          <cell r="K2489" t="str">
            <v>MFI/GDI</v>
          </cell>
          <cell r="L2489" t="str">
            <v>Cleon</v>
          </cell>
          <cell r="M2489" t="str">
            <v>France</v>
          </cell>
          <cell r="N2489">
            <v>0</v>
          </cell>
          <cell r="O2489">
            <v>0</v>
          </cell>
          <cell r="P2489">
            <v>0</v>
          </cell>
          <cell r="Q2489">
            <v>0</v>
          </cell>
          <cell r="R2489">
            <v>14971</v>
          </cell>
          <cell r="S2489">
            <v>14445</v>
          </cell>
          <cell r="T2489">
            <v>12778</v>
          </cell>
          <cell r="U2489">
            <v>12344</v>
          </cell>
        </row>
        <row r="2490">
          <cell r="A2490" t="str">
            <v>Europe</v>
          </cell>
          <cell r="B2490" t="str">
            <v>RENAULT-NISSAN</v>
          </cell>
          <cell r="C2490" t="str">
            <v>RENAULT</v>
          </cell>
          <cell r="D2490" t="str">
            <v>RENAULT SCENIC</v>
          </cell>
          <cell r="E2490" t="str">
            <v>Renault G Series</v>
          </cell>
          <cell r="F2490" t="str">
            <v>Diesel</v>
          </cell>
          <cell r="G2490">
            <v>2188</v>
          </cell>
          <cell r="H2490">
            <v>150</v>
          </cell>
          <cell r="I2490" t="str">
            <v>In-Line</v>
          </cell>
          <cell r="J2490">
            <v>4</v>
          </cell>
          <cell r="K2490" t="str">
            <v>DI</v>
          </cell>
          <cell r="L2490" t="str">
            <v>Cleon</v>
          </cell>
          <cell r="M2490" t="str">
            <v>France</v>
          </cell>
          <cell r="N2490">
            <v>0</v>
          </cell>
          <cell r="O2490">
            <v>0</v>
          </cell>
          <cell r="P2490">
            <v>7412</v>
          </cell>
          <cell r="Q2490">
            <v>6910</v>
          </cell>
          <cell r="R2490">
            <v>8985</v>
          </cell>
          <cell r="S2490">
            <v>7682</v>
          </cell>
          <cell r="T2490">
            <v>7717</v>
          </cell>
          <cell r="U2490">
            <v>8384</v>
          </cell>
        </row>
        <row r="2491">
          <cell r="A2491" t="str">
            <v>Europe</v>
          </cell>
          <cell r="B2491" t="str">
            <v>RENAULT-NISSAN</v>
          </cell>
          <cell r="C2491" t="str">
            <v>RENAULT</v>
          </cell>
          <cell r="D2491" t="str">
            <v>RENAULT SAFRANE/VEL SATIS</v>
          </cell>
          <cell r="E2491" t="str">
            <v>GM Isuzu 6D</v>
          </cell>
          <cell r="F2491" t="str">
            <v>Diesel</v>
          </cell>
          <cell r="G2491">
            <v>2962</v>
          </cell>
          <cell r="H2491">
            <v>177</v>
          </cell>
          <cell r="I2491" t="str">
            <v>Vee Configuration</v>
          </cell>
          <cell r="J2491">
            <v>6</v>
          </cell>
          <cell r="K2491" t="str">
            <v>DI</v>
          </cell>
          <cell r="L2491" t="str">
            <v>Fujisawa</v>
          </cell>
          <cell r="M2491" t="str">
            <v>Japan</v>
          </cell>
          <cell r="N2491">
            <v>5075</v>
          </cell>
          <cell r="O2491">
            <v>3210</v>
          </cell>
          <cell r="P2491">
            <v>1964</v>
          </cell>
          <cell r="Q2491">
            <v>1542</v>
          </cell>
          <cell r="R2491">
            <v>1338</v>
          </cell>
          <cell r="S2491">
            <v>1170</v>
          </cell>
          <cell r="T2491">
            <v>170</v>
          </cell>
          <cell r="U2491">
            <v>0</v>
          </cell>
        </row>
        <row r="2492">
          <cell r="A2492" t="str">
            <v>Europe</v>
          </cell>
          <cell r="B2492" t="str">
            <v>RENAULT-NISSAN</v>
          </cell>
          <cell r="C2492" t="str">
            <v>RENAULT</v>
          </cell>
          <cell r="D2492" t="str">
            <v>RENAULT SAFRANE/VEL SATIS</v>
          </cell>
          <cell r="E2492" t="str">
            <v>Nissan V</v>
          </cell>
          <cell r="F2492" t="str">
            <v>Gasoline</v>
          </cell>
          <cell r="G2492">
            <v>3498</v>
          </cell>
          <cell r="H2492">
            <v>241</v>
          </cell>
          <cell r="I2492" t="str">
            <v>Vee Configuration</v>
          </cell>
          <cell r="J2492">
            <v>6</v>
          </cell>
          <cell r="K2492" t="str">
            <v>MFI</v>
          </cell>
          <cell r="L2492" t="str">
            <v>Cuatro Vientos, Barcelona</v>
          </cell>
          <cell r="M2492" t="str">
            <v>Spain</v>
          </cell>
          <cell r="N2492">
            <v>2865</v>
          </cell>
          <cell r="O2492">
            <v>1214</v>
          </cell>
          <cell r="P2492">
            <v>762</v>
          </cell>
          <cell r="Q2492">
            <v>551</v>
          </cell>
          <cell r="R2492">
            <v>422</v>
          </cell>
          <cell r="S2492">
            <v>290</v>
          </cell>
          <cell r="T2492">
            <v>35</v>
          </cell>
          <cell r="U2492">
            <v>0</v>
          </cell>
        </row>
        <row r="2493">
          <cell r="A2493" t="str">
            <v>Europe</v>
          </cell>
          <cell r="B2493" t="str">
            <v>RENAULT-NISSAN</v>
          </cell>
          <cell r="C2493" t="str">
            <v>RENAULT</v>
          </cell>
          <cell r="D2493" t="str">
            <v>RENAULT SAFRANE/VEL SATIS</v>
          </cell>
          <cell r="E2493" t="str">
            <v>Renault F Series</v>
          </cell>
          <cell r="F2493" t="str">
            <v>Gasoline</v>
          </cell>
          <cell r="G2493">
            <v>1998</v>
          </cell>
          <cell r="H2493">
            <v>163</v>
          </cell>
          <cell r="I2493" t="str">
            <v>In-Line</v>
          </cell>
          <cell r="J2493">
            <v>4</v>
          </cell>
          <cell r="K2493" t="str">
            <v>MFI</v>
          </cell>
          <cell r="L2493" t="str">
            <v>Cleon</v>
          </cell>
          <cell r="M2493" t="str">
            <v>France</v>
          </cell>
          <cell r="N2493">
            <v>3006</v>
          </cell>
          <cell r="O2493">
            <v>1270</v>
          </cell>
          <cell r="P2493">
            <v>971</v>
          </cell>
          <cell r="Q2493">
            <v>290</v>
          </cell>
          <cell r="R2493">
            <v>0</v>
          </cell>
          <cell r="S2493">
            <v>0</v>
          </cell>
          <cell r="T2493">
            <v>0</v>
          </cell>
          <cell r="U2493">
            <v>0</v>
          </cell>
        </row>
        <row r="2494">
          <cell r="A2494" t="str">
            <v>Europe</v>
          </cell>
          <cell r="B2494" t="str">
            <v>RENAULT-NISSAN</v>
          </cell>
          <cell r="C2494" t="str">
            <v>RENAULT</v>
          </cell>
          <cell r="D2494" t="str">
            <v>RENAULT SAFRANE/VEL SATIS</v>
          </cell>
          <cell r="E2494" t="str">
            <v>Renault M1G</v>
          </cell>
          <cell r="F2494" t="str">
            <v>Gasoline</v>
          </cell>
          <cell r="G2494">
            <v>2000</v>
          </cell>
          <cell r="H2494">
            <v>140</v>
          </cell>
          <cell r="I2494" t="str">
            <v>In-Line</v>
          </cell>
          <cell r="J2494">
            <v>4</v>
          </cell>
          <cell r="K2494" t="str">
            <v>MFI/GDI</v>
          </cell>
          <cell r="L2494" t="str">
            <v>Cleon</v>
          </cell>
          <cell r="M2494" t="str">
            <v>France</v>
          </cell>
          <cell r="N2494">
            <v>0</v>
          </cell>
          <cell r="O2494">
            <v>0</v>
          </cell>
          <cell r="P2494">
            <v>0</v>
          </cell>
          <cell r="Q2494">
            <v>629</v>
          </cell>
          <cell r="R2494">
            <v>807</v>
          </cell>
          <cell r="S2494">
            <v>643</v>
          </cell>
          <cell r="T2494">
            <v>88</v>
          </cell>
          <cell r="U2494">
            <v>0</v>
          </cell>
        </row>
        <row r="2495">
          <cell r="A2495" t="str">
            <v>Europe</v>
          </cell>
          <cell r="B2495" t="str">
            <v>RENAULT-NISSAN</v>
          </cell>
          <cell r="C2495" t="str">
            <v>RENAULT</v>
          </cell>
          <cell r="D2495" t="str">
            <v>RENAULT SAFRANE/VEL SATIS</v>
          </cell>
          <cell r="E2495" t="str">
            <v>Renault G Series</v>
          </cell>
          <cell r="F2495" t="str">
            <v>Diesel</v>
          </cell>
          <cell r="G2495">
            <v>2188</v>
          </cell>
          <cell r="H2495">
            <v>115</v>
          </cell>
          <cell r="I2495" t="str">
            <v>In-Line</v>
          </cell>
          <cell r="J2495">
            <v>4</v>
          </cell>
          <cell r="K2495" t="str">
            <v>DI</v>
          </cell>
          <cell r="L2495" t="str">
            <v>Cleon</v>
          </cell>
          <cell r="M2495" t="str">
            <v>France</v>
          </cell>
          <cell r="N2495">
            <v>933</v>
          </cell>
          <cell r="O2495">
            <v>0</v>
          </cell>
          <cell r="P2495">
            <v>0</v>
          </cell>
          <cell r="Q2495">
            <v>0</v>
          </cell>
          <cell r="R2495">
            <v>0</v>
          </cell>
          <cell r="S2495">
            <v>0</v>
          </cell>
          <cell r="T2495">
            <v>0</v>
          </cell>
          <cell r="U2495">
            <v>0</v>
          </cell>
        </row>
        <row r="2496">
          <cell r="A2496" t="str">
            <v>Europe</v>
          </cell>
          <cell r="B2496" t="str">
            <v>RENAULT-NISSAN</v>
          </cell>
          <cell r="C2496" t="str">
            <v>RENAULT</v>
          </cell>
          <cell r="D2496" t="str">
            <v>RENAULT SAFRANE/VEL SATIS</v>
          </cell>
          <cell r="E2496" t="str">
            <v>Renault G Series</v>
          </cell>
          <cell r="F2496" t="str">
            <v>Diesel</v>
          </cell>
          <cell r="G2496">
            <v>2188</v>
          </cell>
          <cell r="H2496">
            <v>150</v>
          </cell>
          <cell r="I2496" t="str">
            <v>In-Line</v>
          </cell>
          <cell r="J2496">
            <v>4</v>
          </cell>
          <cell r="K2496" t="str">
            <v>DI</v>
          </cell>
          <cell r="L2496" t="str">
            <v>Cleon</v>
          </cell>
          <cell r="M2496" t="str">
            <v>France</v>
          </cell>
          <cell r="N2496">
            <v>10066</v>
          </cell>
          <cell r="O2496">
            <v>7433</v>
          </cell>
          <cell r="P2496">
            <v>4777</v>
          </cell>
          <cell r="Q2496">
            <v>3925</v>
          </cell>
          <cell r="R2496">
            <v>3477</v>
          </cell>
          <cell r="S2496">
            <v>2792</v>
          </cell>
          <cell r="T2496">
            <v>381</v>
          </cell>
          <cell r="U2496">
            <v>0</v>
          </cell>
        </row>
        <row r="2497">
          <cell r="A2497" t="str">
            <v>Europe</v>
          </cell>
          <cell r="B2497" t="str">
            <v>RENAULT-NISSAN</v>
          </cell>
          <cell r="C2497" t="str">
            <v>RENAULT</v>
          </cell>
          <cell r="D2497" t="str">
            <v>RENAULT TRAFIC</v>
          </cell>
          <cell r="E2497" t="str">
            <v>Renault K Series</v>
          </cell>
          <cell r="F2497" t="str">
            <v>Diesel</v>
          </cell>
          <cell r="G2497">
            <v>1461</v>
          </cell>
          <cell r="H2497">
            <v>110</v>
          </cell>
          <cell r="I2497" t="str">
            <v>In-Line</v>
          </cell>
          <cell r="J2497">
            <v>4</v>
          </cell>
          <cell r="K2497" t="str">
            <v>DI</v>
          </cell>
          <cell r="L2497" t="str">
            <v>Valladolid</v>
          </cell>
          <cell r="M2497" t="str">
            <v>Spain</v>
          </cell>
          <cell r="N2497">
            <v>0</v>
          </cell>
          <cell r="O2497">
            <v>0</v>
          </cell>
          <cell r="P2497">
            <v>0</v>
          </cell>
          <cell r="Q2497">
            <v>0</v>
          </cell>
          <cell r="R2497">
            <v>9549</v>
          </cell>
          <cell r="S2497">
            <v>21077</v>
          </cell>
          <cell r="T2497">
            <v>18903</v>
          </cell>
          <cell r="U2497">
            <v>18997</v>
          </cell>
        </row>
        <row r="2498">
          <cell r="A2498" t="str">
            <v>Europe</v>
          </cell>
          <cell r="B2498" t="str">
            <v>RENAULT-NISSAN</v>
          </cell>
          <cell r="C2498" t="str">
            <v>RENAULT</v>
          </cell>
          <cell r="D2498" t="str">
            <v>RENAULT TRAFIC</v>
          </cell>
          <cell r="E2498" t="str">
            <v>Renault F Series</v>
          </cell>
          <cell r="F2498" t="str">
            <v>Diesel</v>
          </cell>
          <cell r="G2498">
            <v>1870</v>
          </cell>
          <cell r="H2498">
            <v>82</v>
          </cell>
          <cell r="I2498" t="str">
            <v>In-Line</v>
          </cell>
          <cell r="J2498">
            <v>4</v>
          </cell>
          <cell r="K2498" t="str">
            <v>DI</v>
          </cell>
          <cell r="L2498" t="str">
            <v>Cleon</v>
          </cell>
          <cell r="M2498" t="str">
            <v>France</v>
          </cell>
          <cell r="N2498">
            <v>0</v>
          </cell>
          <cell r="O2498">
            <v>21048</v>
          </cell>
          <cell r="P2498">
            <v>24942</v>
          </cell>
          <cell r="Q2498">
            <v>24537</v>
          </cell>
          <cell r="R2498">
            <v>11628</v>
          </cell>
          <cell r="S2498">
            <v>0</v>
          </cell>
          <cell r="T2498">
            <v>0</v>
          </cell>
          <cell r="U2498">
            <v>0</v>
          </cell>
        </row>
        <row r="2499">
          <cell r="A2499" t="str">
            <v>Europe</v>
          </cell>
          <cell r="B2499" t="str">
            <v>RENAULT-NISSAN</v>
          </cell>
          <cell r="C2499" t="str">
            <v>RENAULT</v>
          </cell>
          <cell r="D2499" t="str">
            <v>RENAULT TRAFIC</v>
          </cell>
          <cell r="E2499" t="str">
            <v>Renault F Series</v>
          </cell>
          <cell r="F2499" t="str">
            <v>Diesel</v>
          </cell>
          <cell r="G2499">
            <v>1870</v>
          </cell>
          <cell r="H2499">
            <v>100</v>
          </cell>
          <cell r="I2499" t="str">
            <v>In-Line</v>
          </cell>
          <cell r="J2499">
            <v>4</v>
          </cell>
          <cell r="K2499" t="str">
            <v>DI</v>
          </cell>
          <cell r="L2499" t="str">
            <v>Cleon</v>
          </cell>
          <cell r="M2499" t="str">
            <v>France</v>
          </cell>
          <cell r="N2499">
            <v>0</v>
          </cell>
          <cell r="O2499">
            <v>1431</v>
          </cell>
          <cell r="P2499">
            <v>2692</v>
          </cell>
          <cell r="Q2499">
            <v>3850</v>
          </cell>
          <cell r="R2499">
            <v>3178</v>
          </cell>
          <cell r="S2499">
            <v>0</v>
          </cell>
          <cell r="T2499">
            <v>0</v>
          </cell>
          <cell r="U2499">
            <v>0</v>
          </cell>
        </row>
        <row r="2500">
          <cell r="A2500" t="str">
            <v>Europe</v>
          </cell>
          <cell r="B2500" t="str">
            <v>RENAULT-NISSAN</v>
          </cell>
          <cell r="C2500" t="str">
            <v>RENAULT</v>
          </cell>
          <cell r="D2500" t="str">
            <v>RENAULT TRAFIC</v>
          </cell>
          <cell r="E2500" t="str">
            <v>Renault F Series</v>
          </cell>
          <cell r="F2500" t="str">
            <v>Diesel</v>
          </cell>
          <cell r="G2500">
            <v>1870</v>
          </cell>
          <cell r="H2500">
            <v>102</v>
          </cell>
          <cell r="I2500" t="str">
            <v>In-Line</v>
          </cell>
          <cell r="J2500">
            <v>4</v>
          </cell>
          <cell r="K2500" t="str">
            <v>DI</v>
          </cell>
          <cell r="L2500" t="str">
            <v>Cleon</v>
          </cell>
          <cell r="M2500" t="str">
            <v>France</v>
          </cell>
          <cell r="N2500">
            <v>37770</v>
          </cell>
          <cell r="O2500">
            <v>5660</v>
          </cell>
          <cell r="P2500">
            <v>0</v>
          </cell>
          <cell r="Q2500">
            <v>0</v>
          </cell>
          <cell r="R2500">
            <v>0</v>
          </cell>
          <cell r="S2500">
            <v>0</v>
          </cell>
          <cell r="T2500">
            <v>0</v>
          </cell>
          <cell r="U2500">
            <v>0</v>
          </cell>
        </row>
        <row r="2501">
          <cell r="A2501" t="str">
            <v>Europe</v>
          </cell>
          <cell r="B2501" t="str">
            <v>RENAULT-NISSAN</v>
          </cell>
          <cell r="C2501" t="str">
            <v>RENAULT</v>
          </cell>
          <cell r="D2501" t="str">
            <v>RENAULT TRAFIC</v>
          </cell>
          <cell r="E2501" t="str">
            <v>Renault F Series</v>
          </cell>
          <cell r="F2501" t="str">
            <v>Gasoline</v>
          </cell>
          <cell r="G2501">
            <v>1998</v>
          </cell>
          <cell r="H2501">
            <v>120</v>
          </cell>
          <cell r="I2501" t="str">
            <v>In-Line</v>
          </cell>
          <cell r="J2501">
            <v>4</v>
          </cell>
          <cell r="K2501" t="str">
            <v>MFI</v>
          </cell>
          <cell r="L2501" t="str">
            <v>Cleon</v>
          </cell>
          <cell r="M2501" t="str">
            <v>France</v>
          </cell>
          <cell r="N2501">
            <v>0</v>
          </cell>
          <cell r="O2501">
            <v>1582</v>
          </cell>
          <cell r="P2501">
            <v>1782</v>
          </cell>
          <cell r="Q2501">
            <v>1752</v>
          </cell>
          <cell r="R2501">
            <v>830</v>
          </cell>
          <cell r="S2501">
            <v>0</v>
          </cell>
          <cell r="T2501">
            <v>0</v>
          </cell>
          <cell r="U2501">
            <v>0</v>
          </cell>
        </row>
        <row r="2502">
          <cell r="A2502" t="str">
            <v>Europe</v>
          </cell>
          <cell r="B2502" t="str">
            <v>RENAULT-NISSAN</v>
          </cell>
          <cell r="C2502" t="str">
            <v>RENAULT</v>
          </cell>
          <cell r="D2502" t="str">
            <v>RENAULT TRAFIC</v>
          </cell>
          <cell r="E2502" t="str">
            <v>Renault F Series</v>
          </cell>
          <cell r="F2502" t="str">
            <v>Gasoline</v>
          </cell>
          <cell r="G2502">
            <v>1998</v>
          </cell>
          <cell r="H2502">
            <v>139</v>
          </cell>
          <cell r="I2502" t="str">
            <v>In-Line</v>
          </cell>
          <cell r="J2502">
            <v>4</v>
          </cell>
          <cell r="K2502" t="str">
            <v>MFI</v>
          </cell>
          <cell r="L2502" t="str">
            <v>Cleon</v>
          </cell>
          <cell r="M2502" t="str">
            <v>France</v>
          </cell>
          <cell r="N2502">
            <v>1358</v>
          </cell>
          <cell r="O2502">
            <v>1922</v>
          </cell>
          <cell r="P2502">
            <v>2216</v>
          </cell>
          <cell r="Q2502">
            <v>2231</v>
          </cell>
          <cell r="R2502">
            <v>1076</v>
          </cell>
          <cell r="S2502">
            <v>0</v>
          </cell>
          <cell r="T2502">
            <v>0</v>
          </cell>
          <cell r="U2502">
            <v>0</v>
          </cell>
        </row>
        <row r="2503">
          <cell r="A2503" t="str">
            <v>Europe</v>
          </cell>
          <cell r="B2503" t="str">
            <v>RENAULT-NISSAN</v>
          </cell>
          <cell r="C2503" t="str">
            <v>RENAULT</v>
          </cell>
          <cell r="D2503" t="str">
            <v>RENAULT TRAFIC</v>
          </cell>
          <cell r="E2503" t="str">
            <v>Renault M1D</v>
          </cell>
          <cell r="F2503" t="str">
            <v>Diesel</v>
          </cell>
          <cell r="G2503">
            <v>2000</v>
          </cell>
          <cell r="H2503">
            <v>130</v>
          </cell>
          <cell r="I2503" t="str">
            <v>In-Line</v>
          </cell>
          <cell r="J2503">
            <v>4</v>
          </cell>
          <cell r="K2503" t="str">
            <v>DI</v>
          </cell>
          <cell r="L2503" t="str">
            <v>Cleon</v>
          </cell>
          <cell r="M2503" t="str">
            <v>France</v>
          </cell>
          <cell r="N2503">
            <v>0</v>
          </cell>
          <cell r="O2503">
            <v>0</v>
          </cell>
          <cell r="P2503">
            <v>0</v>
          </cell>
          <cell r="Q2503">
            <v>0</v>
          </cell>
          <cell r="R2503">
            <v>2046</v>
          </cell>
          <cell r="S2503">
            <v>4517</v>
          </cell>
          <cell r="T2503">
            <v>4051</v>
          </cell>
          <cell r="U2503">
            <v>4070</v>
          </cell>
        </row>
        <row r="2504">
          <cell r="A2504" t="str">
            <v>Europe</v>
          </cell>
          <cell r="B2504" t="str">
            <v>RENAULT-NISSAN</v>
          </cell>
          <cell r="C2504" t="str">
            <v>RENAULT</v>
          </cell>
          <cell r="D2504" t="str">
            <v>RENAULT TRAFIC</v>
          </cell>
          <cell r="E2504" t="str">
            <v>Renault M1G</v>
          </cell>
          <cell r="F2504" t="str">
            <v>Gasoline</v>
          </cell>
          <cell r="G2504">
            <v>2000</v>
          </cell>
          <cell r="H2504">
            <v>140</v>
          </cell>
          <cell r="I2504" t="str">
            <v>In-Line</v>
          </cell>
          <cell r="J2504">
            <v>4</v>
          </cell>
          <cell r="K2504" t="str">
            <v>MFI/GDI</v>
          </cell>
          <cell r="L2504" t="str">
            <v>Cleon</v>
          </cell>
          <cell r="M2504" t="str">
            <v>France</v>
          </cell>
          <cell r="N2504">
            <v>0</v>
          </cell>
          <cell r="O2504">
            <v>0</v>
          </cell>
          <cell r="P2504">
            <v>0</v>
          </cell>
          <cell r="Q2504">
            <v>0</v>
          </cell>
          <cell r="R2504">
            <v>954</v>
          </cell>
          <cell r="S2504">
            <v>2108</v>
          </cell>
          <cell r="T2504">
            <v>1891</v>
          </cell>
          <cell r="U2504">
            <v>1899</v>
          </cell>
        </row>
        <row r="2505">
          <cell r="A2505" t="str">
            <v>Europe</v>
          </cell>
          <cell r="B2505" t="str">
            <v>RENAULT-NISSAN</v>
          </cell>
          <cell r="C2505" t="str">
            <v>RENAULT</v>
          </cell>
          <cell r="D2505" t="str">
            <v>RENAULT TRAFIC</v>
          </cell>
          <cell r="E2505" t="str">
            <v>Renault G Series</v>
          </cell>
          <cell r="F2505" t="str">
            <v>Diesel</v>
          </cell>
          <cell r="G2505">
            <v>2464</v>
          </cell>
          <cell r="H2505">
            <v>131</v>
          </cell>
          <cell r="I2505" t="str">
            <v>In-Line</v>
          </cell>
          <cell r="J2505">
            <v>4</v>
          </cell>
          <cell r="K2505" t="str">
            <v>DI</v>
          </cell>
          <cell r="L2505" t="str">
            <v>Cleon</v>
          </cell>
          <cell r="M2505" t="str">
            <v>France</v>
          </cell>
          <cell r="N2505">
            <v>3149</v>
          </cell>
          <cell r="O2505">
            <v>724</v>
          </cell>
          <cell r="P2505">
            <v>0</v>
          </cell>
          <cell r="Q2505">
            <v>0</v>
          </cell>
          <cell r="R2505">
            <v>0</v>
          </cell>
          <cell r="S2505">
            <v>0</v>
          </cell>
          <cell r="T2505">
            <v>0</v>
          </cell>
          <cell r="U2505">
            <v>0</v>
          </cell>
        </row>
        <row r="2506">
          <cell r="A2506" t="str">
            <v>Europe</v>
          </cell>
          <cell r="B2506" t="str">
            <v>RENAULT-NISSAN</v>
          </cell>
          <cell r="C2506" t="str">
            <v>RENAULT</v>
          </cell>
          <cell r="D2506" t="str">
            <v>RENAULT TRAFIC</v>
          </cell>
          <cell r="E2506" t="str">
            <v>Renault G Series</v>
          </cell>
          <cell r="F2506" t="str">
            <v>Diesel</v>
          </cell>
          <cell r="G2506">
            <v>2464</v>
          </cell>
          <cell r="H2506">
            <v>131</v>
          </cell>
          <cell r="I2506" t="str">
            <v>In-Line</v>
          </cell>
          <cell r="J2506">
            <v>4</v>
          </cell>
          <cell r="K2506" t="str">
            <v>DI</v>
          </cell>
          <cell r="L2506" t="str">
            <v>Cleon</v>
          </cell>
          <cell r="M2506" t="str">
            <v>France</v>
          </cell>
          <cell r="N2506">
            <v>0</v>
          </cell>
          <cell r="O2506">
            <v>2621</v>
          </cell>
          <cell r="P2506">
            <v>3646</v>
          </cell>
          <cell r="Q2506">
            <v>3667</v>
          </cell>
          <cell r="R2506">
            <v>3227</v>
          </cell>
          <cell r="S2506">
            <v>3245</v>
          </cell>
          <cell r="T2506">
            <v>2935</v>
          </cell>
          <cell r="U2506">
            <v>2976</v>
          </cell>
        </row>
        <row r="2507">
          <cell r="A2507" t="str">
            <v>Europe</v>
          </cell>
          <cell r="B2507" t="str">
            <v>RENAULT-NISSAN</v>
          </cell>
          <cell r="C2507" t="str">
            <v>RENAULT</v>
          </cell>
          <cell r="D2507" t="str">
            <v>RENAULT TWINGO</v>
          </cell>
          <cell r="E2507" t="str">
            <v>Renault D Series (DIET)</v>
          </cell>
          <cell r="F2507" t="str">
            <v>Gasoline</v>
          </cell>
          <cell r="G2507">
            <v>1149</v>
          </cell>
          <cell r="H2507">
            <v>75</v>
          </cell>
          <cell r="I2507" t="str">
            <v>In-Line</v>
          </cell>
          <cell r="J2507">
            <v>4</v>
          </cell>
          <cell r="K2507" t="str">
            <v>MFI</v>
          </cell>
          <cell r="L2507" t="str">
            <v>Douvrin</v>
          </cell>
          <cell r="M2507" t="str">
            <v>France</v>
          </cell>
          <cell r="N2507">
            <v>129444</v>
          </cell>
          <cell r="O2507">
            <v>106773</v>
          </cell>
          <cell r="P2507">
            <v>83976</v>
          </cell>
          <cell r="Q2507">
            <v>64300</v>
          </cell>
          <cell r="R2507">
            <v>33640</v>
          </cell>
          <cell r="S2507">
            <v>0</v>
          </cell>
          <cell r="T2507">
            <v>0</v>
          </cell>
          <cell r="U2507">
            <v>0</v>
          </cell>
        </row>
        <row r="2508">
          <cell r="A2508" t="str">
            <v>Europe</v>
          </cell>
          <cell r="B2508" t="str">
            <v>RENAULT-NISSAN</v>
          </cell>
          <cell r="C2508" t="str">
            <v>RENAULT</v>
          </cell>
          <cell r="D2508" t="str">
            <v>RENAULT TWINGO</v>
          </cell>
          <cell r="E2508" t="str">
            <v>Renault D Series (DIET)</v>
          </cell>
          <cell r="F2508" t="str">
            <v>Gasoline</v>
          </cell>
          <cell r="G2508">
            <v>1149</v>
          </cell>
          <cell r="H2508">
            <v>60</v>
          </cell>
          <cell r="I2508" t="str">
            <v>In-Line</v>
          </cell>
          <cell r="J2508">
            <v>4</v>
          </cell>
          <cell r="K2508" t="str">
            <v>MFI</v>
          </cell>
          <cell r="L2508" t="str">
            <v>Douvrin</v>
          </cell>
          <cell r="M2508" t="str">
            <v>France</v>
          </cell>
          <cell r="N2508">
            <v>15731</v>
          </cell>
          <cell r="O2508">
            <v>11663</v>
          </cell>
          <cell r="P2508">
            <v>7271</v>
          </cell>
          <cell r="Q2508">
            <v>0</v>
          </cell>
          <cell r="R2508">
            <v>0</v>
          </cell>
          <cell r="S2508">
            <v>0</v>
          </cell>
          <cell r="T2508">
            <v>0</v>
          </cell>
          <cell r="U2508">
            <v>0</v>
          </cell>
        </row>
        <row r="2509">
          <cell r="A2509" t="str">
            <v>Europe</v>
          </cell>
          <cell r="B2509" t="str">
            <v>RENAULT-NISSAN</v>
          </cell>
          <cell r="C2509" t="str">
            <v>RENAULT</v>
          </cell>
          <cell r="D2509" t="str">
            <v>RENAULT TWINGO</v>
          </cell>
          <cell r="E2509" t="str">
            <v>Renault Electric</v>
          </cell>
          <cell r="F2509" t="str">
            <v>Electric</v>
          </cell>
          <cell r="G2509">
            <v>0</v>
          </cell>
          <cell r="H2509">
            <v>0</v>
          </cell>
          <cell r="I2509" t="str">
            <v>None</v>
          </cell>
          <cell r="J2509">
            <v>0</v>
          </cell>
          <cell r="K2509" t="str">
            <v>None</v>
          </cell>
          <cell r="L2509" t="str">
            <v>Douvrin</v>
          </cell>
          <cell r="M2509" t="str">
            <v>France</v>
          </cell>
          <cell r="N2509">
            <v>0</v>
          </cell>
          <cell r="O2509">
            <v>0</v>
          </cell>
          <cell r="P2509">
            <v>0</v>
          </cell>
          <cell r="Q2509">
            <v>0</v>
          </cell>
          <cell r="R2509">
            <v>5</v>
          </cell>
          <cell r="S2509">
            <v>46</v>
          </cell>
          <cell r="T2509">
            <v>48</v>
          </cell>
          <cell r="U2509">
            <v>45</v>
          </cell>
        </row>
        <row r="2510">
          <cell r="A2510" t="str">
            <v>Europe</v>
          </cell>
          <cell r="B2510" t="str">
            <v>RENAULT-NISSAN</v>
          </cell>
          <cell r="C2510" t="str">
            <v>RENAULT</v>
          </cell>
          <cell r="D2510" t="str">
            <v>RENAULT TWINGO</v>
          </cell>
          <cell r="E2510" t="str">
            <v>Renault D Series (DIET)</v>
          </cell>
          <cell r="F2510" t="str">
            <v>Gasoline</v>
          </cell>
          <cell r="G2510">
            <v>999</v>
          </cell>
          <cell r="H2510">
            <v>60</v>
          </cell>
          <cell r="I2510" t="str">
            <v>In-Line</v>
          </cell>
          <cell r="J2510">
            <v>4</v>
          </cell>
          <cell r="K2510" t="str">
            <v>MFI</v>
          </cell>
          <cell r="L2510" t="str">
            <v>Douvrin</v>
          </cell>
          <cell r="M2510" t="str">
            <v>France</v>
          </cell>
          <cell r="N2510">
            <v>0</v>
          </cell>
          <cell r="O2510">
            <v>0</v>
          </cell>
          <cell r="P2510">
            <v>0</v>
          </cell>
          <cell r="Q2510">
            <v>0</v>
          </cell>
          <cell r="R2510">
            <v>2538</v>
          </cell>
          <cell r="S2510">
            <v>26478</v>
          </cell>
          <cell r="T2510">
            <v>29643</v>
          </cell>
          <cell r="U2510">
            <v>27461</v>
          </cell>
        </row>
        <row r="2511">
          <cell r="A2511" t="str">
            <v>Europe</v>
          </cell>
          <cell r="B2511" t="str">
            <v>RENAULT-NISSAN</v>
          </cell>
          <cell r="C2511" t="str">
            <v>RENAULT</v>
          </cell>
          <cell r="D2511" t="str">
            <v>RENAULT TWINGO</v>
          </cell>
          <cell r="E2511" t="str">
            <v>Renault D Series (DIET)</v>
          </cell>
          <cell r="F2511" t="str">
            <v>Gasoline</v>
          </cell>
          <cell r="G2511">
            <v>1149</v>
          </cell>
          <cell r="H2511">
            <v>75</v>
          </cell>
          <cell r="I2511" t="str">
            <v>In-Line</v>
          </cell>
          <cell r="J2511">
            <v>4</v>
          </cell>
          <cell r="K2511" t="str">
            <v>MFI</v>
          </cell>
          <cell r="L2511" t="str">
            <v>Douvrin</v>
          </cell>
          <cell r="M2511" t="str">
            <v>France</v>
          </cell>
          <cell r="N2511">
            <v>0</v>
          </cell>
          <cell r="O2511">
            <v>0</v>
          </cell>
          <cell r="P2511">
            <v>0</v>
          </cell>
          <cell r="Q2511">
            <v>0</v>
          </cell>
          <cell r="R2511">
            <v>8668</v>
          </cell>
          <cell r="S2511">
            <v>85674</v>
          </cell>
          <cell r="T2511">
            <v>94661</v>
          </cell>
          <cell r="U2511">
            <v>89197</v>
          </cell>
        </row>
        <row r="2512">
          <cell r="A2512" t="str">
            <v>Europe</v>
          </cell>
          <cell r="B2512" t="str">
            <v>RENAULT-NISSAN</v>
          </cell>
          <cell r="C2512" t="str">
            <v>RENAULT</v>
          </cell>
          <cell r="D2512" t="str">
            <v>RENAULT TWINGO</v>
          </cell>
          <cell r="E2512" t="str">
            <v>Renault K Series</v>
          </cell>
          <cell r="F2512" t="str">
            <v>Diesel</v>
          </cell>
          <cell r="G2512">
            <v>1200</v>
          </cell>
          <cell r="H2512">
            <v>66</v>
          </cell>
          <cell r="I2512" t="str">
            <v>In-Line</v>
          </cell>
          <cell r="J2512">
            <v>3</v>
          </cell>
          <cell r="K2512" t="str">
            <v>DI</v>
          </cell>
          <cell r="L2512" t="str">
            <v>Valladolid</v>
          </cell>
          <cell r="M2512" t="str">
            <v>Spain</v>
          </cell>
          <cell r="N2512">
            <v>0</v>
          </cell>
          <cell r="O2512">
            <v>0</v>
          </cell>
          <cell r="P2512">
            <v>0</v>
          </cell>
          <cell r="Q2512">
            <v>0</v>
          </cell>
          <cell r="R2512">
            <v>3449</v>
          </cell>
          <cell r="S2512">
            <v>37514</v>
          </cell>
          <cell r="T2512">
            <v>47241</v>
          </cell>
          <cell r="U2512">
            <v>50305</v>
          </cell>
        </row>
        <row r="2513">
          <cell r="A2513" t="str">
            <v>Europe</v>
          </cell>
          <cell r="B2513" t="str">
            <v>RENAULT-NISSAN</v>
          </cell>
          <cell r="C2513" t="str">
            <v>RENAULT</v>
          </cell>
          <cell r="D2513" t="str">
            <v>RENAULT MODUS</v>
          </cell>
          <cell r="E2513" t="str">
            <v>Renault D Series (DIET)</v>
          </cell>
          <cell r="F2513" t="str">
            <v>Gasoline</v>
          </cell>
          <cell r="G2513">
            <v>999</v>
          </cell>
          <cell r="H2513">
            <v>60</v>
          </cell>
          <cell r="I2513" t="str">
            <v>In-Line</v>
          </cell>
          <cell r="J2513">
            <v>4</v>
          </cell>
          <cell r="K2513" t="str">
            <v>MFI</v>
          </cell>
          <cell r="L2513" t="str">
            <v>Douvrin</v>
          </cell>
          <cell r="M2513" t="str">
            <v>France</v>
          </cell>
          <cell r="N2513">
            <v>0</v>
          </cell>
          <cell r="O2513">
            <v>0</v>
          </cell>
          <cell r="P2513">
            <v>5554</v>
          </cell>
          <cell r="Q2513">
            <v>14638</v>
          </cell>
          <cell r="R2513">
            <v>15593</v>
          </cell>
          <cell r="S2513">
            <v>4200</v>
          </cell>
          <cell r="T2513">
            <v>0</v>
          </cell>
          <cell r="U2513">
            <v>0</v>
          </cell>
        </row>
        <row r="2514">
          <cell r="A2514" t="str">
            <v>Europe</v>
          </cell>
          <cell r="B2514" t="str">
            <v>RENAULT-NISSAN</v>
          </cell>
          <cell r="C2514" t="str">
            <v>RENAULT</v>
          </cell>
          <cell r="D2514" t="str">
            <v>RENAULT MODUS</v>
          </cell>
          <cell r="E2514" t="str">
            <v>Renault D Series (DIET)</v>
          </cell>
          <cell r="F2514" t="str">
            <v>Gasoline</v>
          </cell>
          <cell r="G2514">
            <v>1149</v>
          </cell>
          <cell r="H2514">
            <v>75</v>
          </cell>
          <cell r="I2514" t="str">
            <v>In-Line</v>
          </cell>
          <cell r="J2514">
            <v>4</v>
          </cell>
          <cell r="K2514" t="str">
            <v>MFI</v>
          </cell>
          <cell r="L2514" t="str">
            <v>Douvrin</v>
          </cell>
          <cell r="M2514" t="str">
            <v>France</v>
          </cell>
          <cell r="N2514">
            <v>0</v>
          </cell>
          <cell r="O2514">
            <v>0</v>
          </cell>
          <cell r="P2514">
            <v>29479</v>
          </cell>
          <cell r="Q2514">
            <v>67523</v>
          </cell>
          <cell r="R2514">
            <v>61138</v>
          </cell>
          <cell r="S2514">
            <v>15002</v>
          </cell>
          <cell r="T2514">
            <v>0</v>
          </cell>
          <cell r="U2514">
            <v>0</v>
          </cell>
        </row>
        <row r="2515">
          <cell r="A2515" t="str">
            <v>Europe</v>
          </cell>
          <cell r="B2515" t="str">
            <v>RENAULT-NISSAN</v>
          </cell>
          <cell r="C2515" t="str">
            <v>RENAULT</v>
          </cell>
          <cell r="D2515" t="str">
            <v>RENAULT MODUS</v>
          </cell>
          <cell r="E2515" t="str">
            <v>Renault S2G</v>
          </cell>
          <cell r="F2515" t="str">
            <v>Gasoline</v>
          </cell>
          <cell r="G2515">
            <v>1200</v>
          </cell>
          <cell r="H2515">
            <v>80</v>
          </cell>
          <cell r="I2515" t="str">
            <v>In-Line</v>
          </cell>
          <cell r="J2515">
            <v>4</v>
          </cell>
          <cell r="K2515" t="str">
            <v>MFI</v>
          </cell>
          <cell r="L2515" t="str">
            <v>Valladolid</v>
          </cell>
          <cell r="M2515" t="str">
            <v>Spain</v>
          </cell>
          <cell r="N2515">
            <v>0</v>
          </cell>
          <cell r="O2515">
            <v>0</v>
          </cell>
          <cell r="P2515">
            <v>0</v>
          </cell>
          <cell r="Q2515">
            <v>0</v>
          </cell>
          <cell r="R2515">
            <v>0</v>
          </cell>
          <cell r="S2515">
            <v>39922</v>
          </cell>
          <cell r="T2515">
            <v>46088</v>
          </cell>
          <cell r="U2515">
            <v>42951</v>
          </cell>
        </row>
        <row r="2516">
          <cell r="A2516" t="str">
            <v>Europe</v>
          </cell>
          <cell r="B2516" t="str">
            <v>RENAULT-NISSAN</v>
          </cell>
          <cell r="C2516" t="str">
            <v>RENAULT</v>
          </cell>
          <cell r="D2516" t="str">
            <v>RENAULT MODUS</v>
          </cell>
          <cell r="E2516" t="str">
            <v>Renault K Series</v>
          </cell>
          <cell r="F2516" t="str">
            <v>Gasoline</v>
          </cell>
          <cell r="G2516">
            <v>1390</v>
          </cell>
          <cell r="H2516">
            <v>95</v>
          </cell>
          <cell r="I2516" t="str">
            <v>In-Line</v>
          </cell>
          <cell r="J2516">
            <v>4</v>
          </cell>
          <cell r="K2516" t="str">
            <v>MFI</v>
          </cell>
          <cell r="L2516" t="str">
            <v>Valladolid</v>
          </cell>
          <cell r="M2516" t="str">
            <v>Spain</v>
          </cell>
          <cell r="N2516">
            <v>0</v>
          </cell>
          <cell r="O2516">
            <v>0</v>
          </cell>
          <cell r="P2516">
            <v>14148</v>
          </cell>
          <cell r="Q2516">
            <v>32411</v>
          </cell>
          <cell r="R2516">
            <v>29347</v>
          </cell>
          <cell r="S2516">
            <v>7201</v>
          </cell>
          <cell r="T2516">
            <v>0</v>
          </cell>
          <cell r="U2516">
            <v>0</v>
          </cell>
        </row>
        <row r="2517">
          <cell r="A2517" t="str">
            <v>Europe</v>
          </cell>
          <cell r="B2517" t="str">
            <v>RENAULT-NISSAN</v>
          </cell>
          <cell r="C2517" t="str">
            <v>RENAULT</v>
          </cell>
          <cell r="D2517" t="str">
            <v>RENAULT MODUS</v>
          </cell>
          <cell r="E2517" t="str">
            <v>Renault S2G</v>
          </cell>
          <cell r="F2517" t="str">
            <v>Gasoline</v>
          </cell>
          <cell r="G2517">
            <v>1400</v>
          </cell>
          <cell r="H2517">
            <v>100</v>
          </cell>
          <cell r="I2517" t="str">
            <v>In-Line</v>
          </cell>
          <cell r="J2517">
            <v>4</v>
          </cell>
          <cell r="K2517" t="str">
            <v>MFI</v>
          </cell>
          <cell r="L2517" t="str">
            <v>Valladolid</v>
          </cell>
          <cell r="M2517" t="str">
            <v>Spain</v>
          </cell>
          <cell r="N2517">
            <v>0</v>
          </cell>
          <cell r="O2517">
            <v>0</v>
          </cell>
          <cell r="P2517">
            <v>0</v>
          </cell>
          <cell r="Q2517">
            <v>0</v>
          </cell>
          <cell r="R2517">
            <v>0</v>
          </cell>
          <cell r="S2517">
            <v>17807</v>
          </cell>
          <cell r="T2517">
            <v>20828</v>
          </cell>
          <cell r="U2517">
            <v>19707</v>
          </cell>
        </row>
        <row r="2518">
          <cell r="A2518" t="str">
            <v>Europe</v>
          </cell>
          <cell r="B2518" t="str">
            <v>RENAULT-NISSAN</v>
          </cell>
          <cell r="C2518" t="str">
            <v>RENAULT</v>
          </cell>
          <cell r="D2518" t="str">
            <v>RENAULT MODUS</v>
          </cell>
          <cell r="E2518" t="str">
            <v>Renault K Series</v>
          </cell>
          <cell r="F2518" t="str">
            <v>Diesel</v>
          </cell>
          <cell r="G2518">
            <v>1461</v>
          </cell>
          <cell r="H2518">
            <v>65</v>
          </cell>
          <cell r="I2518" t="str">
            <v>In-Line</v>
          </cell>
          <cell r="J2518">
            <v>4</v>
          </cell>
          <cell r="K2518" t="str">
            <v>DI</v>
          </cell>
          <cell r="L2518" t="str">
            <v>Valladolid</v>
          </cell>
          <cell r="M2518" t="str">
            <v>Spain</v>
          </cell>
          <cell r="N2518">
            <v>0</v>
          </cell>
          <cell r="O2518">
            <v>0</v>
          </cell>
          <cell r="P2518">
            <v>18762</v>
          </cell>
          <cell r="Q2518">
            <v>47558</v>
          </cell>
          <cell r="R2518">
            <v>49915</v>
          </cell>
          <cell r="S2518">
            <v>48990</v>
          </cell>
          <cell r="T2518">
            <v>43367</v>
          </cell>
          <cell r="U2518">
            <v>43422</v>
          </cell>
        </row>
        <row r="2519">
          <cell r="A2519" t="str">
            <v>Europe</v>
          </cell>
          <cell r="B2519" t="str">
            <v>RENAULT-NISSAN</v>
          </cell>
          <cell r="C2519" t="str">
            <v>RENAULT</v>
          </cell>
          <cell r="D2519" t="str">
            <v>RENAULT MODUS</v>
          </cell>
          <cell r="E2519" t="str">
            <v>Renault K Series</v>
          </cell>
          <cell r="F2519" t="str">
            <v>Diesel</v>
          </cell>
          <cell r="G2519">
            <v>1461</v>
          </cell>
          <cell r="H2519">
            <v>74</v>
          </cell>
          <cell r="I2519" t="str">
            <v>In-Line</v>
          </cell>
          <cell r="J2519">
            <v>4</v>
          </cell>
          <cell r="K2519" t="str">
            <v>DI</v>
          </cell>
          <cell r="L2519" t="str">
            <v>Valladolid</v>
          </cell>
          <cell r="M2519" t="str">
            <v>Spain</v>
          </cell>
          <cell r="N2519">
            <v>0</v>
          </cell>
          <cell r="O2519">
            <v>0</v>
          </cell>
          <cell r="P2519">
            <v>17220</v>
          </cell>
          <cell r="Q2519">
            <v>40019</v>
          </cell>
          <cell r="R2519">
            <v>37372</v>
          </cell>
          <cell r="S2519">
            <v>33509</v>
          </cell>
          <cell r="T2519">
            <v>29319</v>
          </cell>
          <cell r="U2519">
            <v>29054</v>
          </cell>
        </row>
        <row r="2520">
          <cell r="A2520" t="str">
            <v>Europe</v>
          </cell>
          <cell r="B2520" t="str">
            <v>RENAULT-NISSAN</v>
          </cell>
          <cell r="C2520" t="str">
            <v>RENAULT</v>
          </cell>
          <cell r="D2520" t="str">
            <v>RENAULT MODUS</v>
          </cell>
          <cell r="E2520" t="str">
            <v>Renault K Series</v>
          </cell>
          <cell r="F2520" t="str">
            <v>Diesel</v>
          </cell>
          <cell r="G2520">
            <v>1461</v>
          </cell>
          <cell r="H2520">
            <v>100</v>
          </cell>
          <cell r="I2520" t="str">
            <v>In-Line</v>
          </cell>
          <cell r="J2520">
            <v>4</v>
          </cell>
          <cell r="K2520" t="str">
            <v>IDI</v>
          </cell>
          <cell r="L2520" t="str">
            <v>Valladolid</v>
          </cell>
          <cell r="M2520" t="str">
            <v>Spain</v>
          </cell>
          <cell r="N2520">
            <v>0</v>
          </cell>
          <cell r="O2520">
            <v>0</v>
          </cell>
          <cell r="P2520">
            <v>9809</v>
          </cell>
          <cell r="Q2520">
            <v>27620</v>
          </cell>
          <cell r="R2520">
            <v>26544</v>
          </cell>
          <cell r="S2520">
            <v>23932</v>
          </cell>
          <cell r="T2520">
            <v>21046</v>
          </cell>
          <cell r="U2520">
            <v>20950</v>
          </cell>
        </row>
        <row r="2521">
          <cell r="A2521" t="str">
            <v>Europe</v>
          </cell>
          <cell r="B2521" t="str">
            <v>RENAULT-NISSAN</v>
          </cell>
          <cell r="C2521" t="str">
            <v>RENAULT</v>
          </cell>
          <cell r="D2521" t="str">
            <v>RENAULT MODUS</v>
          </cell>
          <cell r="E2521" t="str">
            <v>Renault K Series</v>
          </cell>
          <cell r="F2521" t="str">
            <v>Gasoline</v>
          </cell>
          <cell r="G2521">
            <v>1598</v>
          </cell>
          <cell r="H2521">
            <v>113</v>
          </cell>
          <cell r="I2521" t="str">
            <v>In-Line</v>
          </cell>
          <cell r="J2521">
            <v>4</v>
          </cell>
          <cell r="K2521" t="str">
            <v>MFI</v>
          </cell>
          <cell r="L2521" t="str">
            <v>Valladolid</v>
          </cell>
          <cell r="M2521" t="str">
            <v>Spain</v>
          </cell>
          <cell r="N2521">
            <v>0</v>
          </cell>
          <cell r="O2521">
            <v>0</v>
          </cell>
          <cell r="P2521">
            <v>14154</v>
          </cell>
          <cell r="Q2521">
            <v>32411</v>
          </cell>
          <cell r="R2521">
            <v>29347</v>
          </cell>
          <cell r="S2521">
            <v>0</v>
          </cell>
          <cell r="T2521">
            <v>0</v>
          </cell>
          <cell r="U2521">
            <v>0</v>
          </cell>
        </row>
        <row r="2522">
          <cell r="A2522" t="str">
            <v>Europe</v>
          </cell>
          <cell r="B2522" t="str">
            <v>RENAULT-NISSAN</v>
          </cell>
          <cell r="C2522" t="str">
            <v>RENAULT</v>
          </cell>
          <cell r="D2522" t="str">
            <v>RENAULT MODUS</v>
          </cell>
          <cell r="E2522" t="str">
            <v>Renault S2G</v>
          </cell>
          <cell r="F2522" t="str">
            <v>Gasoline</v>
          </cell>
          <cell r="G2522">
            <v>1600</v>
          </cell>
          <cell r="H2522">
            <v>120</v>
          </cell>
          <cell r="I2522" t="str">
            <v>In-Line</v>
          </cell>
          <cell r="J2522">
            <v>4</v>
          </cell>
          <cell r="K2522" t="str">
            <v>MFI</v>
          </cell>
          <cell r="L2522" t="str">
            <v>Valladolid</v>
          </cell>
          <cell r="M2522" t="str">
            <v>Spain</v>
          </cell>
          <cell r="N2522">
            <v>0</v>
          </cell>
          <cell r="O2522">
            <v>0</v>
          </cell>
          <cell r="P2522">
            <v>0</v>
          </cell>
          <cell r="Q2522">
            <v>0</v>
          </cell>
          <cell r="R2522">
            <v>0</v>
          </cell>
          <cell r="S2522">
            <v>25008</v>
          </cell>
          <cell r="T2522">
            <v>20828</v>
          </cell>
          <cell r="U2522">
            <v>19707</v>
          </cell>
        </row>
        <row r="2523">
          <cell r="A2523" t="str">
            <v>Europe</v>
          </cell>
          <cell r="B2523" t="str">
            <v>RENAULT-NISSAN</v>
          </cell>
          <cell r="C2523" t="str">
            <v>RENAULT</v>
          </cell>
          <cell r="D2523" t="str">
            <v>RENAULT MEGANE CC</v>
          </cell>
          <cell r="E2523" t="str">
            <v>Renault K Series</v>
          </cell>
          <cell r="F2523" t="str">
            <v>Gasoline</v>
          </cell>
          <cell r="G2523">
            <v>1598</v>
          </cell>
          <cell r="H2523">
            <v>116</v>
          </cell>
          <cell r="I2523" t="str">
            <v>In-Line</v>
          </cell>
          <cell r="J2523">
            <v>4</v>
          </cell>
          <cell r="K2523" t="str">
            <v>MFI</v>
          </cell>
          <cell r="L2523" t="str">
            <v>Valladolid</v>
          </cell>
          <cell r="M2523" t="str">
            <v>Spain</v>
          </cell>
          <cell r="N2523">
            <v>0</v>
          </cell>
          <cell r="O2523">
            <v>523</v>
          </cell>
          <cell r="P2523">
            <v>5440</v>
          </cell>
          <cell r="Q2523">
            <v>8037</v>
          </cell>
          <cell r="R2523">
            <v>8944</v>
          </cell>
          <cell r="S2523">
            <v>2303</v>
          </cell>
          <cell r="T2523">
            <v>0</v>
          </cell>
          <cell r="U2523">
            <v>0</v>
          </cell>
        </row>
        <row r="2524">
          <cell r="A2524" t="str">
            <v>Europe</v>
          </cell>
          <cell r="B2524" t="str">
            <v>RENAULT-NISSAN</v>
          </cell>
          <cell r="C2524" t="str">
            <v>RENAULT</v>
          </cell>
          <cell r="D2524" t="str">
            <v>RENAULT MEGANE CC</v>
          </cell>
          <cell r="E2524" t="str">
            <v>Renault S2G</v>
          </cell>
          <cell r="F2524" t="str">
            <v>Gasoline</v>
          </cell>
          <cell r="G2524">
            <v>1600</v>
          </cell>
          <cell r="H2524">
            <v>120</v>
          </cell>
          <cell r="I2524" t="str">
            <v>In-Line</v>
          </cell>
          <cell r="J2524">
            <v>4</v>
          </cell>
          <cell r="K2524" t="str">
            <v>MFI</v>
          </cell>
          <cell r="L2524" t="str">
            <v>Valladolid</v>
          </cell>
          <cell r="M2524" t="str">
            <v>Spain</v>
          </cell>
          <cell r="N2524">
            <v>0</v>
          </cell>
          <cell r="O2524">
            <v>0</v>
          </cell>
          <cell r="P2524">
            <v>0</v>
          </cell>
          <cell r="Q2524">
            <v>0</v>
          </cell>
          <cell r="R2524">
            <v>0</v>
          </cell>
          <cell r="S2524">
            <v>5974</v>
          </cell>
          <cell r="T2524">
            <v>7476</v>
          </cell>
          <cell r="U2524">
            <v>6812</v>
          </cell>
        </row>
        <row r="2525">
          <cell r="A2525" t="str">
            <v>Europe</v>
          </cell>
          <cell r="B2525" t="str">
            <v>RENAULT-NISSAN</v>
          </cell>
          <cell r="C2525" t="str">
            <v>RENAULT</v>
          </cell>
          <cell r="D2525" t="str">
            <v>RENAULT MEGANE CC</v>
          </cell>
          <cell r="E2525" t="str">
            <v>Renault F Series</v>
          </cell>
          <cell r="F2525" t="str">
            <v>Diesel</v>
          </cell>
          <cell r="G2525">
            <v>1870</v>
          </cell>
          <cell r="H2525">
            <v>140</v>
          </cell>
          <cell r="I2525" t="str">
            <v>In-Line</v>
          </cell>
          <cell r="J2525">
            <v>4</v>
          </cell>
          <cell r="K2525" t="str">
            <v>DI</v>
          </cell>
          <cell r="L2525" t="str">
            <v>Cleon</v>
          </cell>
          <cell r="M2525" t="str">
            <v>France</v>
          </cell>
          <cell r="N2525">
            <v>0</v>
          </cell>
          <cell r="O2525">
            <v>5254</v>
          </cell>
          <cell r="P2525">
            <v>36085</v>
          </cell>
          <cell r="Q2525">
            <v>29152</v>
          </cell>
          <cell r="R2525">
            <v>25429</v>
          </cell>
          <cell r="S2525">
            <v>6182</v>
          </cell>
          <cell r="T2525">
            <v>0</v>
          </cell>
          <cell r="U2525">
            <v>0</v>
          </cell>
        </row>
        <row r="2526">
          <cell r="A2526" t="str">
            <v>Europe</v>
          </cell>
          <cell r="B2526" t="str">
            <v>RENAULT-NISSAN</v>
          </cell>
          <cell r="C2526" t="str">
            <v>RENAULT</v>
          </cell>
          <cell r="D2526" t="str">
            <v>RENAULT MEGANE CC</v>
          </cell>
          <cell r="E2526" t="str">
            <v>Renault F Series</v>
          </cell>
          <cell r="F2526" t="str">
            <v>Gasoline</v>
          </cell>
          <cell r="G2526">
            <v>1998</v>
          </cell>
          <cell r="H2526">
            <v>140</v>
          </cell>
          <cell r="I2526" t="str">
            <v>In-Line</v>
          </cell>
          <cell r="J2526">
            <v>4</v>
          </cell>
          <cell r="K2526" t="str">
            <v>GDI</v>
          </cell>
          <cell r="L2526" t="str">
            <v>Cleon</v>
          </cell>
          <cell r="M2526" t="str">
            <v>France</v>
          </cell>
          <cell r="N2526">
            <v>0</v>
          </cell>
          <cell r="O2526">
            <v>852</v>
          </cell>
          <cell r="P2526">
            <v>5667</v>
          </cell>
          <cell r="Q2526">
            <v>6210</v>
          </cell>
          <cell r="R2526">
            <v>7375</v>
          </cell>
          <cell r="S2526">
            <v>2182</v>
          </cell>
          <cell r="T2526">
            <v>0</v>
          </cell>
          <cell r="U2526">
            <v>0</v>
          </cell>
        </row>
        <row r="2527">
          <cell r="A2527" t="str">
            <v>Europe</v>
          </cell>
          <cell r="B2527" t="str">
            <v>RENAULT-NISSAN</v>
          </cell>
          <cell r="C2527" t="str">
            <v>RENAULT</v>
          </cell>
          <cell r="D2527" t="str">
            <v>RENAULT MEGANE CC</v>
          </cell>
          <cell r="E2527" t="str">
            <v>Renault F Series</v>
          </cell>
          <cell r="F2527" t="str">
            <v>Gasoline</v>
          </cell>
          <cell r="G2527">
            <v>1998</v>
          </cell>
          <cell r="H2527">
            <v>163</v>
          </cell>
          <cell r="I2527" t="str">
            <v>In-Line</v>
          </cell>
          <cell r="J2527">
            <v>4</v>
          </cell>
          <cell r="K2527" t="str">
            <v>MFI</v>
          </cell>
          <cell r="L2527" t="str">
            <v>Cleon</v>
          </cell>
          <cell r="M2527" t="str">
            <v>France</v>
          </cell>
          <cell r="N2527">
            <v>0</v>
          </cell>
          <cell r="O2527">
            <v>136</v>
          </cell>
          <cell r="P2527">
            <v>1044</v>
          </cell>
          <cell r="Q2527">
            <v>1175</v>
          </cell>
          <cell r="R2527">
            <v>1421</v>
          </cell>
          <cell r="S2527">
            <v>425</v>
          </cell>
          <cell r="T2527">
            <v>0</v>
          </cell>
          <cell r="U2527">
            <v>0</v>
          </cell>
        </row>
        <row r="2528">
          <cell r="A2528" t="str">
            <v>Europe</v>
          </cell>
          <cell r="B2528" t="str">
            <v>RENAULT-NISSAN</v>
          </cell>
          <cell r="C2528" t="str">
            <v>RENAULT</v>
          </cell>
          <cell r="D2528" t="str">
            <v>RENAULT MEGANE CC</v>
          </cell>
          <cell r="E2528" t="str">
            <v>Renault M1D</v>
          </cell>
          <cell r="F2528" t="str">
            <v>Diesel</v>
          </cell>
          <cell r="G2528">
            <v>2000</v>
          </cell>
          <cell r="H2528">
            <v>150</v>
          </cell>
          <cell r="I2528" t="str">
            <v>In-Line</v>
          </cell>
          <cell r="J2528">
            <v>4</v>
          </cell>
          <cell r="K2528" t="str">
            <v>DI</v>
          </cell>
          <cell r="L2528" t="str">
            <v>Cleon</v>
          </cell>
          <cell r="M2528" t="str">
            <v>France</v>
          </cell>
          <cell r="N2528">
            <v>0</v>
          </cell>
          <cell r="O2528">
            <v>0</v>
          </cell>
          <cell r="P2528">
            <v>0</v>
          </cell>
          <cell r="Q2528">
            <v>0</v>
          </cell>
          <cell r="R2528">
            <v>0</v>
          </cell>
          <cell r="S2528">
            <v>16090</v>
          </cell>
          <cell r="T2528">
            <v>20367</v>
          </cell>
          <cell r="U2528">
            <v>18815</v>
          </cell>
        </row>
        <row r="2529">
          <cell r="A2529" t="str">
            <v>Europe</v>
          </cell>
          <cell r="B2529" t="str">
            <v>RENAULT-NISSAN</v>
          </cell>
          <cell r="C2529" t="str">
            <v>RENAULT</v>
          </cell>
          <cell r="D2529" t="str">
            <v>RENAULT MEGANE CC</v>
          </cell>
          <cell r="E2529" t="str">
            <v>Renault M1G</v>
          </cell>
          <cell r="F2529" t="str">
            <v>Gasoline</v>
          </cell>
          <cell r="G2529">
            <v>2000</v>
          </cell>
          <cell r="H2529">
            <v>140</v>
          </cell>
          <cell r="I2529" t="str">
            <v>In-Line</v>
          </cell>
          <cell r="J2529">
            <v>4</v>
          </cell>
          <cell r="K2529" t="str">
            <v>MFI/GDI</v>
          </cell>
          <cell r="L2529" t="str">
            <v>Cleon</v>
          </cell>
          <cell r="M2529" t="str">
            <v>France</v>
          </cell>
          <cell r="N2529">
            <v>0</v>
          </cell>
          <cell r="O2529">
            <v>0</v>
          </cell>
          <cell r="P2529">
            <v>0</v>
          </cell>
          <cell r="Q2529">
            <v>0</v>
          </cell>
          <cell r="R2529">
            <v>0</v>
          </cell>
          <cell r="S2529">
            <v>5689</v>
          </cell>
          <cell r="T2529">
            <v>7252</v>
          </cell>
          <cell r="U2529">
            <v>6753</v>
          </cell>
        </row>
        <row r="2530">
          <cell r="A2530" t="str">
            <v>Europe</v>
          </cell>
          <cell r="B2530" t="str">
            <v>RENAULT-NISSAN</v>
          </cell>
          <cell r="C2530" t="str">
            <v>RENAULT</v>
          </cell>
          <cell r="D2530" t="str">
            <v>RENAULT MEGANE CC</v>
          </cell>
          <cell r="E2530" t="str">
            <v>Renault M1G</v>
          </cell>
          <cell r="F2530" t="str">
            <v>Gasoline</v>
          </cell>
          <cell r="G2530">
            <v>2000</v>
          </cell>
          <cell r="H2530">
            <v>200</v>
          </cell>
          <cell r="I2530" t="str">
            <v>In-Line</v>
          </cell>
          <cell r="J2530">
            <v>4</v>
          </cell>
          <cell r="K2530" t="str">
            <v>MFI/GDI</v>
          </cell>
          <cell r="L2530" t="str">
            <v>Cleon</v>
          </cell>
          <cell r="M2530" t="str">
            <v>France</v>
          </cell>
          <cell r="N2530">
            <v>0</v>
          </cell>
          <cell r="O2530">
            <v>0</v>
          </cell>
          <cell r="P2530">
            <v>0</v>
          </cell>
          <cell r="Q2530">
            <v>0</v>
          </cell>
          <cell r="R2530">
            <v>0</v>
          </cell>
          <cell r="S2530">
            <v>1108</v>
          </cell>
          <cell r="T2530">
            <v>1409</v>
          </cell>
          <cell r="U2530">
            <v>1314</v>
          </cell>
        </row>
        <row r="2531">
          <cell r="A2531" t="str">
            <v>Europe</v>
          </cell>
          <cell r="B2531" t="str">
            <v>RENAULT-NISSAN</v>
          </cell>
          <cell r="C2531" t="str">
            <v>RENAULT</v>
          </cell>
          <cell r="D2531" t="str">
            <v>RENAULT E-CAR</v>
          </cell>
          <cell r="E2531" t="str">
            <v>Nissan TA</v>
          </cell>
          <cell r="F2531" t="str">
            <v>Gasoline</v>
          </cell>
          <cell r="G2531">
            <v>2389</v>
          </cell>
          <cell r="H2531">
            <v>143</v>
          </cell>
          <cell r="I2531" t="str">
            <v>In-Line</v>
          </cell>
          <cell r="J2531">
            <v>4</v>
          </cell>
          <cell r="K2531" t="str">
            <v>MFI</v>
          </cell>
          <cell r="L2531" t="str">
            <v>Cuatro Vientos, Barcelona</v>
          </cell>
          <cell r="M2531" t="str">
            <v>Spain</v>
          </cell>
          <cell r="N2531">
            <v>0</v>
          </cell>
          <cell r="O2531">
            <v>0</v>
          </cell>
          <cell r="P2531">
            <v>0</v>
          </cell>
          <cell r="Q2531">
            <v>0</v>
          </cell>
          <cell r="R2531">
            <v>0</v>
          </cell>
          <cell r="S2531">
            <v>0</v>
          </cell>
          <cell r="T2531">
            <v>4627</v>
          </cell>
          <cell r="U2531">
            <v>5431</v>
          </cell>
        </row>
        <row r="2532">
          <cell r="A2532" t="str">
            <v>Europe</v>
          </cell>
          <cell r="B2532" t="str">
            <v>RENAULT-NISSAN</v>
          </cell>
          <cell r="C2532" t="str">
            <v>RENAULT</v>
          </cell>
          <cell r="D2532" t="str">
            <v>RENAULT E-CAR</v>
          </cell>
          <cell r="E2532" t="str">
            <v>Nissan V</v>
          </cell>
          <cell r="F2532" t="str">
            <v>Gasoline</v>
          </cell>
          <cell r="G2532">
            <v>3498</v>
          </cell>
          <cell r="H2532">
            <v>241</v>
          </cell>
          <cell r="I2532" t="str">
            <v>Vee Configuration</v>
          </cell>
          <cell r="J2532">
            <v>6</v>
          </cell>
          <cell r="K2532" t="str">
            <v>MFI</v>
          </cell>
          <cell r="L2532" t="str">
            <v>Cuatro Vientos, Barcelona</v>
          </cell>
          <cell r="M2532" t="str">
            <v>Spain</v>
          </cell>
          <cell r="N2532">
            <v>0</v>
          </cell>
          <cell r="O2532">
            <v>0</v>
          </cell>
          <cell r="P2532">
            <v>0</v>
          </cell>
          <cell r="Q2532">
            <v>0</v>
          </cell>
          <cell r="R2532">
            <v>0</v>
          </cell>
          <cell r="S2532">
            <v>0</v>
          </cell>
          <cell r="T2532">
            <v>3024</v>
          </cell>
          <cell r="U2532">
            <v>3551</v>
          </cell>
        </row>
        <row r="2533">
          <cell r="A2533" t="str">
            <v>Europe</v>
          </cell>
          <cell r="B2533" t="str">
            <v>RENAULT-NISSAN</v>
          </cell>
          <cell r="C2533" t="str">
            <v>RENAULT</v>
          </cell>
          <cell r="D2533" t="str">
            <v>RENAULT E-CAR</v>
          </cell>
          <cell r="E2533" t="str">
            <v>Renault M1D</v>
          </cell>
          <cell r="F2533" t="str">
            <v>Diesel</v>
          </cell>
          <cell r="G2533">
            <v>2000</v>
          </cell>
          <cell r="H2533">
            <v>150</v>
          </cell>
          <cell r="I2533" t="str">
            <v>In-Line</v>
          </cell>
          <cell r="J2533">
            <v>4</v>
          </cell>
          <cell r="K2533" t="str">
            <v>DI</v>
          </cell>
          <cell r="L2533" t="str">
            <v>Cleon</v>
          </cell>
          <cell r="M2533" t="str">
            <v>France</v>
          </cell>
          <cell r="N2533">
            <v>0</v>
          </cell>
          <cell r="O2533">
            <v>0</v>
          </cell>
          <cell r="P2533">
            <v>0</v>
          </cell>
          <cell r="Q2533">
            <v>0</v>
          </cell>
          <cell r="R2533">
            <v>0</v>
          </cell>
          <cell r="S2533">
            <v>0</v>
          </cell>
          <cell r="T2533">
            <v>16671</v>
          </cell>
          <cell r="U2533">
            <v>18683</v>
          </cell>
        </row>
        <row r="2534">
          <cell r="A2534" t="str">
            <v>Europe</v>
          </cell>
          <cell r="B2534" t="str">
            <v>OTHER</v>
          </cell>
          <cell r="C2534" t="str">
            <v>OTHERS</v>
          </cell>
          <cell r="D2534" t="str">
            <v>ROCAR VAN</v>
          </cell>
          <cell r="E2534" t="str">
            <v>Andoria 4CT90</v>
          </cell>
          <cell r="F2534" t="str">
            <v>Diesel</v>
          </cell>
          <cell r="G2534">
            <v>2417</v>
          </cell>
          <cell r="H2534">
            <v>90</v>
          </cell>
          <cell r="I2534" t="str">
            <v>In-Line</v>
          </cell>
          <cell r="J2534">
            <v>4</v>
          </cell>
          <cell r="K2534" t="str">
            <v>IDI</v>
          </cell>
          <cell r="L2534" t="str">
            <v>Lublin</v>
          </cell>
          <cell r="M2534" t="str">
            <v>Poland</v>
          </cell>
          <cell r="N2534">
            <v>0</v>
          </cell>
          <cell r="O2534">
            <v>5</v>
          </cell>
          <cell r="P2534">
            <v>0</v>
          </cell>
          <cell r="Q2534">
            <v>0</v>
          </cell>
          <cell r="R2534">
            <v>0</v>
          </cell>
          <cell r="S2534">
            <v>0</v>
          </cell>
          <cell r="T2534">
            <v>0</v>
          </cell>
          <cell r="U2534">
            <v>0</v>
          </cell>
        </row>
        <row r="2535">
          <cell r="A2535" t="str">
            <v>Europe</v>
          </cell>
          <cell r="B2535" t="str">
            <v>VW GROUP</v>
          </cell>
          <cell r="C2535" t="str">
            <v>ROLLS-ROYCE</v>
          </cell>
          <cell r="D2535" t="str">
            <v>ROLLS-ROYCE OTHER</v>
          </cell>
          <cell r="E2535" t="str">
            <v>Rolls-Royce/GM V8</v>
          </cell>
          <cell r="F2535" t="str">
            <v>Gasoline</v>
          </cell>
          <cell r="G2535">
            <v>6750</v>
          </cell>
          <cell r="H2535">
            <v>329</v>
          </cell>
          <cell r="I2535" t="str">
            <v>Vee Configuration</v>
          </cell>
          <cell r="J2535">
            <v>8</v>
          </cell>
          <cell r="K2535" t="str">
            <v>MFI</v>
          </cell>
          <cell r="L2535" t="str">
            <v>Wellingborough</v>
          </cell>
          <cell r="M2535" t="str">
            <v>UK</v>
          </cell>
          <cell r="N2535">
            <v>27</v>
          </cell>
          <cell r="O2535">
            <v>0</v>
          </cell>
          <cell r="P2535">
            <v>0</v>
          </cell>
          <cell r="Q2535">
            <v>0</v>
          </cell>
          <cell r="R2535">
            <v>0</v>
          </cell>
          <cell r="S2535">
            <v>0</v>
          </cell>
          <cell r="T2535">
            <v>0</v>
          </cell>
          <cell r="U2535">
            <v>0</v>
          </cell>
        </row>
        <row r="2536">
          <cell r="A2536" t="str">
            <v>Europe</v>
          </cell>
          <cell r="B2536" t="str">
            <v>VW GROUP</v>
          </cell>
          <cell r="C2536" t="str">
            <v>ROLLS-ROYCE</v>
          </cell>
          <cell r="D2536" t="str">
            <v>ROLLS-ROYCE OTHER</v>
          </cell>
          <cell r="E2536" t="str">
            <v>BMW M73</v>
          </cell>
          <cell r="F2536" t="str">
            <v>Gasoline</v>
          </cell>
          <cell r="G2536">
            <v>5379</v>
          </cell>
          <cell r="H2536">
            <v>326</v>
          </cell>
          <cell r="I2536" t="str">
            <v>Vee Configuration</v>
          </cell>
          <cell r="J2536">
            <v>12</v>
          </cell>
          <cell r="K2536" t="str">
            <v>MFI</v>
          </cell>
          <cell r="L2536" t="str">
            <v>München</v>
          </cell>
          <cell r="M2536" t="str">
            <v>Germany</v>
          </cell>
          <cell r="N2536">
            <v>41</v>
          </cell>
          <cell r="O2536">
            <v>0</v>
          </cell>
          <cell r="P2536">
            <v>0</v>
          </cell>
          <cell r="Q2536">
            <v>0</v>
          </cell>
          <cell r="R2536">
            <v>0</v>
          </cell>
          <cell r="S2536">
            <v>0</v>
          </cell>
          <cell r="T2536">
            <v>0</v>
          </cell>
          <cell r="U2536">
            <v>0</v>
          </cell>
        </row>
        <row r="2537">
          <cell r="A2537" t="str">
            <v>Europe</v>
          </cell>
          <cell r="B2537" t="str">
            <v>VW GROUP</v>
          </cell>
          <cell r="C2537" t="str">
            <v>ROLLS-ROYCE</v>
          </cell>
          <cell r="D2537" t="str">
            <v>ROLLS-ROYCE OTHER</v>
          </cell>
          <cell r="E2537" t="str">
            <v>BMW M73</v>
          </cell>
          <cell r="F2537" t="str">
            <v>Gasoline</v>
          </cell>
          <cell r="G2537">
            <v>5379</v>
          </cell>
          <cell r="H2537">
            <v>326</v>
          </cell>
          <cell r="I2537" t="str">
            <v>Vee Configuration</v>
          </cell>
          <cell r="J2537">
            <v>12</v>
          </cell>
          <cell r="K2537" t="str">
            <v>MFI</v>
          </cell>
          <cell r="L2537" t="str">
            <v>München</v>
          </cell>
          <cell r="M2537" t="str">
            <v>Germany</v>
          </cell>
          <cell r="N2537">
            <v>53</v>
          </cell>
          <cell r="O2537">
            <v>0</v>
          </cell>
          <cell r="P2537">
            <v>0</v>
          </cell>
          <cell r="Q2537">
            <v>0</v>
          </cell>
          <cell r="R2537">
            <v>0</v>
          </cell>
          <cell r="S2537">
            <v>0</v>
          </cell>
          <cell r="T2537">
            <v>0</v>
          </cell>
          <cell r="U2537">
            <v>0</v>
          </cell>
        </row>
        <row r="2538">
          <cell r="A2538" t="str">
            <v>Europe</v>
          </cell>
          <cell r="B2538" t="str">
            <v>MG ROVER</v>
          </cell>
          <cell r="C2538" t="str">
            <v>MG ROVER</v>
          </cell>
          <cell r="D2538" t="str">
            <v>ROVER 200 SERIES/25</v>
          </cell>
          <cell r="E2538" t="str">
            <v>MG Rover K Series</v>
          </cell>
          <cell r="F2538" t="str">
            <v>Gasoline</v>
          </cell>
          <cell r="G2538">
            <v>1113</v>
          </cell>
          <cell r="H2538">
            <v>60</v>
          </cell>
          <cell r="I2538" t="str">
            <v>In-Line</v>
          </cell>
          <cell r="J2538">
            <v>4</v>
          </cell>
          <cell r="K2538" t="str">
            <v>SFI</v>
          </cell>
          <cell r="L2538" t="str">
            <v>Longbridge</v>
          </cell>
          <cell r="M2538" t="str">
            <v>UK</v>
          </cell>
          <cell r="N2538">
            <v>651</v>
          </cell>
          <cell r="O2538">
            <v>198</v>
          </cell>
          <cell r="P2538">
            <v>10</v>
          </cell>
          <cell r="Q2538">
            <v>0</v>
          </cell>
          <cell r="R2538">
            <v>0</v>
          </cell>
          <cell r="S2538">
            <v>0</v>
          </cell>
          <cell r="T2538">
            <v>0</v>
          </cell>
          <cell r="U2538">
            <v>0</v>
          </cell>
        </row>
        <row r="2539">
          <cell r="A2539" t="str">
            <v>Europe</v>
          </cell>
          <cell r="B2539" t="str">
            <v>MG ROVER</v>
          </cell>
          <cell r="C2539" t="str">
            <v>MG ROVER</v>
          </cell>
          <cell r="D2539" t="str">
            <v>ROVER 200 SERIES/25</v>
          </cell>
          <cell r="E2539" t="str">
            <v>MG Rover K Series</v>
          </cell>
          <cell r="F2539" t="str">
            <v>Gasoline</v>
          </cell>
          <cell r="G2539">
            <v>1113</v>
          </cell>
          <cell r="H2539">
            <v>75</v>
          </cell>
          <cell r="I2539" t="str">
            <v>In-Line</v>
          </cell>
          <cell r="J2539">
            <v>4</v>
          </cell>
          <cell r="K2539" t="str">
            <v>SFI</v>
          </cell>
          <cell r="L2539" t="str">
            <v>Longbridge</v>
          </cell>
          <cell r="M2539" t="str">
            <v>UK</v>
          </cell>
          <cell r="N2539">
            <v>425</v>
          </cell>
          <cell r="O2539">
            <v>387</v>
          </cell>
          <cell r="P2539">
            <v>34</v>
          </cell>
          <cell r="Q2539">
            <v>0</v>
          </cell>
          <cell r="R2539">
            <v>0</v>
          </cell>
          <cell r="S2539">
            <v>0</v>
          </cell>
          <cell r="T2539">
            <v>0</v>
          </cell>
          <cell r="U2539">
            <v>0</v>
          </cell>
        </row>
        <row r="2540">
          <cell r="A2540" t="str">
            <v>Europe</v>
          </cell>
          <cell r="B2540" t="str">
            <v>MG ROVER</v>
          </cell>
          <cell r="C2540" t="str">
            <v>MG ROVER</v>
          </cell>
          <cell r="D2540" t="str">
            <v>ROVER 200 SERIES/25</v>
          </cell>
          <cell r="E2540" t="str">
            <v>MG Rover K Series</v>
          </cell>
          <cell r="F2540" t="str">
            <v>Gasoline</v>
          </cell>
          <cell r="G2540">
            <v>1396</v>
          </cell>
          <cell r="H2540">
            <v>84</v>
          </cell>
          <cell r="I2540" t="str">
            <v>In-Line</v>
          </cell>
          <cell r="J2540">
            <v>4</v>
          </cell>
          <cell r="K2540" t="str">
            <v>MFI</v>
          </cell>
          <cell r="L2540" t="str">
            <v>Longbridge</v>
          </cell>
          <cell r="M2540" t="str">
            <v>UK</v>
          </cell>
          <cell r="N2540">
            <v>17200</v>
          </cell>
          <cell r="O2540">
            <v>11536</v>
          </cell>
          <cell r="P2540">
            <v>8612</v>
          </cell>
          <cell r="Q2540">
            <v>8098</v>
          </cell>
          <cell r="R2540">
            <v>6909</v>
          </cell>
          <cell r="S2540">
            <v>4986</v>
          </cell>
          <cell r="T2540">
            <v>0</v>
          </cell>
          <cell r="U2540">
            <v>0</v>
          </cell>
        </row>
        <row r="2541">
          <cell r="A2541" t="str">
            <v>Europe</v>
          </cell>
          <cell r="B2541" t="str">
            <v>MG ROVER</v>
          </cell>
          <cell r="C2541" t="str">
            <v>MG ROVER</v>
          </cell>
          <cell r="D2541" t="str">
            <v>ROVER 200 SERIES/25</v>
          </cell>
          <cell r="E2541" t="str">
            <v>MG Rover K Series</v>
          </cell>
          <cell r="F2541" t="str">
            <v>Gasoline</v>
          </cell>
          <cell r="G2541">
            <v>1396</v>
          </cell>
          <cell r="H2541">
            <v>105</v>
          </cell>
          <cell r="I2541" t="str">
            <v>In-Line</v>
          </cell>
          <cell r="J2541">
            <v>4</v>
          </cell>
          <cell r="K2541" t="str">
            <v>MFI</v>
          </cell>
          <cell r="L2541" t="str">
            <v>Longbridge</v>
          </cell>
          <cell r="M2541" t="str">
            <v>UK</v>
          </cell>
          <cell r="N2541">
            <v>10581</v>
          </cell>
          <cell r="O2541">
            <v>11478</v>
          </cell>
          <cell r="P2541">
            <v>7948</v>
          </cell>
          <cell r="Q2541">
            <v>7129</v>
          </cell>
          <cell r="R2541">
            <v>5591</v>
          </cell>
          <cell r="S2541">
            <v>3787</v>
          </cell>
          <cell r="T2541">
            <v>0</v>
          </cell>
          <cell r="U2541">
            <v>0</v>
          </cell>
        </row>
        <row r="2542">
          <cell r="A2542" t="str">
            <v>Europe</v>
          </cell>
          <cell r="B2542" t="str">
            <v>MG ROVER</v>
          </cell>
          <cell r="C2542" t="str">
            <v>MG ROVER</v>
          </cell>
          <cell r="D2542" t="str">
            <v>ROVER 200 SERIES/25</v>
          </cell>
          <cell r="E2542" t="str">
            <v>MG Rover K Series</v>
          </cell>
          <cell r="F2542" t="str">
            <v>Gasoline</v>
          </cell>
          <cell r="G2542">
            <v>1396</v>
          </cell>
          <cell r="H2542">
            <v>75</v>
          </cell>
          <cell r="I2542" t="str">
            <v>In-Line</v>
          </cell>
          <cell r="J2542">
            <v>4</v>
          </cell>
          <cell r="K2542" t="str">
            <v>SFI</v>
          </cell>
          <cell r="L2542" t="str">
            <v>Longbridge</v>
          </cell>
          <cell r="M2542" t="str">
            <v>UK</v>
          </cell>
          <cell r="N2542">
            <v>5</v>
          </cell>
          <cell r="O2542">
            <v>0</v>
          </cell>
          <cell r="P2542">
            <v>0</v>
          </cell>
          <cell r="Q2542">
            <v>0</v>
          </cell>
          <cell r="R2542">
            <v>0</v>
          </cell>
          <cell r="S2542">
            <v>0</v>
          </cell>
          <cell r="T2542">
            <v>0</v>
          </cell>
          <cell r="U2542">
            <v>0</v>
          </cell>
        </row>
        <row r="2543">
          <cell r="A2543" t="str">
            <v>Europe</v>
          </cell>
          <cell r="B2543" t="str">
            <v>MG ROVER</v>
          </cell>
          <cell r="C2543" t="str">
            <v>MG ROVER</v>
          </cell>
          <cell r="D2543" t="str">
            <v>ROVER 200 SERIES/25</v>
          </cell>
          <cell r="E2543" t="str">
            <v>MG Rover K Series</v>
          </cell>
          <cell r="F2543" t="str">
            <v>Gasoline</v>
          </cell>
          <cell r="G2543">
            <v>1588</v>
          </cell>
          <cell r="H2543">
            <v>109</v>
          </cell>
          <cell r="I2543" t="str">
            <v>In-Line</v>
          </cell>
          <cell r="J2543">
            <v>4</v>
          </cell>
          <cell r="K2543" t="str">
            <v>MFI</v>
          </cell>
          <cell r="L2543" t="str">
            <v>Longbridge</v>
          </cell>
          <cell r="M2543" t="str">
            <v>UK</v>
          </cell>
          <cell r="N2543">
            <v>4877</v>
          </cell>
          <cell r="O2543">
            <v>1003</v>
          </cell>
          <cell r="P2543">
            <v>1144</v>
          </cell>
          <cell r="Q2543">
            <v>1172</v>
          </cell>
          <cell r="R2543">
            <v>1027</v>
          </cell>
          <cell r="S2543">
            <v>753</v>
          </cell>
          <cell r="T2543">
            <v>0</v>
          </cell>
          <cell r="U2543">
            <v>0</v>
          </cell>
        </row>
        <row r="2544">
          <cell r="A2544" t="str">
            <v>Europe</v>
          </cell>
          <cell r="B2544" t="str">
            <v>MG ROVER</v>
          </cell>
          <cell r="C2544" t="str">
            <v>MG ROVER</v>
          </cell>
          <cell r="D2544" t="str">
            <v>ROVER 200 SERIES/25</v>
          </cell>
          <cell r="E2544" t="str">
            <v>MG Rover K Series</v>
          </cell>
          <cell r="F2544" t="str">
            <v>Gasoline</v>
          </cell>
          <cell r="G2544">
            <v>1588</v>
          </cell>
          <cell r="H2544">
            <v>111</v>
          </cell>
          <cell r="I2544" t="str">
            <v>In-Line</v>
          </cell>
          <cell r="J2544">
            <v>4</v>
          </cell>
          <cell r="K2544" t="str">
            <v>MFI</v>
          </cell>
          <cell r="L2544" t="str">
            <v>Longbridge</v>
          </cell>
          <cell r="M2544" t="str">
            <v>UK</v>
          </cell>
          <cell r="N2544">
            <v>510</v>
          </cell>
          <cell r="O2544">
            <v>0</v>
          </cell>
          <cell r="P2544">
            <v>0</v>
          </cell>
          <cell r="Q2544">
            <v>0</v>
          </cell>
          <cell r="R2544">
            <v>0</v>
          </cell>
          <cell r="S2544">
            <v>0</v>
          </cell>
          <cell r="T2544">
            <v>0</v>
          </cell>
          <cell r="U2544">
            <v>0</v>
          </cell>
        </row>
        <row r="2545">
          <cell r="A2545" t="str">
            <v>Europe</v>
          </cell>
          <cell r="B2545" t="str">
            <v>MG ROVER</v>
          </cell>
          <cell r="C2545" t="str">
            <v>MG ROVER</v>
          </cell>
          <cell r="D2545" t="str">
            <v>ROVER 200 SERIES/25</v>
          </cell>
          <cell r="E2545" t="str">
            <v>MG Rover K Series</v>
          </cell>
          <cell r="F2545" t="str">
            <v>Gasoline</v>
          </cell>
          <cell r="G2545">
            <v>1795</v>
          </cell>
          <cell r="H2545">
            <v>117</v>
          </cell>
          <cell r="I2545" t="str">
            <v>In-Line</v>
          </cell>
          <cell r="J2545">
            <v>4</v>
          </cell>
          <cell r="K2545" t="str">
            <v>MFI</v>
          </cell>
          <cell r="L2545" t="str">
            <v>Longbridge</v>
          </cell>
          <cell r="M2545" t="str">
            <v>UK</v>
          </cell>
          <cell r="N2545">
            <v>181</v>
          </cell>
          <cell r="O2545">
            <v>190</v>
          </cell>
          <cell r="P2545">
            <v>0</v>
          </cell>
          <cell r="Q2545">
            <v>0</v>
          </cell>
          <cell r="R2545">
            <v>0</v>
          </cell>
          <cell r="S2545">
            <v>0</v>
          </cell>
          <cell r="T2545">
            <v>0</v>
          </cell>
          <cell r="U2545">
            <v>0</v>
          </cell>
        </row>
        <row r="2546">
          <cell r="A2546" t="str">
            <v>Europe</v>
          </cell>
          <cell r="B2546" t="str">
            <v>MG ROVER</v>
          </cell>
          <cell r="C2546" t="str">
            <v>MG ROVER</v>
          </cell>
          <cell r="D2546" t="str">
            <v>ROVER 200 SERIES/25</v>
          </cell>
          <cell r="E2546" t="str">
            <v>MG Rover L Series</v>
          </cell>
          <cell r="F2546" t="str">
            <v>Diesel</v>
          </cell>
          <cell r="G2546">
            <v>1994</v>
          </cell>
          <cell r="H2546">
            <v>101</v>
          </cell>
          <cell r="I2546" t="str">
            <v>In-Line</v>
          </cell>
          <cell r="J2546">
            <v>4</v>
          </cell>
          <cell r="K2546" t="str">
            <v>DI</v>
          </cell>
          <cell r="L2546" t="str">
            <v>Longbridge</v>
          </cell>
          <cell r="M2546" t="str">
            <v>UK</v>
          </cell>
          <cell r="N2546">
            <v>3715</v>
          </cell>
          <cell r="O2546">
            <v>2401</v>
          </cell>
          <cell r="P2546">
            <v>4496</v>
          </cell>
          <cell r="Q2546">
            <v>3859</v>
          </cell>
          <cell r="R2546">
            <v>2900</v>
          </cell>
          <cell r="S2546">
            <v>1895</v>
          </cell>
          <cell r="T2546">
            <v>0</v>
          </cell>
          <cell r="U2546">
            <v>0</v>
          </cell>
        </row>
        <row r="2547">
          <cell r="A2547" t="str">
            <v>Europe</v>
          </cell>
          <cell r="B2547" t="str">
            <v>MG ROVER</v>
          </cell>
          <cell r="C2547" t="str">
            <v>MG ROVER</v>
          </cell>
          <cell r="D2547" t="str">
            <v>ROVER 200 SERIES/25</v>
          </cell>
          <cell r="E2547" t="str">
            <v>MG Rover L Series</v>
          </cell>
          <cell r="F2547" t="str">
            <v>Diesel</v>
          </cell>
          <cell r="G2547">
            <v>1994</v>
          </cell>
          <cell r="H2547">
            <v>113</v>
          </cell>
          <cell r="I2547" t="str">
            <v>In-Line</v>
          </cell>
          <cell r="J2547">
            <v>4</v>
          </cell>
          <cell r="K2547" t="str">
            <v>DI</v>
          </cell>
          <cell r="L2547" t="str">
            <v>Longbridge</v>
          </cell>
          <cell r="M2547" t="str">
            <v>UK</v>
          </cell>
          <cell r="N2547">
            <v>0</v>
          </cell>
          <cell r="O2547">
            <v>1854</v>
          </cell>
          <cell r="P2547">
            <v>3096</v>
          </cell>
          <cell r="Q2547">
            <v>2621</v>
          </cell>
          <cell r="R2547">
            <v>1944</v>
          </cell>
          <cell r="S2547">
            <v>1254</v>
          </cell>
          <cell r="T2547">
            <v>0</v>
          </cell>
          <cell r="U2547">
            <v>0</v>
          </cell>
        </row>
        <row r="2548">
          <cell r="A2548" t="str">
            <v>Europe</v>
          </cell>
          <cell r="B2548" t="str">
            <v>MG ROVER</v>
          </cell>
          <cell r="C2548" t="str">
            <v>MG ROVER</v>
          </cell>
          <cell r="D2548" t="str">
            <v>ROVER 200 SERIES/25</v>
          </cell>
          <cell r="E2548" t="str">
            <v>MG Rover K Series</v>
          </cell>
          <cell r="F2548" t="str">
            <v>Gasoline</v>
          </cell>
          <cell r="G2548">
            <v>1396</v>
          </cell>
          <cell r="H2548">
            <v>105</v>
          </cell>
          <cell r="I2548" t="str">
            <v>In-Line</v>
          </cell>
          <cell r="J2548">
            <v>4</v>
          </cell>
          <cell r="K2548" t="str">
            <v>MFI</v>
          </cell>
          <cell r="L2548" t="str">
            <v>Longbridge</v>
          </cell>
          <cell r="M2548" t="str">
            <v>UK</v>
          </cell>
          <cell r="N2548">
            <v>0</v>
          </cell>
          <cell r="O2548">
            <v>0</v>
          </cell>
          <cell r="P2548">
            <v>0</v>
          </cell>
          <cell r="Q2548">
            <v>0</v>
          </cell>
          <cell r="R2548">
            <v>0</v>
          </cell>
          <cell r="S2548">
            <v>514</v>
          </cell>
          <cell r="T2548">
            <v>12545</v>
          </cell>
          <cell r="U2548">
            <v>15077</v>
          </cell>
        </row>
        <row r="2549">
          <cell r="A2549" t="str">
            <v>Europe</v>
          </cell>
          <cell r="B2549" t="str">
            <v>MG ROVER</v>
          </cell>
          <cell r="C2549" t="str">
            <v>MG ROVER</v>
          </cell>
          <cell r="D2549" t="str">
            <v>ROVER 200 SERIES/25</v>
          </cell>
          <cell r="E2549" t="str">
            <v>MG Rover K Series</v>
          </cell>
          <cell r="F2549" t="str">
            <v>Gasoline</v>
          </cell>
          <cell r="G2549">
            <v>1588</v>
          </cell>
          <cell r="H2549">
            <v>109</v>
          </cell>
          <cell r="I2549" t="str">
            <v>In-Line</v>
          </cell>
          <cell r="J2549">
            <v>4</v>
          </cell>
          <cell r="K2549" t="str">
            <v>MFI</v>
          </cell>
          <cell r="L2549" t="str">
            <v>Longbridge</v>
          </cell>
          <cell r="M2549" t="str">
            <v>UK</v>
          </cell>
          <cell r="N2549">
            <v>0</v>
          </cell>
          <cell r="O2549">
            <v>0</v>
          </cell>
          <cell r="P2549">
            <v>0</v>
          </cell>
          <cell r="Q2549">
            <v>0</v>
          </cell>
          <cell r="R2549">
            <v>0</v>
          </cell>
          <cell r="S2549">
            <v>561</v>
          </cell>
          <cell r="T2549">
            <v>13687</v>
          </cell>
          <cell r="U2549">
            <v>16448</v>
          </cell>
        </row>
        <row r="2550">
          <cell r="A2550" t="str">
            <v>Europe</v>
          </cell>
          <cell r="B2550" t="str">
            <v>MG ROVER</v>
          </cell>
          <cell r="C2550" t="str">
            <v>MG ROVER</v>
          </cell>
          <cell r="D2550" t="str">
            <v>ROVER 200 SERIES/25</v>
          </cell>
          <cell r="E2550" t="str">
            <v>PSA/Ford DV (PSA HDi/ Ford Duratorq)</v>
          </cell>
          <cell r="F2550" t="str">
            <v>Diesel</v>
          </cell>
          <cell r="G2550">
            <v>1399</v>
          </cell>
          <cell r="H2550">
            <v>92</v>
          </cell>
          <cell r="I2550" t="str">
            <v>In-Line</v>
          </cell>
          <cell r="J2550">
            <v>4</v>
          </cell>
          <cell r="K2550" t="str">
            <v>DI</v>
          </cell>
          <cell r="L2550" t="str">
            <v>Douvrin, Tremery</v>
          </cell>
          <cell r="M2550" t="str">
            <v>France</v>
          </cell>
          <cell r="N2550">
            <v>0</v>
          </cell>
          <cell r="O2550">
            <v>0</v>
          </cell>
          <cell r="P2550">
            <v>0</v>
          </cell>
          <cell r="Q2550">
            <v>0</v>
          </cell>
          <cell r="R2550">
            <v>0</v>
          </cell>
          <cell r="S2550">
            <v>468</v>
          </cell>
          <cell r="T2550">
            <v>11405</v>
          </cell>
          <cell r="U2550">
            <v>13706</v>
          </cell>
        </row>
        <row r="2551">
          <cell r="A2551" t="str">
            <v>Europe</v>
          </cell>
          <cell r="B2551" t="str">
            <v>MG ROVER</v>
          </cell>
          <cell r="C2551" t="str">
            <v>MG ROVER</v>
          </cell>
          <cell r="D2551" t="str">
            <v>ROVER 400 SERIES/45</v>
          </cell>
          <cell r="E2551" t="str">
            <v>MG Rover K Series</v>
          </cell>
          <cell r="F2551" t="str">
            <v>Gasoline</v>
          </cell>
          <cell r="G2551">
            <v>1396</v>
          </cell>
          <cell r="H2551">
            <v>105</v>
          </cell>
          <cell r="I2551" t="str">
            <v>In-Line</v>
          </cell>
          <cell r="J2551">
            <v>4</v>
          </cell>
          <cell r="K2551" t="str">
            <v>MFI</v>
          </cell>
          <cell r="L2551" t="str">
            <v>Longbridge</v>
          </cell>
          <cell r="M2551" t="str">
            <v>UK</v>
          </cell>
          <cell r="N2551">
            <v>8328</v>
          </cell>
          <cell r="O2551">
            <v>4499</v>
          </cell>
          <cell r="P2551">
            <v>5021</v>
          </cell>
          <cell r="Q2551">
            <v>5149</v>
          </cell>
          <cell r="R2551">
            <v>1799</v>
          </cell>
          <cell r="S2551">
            <v>0</v>
          </cell>
          <cell r="T2551">
            <v>0</v>
          </cell>
          <cell r="U2551">
            <v>0</v>
          </cell>
        </row>
        <row r="2552">
          <cell r="A2552" t="str">
            <v>Europe</v>
          </cell>
          <cell r="B2552" t="str">
            <v>MG ROVER</v>
          </cell>
          <cell r="C2552" t="str">
            <v>MG ROVER</v>
          </cell>
          <cell r="D2552" t="str">
            <v>ROVER 400 SERIES/45</v>
          </cell>
          <cell r="E2552" t="str">
            <v>MG Rover K Series</v>
          </cell>
          <cell r="F2552" t="str">
            <v>Gasoline</v>
          </cell>
          <cell r="G2552">
            <v>1588</v>
          </cell>
          <cell r="H2552">
            <v>109</v>
          </cell>
          <cell r="I2552" t="str">
            <v>In-Line</v>
          </cell>
          <cell r="J2552">
            <v>4</v>
          </cell>
          <cell r="K2552" t="str">
            <v>MFI</v>
          </cell>
          <cell r="L2552" t="str">
            <v>Longbridge</v>
          </cell>
          <cell r="M2552" t="str">
            <v>UK</v>
          </cell>
          <cell r="N2552">
            <v>7668</v>
          </cell>
          <cell r="O2552">
            <v>5027</v>
          </cell>
          <cell r="P2552">
            <v>5853</v>
          </cell>
          <cell r="Q2552">
            <v>6054</v>
          </cell>
          <cell r="R2552">
            <v>2115</v>
          </cell>
          <cell r="S2552">
            <v>0</v>
          </cell>
          <cell r="T2552">
            <v>0</v>
          </cell>
          <cell r="U2552">
            <v>0</v>
          </cell>
        </row>
        <row r="2553">
          <cell r="A2553" t="str">
            <v>Europe</v>
          </cell>
          <cell r="B2553" t="str">
            <v>MG ROVER</v>
          </cell>
          <cell r="C2553" t="str">
            <v>MG ROVER</v>
          </cell>
          <cell r="D2553" t="str">
            <v>ROVER 400 SERIES/45</v>
          </cell>
          <cell r="E2553" t="str">
            <v>MG Rover K Series</v>
          </cell>
          <cell r="F2553" t="str">
            <v>Gasoline</v>
          </cell>
          <cell r="G2553">
            <v>1795</v>
          </cell>
          <cell r="H2553">
            <v>117</v>
          </cell>
          <cell r="I2553" t="str">
            <v>In-Line</v>
          </cell>
          <cell r="J2553">
            <v>4</v>
          </cell>
          <cell r="K2553" t="str">
            <v>MFI</v>
          </cell>
          <cell r="L2553" t="str">
            <v>Longbridge</v>
          </cell>
          <cell r="M2553" t="str">
            <v>UK</v>
          </cell>
          <cell r="N2553">
            <v>4613</v>
          </cell>
          <cell r="O2553">
            <v>2343</v>
          </cell>
          <cell r="P2553">
            <v>1788</v>
          </cell>
          <cell r="Q2553">
            <v>2000</v>
          </cell>
          <cell r="R2553">
            <v>739</v>
          </cell>
          <cell r="S2553">
            <v>0</v>
          </cell>
          <cell r="T2553">
            <v>0</v>
          </cell>
          <cell r="U2553">
            <v>0</v>
          </cell>
        </row>
        <row r="2554">
          <cell r="A2554" t="str">
            <v>Europe</v>
          </cell>
          <cell r="B2554" t="str">
            <v>MG ROVER</v>
          </cell>
          <cell r="C2554" t="str">
            <v>MG ROVER</v>
          </cell>
          <cell r="D2554" t="str">
            <v>ROVER 400 SERIES/45</v>
          </cell>
          <cell r="E2554" t="str">
            <v>MG Rover L Series</v>
          </cell>
          <cell r="F2554" t="str">
            <v>Diesel</v>
          </cell>
          <cell r="G2554">
            <v>1994</v>
          </cell>
          <cell r="H2554">
            <v>101</v>
          </cell>
          <cell r="I2554" t="str">
            <v>In-Line</v>
          </cell>
          <cell r="J2554">
            <v>4</v>
          </cell>
          <cell r="K2554" t="str">
            <v>DI</v>
          </cell>
          <cell r="L2554" t="str">
            <v>Longbridge</v>
          </cell>
          <cell r="M2554" t="str">
            <v>UK</v>
          </cell>
          <cell r="N2554">
            <v>4716</v>
          </cell>
          <cell r="O2554">
            <v>2970</v>
          </cell>
          <cell r="P2554">
            <v>2651</v>
          </cell>
          <cell r="Q2554">
            <v>2662</v>
          </cell>
          <cell r="R2554">
            <v>907</v>
          </cell>
          <cell r="S2554">
            <v>0</v>
          </cell>
          <cell r="T2554">
            <v>0</v>
          </cell>
          <cell r="U2554">
            <v>0</v>
          </cell>
        </row>
        <row r="2555">
          <cell r="A2555" t="str">
            <v>Europe</v>
          </cell>
          <cell r="B2555" t="str">
            <v>MG ROVER</v>
          </cell>
          <cell r="C2555" t="str">
            <v>MG ROVER</v>
          </cell>
          <cell r="D2555" t="str">
            <v>ROVER 400 SERIES/45</v>
          </cell>
          <cell r="E2555" t="str">
            <v>MG Rover L Series</v>
          </cell>
          <cell r="F2555" t="str">
            <v>Diesel</v>
          </cell>
          <cell r="G2555">
            <v>1994</v>
          </cell>
          <cell r="H2555">
            <v>113</v>
          </cell>
          <cell r="I2555" t="str">
            <v>In-Line</v>
          </cell>
          <cell r="J2555">
            <v>4</v>
          </cell>
          <cell r="K2555" t="str">
            <v>DI</v>
          </cell>
          <cell r="L2555" t="str">
            <v>Longbridge</v>
          </cell>
          <cell r="M2555" t="str">
            <v>UK</v>
          </cell>
          <cell r="N2555">
            <v>725</v>
          </cell>
          <cell r="O2555">
            <v>810</v>
          </cell>
          <cell r="P2555">
            <v>801</v>
          </cell>
          <cell r="Q2555">
            <v>924</v>
          </cell>
          <cell r="R2555">
            <v>348</v>
          </cell>
          <cell r="S2555">
            <v>0</v>
          </cell>
          <cell r="T2555">
            <v>0</v>
          </cell>
          <cell r="U2555">
            <v>0</v>
          </cell>
        </row>
        <row r="2556">
          <cell r="A2556" t="str">
            <v>Europe</v>
          </cell>
          <cell r="B2556" t="str">
            <v>MG ROVER</v>
          </cell>
          <cell r="C2556" t="str">
            <v>MG ROVER</v>
          </cell>
          <cell r="D2556" t="str">
            <v>ROVER 400 SERIES/45</v>
          </cell>
          <cell r="E2556" t="str">
            <v>MG Rover K Series</v>
          </cell>
          <cell r="F2556" t="str">
            <v>Gasoline</v>
          </cell>
          <cell r="G2556">
            <v>1997</v>
          </cell>
          <cell r="H2556">
            <v>150</v>
          </cell>
          <cell r="I2556" t="str">
            <v>Vee Configuration</v>
          </cell>
          <cell r="J2556">
            <v>6</v>
          </cell>
          <cell r="K2556" t="str">
            <v>MFI</v>
          </cell>
          <cell r="L2556" t="str">
            <v>Longbridge</v>
          </cell>
          <cell r="M2556" t="str">
            <v>UK</v>
          </cell>
          <cell r="N2556">
            <v>358</v>
          </cell>
          <cell r="O2556">
            <v>5</v>
          </cell>
          <cell r="P2556">
            <v>17</v>
          </cell>
          <cell r="Q2556">
            <v>44</v>
          </cell>
          <cell r="R2556">
            <v>23</v>
          </cell>
          <cell r="S2556">
            <v>0</v>
          </cell>
          <cell r="T2556">
            <v>0</v>
          </cell>
          <cell r="U2556">
            <v>0</v>
          </cell>
        </row>
        <row r="2557">
          <cell r="A2557" t="str">
            <v>Europe</v>
          </cell>
          <cell r="B2557" t="str">
            <v>MG ROVER</v>
          </cell>
          <cell r="C2557" t="str">
            <v>MG ROVER</v>
          </cell>
          <cell r="D2557" t="str">
            <v>ROVER 400 SERIES/45</v>
          </cell>
          <cell r="E2557" t="str">
            <v>MG Rover K Series</v>
          </cell>
          <cell r="F2557" t="str">
            <v>Gasoline</v>
          </cell>
          <cell r="G2557">
            <v>1396</v>
          </cell>
          <cell r="H2557">
            <v>105</v>
          </cell>
          <cell r="I2557" t="str">
            <v>In-Line</v>
          </cell>
          <cell r="J2557">
            <v>4</v>
          </cell>
          <cell r="K2557" t="str">
            <v>MFI</v>
          </cell>
          <cell r="L2557" t="str">
            <v>Longbridge</v>
          </cell>
          <cell r="M2557" t="str">
            <v>UK</v>
          </cell>
          <cell r="N2557">
            <v>0</v>
          </cell>
          <cell r="O2557">
            <v>0</v>
          </cell>
          <cell r="P2557">
            <v>0</v>
          </cell>
          <cell r="Q2557">
            <v>0</v>
          </cell>
          <cell r="R2557">
            <v>1464</v>
          </cell>
          <cell r="S2557">
            <v>9618</v>
          </cell>
          <cell r="T2557">
            <v>9494</v>
          </cell>
          <cell r="U2557">
            <v>8537</v>
          </cell>
        </row>
        <row r="2558">
          <cell r="A2558" t="str">
            <v>Europe</v>
          </cell>
          <cell r="B2558" t="str">
            <v>MG ROVER</v>
          </cell>
          <cell r="C2558" t="str">
            <v>MG ROVER</v>
          </cell>
          <cell r="D2558" t="str">
            <v>ROVER 400 SERIES/45</v>
          </cell>
          <cell r="E2558" t="str">
            <v>MG Rover K Series</v>
          </cell>
          <cell r="F2558" t="str">
            <v>Gasoline</v>
          </cell>
          <cell r="G2558">
            <v>1588</v>
          </cell>
          <cell r="H2558">
            <v>109</v>
          </cell>
          <cell r="I2558" t="str">
            <v>In-Line</v>
          </cell>
          <cell r="J2558">
            <v>4</v>
          </cell>
          <cell r="K2558" t="str">
            <v>MFI</v>
          </cell>
          <cell r="L2558" t="str">
            <v>Longbridge</v>
          </cell>
          <cell r="M2558" t="str">
            <v>UK</v>
          </cell>
          <cell r="N2558">
            <v>0</v>
          </cell>
          <cell r="O2558">
            <v>0</v>
          </cell>
          <cell r="P2558">
            <v>0</v>
          </cell>
          <cell r="Q2558">
            <v>0</v>
          </cell>
          <cell r="R2558">
            <v>3113</v>
          </cell>
          <cell r="S2558">
            <v>20440</v>
          </cell>
          <cell r="T2558">
            <v>20177</v>
          </cell>
          <cell r="U2558">
            <v>18141</v>
          </cell>
        </row>
        <row r="2559">
          <cell r="A2559" t="str">
            <v>Europe</v>
          </cell>
          <cell r="B2559" t="str">
            <v>MG ROVER</v>
          </cell>
          <cell r="C2559" t="str">
            <v>MG ROVER</v>
          </cell>
          <cell r="D2559" t="str">
            <v>ROVER 400 SERIES/45</v>
          </cell>
          <cell r="E2559" t="str">
            <v>MG Rover K Series</v>
          </cell>
          <cell r="F2559" t="str">
            <v>Gasoline</v>
          </cell>
          <cell r="G2559">
            <v>1795</v>
          </cell>
          <cell r="H2559">
            <v>117</v>
          </cell>
          <cell r="I2559" t="str">
            <v>In-Line</v>
          </cell>
          <cell r="J2559">
            <v>4</v>
          </cell>
          <cell r="K2559" t="str">
            <v>MFI</v>
          </cell>
          <cell r="L2559" t="str">
            <v>Longbridge</v>
          </cell>
          <cell r="M2559" t="str">
            <v>UK</v>
          </cell>
          <cell r="N2559">
            <v>0</v>
          </cell>
          <cell r="O2559">
            <v>0</v>
          </cell>
          <cell r="P2559">
            <v>0</v>
          </cell>
          <cell r="Q2559">
            <v>0</v>
          </cell>
          <cell r="R2559">
            <v>2572</v>
          </cell>
          <cell r="S2559">
            <v>16892</v>
          </cell>
          <cell r="T2559">
            <v>16675</v>
          </cell>
          <cell r="U2559">
            <v>14993</v>
          </cell>
        </row>
        <row r="2560">
          <cell r="A2560" t="str">
            <v>Europe</v>
          </cell>
          <cell r="B2560" t="str">
            <v>MG ROVER</v>
          </cell>
          <cell r="C2560" t="str">
            <v>MG ROVER</v>
          </cell>
          <cell r="D2560" t="str">
            <v>ROVER 400 SERIES/45</v>
          </cell>
          <cell r="E2560" t="str">
            <v>MG Rover K Series</v>
          </cell>
          <cell r="F2560" t="str">
            <v>Gasoline</v>
          </cell>
          <cell r="G2560">
            <v>1997</v>
          </cell>
          <cell r="H2560">
            <v>150</v>
          </cell>
          <cell r="I2560" t="str">
            <v>Vee Configuration</v>
          </cell>
          <cell r="J2560">
            <v>6</v>
          </cell>
          <cell r="K2560" t="str">
            <v>MFI</v>
          </cell>
          <cell r="L2560" t="str">
            <v>Longbridge</v>
          </cell>
          <cell r="M2560" t="str">
            <v>UK</v>
          </cell>
          <cell r="N2560">
            <v>0</v>
          </cell>
          <cell r="O2560">
            <v>0</v>
          </cell>
          <cell r="P2560">
            <v>0</v>
          </cell>
          <cell r="Q2560">
            <v>0</v>
          </cell>
          <cell r="R2560">
            <v>888</v>
          </cell>
          <cell r="S2560">
            <v>5830</v>
          </cell>
          <cell r="T2560">
            <v>5756</v>
          </cell>
          <cell r="U2560">
            <v>5176</v>
          </cell>
        </row>
        <row r="2561">
          <cell r="A2561" t="str">
            <v>Europe</v>
          </cell>
          <cell r="B2561" t="str">
            <v>MG ROVER</v>
          </cell>
          <cell r="C2561" t="str">
            <v>MG ROVER</v>
          </cell>
          <cell r="D2561" t="str">
            <v>ROVER 400 SERIES/45</v>
          </cell>
          <cell r="E2561" t="str">
            <v>PSA/Ford DW (PSA HDi/ Ford Duratorq)</v>
          </cell>
          <cell r="F2561" t="str">
            <v>Diesel</v>
          </cell>
          <cell r="G2561">
            <v>1997</v>
          </cell>
          <cell r="H2561">
            <v>110</v>
          </cell>
          <cell r="I2561" t="str">
            <v>In-Line</v>
          </cell>
          <cell r="J2561">
            <v>4</v>
          </cell>
          <cell r="K2561" t="str">
            <v>DI</v>
          </cell>
          <cell r="L2561" t="str">
            <v>Tremery</v>
          </cell>
          <cell r="M2561" t="str">
            <v>France</v>
          </cell>
          <cell r="N2561">
            <v>0</v>
          </cell>
          <cell r="O2561">
            <v>0</v>
          </cell>
          <cell r="P2561">
            <v>0</v>
          </cell>
          <cell r="Q2561">
            <v>0</v>
          </cell>
          <cell r="R2561">
            <v>1099</v>
          </cell>
          <cell r="S2561">
            <v>7214</v>
          </cell>
          <cell r="T2561">
            <v>7121</v>
          </cell>
          <cell r="U2561">
            <v>6403</v>
          </cell>
        </row>
        <row r="2562">
          <cell r="A2562" t="str">
            <v>Europe</v>
          </cell>
          <cell r="B2562" t="str">
            <v>MG ROVER</v>
          </cell>
          <cell r="C2562" t="str">
            <v>MG ROVER</v>
          </cell>
          <cell r="D2562" t="str">
            <v>ROVER 75</v>
          </cell>
          <cell r="E2562" t="str">
            <v>BMW M47</v>
          </cell>
          <cell r="F2562" t="str">
            <v>Diesel</v>
          </cell>
          <cell r="G2562">
            <v>1951</v>
          </cell>
          <cell r="H2562">
            <v>115</v>
          </cell>
          <cell r="I2562" t="str">
            <v>In-Line</v>
          </cell>
          <cell r="J2562">
            <v>4</v>
          </cell>
          <cell r="K2562" t="str">
            <v>DI</v>
          </cell>
          <cell r="L2562" t="str">
            <v>Steyr</v>
          </cell>
          <cell r="M2562" t="str">
            <v>Austria</v>
          </cell>
          <cell r="N2562">
            <v>16507</v>
          </cell>
          <cell r="O2562">
            <v>5983</v>
          </cell>
          <cell r="P2562">
            <v>7383</v>
          </cell>
          <cell r="Q2562">
            <v>6876</v>
          </cell>
          <cell r="R2562">
            <v>6173</v>
          </cell>
          <cell r="S2562">
            <v>5293</v>
          </cell>
          <cell r="T2562">
            <v>1862</v>
          </cell>
          <cell r="U2562">
            <v>0</v>
          </cell>
        </row>
        <row r="2563">
          <cell r="A2563" t="str">
            <v>Europe</v>
          </cell>
          <cell r="B2563" t="str">
            <v>MG ROVER</v>
          </cell>
          <cell r="C2563" t="str">
            <v>MG ROVER</v>
          </cell>
          <cell r="D2563" t="str">
            <v>ROVER 75</v>
          </cell>
          <cell r="E2563" t="str">
            <v>BMW M47</v>
          </cell>
          <cell r="F2563" t="str">
            <v>Diesel</v>
          </cell>
          <cell r="G2563">
            <v>1951</v>
          </cell>
          <cell r="H2563">
            <v>131</v>
          </cell>
          <cell r="I2563" t="str">
            <v>In-Line</v>
          </cell>
          <cell r="J2563">
            <v>4</v>
          </cell>
          <cell r="K2563" t="str">
            <v>DI</v>
          </cell>
          <cell r="L2563" t="str">
            <v>Steyr</v>
          </cell>
          <cell r="M2563" t="str">
            <v>Austria</v>
          </cell>
          <cell r="N2563">
            <v>1440</v>
          </cell>
          <cell r="O2563">
            <v>5971</v>
          </cell>
          <cell r="P2563">
            <v>6506</v>
          </cell>
          <cell r="Q2563">
            <v>5991</v>
          </cell>
          <cell r="R2563">
            <v>5318</v>
          </cell>
          <cell r="S2563">
            <v>4512</v>
          </cell>
          <cell r="T2563">
            <v>1576</v>
          </cell>
          <cell r="U2563">
            <v>0</v>
          </cell>
        </row>
        <row r="2564">
          <cell r="A2564" t="str">
            <v>Europe</v>
          </cell>
          <cell r="B2564" t="str">
            <v>MG ROVER</v>
          </cell>
          <cell r="C2564" t="str">
            <v>MG ROVER</v>
          </cell>
          <cell r="D2564" t="str">
            <v>ROVER 75</v>
          </cell>
          <cell r="E2564" t="str">
            <v>MG Rover K Series</v>
          </cell>
          <cell r="F2564" t="str">
            <v>Gasoline</v>
          </cell>
          <cell r="G2564">
            <v>1795</v>
          </cell>
          <cell r="H2564">
            <v>120</v>
          </cell>
          <cell r="I2564" t="str">
            <v>In-Line</v>
          </cell>
          <cell r="J2564">
            <v>4</v>
          </cell>
          <cell r="K2564" t="str">
            <v>MFI</v>
          </cell>
          <cell r="L2564" t="str">
            <v>Longbridge</v>
          </cell>
          <cell r="M2564" t="str">
            <v>UK</v>
          </cell>
          <cell r="N2564">
            <v>5729</v>
          </cell>
          <cell r="O2564">
            <v>11017</v>
          </cell>
          <cell r="P2564">
            <v>7813</v>
          </cell>
          <cell r="Q2564">
            <v>7097</v>
          </cell>
          <cell r="R2564">
            <v>6216</v>
          </cell>
          <cell r="S2564">
            <v>5209</v>
          </cell>
          <cell r="T2564">
            <v>1802</v>
          </cell>
          <cell r="U2564">
            <v>0</v>
          </cell>
        </row>
        <row r="2565">
          <cell r="A2565" t="str">
            <v>Europe</v>
          </cell>
          <cell r="B2565" t="str">
            <v>MG ROVER</v>
          </cell>
          <cell r="C2565" t="str">
            <v>MG ROVER</v>
          </cell>
          <cell r="D2565" t="str">
            <v>ROVER 75</v>
          </cell>
          <cell r="E2565" t="str">
            <v>MG Rover K Series</v>
          </cell>
          <cell r="F2565" t="str">
            <v>Gasoline</v>
          </cell>
          <cell r="G2565">
            <v>1795</v>
          </cell>
          <cell r="H2565">
            <v>150</v>
          </cell>
          <cell r="I2565" t="str">
            <v>In-Line</v>
          </cell>
          <cell r="J2565">
            <v>4</v>
          </cell>
          <cell r="K2565" t="str">
            <v>MFI</v>
          </cell>
          <cell r="L2565" t="str">
            <v>Longbridge</v>
          </cell>
          <cell r="M2565" t="str">
            <v>UK</v>
          </cell>
          <cell r="N2565">
            <v>263</v>
          </cell>
          <cell r="O2565">
            <v>1598</v>
          </cell>
          <cell r="P2565">
            <v>1084</v>
          </cell>
          <cell r="Q2565">
            <v>1033</v>
          </cell>
          <cell r="R2565">
            <v>947</v>
          </cell>
          <cell r="S2565">
            <v>828</v>
          </cell>
          <cell r="T2565">
            <v>296</v>
          </cell>
          <cell r="U2565">
            <v>0</v>
          </cell>
        </row>
        <row r="2566">
          <cell r="A2566" t="str">
            <v>Europe</v>
          </cell>
          <cell r="B2566" t="str">
            <v>MG ROVER</v>
          </cell>
          <cell r="C2566" t="str">
            <v>MG ROVER</v>
          </cell>
          <cell r="D2566" t="str">
            <v>ROVER 75</v>
          </cell>
          <cell r="E2566" t="str">
            <v>MG Rover K Series</v>
          </cell>
          <cell r="F2566" t="str">
            <v>Gasoline</v>
          </cell>
          <cell r="G2566">
            <v>1997</v>
          </cell>
          <cell r="H2566">
            <v>150</v>
          </cell>
          <cell r="I2566" t="str">
            <v>Vee Configuration</v>
          </cell>
          <cell r="J2566">
            <v>6</v>
          </cell>
          <cell r="K2566" t="str">
            <v>MFI</v>
          </cell>
          <cell r="L2566" t="str">
            <v>Longbridge</v>
          </cell>
          <cell r="M2566" t="str">
            <v>UK</v>
          </cell>
          <cell r="N2566">
            <v>3860</v>
          </cell>
          <cell r="O2566">
            <v>1891</v>
          </cell>
          <cell r="P2566">
            <v>2130</v>
          </cell>
          <cell r="Q2566">
            <v>1710</v>
          </cell>
          <cell r="R2566">
            <v>1298</v>
          </cell>
          <cell r="S2566">
            <v>924</v>
          </cell>
          <cell r="T2566">
            <v>278</v>
          </cell>
          <cell r="U2566">
            <v>0</v>
          </cell>
        </row>
        <row r="2567">
          <cell r="A2567" t="str">
            <v>Europe</v>
          </cell>
          <cell r="B2567" t="str">
            <v>MG ROVER</v>
          </cell>
          <cell r="C2567" t="str">
            <v>MG ROVER</v>
          </cell>
          <cell r="D2567" t="str">
            <v>ROVER 75</v>
          </cell>
          <cell r="E2567" t="str">
            <v>MG Rover K Series</v>
          </cell>
          <cell r="F2567" t="str">
            <v>Gasoline</v>
          </cell>
          <cell r="G2567">
            <v>2497</v>
          </cell>
          <cell r="H2567">
            <v>177</v>
          </cell>
          <cell r="I2567" t="str">
            <v>Vee Configuration</v>
          </cell>
          <cell r="J2567">
            <v>6</v>
          </cell>
          <cell r="K2567" t="str">
            <v>MFI</v>
          </cell>
          <cell r="L2567" t="str">
            <v>Longbridge</v>
          </cell>
          <cell r="M2567" t="str">
            <v>UK</v>
          </cell>
          <cell r="N2567">
            <v>4321</v>
          </cell>
          <cell r="O2567">
            <v>3984</v>
          </cell>
          <cell r="P2567">
            <v>4551</v>
          </cell>
          <cell r="Q2567">
            <v>4006</v>
          </cell>
          <cell r="R2567">
            <v>3394</v>
          </cell>
          <cell r="S2567">
            <v>2750</v>
          </cell>
          <cell r="T2567">
            <v>927</v>
          </cell>
          <cell r="U2567">
            <v>0</v>
          </cell>
        </row>
        <row r="2568">
          <cell r="A2568" t="str">
            <v>Europe</v>
          </cell>
          <cell r="B2568" t="str">
            <v>MG ROVER</v>
          </cell>
          <cell r="C2568" t="str">
            <v>MG ROVER</v>
          </cell>
          <cell r="D2568" t="str">
            <v>ROVER 75</v>
          </cell>
          <cell r="E2568" t="str">
            <v>MG Rover K Series</v>
          </cell>
          <cell r="F2568" t="str">
            <v>Gasoline</v>
          </cell>
          <cell r="G2568">
            <v>1795</v>
          </cell>
          <cell r="H2568">
            <v>120</v>
          </cell>
          <cell r="I2568" t="str">
            <v>In-Line</v>
          </cell>
          <cell r="J2568">
            <v>4</v>
          </cell>
          <cell r="K2568" t="str">
            <v>MFI</v>
          </cell>
          <cell r="L2568" t="str">
            <v>Longbridge</v>
          </cell>
          <cell r="M2568" t="str">
            <v>UK</v>
          </cell>
          <cell r="N2568">
            <v>0</v>
          </cell>
          <cell r="O2568">
            <v>0</v>
          </cell>
          <cell r="P2568">
            <v>0</v>
          </cell>
          <cell r="Q2568">
            <v>0</v>
          </cell>
          <cell r="R2568">
            <v>0</v>
          </cell>
          <cell r="S2568">
            <v>0</v>
          </cell>
          <cell r="T2568">
            <v>2984</v>
          </cell>
          <cell r="U2568">
            <v>7684</v>
          </cell>
        </row>
        <row r="2569">
          <cell r="A2569" t="str">
            <v>Europe</v>
          </cell>
          <cell r="B2569" t="str">
            <v>MG ROVER</v>
          </cell>
          <cell r="C2569" t="str">
            <v>MG ROVER</v>
          </cell>
          <cell r="D2569" t="str">
            <v>ROVER 75</v>
          </cell>
          <cell r="E2569" t="str">
            <v>MG Rover K Series</v>
          </cell>
          <cell r="F2569" t="str">
            <v>Gasoline</v>
          </cell>
          <cell r="G2569">
            <v>1795</v>
          </cell>
          <cell r="H2569">
            <v>150</v>
          </cell>
          <cell r="I2569" t="str">
            <v>In-Line</v>
          </cell>
          <cell r="J2569">
            <v>4</v>
          </cell>
          <cell r="K2569" t="str">
            <v>MFI</v>
          </cell>
          <cell r="L2569" t="str">
            <v>Longbridge</v>
          </cell>
          <cell r="M2569" t="str">
            <v>UK</v>
          </cell>
          <cell r="N2569">
            <v>0</v>
          </cell>
          <cell r="O2569">
            <v>0</v>
          </cell>
          <cell r="P2569">
            <v>0</v>
          </cell>
          <cell r="Q2569">
            <v>0</v>
          </cell>
          <cell r="R2569">
            <v>0</v>
          </cell>
          <cell r="S2569">
            <v>0</v>
          </cell>
          <cell r="T2569">
            <v>636</v>
          </cell>
          <cell r="U2569">
            <v>1639</v>
          </cell>
        </row>
        <row r="2570">
          <cell r="A2570" t="str">
            <v>Europe</v>
          </cell>
          <cell r="B2570" t="str">
            <v>MG ROVER</v>
          </cell>
          <cell r="C2570" t="str">
            <v>MG ROVER</v>
          </cell>
          <cell r="D2570" t="str">
            <v>ROVER 75</v>
          </cell>
          <cell r="E2570" t="str">
            <v>MG Rover K Series</v>
          </cell>
          <cell r="F2570" t="str">
            <v>Gasoline</v>
          </cell>
          <cell r="G2570">
            <v>1997</v>
          </cell>
          <cell r="H2570">
            <v>150</v>
          </cell>
          <cell r="I2570" t="str">
            <v>Vee Configuration</v>
          </cell>
          <cell r="J2570">
            <v>6</v>
          </cell>
          <cell r="K2570" t="str">
            <v>MFI</v>
          </cell>
          <cell r="L2570" t="str">
            <v>Longbridge</v>
          </cell>
          <cell r="M2570" t="str">
            <v>UK</v>
          </cell>
          <cell r="N2570">
            <v>0</v>
          </cell>
          <cell r="O2570">
            <v>0</v>
          </cell>
          <cell r="P2570">
            <v>0</v>
          </cell>
          <cell r="Q2570">
            <v>0</v>
          </cell>
          <cell r="R2570">
            <v>0</v>
          </cell>
          <cell r="S2570">
            <v>0</v>
          </cell>
          <cell r="T2570">
            <v>3903</v>
          </cell>
          <cell r="U2570">
            <v>10055</v>
          </cell>
        </row>
        <row r="2571">
          <cell r="A2571" t="str">
            <v>Europe</v>
          </cell>
          <cell r="B2571" t="str">
            <v>MG ROVER</v>
          </cell>
          <cell r="C2571" t="str">
            <v>MG ROVER</v>
          </cell>
          <cell r="D2571" t="str">
            <v>ROVER 75</v>
          </cell>
          <cell r="E2571" t="str">
            <v>MG Rover K Series</v>
          </cell>
          <cell r="F2571" t="str">
            <v>Gasoline</v>
          </cell>
          <cell r="G2571">
            <v>2497</v>
          </cell>
          <cell r="H2571">
            <v>177</v>
          </cell>
          <cell r="I2571" t="str">
            <v>Vee Configuration</v>
          </cell>
          <cell r="J2571">
            <v>6</v>
          </cell>
          <cell r="K2571" t="str">
            <v>MFI</v>
          </cell>
          <cell r="L2571" t="str">
            <v>Longbridge</v>
          </cell>
          <cell r="M2571" t="str">
            <v>UK</v>
          </cell>
          <cell r="N2571">
            <v>0</v>
          </cell>
          <cell r="O2571">
            <v>0</v>
          </cell>
          <cell r="P2571">
            <v>0</v>
          </cell>
          <cell r="Q2571">
            <v>0</v>
          </cell>
          <cell r="R2571">
            <v>0</v>
          </cell>
          <cell r="S2571">
            <v>0</v>
          </cell>
          <cell r="T2571">
            <v>2333</v>
          </cell>
          <cell r="U2571">
            <v>6010</v>
          </cell>
        </row>
        <row r="2572">
          <cell r="A2572" t="str">
            <v>Europe</v>
          </cell>
          <cell r="B2572" t="str">
            <v>MG ROVER</v>
          </cell>
          <cell r="C2572" t="str">
            <v>MG ROVER</v>
          </cell>
          <cell r="D2572" t="str">
            <v>ROVER 75</v>
          </cell>
          <cell r="E2572" t="str">
            <v>PSA/Ford DW (PSA HDi/ Ford Duratorq)</v>
          </cell>
          <cell r="F2572" t="str">
            <v>Diesel</v>
          </cell>
          <cell r="G2572">
            <v>1998</v>
          </cell>
          <cell r="H2572">
            <v>136</v>
          </cell>
          <cell r="I2572" t="str">
            <v>In-Line</v>
          </cell>
          <cell r="J2572">
            <v>4</v>
          </cell>
          <cell r="K2572" t="str">
            <v>DI</v>
          </cell>
          <cell r="L2572" t="str">
            <v>Tremery</v>
          </cell>
          <cell r="M2572" t="str">
            <v>France</v>
          </cell>
          <cell r="N2572">
            <v>0</v>
          </cell>
          <cell r="O2572">
            <v>0</v>
          </cell>
          <cell r="P2572">
            <v>0</v>
          </cell>
          <cell r="Q2572">
            <v>0</v>
          </cell>
          <cell r="R2572">
            <v>0</v>
          </cell>
          <cell r="S2572">
            <v>0</v>
          </cell>
          <cell r="T2572">
            <v>4244</v>
          </cell>
          <cell r="U2572">
            <v>10929</v>
          </cell>
        </row>
        <row r="2573">
          <cell r="A2573" t="str">
            <v>Europe</v>
          </cell>
          <cell r="B2573" t="str">
            <v>MG ROVER</v>
          </cell>
          <cell r="C2573" t="str">
            <v>MG ROVER</v>
          </cell>
          <cell r="D2573" t="str">
            <v>ROVER MGF/TF</v>
          </cell>
          <cell r="E2573" t="str">
            <v>MG Rover K Series</v>
          </cell>
          <cell r="F2573" t="str">
            <v>Gasoline</v>
          </cell>
          <cell r="G2573">
            <v>1588</v>
          </cell>
          <cell r="H2573">
            <v>116</v>
          </cell>
          <cell r="I2573" t="str">
            <v>In-Line</v>
          </cell>
          <cell r="J2573">
            <v>4</v>
          </cell>
          <cell r="K2573" t="str">
            <v>MFI</v>
          </cell>
          <cell r="L2573" t="str">
            <v>Longbridge</v>
          </cell>
          <cell r="M2573" t="str">
            <v>UK</v>
          </cell>
          <cell r="N2573">
            <v>2267</v>
          </cell>
          <cell r="O2573">
            <v>3494</v>
          </cell>
          <cell r="P2573">
            <v>2399</v>
          </cell>
          <cell r="Q2573">
            <v>2161</v>
          </cell>
          <cell r="R2573">
            <v>279</v>
          </cell>
          <cell r="S2573">
            <v>0</v>
          </cell>
          <cell r="T2573">
            <v>0</v>
          </cell>
          <cell r="U2573">
            <v>0</v>
          </cell>
        </row>
        <row r="2574">
          <cell r="A2574" t="str">
            <v>Europe</v>
          </cell>
          <cell r="B2574" t="str">
            <v>MG ROVER</v>
          </cell>
          <cell r="C2574" t="str">
            <v>MG ROVER</v>
          </cell>
          <cell r="D2574" t="str">
            <v>ROVER MGF/TF</v>
          </cell>
          <cell r="E2574" t="str">
            <v>MG Rover K Series</v>
          </cell>
          <cell r="F2574" t="str">
            <v>Gasoline</v>
          </cell>
          <cell r="G2574">
            <v>1795</v>
          </cell>
          <cell r="H2574">
            <v>120</v>
          </cell>
          <cell r="I2574" t="str">
            <v>In-Line</v>
          </cell>
          <cell r="J2574">
            <v>4</v>
          </cell>
          <cell r="K2574" t="str">
            <v>MFI</v>
          </cell>
          <cell r="L2574" t="str">
            <v>Longbridge</v>
          </cell>
          <cell r="M2574" t="str">
            <v>UK</v>
          </cell>
          <cell r="N2574">
            <v>860</v>
          </cell>
          <cell r="O2574">
            <v>450</v>
          </cell>
          <cell r="P2574">
            <v>564</v>
          </cell>
          <cell r="Q2574">
            <v>502</v>
          </cell>
          <cell r="R2574">
            <v>64</v>
          </cell>
          <cell r="S2574">
            <v>0</v>
          </cell>
          <cell r="T2574">
            <v>0</v>
          </cell>
          <cell r="U2574">
            <v>0</v>
          </cell>
        </row>
        <row r="2575">
          <cell r="A2575" t="str">
            <v>Europe</v>
          </cell>
          <cell r="B2575" t="str">
            <v>MG ROVER</v>
          </cell>
          <cell r="C2575" t="str">
            <v>MG ROVER</v>
          </cell>
          <cell r="D2575" t="str">
            <v>ROVER MGF/TF</v>
          </cell>
          <cell r="E2575" t="str">
            <v>MG Rover K Series</v>
          </cell>
          <cell r="F2575" t="str">
            <v>Gasoline</v>
          </cell>
          <cell r="G2575">
            <v>1795</v>
          </cell>
          <cell r="H2575">
            <v>136</v>
          </cell>
          <cell r="I2575" t="str">
            <v>In-Line</v>
          </cell>
          <cell r="J2575">
            <v>4</v>
          </cell>
          <cell r="K2575" t="str">
            <v>MFI</v>
          </cell>
          <cell r="L2575" t="str">
            <v>Longbridge</v>
          </cell>
          <cell r="M2575" t="str">
            <v>UK</v>
          </cell>
          <cell r="N2575">
            <v>8177</v>
          </cell>
          <cell r="O2575">
            <v>7853</v>
          </cell>
          <cell r="P2575">
            <v>6914</v>
          </cell>
          <cell r="Q2575">
            <v>6496</v>
          </cell>
          <cell r="R2575">
            <v>863</v>
          </cell>
          <cell r="S2575">
            <v>0</v>
          </cell>
          <cell r="T2575">
            <v>0</v>
          </cell>
          <cell r="U2575">
            <v>0</v>
          </cell>
        </row>
        <row r="2576">
          <cell r="A2576" t="str">
            <v>Europe</v>
          </cell>
          <cell r="B2576" t="str">
            <v>MG ROVER</v>
          </cell>
          <cell r="C2576" t="str">
            <v>MG ROVER</v>
          </cell>
          <cell r="D2576" t="str">
            <v>ROVER MGF/TF</v>
          </cell>
          <cell r="E2576" t="str">
            <v>MG Rover K Series</v>
          </cell>
          <cell r="F2576" t="str">
            <v>Gasoline</v>
          </cell>
          <cell r="G2576">
            <v>1795</v>
          </cell>
          <cell r="H2576">
            <v>160</v>
          </cell>
          <cell r="I2576" t="str">
            <v>In-Line</v>
          </cell>
          <cell r="J2576">
            <v>4</v>
          </cell>
          <cell r="K2576" t="str">
            <v>MFI</v>
          </cell>
          <cell r="L2576" t="str">
            <v>Longbridge</v>
          </cell>
          <cell r="M2576" t="str">
            <v>UK</v>
          </cell>
          <cell r="N2576">
            <v>2723</v>
          </cell>
          <cell r="O2576">
            <v>2283</v>
          </cell>
          <cell r="P2576">
            <v>2046</v>
          </cell>
          <cell r="Q2576">
            <v>1975</v>
          </cell>
          <cell r="R2576">
            <v>267</v>
          </cell>
          <cell r="S2576">
            <v>0</v>
          </cell>
          <cell r="T2576">
            <v>0</v>
          </cell>
          <cell r="U2576">
            <v>0</v>
          </cell>
        </row>
        <row r="2577">
          <cell r="A2577" t="str">
            <v>Europe</v>
          </cell>
          <cell r="B2577" t="str">
            <v>MG ROVER</v>
          </cell>
          <cell r="C2577" t="str">
            <v>MG ROVER</v>
          </cell>
          <cell r="D2577" t="str">
            <v>ROVER MGF/TF</v>
          </cell>
          <cell r="E2577" t="str">
            <v>MG Rover K Series</v>
          </cell>
          <cell r="F2577" t="str">
            <v>Gasoline</v>
          </cell>
          <cell r="G2577">
            <v>1795</v>
          </cell>
          <cell r="H2577">
            <v>150</v>
          </cell>
          <cell r="I2577" t="str">
            <v>In-Line</v>
          </cell>
          <cell r="J2577">
            <v>4</v>
          </cell>
          <cell r="K2577" t="str">
            <v>MFI</v>
          </cell>
          <cell r="L2577" t="str">
            <v>Longbridge</v>
          </cell>
          <cell r="M2577" t="str">
            <v>UK</v>
          </cell>
          <cell r="N2577">
            <v>0</v>
          </cell>
          <cell r="O2577">
            <v>0</v>
          </cell>
          <cell r="P2577">
            <v>0</v>
          </cell>
          <cell r="Q2577">
            <v>0</v>
          </cell>
          <cell r="R2577">
            <v>3845</v>
          </cell>
          <cell r="S2577">
            <v>5029</v>
          </cell>
          <cell r="T2577">
            <v>4641</v>
          </cell>
          <cell r="U2577">
            <v>4470</v>
          </cell>
        </row>
        <row r="2578">
          <cell r="A2578" t="str">
            <v>Europe</v>
          </cell>
          <cell r="B2578" t="str">
            <v>MG ROVER</v>
          </cell>
          <cell r="C2578" t="str">
            <v>MG ROVER</v>
          </cell>
          <cell r="D2578" t="str">
            <v>ROVER MGF/TF</v>
          </cell>
          <cell r="E2578" t="str">
            <v>MG Rover K Series</v>
          </cell>
          <cell r="F2578" t="str">
            <v>Gasoline</v>
          </cell>
          <cell r="G2578">
            <v>1997</v>
          </cell>
          <cell r="H2578">
            <v>150</v>
          </cell>
          <cell r="I2578" t="str">
            <v>Vee Configuration</v>
          </cell>
          <cell r="J2578">
            <v>6</v>
          </cell>
          <cell r="K2578" t="str">
            <v>MFI</v>
          </cell>
          <cell r="L2578" t="str">
            <v>Longbridge</v>
          </cell>
          <cell r="M2578" t="str">
            <v>UK</v>
          </cell>
          <cell r="N2578">
            <v>0</v>
          </cell>
          <cell r="O2578">
            <v>0</v>
          </cell>
          <cell r="P2578">
            <v>0</v>
          </cell>
          <cell r="Q2578">
            <v>0</v>
          </cell>
          <cell r="R2578">
            <v>1697</v>
          </cell>
          <cell r="S2578">
            <v>2219</v>
          </cell>
          <cell r="T2578">
            <v>2048</v>
          </cell>
          <cell r="U2578">
            <v>1972</v>
          </cell>
        </row>
        <row r="2579">
          <cell r="A2579" t="str">
            <v>Europe</v>
          </cell>
          <cell r="B2579" t="str">
            <v>MG ROVER</v>
          </cell>
          <cell r="C2579" t="str">
            <v>MG ROVER</v>
          </cell>
          <cell r="D2579" t="str">
            <v>ROVER MGF/TF</v>
          </cell>
          <cell r="E2579" t="str">
            <v>MG Rover K Series</v>
          </cell>
          <cell r="F2579" t="str">
            <v>Gasoline</v>
          </cell>
          <cell r="G2579">
            <v>2497</v>
          </cell>
          <cell r="H2579">
            <v>177</v>
          </cell>
          <cell r="I2579" t="str">
            <v>Vee Configuration</v>
          </cell>
          <cell r="J2579">
            <v>6</v>
          </cell>
          <cell r="K2579" t="str">
            <v>MFI</v>
          </cell>
          <cell r="L2579" t="str">
            <v>Longbridge</v>
          </cell>
          <cell r="M2579" t="str">
            <v>UK</v>
          </cell>
          <cell r="N2579">
            <v>0</v>
          </cell>
          <cell r="O2579">
            <v>0</v>
          </cell>
          <cell r="P2579">
            <v>0</v>
          </cell>
          <cell r="Q2579">
            <v>0</v>
          </cell>
          <cell r="R2579">
            <v>5654</v>
          </cell>
          <cell r="S2579">
            <v>7396</v>
          </cell>
          <cell r="T2579">
            <v>6826</v>
          </cell>
          <cell r="U2579">
            <v>6573</v>
          </cell>
        </row>
        <row r="2580">
          <cell r="A2580" t="str">
            <v>Europe</v>
          </cell>
          <cell r="B2580" t="str">
            <v>MG ROVER</v>
          </cell>
          <cell r="C2580" t="str">
            <v>MG ROVER</v>
          </cell>
          <cell r="D2580" t="str">
            <v>ROVER MG XPOWER SV</v>
          </cell>
          <cell r="E2580" t="str">
            <v>BMW M60/M62</v>
          </cell>
          <cell r="F2580" t="str">
            <v>Gasoline</v>
          </cell>
          <cell r="G2580">
            <v>4941</v>
          </cell>
          <cell r="H2580">
            <v>400</v>
          </cell>
          <cell r="I2580" t="str">
            <v>Vee Configuration</v>
          </cell>
          <cell r="J2580">
            <v>8</v>
          </cell>
          <cell r="K2580" t="str">
            <v>MFI</v>
          </cell>
          <cell r="L2580" t="str">
            <v>München</v>
          </cell>
          <cell r="M2580" t="str">
            <v>Germany</v>
          </cell>
          <cell r="N2580">
            <v>0</v>
          </cell>
          <cell r="O2580">
            <v>9</v>
          </cell>
          <cell r="P2580">
            <v>42</v>
          </cell>
          <cell r="Q2580">
            <v>46</v>
          </cell>
          <cell r="R2580">
            <v>43</v>
          </cell>
          <cell r="S2580">
            <v>40</v>
          </cell>
          <cell r="T2580">
            <v>38</v>
          </cell>
          <cell r="U2580">
            <v>34</v>
          </cell>
        </row>
        <row r="2581">
          <cell r="A2581" t="str">
            <v>Europe</v>
          </cell>
          <cell r="B2581" t="str">
            <v>MG ROVER</v>
          </cell>
          <cell r="C2581" t="str">
            <v>MG ROVER</v>
          </cell>
          <cell r="D2581" t="str">
            <v>ROVER MG XPOWER SV</v>
          </cell>
          <cell r="E2581" t="str">
            <v>Ford Modular V</v>
          </cell>
          <cell r="F2581" t="str">
            <v>Gasoline</v>
          </cell>
          <cell r="G2581">
            <v>4601</v>
          </cell>
          <cell r="H2581">
            <v>320</v>
          </cell>
          <cell r="I2581" t="str">
            <v>Vee Configuration</v>
          </cell>
          <cell r="J2581">
            <v>8</v>
          </cell>
          <cell r="K2581" t="str">
            <v>MFI</v>
          </cell>
          <cell r="L2581" t="str">
            <v>Romeo</v>
          </cell>
          <cell r="M2581" t="str">
            <v>USA</v>
          </cell>
          <cell r="N2581">
            <v>0</v>
          </cell>
          <cell r="O2581">
            <v>18</v>
          </cell>
          <cell r="P2581">
            <v>84</v>
          </cell>
          <cell r="Q2581">
            <v>92</v>
          </cell>
          <cell r="R2581">
            <v>89</v>
          </cell>
          <cell r="S2581">
            <v>89</v>
          </cell>
          <cell r="T2581">
            <v>82</v>
          </cell>
          <cell r="U2581">
            <v>81</v>
          </cell>
        </row>
        <row r="2582">
          <cell r="A2582" t="str">
            <v>Europe</v>
          </cell>
          <cell r="B2582" t="str">
            <v>MG ROVER</v>
          </cell>
          <cell r="C2582" t="str">
            <v>MG ROVER</v>
          </cell>
          <cell r="D2582" t="str">
            <v>ROVER MG ZR</v>
          </cell>
          <cell r="E2582" t="str">
            <v>MG Rover K Series</v>
          </cell>
          <cell r="F2582" t="str">
            <v>Gasoline</v>
          </cell>
          <cell r="G2582">
            <v>1396</v>
          </cell>
          <cell r="H2582">
            <v>105</v>
          </cell>
          <cell r="I2582" t="str">
            <v>In-Line</v>
          </cell>
          <cell r="J2582">
            <v>4</v>
          </cell>
          <cell r="K2582" t="str">
            <v>MFI</v>
          </cell>
          <cell r="L2582" t="str">
            <v>Longbridge</v>
          </cell>
          <cell r="M2582" t="str">
            <v>UK</v>
          </cell>
          <cell r="N2582">
            <v>15317</v>
          </cell>
          <cell r="O2582">
            <v>15355</v>
          </cell>
          <cell r="P2582">
            <v>14237</v>
          </cell>
          <cell r="Q2582">
            <v>13849</v>
          </cell>
          <cell r="R2582">
            <v>11614</v>
          </cell>
          <cell r="S2582">
            <v>8337</v>
          </cell>
          <cell r="T2582">
            <v>0</v>
          </cell>
          <cell r="U2582">
            <v>0</v>
          </cell>
        </row>
        <row r="2583">
          <cell r="A2583" t="str">
            <v>Europe</v>
          </cell>
          <cell r="B2583" t="str">
            <v>MG ROVER</v>
          </cell>
          <cell r="C2583" t="str">
            <v>MG ROVER</v>
          </cell>
          <cell r="D2583" t="str">
            <v>ROVER MG ZR</v>
          </cell>
          <cell r="E2583" t="str">
            <v>MG Rover K Series</v>
          </cell>
          <cell r="F2583" t="str">
            <v>Gasoline</v>
          </cell>
          <cell r="G2583">
            <v>1795</v>
          </cell>
          <cell r="H2583">
            <v>117</v>
          </cell>
          <cell r="I2583" t="str">
            <v>In-Line</v>
          </cell>
          <cell r="J2583">
            <v>4</v>
          </cell>
          <cell r="K2583" t="str">
            <v>MFI</v>
          </cell>
          <cell r="L2583" t="str">
            <v>Longbridge</v>
          </cell>
          <cell r="M2583" t="str">
            <v>UK</v>
          </cell>
          <cell r="N2583">
            <v>3593</v>
          </cell>
          <cell r="O2583">
            <v>1976</v>
          </cell>
          <cell r="P2583">
            <v>1871</v>
          </cell>
          <cell r="Q2583">
            <v>1526</v>
          </cell>
          <cell r="R2583">
            <v>1334</v>
          </cell>
          <cell r="S2583">
            <v>991</v>
          </cell>
          <cell r="T2583">
            <v>0</v>
          </cell>
          <cell r="U2583">
            <v>0</v>
          </cell>
        </row>
        <row r="2584">
          <cell r="A2584" t="str">
            <v>Europe</v>
          </cell>
          <cell r="B2584" t="str">
            <v>MG ROVER</v>
          </cell>
          <cell r="C2584" t="str">
            <v>MG ROVER</v>
          </cell>
          <cell r="D2584" t="str">
            <v>ROVER MG ZR</v>
          </cell>
          <cell r="E2584" t="str">
            <v>MG Rover K Series</v>
          </cell>
          <cell r="F2584" t="str">
            <v>Gasoline</v>
          </cell>
          <cell r="G2584">
            <v>1795</v>
          </cell>
          <cell r="H2584">
            <v>160</v>
          </cell>
          <cell r="I2584" t="str">
            <v>In-Line</v>
          </cell>
          <cell r="J2584">
            <v>4</v>
          </cell>
          <cell r="K2584" t="str">
            <v>MFI</v>
          </cell>
          <cell r="L2584" t="str">
            <v>Longbridge</v>
          </cell>
          <cell r="M2584" t="str">
            <v>UK</v>
          </cell>
          <cell r="N2584">
            <v>1273</v>
          </cell>
          <cell r="O2584">
            <v>2477</v>
          </cell>
          <cell r="P2584">
            <v>1311</v>
          </cell>
          <cell r="Q2584">
            <v>777</v>
          </cell>
          <cell r="R2584">
            <v>703</v>
          </cell>
          <cell r="S2584">
            <v>538</v>
          </cell>
          <cell r="T2584">
            <v>0</v>
          </cell>
          <cell r="U2584">
            <v>0</v>
          </cell>
        </row>
        <row r="2585">
          <cell r="A2585" t="str">
            <v>Europe</v>
          </cell>
          <cell r="B2585" t="str">
            <v>MG ROVER</v>
          </cell>
          <cell r="C2585" t="str">
            <v>MG ROVER</v>
          </cell>
          <cell r="D2585" t="str">
            <v>ROVER MG ZR</v>
          </cell>
          <cell r="E2585" t="str">
            <v>MG Rover L Series</v>
          </cell>
          <cell r="F2585" t="str">
            <v>Diesel</v>
          </cell>
          <cell r="G2585">
            <v>1994</v>
          </cell>
          <cell r="H2585">
            <v>101</v>
          </cell>
          <cell r="I2585" t="str">
            <v>In-Line</v>
          </cell>
          <cell r="J2585">
            <v>4</v>
          </cell>
          <cell r="K2585" t="str">
            <v>DI</v>
          </cell>
          <cell r="L2585" t="str">
            <v>Longbridge</v>
          </cell>
          <cell r="M2585" t="str">
            <v>UK</v>
          </cell>
          <cell r="N2585">
            <v>2390</v>
          </cell>
          <cell r="O2585">
            <v>2331</v>
          </cell>
          <cell r="P2585">
            <v>2605</v>
          </cell>
          <cell r="Q2585">
            <v>2043</v>
          </cell>
          <cell r="R2585">
            <v>1630</v>
          </cell>
          <cell r="S2585">
            <v>1114</v>
          </cell>
          <cell r="T2585">
            <v>0</v>
          </cell>
          <cell r="U2585">
            <v>0</v>
          </cell>
        </row>
        <row r="2586">
          <cell r="A2586" t="str">
            <v>Europe</v>
          </cell>
          <cell r="B2586" t="str">
            <v>MG ROVER</v>
          </cell>
          <cell r="C2586" t="str">
            <v>MG ROVER</v>
          </cell>
          <cell r="D2586" t="str">
            <v>ROVER MG ZR</v>
          </cell>
          <cell r="E2586" t="str">
            <v>MG Rover L Series</v>
          </cell>
          <cell r="F2586" t="str">
            <v>Diesel</v>
          </cell>
          <cell r="G2586">
            <v>1994</v>
          </cell>
          <cell r="H2586">
            <v>113</v>
          </cell>
          <cell r="I2586" t="str">
            <v>In-Line</v>
          </cell>
          <cell r="J2586">
            <v>4</v>
          </cell>
          <cell r="K2586" t="str">
            <v>DI</v>
          </cell>
          <cell r="L2586" t="str">
            <v>Longbridge</v>
          </cell>
          <cell r="M2586" t="str">
            <v>UK</v>
          </cell>
          <cell r="N2586">
            <v>20</v>
          </cell>
          <cell r="O2586">
            <v>813</v>
          </cell>
          <cell r="P2586">
            <v>837</v>
          </cell>
          <cell r="Q2586">
            <v>567</v>
          </cell>
          <cell r="R2586">
            <v>373</v>
          </cell>
          <cell r="S2586">
            <v>199</v>
          </cell>
          <cell r="T2586">
            <v>0</v>
          </cell>
          <cell r="U2586">
            <v>0</v>
          </cell>
        </row>
        <row r="2587">
          <cell r="A2587" t="str">
            <v>Europe</v>
          </cell>
          <cell r="B2587" t="str">
            <v>MG ROVER</v>
          </cell>
          <cell r="C2587" t="str">
            <v>MG ROVER</v>
          </cell>
          <cell r="D2587" t="str">
            <v>ROVER MG ZR</v>
          </cell>
          <cell r="E2587" t="str">
            <v>MG Rover K Series</v>
          </cell>
          <cell r="F2587" t="str">
            <v>Gasoline</v>
          </cell>
          <cell r="G2587">
            <v>1396</v>
          </cell>
          <cell r="H2587">
            <v>105</v>
          </cell>
          <cell r="I2587" t="str">
            <v>In-Line</v>
          </cell>
          <cell r="J2587">
            <v>4</v>
          </cell>
          <cell r="K2587" t="str">
            <v>MFI</v>
          </cell>
          <cell r="L2587" t="str">
            <v>Longbridge</v>
          </cell>
          <cell r="M2587" t="str">
            <v>UK</v>
          </cell>
          <cell r="N2587">
            <v>0</v>
          </cell>
          <cell r="O2587">
            <v>0</v>
          </cell>
          <cell r="P2587">
            <v>0</v>
          </cell>
          <cell r="Q2587">
            <v>0</v>
          </cell>
          <cell r="R2587">
            <v>0</v>
          </cell>
          <cell r="S2587">
            <v>974</v>
          </cell>
          <cell r="T2587">
            <v>20027</v>
          </cell>
          <cell r="U2587">
            <v>21613</v>
          </cell>
        </row>
        <row r="2588">
          <cell r="A2588" t="str">
            <v>Europe</v>
          </cell>
          <cell r="B2588" t="str">
            <v>MG ROVER</v>
          </cell>
          <cell r="C2588" t="str">
            <v>MG ROVER</v>
          </cell>
          <cell r="D2588" t="str">
            <v>ROVER MG ZR</v>
          </cell>
          <cell r="E2588" t="str">
            <v>MG Rover K Series</v>
          </cell>
          <cell r="F2588" t="str">
            <v>Gasoline</v>
          </cell>
          <cell r="G2588">
            <v>1795</v>
          </cell>
          <cell r="H2588">
            <v>117</v>
          </cell>
          <cell r="I2588" t="str">
            <v>In-Line</v>
          </cell>
          <cell r="J2588">
            <v>4</v>
          </cell>
          <cell r="K2588" t="str">
            <v>MFI</v>
          </cell>
          <cell r="L2588" t="str">
            <v>Longbridge</v>
          </cell>
          <cell r="M2588" t="str">
            <v>UK</v>
          </cell>
          <cell r="N2588">
            <v>0</v>
          </cell>
          <cell r="O2588">
            <v>0</v>
          </cell>
          <cell r="P2588">
            <v>0</v>
          </cell>
          <cell r="Q2588">
            <v>0</v>
          </cell>
          <cell r="R2588">
            <v>0</v>
          </cell>
          <cell r="S2588">
            <v>10</v>
          </cell>
          <cell r="T2588">
            <v>233</v>
          </cell>
          <cell r="U2588">
            <v>310</v>
          </cell>
        </row>
        <row r="2589">
          <cell r="A2589" t="str">
            <v>Europe</v>
          </cell>
          <cell r="B2589" t="str">
            <v>MG ROVER</v>
          </cell>
          <cell r="C2589" t="str">
            <v>MG ROVER</v>
          </cell>
          <cell r="D2589" t="str">
            <v>ROVER MG ZR</v>
          </cell>
          <cell r="E2589" t="str">
            <v>MG Rover K Series</v>
          </cell>
          <cell r="F2589" t="str">
            <v>Gasoline</v>
          </cell>
          <cell r="G2589">
            <v>1795</v>
          </cell>
          <cell r="H2589">
            <v>160</v>
          </cell>
          <cell r="I2589" t="str">
            <v>In-Line</v>
          </cell>
          <cell r="J2589">
            <v>4</v>
          </cell>
          <cell r="K2589" t="str">
            <v>MFI</v>
          </cell>
          <cell r="L2589" t="str">
            <v>Longbridge</v>
          </cell>
          <cell r="M2589" t="str">
            <v>UK</v>
          </cell>
          <cell r="N2589">
            <v>0</v>
          </cell>
          <cell r="O2589">
            <v>0</v>
          </cell>
          <cell r="P2589">
            <v>0</v>
          </cell>
          <cell r="Q2589">
            <v>0</v>
          </cell>
          <cell r="R2589">
            <v>0</v>
          </cell>
          <cell r="S2589">
            <v>180</v>
          </cell>
          <cell r="T2589">
            <v>4362</v>
          </cell>
          <cell r="U2589">
            <v>5836</v>
          </cell>
        </row>
        <row r="2590">
          <cell r="A2590" t="str">
            <v>Europe</v>
          </cell>
          <cell r="B2590" t="str">
            <v>MG ROVER</v>
          </cell>
          <cell r="C2590" t="str">
            <v>MG ROVER</v>
          </cell>
          <cell r="D2590" t="str">
            <v>ROVER MG ZR</v>
          </cell>
          <cell r="E2590" t="str">
            <v>PSA/Ford DW (PSA HDi/ Ford Duratorq)</v>
          </cell>
          <cell r="F2590" t="str">
            <v>Diesel</v>
          </cell>
          <cell r="G2590">
            <v>1997</v>
          </cell>
          <cell r="H2590">
            <v>109</v>
          </cell>
          <cell r="I2590" t="str">
            <v>In-Line</v>
          </cell>
          <cell r="J2590">
            <v>4</v>
          </cell>
          <cell r="K2590" t="str">
            <v>DI</v>
          </cell>
          <cell r="L2590" t="str">
            <v>Tremery</v>
          </cell>
          <cell r="M2590" t="str">
            <v>France</v>
          </cell>
          <cell r="N2590">
            <v>0</v>
          </cell>
          <cell r="O2590">
            <v>0</v>
          </cell>
          <cell r="P2590">
            <v>0</v>
          </cell>
          <cell r="Q2590">
            <v>0</v>
          </cell>
          <cell r="R2590">
            <v>0</v>
          </cell>
          <cell r="S2590">
            <v>255</v>
          </cell>
          <cell r="T2590">
            <v>5968</v>
          </cell>
          <cell r="U2590">
            <v>7658</v>
          </cell>
        </row>
        <row r="2591">
          <cell r="A2591" t="str">
            <v>Europe</v>
          </cell>
          <cell r="B2591" t="str">
            <v>MG ROVER</v>
          </cell>
          <cell r="C2591" t="str">
            <v>MG ROVER</v>
          </cell>
          <cell r="D2591" t="str">
            <v>ROVER MG ZS</v>
          </cell>
          <cell r="E2591" t="str">
            <v>MG Rover K Series</v>
          </cell>
          <cell r="F2591" t="str">
            <v>Gasoline</v>
          </cell>
          <cell r="G2591">
            <v>1795</v>
          </cell>
          <cell r="H2591">
            <v>117</v>
          </cell>
          <cell r="I2591" t="str">
            <v>In-Line</v>
          </cell>
          <cell r="J2591">
            <v>4</v>
          </cell>
          <cell r="K2591" t="str">
            <v>MFI</v>
          </cell>
          <cell r="L2591" t="str">
            <v>Longbridge</v>
          </cell>
          <cell r="M2591" t="str">
            <v>UK</v>
          </cell>
          <cell r="N2591">
            <v>4209</v>
          </cell>
          <cell r="O2591">
            <v>4055</v>
          </cell>
          <cell r="P2591">
            <v>3481</v>
          </cell>
          <cell r="Q2591">
            <v>2863</v>
          </cell>
          <cell r="R2591">
            <v>891</v>
          </cell>
          <cell r="S2591">
            <v>0</v>
          </cell>
          <cell r="T2591">
            <v>0</v>
          </cell>
          <cell r="U2591">
            <v>0</v>
          </cell>
        </row>
        <row r="2592">
          <cell r="A2592" t="str">
            <v>Europe</v>
          </cell>
          <cell r="B2592" t="str">
            <v>MG ROVER</v>
          </cell>
          <cell r="C2592" t="str">
            <v>MG ROVER</v>
          </cell>
          <cell r="D2592" t="str">
            <v>ROVER MG ZS</v>
          </cell>
          <cell r="E2592" t="str">
            <v>MG Rover L Series</v>
          </cell>
          <cell r="F2592" t="str">
            <v>Diesel</v>
          </cell>
          <cell r="G2592">
            <v>1994</v>
          </cell>
          <cell r="H2592">
            <v>101</v>
          </cell>
          <cell r="I2592" t="str">
            <v>In-Line</v>
          </cell>
          <cell r="J2592">
            <v>4</v>
          </cell>
          <cell r="K2592" t="str">
            <v>DI</v>
          </cell>
          <cell r="L2592" t="str">
            <v>Longbridge</v>
          </cell>
          <cell r="M2592" t="str">
            <v>UK</v>
          </cell>
          <cell r="N2592">
            <v>338</v>
          </cell>
          <cell r="O2592">
            <v>485</v>
          </cell>
          <cell r="P2592">
            <v>426</v>
          </cell>
          <cell r="Q2592">
            <v>344</v>
          </cell>
          <cell r="R2592">
            <v>105</v>
          </cell>
          <cell r="S2592">
            <v>0</v>
          </cell>
          <cell r="T2592">
            <v>0</v>
          </cell>
          <cell r="U2592">
            <v>0</v>
          </cell>
        </row>
        <row r="2593">
          <cell r="A2593" t="str">
            <v>Europe</v>
          </cell>
          <cell r="B2593" t="str">
            <v>MG ROVER</v>
          </cell>
          <cell r="C2593" t="str">
            <v>MG ROVER</v>
          </cell>
          <cell r="D2593" t="str">
            <v>ROVER MG ZS</v>
          </cell>
          <cell r="E2593" t="str">
            <v>MG Rover L Series</v>
          </cell>
          <cell r="F2593" t="str">
            <v>Diesel</v>
          </cell>
          <cell r="G2593">
            <v>1994</v>
          </cell>
          <cell r="H2593">
            <v>113</v>
          </cell>
          <cell r="I2593" t="str">
            <v>In-Line</v>
          </cell>
          <cell r="J2593">
            <v>4</v>
          </cell>
          <cell r="K2593" t="str">
            <v>DI</v>
          </cell>
          <cell r="L2593" t="str">
            <v>Longbridge</v>
          </cell>
          <cell r="M2593" t="str">
            <v>UK</v>
          </cell>
          <cell r="N2593">
            <v>261</v>
          </cell>
          <cell r="O2593">
            <v>727</v>
          </cell>
          <cell r="P2593">
            <v>641</v>
          </cell>
          <cell r="Q2593">
            <v>523</v>
          </cell>
          <cell r="R2593">
            <v>161</v>
          </cell>
          <cell r="S2593">
            <v>0</v>
          </cell>
          <cell r="T2593">
            <v>0</v>
          </cell>
          <cell r="U2593">
            <v>0</v>
          </cell>
        </row>
        <row r="2594">
          <cell r="A2594" t="str">
            <v>Europe</v>
          </cell>
          <cell r="B2594" t="str">
            <v>MG ROVER</v>
          </cell>
          <cell r="C2594" t="str">
            <v>MG ROVER</v>
          </cell>
          <cell r="D2594" t="str">
            <v>ROVER MG ZS</v>
          </cell>
          <cell r="E2594" t="str">
            <v>MG Rover K Series</v>
          </cell>
          <cell r="F2594" t="str">
            <v>Gasoline</v>
          </cell>
          <cell r="G2594">
            <v>2497</v>
          </cell>
          <cell r="H2594">
            <v>177</v>
          </cell>
          <cell r="I2594" t="str">
            <v>Vee Configuration</v>
          </cell>
          <cell r="J2594">
            <v>6</v>
          </cell>
          <cell r="K2594" t="str">
            <v>MFI</v>
          </cell>
          <cell r="L2594" t="str">
            <v>Longbridge</v>
          </cell>
          <cell r="M2594" t="str">
            <v>UK</v>
          </cell>
          <cell r="N2594">
            <v>2049</v>
          </cell>
          <cell r="O2594">
            <v>1176</v>
          </cell>
          <cell r="P2594">
            <v>1185</v>
          </cell>
          <cell r="Q2594">
            <v>1010</v>
          </cell>
          <cell r="R2594">
            <v>323</v>
          </cell>
          <cell r="S2594">
            <v>0</v>
          </cell>
          <cell r="T2594">
            <v>0</v>
          </cell>
          <cell r="U2594">
            <v>0</v>
          </cell>
        </row>
        <row r="2595">
          <cell r="A2595" t="str">
            <v>Europe</v>
          </cell>
          <cell r="B2595" t="str">
            <v>MG ROVER</v>
          </cell>
          <cell r="C2595" t="str">
            <v>MG ROVER</v>
          </cell>
          <cell r="D2595" t="str">
            <v>ROVER MG ZS</v>
          </cell>
          <cell r="E2595" t="str">
            <v>MG Rover K Series</v>
          </cell>
          <cell r="F2595" t="str">
            <v>Gasoline</v>
          </cell>
          <cell r="G2595">
            <v>1795</v>
          </cell>
          <cell r="H2595">
            <v>117</v>
          </cell>
          <cell r="I2595" t="str">
            <v>In-Line</v>
          </cell>
          <cell r="J2595">
            <v>4</v>
          </cell>
          <cell r="K2595" t="str">
            <v>MFI</v>
          </cell>
          <cell r="L2595" t="str">
            <v>Longbridge</v>
          </cell>
          <cell r="M2595" t="str">
            <v>UK</v>
          </cell>
          <cell r="N2595">
            <v>0</v>
          </cell>
          <cell r="O2595">
            <v>0</v>
          </cell>
          <cell r="P2595">
            <v>0</v>
          </cell>
          <cell r="Q2595">
            <v>0</v>
          </cell>
          <cell r="R2595">
            <v>2478</v>
          </cell>
          <cell r="S2595">
            <v>8152</v>
          </cell>
          <cell r="T2595">
            <v>7265</v>
          </cell>
          <cell r="U2595">
            <v>6911</v>
          </cell>
        </row>
        <row r="2596">
          <cell r="A2596" t="str">
            <v>Europe</v>
          </cell>
          <cell r="B2596" t="str">
            <v>MG ROVER</v>
          </cell>
          <cell r="C2596" t="str">
            <v>MG ROVER</v>
          </cell>
          <cell r="D2596" t="str">
            <v>ROVER MG ZS</v>
          </cell>
          <cell r="E2596" t="str">
            <v>MG Rover K Series</v>
          </cell>
          <cell r="F2596" t="str">
            <v>Gasoline</v>
          </cell>
          <cell r="G2596">
            <v>1997</v>
          </cell>
          <cell r="H2596">
            <v>150</v>
          </cell>
          <cell r="I2596" t="str">
            <v>Vee Configuration</v>
          </cell>
          <cell r="J2596">
            <v>6</v>
          </cell>
          <cell r="K2596" t="str">
            <v>MFI</v>
          </cell>
          <cell r="L2596" t="str">
            <v>Longbridge</v>
          </cell>
          <cell r="M2596" t="str">
            <v>UK</v>
          </cell>
          <cell r="N2596">
            <v>0</v>
          </cell>
          <cell r="O2596">
            <v>0</v>
          </cell>
          <cell r="P2596">
            <v>0</v>
          </cell>
          <cell r="Q2596">
            <v>0</v>
          </cell>
          <cell r="R2596">
            <v>808</v>
          </cell>
          <cell r="S2596">
            <v>2657</v>
          </cell>
          <cell r="T2596">
            <v>2368</v>
          </cell>
          <cell r="U2596">
            <v>2254</v>
          </cell>
        </row>
        <row r="2597">
          <cell r="A2597" t="str">
            <v>Europe</v>
          </cell>
          <cell r="B2597" t="str">
            <v>MG ROVER</v>
          </cell>
          <cell r="C2597" t="str">
            <v>MG ROVER</v>
          </cell>
          <cell r="D2597" t="str">
            <v>ROVER MG ZS</v>
          </cell>
          <cell r="E2597" t="str">
            <v>MG Rover K Series</v>
          </cell>
          <cell r="F2597" t="str">
            <v>Gasoline</v>
          </cell>
          <cell r="G2597">
            <v>2497</v>
          </cell>
          <cell r="H2597">
            <v>177</v>
          </cell>
          <cell r="I2597" t="str">
            <v>Vee Configuration</v>
          </cell>
          <cell r="J2597">
            <v>6</v>
          </cell>
          <cell r="K2597" t="str">
            <v>MFI</v>
          </cell>
          <cell r="L2597" t="str">
            <v>Longbridge</v>
          </cell>
          <cell r="M2597" t="str">
            <v>UK</v>
          </cell>
          <cell r="N2597">
            <v>0</v>
          </cell>
          <cell r="O2597">
            <v>0</v>
          </cell>
          <cell r="P2597">
            <v>0</v>
          </cell>
          <cell r="Q2597">
            <v>0</v>
          </cell>
          <cell r="R2597">
            <v>919</v>
          </cell>
          <cell r="S2597">
            <v>3015</v>
          </cell>
          <cell r="T2597">
            <v>2687</v>
          </cell>
          <cell r="U2597">
            <v>2557</v>
          </cell>
        </row>
        <row r="2598">
          <cell r="A2598" t="str">
            <v>Europe</v>
          </cell>
          <cell r="B2598" t="str">
            <v>MG ROVER</v>
          </cell>
          <cell r="C2598" t="str">
            <v>MG ROVER</v>
          </cell>
          <cell r="D2598" t="str">
            <v>ROVER MG ZS</v>
          </cell>
          <cell r="E2598" t="str">
            <v>PSA/Ford DV (PSA HDi/ Ford Duratorq)</v>
          </cell>
          <cell r="F2598" t="str">
            <v>Diesel</v>
          </cell>
          <cell r="G2598">
            <v>1399</v>
          </cell>
          <cell r="H2598">
            <v>92</v>
          </cell>
          <cell r="I2598" t="str">
            <v>In-Line</v>
          </cell>
          <cell r="J2598">
            <v>4</v>
          </cell>
          <cell r="K2598" t="str">
            <v>DI</v>
          </cell>
          <cell r="L2598" t="str">
            <v>Douvrin, Tremery</v>
          </cell>
          <cell r="M2598" t="str">
            <v>France</v>
          </cell>
          <cell r="N2598">
            <v>0</v>
          </cell>
          <cell r="O2598">
            <v>0</v>
          </cell>
          <cell r="P2598">
            <v>0</v>
          </cell>
          <cell r="Q2598">
            <v>0</v>
          </cell>
          <cell r="R2598">
            <v>2048</v>
          </cell>
          <cell r="S2598">
            <v>6734</v>
          </cell>
          <cell r="T2598">
            <v>6001</v>
          </cell>
          <cell r="U2598">
            <v>5709</v>
          </cell>
        </row>
        <row r="2599">
          <cell r="A2599" t="str">
            <v>Europe</v>
          </cell>
          <cell r="B2599" t="str">
            <v>MG ROVER</v>
          </cell>
          <cell r="C2599" t="str">
            <v>MG ROVER</v>
          </cell>
          <cell r="D2599" t="str">
            <v>ROVER MG ZS</v>
          </cell>
          <cell r="E2599" t="str">
            <v>PSA/Ford DW (PSA HDi/ Ford Duratorq)</v>
          </cell>
          <cell r="F2599" t="str">
            <v>Diesel</v>
          </cell>
          <cell r="G2599">
            <v>1997</v>
          </cell>
          <cell r="H2599">
            <v>109</v>
          </cell>
          <cell r="I2599" t="str">
            <v>In-Line</v>
          </cell>
          <cell r="J2599">
            <v>4</v>
          </cell>
          <cell r="K2599" t="str">
            <v>DI</v>
          </cell>
          <cell r="L2599" t="str">
            <v>Tremery</v>
          </cell>
          <cell r="M2599" t="str">
            <v>France</v>
          </cell>
          <cell r="N2599">
            <v>0</v>
          </cell>
          <cell r="O2599">
            <v>0</v>
          </cell>
          <cell r="P2599">
            <v>0</v>
          </cell>
          <cell r="Q2599">
            <v>0</v>
          </cell>
          <cell r="R2599">
            <v>2586</v>
          </cell>
          <cell r="S2599">
            <v>8505</v>
          </cell>
          <cell r="T2599">
            <v>7580</v>
          </cell>
          <cell r="U2599">
            <v>7211</v>
          </cell>
        </row>
        <row r="2600">
          <cell r="A2600" t="str">
            <v>Europe</v>
          </cell>
          <cell r="B2600" t="str">
            <v>MG ROVER</v>
          </cell>
          <cell r="C2600" t="str">
            <v>MG ROVER</v>
          </cell>
          <cell r="D2600" t="str">
            <v>ROVER MG ZT</v>
          </cell>
          <cell r="E2600" t="str">
            <v>BMW M47</v>
          </cell>
          <cell r="F2600" t="str">
            <v>Diesel</v>
          </cell>
          <cell r="G2600">
            <v>1951</v>
          </cell>
          <cell r="H2600">
            <v>115</v>
          </cell>
          <cell r="I2600" t="str">
            <v>In-Line</v>
          </cell>
          <cell r="J2600">
            <v>4</v>
          </cell>
          <cell r="K2600" t="str">
            <v>DI</v>
          </cell>
          <cell r="L2600" t="str">
            <v>Steyr</v>
          </cell>
          <cell r="M2600" t="str">
            <v>Austria</v>
          </cell>
          <cell r="N2600">
            <v>779</v>
          </cell>
          <cell r="O2600">
            <v>1189</v>
          </cell>
          <cell r="P2600">
            <v>1349</v>
          </cell>
          <cell r="Q2600">
            <v>1460</v>
          </cell>
          <cell r="R2600">
            <v>1457</v>
          </cell>
          <cell r="S2600">
            <v>1436</v>
          </cell>
          <cell r="T2600">
            <v>646</v>
          </cell>
          <cell r="U2600">
            <v>0</v>
          </cell>
        </row>
        <row r="2601">
          <cell r="A2601" t="str">
            <v>Europe</v>
          </cell>
          <cell r="B2601" t="str">
            <v>MG ROVER</v>
          </cell>
          <cell r="C2601" t="str">
            <v>MG ROVER</v>
          </cell>
          <cell r="D2601" t="str">
            <v>ROVER MG ZT</v>
          </cell>
          <cell r="E2601" t="str">
            <v>BMW M47</v>
          </cell>
          <cell r="F2601" t="str">
            <v>Diesel</v>
          </cell>
          <cell r="G2601">
            <v>1951</v>
          </cell>
          <cell r="H2601">
            <v>131</v>
          </cell>
          <cell r="I2601" t="str">
            <v>In-Line</v>
          </cell>
          <cell r="J2601">
            <v>4</v>
          </cell>
          <cell r="K2601" t="str">
            <v>DI</v>
          </cell>
          <cell r="L2601" t="str">
            <v>Steyr</v>
          </cell>
          <cell r="M2601" t="str">
            <v>Austria</v>
          </cell>
          <cell r="N2601">
            <v>383</v>
          </cell>
          <cell r="O2601">
            <v>641</v>
          </cell>
          <cell r="P2601">
            <v>732</v>
          </cell>
          <cell r="Q2601">
            <v>794</v>
          </cell>
          <cell r="R2601">
            <v>793</v>
          </cell>
          <cell r="S2601">
            <v>781</v>
          </cell>
          <cell r="T2601">
            <v>351</v>
          </cell>
          <cell r="U2601">
            <v>0</v>
          </cell>
        </row>
        <row r="2602">
          <cell r="A2602" t="str">
            <v>Europe</v>
          </cell>
          <cell r="B2602" t="str">
            <v>MG ROVER</v>
          </cell>
          <cell r="C2602" t="str">
            <v>MG ROVER</v>
          </cell>
          <cell r="D2602" t="str">
            <v>ROVER MG ZT</v>
          </cell>
          <cell r="E2602" t="str">
            <v>Ford Modular V</v>
          </cell>
          <cell r="F2602" t="str">
            <v>Gasoline</v>
          </cell>
          <cell r="G2602">
            <v>4601</v>
          </cell>
          <cell r="H2602">
            <v>260</v>
          </cell>
          <cell r="I2602" t="str">
            <v>Vee Configuration</v>
          </cell>
          <cell r="J2602">
            <v>8</v>
          </cell>
          <cell r="K2602" t="str">
            <v>MFI</v>
          </cell>
          <cell r="L2602" t="str">
            <v>Romeo</v>
          </cell>
          <cell r="M2602" t="str">
            <v>USA</v>
          </cell>
          <cell r="N2602">
            <v>0</v>
          </cell>
          <cell r="O2602">
            <v>202</v>
          </cell>
          <cell r="P2602">
            <v>992</v>
          </cell>
          <cell r="Q2602">
            <v>875</v>
          </cell>
          <cell r="R2602">
            <v>688</v>
          </cell>
          <cell r="S2602">
            <v>519</v>
          </cell>
          <cell r="T2602">
            <v>185</v>
          </cell>
          <cell r="U2602">
            <v>0</v>
          </cell>
        </row>
        <row r="2603">
          <cell r="A2603" t="str">
            <v>Europe</v>
          </cell>
          <cell r="B2603" t="str">
            <v>MG ROVER</v>
          </cell>
          <cell r="C2603" t="str">
            <v>MG ROVER</v>
          </cell>
          <cell r="D2603" t="str">
            <v>ROVER MG ZT</v>
          </cell>
          <cell r="E2603" t="str">
            <v>Ford Modular V</v>
          </cell>
          <cell r="F2603" t="str">
            <v>Gasoline</v>
          </cell>
          <cell r="G2603">
            <v>4601</v>
          </cell>
          <cell r="H2603">
            <v>320</v>
          </cell>
          <cell r="I2603" t="str">
            <v>Vee Configuration</v>
          </cell>
          <cell r="J2603">
            <v>8</v>
          </cell>
          <cell r="K2603" t="str">
            <v>MFI</v>
          </cell>
          <cell r="L2603" t="str">
            <v>Romeo</v>
          </cell>
          <cell r="M2603" t="str">
            <v>USA</v>
          </cell>
          <cell r="N2603">
            <v>0</v>
          </cell>
          <cell r="O2603">
            <v>0</v>
          </cell>
          <cell r="P2603">
            <v>330</v>
          </cell>
          <cell r="Q2603">
            <v>334</v>
          </cell>
          <cell r="R2603">
            <v>313</v>
          </cell>
          <cell r="S2603">
            <v>290</v>
          </cell>
          <cell r="T2603">
            <v>125</v>
          </cell>
          <cell r="U2603">
            <v>0</v>
          </cell>
        </row>
        <row r="2604">
          <cell r="A2604" t="str">
            <v>Europe</v>
          </cell>
          <cell r="B2604" t="str">
            <v>MG ROVER</v>
          </cell>
          <cell r="C2604" t="str">
            <v>MG ROVER</v>
          </cell>
          <cell r="D2604" t="str">
            <v>ROVER MG ZT</v>
          </cell>
          <cell r="E2604" t="str">
            <v>MG Rover K Series</v>
          </cell>
          <cell r="F2604" t="str">
            <v>Gasoline</v>
          </cell>
          <cell r="G2604">
            <v>1795</v>
          </cell>
          <cell r="H2604">
            <v>150</v>
          </cell>
          <cell r="I2604" t="str">
            <v>In-Line</v>
          </cell>
          <cell r="J2604">
            <v>4</v>
          </cell>
          <cell r="K2604" t="str">
            <v>MFI</v>
          </cell>
          <cell r="L2604" t="str">
            <v>Longbridge</v>
          </cell>
          <cell r="M2604" t="str">
            <v>UK</v>
          </cell>
          <cell r="N2604">
            <v>368</v>
          </cell>
          <cell r="O2604">
            <v>2731</v>
          </cell>
          <cell r="P2604">
            <v>2707</v>
          </cell>
          <cell r="Q2604">
            <v>2900</v>
          </cell>
          <cell r="R2604">
            <v>2861</v>
          </cell>
          <cell r="S2604">
            <v>2790</v>
          </cell>
          <cell r="T2604">
            <v>1248</v>
          </cell>
          <cell r="U2604">
            <v>0</v>
          </cell>
        </row>
        <row r="2605">
          <cell r="A2605" t="str">
            <v>Europe</v>
          </cell>
          <cell r="B2605" t="str">
            <v>MG ROVER</v>
          </cell>
          <cell r="C2605" t="str">
            <v>MG ROVER</v>
          </cell>
          <cell r="D2605" t="str">
            <v>ROVER MG ZT</v>
          </cell>
          <cell r="E2605" t="str">
            <v>MG Rover K Series</v>
          </cell>
          <cell r="F2605" t="str">
            <v>Gasoline</v>
          </cell>
          <cell r="G2605">
            <v>2497</v>
          </cell>
          <cell r="H2605">
            <v>160</v>
          </cell>
          <cell r="I2605" t="str">
            <v>Vee Configuration</v>
          </cell>
          <cell r="J2605">
            <v>6</v>
          </cell>
          <cell r="K2605" t="str">
            <v>MFI</v>
          </cell>
          <cell r="L2605" t="str">
            <v>Longbridge</v>
          </cell>
          <cell r="M2605" t="str">
            <v>UK</v>
          </cell>
          <cell r="N2605">
            <v>3239</v>
          </cell>
          <cell r="O2605">
            <v>1471</v>
          </cell>
          <cell r="P2605">
            <v>1189</v>
          </cell>
          <cell r="Q2605">
            <v>1190</v>
          </cell>
          <cell r="R2605">
            <v>1096</v>
          </cell>
          <cell r="S2605">
            <v>1003</v>
          </cell>
          <cell r="T2605">
            <v>428</v>
          </cell>
          <cell r="U2605">
            <v>0</v>
          </cell>
        </row>
        <row r="2606">
          <cell r="A2606" t="str">
            <v>Europe</v>
          </cell>
          <cell r="B2606" t="str">
            <v>MG ROVER</v>
          </cell>
          <cell r="C2606" t="str">
            <v>MG ROVER</v>
          </cell>
          <cell r="D2606" t="str">
            <v>ROVER MG ZT</v>
          </cell>
          <cell r="E2606" t="str">
            <v>MG Rover K Series</v>
          </cell>
          <cell r="F2606" t="str">
            <v>Gasoline</v>
          </cell>
          <cell r="G2606">
            <v>2497</v>
          </cell>
          <cell r="H2606">
            <v>177</v>
          </cell>
          <cell r="I2606" t="str">
            <v>Vee Configuration</v>
          </cell>
          <cell r="J2606">
            <v>6</v>
          </cell>
          <cell r="K2606" t="str">
            <v>MFI</v>
          </cell>
          <cell r="L2606" t="str">
            <v>Longbridge</v>
          </cell>
          <cell r="M2606" t="str">
            <v>UK</v>
          </cell>
          <cell r="N2606">
            <v>982</v>
          </cell>
          <cell r="O2606">
            <v>1042</v>
          </cell>
          <cell r="P2606">
            <v>1137</v>
          </cell>
          <cell r="Q2606">
            <v>1133</v>
          </cell>
          <cell r="R2606">
            <v>1036</v>
          </cell>
          <cell r="S2606">
            <v>940</v>
          </cell>
          <cell r="T2606">
            <v>399</v>
          </cell>
          <cell r="U2606">
            <v>0</v>
          </cell>
        </row>
        <row r="2607">
          <cell r="A2607" t="str">
            <v>Europe</v>
          </cell>
          <cell r="B2607" t="str">
            <v>MG ROVER</v>
          </cell>
          <cell r="C2607" t="str">
            <v>MG ROVER</v>
          </cell>
          <cell r="D2607" t="str">
            <v>ROVER MG ZT</v>
          </cell>
          <cell r="E2607" t="str">
            <v>MG Rover K Series</v>
          </cell>
          <cell r="F2607" t="str">
            <v>Gasoline</v>
          </cell>
          <cell r="G2607">
            <v>2497</v>
          </cell>
          <cell r="H2607">
            <v>190</v>
          </cell>
          <cell r="I2607" t="str">
            <v>Vee Configuration</v>
          </cell>
          <cell r="J2607">
            <v>6</v>
          </cell>
          <cell r="K2607" t="str">
            <v>MFI</v>
          </cell>
          <cell r="L2607" t="str">
            <v>Longbridge</v>
          </cell>
          <cell r="M2607" t="str">
            <v>UK</v>
          </cell>
          <cell r="N2607">
            <v>1135</v>
          </cell>
          <cell r="O2607">
            <v>720</v>
          </cell>
          <cell r="P2607">
            <v>551</v>
          </cell>
          <cell r="Q2607">
            <v>529</v>
          </cell>
          <cell r="R2607">
            <v>464</v>
          </cell>
          <cell r="S2607">
            <v>402</v>
          </cell>
          <cell r="T2607">
            <v>165</v>
          </cell>
          <cell r="U2607">
            <v>0</v>
          </cell>
        </row>
        <row r="2608">
          <cell r="A2608" t="str">
            <v>Europe</v>
          </cell>
          <cell r="B2608" t="str">
            <v>MG ROVER</v>
          </cell>
          <cell r="C2608" t="str">
            <v>MG ROVER</v>
          </cell>
          <cell r="D2608" t="str">
            <v>ROVER MG ZT</v>
          </cell>
          <cell r="E2608" t="str">
            <v>BMW M47</v>
          </cell>
          <cell r="F2608" t="str">
            <v>Diesel</v>
          </cell>
          <cell r="G2608">
            <v>1951</v>
          </cell>
          <cell r="H2608">
            <v>115</v>
          </cell>
          <cell r="I2608" t="str">
            <v>In-Line</v>
          </cell>
          <cell r="J2608">
            <v>4</v>
          </cell>
          <cell r="K2608" t="str">
            <v>DI</v>
          </cell>
          <cell r="L2608" t="str">
            <v>Steyr</v>
          </cell>
          <cell r="M2608" t="str">
            <v>Austria</v>
          </cell>
          <cell r="N2608">
            <v>0</v>
          </cell>
          <cell r="O2608">
            <v>0</v>
          </cell>
          <cell r="P2608">
            <v>0</v>
          </cell>
          <cell r="Q2608">
            <v>0</v>
          </cell>
          <cell r="R2608">
            <v>0</v>
          </cell>
          <cell r="S2608">
            <v>0</v>
          </cell>
          <cell r="T2608">
            <v>286</v>
          </cell>
          <cell r="U2608">
            <v>730</v>
          </cell>
        </row>
        <row r="2609">
          <cell r="A2609" t="str">
            <v>Europe</v>
          </cell>
          <cell r="B2609" t="str">
            <v>MG ROVER</v>
          </cell>
          <cell r="C2609" t="str">
            <v>MG ROVER</v>
          </cell>
          <cell r="D2609" t="str">
            <v>ROVER MG ZT</v>
          </cell>
          <cell r="E2609" t="str">
            <v>BMW M47</v>
          </cell>
          <cell r="F2609" t="str">
            <v>Diesel</v>
          </cell>
          <cell r="G2609">
            <v>1951</v>
          </cell>
          <cell r="H2609">
            <v>131</v>
          </cell>
          <cell r="I2609" t="str">
            <v>In-Line</v>
          </cell>
          <cell r="J2609">
            <v>4</v>
          </cell>
          <cell r="K2609" t="str">
            <v>DI</v>
          </cell>
          <cell r="L2609" t="str">
            <v>Steyr</v>
          </cell>
          <cell r="M2609" t="str">
            <v>Austria</v>
          </cell>
          <cell r="N2609">
            <v>0</v>
          </cell>
          <cell r="O2609">
            <v>0</v>
          </cell>
          <cell r="P2609">
            <v>0</v>
          </cell>
          <cell r="Q2609">
            <v>0</v>
          </cell>
          <cell r="R2609">
            <v>0</v>
          </cell>
          <cell r="S2609">
            <v>0</v>
          </cell>
          <cell r="T2609">
            <v>1712</v>
          </cell>
          <cell r="U2609">
            <v>4378</v>
          </cell>
        </row>
        <row r="2610">
          <cell r="A2610" t="str">
            <v>Europe</v>
          </cell>
          <cell r="B2610" t="str">
            <v>MG ROVER</v>
          </cell>
          <cell r="C2610" t="str">
            <v>MG ROVER</v>
          </cell>
          <cell r="D2610" t="str">
            <v>ROVER MG ZT</v>
          </cell>
          <cell r="E2610" t="str">
            <v>Ford Modular V</v>
          </cell>
          <cell r="F2610" t="str">
            <v>Gasoline</v>
          </cell>
          <cell r="G2610">
            <v>4601</v>
          </cell>
          <cell r="H2610">
            <v>260</v>
          </cell>
          <cell r="I2610" t="str">
            <v>Vee Configuration</v>
          </cell>
          <cell r="J2610">
            <v>8</v>
          </cell>
          <cell r="K2610" t="str">
            <v>MFI</v>
          </cell>
          <cell r="L2610" t="str">
            <v>Romeo</v>
          </cell>
          <cell r="M2610" t="str">
            <v>USA</v>
          </cell>
          <cell r="N2610">
            <v>0</v>
          </cell>
          <cell r="O2610">
            <v>0</v>
          </cell>
          <cell r="P2610">
            <v>0</v>
          </cell>
          <cell r="Q2610">
            <v>0</v>
          </cell>
          <cell r="R2610">
            <v>0</v>
          </cell>
          <cell r="S2610">
            <v>0</v>
          </cell>
          <cell r="T2610">
            <v>342</v>
          </cell>
          <cell r="U2610">
            <v>875</v>
          </cell>
        </row>
        <row r="2611">
          <cell r="A2611" t="str">
            <v>Europe</v>
          </cell>
          <cell r="B2611" t="str">
            <v>MG ROVER</v>
          </cell>
          <cell r="C2611" t="str">
            <v>MG ROVER</v>
          </cell>
          <cell r="D2611" t="str">
            <v>ROVER MG ZT</v>
          </cell>
          <cell r="E2611" t="str">
            <v>MG Rover K Series</v>
          </cell>
          <cell r="F2611" t="str">
            <v>Gasoline</v>
          </cell>
          <cell r="G2611">
            <v>1795</v>
          </cell>
          <cell r="H2611">
            <v>150</v>
          </cell>
          <cell r="I2611" t="str">
            <v>In-Line</v>
          </cell>
          <cell r="J2611">
            <v>4</v>
          </cell>
          <cell r="K2611" t="str">
            <v>MFI</v>
          </cell>
          <cell r="L2611" t="str">
            <v>Longbridge</v>
          </cell>
          <cell r="M2611" t="str">
            <v>UK</v>
          </cell>
          <cell r="N2611">
            <v>0</v>
          </cell>
          <cell r="O2611">
            <v>0</v>
          </cell>
          <cell r="P2611">
            <v>0</v>
          </cell>
          <cell r="Q2611">
            <v>0</v>
          </cell>
          <cell r="R2611">
            <v>0</v>
          </cell>
          <cell r="S2611">
            <v>0</v>
          </cell>
          <cell r="T2611">
            <v>1599</v>
          </cell>
          <cell r="U2611">
            <v>4094</v>
          </cell>
        </row>
        <row r="2612">
          <cell r="A2612" t="str">
            <v>Europe</v>
          </cell>
          <cell r="B2612" t="str">
            <v>MG ROVER</v>
          </cell>
          <cell r="C2612" t="str">
            <v>MG ROVER</v>
          </cell>
          <cell r="D2612" t="str">
            <v>ROVER MG ZT</v>
          </cell>
          <cell r="E2612" t="str">
            <v>MG Rover K Series</v>
          </cell>
          <cell r="F2612" t="str">
            <v>Gasoline</v>
          </cell>
          <cell r="G2612">
            <v>2497</v>
          </cell>
          <cell r="H2612">
            <v>160</v>
          </cell>
          <cell r="I2612" t="str">
            <v>Vee Configuration</v>
          </cell>
          <cell r="J2612">
            <v>6</v>
          </cell>
          <cell r="K2612" t="str">
            <v>MFI</v>
          </cell>
          <cell r="L2612" t="str">
            <v>Longbridge</v>
          </cell>
          <cell r="M2612" t="str">
            <v>UK</v>
          </cell>
          <cell r="N2612">
            <v>0</v>
          </cell>
          <cell r="O2612">
            <v>0</v>
          </cell>
          <cell r="P2612">
            <v>0</v>
          </cell>
          <cell r="Q2612">
            <v>0</v>
          </cell>
          <cell r="R2612">
            <v>0</v>
          </cell>
          <cell r="S2612">
            <v>0</v>
          </cell>
          <cell r="T2612">
            <v>1370</v>
          </cell>
          <cell r="U2612">
            <v>3502</v>
          </cell>
        </row>
        <row r="2613">
          <cell r="A2613" t="str">
            <v>Europe</v>
          </cell>
          <cell r="B2613" t="str">
            <v>MG ROVER</v>
          </cell>
          <cell r="C2613" t="str">
            <v>MG ROVER</v>
          </cell>
          <cell r="D2613" t="str">
            <v>ROVER MG ZT</v>
          </cell>
          <cell r="E2613" t="str">
            <v>MG Rover K Series</v>
          </cell>
          <cell r="F2613" t="str">
            <v>Gasoline</v>
          </cell>
          <cell r="G2613">
            <v>2497</v>
          </cell>
          <cell r="H2613">
            <v>177</v>
          </cell>
          <cell r="I2613" t="str">
            <v>Vee Configuration</v>
          </cell>
          <cell r="J2613">
            <v>6</v>
          </cell>
          <cell r="K2613" t="str">
            <v>MFI</v>
          </cell>
          <cell r="L2613" t="str">
            <v>Longbridge</v>
          </cell>
          <cell r="M2613" t="str">
            <v>UK</v>
          </cell>
          <cell r="N2613">
            <v>0</v>
          </cell>
          <cell r="O2613">
            <v>0</v>
          </cell>
          <cell r="P2613">
            <v>0</v>
          </cell>
          <cell r="Q2613">
            <v>0</v>
          </cell>
          <cell r="R2613">
            <v>0</v>
          </cell>
          <cell r="S2613">
            <v>0</v>
          </cell>
          <cell r="T2613">
            <v>800</v>
          </cell>
          <cell r="U2613">
            <v>2043</v>
          </cell>
        </row>
        <row r="2614">
          <cell r="A2614" t="str">
            <v>Europe</v>
          </cell>
          <cell r="B2614" t="str">
            <v>MG ROVER</v>
          </cell>
          <cell r="C2614" t="str">
            <v>MG ROVER</v>
          </cell>
          <cell r="D2614" t="str">
            <v>ROVER MG ZT</v>
          </cell>
          <cell r="E2614" t="str">
            <v>MG Rover K Series</v>
          </cell>
          <cell r="F2614" t="str">
            <v>Gasoline</v>
          </cell>
          <cell r="G2614">
            <v>2497</v>
          </cell>
          <cell r="H2614">
            <v>190</v>
          </cell>
          <cell r="I2614" t="str">
            <v>Vee Configuration</v>
          </cell>
          <cell r="J2614">
            <v>6</v>
          </cell>
          <cell r="K2614" t="str">
            <v>MFI</v>
          </cell>
          <cell r="L2614" t="str">
            <v>Longbridge</v>
          </cell>
          <cell r="M2614" t="str">
            <v>UK</v>
          </cell>
          <cell r="N2614">
            <v>0</v>
          </cell>
          <cell r="O2614">
            <v>0</v>
          </cell>
          <cell r="P2614">
            <v>0</v>
          </cell>
          <cell r="Q2614">
            <v>0</v>
          </cell>
          <cell r="R2614">
            <v>0</v>
          </cell>
          <cell r="S2614">
            <v>0</v>
          </cell>
          <cell r="T2614">
            <v>2</v>
          </cell>
          <cell r="U2614">
            <v>4</v>
          </cell>
        </row>
        <row r="2615">
          <cell r="A2615" t="str">
            <v>Europe</v>
          </cell>
          <cell r="B2615" t="str">
            <v>MG ROVER</v>
          </cell>
          <cell r="C2615" t="str">
            <v>MG ROVER</v>
          </cell>
          <cell r="D2615" t="str">
            <v>ROVER STREETWISE</v>
          </cell>
          <cell r="E2615" t="str">
            <v>MG Rover K Series</v>
          </cell>
          <cell r="F2615" t="str">
            <v>Gasoline</v>
          </cell>
          <cell r="G2615">
            <v>1396</v>
          </cell>
          <cell r="H2615">
            <v>84</v>
          </cell>
          <cell r="I2615" t="str">
            <v>In-Line</v>
          </cell>
          <cell r="J2615">
            <v>4</v>
          </cell>
          <cell r="K2615" t="str">
            <v>MFI</v>
          </cell>
          <cell r="L2615" t="str">
            <v>Longbridge</v>
          </cell>
          <cell r="M2615" t="str">
            <v>UK</v>
          </cell>
          <cell r="N2615">
            <v>0</v>
          </cell>
          <cell r="O2615">
            <v>2496</v>
          </cell>
          <cell r="P2615">
            <v>3719</v>
          </cell>
          <cell r="Q2615">
            <v>3629</v>
          </cell>
          <cell r="R2615">
            <v>3280</v>
          </cell>
          <cell r="S2615">
            <v>2590</v>
          </cell>
          <cell r="T2615">
            <v>0</v>
          </cell>
          <cell r="U2615">
            <v>0</v>
          </cell>
        </row>
        <row r="2616">
          <cell r="A2616" t="str">
            <v>Europe</v>
          </cell>
          <cell r="B2616" t="str">
            <v>MG ROVER</v>
          </cell>
          <cell r="C2616" t="str">
            <v>MG ROVER</v>
          </cell>
          <cell r="D2616" t="str">
            <v>ROVER STREETWISE</v>
          </cell>
          <cell r="E2616" t="str">
            <v>MG Rover K Series</v>
          </cell>
          <cell r="F2616" t="str">
            <v>Gasoline</v>
          </cell>
          <cell r="G2616">
            <v>1396</v>
          </cell>
          <cell r="H2616">
            <v>105</v>
          </cell>
          <cell r="I2616" t="str">
            <v>In-Line</v>
          </cell>
          <cell r="J2616">
            <v>4</v>
          </cell>
          <cell r="K2616" t="str">
            <v>MFI</v>
          </cell>
          <cell r="L2616" t="str">
            <v>Longbridge</v>
          </cell>
          <cell r="M2616" t="str">
            <v>UK</v>
          </cell>
          <cell r="N2616">
            <v>0</v>
          </cell>
          <cell r="O2616">
            <v>2731</v>
          </cell>
          <cell r="P2616">
            <v>4017</v>
          </cell>
          <cell r="Q2616">
            <v>3860</v>
          </cell>
          <cell r="R2616">
            <v>3427</v>
          </cell>
          <cell r="S2616">
            <v>2652</v>
          </cell>
          <cell r="T2616">
            <v>0</v>
          </cell>
          <cell r="U2616">
            <v>0</v>
          </cell>
        </row>
        <row r="2617">
          <cell r="A2617" t="str">
            <v>Europe</v>
          </cell>
          <cell r="B2617" t="str">
            <v>MG ROVER</v>
          </cell>
          <cell r="C2617" t="str">
            <v>MG ROVER</v>
          </cell>
          <cell r="D2617" t="str">
            <v>ROVER STREETWISE</v>
          </cell>
          <cell r="E2617" t="str">
            <v>MG Rover K Series</v>
          </cell>
          <cell r="F2617" t="str">
            <v>Gasoline</v>
          </cell>
          <cell r="G2617">
            <v>1588</v>
          </cell>
          <cell r="H2617">
            <v>109</v>
          </cell>
          <cell r="I2617" t="str">
            <v>In-Line</v>
          </cell>
          <cell r="J2617">
            <v>4</v>
          </cell>
          <cell r="K2617" t="str">
            <v>MFI</v>
          </cell>
          <cell r="L2617" t="str">
            <v>Longbridge</v>
          </cell>
          <cell r="M2617" t="str">
            <v>UK</v>
          </cell>
          <cell r="N2617">
            <v>0</v>
          </cell>
          <cell r="O2617">
            <v>18</v>
          </cell>
          <cell r="P2617">
            <v>338</v>
          </cell>
          <cell r="Q2617">
            <v>820</v>
          </cell>
          <cell r="R2617">
            <v>1263</v>
          </cell>
          <cell r="S2617">
            <v>1442</v>
          </cell>
          <cell r="T2617">
            <v>0</v>
          </cell>
          <cell r="U2617">
            <v>0</v>
          </cell>
        </row>
        <row r="2618">
          <cell r="A2618" t="str">
            <v>Europe</v>
          </cell>
          <cell r="B2618" t="str">
            <v>MG ROVER</v>
          </cell>
          <cell r="C2618" t="str">
            <v>MG ROVER</v>
          </cell>
          <cell r="D2618" t="str">
            <v>ROVER STREETWISE</v>
          </cell>
          <cell r="E2618" t="str">
            <v>MG Rover L Series</v>
          </cell>
          <cell r="F2618" t="str">
            <v>Diesel</v>
          </cell>
          <cell r="G2618">
            <v>1994</v>
          </cell>
          <cell r="H2618">
            <v>101</v>
          </cell>
          <cell r="I2618" t="str">
            <v>In-Line</v>
          </cell>
          <cell r="J2618">
            <v>4</v>
          </cell>
          <cell r="K2618" t="str">
            <v>DI</v>
          </cell>
          <cell r="L2618" t="str">
            <v>Longbridge</v>
          </cell>
          <cell r="M2618" t="str">
            <v>UK</v>
          </cell>
          <cell r="N2618">
            <v>0</v>
          </cell>
          <cell r="O2618">
            <v>1685</v>
          </cell>
          <cell r="P2618">
            <v>3787</v>
          </cell>
          <cell r="Q2618">
            <v>3931</v>
          </cell>
          <cell r="R2618">
            <v>3805</v>
          </cell>
          <cell r="S2618">
            <v>3218</v>
          </cell>
          <cell r="T2618">
            <v>0</v>
          </cell>
          <cell r="U2618">
            <v>0</v>
          </cell>
        </row>
        <row r="2619">
          <cell r="A2619" t="str">
            <v>Europe</v>
          </cell>
          <cell r="B2619" t="str">
            <v>MG ROVER</v>
          </cell>
          <cell r="C2619" t="str">
            <v>MG ROVER</v>
          </cell>
          <cell r="D2619" t="str">
            <v>ROVER STREETWISE</v>
          </cell>
          <cell r="E2619" t="str">
            <v>MG Rover K Series</v>
          </cell>
          <cell r="F2619" t="str">
            <v>Gasoline</v>
          </cell>
          <cell r="G2619">
            <v>1396</v>
          </cell>
          <cell r="H2619">
            <v>84</v>
          </cell>
          <cell r="I2619" t="str">
            <v>In-Line</v>
          </cell>
          <cell r="J2619">
            <v>4</v>
          </cell>
          <cell r="K2619" t="str">
            <v>MFI</v>
          </cell>
          <cell r="L2619" t="str">
            <v>Longbridge</v>
          </cell>
          <cell r="M2619" t="str">
            <v>UK</v>
          </cell>
          <cell r="N2619">
            <v>0</v>
          </cell>
          <cell r="O2619">
            <v>0</v>
          </cell>
          <cell r="P2619">
            <v>0</v>
          </cell>
          <cell r="Q2619">
            <v>0</v>
          </cell>
          <cell r="R2619">
            <v>0</v>
          </cell>
          <cell r="S2619">
            <v>281</v>
          </cell>
          <cell r="T2619">
            <v>2258</v>
          </cell>
          <cell r="U2619">
            <v>2971</v>
          </cell>
        </row>
        <row r="2620">
          <cell r="A2620" t="str">
            <v>Europe</v>
          </cell>
          <cell r="B2620" t="str">
            <v>MG ROVER</v>
          </cell>
          <cell r="C2620" t="str">
            <v>MG ROVER</v>
          </cell>
          <cell r="D2620" t="str">
            <v>ROVER STREETWISE</v>
          </cell>
          <cell r="E2620" t="str">
            <v>MG Rover K Series</v>
          </cell>
          <cell r="F2620" t="str">
            <v>Gasoline</v>
          </cell>
          <cell r="G2620">
            <v>1396</v>
          </cell>
          <cell r="H2620">
            <v>105</v>
          </cell>
          <cell r="I2620" t="str">
            <v>In-Line</v>
          </cell>
          <cell r="J2620">
            <v>4</v>
          </cell>
          <cell r="K2620" t="str">
            <v>MFI</v>
          </cell>
          <cell r="L2620" t="str">
            <v>Longbridge</v>
          </cell>
          <cell r="M2620" t="str">
            <v>UK</v>
          </cell>
          <cell r="N2620">
            <v>0</v>
          </cell>
          <cell r="O2620">
            <v>0</v>
          </cell>
          <cell r="P2620">
            <v>0</v>
          </cell>
          <cell r="Q2620">
            <v>0</v>
          </cell>
          <cell r="R2620">
            <v>0</v>
          </cell>
          <cell r="S2620">
            <v>268</v>
          </cell>
          <cell r="T2620">
            <v>2151</v>
          </cell>
          <cell r="U2620">
            <v>2831</v>
          </cell>
        </row>
        <row r="2621">
          <cell r="A2621" t="str">
            <v>Europe</v>
          </cell>
          <cell r="B2621" t="str">
            <v>MG ROVER</v>
          </cell>
          <cell r="C2621" t="str">
            <v>MG ROVER</v>
          </cell>
          <cell r="D2621" t="str">
            <v>ROVER STREETWISE</v>
          </cell>
          <cell r="E2621" t="str">
            <v>MG Rover K Series</v>
          </cell>
          <cell r="F2621" t="str">
            <v>Gasoline</v>
          </cell>
          <cell r="G2621">
            <v>1588</v>
          </cell>
          <cell r="H2621">
            <v>109</v>
          </cell>
          <cell r="I2621" t="str">
            <v>In-Line</v>
          </cell>
          <cell r="J2621">
            <v>4</v>
          </cell>
          <cell r="K2621" t="str">
            <v>MFI</v>
          </cell>
          <cell r="L2621" t="str">
            <v>Longbridge</v>
          </cell>
          <cell r="M2621" t="str">
            <v>UK</v>
          </cell>
          <cell r="N2621">
            <v>0</v>
          </cell>
          <cell r="O2621">
            <v>0</v>
          </cell>
          <cell r="P2621">
            <v>0</v>
          </cell>
          <cell r="Q2621">
            <v>0</v>
          </cell>
          <cell r="R2621">
            <v>0</v>
          </cell>
          <cell r="S2621">
            <v>322</v>
          </cell>
          <cell r="T2621">
            <v>2581</v>
          </cell>
          <cell r="U2621">
            <v>3395</v>
          </cell>
        </row>
        <row r="2622">
          <cell r="A2622" t="str">
            <v>Europe</v>
          </cell>
          <cell r="B2622" t="str">
            <v>MG ROVER</v>
          </cell>
          <cell r="C2622" t="str">
            <v>MG ROVER</v>
          </cell>
          <cell r="D2622" t="str">
            <v>ROVER STREETWISE</v>
          </cell>
          <cell r="E2622" t="str">
            <v>PSA/Ford DV (PSA HDi/ Ford Duratorq)</v>
          </cell>
          <cell r="F2622" t="str">
            <v>Diesel</v>
          </cell>
          <cell r="G2622">
            <v>1399</v>
          </cell>
          <cell r="H2622">
            <v>92</v>
          </cell>
          <cell r="I2622" t="str">
            <v>In-Line</v>
          </cell>
          <cell r="J2622">
            <v>4</v>
          </cell>
          <cell r="K2622" t="str">
            <v>DI</v>
          </cell>
          <cell r="L2622" t="str">
            <v>Douvrin, Tremery</v>
          </cell>
          <cell r="M2622" t="str">
            <v>France</v>
          </cell>
          <cell r="N2622">
            <v>0</v>
          </cell>
          <cell r="O2622">
            <v>0</v>
          </cell>
          <cell r="P2622">
            <v>0</v>
          </cell>
          <cell r="Q2622">
            <v>0</v>
          </cell>
          <cell r="R2622">
            <v>0</v>
          </cell>
          <cell r="S2622">
            <v>429</v>
          </cell>
          <cell r="T2622">
            <v>3442</v>
          </cell>
          <cell r="U2622">
            <v>4527</v>
          </cell>
        </row>
        <row r="2623">
          <cell r="A2623" t="str">
            <v>Europe</v>
          </cell>
          <cell r="B2623" t="str">
            <v>GM GROUP</v>
          </cell>
          <cell r="C2623" t="str">
            <v>SAAB</v>
          </cell>
          <cell r="D2623" t="str">
            <v>SAAB 9-3</v>
          </cell>
          <cell r="E2623" t="str">
            <v>GM Ecopower</v>
          </cell>
          <cell r="F2623" t="str">
            <v>Gasoline</v>
          </cell>
          <cell r="G2623">
            <v>1985</v>
          </cell>
          <cell r="H2623">
            <v>150</v>
          </cell>
          <cell r="I2623" t="str">
            <v>In-Line</v>
          </cell>
          <cell r="J2623">
            <v>4</v>
          </cell>
          <cell r="K2623" t="str">
            <v>MFI</v>
          </cell>
          <cell r="L2623" t="str">
            <v>Södertälje</v>
          </cell>
          <cell r="M2623" t="str">
            <v>Sweden</v>
          </cell>
          <cell r="N2623">
            <v>12906</v>
          </cell>
          <cell r="O2623">
            <v>3823</v>
          </cell>
          <cell r="P2623">
            <v>0</v>
          </cell>
          <cell r="Q2623">
            <v>0</v>
          </cell>
          <cell r="R2623">
            <v>0</v>
          </cell>
          <cell r="S2623">
            <v>0</v>
          </cell>
          <cell r="T2623">
            <v>0</v>
          </cell>
          <cell r="U2623">
            <v>0</v>
          </cell>
        </row>
        <row r="2624">
          <cell r="A2624" t="str">
            <v>Europe</v>
          </cell>
          <cell r="B2624" t="str">
            <v>GM GROUP</v>
          </cell>
          <cell r="C2624" t="str">
            <v>SAAB</v>
          </cell>
          <cell r="D2624" t="str">
            <v>SAAB 9-3</v>
          </cell>
          <cell r="E2624" t="str">
            <v>GM Ecopower</v>
          </cell>
          <cell r="F2624" t="str">
            <v>Gasoline</v>
          </cell>
          <cell r="G2624">
            <v>1985</v>
          </cell>
          <cell r="H2624">
            <v>185</v>
          </cell>
          <cell r="I2624" t="str">
            <v>In-Line</v>
          </cell>
          <cell r="J2624">
            <v>4</v>
          </cell>
          <cell r="K2624" t="str">
            <v>MFI</v>
          </cell>
          <cell r="L2624" t="str">
            <v>Södertälje</v>
          </cell>
          <cell r="M2624" t="str">
            <v>Sweden</v>
          </cell>
          <cell r="N2624">
            <v>3011</v>
          </cell>
          <cell r="O2624">
            <v>863</v>
          </cell>
          <cell r="P2624">
            <v>0</v>
          </cell>
          <cell r="Q2624">
            <v>0</v>
          </cell>
          <cell r="R2624">
            <v>0</v>
          </cell>
          <cell r="S2624">
            <v>0</v>
          </cell>
          <cell r="T2624">
            <v>0</v>
          </cell>
          <cell r="U2624">
            <v>0</v>
          </cell>
        </row>
        <row r="2625">
          <cell r="A2625" t="str">
            <v>Europe</v>
          </cell>
          <cell r="B2625" t="str">
            <v>GM GROUP</v>
          </cell>
          <cell r="C2625" t="str">
            <v>SAAB</v>
          </cell>
          <cell r="D2625" t="str">
            <v>SAAB 9-3</v>
          </cell>
          <cell r="E2625" t="str">
            <v>GM Ecopower</v>
          </cell>
          <cell r="F2625" t="str">
            <v>Gasoline</v>
          </cell>
          <cell r="G2625">
            <v>1985</v>
          </cell>
          <cell r="H2625">
            <v>205</v>
          </cell>
          <cell r="I2625" t="str">
            <v>In-Line</v>
          </cell>
          <cell r="J2625">
            <v>4</v>
          </cell>
          <cell r="K2625" t="str">
            <v>MFI</v>
          </cell>
          <cell r="L2625" t="str">
            <v>Södertälje</v>
          </cell>
          <cell r="M2625" t="str">
            <v>Sweden</v>
          </cell>
          <cell r="N2625">
            <v>1293</v>
          </cell>
          <cell r="O2625">
            <v>432</v>
          </cell>
          <cell r="P2625">
            <v>0</v>
          </cell>
          <cell r="Q2625">
            <v>0</v>
          </cell>
          <cell r="R2625">
            <v>0</v>
          </cell>
          <cell r="S2625">
            <v>0</v>
          </cell>
          <cell r="T2625">
            <v>0</v>
          </cell>
          <cell r="U2625">
            <v>0</v>
          </cell>
        </row>
        <row r="2626">
          <cell r="A2626" t="str">
            <v>Europe</v>
          </cell>
          <cell r="B2626" t="str">
            <v>GM GROUP</v>
          </cell>
          <cell r="C2626" t="str">
            <v>SAAB</v>
          </cell>
          <cell r="D2626" t="str">
            <v>SAAB 9-3</v>
          </cell>
          <cell r="E2626" t="str">
            <v>GM Ecotec Diesel</v>
          </cell>
          <cell r="F2626" t="str">
            <v>Diesel</v>
          </cell>
          <cell r="G2626">
            <v>2172</v>
          </cell>
          <cell r="H2626">
            <v>125</v>
          </cell>
          <cell r="I2626" t="str">
            <v>In-Line</v>
          </cell>
          <cell r="J2626">
            <v>4</v>
          </cell>
          <cell r="K2626" t="str">
            <v>DI</v>
          </cell>
          <cell r="L2626" t="str">
            <v>Kaiserslautern</v>
          </cell>
          <cell r="M2626" t="str">
            <v>Germany</v>
          </cell>
          <cell r="N2626">
            <v>3419</v>
          </cell>
          <cell r="O2626">
            <v>1048</v>
          </cell>
          <cell r="P2626">
            <v>0</v>
          </cell>
          <cell r="Q2626">
            <v>0</v>
          </cell>
          <cell r="R2626">
            <v>0</v>
          </cell>
          <cell r="S2626">
            <v>0</v>
          </cell>
          <cell r="T2626">
            <v>0</v>
          </cell>
          <cell r="U2626">
            <v>0</v>
          </cell>
        </row>
        <row r="2627">
          <cell r="A2627" t="str">
            <v>Europe</v>
          </cell>
          <cell r="B2627" t="str">
            <v>GM GROUP</v>
          </cell>
          <cell r="C2627" t="str">
            <v>SAAB</v>
          </cell>
          <cell r="D2627" t="str">
            <v>SAAB 9-3</v>
          </cell>
          <cell r="E2627" t="str">
            <v>GM Ecopower</v>
          </cell>
          <cell r="F2627" t="str">
            <v>Gasoline</v>
          </cell>
          <cell r="G2627">
            <v>2290</v>
          </cell>
          <cell r="H2627">
            <v>224</v>
          </cell>
          <cell r="I2627" t="str">
            <v>In-Line</v>
          </cell>
          <cell r="J2627">
            <v>4</v>
          </cell>
          <cell r="K2627" t="str">
            <v>MFI</v>
          </cell>
          <cell r="L2627" t="str">
            <v>Södertälje</v>
          </cell>
          <cell r="M2627" t="str">
            <v>Sweden</v>
          </cell>
          <cell r="N2627">
            <v>146</v>
          </cell>
          <cell r="O2627">
            <v>1</v>
          </cell>
          <cell r="P2627">
            <v>0</v>
          </cell>
          <cell r="Q2627">
            <v>0</v>
          </cell>
          <cell r="R2627">
            <v>0</v>
          </cell>
          <cell r="S2627">
            <v>0</v>
          </cell>
          <cell r="T2627">
            <v>0</v>
          </cell>
          <cell r="U2627">
            <v>0</v>
          </cell>
        </row>
        <row r="2628">
          <cell r="A2628" t="str">
            <v>Europe</v>
          </cell>
          <cell r="B2628" t="str">
            <v>GM GROUP</v>
          </cell>
          <cell r="C2628" t="str">
            <v>SAAB</v>
          </cell>
          <cell r="D2628" t="str">
            <v>SAAB 9-3</v>
          </cell>
          <cell r="E2628" t="str">
            <v>GM Ecopower</v>
          </cell>
          <cell r="F2628" t="str">
            <v>Gasoline</v>
          </cell>
          <cell r="G2628">
            <v>1985</v>
          </cell>
          <cell r="H2628">
            <v>150</v>
          </cell>
          <cell r="I2628" t="str">
            <v>In-Line</v>
          </cell>
          <cell r="J2628">
            <v>4</v>
          </cell>
          <cell r="K2628" t="str">
            <v>MFI</v>
          </cell>
          <cell r="L2628" t="str">
            <v>Södertälje</v>
          </cell>
          <cell r="M2628" t="str">
            <v>Sweden</v>
          </cell>
          <cell r="N2628">
            <v>12970</v>
          </cell>
          <cell r="O2628">
            <v>0</v>
          </cell>
          <cell r="P2628">
            <v>0</v>
          </cell>
          <cell r="Q2628">
            <v>0</v>
          </cell>
          <cell r="R2628">
            <v>0</v>
          </cell>
          <cell r="S2628">
            <v>0</v>
          </cell>
          <cell r="T2628">
            <v>0</v>
          </cell>
          <cell r="U2628">
            <v>0</v>
          </cell>
        </row>
        <row r="2629">
          <cell r="A2629" t="str">
            <v>Europe</v>
          </cell>
          <cell r="B2629" t="str">
            <v>GM GROUP</v>
          </cell>
          <cell r="C2629" t="str">
            <v>SAAB</v>
          </cell>
          <cell r="D2629" t="str">
            <v>SAAB 9-3</v>
          </cell>
          <cell r="E2629" t="str">
            <v>GM Ecopower</v>
          </cell>
          <cell r="F2629" t="str">
            <v>Gasoline</v>
          </cell>
          <cell r="G2629">
            <v>1985</v>
          </cell>
          <cell r="H2629">
            <v>185</v>
          </cell>
          <cell r="I2629" t="str">
            <v>In-Line</v>
          </cell>
          <cell r="J2629">
            <v>4</v>
          </cell>
          <cell r="K2629" t="str">
            <v>MFI</v>
          </cell>
          <cell r="L2629" t="str">
            <v>Södertälje</v>
          </cell>
          <cell r="M2629" t="str">
            <v>Sweden</v>
          </cell>
          <cell r="N2629">
            <v>3026</v>
          </cell>
          <cell r="O2629">
            <v>0</v>
          </cell>
          <cell r="P2629">
            <v>0</v>
          </cell>
          <cell r="Q2629">
            <v>0</v>
          </cell>
          <cell r="R2629">
            <v>0</v>
          </cell>
          <cell r="S2629">
            <v>0</v>
          </cell>
          <cell r="T2629">
            <v>0</v>
          </cell>
          <cell r="U2629">
            <v>0</v>
          </cell>
        </row>
        <row r="2630">
          <cell r="A2630" t="str">
            <v>Europe</v>
          </cell>
          <cell r="B2630" t="str">
            <v>GM GROUP</v>
          </cell>
          <cell r="C2630" t="str">
            <v>SAAB</v>
          </cell>
          <cell r="D2630" t="str">
            <v>SAAB 9-3</v>
          </cell>
          <cell r="E2630" t="str">
            <v>GM Ecopower</v>
          </cell>
          <cell r="F2630" t="str">
            <v>Gasoline</v>
          </cell>
          <cell r="G2630">
            <v>1985</v>
          </cell>
          <cell r="H2630">
            <v>205</v>
          </cell>
          <cell r="I2630" t="str">
            <v>In-Line</v>
          </cell>
          <cell r="J2630">
            <v>4</v>
          </cell>
          <cell r="K2630" t="str">
            <v>MFI</v>
          </cell>
          <cell r="L2630" t="str">
            <v>Södertälje</v>
          </cell>
          <cell r="M2630" t="str">
            <v>Sweden</v>
          </cell>
          <cell r="N2630">
            <v>1296</v>
          </cell>
          <cell r="O2630">
            <v>0</v>
          </cell>
          <cell r="P2630">
            <v>0</v>
          </cell>
          <cell r="Q2630">
            <v>0</v>
          </cell>
          <cell r="R2630">
            <v>0</v>
          </cell>
          <cell r="S2630">
            <v>0</v>
          </cell>
          <cell r="T2630">
            <v>0</v>
          </cell>
          <cell r="U2630">
            <v>0</v>
          </cell>
        </row>
        <row r="2631">
          <cell r="A2631" t="str">
            <v>Europe</v>
          </cell>
          <cell r="B2631" t="str">
            <v>GM GROUP</v>
          </cell>
          <cell r="C2631" t="str">
            <v>SAAB</v>
          </cell>
          <cell r="D2631" t="str">
            <v>SAAB 9-3</v>
          </cell>
          <cell r="E2631" t="str">
            <v>GM Ecotec Diesel</v>
          </cell>
          <cell r="F2631" t="str">
            <v>Diesel</v>
          </cell>
          <cell r="G2631">
            <v>2172</v>
          </cell>
          <cell r="H2631">
            <v>125</v>
          </cell>
          <cell r="I2631" t="str">
            <v>In-Line</v>
          </cell>
          <cell r="J2631">
            <v>4</v>
          </cell>
          <cell r="K2631" t="str">
            <v>DI</v>
          </cell>
          <cell r="L2631" t="str">
            <v>Kaiserslautern</v>
          </cell>
          <cell r="M2631" t="str">
            <v>Germany</v>
          </cell>
          <cell r="N2631">
            <v>3440</v>
          </cell>
          <cell r="O2631">
            <v>0</v>
          </cell>
          <cell r="P2631">
            <v>0</v>
          </cell>
          <cell r="Q2631">
            <v>0</v>
          </cell>
          <cell r="R2631">
            <v>0</v>
          </cell>
          <cell r="S2631">
            <v>0</v>
          </cell>
          <cell r="T2631">
            <v>0</v>
          </cell>
          <cell r="U2631">
            <v>0</v>
          </cell>
        </row>
        <row r="2632">
          <cell r="A2632" t="str">
            <v>Europe</v>
          </cell>
          <cell r="B2632" t="str">
            <v>GM GROUP</v>
          </cell>
          <cell r="C2632" t="str">
            <v>SAAB</v>
          </cell>
          <cell r="D2632" t="str">
            <v>SAAB 9-3</v>
          </cell>
          <cell r="E2632" t="str">
            <v>GM Ecopower</v>
          </cell>
          <cell r="F2632" t="str">
            <v>Gasoline</v>
          </cell>
          <cell r="G2632">
            <v>2290</v>
          </cell>
          <cell r="H2632">
            <v>224</v>
          </cell>
          <cell r="I2632" t="str">
            <v>In-Line</v>
          </cell>
          <cell r="J2632">
            <v>4</v>
          </cell>
          <cell r="K2632" t="str">
            <v>MFI</v>
          </cell>
          <cell r="L2632" t="str">
            <v>Södertälje</v>
          </cell>
          <cell r="M2632" t="str">
            <v>Sweden</v>
          </cell>
          <cell r="N2632">
            <v>146</v>
          </cell>
          <cell r="O2632">
            <v>0</v>
          </cell>
          <cell r="P2632">
            <v>0</v>
          </cell>
          <cell r="Q2632">
            <v>0</v>
          </cell>
          <cell r="R2632">
            <v>0</v>
          </cell>
          <cell r="S2632">
            <v>0</v>
          </cell>
          <cell r="T2632">
            <v>0</v>
          </cell>
          <cell r="U2632">
            <v>0</v>
          </cell>
        </row>
        <row r="2633">
          <cell r="A2633" t="str">
            <v>Europe</v>
          </cell>
          <cell r="B2633" t="str">
            <v>GM GROUP</v>
          </cell>
          <cell r="C2633" t="str">
            <v>SAAB</v>
          </cell>
          <cell r="D2633" t="str">
            <v>SAAB 9-3</v>
          </cell>
          <cell r="E2633" t="str">
            <v>GM Family One</v>
          </cell>
          <cell r="F2633" t="str">
            <v>Gasoline</v>
          </cell>
          <cell r="G2633">
            <v>1796</v>
          </cell>
          <cell r="H2633">
            <v>122</v>
          </cell>
          <cell r="I2633" t="str">
            <v>In-Line</v>
          </cell>
          <cell r="J2633">
            <v>4</v>
          </cell>
          <cell r="K2633" t="str">
            <v>MFI</v>
          </cell>
          <cell r="L2633" t="str">
            <v>Szentgotthart</v>
          </cell>
          <cell r="M2633" t="str">
            <v>Hungary</v>
          </cell>
          <cell r="N2633">
            <v>0</v>
          </cell>
          <cell r="O2633">
            <v>17</v>
          </cell>
          <cell r="P2633">
            <v>233</v>
          </cell>
          <cell r="Q2633">
            <v>515</v>
          </cell>
          <cell r="R2633">
            <v>801</v>
          </cell>
          <cell r="S2633">
            <v>1063</v>
          </cell>
          <cell r="T2633">
            <v>781</v>
          </cell>
          <cell r="U2633">
            <v>0</v>
          </cell>
        </row>
        <row r="2634">
          <cell r="A2634" t="str">
            <v>Europe</v>
          </cell>
          <cell r="B2634" t="str">
            <v>GM GROUP</v>
          </cell>
          <cell r="C2634" t="str">
            <v>SAAB</v>
          </cell>
          <cell r="D2634" t="str">
            <v>SAAB 9-3</v>
          </cell>
          <cell r="E2634" t="str">
            <v>GM L-850</v>
          </cell>
          <cell r="F2634" t="str">
            <v>Gasoline</v>
          </cell>
          <cell r="G2634">
            <v>1998</v>
          </cell>
          <cell r="H2634">
            <v>175</v>
          </cell>
          <cell r="I2634" t="str">
            <v>In-Line</v>
          </cell>
          <cell r="J2634">
            <v>4</v>
          </cell>
          <cell r="K2634" t="str">
            <v>MFI/GDI</v>
          </cell>
          <cell r="L2634" t="str">
            <v>Kaiserslautern</v>
          </cell>
          <cell r="M2634" t="str">
            <v>Germany</v>
          </cell>
          <cell r="N2634">
            <v>0</v>
          </cell>
          <cell r="O2634">
            <v>547</v>
          </cell>
          <cell r="P2634">
            <v>1532</v>
          </cell>
          <cell r="Q2634">
            <v>1999</v>
          </cell>
          <cell r="R2634">
            <v>2459</v>
          </cell>
          <cell r="S2634">
            <v>2850</v>
          </cell>
          <cell r="T2634">
            <v>1939</v>
          </cell>
          <cell r="U2634">
            <v>0</v>
          </cell>
        </row>
        <row r="2635">
          <cell r="A2635" t="str">
            <v>Europe</v>
          </cell>
          <cell r="B2635" t="str">
            <v>GM GROUP</v>
          </cell>
          <cell r="C2635" t="str">
            <v>SAAB</v>
          </cell>
          <cell r="D2635" t="str">
            <v>SAAB 9-3</v>
          </cell>
          <cell r="E2635" t="str">
            <v>GM L-850</v>
          </cell>
          <cell r="F2635" t="str">
            <v>Gasoline</v>
          </cell>
          <cell r="G2635">
            <v>1998</v>
          </cell>
          <cell r="H2635">
            <v>210</v>
          </cell>
          <cell r="I2635" t="str">
            <v>In-Line</v>
          </cell>
          <cell r="J2635">
            <v>4</v>
          </cell>
          <cell r="K2635" t="str">
            <v>MFI</v>
          </cell>
          <cell r="L2635" t="str">
            <v>Kaiserslautern</v>
          </cell>
          <cell r="M2635" t="str">
            <v>Germany</v>
          </cell>
          <cell r="N2635">
            <v>0</v>
          </cell>
          <cell r="O2635">
            <v>2913</v>
          </cell>
          <cell r="P2635">
            <v>7040</v>
          </cell>
          <cell r="Q2635">
            <v>7920</v>
          </cell>
          <cell r="R2635">
            <v>8723</v>
          </cell>
          <cell r="S2635">
            <v>9294</v>
          </cell>
          <cell r="T2635">
            <v>5981</v>
          </cell>
          <cell r="U2635">
            <v>0</v>
          </cell>
        </row>
        <row r="2636">
          <cell r="A2636" t="str">
            <v>Europe</v>
          </cell>
          <cell r="B2636" t="str">
            <v>GM GROUP</v>
          </cell>
          <cell r="C2636" t="str">
            <v>SAAB</v>
          </cell>
          <cell r="D2636" t="str">
            <v>SAAB 9-3</v>
          </cell>
          <cell r="E2636" t="str">
            <v>GM HFV6</v>
          </cell>
          <cell r="F2636" t="str">
            <v>Gasoline</v>
          </cell>
          <cell r="G2636">
            <v>2800</v>
          </cell>
          <cell r="H2636">
            <v>280</v>
          </cell>
          <cell r="I2636" t="str">
            <v>Vee Configuration</v>
          </cell>
          <cell r="J2636">
            <v>6</v>
          </cell>
          <cell r="K2636" t="str">
            <v>MFI</v>
          </cell>
          <cell r="L2636" t="str">
            <v>Melbourne</v>
          </cell>
          <cell r="M2636" t="str">
            <v>Australia</v>
          </cell>
          <cell r="N2636">
            <v>0</v>
          </cell>
          <cell r="O2636">
            <v>5835</v>
          </cell>
          <cell r="P2636">
            <v>12051</v>
          </cell>
          <cell r="Q2636">
            <v>10852</v>
          </cell>
          <cell r="R2636">
            <v>9427</v>
          </cell>
          <cell r="S2636">
            <v>7803</v>
          </cell>
          <cell r="T2636">
            <v>3981</v>
          </cell>
          <cell r="U2636">
            <v>0</v>
          </cell>
        </row>
        <row r="2637">
          <cell r="A2637" t="str">
            <v>Europe</v>
          </cell>
          <cell r="B2637" t="str">
            <v>GM GROUP</v>
          </cell>
          <cell r="C2637" t="str">
            <v>SAAB</v>
          </cell>
          <cell r="D2637" t="str">
            <v>SAAB 9-3</v>
          </cell>
          <cell r="E2637" t="str">
            <v>GM Family One</v>
          </cell>
          <cell r="F2637" t="str">
            <v>Gasoline</v>
          </cell>
          <cell r="G2637">
            <v>1796</v>
          </cell>
          <cell r="H2637">
            <v>122</v>
          </cell>
          <cell r="I2637" t="str">
            <v>In-Line</v>
          </cell>
          <cell r="J2637">
            <v>4</v>
          </cell>
          <cell r="K2637" t="str">
            <v>MFI</v>
          </cell>
          <cell r="L2637" t="str">
            <v>Szentgotthart</v>
          </cell>
          <cell r="M2637" t="str">
            <v>Hungary</v>
          </cell>
          <cell r="N2637">
            <v>0</v>
          </cell>
          <cell r="O2637">
            <v>0</v>
          </cell>
          <cell r="P2637">
            <v>9133</v>
          </cell>
          <cell r="Q2637">
            <v>9330</v>
          </cell>
          <cell r="R2637">
            <v>9545</v>
          </cell>
          <cell r="S2637">
            <v>9258</v>
          </cell>
          <cell r="T2637">
            <v>5537</v>
          </cell>
          <cell r="U2637">
            <v>0</v>
          </cell>
        </row>
        <row r="2638">
          <cell r="A2638" t="str">
            <v>Europe</v>
          </cell>
          <cell r="B2638" t="str">
            <v>GM GROUP</v>
          </cell>
          <cell r="C2638" t="str">
            <v>SAAB</v>
          </cell>
          <cell r="D2638" t="str">
            <v>SAAB 9-3</v>
          </cell>
          <cell r="E2638" t="str">
            <v>Fiat B/C Diesel</v>
          </cell>
          <cell r="F2638" t="str">
            <v>Diesel</v>
          </cell>
          <cell r="G2638">
            <v>1910</v>
          </cell>
          <cell r="H2638">
            <v>100</v>
          </cell>
          <cell r="I2638" t="str">
            <v>In-Line</v>
          </cell>
          <cell r="J2638">
            <v>4</v>
          </cell>
          <cell r="K2638" t="str">
            <v>DI</v>
          </cell>
          <cell r="L2638" t="str">
            <v>Pratola Serra, Termoli</v>
          </cell>
          <cell r="M2638" t="str">
            <v>Italy</v>
          </cell>
          <cell r="N2638">
            <v>0</v>
          </cell>
          <cell r="O2638">
            <v>0</v>
          </cell>
          <cell r="P2638">
            <v>5835</v>
          </cell>
          <cell r="Q2638">
            <v>7188</v>
          </cell>
          <cell r="R2638">
            <v>7529</v>
          </cell>
          <cell r="S2638">
            <v>7469</v>
          </cell>
          <cell r="T2638">
            <v>4548</v>
          </cell>
          <cell r="U2638">
            <v>0</v>
          </cell>
        </row>
        <row r="2639">
          <cell r="A2639" t="str">
            <v>Europe</v>
          </cell>
          <cell r="B2639" t="str">
            <v>GM GROUP</v>
          </cell>
          <cell r="C2639" t="str">
            <v>SAAB</v>
          </cell>
          <cell r="D2639" t="str">
            <v>SAAB 9-3</v>
          </cell>
          <cell r="E2639" t="str">
            <v>Fiat B/C Diesel</v>
          </cell>
          <cell r="F2639" t="str">
            <v>Diesel</v>
          </cell>
          <cell r="G2639">
            <v>1910</v>
          </cell>
          <cell r="H2639">
            <v>140</v>
          </cell>
          <cell r="I2639" t="str">
            <v>In-Line</v>
          </cell>
          <cell r="J2639">
            <v>4</v>
          </cell>
          <cell r="K2639" t="str">
            <v>DI</v>
          </cell>
          <cell r="L2639" t="str">
            <v>Pratola Serra, Termoli</v>
          </cell>
          <cell r="M2639" t="str">
            <v>Italy</v>
          </cell>
          <cell r="N2639">
            <v>299</v>
          </cell>
          <cell r="O2639">
            <v>228</v>
          </cell>
          <cell r="P2639">
            <v>13670</v>
          </cell>
          <cell r="Q2639">
            <v>15737</v>
          </cell>
          <cell r="R2639">
            <v>17113</v>
          </cell>
          <cell r="S2639">
            <v>17571</v>
          </cell>
          <cell r="T2639">
            <v>10988</v>
          </cell>
          <cell r="U2639">
            <v>0</v>
          </cell>
        </row>
        <row r="2640">
          <cell r="A2640" t="str">
            <v>Europe</v>
          </cell>
          <cell r="B2640" t="str">
            <v>GM GROUP</v>
          </cell>
          <cell r="C2640" t="str">
            <v>SAAB</v>
          </cell>
          <cell r="D2640" t="str">
            <v>SAAB 9-3</v>
          </cell>
          <cell r="E2640" t="str">
            <v>GM L-850</v>
          </cell>
          <cell r="F2640" t="str">
            <v>Gasoline</v>
          </cell>
          <cell r="G2640">
            <v>1998</v>
          </cell>
          <cell r="H2640">
            <v>150</v>
          </cell>
          <cell r="I2640" t="str">
            <v>In-Line</v>
          </cell>
          <cell r="J2640">
            <v>4</v>
          </cell>
          <cell r="K2640" t="str">
            <v>MFI</v>
          </cell>
          <cell r="L2640" t="str">
            <v>Kaiserslautern</v>
          </cell>
          <cell r="M2640" t="str">
            <v>Germany</v>
          </cell>
          <cell r="N2640">
            <v>16194</v>
          </cell>
          <cell r="O2640">
            <v>44733</v>
          </cell>
          <cell r="P2640">
            <v>18097</v>
          </cell>
          <cell r="Q2640">
            <v>17990</v>
          </cell>
          <cell r="R2640">
            <v>17905</v>
          </cell>
          <cell r="S2640">
            <v>16888</v>
          </cell>
          <cell r="T2640">
            <v>9862</v>
          </cell>
          <cell r="U2640">
            <v>0</v>
          </cell>
        </row>
        <row r="2641">
          <cell r="A2641" t="str">
            <v>Europe</v>
          </cell>
          <cell r="B2641" t="str">
            <v>GM GROUP</v>
          </cell>
          <cell r="C2641" t="str">
            <v>SAAB</v>
          </cell>
          <cell r="D2641" t="str">
            <v>SAAB 9-3</v>
          </cell>
          <cell r="E2641" t="str">
            <v>GM L-850</v>
          </cell>
          <cell r="F2641" t="str">
            <v>Gasoline</v>
          </cell>
          <cell r="G2641">
            <v>1998</v>
          </cell>
          <cell r="H2641">
            <v>175</v>
          </cell>
          <cell r="I2641" t="str">
            <v>In-Line</v>
          </cell>
          <cell r="J2641">
            <v>4</v>
          </cell>
          <cell r="K2641" t="str">
            <v>MFI/GDI</v>
          </cell>
          <cell r="L2641" t="str">
            <v>Kaiserslautern</v>
          </cell>
          <cell r="M2641" t="str">
            <v>Germany</v>
          </cell>
          <cell r="N2641">
            <v>2118</v>
          </cell>
          <cell r="O2641">
            <v>5039</v>
          </cell>
          <cell r="P2641">
            <v>3180</v>
          </cell>
          <cell r="Q2641">
            <v>3305</v>
          </cell>
          <cell r="R2641">
            <v>3437</v>
          </cell>
          <cell r="S2641">
            <v>3388</v>
          </cell>
          <cell r="T2641">
            <v>2054</v>
          </cell>
          <cell r="U2641">
            <v>0</v>
          </cell>
        </row>
        <row r="2642">
          <cell r="A2642" t="str">
            <v>Europe</v>
          </cell>
          <cell r="B2642" t="str">
            <v>GM GROUP</v>
          </cell>
          <cell r="C2642" t="str">
            <v>SAAB</v>
          </cell>
          <cell r="D2642" t="str">
            <v>SAAB 9-3</v>
          </cell>
          <cell r="E2642" t="str">
            <v>GM L-850</v>
          </cell>
          <cell r="F2642" t="str">
            <v>Gasoline</v>
          </cell>
          <cell r="G2642">
            <v>1998</v>
          </cell>
          <cell r="H2642">
            <v>210</v>
          </cell>
          <cell r="I2642" t="str">
            <v>In-Line</v>
          </cell>
          <cell r="J2642">
            <v>4</v>
          </cell>
          <cell r="K2642" t="str">
            <v>MFI</v>
          </cell>
          <cell r="L2642" t="str">
            <v>Kaiserslautern</v>
          </cell>
          <cell r="M2642" t="str">
            <v>Germany</v>
          </cell>
          <cell r="N2642">
            <v>3294</v>
          </cell>
          <cell r="O2642">
            <v>9113</v>
          </cell>
          <cell r="P2642">
            <v>5548</v>
          </cell>
          <cell r="Q2642">
            <v>5592</v>
          </cell>
          <cell r="R2642">
            <v>5646</v>
          </cell>
          <cell r="S2642">
            <v>5404</v>
          </cell>
          <cell r="T2642">
            <v>3195</v>
          </cell>
          <cell r="U2642">
            <v>0</v>
          </cell>
        </row>
        <row r="2643">
          <cell r="A2643" t="str">
            <v>Europe</v>
          </cell>
          <cell r="B2643" t="str">
            <v>GM GROUP</v>
          </cell>
          <cell r="C2643" t="str">
            <v>SAAB</v>
          </cell>
          <cell r="D2643" t="str">
            <v>SAAB 9-3</v>
          </cell>
          <cell r="E2643" t="str">
            <v>GM Ecotec Diesel</v>
          </cell>
          <cell r="F2643" t="str">
            <v>Diesel</v>
          </cell>
          <cell r="G2643">
            <v>2172</v>
          </cell>
          <cell r="H2643">
            <v>125</v>
          </cell>
          <cell r="I2643" t="str">
            <v>In-Line</v>
          </cell>
          <cell r="J2643">
            <v>4</v>
          </cell>
          <cell r="K2643" t="str">
            <v>DI</v>
          </cell>
          <cell r="L2643" t="str">
            <v>Kaiserslautern</v>
          </cell>
          <cell r="M2643" t="str">
            <v>Germany</v>
          </cell>
          <cell r="N2643">
            <v>3971</v>
          </cell>
          <cell r="O2643">
            <v>9405</v>
          </cell>
          <cell r="P2643">
            <v>7292</v>
          </cell>
          <cell r="Q2643">
            <v>1798</v>
          </cell>
          <cell r="R2643">
            <v>0</v>
          </cell>
          <cell r="S2643">
            <v>0</v>
          </cell>
          <cell r="T2643">
            <v>0</v>
          </cell>
          <cell r="U2643">
            <v>0</v>
          </cell>
        </row>
        <row r="2644">
          <cell r="A2644" t="str">
            <v>Europe</v>
          </cell>
          <cell r="B2644" t="str">
            <v>GM GROUP</v>
          </cell>
          <cell r="C2644" t="str">
            <v>SAAB</v>
          </cell>
          <cell r="D2644" t="str">
            <v>SAAB 9-3</v>
          </cell>
          <cell r="E2644" t="str">
            <v>Fiat B/C Diesel</v>
          </cell>
          <cell r="F2644" t="str">
            <v>Diesel</v>
          </cell>
          <cell r="G2644">
            <v>2387</v>
          </cell>
          <cell r="H2644">
            <v>175</v>
          </cell>
          <cell r="I2644" t="str">
            <v>In-Line</v>
          </cell>
          <cell r="J2644">
            <v>5</v>
          </cell>
          <cell r="K2644" t="str">
            <v>DI</v>
          </cell>
          <cell r="L2644" t="str">
            <v>Pratola Serra, Termoli</v>
          </cell>
          <cell r="M2644" t="str">
            <v>Italy</v>
          </cell>
          <cell r="N2644">
            <v>0</v>
          </cell>
          <cell r="O2644">
            <v>2012</v>
          </cell>
          <cell r="P2644">
            <v>1638</v>
          </cell>
          <cell r="Q2644">
            <v>1621</v>
          </cell>
          <cell r="R2644">
            <v>1606</v>
          </cell>
          <cell r="S2644">
            <v>1508</v>
          </cell>
          <cell r="T2644">
            <v>877</v>
          </cell>
          <cell r="U2644">
            <v>0</v>
          </cell>
        </row>
        <row r="2645">
          <cell r="A2645" t="str">
            <v>Europe</v>
          </cell>
          <cell r="B2645" t="str">
            <v>GM GROUP</v>
          </cell>
          <cell r="C2645" t="str">
            <v>SAAB</v>
          </cell>
          <cell r="D2645" t="str">
            <v>SAAB 9-3</v>
          </cell>
          <cell r="E2645" t="str">
            <v>GM HFV6</v>
          </cell>
          <cell r="F2645" t="str">
            <v>Gasoline</v>
          </cell>
          <cell r="G2645">
            <v>2800</v>
          </cell>
          <cell r="H2645">
            <v>280</v>
          </cell>
          <cell r="I2645" t="str">
            <v>Vee Configuration</v>
          </cell>
          <cell r="J2645">
            <v>6</v>
          </cell>
          <cell r="K2645" t="str">
            <v>MFI</v>
          </cell>
          <cell r="L2645" t="str">
            <v>Melbourne</v>
          </cell>
          <cell r="M2645" t="str">
            <v>Australia</v>
          </cell>
          <cell r="N2645">
            <v>0</v>
          </cell>
          <cell r="O2645">
            <v>396</v>
          </cell>
          <cell r="P2645">
            <v>1007</v>
          </cell>
          <cell r="Q2645">
            <v>1285</v>
          </cell>
          <cell r="R2645">
            <v>1451</v>
          </cell>
          <cell r="S2645">
            <v>1538</v>
          </cell>
          <cell r="T2645">
            <v>984</v>
          </cell>
          <cell r="U2645">
            <v>0</v>
          </cell>
        </row>
        <row r="2646">
          <cell r="A2646" t="str">
            <v>Europe</v>
          </cell>
          <cell r="B2646" t="str">
            <v>GM GROUP</v>
          </cell>
          <cell r="C2646" t="str">
            <v>SAAB</v>
          </cell>
          <cell r="D2646" t="str">
            <v>SAAB 9-3</v>
          </cell>
          <cell r="E2646" t="str">
            <v>GM L-850</v>
          </cell>
          <cell r="F2646" t="str">
            <v>Gasoline</v>
          </cell>
          <cell r="G2646">
            <v>1998</v>
          </cell>
          <cell r="H2646">
            <v>150</v>
          </cell>
          <cell r="I2646" t="str">
            <v>In-Line</v>
          </cell>
          <cell r="J2646">
            <v>4</v>
          </cell>
          <cell r="K2646" t="str">
            <v>MFI</v>
          </cell>
          <cell r="L2646" t="str">
            <v>Kaiserslautern</v>
          </cell>
          <cell r="M2646" t="str">
            <v>Germany</v>
          </cell>
          <cell r="N2646">
            <v>0</v>
          </cell>
          <cell r="O2646">
            <v>0</v>
          </cell>
          <cell r="P2646">
            <v>0</v>
          </cell>
          <cell r="Q2646">
            <v>0</v>
          </cell>
          <cell r="R2646">
            <v>0</v>
          </cell>
          <cell r="S2646">
            <v>0</v>
          </cell>
          <cell r="T2646">
            <v>0</v>
          </cell>
          <cell r="U2646">
            <v>12578</v>
          </cell>
        </row>
        <row r="2647">
          <cell r="A2647" t="str">
            <v>Europe</v>
          </cell>
          <cell r="B2647" t="str">
            <v>GM GROUP</v>
          </cell>
          <cell r="C2647" t="str">
            <v>SAAB</v>
          </cell>
          <cell r="D2647" t="str">
            <v>SAAB 9-3</v>
          </cell>
          <cell r="E2647" t="str">
            <v>GM L-850</v>
          </cell>
          <cell r="F2647" t="str">
            <v>Gasoline</v>
          </cell>
          <cell r="G2647">
            <v>1998</v>
          </cell>
          <cell r="H2647">
            <v>175</v>
          </cell>
          <cell r="I2647" t="str">
            <v>In-Line</v>
          </cell>
          <cell r="J2647">
            <v>4</v>
          </cell>
          <cell r="K2647" t="str">
            <v>MFI/GDI</v>
          </cell>
          <cell r="L2647" t="str">
            <v>Kaiserslautern</v>
          </cell>
          <cell r="M2647" t="str">
            <v>Germany</v>
          </cell>
          <cell r="N2647">
            <v>0</v>
          </cell>
          <cell r="O2647">
            <v>0</v>
          </cell>
          <cell r="P2647">
            <v>0</v>
          </cell>
          <cell r="Q2647">
            <v>0</v>
          </cell>
          <cell r="R2647">
            <v>0</v>
          </cell>
          <cell r="S2647">
            <v>0</v>
          </cell>
          <cell r="T2647">
            <v>0</v>
          </cell>
          <cell r="U2647">
            <v>2871</v>
          </cell>
        </row>
        <row r="2648">
          <cell r="A2648" t="str">
            <v>Europe</v>
          </cell>
          <cell r="B2648" t="str">
            <v>GM GROUP</v>
          </cell>
          <cell r="C2648" t="str">
            <v>SAAB</v>
          </cell>
          <cell r="D2648" t="str">
            <v>SAAB 9-3</v>
          </cell>
          <cell r="E2648" t="str">
            <v>GM L-850</v>
          </cell>
          <cell r="F2648" t="str">
            <v>Gasoline</v>
          </cell>
          <cell r="G2648">
            <v>1998</v>
          </cell>
          <cell r="H2648">
            <v>210</v>
          </cell>
          <cell r="I2648" t="str">
            <v>In-Line</v>
          </cell>
          <cell r="J2648">
            <v>4</v>
          </cell>
          <cell r="K2648" t="str">
            <v>MFI</v>
          </cell>
          <cell r="L2648" t="str">
            <v>Kaiserslautern</v>
          </cell>
          <cell r="M2648" t="str">
            <v>Germany</v>
          </cell>
          <cell r="N2648">
            <v>0</v>
          </cell>
          <cell r="O2648">
            <v>0</v>
          </cell>
          <cell r="P2648">
            <v>0</v>
          </cell>
          <cell r="Q2648">
            <v>0</v>
          </cell>
          <cell r="R2648">
            <v>0</v>
          </cell>
          <cell r="S2648">
            <v>0</v>
          </cell>
          <cell r="T2648">
            <v>0</v>
          </cell>
          <cell r="U2648">
            <v>1422</v>
          </cell>
        </row>
        <row r="2649">
          <cell r="A2649" t="str">
            <v>Europe</v>
          </cell>
          <cell r="B2649" t="str">
            <v>GM GROUP</v>
          </cell>
          <cell r="C2649" t="str">
            <v>SAAB</v>
          </cell>
          <cell r="D2649" t="str">
            <v>SAAB 9-3</v>
          </cell>
          <cell r="E2649" t="str">
            <v>Fiat B/C Diesel</v>
          </cell>
          <cell r="F2649" t="str">
            <v>Diesel</v>
          </cell>
          <cell r="G2649">
            <v>2387</v>
          </cell>
          <cell r="H2649">
            <v>175</v>
          </cell>
          <cell r="I2649" t="str">
            <v>In-Line</v>
          </cell>
          <cell r="J2649">
            <v>5</v>
          </cell>
          <cell r="K2649" t="str">
            <v>DI</v>
          </cell>
          <cell r="L2649" t="str">
            <v>Pratola Serra, Termoli</v>
          </cell>
          <cell r="M2649" t="str">
            <v>Italy</v>
          </cell>
          <cell r="N2649">
            <v>0</v>
          </cell>
          <cell r="O2649">
            <v>0</v>
          </cell>
          <cell r="P2649">
            <v>0</v>
          </cell>
          <cell r="Q2649">
            <v>0</v>
          </cell>
          <cell r="R2649">
            <v>0</v>
          </cell>
          <cell r="S2649">
            <v>0</v>
          </cell>
          <cell r="T2649">
            <v>0</v>
          </cell>
          <cell r="U2649">
            <v>3828</v>
          </cell>
        </row>
        <row r="2650">
          <cell r="A2650" t="str">
            <v>Europe</v>
          </cell>
          <cell r="B2650" t="str">
            <v>GM GROUP</v>
          </cell>
          <cell r="C2650" t="str">
            <v>SAAB</v>
          </cell>
          <cell r="D2650" t="str">
            <v>SAAB 9-3</v>
          </cell>
          <cell r="E2650" t="str">
            <v>GM HFV6</v>
          </cell>
          <cell r="F2650" t="str">
            <v>Gasoline</v>
          </cell>
          <cell r="G2650">
            <v>2800</v>
          </cell>
          <cell r="H2650">
            <v>280</v>
          </cell>
          <cell r="I2650" t="str">
            <v>Vee Configuration</v>
          </cell>
          <cell r="J2650">
            <v>6</v>
          </cell>
          <cell r="K2650" t="str">
            <v>MFI</v>
          </cell>
          <cell r="L2650" t="str">
            <v>Melbourne</v>
          </cell>
          <cell r="M2650" t="str">
            <v>Australia</v>
          </cell>
          <cell r="N2650">
            <v>0</v>
          </cell>
          <cell r="O2650">
            <v>0</v>
          </cell>
          <cell r="P2650">
            <v>0</v>
          </cell>
          <cell r="Q2650">
            <v>0</v>
          </cell>
          <cell r="R2650">
            <v>0</v>
          </cell>
          <cell r="S2650">
            <v>0</v>
          </cell>
          <cell r="T2650">
            <v>0</v>
          </cell>
          <cell r="U2650">
            <v>2488</v>
          </cell>
        </row>
        <row r="2651">
          <cell r="A2651" t="str">
            <v>Europe</v>
          </cell>
          <cell r="B2651" t="str">
            <v>GM GROUP</v>
          </cell>
          <cell r="C2651" t="str">
            <v>SAAB</v>
          </cell>
          <cell r="D2651" t="str">
            <v>SAAB 9-3</v>
          </cell>
          <cell r="E2651" t="str">
            <v>Fiat B/C Diesel</v>
          </cell>
          <cell r="F2651" t="str">
            <v>Diesel</v>
          </cell>
          <cell r="G2651">
            <v>1910</v>
          </cell>
          <cell r="H2651">
            <v>140</v>
          </cell>
          <cell r="I2651" t="str">
            <v>In-Line</v>
          </cell>
          <cell r="J2651">
            <v>4</v>
          </cell>
          <cell r="K2651" t="str">
            <v>DI</v>
          </cell>
          <cell r="L2651" t="str">
            <v>Pratola Serra, Termoli</v>
          </cell>
          <cell r="M2651" t="str">
            <v>Italy</v>
          </cell>
          <cell r="N2651">
            <v>0</v>
          </cell>
          <cell r="O2651">
            <v>0</v>
          </cell>
          <cell r="P2651">
            <v>0</v>
          </cell>
          <cell r="Q2651">
            <v>0</v>
          </cell>
          <cell r="R2651">
            <v>0</v>
          </cell>
          <cell r="S2651">
            <v>0</v>
          </cell>
          <cell r="T2651">
            <v>4047</v>
          </cell>
          <cell r="U2651">
            <v>9552</v>
          </cell>
        </row>
        <row r="2652">
          <cell r="A2652" t="str">
            <v>Europe</v>
          </cell>
          <cell r="B2652" t="str">
            <v>GM GROUP</v>
          </cell>
          <cell r="C2652" t="str">
            <v>SAAB</v>
          </cell>
          <cell r="D2652" t="str">
            <v>SAAB 9-3</v>
          </cell>
          <cell r="E2652" t="str">
            <v>GM L-850</v>
          </cell>
          <cell r="F2652" t="str">
            <v>Gasoline</v>
          </cell>
          <cell r="G2652">
            <v>1998</v>
          </cell>
          <cell r="H2652">
            <v>150</v>
          </cell>
          <cell r="I2652" t="str">
            <v>In-Line</v>
          </cell>
          <cell r="J2652">
            <v>4</v>
          </cell>
          <cell r="K2652" t="str">
            <v>MFI</v>
          </cell>
          <cell r="L2652" t="str">
            <v>Kaiserslautern</v>
          </cell>
          <cell r="M2652" t="str">
            <v>Germany</v>
          </cell>
          <cell r="N2652">
            <v>0</v>
          </cell>
          <cell r="O2652">
            <v>0</v>
          </cell>
          <cell r="P2652">
            <v>0</v>
          </cell>
          <cell r="Q2652">
            <v>0</v>
          </cell>
          <cell r="R2652">
            <v>0</v>
          </cell>
          <cell r="S2652">
            <v>0</v>
          </cell>
          <cell r="T2652">
            <v>13790</v>
          </cell>
          <cell r="U2652">
            <v>32552</v>
          </cell>
        </row>
        <row r="2653">
          <cell r="A2653" t="str">
            <v>Europe</v>
          </cell>
          <cell r="B2653" t="str">
            <v>GM GROUP</v>
          </cell>
          <cell r="C2653" t="str">
            <v>SAAB</v>
          </cell>
          <cell r="D2653" t="str">
            <v>SAAB 9-3</v>
          </cell>
          <cell r="E2653" t="str">
            <v>GM L-850</v>
          </cell>
          <cell r="F2653" t="str">
            <v>Gasoline</v>
          </cell>
          <cell r="G2653">
            <v>1998</v>
          </cell>
          <cell r="H2653">
            <v>175</v>
          </cell>
          <cell r="I2653" t="str">
            <v>In-Line</v>
          </cell>
          <cell r="J2653">
            <v>4</v>
          </cell>
          <cell r="K2653" t="str">
            <v>MFI/GDI</v>
          </cell>
          <cell r="L2653" t="str">
            <v>Kaiserslautern</v>
          </cell>
          <cell r="M2653" t="str">
            <v>Germany</v>
          </cell>
          <cell r="N2653">
            <v>0</v>
          </cell>
          <cell r="O2653">
            <v>0</v>
          </cell>
          <cell r="P2653">
            <v>0</v>
          </cell>
          <cell r="Q2653">
            <v>0</v>
          </cell>
          <cell r="R2653">
            <v>0</v>
          </cell>
          <cell r="S2653">
            <v>0</v>
          </cell>
          <cell r="T2653">
            <v>3148</v>
          </cell>
          <cell r="U2653">
            <v>7431</v>
          </cell>
        </row>
        <row r="2654">
          <cell r="A2654" t="str">
            <v>Europe</v>
          </cell>
          <cell r="B2654" t="str">
            <v>GM GROUP</v>
          </cell>
          <cell r="C2654" t="str">
            <v>SAAB</v>
          </cell>
          <cell r="D2654" t="str">
            <v>SAAB 9-3</v>
          </cell>
          <cell r="E2654" t="str">
            <v>GM L-850</v>
          </cell>
          <cell r="F2654" t="str">
            <v>Gasoline</v>
          </cell>
          <cell r="G2654">
            <v>1998</v>
          </cell>
          <cell r="H2654">
            <v>210</v>
          </cell>
          <cell r="I2654" t="str">
            <v>In-Line</v>
          </cell>
          <cell r="J2654">
            <v>4</v>
          </cell>
          <cell r="K2654" t="str">
            <v>MFI</v>
          </cell>
          <cell r="L2654" t="str">
            <v>Kaiserslautern</v>
          </cell>
          <cell r="M2654" t="str">
            <v>Germany</v>
          </cell>
          <cell r="N2654">
            <v>0</v>
          </cell>
          <cell r="O2654">
            <v>0</v>
          </cell>
          <cell r="P2654">
            <v>0</v>
          </cell>
          <cell r="Q2654">
            <v>0</v>
          </cell>
          <cell r="R2654">
            <v>0</v>
          </cell>
          <cell r="S2654">
            <v>0</v>
          </cell>
          <cell r="T2654">
            <v>1559</v>
          </cell>
          <cell r="U2654">
            <v>3679</v>
          </cell>
        </row>
        <row r="2655">
          <cell r="A2655" t="str">
            <v>Europe</v>
          </cell>
          <cell r="B2655" t="str">
            <v>GM GROUP</v>
          </cell>
          <cell r="C2655" t="str">
            <v>SAAB</v>
          </cell>
          <cell r="D2655" t="str">
            <v>SAAB 9-3</v>
          </cell>
          <cell r="E2655" t="str">
            <v>Fiat B/C Diesel</v>
          </cell>
          <cell r="F2655" t="str">
            <v>Diesel</v>
          </cell>
          <cell r="G2655">
            <v>2387</v>
          </cell>
          <cell r="H2655">
            <v>175</v>
          </cell>
          <cell r="I2655" t="str">
            <v>In-Line</v>
          </cell>
          <cell r="J2655">
            <v>5</v>
          </cell>
          <cell r="K2655" t="str">
            <v>DI</v>
          </cell>
          <cell r="L2655" t="str">
            <v>Pratola Serra, Termoli</v>
          </cell>
          <cell r="M2655" t="str">
            <v>Italy</v>
          </cell>
          <cell r="N2655">
            <v>0</v>
          </cell>
          <cell r="O2655">
            <v>0</v>
          </cell>
          <cell r="P2655">
            <v>0</v>
          </cell>
          <cell r="Q2655">
            <v>0</v>
          </cell>
          <cell r="R2655">
            <v>0</v>
          </cell>
          <cell r="S2655">
            <v>0</v>
          </cell>
          <cell r="T2655">
            <v>4197</v>
          </cell>
          <cell r="U2655">
            <v>9907</v>
          </cell>
        </row>
        <row r="2656">
          <cell r="A2656" t="str">
            <v>Europe</v>
          </cell>
          <cell r="B2656" t="str">
            <v>GM GROUP</v>
          </cell>
          <cell r="C2656" t="str">
            <v>SAAB</v>
          </cell>
          <cell r="D2656" t="str">
            <v>SAAB 9-3</v>
          </cell>
          <cell r="E2656" t="str">
            <v>GM HFV6</v>
          </cell>
          <cell r="F2656" t="str">
            <v>Gasoline</v>
          </cell>
          <cell r="G2656">
            <v>2800</v>
          </cell>
          <cell r="H2656">
            <v>280</v>
          </cell>
          <cell r="I2656" t="str">
            <v>Vee Configuration</v>
          </cell>
          <cell r="J2656">
            <v>6</v>
          </cell>
          <cell r="K2656" t="str">
            <v>MFI</v>
          </cell>
          <cell r="L2656" t="str">
            <v>Melbourne</v>
          </cell>
          <cell r="M2656" t="str">
            <v>Australia</v>
          </cell>
          <cell r="N2656">
            <v>0</v>
          </cell>
          <cell r="O2656">
            <v>0</v>
          </cell>
          <cell r="P2656">
            <v>0</v>
          </cell>
          <cell r="Q2656">
            <v>0</v>
          </cell>
          <cell r="R2656">
            <v>0</v>
          </cell>
          <cell r="S2656">
            <v>0</v>
          </cell>
          <cell r="T2656">
            <v>2727</v>
          </cell>
          <cell r="U2656">
            <v>6438</v>
          </cell>
        </row>
        <row r="2657">
          <cell r="A2657" t="str">
            <v>Europe</v>
          </cell>
          <cell r="B2657" t="str">
            <v>GM GROUP</v>
          </cell>
          <cell r="C2657" t="str">
            <v>SAAB</v>
          </cell>
          <cell r="D2657" t="str">
            <v>SAAB 9-5</v>
          </cell>
          <cell r="E2657" t="str">
            <v>Fiat B/C Diesel</v>
          </cell>
          <cell r="F2657" t="str">
            <v>Diesel</v>
          </cell>
          <cell r="G2657">
            <v>1910</v>
          </cell>
          <cell r="H2657">
            <v>140</v>
          </cell>
          <cell r="I2657" t="str">
            <v>In-Line</v>
          </cell>
          <cell r="J2657">
            <v>4</v>
          </cell>
          <cell r="K2657" t="str">
            <v>DI</v>
          </cell>
          <cell r="L2657" t="str">
            <v>Pratola Serra, Termoli</v>
          </cell>
          <cell r="M2657" t="str">
            <v>Italy</v>
          </cell>
          <cell r="N2657">
            <v>0</v>
          </cell>
          <cell r="O2657">
            <v>0</v>
          </cell>
          <cell r="P2657">
            <v>0</v>
          </cell>
          <cell r="Q2657">
            <v>3158</v>
          </cell>
          <cell r="R2657">
            <v>4243</v>
          </cell>
          <cell r="S2657">
            <v>4579</v>
          </cell>
          <cell r="T2657">
            <v>4427</v>
          </cell>
          <cell r="U2657">
            <v>560</v>
          </cell>
        </row>
        <row r="2658">
          <cell r="A2658" t="str">
            <v>Europe</v>
          </cell>
          <cell r="B2658" t="str">
            <v>GM GROUP</v>
          </cell>
          <cell r="C2658" t="str">
            <v>SAAB</v>
          </cell>
          <cell r="D2658" t="str">
            <v>SAAB 9-5</v>
          </cell>
          <cell r="E2658" t="str">
            <v>GM Ecopower</v>
          </cell>
          <cell r="F2658" t="str">
            <v>Gasoline</v>
          </cell>
          <cell r="G2658">
            <v>1985</v>
          </cell>
          <cell r="H2658">
            <v>150</v>
          </cell>
          <cell r="I2658" t="str">
            <v>In-Line</v>
          </cell>
          <cell r="J2658">
            <v>4</v>
          </cell>
          <cell r="K2658" t="str">
            <v>MFI</v>
          </cell>
          <cell r="L2658" t="str">
            <v>Södertälje</v>
          </cell>
          <cell r="M2658" t="str">
            <v>Sweden</v>
          </cell>
          <cell r="N2658">
            <v>11587</v>
          </cell>
          <cell r="O2658">
            <v>8512</v>
          </cell>
          <cell r="P2658">
            <v>9513</v>
          </cell>
          <cell r="Q2658">
            <v>8303</v>
          </cell>
          <cell r="R2658">
            <v>8149</v>
          </cell>
          <cell r="S2658">
            <v>8564</v>
          </cell>
          <cell r="T2658">
            <v>8070</v>
          </cell>
          <cell r="U2658">
            <v>1004</v>
          </cell>
        </row>
        <row r="2659">
          <cell r="A2659" t="str">
            <v>Europe</v>
          </cell>
          <cell r="B2659" t="str">
            <v>GM GROUP</v>
          </cell>
          <cell r="C2659" t="str">
            <v>SAAB</v>
          </cell>
          <cell r="D2659" t="str">
            <v>SAAB 9-5</v>
          </cell>
          <cell r="E2659" t="str">
            <v>GM Ecotec Diesel</v>
          </cell>
          <cell r="F2659" t="str">
            <v>Diesel</v>
          </cell>
          <cell r="G2659">
            <v>2172</v>
          </cell>
          <cell r="H2659">
            <v>120</v>
          </cell>
          <cell r="I2659" t="str">
            <v>In-Line</v>
          </cell>
          <cell r="J2659">
            <v>4</v>
          </cell>
          <cell r="K2659" t="str">
            <v>DI</v>
          </cell>
          <cell r="L2659" t="str">
            <v>Kaiserslautern</v>
          </cell>
          <cell r="M2659" t="str">
            <v>Germany</v>
          </cell>
          <cell r="N2659">
            <v>4676</v>
          </cell>
          <cell r="O2659">
            <v>3072</v>
          </cell>
          <cell r="P2659">
            <v>4702</v>
          </cell>
          <cell r="Q2659">
            <v>1055</v>
          </cell>
          <cell r="R2659">
            <v>0</v>
          </cell>
          <cell r="S2659">
            <v>0</v>
          </cell>
          <cell r="T2659">
            <v>0</v>
          </cell>
          <cell r="U2659">
            <v>0</v>
          </cell>
        </row>
        <row r="2660">
          <cell r="A2660" t="str">
            <v>Europe</v>
          </cell>
          <cell r="B2660" t="str">
            <v>GM GROUP</v>
          </cell>
          <cell r="C2660" t="str">
            <v>SAAB</v>
          </cell>
          <cell r="D2660" t="str">
            <v>SAAB 9-5</v>
          </cell>
          <cell r="E2660" t="str">
            <v>GM Ecopower</v>
          </cell>
          <cell r="F2660" t="str">
            <v>Gasoline</v>
          </cell>
          <cell r="G2660">
            <v>2290</v>
          </cell>
          <cell r="H2660">
            <v>185</v>
          </cell>
          <cell r="I2660" t="str">
            <v>In-Line</v>
          </cell>
          <cell r="J2660">
            <v>4</v>
          </cell>
          <cell r="K2660" t="str">
            <v>MFI</v>
          </cell>
          <cell r="L2660" t="str">
            <v>Södertälje</v>
          </cell>
          <cell r="M2660" t="str">
            <v>Sweden</v>
          </cell>
          <cell r="N2660">
            <v>27725</v>
          </cell>
          <cell r="O2660">
            <v>22715</v>
          </cell>
          <cell r="P2660">
            <v>19359</v>
          </cell>
          <cell r="Q2660">
            <v>16893</v>
          </cell>
          <cell r="R2660">
            <v>16583</v>
          </cell>
          <cell r="S2660">
            <v>17428</v>
          </cell>
          <cell r="T2660">
            <v>16422</v>
          </cell>
          <cell r="U2660">
            <v>2044</v>
          </cell>
        </row>
        <row r="2661">
          <cell r="A2661" t="str">
            <v>Europe</v>
          </cell>
          <cell r="B2661" t="str">
            <v>GM GROUP</v>
          </cell>
          <cell r="C2661" t="str">
            <v>SAAB</v>
          </cell>
          <cell r="D2661" t="str">
            <v>SAAB 9-5</v>
          </cell>
          <cell r="E2661" t="str">
            <v>GM Ecopower</v>
          </cell>
          <cell r="F2661" t="str">
            <v>Gasoline</v>
          </cell>
          <cell r="G2661">
            <v>2290</v>
          </cell>
          <cell r="H2661">
            <v>250</v>
          </cell>
          <cell r="I2661" t="str">
            <v>In-Line</v>
          </cell>
          <cell r="J2661">
            <v>4</v>
          </cell>
          <cell r="K2661" t="str">
            <v>MFI</v>
          </cell>
          <cell r="L2661" t="str">
            <v>Södertälje</v>
          </cell>
          <cell r="M2661" t="str">
            <v>Sweden</v>
          </cell>
          <cell r="N2661">
            <v>6928</v>
          </cell>
          <cell r="O2661">
            <v>5675</v>
          </cell>
          <cell r="P2661">
            <v>4835</v>
          </cell>
          <cell r="Q2661">
            <v>4220</v>
          </cell>
          <cell r="R2661">
            <v>4142</v>
          </cell>
          <cell r="S2661">
            <v>4353</v>
          </cell>
          <cell r="T2661">
            <v>4102</v>
          </cell>
          <cell r="U2661">
            <v>510</v>
          </cell>
        </row>
        <row r="2662">
          <cell r="A2662" t="str">
            <v>Europe</v>
          </cell>
          <cell r="B2662" t="str">
            <v>GM GROUP</v>
          </cell>
          <cell r="C2662" t="str">
            <v>SAAB</v>
          </cell>
          <cell r="D2662" t="str">
            <v>SAAB 9-5</v>
          </cell>
          <cell r="E2662" t="str">
            <v>GM V6</v>
          </cell>
          <cell r="F2662" t="str">
            <v>Gasoline</v>
          </cell>
          <cell r="G2662">
            <v>2962</v>
          </cell>
          <cell r="H2662">
            <v>200</v>
          </cell>
          <cell r="I2662" t="str">
            <v>Vee Configuration</v>
          </cell>
          <cell r="J2662">
            <v>6</v>
          </cell>
          <cell r="K2662" t="str">
            <v>MFI</v>
          </cell>
          <cell r="L2662" t="str">
            <v>Ellesmere Port</v>
          </cell>
          <cell r="M2662" t="str">
            <v>UK</v>
          </cell>
          <cell r="N2662">
            <v>3414</v>
          </cell>
          <cell r="O2662">
            <v>1220</v>
          </cell>
          <cell r="P2662">
            <v>0</v>
          </cell>
          <cell r="Q2662">
            <v>0</v>
          </cell>
          <cell r="R2662">
            <v>0</v>
          </cell>
          <cell r="S2662">
            <v>0</v>
          </cell>
          <cell r="T2662">
            <v>0</v>
          </cell>
          <cell r="U2662">
            <v>0</v>
          </cell>
        </row>
        <row r="2663">
          <cell r="A2663" t="str">
            <v>Europe</v>
          </cell>
          <cell r="B2663" t="str">
            <v>GM GROUP</v>
          </cell>
          <cell r="C2663" t="str">
            <v>SAAB</v>
          </cell>
          <cell r="D2663" t="str">
            <v>SAAB 9-5</v>
          </cell>
          <cell r="E2663" t="str">
            <v>GM Isuzu 6D</v>
          </cell>
          <cell r="F2663" t="str">
            <v>Diesel</v>
          </cell>
          <cell r="G2663">
            <v>2962</v>
          </cell>
          <cell r="H2663">
            <v>177</v>
          </cell>
          <cell r="I2663" t="str">
            <v>Vee Configuration</v>
          </cell>
          <cell r="J2663">
            <v>6</v>
          </cell>
          <cell r="K2663" t="str">
            <v>DI</v>
          </cell>
          <cell r="L2663" t="str">
            <v>Fujisawa</v>
          </cell>
          <cell r="M2663" t="str">
            <v>Japan</v>
          </cell>
          <cell r="N2663">
            <v>1469</v>
          </cell>
          <cell r="O2663">
            <v>2000</v>
          </cell>
          <cell r="P2663">
            <v>1670</v>
          </cell>
          <cell r="Q2663">
            <v>1457</v>
          </cell>
          <cell r="R2663">
            <v>1429</v>
          </cell>
          <cell r="S2663">
            <v>1503</v>
          </cell>
          <cell r="T2663">
            <v>1417</v>
          </cell>
          <cell r="U2663">
            <v>176</v>
          </cell>
        </row>
        <row r="2664">
          <cell r="A2664" t="str">
            <v>Europe</v>
          </cell>
          <cell r="B2664" t="str">
            <v>GM GROUP</v>
          </cell>
          <cell r="C2664" t="str">
            <v>SAAB</v>
          </cell>
          <cell r="D2664" t="str">
            <v>SAAB 9-5</v>
          </cell>
          <cell r="E2664" t="str">
            <v>Fiat B/C Diesel</v>
          </cell>
          <cell r="F2664" t="str">
            <v>Diesel</v>
          </cell>
          <cell r="G2664">
            <v>1910</v>
          </cell>
          <cell r="H2664">
            <v>140</v>
          </cell>
          <cell r="I2664" t="str">
            <v>In-Line</v>
          </cell>
          <cell r="J2664">
            <v>4</v>
          </cell>
          <cell r="K2664" t="str">
            <v>DI</v>
          </cell>
          <cell r="L2664" t="str">
            <v>Pratola Serra, Termoli</v>
          </cell>
          <cell r="M2664" t="str">
            <v>Italy</v>
          </cell>
          <cell r="N2664">
            <v>0</v>
          </cell>
          <cell r="O2664">
            <v>0</v>
          </cell>
          <cell r="P2664">
            <v>0</v>
          </cell>
          <cell r="Q2664">
            <v>0</v>
          </cell>
          <cell r="R2664">
            <v>0</v>
          </cell>
          <cell r="S2664">
            <v>0</v>
          </cell>
          <cell r="T2664">
            <v>0</v>
          </cell>
          <cell r="U2664">
            <v>7023</v>
          </cell>
        </row>
        <row r="2665">
          <cell r="A2665" t="str">
            <v>Europe</v>
          </cell>
          <cell r="B2665" t="str">
            <v>GM GROUP</v>
          </cell>
          <cell r="C2665" t="str">
            <v>SAAB</v>
          </cell>
          <cell r="D2665" t="str">
            <v>SAAB 9-5</v>
          </cell>
          <cell r="E2665" t="str">
            <v>GM Ecopower</v>
          </cell>
          <cell r="F2665" t="str">
            <v>Gasoline</v>
          </cell>
          <cell r="G2665">
            <v>1985</v>
          </cell>
          <cell r="H2665">
            <v>150</v>
          </cell>
          <cell r="I2665" t="str">
            <v>In-Line</v>
          </cell>
          <cell r="J2665">
            <v>4</v>
          </cell>
          <cell r="K2665" t="str">
            <v>MFI</v>
          </cell>
          <cell r="L2665" t="str">
            <v>Södertälje</v>
          </cell>
          <cell r="M2665" t="str">
            <v>Sweden</v>
          </cell>
          <cell r="N2665">
            <v>0</v>
          </cell>
          <cell r="O2665">
            <v>0</v>
          </cell>
          <cell r="P2665">
            <v>0</v>
          </cell>
          <cell r="Q2665">
            <v>0</v>
          </cell>
          <cell r="R2665">
            <v>0</v>
          </cell>
          <cell r="S2665">
            <v>0</v>
          </cell>
          <cell r="T2665">
            <v>0</v>
          </cell>
          <cell r="U2665">
            <v>8779</v>
          </cell>
        </row>
        <row r="2666">
          <cell r="A2666" t="str">
            <v>Europe</v>
          </cell>
          <cell r="B2666" t="str">
            <v>GM GROUP</v>
          </cell>
          <cell r="C2666" t="str">
            <v>SAAB</v>
          </cell>
          <cell r="D2666" t="str">
            <v>SAAB 9-5</v>
          </cell>
          <cell r="E2666" t="str">
            <v>GM Ecopower</v>
          </cell>
          <cell r="F2666" t="str">
            <v>Gasoline</v>
          </cell>
          <cell r="G2666">
            <v>2290</v>
          </cell>
          <cell r="H2666">
            <v>185</v>
          </cell>
          <cell r="I2666" t="str">
            <v>In-Line</v>
          </cell>
          <cell r="J2666">
            <v>4</v>
          </cell>
          <cell r="K2666" t="str">
            <v>MFI</v>
          </cell>
          <cell r="L2666" t="str">
            <v>Södertälje</v>
          </cell>
          <cell r="M2666" t="str">
            <v>Sweden</v>
          </cell>
          <cell r="N2666">
            <v>0</v>
          </cell>
          <cell r="O2666">
            <v>0</v>
          </cell>
          <cell r="P2666">
            <v>0</v>
          </cell>
          <cell r="Q2666">
            <v>0</v>
          </cell>
          <cell r="R2666">
            <v>0</v>
          </cell>
          <cell r="S2666">
            <v>0</v>
          </cell>
          <cell r="T2666">
            <v>0</v>
          </cell>
          <cell r="U2666">
            <v>16855</v>
          </cell>
        </row>
        <row r="2667">
          <cell r="A2667" t="str">
            <v>Europe</v>
          </cell>
          <cell r="B2667" t="str">
            <v>GM GROUP</v>
          </cell>
          <cell r="C2667" t="str">
            <v>SAAB</v>
          </cell>
          <cell r="D2667" t="str">
            <v>SAAB 9-5</v>
          </cell>
          <cell r="E2667" t="str">
            <v>GM Ecopower</v>
          </cell>
          <cell r="F2667" t="str">
            <v>Gasoline</v>
          </cell>
          <cell r="G2667">
            <v>2290</v>
          </cell>
          <cell r="H2667">
            <v>250</v>
          </cell>
          <cell r="I2667" t="str">
            <v>In-Line</v>
          </cell>
          <cell r="J2667">
            <v>4</v>
          </cell>
          <cell r="K2667" t="str">
            <v>MFI</v>
          </cell>
          <cell r="L2667" t="str">
            <v>Södertälje</v>
          </cell>
          <cell r="M2667" t="str">
            <v>Sweden</v>
          </cell>
          <cell r="N2667">
            <v>0</v>
          </cell>
          <cell r="O2667">
            <v>0</v>
          </cell>
          <cell r="P2667">
            <v>0</v>
          </cell>
          <cell r="Q2667">
            <v>0</v>
          </cell>
          <cell r="R2667">
            <v>0</v>
          </cell>
          <cell r="S2667">
            <v>0</v>
          </cell>
          <cell r="T2667">
            <v>0</v>
          </cell>
          <cell r="U2667">
            <v>4214</v>
          </cell>
        </row>
        <row r="2668">
          <cell r="A2668" t="str">
            <v>Europe</v>
          </cell>
          <cell r="B2668" t="str">
            <v>GM GROUP</v>
          </cell>
          <cell r="C2668" t="str">
            <v>SAAB</v>
          </cell>
          <cell r="D2668" t="str">
            <v>SAAB 9-5</v>
          </cell>
          <cell r="E2668" t="str">
            <v>GM Isuzu 6D</v>
          </cell>
          <cell r="F2668" t="str">
            <v>Diesel</v>
          </cell>
          <cell r="G2668">
            <v>2962</v>
          </cell>
          <cell r="H2668">
            <v>177</v>
          </cell>
          <cell r="I2668" t="str">
            <v>Vee Configuration</v>
          </cell>
          <cell r="J2668">
            <v>6</v>
          </cell>
          <cell r="K2668" t="str">
            <v>DI</v>
          </cell>
          <cell r="L2668" t="str">
            <v>Fujisawa</v>
          </cell>
          <cell r="M2668" t="str">
            <v>Japan</v>
          </cell>
          <cell r="N2668">
            <v>0</v>
          </cell>
          <cell r="O2668">
            <v>0</v>
          </cell>
          <cell r="P2668">
            <v>0</v>
          </cell>
          <cell r="Q2668">
            <v>0</v>
          </cell>
          <cell r="R2668">
            <v>0</v>
          </cell>
          <cell r="S2668">
            <v>0</v>
          </cell>
          <cell r="T2668">
            <v>0</v>
          </cell>
          <cell r="U2668">
            <v>3511</v>
          </cell>
        </row>
        <row r="2669">
          <cell r="A2669" t="str">
            <v>Europe</v>
          </cell>
          <cell r="B2669" t="str">
            <v>GM GROUP</v>
          </cell>
          <cell r="C2669" t="str">
            <v>SAAB</v>
          </cell>
          <cell r="D2669" t="str">
            <v>SAAB 9-5</v>
          </cell>
          <cell r="E2669" t="str">
            <v>GM Global V6</v>
          </cell>
          <cell r="F2669" t="str">
            <v>Gasoline</v>
          </cell>
          <cell r="G2669">
            <v>3175</v>
          </cell>
          <cell r="H2669">
            <v>211</v>
          </cell>
          <cell r="I2669" t="str">
            <v>Vee Configuration</v>
          </cell>
          <cell r="J2669">
            <v>6</v>
          </cell>
          <cell r="K2669" t="str">
            <v>MFI</v>
          </cell>
          <cell r="L2669" t="str">
            <v>Ohio, Port Melbourne</v>
          </cell>
          <cell r="M2669" t="str">
            <v>USA, Australia</v>
          </cell>
          <cell r="N2669">
            <v>0</v>
          </cell>
          <cell r="O2669">
            <v>0</v>
          </cell>
          <cell r="P2669">
            <v>0</v>
          </cell>
          <cell r="Q2669">
            <v>0</v>
          </cell>
          <cell r="R2669">
            <v>0</v>
          </cell>
          <cell r="S2669">
            <v>0</v>
          </cell>
          <cell r="T2669">
            <v>0</v>
          </cell>
          <cell r="U2669">
            <v>1755</v>
          </cell>
        </row>
        <row r="2670">
          <cell r="A2670" t="str">
            <v>Europe</v>
          </cell>
          <cell r="B2670" t="str">
            <v>VW GROUP</v>
          </cell>
          <cell r="C2670" t="str">
            <v>SEAT</v>
          </cell>
          <cell r="D2670" t="str">
            <v>SEAT ALHAMBRA</v>
          </cell>
          <cell r="E2670" t="str">
            <v>VAG EA113/EA827</v>
          </cell>
          <cell r="F2670" t="str">
            <v>Gasoline</v>
          </cell>
          <cell r="G2670">
            <v>1781</v>
          </cell>
          <cell r="H2670">
            <v>150</v>
          </cell>
          <cell r="I2670" t="str">
            <v>In-Line</v>
          </cell>
          <cell r="J2670">
            <v>4</v>
          </cell>
          <cell r="K2670" t="str">
            <v>MFI</v>
          </cell>
          <cell r="L2670" t="str">
            <v>Gyor</v>
          </cell>
          <cell r="M2670" t="str">
            <v>Hungary</v>
          </cell>
          <cell r="N2670">
            <v>1669</v>
          </cell>
          <cell r="O2670">
            <v>986</v>
          </cell>
          <cell r="P2670">
            <v>895</v>
          </cell>
          <cell r="Q2670">
            <v>804</v>
          </cell>
          <cell r="R2670">
            <v>556</v>
          </cell>
          <cell r="S2670">
            <v>184</v>
          </cell>
          <cell r="T2670">
            <v>0</v>
          </cell>
          <cell r="U2670">
            <v>0</v>
          </cell>
        </row>
        <row r="2671">
          <cell r="A2671" t="str">
            <v>Europe</v>
          </cell>
          <cell r="B2671" t="str">
            <v>VW GROUP</v>
          </cell>
          <cell r="C2671" t="str">
            <v>SEAT</v>
          </cell>
          <cell r="D2671" t="str">
            <v>SEAT ALHAMBRA</v>
          </cell>
          <cell r="E2671" t="str">
            <v>VAG EA188</v>
          </cell>
          <cell r="F2671" t="str">
            <v>Diesel</v>
          </cell>
          <cell r="G2671">
            <v>1896</v>
          </cell>
          <cell r="H2671">
            <v>90</v>
          </cell>
          <cell r="I2671" t="str">
            <v>In-Line</v>
          </cell>
          <cell r="J2671">
            <v>4</v>
          </cell>
          <cell r="K2671" t="str">
            <v>DI</v>
          </cell>
          <cell r="L2671" t="str">
            <v>Gyor, Chemnitz,Polkowice</v>
          </cell>
          <cell r="M2671" t="str">
            <v>Hungary, Germany, Poland</v>
          </cell>
          <cell r="N2671">
            <v>857</v>
          </cell>
          <cell r="O2671">
            <v>517</v>
          </cell>
          <cell r="P2671">
            <v>433</v>
          </cell>
          <cell r="Q2671">
            <v>358</v>
          </cell>
          <cell r="R2671">
            <v>231</v>
          </cell>
          <cell r="S2671">
            <v>73</v>
          </cell>
          <cell r="T2671">
            <v>0</v>
          </cell>
          <cell r="U2671">
            <v>0</v>
          </cell>
        </row>
        <row r="2672">
          <cell r="A2672" t="str">
            <v>Europe</v>
          </cell>
          <cell r="B2672" t="str">
            <v>VW GROUP</v>
          </cell>
          <cell r="C2672" t="str">
            <v>SEAT</v>
          </cell>
          <cell r="D2672" t="str">
            <v>SEAT ALHAMBRA</v>
          </cell>
          <cell r="E2672" t="str">
            <v>VAG EA188</v>
          </cell>
          <cell r="F2672" t="str">
            <v>Diesel</v>
          </cell>
          <cell r="G2672">
            <v>1896</v>
          </cell>
          <cell r="H2672">
            <v>115</v>
          </cell>
          <cell r="I2672" t="str">
            <v>In-Line</v>
          </cell>
          <cell r="J2672">
            <v>4</v>
          </cell>
          <cell r="K2672" t="str">
            <v>DI</v>
          </cell>
          <cell r="L2672" t="str">
            <v>Gyor, Chemnitz,Polkowice</v>
          </cell>
          <cell r="M2672" t="str">
            <v>Hungary, Germany, Poland</v>
          </cell>
          <cell r="N2672">
            <v>21564</v>
          </cell>
          <cell r="O2672">
            <v>12795</v>
          </cell>
          <cell r="P2672">
            <v>10212</v>
          </cell>
          <cell r="Q2672">
            <v>8261</v>
          </cell>
          <cell r="R2672">
            <v>5186</v>
          </cell>
          <cell r="S2672">
            <v>1609</v>
          </cell>
          <cell r="T2672">
            <v>0</v>
          </cell>
          <cell r="U2672">
            <v>0</v>
          </cell>
        </row>
        <row r="2673">
          <cell r="A2673" t="str">
            <v>Europe</v>
          </cell>
          <cell r="B2673" t="str">
            <v>VW GROUP</v>
          </cell>
          <cell r="C2673" t="str">
            <v>SEAT</v>
          </cell>
          <cell r="D2673" t="str">
            <v>SEAT ALHAMBRA</v>
          </cell>
          <cell r="E2673" t="str">
            <v>VAG EA188</v>
          </cell>
          <cell r="F2673" t="str">
            <v>Diesel</v>
          </cell>
          <cell r="G2673">
            <v>1896</v>
          </cell>
          <cell r="H2673">
            <v>130</v>
          </cell>
          <cell r="I2673" t="str">
            <v>In-Line</v>
          </cell>
          <cell r="J2673">
            <v>4</v>
          </cell>
          <cell r="K2673" t="str">
            <v>DI</v>
          </cell>
          <cell r="L2673" t="str">
            <v>Gyor, Chemnitz,Polkowice</v>
          </cell>
          <cell r="M2673" t="str">
            <v>Hungary, Germany, Poland</v>
          </cell>
          <cell r="N2673">
            <v>0</v>
          </cell>
          <cell r="O2673">
            <v>7082</v>
          </cell>
          <cell r="P2673">
            <v>6720</v>
          </cell>
          <cell r="Q2673">
            <v>6225</v>
          </cell>
          <cell r="R2673">
            <v>4395</v>
          </cell>
          <cell r="S2673">
            <v>1478</v>
          </cell>
          <cell r="T2673">
            <v>0</v>
          </cell>
          <cell r="U2673">
            <v>0</v>
          </cell>
        </row>
        <row r="2674">
          <cell r="A2674" t="str">
            <v>Europe</v>
          </cell>
          <cell r="B2674" t="str">
            <v>VW GROUP</v>
          </cell>
          <cell r="C2674" t="str">
            <v>SEAT</v>
          </cell>
          <cell r="D2674" t="str">
            <v>SEAT ALHAMBRA</v>
          </cell>
          <cell r="E2674" t="str">
            <v>VAG EA113/EA827</v>
          </cell>
          <cell r="F2674" t="str">
            <v>Gasoline</v>
          </cell>
          <cell r="G2674">
            <v>1984</v>
          </cell>
          <cell r="H2674">
            <v>116</v>
          </cell>
          <cell r="I2674" t="str">
            <v>In-Line</v>
          </cell>
          <cell r="J2674">
            <v>4</v>
          </cell>
          <cell r="K2674" t="str">
            <v>SFI/MFI</v>
          </cell>
          <cell r="L2674" t="str">
            <v>Gyor</v>
          </cell>
          <cell r="M2674" t="str">
            <v>Hungary</v>
          </cell>
          <cell r="N2674">
            <v>1634</v>
          </cell>
          <cell r="O2674">
            <v>2039</v>
          </cell>
          <cell r="P2674">
            <v>3151</v>
          </cell>
          <cell r="Q2674">
            <v>2518</v>
          </cell>
          <cell r="R2674">
            <v>1560</v>
          </cell>
          <cell r="S2674">
            <v>480</v>
          </cell>
          <cell r="T2674">
            <v>0</v>
          </cell>
          <cell r="U2674">
            <v>0</v>
          </cell>
        </row>
        <row r="2675">
          <cell r="A2675" t="str">
            <v>Europe</v>
          </cell>
          <cell r="B2675" t="str">
            <v>VW GROUP</v>
          </cell>
          <cell r="C2675" t="str">
            <v>SEAT</v>
          </cell>
          <cell r="D2675" t="str">
            <v>SEAT ALHAMBRA</v>
          </cell>
          <cell r="E2675" t="str">
            <v>VAG EA390</v>
          </cell>
          <cell r="F2675" t="str">
            <v>Gasoline</v>
          </cell>
          <cell r="G2675">
            <v>2792</v>
          </cell>
          <cell r="H2675">
            <v>204</v>
          </cell>
          <cell r="I2675" t="str">
            <v>Vee Configuration</v>
          </cell>
          <cell r="J2675">
            <v>6</v>
          </cell>
          <cell r="K2675" t="str">
            <v>MFI</v>
          </cell>
          <cell r="L2675" t="str">
            <v>Salzgitter</v>
          </cell>
          <cell r="M2675" t="str">
            <v>Germany</v>
          </cell>
          <cell r="N2675">
            <v>584</v>
          </cell>
          <cell r="O2675">
            <v>284</v>
          </cell>
          <cell r="P2675">
            <v>221</v>
          </cell>
          <cell r="Q2675">
            <v>199</v>
          </cell>
          <cell r="R2675">
            <v>139</v>
          </cell>
          <cell r="S2675">
            <v>45</v>
          </cell>
          <cell r="T2675">
            <v>0</v>
          </cell>
          <cell r="U2675">
            <v>0</v>
          </cell>
        </row>
        <row r="2676">
          <cell r="A2676" t="str">
            <v>Europe</v>
          </cell>
          <cell r="B2676" t="str">
            <v>VW GROUP</v>
          </cell>
          <cell r="C2676" t="str">
            <v>SEAT</v>
          </cell>
          <cell r="D2676" t="str">
            <v>SEAT AROSA</v>
          </cell>
          <cell r="E2676" t="str">
            <v>VAG EA111</v>
          </cell>
          <cell r="F2676" t="str">
            <v>Gasoline</v>
          </cell>
          <cell r="G2676">
            <v>999</v>
          </cell>
          <cell r="H2676">
            <v>50</v>
          </cell>
          <cell r="I2676" t="str">
            <v>In-Line</v>
          </cell>
          <cell r="J2676">
            <v>4</v>
          </cell>
          <cell r="K2676" t="str">
            <v>MFI</v>
          </cell>
          <cell r="L2676" t="str">
            <v>Chemnitz, Salzgitter</v>
          </cell>
          <cell r="M2676" t="str">
            <v>Germany</v>
          </cell>
          <cell r="N2676">
            <v>13088</v>
          </cell>
          <cell r="O2676">
            <v>9466</v>
          </cell>
          <cell r="P2676">
            <v>8612</v>
          </cell>
          <cell r="Q2676">
            <v>0</v>
          </cell>
          <cell r="R2676">
            <v>0</v>
          </cell>
          <cell r="S2676">
            <v>0</v>
          </cell>
          <cell r="T2676">
            <v>0</v>
          </cell>
          <cell r="U2676">
            <v>0</v>
          </cell>
        </row>
        <row r="2677">
          <cell r="A2677" t="str">
            <v>Europe</v>
          </cell>
          <cell r="B2677" t="str">
            <v>VW GROUP</v>
          </cell>
          <cell r="C2677" t="str">
            <v>SEAT</v>
          </cell>
          <cell r="D2677" t="str">
            <v>SEAT AROSA</v>
          </cell>
          <cell r="E2677" t="str">
            <v>VAG EA111</v>
          </cell>
          <cell r="F2677" t="str">
            <v>Gasoline</v>
          </cell>
          <cell r="G2677">
            <v>1390</v>
          </cell>
          <cell r="H2677">
            <v>75</v>
          </cell>
          <cell r="I2677" t="str">
            <v>In-Line</v>
          </cell>
          <cell r="J2677">
            <v>4</v>
          </cell>
          <cell r="K2677" t="str">
            <v>MFI</v>
          </cell>
          <cell r="L2677" t="str">
            <v>Chemnitz, Salzgitter</v>
          </cell>
          <cell r="M2677" t="str">
            <v>Germany</v>
          </cell>
          <cell r="N2677">
            <v>774</v>
          </cell>
          <cell r="O2677">
            <v>0</v>
          </cell>
          <cell r="P2677">
            <v>11</v>
          </cell>
          <cell r="Q2677">
            <v>0</v>
          </cell>
          <cell r="R2677">
            <v>0</v>
          </cell>
          <cell r="S2677">
            <v>0</v>
          </cell>
          <cell r="T2677">
            <v>0</v>
          </cell>
          <cell r="U2677">
            <v>0</v>
          </cell>
        </row>
        <row r="2678">
          <cell r="A2678" t="str">
            <v>Europe</v>
          </cell>
          <cell r="B2678" t="str">
            <v>VW GROUP</v>
          </cell>
          <cell r="C2678" t="str">
            <v>SEAT</v>
          </cell>
          <cell r="D2678" t="str">
            <v>SEAT AROSA</v>
          </cell>
          <cell r="E2678" t="str">
            <v>VAG EA111</v>
          </cell>
          <cell r="F2678" t="str">
            <v>Gasoline</v>
          </cell>
          <cell r="G2678">
            <v>1390</v>
          </cell>
          <cell r="H2678">
            <v>100</v>
          </cell>
          <cell r="I2678" t="str">
            <v>In-Line</v>
          </cell>
          <cell r="J2678">
            <v>4</v>
          </cell>
          <cell r="K2678" t="str">
            <v>MFI</v>
          </cell>
          <cell r="L2678" t="str">
            <v>Chemnitz, Salzgitter</v>
          </cell>
          <cell r="M2678" t="str">
            <v>Germany</v>
          </cell>
          <cell r="N2678">
            <v>347</v>
          </cell>
          <cell r="O2678">
            <v>706</v>
          </cell>
          <cell r="P2678">
            <v>362</v>
          </cell>
          <cell r="Q2678">
            <v>0</v>
          </cell>
          <cell r="R2678">
            <v>0</v>
          </cell>
          <cell r="S2678">
            <v>0</v>
          </cell>
          <cell r="T2678">
            <v>0</v>
          </cell>
          <cell r="U2678">
            <v>0</v>
          </cell>
        </row>
        <row r="2679">
          <cell r="A2679" t="str">
            <v>Europe</v>
          </cell>
          <cell r="B2679" t="str">
            <v>VW GROUP</v>
          </cell>
          <cell r="C2679" t="str">
            <v>SEAT</v>
          </cell>
          <cell r="D2679" t="str">
            <v>SEAT AROSA</v>
          </cell>
          <cell r="E2679" t="str">
            <v>VAG EA111</v>
          </cell>
          <cell r="F2679" t="str">
            <v>Gasoline</v>
          </cell>
          <cell r="G2679">
            <v>1390</v>
          </cell>
          <cell r="H2679">
            <v>60</v>
          </cell>
          <cell r="I2679" t="str">
            <v>In-Line</v>
          </cell>
          <cell r="J2679">
            <v>4</v>
          </cell>
          <cell r="K2679" t="str">
            <v>MFI</v>
          </cell>
          <cell r="L2679" t="str">
            <v>Chemnitz, Salzgitter</v>
          </cell>
          <cell r="M2679" t="str">
            <v>Germany</v>
          </cell>
          <cell r="N2679">
            <v>3057</v>
          </cell>
          <cell r="O2679">
            <v>2918</v>
          </cell>
          <cell r="P2679">
            <v>2344</v>
          </cell>
          <cell r="Q2679">
            <v>0</v>
          </cell>
          <cell r="R2679">
            <v>0</v>
          </cell>
          <cell r="S2679">
            <v>0</v>
          </cell>
          <cell r="T2679">
            <v>0</v>
          </cell>
          <cell r="U2679">
            <v>0</v>
          </cell>
        </row>
        <row r="2680">
          <cell r="A2680" t="str">
            <v>Europe</v>
          </cell>
          <cell r="B2680" t="str">
            <v>VW GROUP</v>
          </cell>
          <cell r="C2680" t="str">
            <v>SEAT</v>
          </cell>
          <cell r="D2680" t="str">
            <v>SEAT AROSA</v>
          </cell>
          <cell r="E2680" t="str">
            <v>VAG EA188</v>
          </cell>
          <cell r="F2680" t="str">
            <v>Diesel</v>
          </cell>
          <cell r="G2680">
            <v>1422</v>
          </cell>
          <cell r="H2680">
            <v>75</v>
          </cell>
          <cell r="I2680" t="str">
            <v>In-Line</v>
          </cell>
          <cell r="J2680">
            <v>3</v>
          </cell>
          <cell r="K2680" t="str">
            <v>DI</v>
          </cell>
          <cell r="L2680" t="str">
            <v>Gyor, Polkowice</v>
          </cell>
          <cell r="M2680" t="str">
            <v>Hungary, Poland</v>
          </cell>
          <cell r="N2680">
            <v>1771</v>
          </cell>
          <cell r="O2680">
            <v>321</v>
          </cell>
          <cell r="P2680">
            <v>39</v>
          </cell>
          <cell r="Q2680">
            <v>0</v>
          </cell>
          <cell r="R2680">
            <v>0</v>
          </cell>
          <cell r="S2680">
            <v>0</v>
          </cell>
          <cell r="T2680">
            <v>0</v>
          </cell>
          <cell r="U2680">
            <v>0</v>
          </cell>
        </row>
        <row r="2681">
          <cell r="A2681" t="str">
            <v>Europe</v>
          </cell>
          <cell r="B2681" t="str">
            <v>VW GROUP</v>
          </cell>
          <cell r="C2681" t="str">
            <v>SEAT</v>
          </cell>
          <cell r="D2681" t="str">
            <v>SEAT AROSA</v>
          </cell>
          <cell r="E2681" t="str">
            <v>VAG EA086</v>
          </cell>
          <cell r="F2681" t="str">
            <v>Diesel</v>
          </cell>
          <cell r="G2681">
            <v>1716</v>
          </cell>
          <cell r="H2681">
            <v>60</v>
          </cell>
          <cell r="I2681" t="str">
            <v>In-Line</v>
          </cell>
          <cell r="J2681">
            <v>4</v>
          </cell>
          <cell r="K2681" t="str">
            <v>DI</v>
          </cell>
          <cell r="L2681" t="str">
            <v>Salzgitter</v>
          </cell>
          <cell r="M2681" t="str">
            <v>Germany</v>
          </cell>
          <cell r="N2681">
            <v>590</v>
          </cell>
          <cell r="O2681">
            <v>403</v>
          </cell>
          <cell r="P2681">
            <v>28</v>
          </cell>
          <cell r="Q2681">
            <v>0</v>
          </cell>
          <cell r="R2681">
            <v>0</v>
          </cell>
          <cell r="S2681">
            <v>0</v>
          </cell>
          <cell r="T2681">
            <v>0</v>
          </cell>
          <cell r="U2681">
            <v>0</v>
          </cell>
        </row>
        <row r="2682">
          <cell r="A2682" t="str">
            <v>Europe</v>
          </cell>
          <cell r="B2682" t="str">
            <v>VW GROUP</v>
          </cell>
          <cell r="C2682" t="str">
            <v>SEAT</v>
          </cell>
          <cell r="D2682" t="str">
            <v>SEAT CORDOBA/258</v>
          </cell>
          <cell r="E2682" t="str">
            <v>VAG EA111</v>
          </cell>
          <cell r="F2682" t="str">
            <v>Gasoline</v>
          </cell>
          <cell r="G2682">
            <v>999</v>
          </cell>
          <cell r="H2682">
            <v>50</v>
          </cell>
          <cell r="I2682" t="str">
            <v>In-Line</v>
          </cell>
          <cell r="J2682">
            <v>4</v>
          </cell>
          <cell r="K2682" t="str">
            <v>MFI</v>
          </cell>
          <cell r="L2682" t="str">
            <v>Chemnitz, Salzgitter</v>
          </cell>
          <cell r="M2682" t="str">
            <v>Germany</v>
          </cell>
          <cell r="N2682">
            <v>25</v>
          </cell>
          <cell r="O2682">
            <v>0</v>
          </cell>
          <cell r="P2682">
            <v>0</v>
          </cell>
          <cell r="Q2682">
            <v>0</v>
          </cell>
          <cell r="R2682">
            <v>0</v>
          </cell>
          <cell r="S2682">
            <v>0</v>
          </cell>
          <cell r="T2682">
            <v>0</v>
          </cell>
          <cell r="U2682">
            <v>0</v>
          </cell>
        </row>
        <row r="2683">
          <cell r="A2683" t="str">
            <v>Europe</v>
          </cell>
          <cell r="B2683" t="str">
            <v>VW GROUP</v>
          </cell>
          <cell r="C2683" t="str">
            <v>SEAT</v>
          </cell>
          <cell r="D2683" t="str">
            <v>SEAT CORDOBA/258</v>
          </cell>
          <cell r="E2683" t="str">
            <v>VAG EA111</v>
          </cell>
          <cell r="F2683" t="str">
            <v>Gasoline</v>
          </cell>
          <cell r="G2683">
            <v>1390</v>
          </cell>
          <cell r="H2683">
            <v>75</v>
          </cell>
          <cell r="I2683" t="str">
            <v>In-Line</v>
          </cell>
          <cell r="J2683">
            <v>4</v>
          </cell>
          <cell r="K2683" t="str">
            <v>MFI</v>
          </cell>
          <cell r="L2683" t="str">
            <v>Chemnitz, Salzgitter</v>
          </cell>
          <cell r="M2683" t="str">
            <v>Germany</v>
          </cell>
          <cell r="N2683">
            <v>5967</v>
          </cell>
          <cell r="O2683">
            <v>0</v>
          </cell>
          <cell r="P2683">
            <v>0</v>
          </cell>
          <cell r="Q2683">
            <v>0</v>
          </cell>
          <cell r="R2683">
            <v>0</v>
          </cell>
          <cell r="S2683">
            <v>0</v>
          </cell>
          <cell r="T2683">
            <v>0</v>
          </cell>
          <cell r="U2683">
            <v>0</v>
          </cell>
        </row>
        <row r="2684">
          <cell r="A2684" t="str">
            <v>Europe</v>
          </cell>
          <cell r="B2684" t="str">
            <v>VW GROUP</v>
          </cell>
          <cell r="C2684" t="str">
            <v>SEAT</v>
          </cell>
          <cell r="D2684" t="str">
            <v>SEAT CORDOBA/258</v>
          </cell>
          <cell r="E2684" t="str">
            <v>VAG EA111</v>
          </cell>
          <cell r="F2684" t="str">
            <v>Gasoline</v>
          </cell>
          <cell r="G2684">
            <v>1390</v>
          </cell>
          <cell r="H2684">
            <v>100</v>
          </cell>
          <cell r="I2684" t="str">
            <v>In-Line</v>
          </cell>
          <cell r="J2684">
            <v>4</v>
          </cell>
          <cell r="K2684" t="str">
            <v>MFI</v>
          </cell>
          <cell r="L2684" t="str">
            <v>Chemnitz, Salzgitter</v>
          </cell>
          <cell r="M2684" t="str">
            <v>Germany</v>
          </cell>
          <cell r="N2684">
            <v>32</v>
          </cell>
          <cell r="O2684">
            <v>0</v>
          </cell>
          <cell r="P2684">
            <v>0</v>
          </cell>
          <cell r="Q2684">
            <v>0</v>
          </cell>
          <cell r="R2684">
            <v>0</v>
          </cell>
          <cell r="S2684">
            <v>0</v>
          </cell>
          <cell r="T2684">
            <v>0</v>
          </cell>
          <cell r="U2684">
            <v>0</v>
          </cell>
        </row>
        <row r="2685">
          <cell r="A2685" t="str">
            <v>Europe</v>
          </cell>
          <cell r="B2685" t="str">
            <v>VW GROUP</v>
          </cell>
          <cell r="C2685" t="str">
            <v>SEAT</v>
          </cell>
          <cell r="D2685" t="str">
            <v>SEAT CORDOBA/258</v>
          </cell>
          <cell r="E2685" t="str">
            <v>VAG EA111</v>
          </cell>
          <cell r="F2685" t="str">
            <v>Gasoline</v>
          </cell>
          <cell r="G2685">
            <v>1390</v>
          </cell>
          <cell r="H2685">
            <v>60</v>
          </cell>
          <cell r="I2685" t="str">
            <v>In-Line</v>
          </cell>
          <cell r="J2685">
            <v>4</v>
          </cell>
          <cell r="K2685" t="str">
            <v>MFI</v>
          </cell>
          <cell r="L2685" t="str">
            <v>Chemnitz, Salzgitter</v>
          </cell>
          <cell r="M2685" t="str">
            <v>Germany</v>
          </cell>
          <cell r="N2685">
            <v>11841</v>
          </cell>
          <cell r="O2685">
            <v>0</v>
          </cell>
          <cell r="P2685">
            <v>0</v>
          </cell>
          <cell r="Q2685">
            <v>0</v>
          </cell>
          <cell r="R2685">
            <v>0</v>
          </cell>
          <cell r="S2685">
            <v>0</v>
          </cell>
          <cell r="T2685">
            <v>0</v>
          </cell>
          <cell r="U2685">
            <v>0</v>
          </cell>
        </row>
        <row r="2686">
          <cell r="A2686" t="str">
            <v>Europe</v>
          </cell>
          <cell r="B2686" t="str">
            <v>VW GROUP</v>
          </cell>
          <cell r="C2686" t="str">
            <v>SEAT</v>
          </cell>
          <cell r="D2686" t="str">
            <v>SEAT CORDOBA/258</v>
          </cell>
          <cell r="E2686" t="str">
            <v>VAG EA113/EA827</v>
          </cell>
          <cell r="F2686" t="str">
            <v>Gasoline</v>
          </cell>
          <cell r="G2686">
            <v>1595</v>
          </cell>
          <cell r="H2686">
            <v>102</v>
          </cell>
          <cell r="I2686" t="str">
            <v>In-Line</v>
          </cell>
          <cell r="J2686">
            <v>4</v>
          </cell>
          <cell r="K2686" t="str">
            <v>SFI/MFI</v>
          </cell>
          <cell r="L2686" t="str">
            <v>Gyor</v>
          </cell>
          <cell r="M2686" t="str">
            <v>Hungary</v>
          </cell>
          <cell r="N2686">
            <v>7474</v>
          </cell>
          <cell r="O2686">
            <v>0</v>
          </cell>
          <cell r="P2686">
            <v>0</v>
          </cell>
          <cell r="Q2686">
            <v>0</v>
          </cell>
          <cell r="R2686">
            <v>0</v>
          </cell>
          <cell r="S2686">
            <v>0</v>
          </cell>
          <cell r="T2686">
            <v>0</v>
          </cell>
          <cell r="U2686">
            <v>0</v>
          </cell>
        </row>
        <row r="2687">
          <cell r="A2687" t="str">
            <v>Europe</v>
          </cell>
          <cell r="B2687" t="str">
            <v>VW GROUP</v>
          </cell>
          <cell r="C2687" t="str">
            <v>SEAT</v>
          </cell>
          <cell r="D2687" t="str">
            <v>SEAT CORDOBA/258</v>
          </cell>
          <cell r="E2687" t="str">
            <v>VAG EA111</v>
          </cell>
          <cell r="F2687" t="str">
            <v>Gasoline</v>
          </cell>
          <cell r="G2687">
            <v>1598</v>
          </cell>
          <cell r="H2687">
            <v>75</v>
          </cell>
          <cell r="I2687" t="str">
            <v>In-Line</v>
          </cell>
          <cell r="J2687">
            <v>4</v>
          </cell>
          <cell r="K2687" t="str">
            <v>MFI</v>
          </cell>
          <cell r="L2687" t="str">
            <v>Chemnitz, Salzgitter</v>
          </cell>
          <cell r="M2687" t="str">
            <v>Germany</v>
          </cell>
          <cell r="N2687">
            <v>846</v>
          </cell>
          <cell r="O2687">
            <v>0</v>
          </cell>
          <cell r="P2687">
            <v>0</v>
          </cell>
          <cell r="Q2687">
            <v>0</v>
          </cell>
          <cell r="R2687">
            <v>0</v>
          </cell>
          <cell r="S2687">
            <v>0</v>
          </cell>
          <cell r="T2687">
            <v>0</v>
          </cell>
          <cell r="U2687">
            <v>0</v>
          </cell>
        </row>
        <row r="2688">
          <cell r="A2688" t="str">
            <v>Europe</v>
          </cell>
          <cell r="B2688" t="str">
            <v>VW GROUP</v>
          </cell>
          <cell r="C2688" t="str">
            <v>SEAT</v>
          </cell>
          <cell r="D2688" t="str">
            <v>SEAT CORDOBA/258</v>
          </cell>
          <cell r="E2688" t="str">
            <v>VAG EA113/EA827</v>
          </cell>
          <cell r="F2688" t="str">
            <v>Gasoline</v>
          </cell>
          <cell r="G2688">
            <v>1781</v>
          </cell>
          <cell r="H2688">
            <v>156</v>
          </cell>
          <cell r="I2688" t="str">
            <v>In-Line</v>
          </cell>
          <cell r="J2688">
            <v>4</v>
          </cell>
          <cell r="K2688" t="str">
            <v>MFI</v>
          </cell>
          <cell r="L2688" t="str">
            <v>Gyor</v>
          </cell>
          <cell r="M2688" t="str">
            <v>Hungary</v>
          </cell>
          <cell r="N2688">
            <v>126</v>
          </cell>
          <cell r="O2688">
            <v>0</v>
          </cell>
          <cell r="P2688">
            <v>0</v>
          </cell>
          <cell r="Q2688">
            <v>0</v>
          </cell>
          <cell r="R2688">
            <v>0</v>
          </cell>
          <cell r="S2688">
            <v>0</v>
          </cell>
          <cell r="T2688">
            <v>0</v>
          </cell>
          <cell r="U2688">
            <v>0</v>
          </cell>
        </row>
        <row r="2689">
          <cell r="A2689" t="str">
            <v>Europe</v>
          </cell>
          <cell r="B2689" t="str">
            <v>VW GROUP</v>
          </cell>
          <cell r="C2689" t="str">
            <v>SEAT</v>
          </cell>
          <cell r="D2689" t="str">
            <v>SEAT CORDOBA/258</v>
          </cell>
          <cell r="E2689" t="str">
            <v>VAG EA086</v>
          </cell>
          <cell r="F2689" t="str">
            <v>Diesel</v>
          </cell>
          <cell r="G2689">
            <v>1896</v>
          </cell>
          <cell r="H2689">
            <v>68</v>
          </cell>
          <cell r="I2689" t="str">
            <v>In-Line</v>
          </cell>
          <cell r="J2689">
            <v>4</v>
          </cell>
          <cell r="K2689" t="str">
            <v>DI</v>
          </cell>
          <cell r="L2689" t="str">
            <v>Salzgitter, Chemnitz</v>
          </cell>
          <cell r="M2689" t="str">
            <v>Germany</v>
          </cell>
          <cell r="N2689">
            <v>8197</v>
          </cell>
          <cell r="O2689">
            <v>0</v>
          </cell>
          <cell r="P2689">
            <v>0</v>
          </cell>
          <cell r="Q2689">
            <v>0</v>
          </cell>
          <cell r="R2689">
            <v>0</v>
          </cell>
          <cell r="S2689">
            <v>0</v>
          </cell>
          <cell r="T2689">
            <v>0</v>
          </cell>
          <cell r="U2689">
            <v>0</v>
          </cell>
        </row>
        <row r="2690">
          <cell r="A2690" t="str">
            <v>Europe</v>
          </cell>
          <cell r="B2690" t="str">
            <v>VW GROUP</v>
          </cell>
          <cell r="C2690" t="str">
            <v>SEAT</v>
          </cell>
          <cell r="D2690" t="str">
            <v>SEAT CORDOBA/258</v>
          </cell>
          <cell r="E2690" t="str">
            <v>VAG EA188</v>
          </cell>
          <cell r="F2690" t="str">
            <v>Diesel</v>
          </cell>
          <cell r="G2690">
            <v>1896</v>
          </cell>
          <cell r="H2690">
            <v>90</v>
          </cell>
          <cell r="I2690" t="str">
            <v>In-Line</v>
          </cell>
          <cell r="J2690">
            <v>4</v>
          </cell>
          <cell r="K2690" t="str">
            <v>DI</v>
          </cell>
          <cell r="L2690" t="str">
            <v>Gyor, Chemnitz,Polkowice</v>
          </cell>
          <cell r="M2690" t="str">
            <v>Hungary, Germany, Poland</v>
          </cell>
          <cell r="N2690">
            <v>5767</v>
          </cell>
          <cell r="O2690">
            <v>0</v>
          </cell>
          <cell r="P2690">
            <v>0</v>
          </cell>
          <cell r="Q2690">
            <v>0</v>
          </cell>
          <cell r="R2690">
            <v>0</v>
          </cell>
          <cell r="S2690">
            <v>0</v>
          </cell>
          <cell r="T2690">
            <v>0</v>
          </cell>
          <cell r="U2690">
            <v>0</v>
          </cell>
        </row>
        <row r="2691">
          <cell r="A2691" t="str">
            <v>Europe</v>
          </cell>
          <cell r="B2691" t="str">
            <v>VW GROUP</v>
          </cell>
          <cell r="C2691" t="str">
            <v>SEAT</v>
          </cell>
          <cell r="D2691" t="str">
            <v>SEAT CORDOBA/258</v>
          </cell>
          <cell r="E2691" t="str">
            <v>VAG EA188</v>
          </cell>
          <cell r="F2691" t="str">
            <v>Diesel</v>
          </cell>
          <cell r="G2691">
            <v>1896</v>
          </cell>
          <cell r="H2691">
            <v>110</v>
          </cell>
          <cell r="I2691" t="str">
            <v>In-Line</v>
          </cell>
          <cell r="J2691">
            <v>4</v>
          </cell>
          <cell r="K2691" t="str">
            <v>DI</v>
          </cell>
          <cell r="L2691" t="str">
            <v>Gyor, Chemnitz,Polkowice</v>
          </cell>
          <cell r="M2691" t="str">
            <v>Hungary, Germany, Poland</v>
          </cell>
          <cell r="N2691">
            <v>2061</v>
          </cell>
          <cell r="O2691">
            <v>0</v>
          </cell>
          <cell r="P2691">
            <v>0</v>
          </cell>
          <cell r="Q2691">
            <v>0</v>
          </cell>
          <cell r="R2691">
            <v>0</v>
          </cell>
          <cell r="S2691">
            <v>0</v>
          </cell>
          <cell r="T2691">
            <v>0</v>
          </cell>
          <cell r="U2691">
            <v>0</v>
          </cell>
        </row>
        <row r="2692">
          <cell r="A2692" t="str">
            <v>Europe</v>
          </cell>
          <cell r="B2692" t="str">
            <v>VW GROUP</v>
          </cell>
          <cell r="C2692" t="str">
            <v>SEAT</v>
          </cell>
          <cell r="D2692" t="str">
            <v>SEAT CORDOBA/258</v>
          </cell>
          <cell r="E2692" t="str">
            <v>VAG EA111</v>
          </cell>
          <cell r="F2692" t="str">
            <v>Gasoline</v>
          </cell>
          <cell r="G2692">
            <v>1198</v>
          </cell>
          <cell r="H2692">
            <v>64</v>
          </cell>
          <cell r="I2692" t="str">
            <v>In-Line</v>
          </cell>
          <cell r="J2692">
            <v>3</v>
          </cell>
          <cell r="K2692" t="str">
            <v>MFI/GDI</v>
          </cell>
          <cell r="L2692" t="str">
            <v>Mlada Boleslav</v>
          </cell>
          <cell r="M2692" t="str">
            <v>Czech Republic</v>
          </cell>
          <cell r="N2692">
            <v>1560</v>
          </cell>
          <cell r="O2692">
            <v>2982</v>
          </cell>
          <cell r="P2692">
            <v>2648</v>
          </cell>
          <cell r="Q2692">
            <v>2217</v>
          </cell>
          <cell r="R2692">
            <v>1777</v>
          </cell>
          <cell r="S2692">
            <v>1312</v>
          </cell>
          <cell r="T2692">
            <v>1062</v>
          </cell>
          <cell r="U2692">
            <v>48</v>
          </cell>
        </row>
        <row r="2693">
          <cell r="A2693" t="str">
            <v>Europe</v>
          </cell>
          <cell r="B2693" t="str">
            <v>VW GROUP</v>
          </cell>
          <cell r="C2693" t="str">
            <v>SEAT</v>
          </cell>
          <cell r="D2693" t="str">
            <v>SEAT CORDOBA/258</v>
          </cell>
          <cell r="E2693" t="str">
            <v>VAG EA111</v>
          </cell>
          <cell r="F2693" t="str">
            <v>Gasoline</v>
          </cell>
          <cell r="G2693">
            <v>1390</v>
          </cell>
          <cell r="H2693">
            <v>75</v>
          </cell>
          <cell r="I2693" t="str">
            <v>In-Line</v>
          </cell>
          <cell r="J2693">
            <v>4</v>
          </cell>
          <cell r="K2693" t="str">
            <v>MFI</v>
          </cell>
          <cell r="L2693" t="str">
            <v>Chemnitz, Salzgitter</v>
          </cell>
          <cell r="M2693" t="str">
            <v>Germany</v>
          </cell>
          <cell r="N2693">
            <v>4593</v>
          </cell>
          <cell r="O2693">
            <v>21690</v>
          </cell>
          <cell r="P2693">
            <v>21342</v>
          </cell>
          <cell r="Q2693">
            <v>18396</v>
          </cell>
          <cell r="R2693">
            <v>15285</v>
          </cell>
          <cell r="S2693">
            <v>11802</v>
          </cell>
          <cell r="T2693">
            <v>10105</v>
          </cell>
          <cell r="U2693">
            <v>475</v>
          </cell>
        </row>
        <row r="2694">
          <cell r="A2694" t="str">
            <v>Europe</v>
          </cell>
          <cell r="B2694" t="str">
            <v>VW GROUP</v>
          </cell>
          <cell r="C2694" t="str">
            <v>SEAT</v>
          </cell>
          <cell r="D2694" t="str">
            <v>SEAT CORDOBA/258</v>
          </cell>
          <cell r="E2694" t="str">
            <v>VAG EA111</v>
          </cell>
          <cell r="F2694" t="str">
            <v>Gasoline</v>
          </cell>
          <cell r="G2694">
            <v>1390</v>
          </cell>
          <cell r="H2694">
            <v>100</v>
          </cell>
          <cell r="I2694" t="str">
            <v>In-Line</v>
          </cell>
          <cell r="J2694">
            <v>4</v>
          </cell>
          <cell r="K2694" t="str">
            <v>MFI</v>
          </cell>
          <cell r="L2694" t="str">
            <v>Chemnitz, Salzgitter</v>
          </cell>
          <cell r="M2694" t="str">
            <v>Germany</v>
          </cell>
          <cell r="N2694">
            <v>1071</v>
          </cell>
          <cell r="O2694">
            <v>4618</v>
          </cell>
          <cell r="P2694">
            <v>3459</v>
          </cell>
          <cell r="Q2694">
            <v>3146</v>
          </cell>
          <cell r="R2694">
            <v>2774</v>
          </cell>
          <cell r="S2694">
            <v>2291</v>
          </cell>
          <cell r="T2694">
            <v>2113</v>
          </cell>
          <cell r="U2694">
            <v>105</v>
          </cell>
        </row>
        <row r="2695">
          <cell r="A2695" t="str">
            <v>Europe</v>
          </cell>
          <cell r="B2695" t="str">
            <v>VW GROUP</v>
          </cell>
          <cell r="C2695" t="str">
            <v>SEAT</v>
          </cell>
          <cell r="D2695" t="str">
            <v>SEAT CORDOBA/258</v>
          </cell>
          <cell r="E2695" t="str">
            <v>VAG EA188</v>
          </cell>
          <cell r="F2695" t="str">
            <v>Diesel</v>
          </cell>
          <cell r="G2695">
            <v>1422</v>
          </cell>
          <cell r="H2695">
            <v>75</v>
          </cell>
          <cell r="I2695" t="str">
            <v>In-Line</v>
          </cell>
          <cell r="J2695">
            <v>3</v>
          </cell>
          <cell r="K2695" t="str">
            <v>DI</v>
          </cell>
          <cell r="L2695" t="str">
            <v>Gyor, Polkowice</v>
          </cell>
          <cell r="M2695" t="str">
            <v>Hungary, Poland</v>
          </cell>
          <cell r="N2695">
            <v>0</v>
          </cell>
          <cell r="O2695">
            <v>3533</v>
          </cell>
          <cell r="P2695">
            <v>4191</v>
          </cell>
          <cell r="Q2695">
            <v>3568</v>
          </cell>
          <cell r="R2695">
            <v>0</v>
          </cell>
          <cell r="S2695">
            <v>0</v>
          </cell>
          <cell r="T2695">
            <v>0</v>
          </cell>
          <cell r="U2695">
            <v>0</v>
          </cell>
        </row>
        <row r="2696">
          <cell r="A2696" t="str">
            <v>Europe</v>
          </cell>
          <cell r="B2696" t="str">
            <v>VW GROUP</v>
          </cell>
          <cell r="C2696" t="str">
            <v>SEAT</v>
          </cell>
          <cell r="D2696" t="str">
            <v>SEAT CORDOBA/258</v>
          </cell>
          <cell r="E2696" t="str">
            <v>VAG EA188</v>
          </cell>
          <cell r="F2696" t="str">
            <v>Diesel</v>
          </cell>
          <cell r="G2696">
            <v>1422</v>
          </cell>
          <cell r="H2696">
            <v>100</v>
          </cell>
          <cell r="I2696" t="str">
            <v>In-Line</v>
          </cell>
          <cell r="J2696">
            <v>3</v>
          </cell>
          <cell r="K2696" t="str">
            <v>DI</v>
          </cell>
          <cell r="L2696" t="str">
            <v>Gyor, Polkowice</v>
          </cell>
          <cell r="M2696" t="str">
            <v>Hungary, Poland</v>
          </cell>
          <cell r="N2696">
            <v>0</v>
          </cell>
          <cell r="O2696">
            <v>0</v>
          </cell>
          <cell r="P2696">
            <v>0</v>
          </cell>
          <cell r="Q2696">
            <v>0</v>
          </cell>
          <cell r="R2696">
            <v>5097</v>
          </cell>
          <cell r="S2696">
            <v>5351</v>
          </cell>
          <cell r="T2696">
            <v>6019</v>
          </cell>
          <cell r="U2696">
            <v>334</v>
          </cell>
        </row>
        <row r="2697">
          <cell r="A2697" t="str">
            <v>Europe</v>
          </cell>
          <cell r="B2697" t="str">
            <v>VW GROUP</v>
          </cell>
          <cell r="C2697" t="str">
            <v>SEAT</v>
          </cell>
          <cell r="D2697" t="str">
            <v>SEAT CORDOBA/258</v>
          </cell>
          <cell r="E2697" t="str">
            <v>VAG EA111</v>
          </cell>
          <cell r="F2697" t="str">
            <v>Gasoline</v>
          </cell>
          <cell r="G2697">
            <v>1598</v>
          </cell>
          <cell r="H2697">
            <v>100</v>
          </cell>
          <cell r="I2697" t="str">
            <v>In-Line</v>
          </cell>
          <cell r="J2697">
            <v>4</v>
          </cell>
          <cell r="K2697" t="str">
            <v>MFI</v>
          </cell>
          <cell r="L2697" t="str">
            <v>Chemnitz, Salzgitter</v>
          </cell>
          <cell r="M2697" t="str">
            <v>Germany</v>
          </cell>
          <cell r="N2697">
            <v>0</v>
          </cell>
          <cell r="O2697">
            <v>394</v>
          </cell>
          <cell r="P2697">
            <v>1697</v>
          </cell>
          <cell r="Q2697">
            <v>1813</v>
          </cell>
          <cell r="R2697">
            <v>1844</v>
          </cell>
          <cell r="S2697">
            <v>1740</v>
          </cell>
          <cell r="T2697">
            <v>1811</v>
          </cell>
          <cell r="U2697">
            <v>97</v>
          </cell>
        </row>
        <row r="2698">
          <cell r="A2698" t="str">
            <v>Europe</v>
          </cell>
          <cell r="B2698" t="str">
            <v>VW GROUP</v>
          </cell>
          <cell r="C2698" t="str">
            <v>SEAT</v>
          </cell>
          <cell r="D2698" t="str">
            <v>SEAT CORDOBA/258</v>
          </cell>
          <cell r="E2698" t="str">
            <v>VAG EA086</v>
          </cell>
          <cell r="F2698" t="str">
            <v>Diesel</v>
          </cell>
          <cell r="G2698">
            <v>1896</v>
          </cell>
          <cell r="H2698">
            <v>64</v>
          </cell>
          <cell r="I2698" t="str">
            <v>In-Line</v>
          </cell>
          <cell r="J2698">
            <v>4</v>
          </cell>
          <cell r="K2698" t="str">
            <v>DI</v>
          </cell>
          <cell r="L2698" t="str">
            <v>Salzgitter, Chemnitz</v>
          </cell>
          <cell r="M2698" t="str">
            <v>Germany</v>
          </cell>
          <cell r="N2698">
            <v>1034</v>
          </cell>
          <cell r="O2698">
            <v>3693</v>
          </cell>
          <cell r="P2698">
            <v>4989</v>
          </cell>
          <cell r="Q2698">
            <v>4815</v>
          </cell>
          <cell r="R2698">
            <v>0</v>
          </cell>
          <cell r="S2698">
            <v>0</v>
          </cell>
          <cell r="T2698">
            <v>0</v>
          </cell>
          <cell r="U2698">
            <v>0</v>
          </cell>
        </row>
        <row r="2699">
          <cell r="A2699" t="str">
            <v>Europe</v>
          </cell>
          <cell r="B2699" t="str">
            <v>VW GROUP</v>
          </cell>
          <cell r="C2699" t="str">
            <v>SEAT</v>
          </cell>
          <cell r="D2699" t="str">
            <v>SEAT CORDOBA/258</v>
          </cell>
          <cell r="E2699" t="str">
            <v>VAG EA188</v>
          </cell>
          <cell r="F2699" t="str">
            <v>Diesel</v>
          </cell>
          <cell r="G2699">
            <v>1896</v>
          </cell>
          <cell r="H2699">
            <v>100</v>
          </cell>
          <cell r="I2699" t="str">
            <v>In-Line</v>
          </cell>
          <cell r="J2699">
            <v>4</v>
          </cell>
          <cell r="K2699" t="str">
            <v>DI</v>
          </cell>
          <cell r="L2699" t="str">
            <v>Gyor, Chemnitz,Polkowice</v>
          </cell>
          <cell r="M2699" t="str">
            <v>Hungary, Germany, Poland</v>
          </cell>
          <cell r="N2699">
            <v>5638</v>
          </cell>
          <cell r="O2699">
            <v>17199</v>
          </cell>
          <cell r="P2699">
            <v>13251</v>
          </cell>
          <cell r="Q2699">
            <v>9632</v>
          </cell>
          <cell r="R2699">
            <v>0</v>
          </cell>
          <cell r="S2699">
            <v>0</v>
          </cell>
          <cell r="T2699">
            <v>0</v>
          </cell>
          <cell r="U2699">
            <v>0</v>
          </cell>
        </row>
        <row r="2700">
          <cell r="A2700" t="str">
            <v>Europe</v>
          </cell>
          <cell r="B2700" t="str">
            <v>VW GROUP</v>
          </cell>
          <cell r="C2700" t="str">
            <v>SEAT</v>
          </cell>
          <cell r="D2700" t="str">
            <v>SEAT CORDOBA/258</v>
          </cell>
          <cell r="E2700" t="str">
            <v>VAG EA188</v>
          </cell>
          <cell r="F2700" t="str">
            <v>Diesel</v>
          </cell>
          <cell r="G2700">
            <v>1896</v>
          </cell>
          <cell r="H2700">
            <v>130</v>
          </cell>
          <cell r="I2700" t="str">
            <v>In-Line</v>
          </cell>
          <cell r="J2700">
            <v>4</v>
          </cell>
          <cell r="K2700" t="str">
            <v>DI</v>
          </cell>
          <cell r="L2700" t="str">
            <v>Gyor, Chemnitz,Polkowice</v>
          </cell>
          <cell r="M2700" t="str">
            <v>Hungary, Germany, Poland</v>
          </cell>
          <cell r="N2700">
            <v>39</v>
          </cell>
          <cell r="O2700">
            <v>648</v>
          </cell>
          <cell r="P2700">
            <v>2360</v>
          </cell>
          <cell r="Q2700">
            <v>2477</v>
          </cell>
          <cell r="R2700">
            <v>0</v>
          </cell>
          <cell r="S2700">
            <v>0</v>
          </cell>
          <cell r="T2700">
            <v>0</v>
          </cell>
          <cell r="U2700">
            <v>0</v>
          </cell>
        </row>
        <row r="2701">
          <cell r="A2701" t="str">
            <v>Europe</v>
          </cell>
          <cell r="B2701" t="str">
            <v>VW GROUP</v>
          </cell>
          <cell r="C2701" t="str">
            <v>SEAT</v>
          </cell>
          <cell r="D2701" t="str">
            <v>SEAT CORDOBA/258</v>
          </cell>
          <cell r="E2701" t="str">
            <v>VAG EA188</v>
          </cell>
          <cell r="F2701" t="str">
            <v>Diesel</v>
          </cell>
          <cell r="G2701">
            <v>1968</v>
          </cell>
          <cell r="H2701">
            <v>140</v>
          </cell>
          <cell r="I2701" t="str">
            <v>In-Line</v>
          </cell>
          <cell r="J2701">
            <v>4</v>
          </cell>
          <cell r="K2701" t="str">
            <v>DI</v>
          </cell>
          <cell r="L2701" t="str">
            <v>Gyor, Polkowice</v>
          </cell>
          <cell r="M2701" t="str">
            <v>Hungary, Poland</v>
          </cell>
          <cell r="N2701">
            <v>0</v>
          </cell>
          <cell r="O2701">
            <v>0</v>
          </cell>
          <cell r="P2701">
            <v>0</v>
          </cell>
          <cell r="Q2701">
            <v>0</v>
          </cell>
          <cell r="R2701">
            <v>2093</v>
          </cell>
          <cell r="S2701">
            <v>1823</v>
          </cell>
          <cell r="T2701">
            <v>1770</v>
          </cell>
          <cell r="U2701">
            <v>91</v>
          </cell>
        </row>
        <row r="2702">
          <cell r="A2702" t="str">
            <v>Europe</v>
          </cell>
          <cell r="B2702" t="str">
            <v>VW GROUP</v>
          </cell>
          <cell r="C2702" t="str">
            <v>SEAT</v>
          </cell>
          <cell r="D2702" t="str">
            <v>SEAT CORDOBA/258</v>
          </cell>
          <cell r="E2702" t="str">
            <v>VAG EA188</v>
          </cell>
          <cell r="F2702" t="str">
            <v>Diesel</v>
          </cell>
          <cell r="G2702">
            <v>1968</v>
          </cell>
          <cell r="H2702">
            <v>75</v>
          </cell>
          <cell r="I2702" t="str">
            <v>In-Line</v>
          </cell>
          <cell r="J2702">
            <v>4</v>
          </cell>
          <cell r="K2702" t="str">
            <v>DI</v>
          </cell>
          <cell r="L2702" t="str">
            <v>Gyor, Polkowice</v>
          </cell>
          <cell r="M2702" t="str">
            <v>Hungary, Poland</v>
          </cell>
          <cell r="N2702">
            <v>0</v>
          </cell>
          <cell r="O2702">
            <v>0</v>
          </cell>
          <cell r="P2702">
            <v>0</v>
          </cell>
          <cell r="Q2702">
            <v>0</v>
          </cell>
          <cell r="R2702">
            <v>15705</v>
          </cell>
          <cell r="S2702">
            <v>13707</v>
          </cell>
          <cell r="T2702">
            <v>13345</v>
          </cell>
          <cell r="U2702">
            <v>684</v>
          </cell>
        </row>
        <row r="2703">
          <cell r="A2703" t="str">
            <v>Europe</v>
          </cell>
          <cell r="B2703" t="str">
            <v>VW GROUP</v>
          </cell>
          <cell r="C2703" t="str">
            <v>SEAT</v>
          </cell>
          <cell r="D2703" t="str">
            <v>SEAT CORDOBA/258</v>
          </cell>
          <cell r="E2703" t="str">
            <v>VAG EA113/EA827</v>
          </cell>
          <cell r="F2703" t="str">
            <v>Gasoline</v>
          </cell>
          <cell r="G2703">
            <v>1984</v>
          </cell>
          <cell r="H2703">
            <v>116</v>
          </cell>
          <cell r="I2703" t="str">
            <v>In-Line</v>
          </cell>
          <cell r="J2703">
            <v>4</v>
          </cell>
          <cell r="K2703" t="str">
            <v>SFI/MFI</v>
          </cell>
          <cell r="L2703" t="str">
            <v>Gyor</v>
          </cell>
          <cell r="M2703" t="str">
            <v>Hungary</v>
          </cell>
          <cell r="N2703">
            <v>0</v>
          </cell>
          <cell r="O2703">
            <v>4592</v>
          </cell>
          <cell r="P2703">
            <v>5492</v>
          </cell>
          <cell r="Q2703">
            <v>5426</v>
          </cell>
          <cell r="R2703">
            <v>5176</v>
          </cell>
          <cell r="S2703">
            <v>4619</v>
          </cell>
          <cell r="T2703">
            <v>4591</v>
          </cell>
          <cell r="U2703">
            <v>239</v>
          </cell>
        </row>
        <row r="2704">
          <cell r="A2704" t="str">
            <v>Europe</v>
          </cell>
          <cell r="B2704" t="str">
            <v>VW GROUP</v>
          </cell>
          <cell r="C2704" t="str">
            <v>SEAT</v>
          </cell>
          <cell r="D2704" t="str">
            <v>SEAT CORDOBA/258</v>
          </cell>
          <cell r="E2704" t="str">
            <v>VAG EA111</v>
          </cell>
          <cell r="F2704" t="str">
            <v>Gasoline</v>
          </cell>
          <cell r="G2704">
            <v>1390</v>
          </cell>
          <cell r="H2704">
            <v>75</v>
          </cell>
          <cell r="I2704" t="str">
            <v>In-Line</v>
          </cell>
          <cell r="J2704">
            <v>4</v>
          </cell>
          <cell r="K2704" t="str">
            <v>MFI</v>
          </cell>
          <cell r="L2704" t="str">
            <v>Chemnitz, Salzgitter</v>
          </cell>
          <cell r="M2704" t="str">
            <v>Germany</v>
          </cell>
          <cell r="N2704">
            <v>0</v>
          </cell>
          <cell r="O2704">
            <v>0</v>
          </cell>
          <cell r="P2704">
            <v>0</v>
          </cell>
          <cell r="Q2704">
            <v>0</v>
          </cell>
          <cell r="R2704">
            <v>0</v>
          </cell>
          <cell r="S2704">
            <v>0</v>
          </cell>
          <cell r="T2704">
            <v>0</v>
          </cell>
          <cell r="U2704">
            <v>31133</v>
          </cell>
        </row>
        <row r="2705">
          <cell r="A2705" t="str">
            <v>Europe</v>
          </cell>
          <cell r="B2705" t="str">
            <v>VW GROUP</v>
          </cell>
          <cell r="C2705" t="str">
            <v>SEAT</v>
          </cell>
          <cell r="D2705" t="str">
            <v>SEAT CORDOBA/258</v>
          </cell>
          <cell r="E2705" t="str">
            <v>VAG EA188</v>
          </cell>
          <cell r="F2705" t="str">
            <v>Diesel</v>
          </cell>
          <cell r="G2705">
            <v>1422</v>
          </cell>
          <cell r="H2705">
            <v>75</v>
          </cell>
          <cell r="I2705" t="str">
            <v>In-Line</v>
          </cell>
          <cell r="J2705">
            <v>3</v>
          </cell>
          <cell r="K2705" t="str">
            <v>DI</v>
          </cell>
          <cell r="L2705" t="str">
            <v>Gyor, Polkowice</v>
          </cell>
          <cell r="M2705" t="str">
            <v>Hungary, Poland</v>
          </cell>
          <cell r="N2705">
            <v>0</v>
          </cell>
          <cell r="O2705">
            <v>0</v>
          </cell>
          <cell r="P2705">
            <v>0</v>
          </cell>
          <cell r="Q2705">
            <v>0</v>
          </cell>
          <cell r="R2705">
            <v>0</v>
          </cell>
          <cell r="S2705">
            <v>0</v>
          </cell>
          <cell r="T2705">
            <v>0</v>
          </cell>
          <cell r="U2705">
            <v>13837</v>
          </cell>
        </row>
        <row r="2706">
          <cell r="A2706" t="str">
            <v>Europe</v>
          </cell>
          <cell r="B2706" t="str">
            <v>VW GROUP</v>
          </cell>
          <cell r="C2706" t="str">
            <v>SEAT</v>
          </cell>
          <cell r="D2706" t="str">
            <v>SEAT CORDOBA/258</v>
          </cell>
          <cell r="E2706" t="str">
            <v>VAG EA188</v>
          </cell>
          <cell r="F2706" t="str">
            <v>Diesel</v>
          </cell>
          <cell r="G2706">
            <v>1422</v>
          </cell>
          <cell r="H2706">
            <v>100</v>
          </cell>
          <cell r="I2706" t="str">
            <v>In-Line</v>
          </cell>
          <cell r="J2706">
            <v>3</v>
          </cell>
          <cell r="K2706" t="str">
            <v>DI</v>
          </cell>
          <cell r="L2706" t="str">
            <v>Gyor, Polkowice</v>
          </cell>
          <cell r="M2706" t="str">
            <v>Hungary, Poland</v>
          </cell>
          <cell r="N2706">
            <v>0</v>
          </cell>
          <cell r="O2706">
            <v>0</v>
          </cell>
          <cell r="P2706">
            <v>0</v>
          </cell>
          <cell r="Q2706">
            <v>0</v>
          </cell>
          <cell r="R2706">
            <v>0</v>
          </cell>
          <cell r="S2706">
            <v>0</v>
          </cell>
          <cell r="T2706">
            <v>0</v>
          </cell>
          <cell r="U2706">
            <v>10378</v>
          </cell>
        </row>
        <row r="2707">
          <cell r="A2707" t="str">
            <v>Europe</v>
          </cell>
          <cell r="B2707" t="str">
            <v>VW GROUP</v>
          </cell>
          <cell r="C2707" t="str">
            <v>SEAT</v>
          </cell>
          <cell r="D2707" t="str">
            <v>SEAT CORDOBA/258</v>
          </cell>
          <cell r="E2707" t="str">
            <v>VAG EA188</v>
          </cell>
          <cell r="F2707" t="str">
            <v>Diesel</v>
          </cell>
          <cell r="G2707">
            <v>1968</v>
          </cell>
          <cell r="H2707">
            <v>136</v>
          </cell>
          <cell r="I2707" t="str">
            <v>In-Line</v>
          </cell>
          <cell r="J2707">
            <v>4</v>
          </cell>
          <cell r="K2707" t="str">
            <v>DI</v>
          </cell>
          <cell r="L2707" t="str">
            <v>Gyor, Polkowice</v>
          </cell>
          <cell r="M2707" t="str">
            <v>Hungary, Poland</v>
          </cell>
          <cell r="N2707">
            <v>0</v>
          </cell>
          <cell r="O2707">
            <v>0</v>
          </cell>
          <cell r="P2707">
            <v>0</v>
          </cell>
          <cell r="Q2707">
            <v>0</v>
          </cell>
          <cell r="R2707">
            <v>0</v>
          </cell>
          <cell r="S2707">
            <v>0</v>
          </cell>
          <cell r="T2707">
            <v>0</v>
          </cell>
          <cell r="U2707">
            <v>10378</v>
          </cell>
        </row>
        <row r="2708">
          <cell r="A2708" t="str">
            <v>Europe</v>
          </cell>
          <cell r="B2708" t="str">
            <v>VW GROUP</v>
          </cell>
          <cell r="C2708" t="str">
            <v>SEAT</v>
          </cell>
          <cell r="D2708" t="str">
            <v>SEAT IBIZA</v>
          </cell>
          <cell r="E2708" t="str">
            <v>VAG EA111</v>
          </cell>
          <cell r="F2708" t="str">
            <v>Gasoline</v>
          </cell>
          <cell r="G2708">
            <v>999</v>
          </cell>
          <cell r="H2708">
            <v>50</v>
          </cell>
          <cell r="I2708" t="str">
            <v>In-Line</v>
          </cell>
          <cell r="J2708">
            <v>4</v>
          </cell>
          <cell r="K2708" t="str">
            <v>MFI</v>
          </cell>
          <cell r="L2708" t="str">
            <v>Chemnitz, Salzgitter</v>
          </cell>
          <cell r="M2708" t="str">
            <v>Germany</v>
          </cell>
          <cell r="N2708">
            <v>426</v>
          </cell>
          <cell r="O2708">
            <v>0</v>
          </cell>
          <cell r="P2708">
            <v>0</v>
          </cell>
          <cell r="Q2708">
            <v>0</v>
          </cell>
          <cell r="R2708">
            <v>0</v>
          </cell>
          <cell r="S2708">
            <v>0</v>
          </cell>
          <cell r="T2708">
            <v>0</v>
          </cell>
          <cell r="U2708">
            <v>0</v>
          </cell>
        </row>
        <row r="2709">
          <cell r="A2709" t="str">
            <v>Europe</v>
          </cell>
          <cell r="B2709" t="str">
            <v>VW GROUP</v>
          </cell>
          <cell r="C2709" t="str">
            <v>SEAT</v>
          </cell>
          <cell r="D2709" t="str">
            <v>SEAT IBIZA</v>
          </cell>
          <cell r="E2709" t="str">
            <v>VAG EA111</v>
          </cell>
          <cell r="F2709" t="str">
            <v>Gasoline</v>
          </cell>
          <cell r="G2709">
            <v>1390</v>
          </cell>
          <cell r="H2709">
            <v>100</v>
          </cell>
          <cell r="I2709" t="str">
            <v>In-Line</v>
          </cell>
          <cell r="J2709">
            <v>4</v>
          </cell>
          <cell r="K2709" t="str">
            <v>MFI</v>
          </cell>
          <cell r="L2709" t="str">
            <v>Chemnitz, Salzgitter</v>
          </cell>
          <cell r="M2709" t="str">
            <v>Germany</v>
          </cell>
          <cell r="N2709">
            <v>1079</v>
          </cell>
          <cell r="O2709">
            <v>0</v>
          </cell>
          <cell r="P2709">
            <v>0</v>
          </cell>
          <cell r="Q2709">
            <v>0</v>
          </cell>
          <cell r="R2709">
            <v>0</v>
          </cell>
          <cell r="S2709">
            <v>0</v>
          </cell>
          <cell r="T2709">
            <v>0</v>
          </cell>
          <cell r="U2709">
            <v>0</v>
          </cell>
        </row>
        <row r="2710">
          <cell r="A2710" t="str">
            <v>Europe</v>
          </cell>
          <cell r="B2710" t="str">
            <v>VW GROUP</v>
          </cell>
          <cell r="C2710" t="str">
            <v>SEAT</v>
          </cell>
          <cell r="D2710" t="str">
            <v>SEAT IBIZA</v>
          </cell>
          <cell r="E2710" t="str">
            <v>VAG EA111</v>
          </cell>
          <cell r="F2710" t="str">
            <v>Gasoline</v>
          </cell>
          <cell r="G2710">
            <v>1390</v>
          </cell>
          <cell r="H2710">
            <v>60</v>
          </cell>
          <cell r="I2710" t="str">
            <v>In-Line</v>
          </cell>
          <cell r="J2710">
            <v>4</v>
          </cell>
          <cell r="K2710" t="str">
            <v>MFI</v>
          </cell>
          <cell r="L2710" t="str">
            <v>Chemnitz, Salzgitter</v>
          </cell>
          <cell r="M2710" t="str">
            <v>Germany</v>
          </cell>
          <cell r="N2710">
            <v>3431</v>
          </cell>
          <cell r="O2710">
            <v>0</v>
          </cell>
          <cell r="P2710">
            <v>0</v>
          </cell>
          <cell r="Q2710">
            <v>0</v>
          </cell>
          <cell r="R2710">
            <v>0</v>
          </cell>
          <cell r="S2710">
            <v>0</v>
          </cell>
          <cell r="T2710">
            <v>0</v>
          </cell>
          <cell r="U2710">
            <v>0</v>
          </cell>
        </row>
        <row r="2711">
          <cell r="A2711" t="str">
            <v>Europe</v>
          </cell>
          <cell r="B2711" t="str">
            <v>VW GROUP</v>
          </cell>
          <cell r="C2711" t="str">
            <v>SEAT</v>
          </cell>
          <cell r="D2711" t="str">
            <v>SEAT IBIZA</v>
          </cell>
          <cell r="E2711" t="str">
            <v>VAG EA113/EA827</v>
          </cell>
          <cell r="F2711" t="str">
            <v>Gasoline</v>
          </cell>
          <cell r="G2711">
            <v>1595</v>
          </cell>
          <cell r="H2711">
            <v>102</v>
          </cell>
          <cell r="I2711" t="str">
            <v>In-Line</v>
          </cell>
          <cell r="J2711">
            <v>4</v>
          </cell>
          <cell r="K2711" t="str">
            <v>SFI/MFI</v>
          </cell>
          <cell r="L2711" t="str">
            <v>Gyor</v>
          </cell>
          <cell r="M2711" t="str">
            <v>Hungary</v>
          </cell>
          <cell r="N2711">
            <v>7012</v>
          </cell>
          <cell r="O2711">
            <v>0</v>
          </cell>
          <cell r="P2711">
            <v>0</v>
          </cell>
          <cell r="Q2711">
            <v>0</v>
          </cell>
          <cell r="R2711">
            <v>0</v>
          </cell>
          <cell r="S2711">
            <v>0</v>
          </cell>
          <cell r="T2711">
            <v>0</v>
          </cell>
          <cell r="U2711">
            <v>0</v>
          </cell>
        </row>
        <row r="2712">
          <cell r="A2712" t="str">
            <v>Europe</v>
          </cell>
          <cell r="B2712" t="str">
            <v>VW GROUP</v>
          </cell>
          <cell r="C2712" t="str">
            <v>SEAT</v>
          </cell>
          <cell r="D2712" t="str">
            <v>SEAT IBIZA</v>
          </cell>
          <cell r="E2712" t="str">
            <v>VAG EA111</v>
          </cell>
          <cell r="F2712" t="str">
            <v>Gasoline</v>
          </cell>
          <cell r="G2712">
            <v>1598</v>
          </cell>
          <cell r="H2712">
            <v>75</v>
          </cell>
          <cell r="I2712" t="str">
            <v>In-Line</v>
          </cell>
          <cell r="J2712">
            <v>4</v>
          </cell>
          <cell r="K2712" t="str">
            <v>MFI</v>
          </cell>
          <cell r="L2712" t="str">
            <v>Chemnitz, Salzgitter</v>
          </cell>
          <cell r="M2712" t="str">
            <v>Germany</v>
          </cell>
          <cell r="N2712">
            <v>1374</v>
          </cell>
          <cell r="O2712">
            <v>0</v>
          </cell>
          <cell r="P2712">
            <v>0</v>
          </cell>
          <cell r="Q2712">
            <v>0</v>
          </cell>
          <cell r="R2712">
            <v>0</v>
          </cell>
          <cell r="S2712">
            <v>0</v>
          </cell>
          <cell r="T2712">
            <v>0</v>
          </cell>
          <cell r="U2712">
            <v>0</v>
          </cell>
        </row>
        <row r="2713">
          <cell r="A2713" t="str">
            <v>Europe</v>
          </cell>
          <cell r="B2713" t="str">
            <v>VW GROUP</v>
          </cell>
          <cell r="C2713" t="str">
            <v>SEAT</v>
          </cell>
          <cell r="D2713" t="str">
            <v>SEAT IBIZA</v>
          </cell>
          <cell r="E2713" t="str">
            <v>VAG EA113/EA827</v>
          </cell>
          <cell r="F2713" t="str">
            <v>Gasoline</v>
          </cell>
          <cell r="G2713">
            <v>1781</v>
          </cell>
          <cell r="H2713">
            <v>156</v>
          </cell>
          <cell r="I2713" t="str">
            <v>In-Line</v>
          </cell>
          <cell r="J2713">
            <v>4</v>
          </cell>
          <cell r="K2713" t="str">
            <v>MFI</v>
          </cell>
          <cell r="L2713" t="str">
            <v>Gyor</v>
          </cell>
          <cell r="M2713" t="str">
            <v>Hungary</v>
          </cell>
          <cell r="N2713">
            <v>21</v>
          </cell>
          <cell r="O2713">
            <v>0</v>
          </cell>
          <cell r="P2713">
            <v>0</v>
          </cell>
          <cell r="Q2713">
            <v>0</v>
          </cell>
          <cell r="R2713">
            <v>0</v>
          </cell>
          <cell r="S2713">
            <v>0</v>
          </cell>
          <cell r="T2713">
            <v>0</v>
          </cell>
          <cell r="U2713">
            <v>0</v>
          </cell>
        </row>
        <row r="2714">
          <cell r="A2714" t="str">
            <v>Europe</v>
          </cell>
          <cell r="B2714" t="str">
            <v>VW GROUP</v>
          </cell>
          <cell r="C2714" t="str">
            <v>SEAT</v>
          </cell>
          <cell r="D2714" t="str">
            <v>SEAT IBIZA</v>
          </cell>
          <cell r="E2714" t="str">
            <v>VAG EA086</v>
          </cell>
          <cell r="F2714" t="str">
            <v>Diesel</v>
          </cell>
          <cell r="G2714">
            <v>1896</v>
          </cell>
          <cell r="H2714">
            <v>68</v>
          </cell>
          <cell r="I2714" t="str">
            <v>In-Line</v>
          </cell>
          <cell r="J2714">
            <v>4</v>
          </cell>
          <cell r="K2714" t="str">
            <v>DI</v>
          </cell>
          <cell r="L2714" t="str">
            <v>Salzgitter, Chemnitz</v>
          </cell>
          <cell r="M2714" t="str">
            <v>Germany</v>
          </cell>
          <cell r="N2714">
            <v>1548</v>
          </cell>
          <cell r="O2714">
            <v>0</v>
          </cell>
          <cell r="P2714">
            <v>0</v>
          </cell>
          <cell r="Q2714">
            <v>0</v>
          </cell>
          <cell r="R2714">
            <v>0</v>
          </cell>
          <cell r="S2714">
            <v>0</v>
          </cell>
          <cell r="T2714">
            <v>0</v>
          </cell>
          <cell r="U2714">
            <v>0</v>
          </cell>
        </row>
        <row r="2715">
          <cell r="A2715" t="str">
            <v>Europe</v>
          </cell>
          <cell r="B2715" t="str">
            <v>VW GROUP</v>
          </cell>
          <cell r="C2715" t="str">
            <v>SEAT</v>
          </cell>
          <cell r="D2715" t="str">
            <v>SEAT IBIZA</v>
          </cell>
          <cell r="E2715" t="str">
            <v>VAG EA188</v>
          </cell>
          <cell r="F2715" t="str">
            <v>Diesel</v>
          </cell>
          <cell r="G2715">
            <v>1896</v>
          </cell>
          <cell r="H2715">
            <v>90</v>
          </cell>
          <cell r="I2715" t="str">
            <v>In-Line</v>
          </cell>
          <cell r="J2715">
            <v>4</v>
          </cell>
          <cell r="K2715" t="str">
            <v>DI</v>
          </cell>
          <cell r="L2715" t="str">
            <v>Gyor, Chemnitz,Polkowice</v>
          </cell>
          <cell r="M2715" t="str">
            <v>Hungary, Germany, Poland</v>
          </cell>
          <cell r="N2715">
            <v>1006</v>
          </cell>
          <cell r="O2715">
            <v>0</v>
          </cell>
          <cell r="P2715">
            <v>0</v>
          </cell>
          <cell r="Q2715">
            <v>0</v>
          </cell>
          <cell r="R2715">
            <v>0</v>
          </cell>
          <cell r="S2715">
            <v>0</v>
          </cell>
          <cell r="T2715">
            <v>0</v>
          </cell>
          <cell r="U2715">
            <v>0</v>
          </cell>
        </row>
        <row r="2716">
          <cell r="A2716" t="str">
            <v>Europe</v>
          </cell>
          <cell r="B2716" t="str">
            <v>VW GROUP</v>
          </cell>
          <cell r="C2716" t="str">
            <v>SEAT</v>
          </cell>
          <cell r="D2716" t="str">
            <v>SEAT IBIZA</v>
          </cell>
          <cell r="E2716" t="str">
            <v>VAG EA188</v>
          </cell>
          <cell r="F2716" t="str">
            <v>Diesel</v>
          </cell>
          <cell r="G2716">
            <v>1896</v>
          </cell>
          <cell r="H2716">
            <v>110</v>
          </cell>
          <cell r="I2716" t="str">
            <v>In-Line</v>
          </cell>
          <cell r="J2716">
            <v>4</v>
          </cell>
          <cell r="K2716" t="str">
            <v>DI</v>
          </cell>
          <cell r="L2716" t="str">
            <v>Gyor, Chemnitz,Polkowice</v>
          </cell>
          <cell r="M2716" t="str">
            <v>Hungary, Germany, Poland</v>
          </cell>
          <cell r="N2716">
            <v>542</v>
          </cell>
          <cell r="O2716">
            <v>0</v>
          </cell>
          <cell r="P2716">
            <v>0</v>
          </cell>
          <cell r="Q2716">
            <v>0</v>
          </cell>
          <cell r="R2716">
            <v>0</v>
          </cell>
          <cell r="S2716">
            <v>0</v>
          </cell>
          <cell r="T2716">
            <v>0</v>
          </cell>
          <cell r="U2716">
            <v>0</v>
          </cell>
        </row>
        <row r="2717">
          <cell r="A2717" t="str">
            <v>Europe</v>
          </cell>
          <cell r="B2717" t="str">
            <v>VW GROUP</v>
          </cell>
          <cell r="C2717" t="str">
            <v>SEAT</v>
          </cell>
          <cell r="D2717" t="str">
            <v>SEAT IBIZA</v>
          </cell>
          <cell r="E2717" t="str">
            <v>VAG EA111</v>
          </cell>
          <cell r="F2717" t="str">
            <v>Gasoline</v>
          </cell>
          <cell r="G2717">
            <v>1198</v>
          </cell>
          <cell r="H2717">
            <v>55</v>
          </cell>
          <cell r="I2717" t="str">
            <v>In-Line</v>
          </cell>
          <cell r="J2717">
            <v>3</v>
          </cell>
          <cell r="K2717" t="str">
            <v>MFI</v>
          </cell>
          <cell r="L2717" t="str">
            <v>Mlada Boleslav</v>
          </cell>
          <cell r="M2717" t="str">
            <v>Czech Republic</v>
          </cell>
          <cell r="N2717">
            <v>0</v>
          </cell>
          <cell r="O2717">
            <v>816</v>
          </cell>
          <cell r="P2717">
            <v>858</v>
          </cell>
          <cell r="Q2717">
            <v>904</v>
          </cell>
          <cell r="R2717">
            <v>839</v>
          </cell>
          <cell r="S2717">
            <v>822</v>
          </cell>
          <cell r="T2717">
            <v>0</v>
          </cell>
          <cell r="U2717">
            <v>0</v>
          </cell>
        </row>
        <row r="2718">
          <cell r="A2718" t="str">
            <v>Europe</v>
          </cell>
          <cell r="B2718" t="str">
            <v>VW GROUP</v>
          </cell>
          <cell r="C2718" t="str">
            <v>SEAT</v>
          </cell>
          <cell r="D2718" t="str">
            <v>SEAT IBIZA</v>
          </cell>
          <cell r="E2718" t="str">
            <v>VAG EA111</v>
          </cell>
          <cell r="F2718" t="str">
            <v>Gasoline</v>
          </cell>
          <cell r="G2718">
            <v>1390</v>
          </cell>
          <cell r="H2718">
            <v>75</v>
          </cell>
          <cell r="I2718" t="str">
            <v>In-Line</v>
          </cell>
          <cell r="J2718">
            <v>4</v>
          </cell>
          <cell r="K2718" t="str">
            <v>MFI</v>
          </cell>
          <cell r="L2718" t="str">
            <v>Chemnitz, Salzgitter</v>
          </cell>
          <cell r="M2718" t="str">
            <v>Germany</v>
          </cell>
          <cell r="N2718">
            <v>0</v>
          </cell>
          <cell r="O2718">
            <v>5052</v>
          </cell>
          <cell r="P2718">
            <v>5802</v>
          </cell>
          <cell r="Q2718">
            <v>5287</v>
          </cell>
          <cell r="R2718">
            <v>4154</v>
          </cell>
          <cell r="S2718">
            <v>3315</v>
          </cell>
          <cell r="T2718">
            <v>0</v>
          </cell>
          <cell r="U2718">
            <v>0</v>
          </cell>
        </row>
        <row r="2719">
          <cell r="A2719" t="str">
            <v>Europe</v>
          </cell>
          <cell r="B2719" t="str">
            <v>VW GROUP</v>
          </cell>
          <cell r="C2719" t="str">
            <v>SEAT</v>
          </cell>
          <cell r="D2719" t="str">
            <v>SEAT IBIZA</v>
          </cell>
          <cell r="E2719" t="str">
            <v>VAG EA111</v>
          </cell>
          <cell r="F2719" t="str">
            <v>Gasoline</v>
          </cell>
          <cell r="G2719">
            <v>1390</v>
          </cell>
          <cell r="H2719">
            <v>100</v>
          </cell>
          <cell r="I2719" t="str">
            <v>In-Line</v>
          </cell>
          <cell r="J2719">
            <v>4</v>
          </cell>
          <cell r="K2719" t="str">
            <v>MFI</v>
          </cell>
          <cell r="L2719" t="str">
            <v>Chemnitz, Salzgitter</v>
          </cell>
          <cell r="M2719" t="str">
            <v>Germany</v>
          </cell>
          <cell r="N2719">
            <v>0</v>
          </cell>
          <cell r="O2719">
            <v>7</v>
          </cell>
          <cell r="P2719">
            <v>91</v>
          </cell>
          <cell r="Q2719">
            <v>209</v>
          </cell>
          <cell r="R2719">
            <v>299</v>
          </cell>
          <cell r="S2719">
            <v>394</v>
          </cell>
          <cell r="T2719">
            <v>0</v>
          </cell>
          <cell r="U2719">
            <v>0</v>
          </cell>
        </row>
        <row r="2720">
          <cell r="A2720" t="str">
            <v>Europe</v>
          </cell>
          <cell r="B2720" t="str">
            <v>VW GROUP</v>
          </cell>
          <cell r="C2720" t="str">
            <v>SEAT</v>
          </cell>
          <cell r="D2720" t="str">
            <v>SEAT IBIZA</v>
          </cell>
          <cell r="E2720" t="str">
            <v>VAG EA188</v>
          </cell>
          <cell r="F2720" t="str">
            <v>Diesel</v>
          </cell>
          <cell r="G2720">
            <v>1422</v>
          </cell>
          <cell r="H2720">
            <v>75</v>
          </cell>
          <cell r="I2720" t="str">
            <v>In-Line</v>
          </cell>
          <cell r="J2720">
            <v>3</v>
          </cell>
          <cell r="K2720" t="str">
            <v>DI</v>
          </cell>
          <cell r="L2720" t="str">
            <v>Gyor, Polkowice</v>
          </cell>
          <cell r="M2720" t="str">
            <v>Hungary, Poland</v>
          </cell>
          <cell r="N2720">
            <v>0</v>
          </cell>
          <cell r="O2720">
            <v>15</v>
          </cell>
          <cell r="P2720">
            <v>191</v>
          </cell>
          <cell r="Q2720">
            <v>95</v>
          </cell>
          <cell r="R2720">
            <v>0</v>
          </cell>
          <cell r="S2720">
            <v>0</v>
          </cell>
          <cell r="T2720">
            <v>0</v>
          </cell>
          <cell r="U2720">
            <v>0</v>
          </cell>
        </row>
        <row r="2721">
          <cell r="A2721" t="str">
            <v>Europe</v>
          </cell>
          <cell r="B2721" t="str">
            <v>VW GROUP</v>
          </cell>
          <cell r="C2721" t="str">
            <v>SEAT</v>
          </cell>
          <cell r="D2721" t="str">
            <v>SEAT IBIZA</v>
          </cell>
          <cell r="E2721" t="str">
            <v>VAG EA188</v>
          </cell>
          <cell r="F2721" t="str">
            <v>Diesel</v>
          </cell>
          <cell r="G2721">
            <v>1422</v>
          </cell>
          <cell r="H2721">
            <v>100</v>
          </cell>
          <cell r="I2721" t="str">
            <v>In-Line</v>
          </cell>
          <cell r="J2721">
            <v>3</v>
          </cell>
          <cell r="K2721" t="str">
            <v>DI</v>
          </cell>
          <cell r="L2721" t="str">
            <v>Gyor, Polkowice</v>
          </cell>
          <cell r="M2721" t="str">
            <v>Hungary, Poland</v>
          </cell>
          <cell r="N2721">
            <v>0</v>
          </cell>
          <cell r="O2721">
            <v>0</v>
          </cell>
          <cell r="P2721">
            <v>0</v>
          </cell>
          <cell r="Q2721">
            <v>3090</v>
          </cell>
          <cell r="R2721">
            <v>3979</v>
          </cell>
          <cell r="S2721">
            <v>3945</v>
          </cell>
          <cell r="T2721">
            <v>0</v>
          </cell>
          <cell r="U2721">
            <v>0</v>
          </cell>
        </row>
        <row r="2722">
          <cell r="A2722" t="str">
            <v>Europe</v>
          </cell>
          <cell r="B2722" t="str">
            <v>VW GROUP</v>
          </cell>
          <cell r="C2722" t="str">
            <v>SEAT</v>
          </cell>
          <cell r="D2722" t="str">
            <v>SEAT IBIZA</v>
          </cell>
          <cell r="E2722" t="str">
            <v>VAG EA113/EA827</v>
          </cell>
          <cell r="F2722" t="str">
            <v>Gasoline</v>
          </cell>
          <cell r="G2722">
            <v>1781</v>
          </cell>
          <cell r="H2722">
            <v>180</v>
          </cell>
          <cell r="I2722" t="str">
            <v>In-Line</v>
          </cell>
          <cell r="J2722">
            <v>4</v>
          </cell>
          <cell r="K2722" t="str">
            <v>MFI</v>
          </cell>
          <cell r="L2722" t="str">
            <v>Gyor</v>
          </cell>
          <cell r="M2722" t="str">
            <v>Hungary</v>
          </cell>
          <cell r="N2722">
            <v>0</v>
          </cell>
          <cell r="O2722">
            <v>3428</v>
          </cell>
          <cell r="P2722">
            <v>3545</v>
          </cell>
          <cell r="Q2722">
            <v>3481</v>
          </cell>
          <cell r="R2722">
            <v>2828</v>
          </cell>
          <cell r="S2722">
            <v>2371</v>
          </cell>
          <cell r="T2722">
            <v>0</v>
          </cell>
          <cell r="U2722">
            <v>0</v>
          </cell>
        </row>
        <row r="2723">
          <cell r="A2723" t="str">
            <v>Europe</v>
          </cell>
          <cell r="B2723" t="str">
            <v>VW GROUP</v>
          </cell>
          <cell r="C2723" t="str">
            <v>SEAT</v>
          </cell>
          <cell r="D2723" t="str">
            <v>SEAT IBIZA</v>
          </cell>
          <cell r="E2723" t="str">
            <v>VAG EA086</v>
          </cell>
          <cell r="F2723" t="str">
            <v>Diesel</v>
          </cell>
          <cell r="G2723">
            <v>1896</v>
          </cell>
          <cell r="H2723">
            <v>64</v>
          </cell>
          <cell r="I2723" t="str">
            <v>In-Line</v>
          </cell>
          <cell r="J2723">
            <v>4</v>
          </cell>
          <cell r="K2723" t="str">
            <v>DI</v>
          </cell>
          <cell r="L2723" t="str">
            <v>Salzgitter, Chemnitz</v>
          </cell>
          <cell r="M2723" t="str">
            <v>Germany</v>
          </cell>
          <cell r="N2723">
            <v>0</v>
          </cell>
          <cell r="O2723">
            <v>3581</v>
          </cell>
          <cell r="P2723">
            <v>4669</v>
          </cell>
          <cell r="Q2723">
            <v>1336</v>
          </cell>
          <cell r="R2723">
            <v>0</v>
          </cell>
          <cell r="S2723">
            <v>0</v>
          </cell>
          <cell r="T2723">
            <v>0</v>
          </cell>
          <cell r="U2723">
            <v>0</v>
          </cell>
        </row>
        <row r="2724">
          <cell r="A2724" t="str">
            <v>Europe</v>
          </cell>
          <cell r="B2724" t="str">
            <v>VW GROUP</v>
          </cell>
          <cell r="C2724" t="str">
            <v>SEAT</v>
          </cell>
          <cell r="D2724" t="str">
            <v>SEAT IBIZA</v>
          </cell>
          <cell r="E2724" t="str">
            <v>VAG EA188</v>
          </cell>
          <cell r="F2724" t="str">
            <v>Diesel</v>
          </cell>
          <cell r="G2724">
            <v>1896</v>
          </cell>
          <cell r="H2724">
            <v>100</v>
          </cell>
          <cell r="I2724" t="str">
            <v>In-Line</v>
          </cell>
          <cell r="J2724">
            <v>4</v>
          </cell>
          <cell r="K2724" t="str">
            <v>DI</v>
          </cell>
          <cell r="L2724" t="str">
            <v>Gyor, Chemnitz,Polkowice</v>
          </cell>
          <cell r="M2724" t="str">
            <v>Hungary, Germany, Poland</v>
          </cell>
          <cell r="N2724">
            <v>0</v>
          </cell>
          <cell r="O2724">
            <v>484</v>
          </cell>
          <cell r="P2724">
            <v>3673</v>
          </cell>
          <cell r="Q2724">
            <v>1050</v>
          </cell>
          <cell r="R2724">
            <v>0</v>
          </cell>
          <cell r="S2724">
            <v>0</v>
          </cell>
          <cell r="T2724">
            <v>0</v>
          </cell>
          <cell r="U2724">
            <v>0</v>
          </cell>
        </row>
        <row r="2725">
          <cell r="A2725" t="str">
            <v>Europe</v>
          </cell>
          <cell r="B2725" t="str">
            <v>VW GROUP</v>
          </cell>
          <cell r="C2725" t="str">
            <v>SEAT</v>
          </cell>
          <cell r="D2725" t="str">
            <v>SEAT IBIZA</v>
          </cell>
          <cell r="E2725" t="str">
            <v>VAG EA188</v>
          </cell>
          <cell r="F2725" t="str">
            <v>Diesel</v>
          </cell>
          <cell r="G2725">
            <v>1896</v>
          </cell>
          <cell r="H2725">
            <v>130</v>
          </cell>
          <cell r="I2725" t="str">
            <v>In-Line</v>
          </cell>
          <cell r="J2725">
            <v>4</v>
          </cell>
          <cell r="K2725" t="str">
            <v>DI</v>
          </cell>
          <cell r="L2725" t="str">
            <v>Gyor, Chemnitz,Polkowice</v>
          </cell>
          <cell r="M2725" t="str">
            <v>Hungary, Germany, Poland</v>
          </cell>
          <cell r="N2725">
            <v>0</v>
          </cell>
          <cell r="O2725">
            <v>3245</v>
          </cell>
          <cell r="P2725">
            <v>1670</v>
          </cell>
          <cell r="Q2725">
            <v>477</v>
          </cell>
          <cell r="R2725">
            <v>0</v>
          </cell>
          <cell r="S2725">
            <v>0</v>
          </cell>
          <cell r="T2725">
            <v>0</v>
          </cell>
          <cell r="U2725">
            <v>0</v>
          </cell>
        </row>
        <row r="2726">
          <cell r="A2726" t="str">
            <v>Europe</v>
          </cell>
          <cell r="B2726" t="str">
            <v>VW GROUP</v>
          </cell>
          <cell r="C2726" t="str">
            <v>SEAT</v>
          </cell>
          <cell r="D2726" t="str">
            <v>SEAT IBIZA</v>
          </cell>
          <cell r="E2726" t="str">
            <v>VAG EA188</v>
          </cell>
          <cell r="F2726" t="str">
            <v>Diesel</v>
          </cell>
          <cell r="G2726">
            <v>1896</v>
          </cell>
          <cell r="H2726">
            <v>150</v>
          </cell>
          <cell r="I2726" t="str">
            <v>In-Line</v>
          </cell>
          <cell r="J2726">
            <v>4</v>
          </cell>
          <cell r="K2726" t="str">
            <v>DI</v>
          </cell>
          <cell r="L2726" t="str">
            <v>Gyor, Chemnitz,Polkowice</v>
          </cell>
          <cell r="M2726" t="str">
            <v>Hungary, Germany, Poland</v>
          </cell>
          <cell r="N2726">
            <v>0</v>
          </cell>
          <cell r="O2726">
            <v>3101</v>
          </cell>
          <cell r="P2726">
            <v>1002</v>
          </cell>
          <cell r="Q2726">
            <v>286</v>
          </cell>
          <cell r="R2726">
            <v>0</v>
          </cell>
          <cell r="S2726">
            <v>0</v>
          </cell>
          <cell r="T2726">
            <v>0</v>
          </cell>
          <cell r="U2726">
            <v>0</v>
          </cell>
        </row>
        <row r="2727">
          <cell r="A2727" t="str">
            <v>Europe</v>
          </cell>
          <cell r="B2727" t="str">
            <v>VW GROUP</v>
          </cell>
          <cell r="C2727" t="str">
            <v>SEAT</v>
          </cell>
          <cell r="D2727" t="str">
            <v>SEAT IBIZA</v>
          </cell>
          <cell r="E2727" t="str">
            <v>VAG EA188</v>
          </cell>
          <cell r="F2727" t="str">
            <v>Diesel</v>
          </cell>
          <cell r="G2727">
            <v>1968</v>
          </cell>
          <cell r="H2727">
            <v>140</v>
          </cell>
          <cell r="I2727" t="str">
            <v>In-Line</v>
          </cell>
          <cell r="J2727">
            <v>4</v>
          </cell>
          <cell r="K2727" t="str">
            <v>DI</v>
          </cell>
          <cell r="L2727" t="str">
            <v>Gyor, Polkowice</v>
          </cell>
          <cell r="M2727" t="str">
            <v>Hungary, Poland</v>
          </cell>
          <cell r="N2727">
            <v>0</v>
          </cell>
          <cell r="O2727">
            <v>0</v>
          </cell>
          <cell r="P2727">
            <v>0</v>
          </cell>
          <cell r="Q2727">
            <v>1374</v>
          </cell>
          <cell r="R2727">
            <v>1771</v>
          </cell>
          <cell r="S2727">
            <v>1759</v>
          </cell>
          <cell r="T2727">
            <v>0</v>
          </cell>
          <cell r="U2727">
            <v>0</v>
          </cell>
        </row>
        <row r="2728">
          <cell r="A2728" t="str">
            <v>Europe</v>
          </cell>
          <cell r="B2728" t="str">
            <v>VW GROUP</v>
          </cell>
          <cell r="C2728" t="str">
            <v>SEAT</v>
          </cell>
          <cell r="D2728" t="str">
            <v>SEAT IBIZA</v>
          </cell>
          <cell r="E2728" t="str">
            <v>VAG EA188</v>
          </cell>
          <cell r="F2728" t="str">
            <v>Diesel</v>
          </cell>
          <cell r="G2728">
            <v>1968</v>
          </cell>
          <cell r="H2728">
            <v>160</v>
          </cell>
          <cell r="I2728" t="str">
            <v>In-Line</v>
          </cell>
          <cell r="J2728">
            <v>4</v>
          </cell>
          <cell r="K2728" t="str">
            <v>DI</v>
          </cell>
          <cell r="L2728" t="str">
            <v>Gyor, Polkowice</v>
          </cell>
          <cell r="M2728" t="str">
            <v>Hungary, Poland</v>
          </cell>
          <cell r="N2728">
            <v>0</v>
          </cell>
          <cell r="O2728">
            <v>0</v>
          </cell>
          <cell r="P2728">
            <v>0</v>
          </cell>
          <cell r="Q2728">
            <v>861</v>
          </cell>
          <cell r="R2728">
            <v>1118</v>
          </cell>
          <cell r="S2728">
            <v>1118</v>
          </cell>
          <cell r="T2728">
            <v>0</v>
          </cell>
          <cell r="U2728">
            <v>0</v>
          </cell>
        </row>
        <row r="2729">
          <cell r="A2729" t="str">
            <v>Europe</v>
          </cell>
          <cell r="B2729" t="str">
            <v>VW GROUP</v>
          </cell>
          <cell r="C2729" t="str">
            <v>SEAT</v>
          </cell>
          <cell r="D2729" t="str">
            <v>SEAT IBIZA</v>
          </cell>
          <cell r="E2729" t="str">
            <v>VAG EA188</v>
          </cell>
          <cell r="F2729" t="str">
            <v>Diesel</v>
          </cell>
          <cell r="G2729">
            <v>1968</v>
          </cell>
          <cell r="H2729">
            <v>75</v>
          </cell>
          <cell r="I2729" t="str">
            <v>In-Line</v>
          </cell>
          <cell r="J2729">
            <v>4</v>
          </cell>
          <cell r="K2729" t="str">
            <v>DI</v>
          </cell>
          <cell r="L2729" t="str">
            <v>Gyor, Polkowice</v>
          </cell>
          <cell r="M2729" t="str">
            <v>Hungary, Poland</v>
          </cell>
          <cell r="N2729">
            <v>0</v>
          </cell>
          <cell r="O2729">
            <v>0</v>
          </cell>
          <cell r="P2729">
            <v>0</v>
          </cell>
          <cell r="Q2729">
            <v>3510</v>
          </cell>
          <cell r="R2729">
            <v>4472</v>
          </cell>
          <cell r="S2729">
            <v>4381</v>
          </cell>
          <cell r="T2729">
            <v>0</v>
          </cell>
          <cell r="U2729">
            <v>0</v>
          </cell>
        </row>
        <row r="2730">
          <cell r="A2730" t="str">
            <v>Europe</v>
          </cell>
          <cell r="B2730" t="str">
            <v>VW GROUP</v>
          </cell>
          <cell r="C2730" t="str">
            <v>SEAT</v>
          </cell>
          <cell r="D2730" t="str">
            <v>SEAT IBIZA</v>
          </cell>
          <cell r="E2730" t="str">
            <v>VAG EA113/EA827</v>
          </cell>
          <cell r="F2730" t="str">
            <v>Gasoline</v>
          </cell>
          <cell r="G2730">
            <v>1984</v>
          </cell>
          <cell r="H2730">
            <v>116</v>
          </cell>
          <cell r="I2730" t="str">
            <v>In-Line</v>
          </cell>
          <cell r="J2730">
            <v>4</v>
          </cell>
          <cell r="K2730" t="str">
            <v>SFI/MFI</v>
          </cell>
          <cell r="L2730" t="str">
            <v>Gyor</v>
          </cell>
          <cell r="M2730" t="str">
            <v>Hungary</v>
          </cell>
          <cell r="N2730">
            <v>0</v>
          </cell>
          <cell r="O2730">
            <v>440</v>
          </cell>
          <cell r="P2730">
            <v>1670</v>
          </cell>
          <cell r="Q2730">
            <v>1762</v>
          </cell>
          <cell r="R2730">
            <v>1636</v>
          </cell>
          <cell r="S2730">
            <v>1604</v>
          </cell>
          <cell r="T2730">
            <v>0</v>
          </cell>
          <cell r="U2730">
            <v>0</v>
          </cell>
        </row>
        <row r="2731">
          <cell r="A2731" t="str">
            <v>Europe</v>
          </cell>
          <cell r="B2731" t="str">
            <v>VW GROUP</v>
          </cell>
          <cell r="C2731" t="str">
            <v>SEAT</v>
          </cell>
          <cell r="D2731" t="str">
            <v>SEAT IBIZA</v>
          </cell>
          <cell r="E2731" t="str">
            <v>VAG EA111</v>
          </cell>
          <cell r="F2731" t="str">
            <v>Gasoline</v>
          </cell>
          <cell r="G2731">
            <v>1198</v>
          </cell>
          <cell r="H2731">
            <v>64</v>
          </cell>
          <cell r="I2731" t="str">
            <v>In-Line</v>
          </cell>
          <cell r="J2731">
            <v>3</v>
          </cell>
          <cell r="K2731" t="str">
            <v>MFI/GDI</v>
          </cell>
          <cell r="L2731" t="str">
            <v>Mlada Boleslav</v>
          </cell>
          <cell r="M2731" t="str">
            <v>Czech Republic</v>
          </cell>
          <cell r="N2731">
            <v>42320</v>
          </cell>
          <cell r="O2731">
            <v>36593</v>
          </cell>
          <cell r="P2731">
            <v>29040</v>
          </cell>
          <cell r="Q2731">
            <v>24750</v>
          </cell>
          <cell r="R2731">
            <v>22410</v>
          </cell>
          <cell r="S2731">
            <v>19603</v>
          </cell>
          <cell r="T2731">
            <v>17238</v>
          </cell>
          <cell r="U2731">
            <v>2547</v>
          </cell>
        </row>
        <row r="2732">
          <cell r="A2732" t="str">
            <v>Europe</v>
          </cell>
          <cell r="B2732" t="str">
            <v>VW GROUP</v>
          </cell>
          <cell r="C2732" t="str">
            <v>SEAT</v>
          </cell>
          <cell r="D2732" t="str">
            <v>SEAT IBIZA</v>
          </cell>
          <cell r="E2732" t="str">
            <v>VAG EA111</v>
          </cell>
          <cell r="F2732" t="str">
            <v>Gasoline</v>
          </cell>
          <cell r="G2732">
            <v>1198</v>
          </cell>
          <cell r="H2732">
            <v>55</v>
          </cell>
          <cell r="I2732" t="str">
            <v>In-Line</v>
          </cell>
          <cell r="J2732">
            <v>3</v>
          </cell>
          <cell r="K2732" t="str">
            <v>MFI</v>
          </cell>
          <cell r="L2732" t="str">
            <v>Mlada Boleslav</v>
          </cell>
          <cell r="M2732" t="str">
            <v>Czech Republic</v>
          </cell>
          <cell r="N2732">
            <v>0</v>
          </cell>
          <cell r="O2732">
            <v>2467</v>
          </cell>
          <cell r="P2732">
            <v>3728</v>
          </cell>
          <cell r="Q2732">
            <v>4747</v>
          </cell>
          <cell r="R2732">
            <v>5828</v>
          </cell>
          <cell r="S2732">
            <v>6537</v>
          </cell>
          <cell r="T2732">
            <v>7169</v>
          </cell>
          <cell r="U2732">
            <v>1203</v>
          </cell>
        </row>
        <row r="2733">
          <cell r="A2733" t="str">
            <v>Europe</v>
          </cell>
          <cell r="B2733" t="str">
            <v>VW GROUP</v>
          </cell>
          <cell r="C2733" t="str">
            <v>SEAT</v>
          </cell>
          <cell r="D2733" t="str">
            <v>SEAT IBIZA</v>
          </cell>
          <cell r="E2733" t="str">
            <v>VAG EA111</v>
          </cell>
          <cell r="F2733" t="str">
            <v>Gasoline</v>
          </cell>
          <cell r="G2733">
            <v>1390</v>
          </cell>
          <cell r="H2733">
            <v>75</v>
          </cell>
          <cell r="I2733" t="str">
            <v>In-Line</v>
          </cell>
          <cell r="J2733">
            <v>4</v>
          </cell>
          <cell r="K2733" t="str">
            <v>MFI</v>
          </cell>
          <cell r="L2733" t="str">
            <v>Chemnitz, Salzgitter</v>
          </cell>
          <cell r="M2733" t="str">
            <v>Germany</v>
          </cell>
          <cell r="N2733">
            <v>45812</v>
          </cell>
          <cell r="O2733">
            <v>56267</v>
          </cell>
          <cell r="P2733">
            <v>48067</v>
          </cell>
          <cell r="Q2733">
            <v>40785</v>
          </cell>
          <cell r="R2733">
            <v>36751</v>
          </cell>
          <cell r="S2733">
            <v>31980</v>
          </cell>
          <cell r="T2733">
            <v>27957</v>
          </cell>
          <cell r="U2733">
            <v>4115</v>
          </cell>
        </row>
        <row r="2734">
          <cell r="A2734" t="str">
            <v>Europe</v>
          </cell>
          <cell r="B2734" t="str">
            <v>VW GROUP</v>
          </cell>
          <cell r="C2734" t="str">
            <v>SEAT</v>
          </cell>
          <cell r="D2734" t="str">
            <v>SEAT IBIZA</v>
          </cell>
          <cell r="E2734" t="str">
            <v>VAG EA111</v>
          </cell>
          <cell r="F2734" t="str">
            <v>Gasoline</v>
          </cell>
          <cell r="G2734">
            <v>1390</v>
          </cell>
          <cell r="H2734">
            <v>100</v>
          </cell>
          <cell r="I2734" t="str">
            <v>In-Line</v>
          </cell>
          <cell r="J2734">
            <v>4</v>
          </cell>
          <cell r="K2734" t="str">
            <v>MFI</v>
          </cell>
          <cell r="L2734" t="str">
            <v>Chemnitz, Salzgitter</v>
          </cell>
          <cell r="M2734" t="str">
            <v>Germany</v>
          </cell>
          <cell r="N2734">
            <v>13150</v>
          </cell>
          <cell r="O2734">
            <v>12625</v>
          </cell>
          <cell r="P2734">
            <v>8190</v>
          </cell>
          <cell r="Q2734">
            <v>6725</v>
          </cell>
          <cell r="R2734">
            <v>5838</v>
          </cell>
          <cell r="S2734">
            <v>4870</v>
          </cell>
          <cell r="T2734">
            <v>4052</v>
          </cell>
          <cell r="U2734">
            <v>575</v>
          </cell>
        </row>
        <row r="2735">
          <cell r="A2735" t="str">
            <v>Europe</v>
          </cell>
          <cell r="B2735" t="str">
            <v>VW GROUP</v>
          </cell>
          <cell r="C2735" t="str">
            <v>SEAT</v>
          </cell>
          <cell r="D2735" t="str">
            <v>SEAT IBIZA</v>
          </cell>
          <cell r="E2735" t="str">
            <v>VAG EA188</v>
          </cell>
          <cell r="F2735" t="str">
            <v>Diesel</v>
          </cell>
          <cell r="G2735">
            <v>1422</v>
          </cell>
          <cell r="H2735">
            <v>75</v>
          </cell>
          <cell r="I2735" t="str">
            <v>In-Line</v>
          </cell>
          <cell r="J2735">
            <v>3</v>
          </cell>
          <cell r="K2735" t="str">
            <v>DI</v>
          </cell>
          <cell r="L2735" t="str">
            <v>Gyor, Polkowice</v>
          </cell>
          <cell r="M2735" t="str">
            <v>Hungary, Poland</v>
          </cell>
          <cell r="N2735">
            <v>6418</v>
          </cell>
          <cell r="O2735">
            <v>18084</v>
          </cell>
          <cell r="P2735">
            <v>14652</v>
          </cell>
          <cell r="Q2735">
            <v>4249</v>
          </cell>
          <cell r="R2735">
            <v>0</v>
          </cell>
          <cell r="S2735">
            <v>0</v>
          </cell>
          <cell r="T2735">
            <v>0</v>
          </cell>
          <cell r="U2735">
            <v>0</v>
          </cell>
        </row>
        <row r="2736">
          <cell r="A2736" t="str">
            <v>Europe</v>
          </cell>
          <cell r="B2736" t="str">
            <v>VW GROUP</v>
          </cell>
          <cell r="C2736" t="str">
            <v>SEAT</v>
          </cell>
          <cell r="D2736" t="str">
            <v>SEAT IBIZA</v>
          </cell>
          <cell r="E2736" t="str">
            <v>VAG EA188</v>
          </cell>
          <cell r="F2736" t="str">
            <v>Diesel</v>
          </cell>
          <cell r="G2736">
            <v>1422</v>
          </cell>
          <cell r="H2736">
            <v>100</v>
          </cell>
          <cell r="I2736" t="str">
            <v>In-Line</v>
          </cell>
          <cell r="J2736">
            <v>3</v>
          </cell>
          <cell r="K2736" t="str">
            <v>DI</v>
          </cell>
          <cell r="L2736" t="str">
            <v>Gyor, Polkowice</v>
          </cell>
          <cell r="M2736" t="str">
            <v>Hungary, Poland</v>
          </cell>
          <cell r="N2736">
            <v>0</v>
          </cell>
          <cell r="O2736">
            <v>0</v>
          </cell>
          <cell r="P2736">
            <v>0</v>
          </cell>
          <cell r="Q2736">
            <v>27726</v>
          </cell>
          <cell r="R2736">
            <v>36529</v>
          </cell>
          <cell r="S2736">
            <v>34200</v>
          </cell>
          <cell r="T2736">
            <v>32292</v>
          </cell>
          <cell r="U2736">
            <v>4996</v>
          </cell>
        </row>
        <row r="2737">
          <cell r="A2737" t="str">
            <v>Europe</v>
          </cell>
          <cell r="B2737" t="str">
            <v>VW GROUP</v>
          </cell>
          <cell r="C2737" t="str">
            <v>SEAT</v>
          </cell>
          <cell r="D2737" t="str">
            <v>SEAT IBIZA</v>
          </cell>
          <cell r="E2737" t="str">
            <v>VAG EA111</v>
          </cell>
          <cell r="F2737" t="str">
            <v>Gasoline</v>
          </cell>
          <cell r="G2737">
            <v>1598</v>
          </cell>
          <cell r="H2737">
            <v>100</v>
          </cell>
          <cell r="I2737" t="str">
            <v>In-Line</v>
          </cell>
          <cell r="J2737">
            <v>4</v>
          </cell>
          <cell r="K2737" t="str">
            <v>MFI</v>
          </cell>
          <cell r="L2737" t="str">
            <v>Chemnitz, Salzgitter</v>
          </cell>
          <cell r="M2737" t="str">
            <v>Germany</v>
          </cell>
          <cell r="N2737">
            <v>0</v>
          </cell>
          <cell r="O2737">
            <v>0</v>
          </cell>
          <cell r="P2737">
            <v>1941</v>
          </cell>
          <cell r="Q2737">
            <v>2893</v>
          </cell>
          <cell r="R2737">
            <v>2732</v>
          </cell>
          <cell r="S2737">
            <v>2498</v>
          </cell>
          <cell r="T2737">
            <v>2300</v>
          </cell>
          <cell r="U2737">
            <v>351</v>
          </cell>
        </row>
        <row r="2738">
          <cell r="A2738" t="str">
            <v>Europe</v>
          </cell>
          <cell r="B2738" t="str">
            <v>VW GROUP</v>
          </cell>
          <cell r="C2738" t="str">
            <v>SEAT</v>
          </cell>
          <cell r="D2738" t="str">
            <v>SEAT IBIZA</v>
          </cell>
          <cell r="E2738" t="str">
            <v>VAG EA113/EA827</v>
          </cell>
          <cell r="F2738" t="str">
            <v>Gasoline</v>
          </cell>
          <cell r="G2738">
            <v>1781</v>
          </cell>
          <cell r="H2738">
            <v>150</v>
          </cell>
          <cell r="I2738" t="str">
            <v>In-Line</v>
          </cell>
          <cell r="J2738">
            <v>4</v>
          </cell>
          <cell r="K2738" t="str">
            <v>MFI</v>
          </cell>
          <cell r="L2738" t="str">
            <v>Gyor</v>
          </cell>
          <cell r="M2738" t="str">
            <v>Hungary</v>
          </cell>
          <cell r="N2738">
            <v>0</v>
          </cell>
          <cell r="O2738">
            <v>74</v>
          </cell>
          <cell r="P2738">
            <v>1775</v>
          </cell>
          <cell r="Q2738">
            <v>2795</v>
          </cell>
          <cell r="R2738">
            <v>0</v>
          </cell>
          <cell r="S2738">
            <v>0</v>
          </cell>
          <cell r="T2738">
            <v>0</v>
          </cell>
          <cell r="U2738">
            <v>0</v>
          </cell>
        </row>
        <row r="2739">
          <cell r="A2739" t="str">
            <v>Europe</v>
          </cell>
          <cell r="B2739" t="str">
            <v>VW GROUP</v>
          </cell>
          <cell r="C2739" t="str">
            <v>SEAT</v>
          </cell>
          <cell r="D2739" t="str">
            <v>SEAT IBIZA</v>
          </cell>
          <cell r="E2739" t="str">
            <v>VAG EA086</v>
          </cell>
          <cell r="F2739" t="str">
            <v>Diesel</v>
          </cell>
          <cell r="G2739">
            <v>1896</v>
          </cell>
          <cell r="H2739">
            <v>64</v>
          </cell>
          <cell r="I2739" t="str">
            <v>In-Line</v>
          </cell>
          <cell r="J2739">
            <v>4</v>
          </cell>
          <cell r="K2739" t="str">
            <v>DI</v>
          </cell>
          <cell r="L2739" t="str">
            <v>Salzgitter, Chemnitz</v>
          </cell>
          <cell r="M2739" t="str">
            <v>Germany</v>
          </cell>
          <cell r="N2739">
            <v>23786</v>
          </cell>
          <cell r="O2739">
            <v>22953</v>
          </cell>
          <cell r="P2739">
            <v>19178</v>
          </cell>
          <cell r="Q2739">
            <v>4636</v>
          </cell>
          <cell r="R2739">
            <v>0</v>
          </cell>
          <cell r="S2739">
            <v>0</v>
          </cell>
          <cell r="T2739">
            <v>0</v>
          </cell>
          <cell r="U2739">
            <v>0</v>
          </cell>
        </row>
        <row r="2740">
          <cell r="A2740" t="str">
            <v>Europe</v>
          </cell>
          <cell r="B2740" t="str">
            <v>VW GROUP</v>
          </cell>
          <cell r="C2740" t="str">
            <v>SEAT</v>
          </cell>
          <cell r="D2740" t="str">
            <v>SEAT IBIZA</v>
          </cell>
          <cell r="E2740" t="str">
            <v>VAG EA188</v>
          </cell>
          <cell r="F2740" t="str">
            <v>Diesel</v>
          </cell>
          <cell r="G2740">
            <v>1896</v>
          </cell>
          <cell r="H2740">
            <v>100</v>
          </cell>
          <cell r="I2740" t="str">
            <v>In-Line</v>
          </cell>
          <cell r="J2740">
            <v>4</v>
          </cell>
          <cell r="K2740" t="str">
            <v>DI</v>
          </cell>
          <cell r="L2740" t="str">
            <v>Gyor, Chemnitz,Polkowice</v>
          </cell>
          <cell r="M2740" t="str">
            <v>Hungary, Germany, Poland</v>
          </cell>
          <cell r="N2740">
            <v>33845</v>
          </cell>
          <cell r="O2740">
            <v>32731</v>
          </cell>
          <cell r="P2740">
            <v>25591</v>
          </cell>
          <cell r="Q2740">
            <v>5795</v>
          </cell>
          <cell r="R2740">
            <v>0</v>
          </cell>
          <cell r="S2740">
            <v>0</v>
          </cell>
          <cell r="T2740">
            <v>0</v>
          </cell>
          <cell r="U2740">
            <v>0</v>
          </cell>
        </row>
        <row r="2741">
          <cell r="A2741" t="str">
            <v>Europe</v>
          </cell>
          <cell r="B2741" t="str">
            <v>VW GROUP</v>
          </cell>
          <cell r="C2741" t="str">
            <v>SEAT</v>
          </cell>
          <cell r="D2741" t="str">
            <v>SEAT IBIZA</v>
          </cell>
          <cell r="E2741" t="str">
            <v>VAG EA188</v>
          </cell>
          <cell r="F2741" t="str">
            <v>Diesel</v>
          </cell>
          <cell r="G2741">
            <v>1896</v>
          </cell>
          <cell r="H2741">
            <v>130</v>
          </cell>
          <cell r="I2741" t="str">
            <v>In-Line</v>
          </cell>
          <cell r="J2741">
            <v>4</v>
          </cell>
          <cell r="K2741" t="str">
            <v>DI</v>
          </cell>
          <cell r="L2741" t="str">
            <v>Gyor, Chemnitz,Polkowice</v>
          </cell>
          <cell r="M2741" t="str">
            <v>Hungary, Germany, Poland</v>
          </cell>
          <cell r="N2741">
            <v>15540</v>
          </cell>
          <cell r="O2741">
            <v>18463</v>
          </cell>
          <cell r="P2741">
            <v>14020</v>
          </cell>
          <cell r="Q2741">
            <v>3090</v>
          </cell>
          <cell r="R2741">
            <v>0</v>
          </cell>
          <cell r="S2741">
            <v>0</v>
          </cell>
          <cell r="T2741">
            <v>0</v>
          </cell>
          <cell r="U2741">
            <v>0</v>
          </cell>
        </row>
        <row r="2742">
          <cell r="A2742" t="str">
            <v>Europe</v>
          </cell>
          <cell r="B2742" t="str">
            <v>VW GROUP</v>
          </cell>
          <cell r="C2742" t="str">
            <v>SEAT</v>
          </cell>
          <cell r="D2742" t="str">
            <v>SEAT IBIZA</v>
          </cell>
          <cell r="E2742" t="str">
            <v>VAG EA188</v>
          </cell>
          <cell r="F2742" t="str">
            <v>Diesel</v>
          </cell>
          <cell r="G2742">
            <v>1896</v>
          </cell>
          <cell r="H2742">
            <v>150</v>
          </cell>
          <cell r="I2742" t="str">
            <v>In-Line</v>
          </cell>
          <cell r="J2742">
            <v>4</v>
          </cell>
          <cell r="K2742" t="str">
            <v>DI</v>
          </cell>
          <cell r="L2742" t="str">
            <v>Gyor, Chemnitz,Polkowice</v>
          </cell>
          <cell r="M2742" t="str">
            <v>Hungary, Germany, Poland</v>
          </cell>
          <cell r="N2742">
            <v>0</v>
          </cell>
          <cell r="O2742">
            <v>63</v>
          </cell>
          <cell r="P2742">
            <v>2052</v>
          </cell>
          <cell r="Q2742">
            <v>966</v>
          </cell>
          <cell r="R2742">
            <v>0</v>
          </cell>
          <cell r="S2742">
            <v>0</v>
          </cell>
          <cell r="T2742">
            <v>0</v>
          </cell>
          <cell r="U2742">
            <v>0</v>
          </cell>
        </row>
        <row r="2743">
          <cell r="A2743" t="str">
            <v>Europe</v>
          </cell>
          <cell r="B2743" t="str">
            <v>VW GROUP</v>
          </cell>
          <cell r="C2743" t="str">
            <v>SEAT</v>
          </cell>
          <cell r="D2743" t="str">
            <v>SEAT IBIZA</v>
          </cell>
          <cell r="E2743" t="str">
            <v>VAG EA188</v>
          </cell>
          <cell r="F2743" t="str">
            <v>Diesel</v>
          </cell>
          <cell r="G2743">
            <v>1968</v>
          </cell>
          <cell r="H2743">
            <v>140</v>
          </cell>
          <cell r="I2743" t="str">
            <v>In-Line</v>
          </cell>
          <cell r="J2743">
            <v>4</v>
          </cell>
          <cell r="K2743" t="str">
            <v>DI</v>
          </cell>
          <cell r="L2743" t="str">
            <v>Gyor, Polkowice</v>
          </cell>
          <cell r="M2743" t="str">
            <v>Hungary, Poland</v>
          </cell>
          <cell r="N2743">
            <v>0</v>
          </cell>
          <cell r="O2743">
            <v>0</v>
          </cell>
          <cell r="P2743">
            <v>0</v>
          </cell>
          <cell r="Q2743">
            <v>8646</v>
          </cell>
          <cell r="R2743">
            <v>11939</v>
          </cell>
          <cell r="S2743">
            <v>11731</v>
          </cell>
          <cell r="T2743">
            <v>11585</v>
          </cell>
          <cell r="U2743">
            <v>1841</v>
          </cell>
        </row>
        <row r="2744">
          <cell r="A2744" t="str">
            <v>Europe</v>
          </cell>
          <cell r="B2744" t="str">
            <v>VW GROUP</v>
          </cell>
          <cell r="C2744" t="str">
            <v>SEAT</v>
          </cell>
          <cell r="D2744" t="str">
            <v>SEAT IBIZA</v>
          </cell>
          <cell r="E2744" t="str">
            <v>VAG EA188</v>
          </cell>
          <cell r="F2744" t="str">
            <v>Diesel</v>
          </cell>
          <cell r="G2744">
            <v>1968</v>
          </cell>
          <cell r="H2744">
            <v>160</v>
          </cell>
          <cell r="I2744" t="str">
            <v>In-Line</v>
          </cell>
          <cell r="J2744">
            <v>4</v>
          </cell>
          <cell r="K2744" t="str">
            <v>DI</v>
          </cell>
          <cell r="L2744" t="str">
            <v>Gyor, Polkowice</v>
          </cell>
          <cell r="M2744" t="str">
            <v>Hungary, Poland</v>
          </cell>
          <cell r="N2744">
            <v>0</v>
          </cell>
          <cell r="O2744">
            <v>0</v>
          </cell>
          <cell r="P2744">
            <v>0</v>
          </cell>
          <cell r="Q2744">
            <v>2678</v>
          </cell>
          <cell r="R2744">
            <v>3584</v>
          </cell>
          <cell r="S2744">
            <v>3411</v>
          </cell>
          <cell r="T2744">
            <v>3274</v>
          </cell>
          <cell r="U2744">
            <v>511</v>
          </cell>
        </row>
        <row r="2745">
          <cell r="A2745" t="str">
            <v>Europe</v>
          </cell>
          <cell r="B2745" t="str">
            <v>VW GROUP</v>
          </cell>
          <cell r="C2745" t="str">
            <v>SEAT</v>
          </cell>
          <cell r="D2745" t="str">
            <v>SEAT IBIZA</v>
          </cell>
          <cell r="E2745" t="str">
            <v>VAG EA188</v>
          </cell>
          <cell r="F2745" t="str">
            <v>Diesel</v>
          </cell>
          <cell r="G2745">
            <v>1968</v>
          </cell>
          <cell r="H2745">
            <v>75</v>
          </cell>
          <cell r="I2745" t="str">
            <v>In-Line</v>
          </cell>
          <cell r="J2745">
            <v>4</v>
          </cell>
          <cell r="K2745" t="str">
            <v>DI</v>
          </cell>
          <cell r="L2745" t="str">
            <v>Gyor, Polkowice</v>
          </cell>
          <cell r="M2745" t="str">
            <v>Hungary, Poland</v>
          </cell>
          <cell r="N2745">
            <v>0</v>
          </cell>
          <cell r="O2745">
            <v>0</v>
          </cell>
          <cell r="P2745">
            <v>0</v>
          </cell>
          <cell r="Q2745">
            <v>12886</v>
          </cell>
          <cell r="R2745">
            <v>17402</v>
          </cell>
          <cell r="S2745">
            <v>16723</v>
          </cell>
          <cell r="T2745">
            <v>16187</v>
          </cell>
          <cell r="U2745">
            <v>2542</v>
          </cell>
        </row>
        <row r="2746">
          <cell r="A2746" t="str">
            <v>Europe</v>
          </cell>
          <cell r="B2746" t="str">
            <v>VW GROUP</v>
          </cell>
          <cell r="C2746" t="str">
            <v>SEAT</v>
          </cell>
          <cell r="D2746" t="str">
            <v>SEAT IBIZA</v>
          </cell>
          <cell r="E2746" t="str">
            <v>VAG EA113/EA827</v>
          </cell>
          <cell r="F2746" t="str">
            <v>Gasoline</v>
          </cell>
          <cell r="G2746">
            <v>1984</v>
          </cell>
          <cell r="H2746">
            <v>115</v>
          </cell>
          <cell r="I2746" t="str">
            <v>In-Line</v>
          </cell>
          <cell r="J2746">
            <v>4</v>
          </cell>
          <cell r="K2746" t="str">
            <v>SFI/MFI</v>
          </cell>
          <cell r="L2746" t="str">
            <v>Gyor</v>
          </cell>
          <cell r="M2746" t="str">
            <v>Hungary</v>
          </cell>
          <cell r="N2746">
            <v>0</v>
          </cell>
          <cell r="O2746">
            <v>9</v>
          </cell>
          <cell r="P2746">
            <v>1629</v>
          </cell>
          <cell r="Q2746">
            <v>1446</v>
          </cell>
          <cell r="R2746">
            <v>1367</v>
          </cell>
          <cell r="S2746">
            <v>1248</v>
          </cell>
          <cell r="T2746">
            <v>1151</v>
          </cell>
          <cell r="U2746">
            <v>175</v>
          </cell>
        </row>
        <row r="2747">
          <cell r="A2747" t="str">
            <v>Europe</v>
          </cell>
          <cell r="B2747" t="str">
            <v>VW GROUP</v>
          </cell>
          <cell r="C2747" t="str">
            <v>SEAT</v>
          </cell>
          <cell r="D2747" t="str">
            <v>SEAT IBIZA</v>
          </cell>
          <cell r="E2747" t="str">
            <v>VAG EA113/EA827</v>
          </cell>
          <cell r="F2747" t="str">
            <v>Gasoline</v>
          </cell>
          <cell r="G2747">
            <v>1984</v>
          </cell>
          <cell r="H2747">
            <v>150</v>
          </cell>
          <cell r="I2747" t="str">
            <v>In-Line</v>
          </cell>
          <cell r="J2747">
            <v>4</v>
          </cell>
          <cell r="K2747" t="str">
            <v>MFI</v>
          </cell>
          <cell r="L2747" t="str">
            <v>Gyor</v>
          </cell>
          <cell r="M2747" t="str">
            <v>Hungary</v>
          </cell>
          <cell r="N2747">
            <v>0</v>
          </cell>
          <cell r="O2747">
            <v>0</v>
          </cell>
          <cell r="P2747">
            <v>0</v>
          </cell>
          <cell r="Q2747">
            <v>1054</v>
          </cell>
          <cell r="R2747">
            <v>4098</v>
          </cell>
          <cell r="S2747">
            <v>3745</v>
          </cell>
          <cell r="T2747">
            <v>3451</v>
          </cell>
          <cell r="U2747">
            <v>526</v>
          </cell>
        </row>
        <row r="2748">
          <cell r="A2748" t="str">
            <v>Europe</v>
          </cell>
          <cell r="B2748" t="str">
            <v>VW GROUP</v>
          </cell>
          <cell r="C2748" t="str">
            <v>SEAT</v>
          </cell>
          <cell r="D2748" t="str">
            <v>SEAT IBIZA</v>
          </cell>
          <cell r="E2748" t="str">
            <v>VAG EA111</v>
          </cell>
          <cell r="F2748" t="str">
            <v>Gasoline</v>
          </cell>
          <cell r="G2748">
            <v>1390</v>
          </cell>
          <cell r="H2748">
            <v>75</v>
          </cell>
          <cell r="I2748" t="str">
            <v>In-Line</v>
          </cell>
          <cell r="J2748">
            <v>4</v>
          </cell>
          <cell r="K2748" t="str">
            <v>MFI</v>
          </cell>
          <cell r="L2748" t="str">
            <v>Chemnitz, Salzgitter</v>
          </cell>
          <cell r="M2748" t="str">
            <v>Germany</v>
          </cell>
          <cell r="N2748">
            <v>0</v>
          </cell>
          <cell r="O2748">
            <v>0</v>
          </cell>
          <cell r="P2748">
            <v>0</v>
          </cell>
          <cell r="Q2748">
            <v>0</v>
          </cell>
          <cell r="R2748">
            <v>0</v>
          </cell>
          <cell r="S2748">
            <v>0</v>
          </cell>
          <cell r="T2748">
            <v>0</v>
          </cell>
          <cell r="U2748">
            <v>74906</v>
          </cell>
        </row>
        <row r="2749">
          <cell r="A2749" t="str">
            <v>Europe</v>
          </cell>
          <cell r="B2749" t="str">
            <v>VW GROUP</v>
          </cell>
          <cell r="C2749" t="str">
            <v>SEAT</v>
          </cell>
          <cell r="D2749" t="str">
            <v>SEAT IBIZA</v>
          </cell>
          <cell r="E2749" t="str">
            <v>VAG EA188</v>
          </cell>
          <cell r="F2749" t="str">
            <v>Diesel</v>
          </cell>
          <cell r="G2749">
            <v>1422</v>
          </cell>
          <cell r="H2749">
            <v>75</v>
          </cell>
          <cell r="I2749" t="str">
            <v>In-Line</v>
          </cell>
          <cell r="J2749">
            <v>3</v>
          </cell>
          <cell r="K2749" t="str">
            <v>DI</v>
          </cell>
          <cell r="L2749" t="str">
            <v>Gyor, Polkowice</v>
          </cell>
          <cell r="M2749" t="str">
            <v>Hungary, Poland</v>
          </cell>
          <cell r="N2749">
            <v>0</v>
          </cell>
          <cell r="O2749">
            <v>0</v>
          </cell>
          <cell r="P2749">
            <v>0</v>
          </cell>
          <cell r="Q2749">
            <v>0</v>
          </cell>
          <cell r="R2749">
            <v>0</v>
          </cell>
          <cell r="S2749">
            <v>0</v>
          </cell>
          <cell r="T2749">
            <v>0</v>
          </cell>
          <cell r="U2749">
            <v>41615</v>
          </cell>
        </row>
        <row r="2750">
          <cell r="A2750" t="str">
            <v>Europe</v>
          </cell>
          <cell r="B2750" t="str">
            <v>VW GROUP</v>
          </cell>
          <cell r="C2750" t="str">
            <v>SEAT</v>
          </cell>
          <cell r="D2750" t="str">
            <v>SEAT IBIZA</v>
          </cell>
          <cell r="E2750" t="str">
            <v>VAG EA188</v>
          </cell>
          <cell r="F2750" t="str">
            <v>Diesel</v>
          </cell>
          <cell r="G2750">
            <v>1422</v>
          </cell>
          <cell r="H2750">
            <v>100</v>
          </cell>
          <cell r="I2750" t="str">
            <v>In-Line</v>
          </cell>
          <cell r="J2750">
            <v>3</v>
          </cell>
          <cell r="K2750" t="str">
            <v>DI</v>
          </cell>
          <cell r="L2750" t="str">
            <v>Gyor, Polkowice</v>
          </cell>
          <cell r="M2750" t="str">
            <v>Hungary, Poland</v>
          </cell>
          <cell r="N2750">
            <v>0</v>
          </cell>
          <cell r="O2750">
            <v>0</v>
          </cell>
          <cell r="P2750">
            <v>0</v>
          </cell>
          <cell r="Q2750">
            <v>0</v>
          </cell>
          <cell r="R2750">
            <v>0</v>
          </cell>
          <cell r="S2750">
            <v>0</v>
          </cell>
          <cell r="T2750">
            <v>0</v>
          </cell>
          <cell r="U2750">
            <v>24969</v>
          </cell>
        </row>
        <row r="2751">
          <cell r="A2751" t="str">
            <v>Europe</v>
          </cell>
          <cell r="B2751" t="str">
            <v>VW GROUP</v>
          </cell>
          <cell r="C2751" t="str">
            <v>SEAT</v>
          </cell>
          <cell r="D2751" t="str">
            <v>SEAT IBIZA</v>
          </cell>
          <cell r="E2751" t="str">
            <v>VAG EA188</v>
          </cell>
          <cell r="F2751" t="str">
            <v>Diesel</v>
          </cell>
          <cell r="G2751">
            <v>1968</v>
          </cell>
          <cell r="H2751">
            <v>136</v>
          </cell>
          <cell r="I2751" t="str">
            <v>In-Line</v>
          </cell>
          <cell r="J2751">
            <v>4</v>
          </cell>
          <cell r="K2751" t="str">
            <v>DI</v>
          </cell>
          <cell r="L2751" t="str">
            <v>Gyor, Polkowice</v>
          </cell>
          <cell r="M2751" t="str">
            <v>Hungary, Poland</v>
          </cell>
          <cell r="N2751">
            <v>0</v>
          </cell>
          <cell r="O2751">
            <v>0</v>
          </cell>
          <cell r="P2751">
            <v>0</v>
          </cell>
          <cell r="Q2751">
            <v>0</v>
          </cell>
          <cell r="R2751">
            <v>0</v>
          </cell>
          <cell r="S2751">
            <v>0</v>
          </cell>
          <cell r="T2751">
            <v>0</v>
          </cell>
          <cell r="U2751">
            <v>33292</v>
          </cell>
        </row>
        <row r="2752">
          <cell r="A2752" t="str">
            <v>Europe</v>
          </cell>
          <cell r="B2752" t="str">
            <v>VW GROUP</v>
          </cell>
          <cell r="C2752" t="str">
            <v>SEAT</v>
          </cell>
          <cell r="D2752" t="str">
            <v>SEAT INCA</v>
          </cell>
          <cell r="E2752" t="str">
            <v>VAG EA111</v>
          </cell>
          <cell r="F2752" t="str">
            <v>Gasoline</v>
          </cell>
          <cell r="G2752">
            <v>1390</v>
          </cell>
          <cell r="H2752">
            <v>75</v>
          </cell>
          <cell r="I2752" t="str">
            <v>In-Line</v>
          </cell>
          <cell r="J2752">
            <v>4</v>
          </cell>
          <cell r="K2752" t="str">
            <v>MFI</v>
          </cell>
          <cell r="L2752" t="str">
            <v>Chemnitz, Salzgitter</v>
          </cell>
          <cell r="M2752" t="str">
            <v>Germany</v>
          </cell>
          <cell r="N2752">
            <v>141</v>
          </cell>
          <cell r="O2752">
            <v>48</v>
          </cell>
          <cell r="P2752">
            <v>0</v>
          </cell>
          <cell r="Q2752">
            <v>0</v>
          </cell>
          <cell r="R2752">
            <v>0</v>
          </cell>
          <cell r="S2752">
            <v>0</v>
          </cell>
          <cell r="T2752">
            <v>0</v>
          </cell>
          <cell r="U2752">
            <v>0</v>
          </cell>
        </row>
        <row r="2753">
          <cell r="A2753" t="str">
            <v>Europe</v>
          </cell>
          <cell r="B2753" t="str">
            <v>VW GROUP</v>
          </cell>
          <cell r="C2753" t="str">
            <v>SEAT</v>
          </cell>
          <cell r="D2753" t="str">
            <v>SEAT INCA</v>
          </cell>
          <cell r="E2753" t="str">
            <v>VAG EA111</v>
          </cell>
          <cell r="F2753" t="str">
            <v>Gasoline</v>
          </cell>
          <cell r="G2753">
            <v>1390</v>
          </cell>
          <cell r="H2753">
            <v>60</v>
          </cell>
          <cell r="I2753" t="str">
            <v>In-Line</v>
          </cell>
          <cell r="J2753">
            <v>4</v>
          </cell>
          <cell r="K2753" t="str">
            <v>MFI</v>
          </cell>
          <cell r="L2753" t="str">
            <v>Chemnitz, Salzgitter</v>
          </cell>
          <cell r="M2753" t="str">
            <v>Germany</v>
          </cell>
          <cell r="N2753">
            <v>2726</v>
          </cell>
          <cell r="O2753">
            <v>1662</v>
          </cell>
          <cell r="P2753">
            <v>0</v>
          </cell>
          <cell r="Q2753">
            <v>0</v>
          </cell>
          <cell r="R2753">
            <v>0</v>
          </cell>
          <cell r="S2753">
            <v>0</v>
          </cell>
          <cell r="T2753">
            <v>0</v>
          </cell>
          <cell r="U2753">
            <v>0</v>
          </cell>
        </row>
        <row r="2754">
          <cell r="A2754" t="str">
            <v>Europe</v>
          </cell>
          <cell r="B2754" t="str">
            <v>VW GROUP</v>
          </cell>
          <cell r="C2754" t="str">
            <v>SEAT</v>
          </cell>
          <cell r="D2754" t="str">
            <v>SEAT INCA</v>
          </cell>
          <cell r="E2754" t="str">
            <v>VAG EA086</v>
          </cell>
          <cell r="F2754" t="str">
            <v>Diesel</v>
          </cell>
          <cell r="G2754">
            <v>1896</v>
          </cell>
          <cell r="H2754">
            <v>64</v>
          </cell>
          <cell r="I2754" t="str">
            <v>In-Line</v>
          </cell>
          <cell r="J2754">
            <v>4</v>
          </cell>
          <cell r="K2754" t="str">
            <v>DI</v>
          </cell>
          <cell r="L2754" t="str">
            <v>Salzgitter, Chemnitz</v>
          </cell>
          <cell r="M2754" t="str">
            <v>Germany</v>
          </cell>
          <cell r="N2754">
            <v>12761</v>
          </cell>
          <cell r="O2754">
            <v>8422</v>
          </cell>
          <cell r="P2754">
            <v>0</v>
          </cell>
          <cell r="Q2754">
            <v>0</v>
          </cell>
          <cell r="R2754">
            <v>0</v>
          </cell>
          <cell r="S2754">
            <v>0</v>
          </cell>
          <cell r="T2754">
            <v>0</v>
          </cell>
          <cell r="U2754">
            <v>0</v>
          </cell>
        </row>
        <row r="2755">
          <cell r="A2755" t="str">
            <v>Europe</v>
          </cell>
          <cell r="B2755" t="str">
            <v>VW GROUP</v>
          </cell>
          <cell r="C2755" t="str">
            <v>SEAT</v>
          </cell>
          <cell r="D2755" t="str">
            <v>SEAT TOLEDO</v>
          </cell>
          <cell r="E2755" t="str">
            <v>VAG EA113/EA827</v>
          </cell>
          <cell r="F2755" t="str">
            <v>Gasoline</v>
          </cell>
          <cell r="G2755">
            <v>1595</v>
          </cell>
          <cell r="H2755">
            <v>105</v>
          </cell>
          <cell r="I2755" t="str">
            <v>In-Line</v>
          </cell>
          <cell r="J2755">
            <v>4</v>
          </cell>
          <cell r="K2755" t="str">
            <v>MFI</v>
          </cell>
          <cell r="L2755" t="str">
            <v>Gyor</v>
          </cell>
          <cell r="M2755" t="str">
            <v>Hungary</v>
          </cell>
          <cell r="N2755">
            <v>10607</v>
          </cell>
          <cell r="O2755">
            <v>8314</v>
          </cell>
          <cell r="P2755">
            <v>6262</v>
          </cell>
          <cell r="Q2755">
            <v>0</v>
          </cell>
          <cell r="R2755">
            <v>0</v>
          </cell>
          <cell r="S2755">
            <v>0</v>
          </cell>
          <cell r="T2755">
            <v>0</v>
          </cell>
          <cell r="U2755">
            <v>0</v>
          </cell>
        </row>
        <row r="2756">
          <cell r="A2756" t="str">
            <v>Europe</v>
          </cell>
          <cell r="B2756" t="str">
            <v>VW GROUP</v>
          </cell>
          <cell r="C2756" t="str">
            <v>SEAT</v>
          </cell>
          <cell r="D2756" t="str">
            <v>SEAT TOLEDO</v>
          </cell>
          <cell r="E2756" t="str">
            <v>VAG EA113/EA827</v>
          </cell>
          <cell r="F2756" t="str">
            <v>Gasoline</v>
          </cell>
          <cell r="G2756">
            <v>1781</v>
          </cell>
          <cell r="H2756">
            <v>125</v>
          </cell>
          <cell r="I2756" t="str">
            <v>In-Line</v>
          </cell>
          <cell r="J2756">
            <v>4</v>
          </cell>
          <cell r="K2756" t="str">
            <v>MFI</v>
          </cell>
          <cell r="L2756" t="str">
            <v>Gyor</v>
          </cell>
          <cell r="M2756" t="str">
            <v>Hungary</v>
          </cell>
          <cell r="N2756">
            <v>2898</v>
          </cell>
          <cell r="O2756">
            <v>127</v>
          </cell>
          <cell r="P2756">
            <v>250</v>
          </cell>
          <cell r="Q2756">
            <v>0</v>
          </cell>
          <cell r="R2756">
            <v>0</v>
          </cell>
          <cell r="S2756">
            <v>0</v>
          </cell>
          <cell r="T2756">
            <v>0</v>
          </cell>
          <cell r="U2756">
            <v>0</v>
          </cell>
        </row>
        <row r="2757">
          <cell r="A2757" t="str">
            <v>Europe</v>
          </cell>
          <cell r="B2757" t="str">
            <v>VW GROUP</v>
          </cell>
          <cell r="C2757" t="str">
            <v>SEAT</v>
          </cell>
          <cell r="D2757" t="str">
            <v>SEAT TOLEDO</v>
          </cell>
          <cell r="E2757" t="str">
            <v>VAG EA113/EA827</v>
          </cell>
          <cell r="F2757" t="str">
            <v>Gasoline</v>
          </cell>
          <cell r="G2757">
            <v>1781</v>
          </cell>
          <cell r="H2757">
            <v>180</v>
          </cell>
          <cell r="I2757" t="str">
            <v>In-Line</v>
          </cell>
          <cell r="J2757">
            <v>4</v>
          </cell>
          <cell r="K2757" t="str">
            <v>MFI</v>
          </cell>
          <cell r="L2757" t="str">
            <v>Gyor</v>
          </cell>
          <cell r="M2757" t="str">
            <v>Hungary</v>
          </cell>
          <cell r="N2757">
            <v>830</v>
          </cell>
          <cell r="O2757">
            <v>2300</v>
          </cell>
          <cell r="P2757">
            <v>1043</v>
          </cell>
          <cell r="Q2757">
            <v>0</v>
          </cell>
          <cell r="R2757">
            <v>0</v>
          </cell>
          <cell r="S2757">
            <v>0</v>
          </cell>
          <cell r="T2757">
            <v>0</v>
          </cell>
          <cell r="U2757">
            <v>0</v>
          </cell>
        </row>
        <row r="2758">
          <cell r="A2758" t="str">
            <v>Europe</v>
          </cell>
          <cell r="B2758" t="str">
            <v>VW GROUP</v>
          </cell>
          <cell r="C2758" t="str">
            <v>SEAT</v>
          </cell>
          <cell r="D2758" t="str">
            <v>SEAT TOLEDO</v>
          </cell>
          <cell r="E2758" t="str">
            <v>VAG EA188</v>
          </cell>
          <cell r="F2758" t="str">
            <v>Diesel</v>
          </cell>
          <cell r="G2758">
            <v>1896</v>
          </cell>
          <cell r="H2758">
            <v>90</v>
          </cell>
          <cell r="I2758" t="str">
            <v>In-Line</v>
          </cell>
          <cell r="J2758">
            <v>4</v>
          </cell>
          <cell r="K2758" t="str">
            <v>DI</v>
          </cell>
          <cell r="L2758" t="str">
            <v>Gyor, Chemnitz,Polkowice</v>
          </cell>
          <cell r="M2758" t="str">
            <v>Hungary, Germany, Poland</v>
          </cell>
          <cell r="N2758">
            <v>4510</v>
          </cell>
          <cell r="O2758">
            <v>3915</v>
          </cell>
          <cell r="P2758">
            <v>2195</v>
          </cell>
          <cell r="Q2758">
            <v>0</v>
          </cell>
          <cell r="R2758">
            <v>0</v>
          </cell>
          <cell r="S2758">
            <v>0</v>
          </cell>
          <cell r="T2758">
            <v>0</v>
          </cell>
          <cell r="U2758">
            <v>0</v>
          </cell>
        </row>
        <row r="2759">
          <cell r="A2759" t="str">
            <v>Europe</v>
          </cell>
          <cell r="B2759" t="str">
            <v>VW GROUP</v>
          </cell>
          <cell r="C2759" t="str">
            <v>SEAT</v>
          </cell>
          <cell r="D2759" t="str">
            <v>SEAT TOLEDO</v>
          </cell>
          <cell r="E2759" t="str">
            <v>VAG EA188</v>
          </cell>
          <cell r="F2759" t="str">
            <v>Diesel</v>
          </cell>
          <cell r="G2759">
            <v>1896</v>
          </cell>
          <cell r="H2759">
            <v>110</v>
          </cell>
          <cell r="I2759" t="str">
            <v>In-Line</v>
          </cell>
          <cell r="J2759">
            <v>4</v>
          </cell>
          <cell r="K2759" t="str">
            <v>DI</v>
          </cell>
          <cell r="L2759" t="str">
            <v>Gyor, Chemnitz,Polkowice</v>
          </cell>
          <cell r="M2759" t="str">
            <v>Hungary, Germany, Poland</v>
          </cell>
          <cell r="N2759">
            <v>17392</v>
          </cell>
          <cell r="O2759">
            <v>16951</v>
          </cell>
          <cell r="P2759">
            <v>10486</v>
          </cell>
          <cell r="Q2759">
            <v>0</v>
          </cell>
          <cell r="R2759">
            <v>0</v>
          </cell>
          <cell r="S2759">
            <v>0</v>
          </cell>
          <cell r="T2759">
            <v>0</v>
          </cell>
          <cell r="U2759">
            <v>0</v>
          </cell>
        </row>
        <row r="2760">
          <cell r="A2760" t="str">
            <v>Europe</v>
          </cell>
          <cell r="B2760" t="str">
            <v>VW GROUP</v>
          </cell>
          <cell r="C2760" t="str">
            <v>SEAT</v>
          </cell>
          <cell r="D2760" t="str">
            <v>SEAT TOLEDO</v>
          </cell>
          <cell r="E2760" t="str">
            <v>VAG EA188</v>
          </cell>
          <cell r="F2760" t="str">
            <v>Diesel</v>
          </cell>
          <cell r="G2760">
            <v>1896</v>
          </cell>
          <cell r="H2760">
            <v>130</v>
          </cell>
          <cell r="I2760" t="str">
            <v>In-Line</v>
          </cell>
          <cell r="J2760">
            <v>4</v>
          </cell>
          <cell r="K2760" t="str">
            <v>DI</v>
          </cell>
          <cell r="L2760" t="str">
            <v>Gyor, Chemnitz,Polkowice</v>
          </cell>
          <cell r="M2760" t="str">
            <v>Hungary, Germany, Poland</v>
          </cell>
          <cell r="N2760">
            <v>0</v>
          </cell>
          <cell r="O2760">
            <v>1376</v>
          </cell>
          <cell r="P2760">
            <v>3189</v>
          </cell>
          <cell r="Q2760">
            <v>0</v>
          </cell>
          <cell r="R2760">
            <v>0</v>
          </cell>
          <cell r="S2760">
            <v>0</v>
          </cell>
          <cell r="T2760">
            <v>0</v>
          </cell>
          <cell r="U2760">
            <v>0</v>
          </cell>
        </row>
        <row r="2761">
          <cell r="A2761" t="str">
            <v>Europe</v>
          </cell>
          <cell r="B2761" t="str">
            <v>VW GROUP</v>
          </cell>
          <cell r="C2761" t="str">
            <v>SEAT</v>
          </cell>
          <cell r="D2761" t="str">
            <v>SEAT TOLEDO</v>
          </cell>
          <cell r="E2761" t="str">
            <v>VAG EA188</v>
          </cell>
          <cell r="F2761" t="str">
            <v>Diesel</v>
          </cell>
          <cell r="G2761">
            <v>1896</v>
          </cell>
          <cell r="H2761">
            <v>150</v>
          </cell>
          <cell r="I2761" t="str">
            <v>In-Line</v>
          </cell>
          <cell r="J2761">
            <v>4</v>
          </cell>
          <cell r="K2761" t="str">
            <v>DI</v>
          </cell>
          <cell r="L2761" t="str">
            <v>Gyor, Chemnitz,Polkowice</v>
          </cell>
          <cell r="M2761" t="str">
            <v>Hungary, Germany, Poland</v>
          </cell>
          <cell r="N2761">
            <v>2567</v>
          </cell>
          <cell r="O2761">
            <v>2711</v>
          </cell>
          <cell r="P2761">
            <v>1684</v>
          </cell>
          <cell r="Q2761">
            <v>0</v>
          </cell>
          <cell r="R2761">
            <v>0</v>
          </cell>
          <cell r="S2761">
            <v>0</v>
          </cell>
          <cell r="T2761">
            <v>0</v>
          </cell>
          <cell r="U2761">
            <v>0</v>
          </cell>
        </row>
        <row r="2762">
          <cell r="A2762" t="str">
            <v>Europe</v>
          </cell>
          <cell r="B2762" t="str">
            <v>VW GROUP</v>
          </cell>
          <cell r="C2762" t="str">
            <v>SEAT</v>
          </cell>
          <cell r="D2762" t="str">
            <v>SEAT TOLEDO</v>
          </cell>
          <cell r="E2762" t="str">
            <v>VAG EA390</v>
          </cell>
          <cell r="F2762" t="str">
            <v>Gasoline</v>
          </cell>
          <cell r="G2762">
            <v>2327</v>
          </cell>
          <cell r="H2762">
            <v>170</v>
          </cell>
          <cell r="I2762" t="str">
            <v>Vee Configuration</v>
          </cell>
          <cell r="J2762">
            <v>5</v>
          </cell>
          <cell r="K2762" t="str">
            <v>MFI</v>
          </cell>
          <cell r="L2762" t="str">
            <v>Salzgitter</v>
          </cell>
          <cell r="M2762" t="str">
            <v>Germany</v>
          </cell>
          <cell r="N2762">
            <v>699</v>
          </cell>
          <cell r="O2762">
            <v>332</v>
          </cell>
          <cell r="P2762">
            <v>170</v>
          </cell>
          <cell r="Q2762">
            <v>0</v>
          </cell>
          <cell r="R2762">
            <v>0</v>
          </cell>
          <cell r="S2762">
            <v>0</v>
          </cell>
          <cell r="T2762">
            <v>0</v>
          </cell>
          <cell r="U2762">
            <v>0</v>
          </cell>
        </row>
        <row r="2763">
          <cell r="A2763" t="str">
            <v>Europe</v>
          </cell>
          <cell r="B2763" t="str">
            <v>VW GROUP</v>
          </cell>
          <cell r="C2763" t="str">
            <v>SEAT</v>
          </cell>
          <cell r="D2763" t="str">
            <v>SEAT TOLEDO</v>
          </cell>
          <cell r="E2763" t="str">
            <v>VAG EA111</v>
          </cell>
          <cell r="F2763" t="str">
            <v>Gasoline</v>
          </cell>
          <cell r="G2763">
            <v>1390</v>
          </cell>
          <cell r="H2763">
            <v>75</v>
          </cell>
          <cell r="I2763" t="str">
            <v>In-Line</v>
          </cell>
          <cell r="J2763">
            <v>4</v>
          </cell>
          <cell r="K2763" t="str">
            <v>MFI</v>
          </cell>
          <cell r="L2763" t="str">
            <v>Chemnitz, Salzgitter</v>
          </cell>
          <cell r="M2763" t="str">
            <v>Germany</v>
          </cell>
          <cell r="N2763">
            <v>0</v>
          </cell>
          <cell r="O2763">
            <v>0</v>
          </cell>
          <cell r="P2763">
            <v>40</v>
          </cell>
          <cell r="Q2763">
            <v>195</v>
          </cell>
          <cell r="R2763">
            <v>368</v>
          </cell>
          <cell r="S2763">
            <v>505</v>
          </cell>
          <cell r="T2763">
            <v>547</v>
          </cell>
          <cell r="U2763">
            <v>587</v>
          </cell>
        </row>
        <row r="2764">
          <cell r="A2764" t="str">
            <v>Europe</v>
          </cell>
          <cell r="B2764" t="str">
            <v>VW GROUP</v>
          </cell>
          <cell r="C2764" t="str">
            <v>SEAT</v>
          </cell>
          <cell r="D2764" t="str">
            <v>SEAT TOLEDO</v>
          </cell>
          <cell r="E2764" t="str">
            <v>VAG EA113/EA827</v>
          </cell>
          <cell r="F2764" t="str">
            <v>Gasoline</v>
          </cell>
          <cell r="G2764">
            <v>1595</v>
          </cell>
          <cell r="H2764">
            <v>105</v>
          </cell>
          <cell r="I2764" t="str">
            <v>In-Line</v>
          </cell>
          <cell r="J2764">
            <v>4</v>
          </cell>
          <cell r="K2764" t="str">
            <v>MFI</v>
          </cell>
          <cell r="L2764" t="str">
            <v>Gyor</v>
          </cell>
          <cell r="M2764" t="str">
            <v>Hungary</v>
          </cell>
          <cell r="N2764">
            <v>0</v>
          </cell>
          <cell r="O2764">
            <v>0</v>
          </cell>
          <cell r="P2764">
            <v>30</v>
          </cell>
          <cell r="Q2764">
            <v>212</v>
          </cell>
          <cell r="R2764">
            <v>501</v>
          </cell>
          <cell r="S2764">
            <v>763</v>
          </cell>
          <cell r="T2764">
            <v>881</v>
          </cell>
          <cell r="U2764">
            <v>986</v>
          </cell>
        </row>
        <row r="2765">
          <cell r="A2765" t="str">
            <v>Europe</v>
          </cell>
          <cell r="B2765" t="str">
            <v>VW GROUP</v>
          </cell>
          <cell r="C2765" t="str">
            <v>SEAT</v>
          </cell>
          <cell r="D2765" t="str">
            <v>SEAT TOLEDO</v>
          </cell>
          <cell r="E2765" t="str">
            <v>VAG EA111</v>
          </cell>
          <cell r="F2765" t="str">
            <v>Gasoline</v>
          </cell>
          <cell r="G2765">
            <v>1598</v>
          </cell>
          <cell r="H2765">
            <v>110</v>
          </cell>
          <cell r="I2765" t="str">
            <v>In-Line</v>
          </cell>
          <cell r="J2765">
            <v>4</v>
          </cell>
          <cell r="K2765" t="str">
            <v>GDI</v>
          </cell>
          <cell r="L2765" t="str">
            <v>Chemnitz, Salzgitter</v>
          </cell>
          <cell r="M2765" t="str">
            <v>Germany</v>
          </cell>
          <cell r="N2765">
            <v>0</v>
          </cell>
          <cell r="O2765">
            <v>0</v>
          </cell>
          <cell r="P2765">
            <v>380</v>
          </cell>
          <cell r="Q2765">
            <v>2375</v>
          </cell>
          <cell r="R2765">
            <v>5233</v>
          </cell>
          <cell r="S2765">
            <v>7751</v>
          </cell>
          <cell r="T2765">
            <v>8814</v>
          </cell>
          <cell r="U2765">
            <v>9763</v>
          </cell>
        </row>
        <row r="2766">
          <cell r="A2766" t="str">
            <v>Europe</v>
          </cell>
          <cell r="B2766" t="str">
            <v>VW GROUP</v>
          </cell>
          <cell r="C2766" t="str">
            <v>SEAT</v>
          </cell>
          <cell r="D2766" t="str">
            <v>SEAT TOLEDO</v>
          </cell>
          <cell r="E2766" t="str">
            <v>VAG EA111</v>
          </cell>
          <cell r="F2766" t="str">
            <v>Gasoline</v>
          </cell>
          <cell r="G2766">
            <v>1598</v>
          </cell>
          <cell r="H2766">
            <v>100</v>
          </cell>
          <cell r="I2766" t="str">
            <v>In-Line</v>
          </cell>
          <cell r="J2766">
            <v>4</v>
          </cell>
          <cell r="K2766" t="str">
            <v>MFI</v>
          </cell>
          <cell r="L2766" t="str">
            <v>Chemnitz, Salzgitter</v>
          </cell>
          <cell r="M2766" t="str">
            <v>Germany</v>
          </cell>
          <cell r="N2766">
            <v>0</v>
          </cell>
          <cell r="O2766">
            <v>0</v>
          </cell>
          <cell r="P2766">
            <v>2730</v>
          </cell>
          <cell r="Q2766">
            <v>9462</v>
          </cell>
          <cell r="R2766">
            <v>12294</v>
          </cell>
          <cell r="S2766">
            <v>12604</v>
          </cell>
          <cell r="T2766">
            <v>10517</v>
          </cell>
          <cell r="U2766">
            <v>8943</v>
          </cell>
        </row>
        <row r="2767">
          <cell r="A2767" t="str">
            <v>Europe</v>
          </cell>
          <cell r="B2767" t="str">
            <v>VW GROUP</v>
          </cell>
          <cell r="C2767" t="str">
            <v>SEAT</v>
          </cell>
          <cell r="D2767" t="str">
            <v>SEAT TOLEDO</v>
          </cell>
          <cell r="E2767" t="str">
            <v>VAG EA188</v>
          </cell>
          <cell r="F2767" t="str">
            <v>Diesel</v>
          </cell>
          <cell r="G2767">
            <v>1896</v>
          </cell>
          <cell r="H2767">
            <v>105</v>
          </cell>
          <cell r="I2767" t="str">
            <v>In-Line</v>
          </cell>
          <cell r="J2767">
            <v>4</v>
          </cell>
          <cell r="K2767" t="str">
            <v>DI</v>
          </cell>
          <cell r="L2767" t="str">
            <v>Gyor, Chemnitz,Polkowice</v>
          </cell>
          <cell r="M2767" t="str">
            <v>Hungary, Germany, Poland</v>
          </cell>
          <cell r="N2767">
            <v>0</v>
          </cell>
          <cell r="O2767">
            <v>0</v>
          </cell>
          <cell r="P2767">
            <v>5726</v>
          </cell>
          <cell r="Q2767">
            <v>20588</v>
          </cell>
          <cell r="R2767">
            <v>28291</v>
          </cell>
          <cell r="S2767">
            <v>0</v>
          </cell>
          <cell r="T2767">
            <v>0</v>
          </cell>
          <cell r="U2767">
            <v>0</v>
          </cell>
        </row>
        <row r="2768">
          <cell r="A2768" t="str">
            <v>Europe</v>
          </cell>
          <cell r="B2768" t="str">
            <v>VW GROUP</v>
          </cell>
          <cell r="C2768" t="str">
            <v>SEAT</v>
          </cell>
          <cell r="D2768" t="str">
            <v>SEAT TOLEDO</v>
          </cell>
          <cell r="E2768" t="str">
            <v>VAG EA188</v>
          </cell>
          <cell r="F2768" t="str">
            <v>Diesel</v>
          </cell>
          <cell r="G2768">
            <v>1968</v>
          </cell>
          <cell r="H2768">
            <v>120</v>
          </cell>
          <cell r="I2768" t="str">
            <v>In-Line</v>
          </cell>
          <cell r="J2768">
            <v>4</v>
          </cell>
          <cell r="K2768" t="str">
            <v>DI</v>
          </cell>
          <cell r="L2768" t="str">
            <v>Gyor, Polkowice</v>
          </cell>
          <cell r="M2768" t="str">
            <v>Hungary, Poland</v>
          </cell>
          <cell r="N2768">
            <v>0</v>
          </cell>
          <cell r="O2768">
            <v>0</v>
          </cell>
          <cell r="P2768">
            <v>0</v>
          </cell>
          <cell r="Q2768">
            <v>0</v>
          </cell>
          <cell r="R2768">
            <v>0</v>
          </cell>
          <cell r="S2768">
            <v>30716</v>
          </cell>
          <cell r="T2768">
            <v>27313</v>
          </cell>
          <cell r="U2768">
            <v>24858</v>
          </cell>
        </row>
        <row r="2769">
          <cell r="A2769" t="str">
            <v>Europe</v>
          </cell>
          <cell r="B2769" t="str">
            <v>VW GROUP</v>
          </cell>
          <cell r="C2769" t="str">
            <v>SEAT</v>
          </cell>
          <cell r="D2769" t="str">
            <v>SEAT TOLEDO</v>
          </cell>
          <cell r="E2769" t="str">
            <v>VAG EA188</v>
          </cell>
          <cell r="F2769" t="str">
            <v>Diesel</v>
          </cell>
          <cell r="G2769">
            <v>1968</v>
          </cell>
          <cell r="H2769">
            <v>136</v>
          </cell>
          <cell r="I2769" t="str">
            <v>In-Line</v>
          </cell>
          <cell r="J2769">
            <v>4</v>
          </cell>
          <cell r="K2769" t="str">
            <v>DI</v>
          </cell>
          <cell r="L2769" t="str">
            <v>Gyor, Polkowice</v>
          </cell>
          <cell r="M2769" t="str">
            <v>Hungary, Poland</v>
          </cell>
          <cell r="N2769">
            <v>0</v>
          </cell>
          <cell r="O2769">
            <v>0</v>
          </cell>
          <cell r="P2769">
            <v>200</v>
          </cell>
          <cell r="Q2769">
            <v>973</v>
          </cell>
          <cell r="R2769">
            <v>1840</v>
          </cell>
          <cell r="S2769">
            <v>2525</v>
          </cell>
          <cell r="T2769">
            <v>2735</v>
          </cell>
          <cell r="U2769">
            <v>2934</v>
          </cell>
        </row>
        <row r="2770">
          <cell r="A2770" t="str">
            <v>Europe</v>
          </cell>
          <cell r="B2770" t="str">
            <v>VW GROUP</v>
          </cell>
          <cell r="C2770" t="str">
            <v>SEAT</v>
          </cell>
          <cell r="D2770" t="str">
            <v>SEAT TOLEDO</v>
          </cell>
          <cell r="E2770" t="str">
            <v>VAG EA188</v>
          </cell>
          <cell r="F2770" t="str">
            <v>Diesel</v>
          </cell>
          <cell r="G2770">
            <v>1968</v>
          </cell>
          <cell r="H2770">
            <v>140</v>
          </cell>
          <cell r="I2770" t="str">
            <v>In-Line</v>
          </cell>
          <cell r="J2770">
            <v>4</v>
          </cell>
          <cell r="K2770" t="str">
            <v>DI</v>
          </cell>
          <cell r="L2770" t="str">
            <v>Gyor, Polkowice</v>
          </cell>
          <cell r="M2770" t="str">
            <v>Hungary, Poland</v>
          </cell>
          <cell r="N2770">
            <v>0</v>
          </cell>
          <cell r="O2770">
            <v>0</v>
          </cell>
          <cell r="P2770">
            <v>2978</v>
          </cell>
          <cell r="Q2770">
            <v>10790</v>
          </cell>
          <cell r="R2770">
            <v>14994</v>
          </cell>
          <cell r="S2770">
            <v>16455</v>
          </cell>
          <cell r="T2770">
            <v>14796</v>
          </cell>
          <cell r="U2770">
            <v>13614</v>
          </cell>
        </row>
        <row r="2771">
          <cell r="A2771" t="str">
            <v>Europe</v>
          </cell>
          <cell r="B2771" t="str">
            <v>VW GROUP</v>
          </cell>
          <cell r="C2771" t="str">
            <v>SEAT</v>
          </cell>
          <cell r="D2771" t="str">
            <v>SEAT TOLEDO</v>
          </cell>
          <cell r="E2771" t="str">
            <v>VAG EA113/EA827</v>
          </cell>
          <cell r="F2771" t="str">
            <v>Gasoline</v>
          </cell>
          <cell r="G2771">
            <v>1984</v>
          </cell>
          <cell r="H2771">
            <v>150</v>
          </cell>
          <cell r="I2771" t="str">
            <v>In-Line</v>
          </cell>
          <cell r="J2771">
            <v>4</v>
          </cell>
          <cell r="K2771" t="str">
            <v>MFI</v>
          </cell>
          <cell r="L2771" t="str">
            <v>Gyor</v>
          </cell>
          <cell r="M2771" t="str">
            <v>Hungary</v>
          </cell>
          <cell r="N2771">
            <v>0</v>
          </cell>
          <cell r="O2771">
            <v>0</v>
          </cell>
          <cell r="P2771">
            <v>3368</v>
          </cell>
          <cell r="Q2771">
            <v>11928</v>
          </cell>
          <cell r="R2771">
            <v>16039</v>
          </cell>
          <cell r="S2771">
            <v>17045</v>
          </cell>
          <cell r="T2771">
            <v>14813</v>
          </cell>
          <cell r="U2771">
            <v>13172</v>
          </cell>
        </row>
        <row r="2772">
          <cell r="A2772" t="str">
            <v>Europe</v>
          </cell>
          <cell r="B2772" t="str">
            <v>VW GROUP</v>
          </cell>
          <cell r="C2772" t="str">
            <v>SEAT</v>
          </cell>
          <cell r="D2772" t="str">
            <v>SEAT TOLEDO</v>
          </cell>
          <cell r="E2772" t="str">
            <v>VAG EA113/EA827</v>
          </cell>
          <cell r="F2772" t="str">
            <v>Gasoline</v>
          </cell>
          <cell r="G2772">
            <v>1984</v>
          </cell>
          <cell r="H2772">
            <v>200</v>
          </cell>
          <cell r="I2772" t="str">
            <v>In-Line</v>
          </cell>
          <cell r="J2772">
            <v>4</v>
          </cell>
          <cell r="K2772" t="str">
            <v>GDI</v>
          </cell>
          <cell r="L2772" t="str">
            <v>Gyor</v>
          </cell>
          <cell r="M2772" t="str">
            <v>Hungary</v>
          </cell>
          <cell r="N2772">
            <v>0</v>
          </cell>
          <cell r="O2772">
            <v>0</v>
          </cell>
          <cell r="P2772">
            <v>120</v>
          </cell>
          <cell r="Q2772">
            <v>584</v>
          </cell>
          <cell r="R2772">
            <v>1104</v>
          </cell>
          <cell r="S2772">
            <v>1515</v>
          </cell>
          <cell r="T2772">
            <v>1641</v>
          </cell>
          <cell r="U2772">
            <v>1760</v>
          </cell>
        </row>
        <row r="2773">
          <cell r="A2773" t="str">
            <v>Europe</v>
          </cell>
          <cell r="B2773" t="str">
            <v>VW GROUP</v>
          </cell>
          <cell r="C2773" t="str">
            <v>SEAT</v>
          </cell>
          <cell r="D2773" t="str">
            <v>SEAT LEON</v>
          </cell>
          <cell r="E2773" t="str">
            <v>VAG EA111</v>
          </cell>
          <cell r="F2773" t="str">
            <v>Gasoline</v>
          </cell>
          <cell r="G2773">
            <v>1390</v>
          </cell>
          <cell r="H2773">
            <v>75</v>
          </cell>
          <cell r="I2773" t="str">
            <v>In-Line</v>
          </cell>
          <cell r="J2773">
            <v>4</v>
          </cell>
          <cell r="K2773" t="str">
            <v>MFI</v>
          </cell>
          <cell r="L2773" t="str">
            <v>Chemnitz, Salzgitter</v>
          </cell>
          <cell r="M2773" t="str">
            <v>Germany</v>
          </cell>
          <cell r="N2773">
            <v>5909</v>
          </cell>
          <cell r="O2773">
            <v>4244</v>
          </cell>
          <cell r="P2773">
            <v>1983</v>
          </cell>
          <cell r="Q2773">
            <v>723</v>
          </cell>
          <cell r="R2773">
            <v>0</v>
          </cell>
          <cell r="S2773">
            <v>0</v>
          </cell>
          <cell r="T2773">
            <v>0</v>
          </cell>
          <cell r="U2773">
            <v>0</v>
          </cell>
        </row>
        <row r="2774">
          <cell r="A2774" t="str">
            <v>Europe</v>
          </cell>
          <cell r="B2774" t="str">
            <v>VW GROUP</v>
          </cell>
          <cell r="C2774" t="str">
            <v>SEAT</v>
          </cell>
          <cell r="D2774" t="str">
            <v>SEAT LEON</v>
          </cell>
          <cell r="E2774" t="str">
            <v>VAG EA113/EA827</v>
          </cell>
          <cell r="F2774" t="str">
            <v>Gasoline</v>
          </cell>
          <cell r="G2774">
            <v>1595</v>
          </cell>
          <cell r="H2774">
            <v>105</v>
          </cell>
          <cell r="I2774" t="str">
            <v>In-Line</v>
          </cell>
          <cell r="J2774">
            <v>4</v>
          </cell>
          <cell r="K2774" t="str">
            <v>MFI</v>
          </cell>
          <cell r="L2774" t="str">
            <v>Gyor</v>
          </cell>
          <cell r="M2774" t="str">
            <v>Hungary</v>
          </cell>
          <cell r="N2774">
            <v>16893</v>
          </cell>
          <cell r="O2774">
            <v>0</v>
          </cell>
          <cell r="P2774">
            <v>9921</v>
          </cell>
          <cell r="Q2774">
            <v>3389</v>
          </cell>
          <cell r="R2774">
            <v>0</v>
          </cell>
          <cell r="S2774">
            <v>0</v>
          </cell>
          <cell r="T2774">
            <v>0</v>
          </cell>
          <cell r="U2774">
            <v>0</v>
          </cell>
        </row>
        <row r="2775">
          <cell r="A2775" t="str">
            <v>Europe</v>
          </cell>
          <cell r="B2775" t="str">
            <v>VW GROUP</v>
          </cell>
          <cell r="C2775" t="str">
            <v>SEAT</v>
          </cell>
          <cell r="D2775" t="str">
            <v>SEAT LEON</v>
          </cell>
          <cell r="E2775" t="str">
            <v>VAG EA113/EA827</v>
          </cell>
          <cell r="F2775" t="str">
            <v>Gasoline</v>
          </cell>
          <cell r="G2775">
            <v>1595</v>
          </cell>
          <cell r="H2775">
            <v>102</v>
          </cell>
          <cell r="I2775" t="str">
            <v>In-Line</v>
          </cell>
          <cell r="J2775">
            <v>4</v>
          </cell>
          <cell r="K2775" t="str">
            <v>SFI/MFI</v>
          </cell>
          <cell r="L2775" t="str">
            <v>Gyor</v>
          </cell>
          <cell r="M2775" t="str">
            <v>Hungary</v>
          </cell>
          <cell r="N2775">
            <v>0</v>
          </cell>
          <cell r="O2775">
            <v>0</v>
          </cell>
          <cell r="P2775">
            <v>1232</v>
          </cell>
          <cell r="Q2775">
            <v>421</v>
          </cell>
          <cell r="R2775">
            <v>0</v>
          </cell>
          <cell r="S2775">
            <v>0</v>
          </cell>
          <cell r="T2775">
            <v>0</v>
          </cell>
          <cell r="U2775">
            <v>0</v>
          </cell>
        </row>
        <row r="2776">
          <cell r="A2776" t="str">
            <v>Europe</v>
          </cell>
          <cell r="B2776" t="str">
            <v>VW GROUP</v>
          </cell>
          <cell r="C2776" t="str">
            <v>SEAT</v>
          </cell>
          <cell r="D2776" t="str">
            <v>SEAT LEON</v>
          </cell>
          <cell r="E2776" t="str">
            <v>VAG EA111</v>
          </cell>
          <cell r="F2776" t="str">
            <v>Gasoline</v>
          </cell>
          <cell r="G2776">
            <v>1598</v>
          </cell>
          <cell r="H2776">
            <v>105</v>
          </cell>
          <cell r="I2776" t="str">
            <v>In-Line</v>
          </cell>
          <cell r="J2776">
            <v>4</v>
          </cell>
          <cell r="K2776" t="str">
            <v>MFI</v>
          </cell>
          <cell r="L2776" t="str">
            <v>Chemnitz, Salzgitter</v>
          </cell>
          <cell r="M2776" t="str">
            <v>Germany</v>
          </cell>
          <cell r="N2776">
            <v>16759</v>
          </cell>
          <cell r="O2776">
            <v>21679</v>
          </cell>
          <cell r="P2776">
            <v>13477</v>
          </cell>
          <cell r="Q2776">
            <v>4414</v>
          </cell>
          <cell r="R2776">
            <v>0</v>
          </cell>
          <cell r="S2776">
            <v>0</v>
          </cell>
          <cell r="T2776">
            <v>0</v>
          </cell>
          <cell r="U2776">
            <v>0</v>
          </cell>
        </row>
        <row r="2777">
          <cell r="A2777" t="str">
            <v>Europe</v>
          </cell>
          <cell r="B2777" t="str">
            <v>VW GROUP</v>
          </cell>
          <cell r="C2777" t="str">
            <v>SEAT</v>
          </cell>
          <cell r="D2777" t="str">
            <v>SEAT LEON</v>
          </cell>
          <cell r="E2777" t="str">
            <v>VAG EA113/EA827</v>
          </cell>
          <cell r="F2777" t="str">
            <v>Gasoline</v>
          </cell>
          <cell r="G2777">
            <v>1781</v>
          </cell>
          <cell r="H2777">
            <v>125</v>
          </cell>
          <cell r="I2777" t="str">
            <v>In-Line</v>
          </cell>
          <cell r="J2777">
            <v>4</v>
          </cell>
          <cell r="K2777" t="str">
            <v>MFI</v>
          </cell>
          <cell r="L2777" t="str">
            <v>Gyor</v>
          </cell>
          <cell r="M2777" t="str">
            <v>Hungary</v>
          </cell>
          <cell r="N2777">
            <v>7426</v>
          </cell>
          <cell r="O2777">
            <v>5813</v>
          </cell>
          <cell r="P2777">
            <v>6240</v>
          </cell>
          <cell r="Q2777">
            <v>2680</v>
          </cell>
          <cell r="R2777">
            <v>0</v>
          </cell>
          <cell r="S2777">
            <v>0</v>
          </cell>
          <cell r="T2777">
            <v>0</v>
          </cell>
          <cell r="U2777">
            <v>0</v>
          </cell>
        </row>
        <row r="2778">
          <cell r="A2778" t="str">
            <v>Europe</v>
          </cell>
          <cell r="B2778" t="str">
            <v>VW GROUP</v>
          </cell>
          <cell r="C2778" t="str">
            <v>SEAT</v>
          </cell>
          <cell r="D2778" t="str">
            <v>SEAT LEON</v>
          </cell>
          <cell r="E2778" t="str">
            <v>VAG EA113/EA827</v>
          </cell>
          <cell r="F2778" t="str">
            <v>Gasoline</v>
          </cell>
          <cell r="G2778">
            <v>1781</v>
          </cell>
          <cell r="H2778">
            <v>180</v>
          </cell>
          <cell r="I2778" t="str">
            <v>In-Line</v>
          </cell>
          <cell r="J2778">
            <v>4</v>
          </cell>
          <cell r="K2778" t="str">
            <v>MFI</v>
          </cell>
          <cell r="L2778" t="str">
            <v>Gyor</v>
          </cell>
          <cell r="M2778" t="str">
            <v>Hungary</v>
          </cell>
          <cell r="N2778">
            <v>5057</v>
          </cell>
          <cell r="O2778">
            <v>4833</v>
          </cell>
          <cell r="P2778">
            <v>1769</v>
          </cell>
          <cell r="Q2778">
            <v>700</v>
          </cell>
          <cell r="R2778">
            <v>0</v>
          </cell>
          <cell r="S2778">
            <v>0</v>
          </cell>
          <cell r="T2778">
            <v>0</v>
          </cell>
          <cell r="U2778">
            <v>0</v>
          </cell>
        </row>
        <row r="2779">
          <cell r="A2779" t="str">
            <v>Europe</v>
          </cell>
          <cell r="B2779" t="str">
            <v>VW GROUP</v>
          </cell>
          <cell r="C2779" t="str">
            <v>SEAT</v>
          </cell>
          <cell r="D2779" t="str">
            <v>SEAT LEON</v>
          </cell>
          <cell r="E2779" t="str">
            <v>VAG EA113/EA827</v>
          </cell>
          <cell r="F2779" t="str">
            <v>Gasoline</v>
          </cell>
          <cell r="G2779">
            <v>1781</v>
          </cell>
          <cell r="H2779">
            <v>209</v>
          </cell>
          <cell r="I2779" t="str">
            <v>In-Line</v>
          </cell>
          <cell r="J2779">
            <v>4</v>
          </cell>
          <cell r="K2779" t="str">
            <v>MFI</v>
          </cell>
          <cell r="L2779" t="str">
            <v>Gyor</v>
          </cell>
          <cell r="M2779" t="str">
            <v>Hungary</v>
          </cell>
          <cell r="N2779">
            <v>1109</v>
          </cell>
          <cell r="O2779">
            <v>337</v>
          </cell>
          <cell r="P2779">
            <v>0</v>
          </cell>
          <cell r="Q2779">
            <v>0</v>
          </cell>
          <cell r="R2779">
            <v>0</v>
          </cell>
          <cell r="S2779">
            <v>0</v>
          </cell>
          <cell r="T2779">
            <v>0</v>
          </cell>
          <cell r="U2779">
            <v>0</v>
          </cell>
        </row>
        <row r="2780">
          <cell r="A2780" t="str">
            <v>Europe</v>
          </cell>
          <cell r="B2780" t="str">
            <v>VW GROUP</v>
          </cell>
          <cell r="C2780" t="str">
            <v>SEAT</v>
          </cell>
          <cell r="D2780" t="str">
            <v>SEAT LEON</v>
          </cell>
          <cell r="E2780" t="str">
            <v>VAG EA113/EA827</v>
          </cell>
          <cell r="F2780" t="str">
            <v>Gasoline</v>
          </cell>
          <cell r="G2780">
            <v>1781</v>
          </cell>
          <cell r="H2780">
            <v>225</v>
          </cell>
          <cell r="I2780" t="str">
            <v>In-Line</v>
          </cell>
          <cell r="J2780">
            <v>4</v>
          </cell>
          <cell r="K2780" t="str">
            <v>MFI</v>
          </cell>
          <cell r="L2780" t="str">
            <v>Gyor</v>
          </cell>
          <cell r="M2780" t="str">
            <v>Hungary</v>
          </cell>
          <cell r="N2780">
            <v>0</v>
          </cell>
          <cell r="O2780">
            <v>240</v>
          </cell>
          <cell r="P2780">
            <v>615</v>
          </cell>
          <cell r="Q2780">
            <v>241</v>
          </cell>
          <cell r="R2780">
            <v>0</v>
          </cell>
          <cell r="S2780">
            <v>0</v>
          </cell>
          <cell r="T2780">
            <v>0</v>
          </cell>
          <cell r="U2780">
            <v>0</v>
          </cell>
        </row>
        <row r="2781">
          <cell r="A2781" t="str">
            <v>Europe</v>
          </cell>
          <cell r="B2781" t="str">
            <v>VW GROUP</v>
          </cell>
          <cell r="C2781" t="str">
            <v>SEAT</v>
          </cell>
          <cell r="D2781" t="str">
            <v>SEAT LEON</v>
          </cell>
          <cell r="E2781" t="str">
            <v>VAG EA086</v>
          </cell>
          <cell r="F2781" t="str">
            <v>Diesel</v>
          </cell>
          <cell r="G2781">
            <v>1896</v>
          </cell>
          <cell r="H2781">
            <v>68</v>
          </cell>
          <cell r="I2781" t="str">
            <v>In-Line</v>
          </cell>
          <cell r="J2781">
            <v>4</v>
          </cell>
          <cell r="K2781" t="str">
            <v>DI</v>
          </cell>
          <cell r="L2781" t="str">
            <v>Salzgitter, Chemnitz</v>
          </cell>
          <cell r="M2781" t="str">
            <v>Germany</v>
          </cell>
          <cell r="N2781">
            <v>387</v>
          </cell>
          <cell r="O2781">
            <v>223</v>
          </cell>
          <cell r="P2781">
            <v>0</v>
          </cell>
          <cell r="Q2781">
            <v>0</v>
          </cell>
          <cell r="R2781">
            <v>0</v>
          </cell>
          <cell r="S2781">
            <v>0</v>
          </cell>
          <cell r="T2781">
            <v>0</v>
          </cell>
          <cell r="U2781">
            <v>0</v>
          </cell>
        </row>
        <row r="2782">
          <cell r="A2782" t="str">
            <v>Europe</v>
          </cell>
          <cell r="B2782" t="str">
            <v>VW GROUP</v>
          </cell>
          <cell r="C2782" t="str">
            <v>SEAT</v>
          </cell>
          <cell r="D2782" t="str">
            <v>SEAT LEON</v>
          </cell>
          <cell r="E2782" t="str">
            <v>VAG EA188</v>
          </cell>
          <cell r="F2782" t="str">
            <v>Diesel</v>
          </cell>
          <cell r="G2782">
            <v>1896</v>
          </cell>
          <cell r="H2782">
            <v>90</v>
          </cell>
          <cell r="I2782" t="str">
            <v>In-Line</v>
          </cell>
          <cell r="J2782">
            <v>4</v>
          </cell>
          <cell r="K2782" t="str">
            <v>DI</v>
          </cell>
          <cell r="L2782" t="str">
            <v>Gyor, Chemnitz,Polkowice</v>
          </cell>
          <cell r="M2782" t="str">
            <v>Hungary, Germany, Poland</v>
          </cell>
          <cell r="N2782">
            <v>14861</v>
          </cell>
          <cell r="O2782">
            <v>14385</v>
          </cell>
          <cell r="P2782">
            <v>8579</v>
          </cell>
          <cell r="Q2782">
            <v>2962</v>
          </cell>
          <cell r="R2782">
            <v>0</v>
          </cell>
          <cell r="S2782">
            <v>0</v>
          </cell>
          <cell r="T2782">
            <v>0</v>
          </cell>
          <cell r="U2782">
            <v>0</v>
          </cell>
        </row>
        <row r="2783">
          <cell r="A2783" t="str">
            <v>Europe</v>
          </cell>
          <cell r="B2783" t="str">
            <v>VW GROUP</v>
          </cell>
          <cell r="C2783" t="str">
            <v>SEAT</v>
          </cell>
          <cell r="D2783" t="str">
            <v>SEAT LEON</v>
          </cell>
          <cell r="E2783" t="str">
            <v>VAG EA188</v>
          </cell>
          <cell r="F2783" t="str">
            <v>Diesel</v>
          </cell>
          <cell r="G2783">
            <v>1896</v>
          </cell>
          <cell r="H2783">
            <v>110</v>
          </cell>
          <cell r="I2783" t="str">
            <v>In-Line</v>
          </cell>
          <cell r="J2783">
            <v>4</v>
          </cell>
          <cell r="K2783" t="str">
            <v>DI</v>
          </cell>
          <cell r="L2783" t="str">
            <v>Gyor, Chemnitz,Polkowice</v>
          </cell>
          <cell r="M2783" t="str">
            <v>Hungary, Germany, Poland</v>
          </cell>
          <cell r="N2783">
            <v>16805</v>
          </cell>
          <cell r="O2783">
            <v>23383</v>
          </cell>
          <cell r="P2783">
            <v>13583</v>
          </cell>
          <cell r="Q2783">
            <v>4505</v>
          </cell>
          <cell r="R2783">
            <v>0</v>
          </cell>
          <cell r="S2783">
            <v>0</v>
          </cell>
          <cell r="T2783">
            <v>0</v>
          </cell>
          <cell r="U2783">
            <v>0</v>
          </cell>
        </row>
        <row r="2784">
          <cell r="A2784" t="str">
            <v>Europe</v>
          </cell>
          <cell r="B2784" t="str">
            <v>VW GROUP</v>
          </cell>
          <cell r="C2784" t="str">
            <v>SEAT</v>
          </cell>
          <cell r="D2784" t="str">
            <v>SEAT LEON</v>
          </cell>
          <cell r="E2784" t="str">
            <v>VAG EA188</v>
          </cell>
          <cell r="F2784" t="str">
            <v>Diesel</v>
          </cell>
          <cell r="G2784">
            <v>1896</v>
          </cell>
          <cell r="H2784">
            <v>130</v>
          </cell>
          <cell r="I2784" t="str">
            <v>In-Line</v>
          </cell>
          <cell r="J2784">
            <v>4</v>
          </cell>
          <cell r="K2784" t="str">
            <v>DI</v>
          </cell>
          <cell r="L2784" t="str">
            <v>Gyor, Chemnitz,Polkowice</v>
          </cell>
          <cell r="M2784" t="str">
            <v>Hungary, Germany, Poland</v>
          </cell>
          <cell r="N2784">
            <v>0</v>
          </cell>
          <cell r="O2784">
            <v>2187</v>
          </cell>
          <cell r="P2784">
            <v>5201</v>
          </cell>
          <cell r="Q2784">
            <v>1855</v>
          </cell>
          <cell r="R2784">
            <v>0</v>
          </cell>
          <cell r="S2784">
            <v>0</v>
          </cell>
          <cell r="T2784">
            <v>0</v>
          </cell>
          <cell r="U2784">
            <v>0</v>
          </cell>
        </row>
        <row r="2785">
          <cell r="A2785" t="str">
            <v>Europe</v>
          </cell>
          <cell r="B2785" t="str">
            <v>VW GROUP</v>
          </cell>
          <cell r="C2785" t="str">
            <v>SEAT</v>
          </cell>
          <cell r="D2785" t="str">
            <v>SEAT LEON</v>
          </cell>
          <cell r="E2785" t="str">
            <v>VAG EA188</v>
          </cell>
          <cell r="F2785" t="str">
            <v>Diesel</v>
          </cell>
          <cell r="G2785">
            <v>1896</v>
          </cell>
          <cell r="H2785">
            <v>150</v>
          </cell>
          <cell r="I2785" t="str">
            <v>In-Line</v>
          </cell>
          <cell r="J2785">
            <v>4</v>
          </cell>
          <cell r="K2785" t="str">
            <v>DI</v>
          </cell>
          <cell r="L2785" t="str">
            <v>Gyor, Chemnitz,Polkowice</v>
          </cell>
          <cell r="M2785" t="str">
            <v>Hungary, Germany, Poland</v>
          </cell>
          <cell r="N2785">
            <v>8027</v>
          </cell>
          <cell r="O2785">
            <v>18938</v>
          </cell>
          <cell r="P2785">
            <v>10869</v>
          </cell>
          <cell r="Q2785">
            <v>3601</v>
          </cell>
          <cell r="R2785">
            <v>0</v>
          </cell>
          <cell r="S2785">
            <v>0</v>
          </cell>
          <cell r="T2785">
            <v>0</v>
          </cell>
          <cell r="U2785">
            <v>0</v>
          </cell>
        </row>
        <row r="2786">
          <cell r="A2786" t="str">
            <v>Europe</v>
          </cell>
          <cell r="B2786" t="str">
            <v>VW GROUP</v>
          </cell>
          <cell r="C2786" t="str">
            <v>SEAT</v>
          </cell>
          <cell r="D2786" t="str">
            <v>SEAT LEON</v>
          </cell>
          <cell r="E2786" t="str">
            <v>VAG EA188</v>
          </cell>
          <cell r="F2786" t="str">
            <v>Diesel</v>
          </cell>
          <cell r="G2786">
            <v>1968</v>
          </cell>
          <cell r="H2786">
            <v>150</v>
          </cell>
          <cell r="I2786" t="str">
            <v>In-Line</v>
          </cell>
          <cell r="J2786">
            <v>4</v>
          </cell>
          <cell r="K2786" t="str">
            <v>DI</v>
          </cell>
          <cell r="L2786" t="str">
            <v>Gyor, Polkowice</v>
          </cell>
          <cell r="M2786" t="str">
            <v>Hungary, Poland</v>
          </cell>
          <cell r="N2786">
            <v>0</v>
          </cell>
          <cell r="O2786">
            <v>0</v>
          </cell>
          <cell r="P2786">
            <v>0</v>
          </cell>
          <cell r="Q2786">
            <v>19</v>
          </cell>
          <cell r="R2786">
            <v>0</v>
          </cell>
          <cell r="S2786">
            <v>0</v>
          </cell>
          <cell r="T2786">
            <v>0</v>
          </cell>
          <cell r="U2786">
            <v>0</v>
          </cell>
        </row>
        <row r="2787">
          <cell r="A2787" t="str">
            <v>Europe</v>
          </cell>
          <cell r="B2787" t="str">
            <v>VW GROUP</v>
          </cell>
          <cell r="C2787" t="str">
            <v>SEAT</v>
          </cell>
          <cell r="D2787" t="str">
            <v>SEAT LEON</v>
          </cell>
          <cell r="E2787" t="str">
            <v>VAG EA390</v>
          </cell>
          <cell r="F2787" t="str">
            <v>Gasoline</v>
          </cell>
          <cell r="G2787">
            <v>2792</v>
          </cell>
          <cell r="H2787">
            <v>204</v>
          </cell>
          <cell r="I2787" t="str">
            <v>Vee Configuration</v>
          </cell>
          <cell r="J2787">
            <v>6</v>
          </cell>
          <cell r="K2787" t="str">
            <v>MFI</v>
          </cell>
          <cell r="L2787" t="str">
            <v>Salzgitter</v>
          </cell>
          <cell r="M2787" t="str">
            <v>Germany</v>
          </cell>
          <cell r="N2787">
            <v>374</v>
          </cell>
          <cell r="O2787">
            <v>141</v>
          </cell>
          <cell r="P2787">
            <v>102</v>
          </cell>
          <cell r="Q2787">
            <v>39</v>
          </cell>
          <cell r="R2787">
            <v>0</v>
          </cell>
          <cell r="S2787">
            <v>0</v>
          </cell>
          <cell r="T2787">
            <v>0</v>
          </cell>
          <cell r="U2787">
            <v>0</v>
          </cell>
        </row>
        <row r="2788">
          <cell r="A2788" t="str">
            <v>Europe</v>
          </cell>
          <cell r="B2788" t="str">
            <v>VW GROUP</v>
          </cell>
          <cell r="C2788" t="str">
            <v>SEAT</v>
          </cell>
          <cell r="D2788" t="str">
            <v>SEAT LEON</v>
          </cell>
          <cell r="E2788" t="str">
            <v>VAG EA111</v>
          </cell>
          <cell r="F2788" t="str">
            <v>Gasoline</v>
          </cell>
          <cell r="G2788">
            <v>1390</v>
          </cell>
          <cell r="H2788">
            <v>75</v>
          </cell>
          <cell r="I2788" t="str">
            <v>In-Line</v>
          </cell>
          <cell r="J2788">
            <v>4</v>
          </cell>
          <cell r="K2788" t="str">
            <v>MFI</v>
          </cell>
          <cell r="L2788" t="str">
            <v>Chemnitz, Salzgitter</v>
          </cell>
          <cell r="M2788" t="str">
            <v>Germany</v>
          </cell>
          <cell r="N2788">
            <v>0</v>
          </cell>
          <cell r="O2788">
            <v>0</v>
          </cell>
          <cell r="P2788">
            <v>0</v>
          </cell>
          <cell r="Q2788">
            <v>4184</v>
          </cell>
          <cell r="R2788">
            <v>11282</v>
          </cell>
          <cell r="S2788">
            <v>10830</v>
          </cell>
          <cell r="T2788">
            <v>10194</v>
          </cell>
          <cell r="U2788">
            <v>10208</v>
          </cell>
        </row>
        <row r="2789">
          <cell r="A2789" t="str">
            <v>Europe</v>
          </cell>
          <cell r="B2789" t="str">
            <v>VW GROUP</v>
          </cell>
          <cell r="C2789" t="str">
            <v>SEAT</v>
          </cell>
          <cell r="D2789" t="str">
            <v>SEAT LEON</v>
          </cell>
          <cell r="E2789" t="str">
            <v>VAG EA113/EA827</v>
          </cell>
          <cell r="F2789" t="str">
            <v>Gasoline</v>
          </cell>
          <cell r="G2789">
            <v>1595</v>
          </cell>
          <cell r="H2789">
            <v>105</v>
          </cell>
          <cell r="I2789" t="str">
            <v>In-Line</v>
          </cell>
          <cell r="J2789">
            <v>4</v>
          </cell>
          <cell r="K2789" t="str">
            <v>MFI</v>
          </cell>
          <cell r="L2789" t="str">
            <v>Gyor</v>
          </cell>
          <cell r="M2789" t="str">
            <v>Hungary</v>
          </cell>
          <cell r="N2789">
            <v>0</v>
          </cell>
          <cell r="O2789">
            <v>0</v>
          </cell>
          <cell r="P2789">
            <v>0</v>
          </cell>
          <cell r="Q2789">
            <v>813</v>
          </cell>
          <cell r="R2789">
            <v>2190</v>
          </cell>
          <cell r="S2789">
            <v>2103</v>
          </cell>
          <cell r="T2789">
            <v>1980</v>
          </cell>
          <cell r="U2789">
            <v>1981</v>
          </cell>
        </row>
        <row r="2790">
          <cell r="A2790" t="str">
            <v>Europe</v>
          </cell>
          <cell r="B2790" t="str">
            <v>VW GROUP</v>
          </cell>
          <cell r="C2790" t="str">
            <v>SEAT</v>
          </cell>
          <cell r="D2790" t="str">
            <v>SEAT LEON</v>
          </cell>
          <cell r="E2790" t="str">
            <v>VAG EA111</v>
          </cell>
          <cell r="F2790" t="str">
            <v>Gasoline</v>
          </cell>
          <cell r="G2790">
            <v>1598</v>
          </cell>
          <cell r="H2790">
            <v>105</v>
          </cell>
          <cell r="I2790" t="str">
            <v>In-Line</v>
          </cell>
          <cell r="J2790">
            <v>4</v>
          </cell>
          <cell r="K2790" t="str">
            <v>MFI</v>
          </cell>
          <cell r="L2790" t="str">
            <v>Chemnitz, Salzgitter</v>
          </cell>
          <cell r="M2790" t="str">
            <v>Germany</v>
          </cell>
          <cell r="N2790">
            <v>0</v>
          </cell>
          <cell r="O2790">
            <v>0</v>
          </cell>
          <cell r="P2790">
            <v>0</v>
          </cell>
          <cell r="Q2790">
            <v>6295</v>
          </cell>
          <cell r="R2790">
            <v>16979</v>
          </cell>
          <cell r="S2790">
            <v>16299</v>
          </cell>
          <cell r="T2790">
            <v>15341</v>
          </cell>
          <cell r="U2790">
            <v>15361</v>
          </cell>
        </row>
        <row r="2791">
          <cell r="A2791" t="str">
            <v>Europe</v>
          </cell>
          <cell r="B2791" t="str">
            <v>VW GROUP</v>
          </cell>
          <cell r="C2791" t="str">
            <v>SEAT</v>
          </cell>
          <cell r="D2791" t="str">
            <v>SEAT LEON</v>
          </cell>
          <cell r="E2791" t="str">
            <v>VAG EA188</v>
          </cell>
          <cell r="F2791" t="str">
            <v>Diesel</v>
          </cell>
          <cell r="G2791">
            <v>1968</v>
          </cell>
          <cell r="H2791">
            <v>136</v>
          </cell>
          <cell r="I2791" t="str">
            <v>In-Line</v>
          </cell>
          <cell r="J2791">
            <v>4</v>
          </cell>
          <cell r="K2791" t="str">
            <v>DI</v>
          </cell>
          <cell r="L2791" t="str">
            <v>Gyor, Polkowice</v>
          </cell>
          <cell r="M2791" t="str">
            <v>Hungary, Poland</v>
          </cell>
          <cell r="N2791">
            <v>0</v>
          </cell>
          <cell r="O2791">
            <v>0</v>
          </cell>
          <cell r="P2791">
            <v>0</v>
          </cell>
          <cell r="Q2791">
            <v>24859</v>
          </cell>
          <cell r="R2791">
            <v>67035</v>
          </cell>
          <cell r="S2791">
            <v>64354</v>
          </cell>
          <cell r="T2791">
            <v>60574</v>
          </cell>
          <cell r="U2791">
            <v>60650</v>
          </cell>
        </row>
        <row r="2792">
          <cell r="A2792" t="str">
            <v>Europe</v>
          </cell>
          <cell r="B2792" t="str">
            <v>VW GROUP</v>
          </cell>
          <cell r="C2792" t="str">
            <v>SEAT</v>
          </cell>
          <cell r="D2792" t="str">
            <v>SEAT LEON</v>
          </cell>
          <cell r="E2792" t="str">
            <v>VAG EA188</v>
          </cell>
          <cell r="F2792" t="str">
            <v>Diesel</v>
          </cell>
          <cell r="G2792">
            <v>1968</v>
          </cell>
          <cell r="H2792">
            <v>150</v>
          </cell>
          <cell r="I2792" t="str">
            <v>In-Line</v>
          </cell>
          <cell r="J2792">
            <v>4</v>
          </cell>
          <cell r="K2792" t="str">
            <v>DI</v>
          </cell>
          <cell r="L2792" t="str">
            <v>Gyor, Polkowice</v>
          </cell>
          <cell r="M2792" t="str">
            <v>Hungary, Poland</v>
          </cell>
          <cell r="N2792">
            <v>0</v>
          </cell>
          <cell r="O2792">
            <v>0</v>
          </cell>
          <cell r="P2792">
            <v>0</v>
          </cell>
          <cell r="Q2792">
            <v>2763</v>
          </cell>
          <cell r="R2792">
            <v>7448</v>
          </cell>
          <cell r="S2792">
            <v>7151</v>
          </cell>
          <cell r="T2792">
            <v>6731</v>
          </cell>
          <cell r="U2792">
            <v>6738</v>
          </cell>
        </row>
        <row r="2793">
          <cell r="A2793" t="str">
            <v>Europe</v>
          </cell>
          <cell r="B2793" t="str">
            <v>VW GROUP</v>
          </cell>
          <cell r="C2793" t="str">
            <v>SEAT</v>
          </cell>
          <cell r="D2793" t="str">
            <v>SEAT LEON</v>
          </cell>
          <cell r="E2793" t="str">
            <v>VAG EA113/EA827</v>
          </cell>
          <cell r="F2793" t="str">
            <v>Gasoline</v>
          </cell>
          <cell r="G2793">
            <v>1984</v>
          </cell>
          <cell r="H2793">
            <v>150</v>
          </cell>
          <cell r="I2793" t="str">
            <v>In-Line</v>
          </cell>
          <cell r="J2793">
            <v>4</v>
          </cell>
          <cell r="K2793" t="str">
            <v>MFI</v>
          </cell>
          <cell r="L2793" t="str">
            <v>Gyor</v>
          </cell>
          <cell r="M2793" t="str">
            <v>Hungary</v>
          </cell>
          <cell r="N2793">
            <v>0</v>
          </cell>
          <cell r="O2793">
            <v>0</v>
          </cell>
          <cell r="P2793">
            <v>0</v>
          </cell>
          <cell r="Q2793">
            <v>1665</v>
          </cell>
          <cell r="R2793">
            <v>4491</v>
          </cell>
          <cell r="S2793">
            <v>4311</v>
          </cell>
          <cell r="T2793">
            <v>4058</v>
          </cell>
          <cell r="U2793">
            <v>4063</v>
          </cell>
        </row>
        <row r="2794">
          <cell r="A2794" t="str">
            <v>Europe</v>
          </cell>
          <cell r="B2794" t="str">
            <v>VW GROUP</v>
          </cell>
          <cell r="C2794" t="str">
            <v>SEAT</v>
          </cell>
          <cell r="D2794" t="str">
            <v>SEAT LEON</v>
          </cell>
          <cell r="E2794" t="str">
            <v>VAG EA390</v>
          </cell>
          <cell r="F2794" t="str">
            <v>Gasoline</v>
          </cell>
          <cell r="G2794">
            <v>2792</v>
          </cell>
          <cell r="H2794">
            <v>204</v>
          </cell>
          <cell r="I2794" t="str">
            <v>Vee Configuration</v>
          </cell>
          <cell r="J2794">
            <v>6</v>
          </cell>
          <cell r="K2794" t="str">
            <v>MFI</v>
          </cell>
          <cell r="L2794" t="str">
            <v>Salzgitter</v>
          </cell>
          <cell r="M2794" t="str">
            <v>Germany</v>
          </cell>
          <cell r="N2794">
            <v>0</v>
          </cell>
          <cell r="O2794">
            <v>0</v>
          </cell>
          <cell r="P2794">
            <v>0</v>
          </cell>
          <cell r="Q2794">
            <v>488</v>
          </cell>
          <cell r="R2794">
            <v>1315</v>
          </cell>
          <cell r="S2794">
            <v>1263</v>
          </cell>
          <cell r="T2794">
            <v>1187</v>
          </cell>
          <cell r="U2794">
            <v>1189</v>
          </cell>
        </row>
        <row r="2795">
          <cell r="A2795" t="str">
            <v>Europe</v>
          </cell>
          <cell r="B2795" t="str">
            <v>VW GROUP</v>
          </cell>
          <cell r="C2795" t="str">
            <v>SEAT</v>
          </cell>
          <cell r="D2795" t="str">
            <v>SEAT ALTEA</v>
          </cell>
          <cell r="E2795" t="str">
            <v>VAG EA113/EA827</v>
          </cell>
          <cell r="F2795" t="str">
            <v>Gasoline</v>
          </cell>
          <cell r="G2795">
            <v>1595</v>
          </cell>
          <cell r="H2795">
            <v>105</v>
          </cell>
          <cell r="I2795" t="str">
            <v>In-Line</v>
          </cell>
          <cell r="J2795">
            <v>4</v>
          </cell>
          <cell r="K2795" t="str">
            <v>MFI</v>
          </cell>
          <cell r="L2795" t="str">
            <v>Gyor</v>
          </cell>
          <cell r="M2795" t="str">
            <v>Hungary</v>
          </cell>
          <cell r="N2795">
            <v>0</v>
          </cell>
          <cell r="O2795">
            <v>0</v>
          </cell>
          <cell r="P2795">
            <v>23</v>
          </cell>
          <cell r="Q2795">
            <v>298</v>
          </cell>
          <cell r="R2795">
            <v>619</v>
          </cell>
          <cell r="S2795">
            <v>883</v>
          </cell>
          <cell r="T2795">
            <v>1071</v>
          </cell>
          <cell r="U2795">
            <v>1226</v>
          </cell>
        </row>
        <row r="2796">
          <cell r="A2796" t="str">
            <v>Europe</v>
          </cell>
          <cell r="B2796" t="str">
            <v>VW GROUP</v>
          </cell>
          <cell r="C2796" t="str">
            <v>SEAT</v>
          </cell>
          <cell r="D2796" t="str">
            <v>SEAT ALTEA</v>
          </cell>
          <cell r="E2796" t="str">
            <v>VAG EA111</v>
          </cell>
          <cell r="F2796" t="str">
            <v>Gasoline</v>
          </cell>
          <cell r="G2796">
            <v>1598</v>
          </cell>
          <cell r="H2796">
            <v>105</v>
          </cell>
          <cell r="I2796" t="str">
            <v>In-Line</v>
          </cell>
          <cell r="J2796">
            <v>4</v>
          </cell>
          <cell r="K2796" t="str">
            <v>MFI</v>
          </cell>
          <cell r="L2796" t="str">
            <v>Chemnitz, Salzgitter</v>
          </cell>
          <cell r="M2796" t="str">
            <v>Germany</v>
          </cell>
          <cell r="N2796">
            <v>0</v>
          </cell>
          <cell r="O2796">
            <v>0</v>
          </cell>
          <cell r="P2796">
            <v>2442</v>
          </cell>
          <cell r="Q2796">
            <v>5067</v>
          </cell>
          <cell r="R2796">
            <v>6762</v>
          </cell>
          <cell r="S2796">
            <v>8020</v>
          </cell>
          <cell r="T2796">
            <v>8753</v>
          </cell>
          <cell r="U2796">
            <v>9383</v>
          </cell>
        </row>
        <row r="2797">
          <cell r="A2797" t="str">
            <v>Europe</v>
          </cell>
          <cell r="B2797" t="str">
            <v>VW GROUP</v>
          </cell>
          <cell r="C2797" t="str">
            <v>SEAT</v>
          </cell>
          <cell r="D2797" t="str">
            <v>SEAT ALTEA</v>
          </cell>
          <cell r="E2797" t="str">
            <v>VAG EA111</v>
          </cell>
          <cell r="F2797" t="str">
            <v>Gasoline</v>
          </cell>
          <cell r="G2797">
            <v>1598</v>
          </cell>
          <cell r="H2797">
            <v>100</v>
          </cell>
          <cell r="I2797" t="str">
            <v>In-Line</v>
          </cell>
          <cell r="J2797">
            <v>4</v>
          </cell>
          <cell r="K2797" t="str">
            <v>MFI</v>
          </cell>
          <cell r="L2797" t="str">
            <v>Chemnitz, Salzgitter</v>
          </cell>
          <cell r="M2797" t="str">
            <v>Germany</v>
          </cell>
          <cell r="N2797">
            <v>0</v>
          </cell>
          <cell r="O2797">
            <v>0</v>
          </cell>
          <cell r="P2797">
            <v>16422</v>
          </cell>
          <cell r="Q2797">
            <v>18765</v>
          </cell>
          <cell r="R2797">
            <v>18029</v>
          </cell>
          <cell r="S2797">
            <v>16614</v>
          </cell>
          <cell r="T2797">
            <v>14751</v>
          </cell>
          <cell r="U2797">
            <v>13301</v>
          </cell>
        </row>
        <row r="2798">
          <cell r="A2798" t="str">
            <v>Europe</v>
          </cell>
          <cell r="B2798" t="str">
            <v>VW GROUP</v>
          </cell>
          <cell r="C2798" t="str">
            <v>SEAT</v>
          </cell>
          <cell r="D2798" t="str">
            <v>SEAT ALTEA</v>
          </cell>
          <cell r="E2798" t="str">
            <v>VAG EA188</v>
          </cell>
          <cell r="F2798" t="str">
            <v>Diesel</v>
          </cell>
          <cell r="G2798">
            <v>1896</v>
          </cell>
          <cell r="H2798">
            <v>105</v>
          </cell>
          <cell r="I2798" t="str">
            <v>In-Line</v>
          </cell>
          <cell r="J2798">
            <v>4</v>
          </cell>
          <cell r="K2798" t="str">
            <v>DI</v>
          </cell>
          <cell r="L2798" t="str">
            <v>Gyor, Chemnitz,Polkowice</v>
          </cell>
          <cell r="M2798" t="str">
            <v>Hungary, Germany, Poland</v>
          </cell>
          <cell r="N2798">
            <v>0</v>
          </cell>
          <cell r="O2798">
            <v>0</v>
          </cell>
          <cell r="P2798">
            <v>19572</v>
          </cell>
          <cell r="Q2798">
            <v>28582</v>
          </cell>
          <cell r="R2798">
            <v>28948</v>
          </cell>
          <cell r="S2798">
            <v>7790</v>
          </cell>
          <cell r="T2798">
            <v>0</v>
          </cell>
          <cell r="U2798">
            <v>0</v>
          </cell>
        </row>
        <row r="2799">
          <cell r="A2799" t="str">
            <v>Europe</v>
          </cell>
          <cell r="B2799" t="str">
            <v>VW GROUP</v>
          </cell>
          <cell r="C2799" t="str">
            <v>SEAT</v>
          </cell>
          <cell r="D2799" t="str">
            <v>SEAT ALTEA</v>
          </cell>
          <cell r="E2799" t="str">
            <v>VAG EA188</v>
          </cell>
          <cell r="F2799" t="str">
            <v>Diesel</v>
          </cell>
          <cell r="G2799">
            <v>1968</v>
          </cell>
          <cell r="H2799">
            <v>120</v>
          </cell>
          <cell r="I2799" t="str">
            <v>In-Line</v>
          </cell>
          <cell r="J2799">
            <v>4</v>
          </cell>
          <cell r="K2799" t="str">
            <v>DI</v>
          </cell>
          <cell r="L2799" t="str">
            <v>Gyor, Polkowice</v>
          </cell>
          <cell r="M2799" t="str">
            <v>Hungary, Poland</v>
          </cell>
          <cell r="N2799">
            <v>0</v>
          </cell>
          <cell r="O2799">
            <v>0</v>
          </cell>
          <cell r="P2799">
            <v>0</v>
          </cell>
          <cell r="Q2799">
            <v>0</v>
          </cell>
          <cell r="R2799">
            <v>0</v>
          </cell>
          <cell r="S2799">
            <v>20040</v>
          </cell>
          <cell r="T2799">
            <v>25743</v>
          </cell>
          <cell r="U2799">
            <v>24211</v>
          </cell>
        </row>
        <row r="2800">
          <cell r="A2800" t="str">
            <v>Europe</v>
          </cell>
          <cell r="B2800" t="str">
            <v>VW GROUP</v>
          </cell>
          <cell r="C2800" t="str">
            <v>SEAT</v>
          </cell>
          <cell r="D2800" t="str">
            <v>SEAT ALTEA</v>
          </cell>
          <cell r="E2800" t="str">
            <v>VAG EA188</v>
          </cell>
          <cell r="F2800" t="str">
            <v>Diesel</v>
          </cell>
          <cell r="G2800">
            <v>1968</v>
          </cell>
          <cell r="H2800">
            <v>136</v>
          </cell>
          <cell r="I2800" t="str">
            <v>In-Line</v>
          </cell>
          <cell r="J2800">
            <v>4</v>
          </cell>
          <cell r="K2800" t="str">
            <v>DI</v>
          </cell>
          <cell r="L2800" t="str">
            <v>Gyor, Polkowice</v>
          </cell>
          <cell r="M2800" t="str">
            <v>Hungary, Poland</v>
          </cell>
          <cell r="N2800">
            <v>0</v>
          </cell>
          <cell r="O2800">
            <v>0</v>
          </cell>
          <cell r="P2800">
            <v>5552</v>
          </cell>
          <cell r="Q2800">
            <v>13120</v>
          </cell>
          <cell r="R2800">
            <v>15370</v>
          </cell>
          <cell r="S2800">
            <v>16775</v>
          </cell>
          <cell r="T2800">
            <v>17278</v>
          </cell>
          <cell r="U2800">
            <v>17756</v>
          </cell>
        </row>
        <row r="2801">
          <cell r="A2801" t="str">
            <v>Europe</v>
          </cell>
          <cell r="B2801" t="str">
            <v>VW GROUP</v>
          </cell>
          <cell r="C2801" t="str">
            <v>SEAT</v>
          </cell>
          <cell r="D2801" t="str">
            <v>SEAT ALTEA</v>
          </cell>
          <cell r="E2801" t="str">
            <v>VAG EA188</v>
          </cell>
          <cell r="F2801" t="str">
            <v>Diesel</v>
          </cell>
          <cell r="G2801">
            <v>1968</v>
          </cell>
          <cell r="H2801">
            <v>140</v>
          </cell>
          <cell r="I2801" t="str">
            <v>In-Line</v>
          </cell>
          <cell r="J2801">
            <v>4</v>
          </cell>
          <cell r="K2801" t="str">
            <v>DI</v>
          </cell>
          <cell r="L2801" t="str">
            <v>Gyor, Polkowice</v>
          </cell>
          <cell r="M2801" t="str">
            <v>Hungary, Poland</v>
          </cell>
          <cell r="N2801">
            <v>0</v>
          </cell>
          <cell r="O2801">
            <v>0</v>
          </cell>
          <cell r="P2801">
            <v>11993</v>
          </cell>
          <cell r="Q2801">
            <v>21122</v>
          </cell>
          <cell r="R2801">
            <v>20981</v>
          </cell>
          <cell r="S2801">
            <v>19984</v>
          </cell>
          <cell r="T2801">
            <v>18337</v>
          </cell>
          <cell r="U2801">
            <v>17077</v>
          </cell>
        </row>
        <row r="2802">
          <cell r="A2802" t="str">
            <v>Europe</v>
          </cell>
          <cell r="B2802" t="str">
            <v>VW GROUP</v>
          </cell>
          <cell r="C2802" t="str">
            <v>SEAT</v>
          </cell>
          <cell r="D2802" t="str">
            <v>SEAT ALTEA</v>
          </cell>
          <cell r="E2802" t="str">
            <v>VAG EA113/EA827</v>
          </cell>
          <cell r="F2802" t="str">
            <v>Gasoline</v>
          </cell>
          <cell r="G2802">
            <v>1984</v>
          </cell>
          <cell r="H2802">
            <v>150</v>
          </cell>
          <cell r="I2802" t="str">
            <v>In-Line</v>
          </cell>
          <cell r="J2802">
            <v>4</v>
          </cell>
          <cell r="K2802" t="str">
            <v>MFI</v>
          </cell>
          <cell r="L2802" t="str">
            <v>Gyor</v>
          </cell>
          <cell r="M2802" t="str">
            <v>Hungary</v>
          </cell>
          <cell r="N2802">
            <v>0</v>
          </cell>
          <cell r="O2802">
            <v>0</v>
          </cell>
          <cell r="P2802">
            <v>10213</v>
          </cell>
          <cell r="Q2802">
            <v>17742</v>
          </cell>
          <cell r="R2802">
            <v>16669</v>
          </cell>
          <cell r="S2802">
            <v>15002</v>
          </cell>
          <cell r="T2802">
            <v>12999</v>
          </cell>
          <cell r="U2802">
            <v>11423</v>
          </cell>
        </row>
        <row r="2803">
          <cell r="A2803" t="str">
            <v>Europe</v>
          </cell>
          <cell r="B2803" t="str">
            <v>VW GROUP</v>
          </cell>
          <cell r="C2803" t="str">
            <v>SEAT</v>
          </cell>
          <cell r="D2803" t="str">
            <v>SEAT ALTEA</v>
          </cell>
          <cell r="E2803" t="str">
            <v>VAG EA113/EA827</v>
          </cell>
          <cell r="F2803" t="str">
            <v>Gasoline</v>
          </cell>
          <cell r="G2803">
            <v>1984</v>
          </cell>
          <cell r="H2803">
            <v>200</v>
          </cell>
          <cell r="I2803" t="str">
            <v>In-Line</v>
          </cell>
          <cell r="J2803">
            <v>4</v>
          </cell>
          <cell r="K2803" t="str">
            <v>GDI</v>
          </cell>
          <cell r="L2803" t="str">
            <v>Gyor</v>
          </cell>
          <cell r="M2803" t="str">
            <v>Hungary</v>
          </cell>
          <cell r="N2803">
            <v>0</v>
          </cell>
          <cell r="O2803">
            <v>0</v>
          </cell>
          <cell r="P2803">
            <v>1873</v>
          </cell>
          <cell r="Q2803">
            <v>3009</v>
          </cell>
          <cell r="R2803">
            <v>3245</v>
          </cell>
          <cell r="S2803">
            <v>3323</v>
          </cell>
          <cell r="T2803">
            <v>3257</v>
          </cell>
          <cell r="U2803">
            <v>3215</v>
          </cell>
        </row>
        <row r="2804">
          <cell r="A2804" t="str">
            <v>Europe</v>
          </cell>
          <cell r="B2804" t="str">
            <v>VW GROUP</v>
          </cell>
          <cell r="C2804" t="str">
            <v>SEAT</v>
          </cell>
          <cell r="D2804" t="str">
            <v>SEAT ALTEA</v>
          </cell>
          <cell r="E2804" t="str">
            <v>VAG EA390</v>
          </cell>
          <cell r="F2804" t="str">
            <v>Gasoline</v>
          </cell>
          <cell r="G2804">
            <v>2327</v>
          </cell>
          <cell r="H2804">
            <v>170</v>
          </cell>
          <cell r="I2804" t="str">
            <v>Vee Configuration</v>
          </cell>
          <cell r="J2804">
            <v>5</v>
          </cell>
          <cell r="K2804" t="str">
            <v>MFI</v>
          </cell>
          <cell r="L2804" t="str">
            <v>Salzgitter</v>
          </cell>
          <cell r="M2804" t="str">
            <v>Germany</v>
          </cell>
          <cell r="N2804">
            <v>0</v>
          </cell>
          <cell r="O2804">
            <v>0</v>
          </cell>
          <cell r="P2804">
            <v>0</v>
          </cell>
          <cell r="Q2804">
            <v>391</v>
          </cell>
          <cell r="R2804">
            <v>1398</v>
          </cell>
          <cell r="S2804">
            <v>2254</v>
          </cell>
          <cell r="T2804">
            <v>2882</v>
          </cell>
          <cell r="U2804">
            <v>3405</v>
          </cell>
        </row>
        <row r="2805">
          <cell r="A2805" t="str">
            <v>Europe</v>
          </cell>
          <cell r="B2805" t="str">
            <v>VW GROUP</v>
          </cell>
          <cell r="C2805" t="str">
            <v>SEAT</v>
          </cell>
          <cell r="D2805" t="str">
            <v>SEAT ROADSTER</v>
          </cell>
          <cell r="E2805" t="str">
            <v>VAG EA113/EA827</v>
          </cell>
          <cell r="F2805" t="str">
            <v>Gasoline</v>
          </cell>
          <cell r="G2805">
            <v>1984</v>
          </cell>
          <cell r="H2805">
            <v>150</v>
          </cell>
          <cell r="I2805" t="str">
            <v>In-Line</v>
          </cell>
          <cell r="J2805">
            <v>4</v>
          </cell>
          <cell r="K2805" t="str">
            <v>MFI</v>
          </cell>
          <cell r="L2805" t="str">
            <v>Gyor</v>
          </cell>
          <cell r="M2805" t="str">
            <v>Hungary</v>
          </cell>
          <cell r="N2805">
            <v>0</v>
          </cell>
          <cell r="O2805">
            <v>0</v>
          </cell>
          <cell r="P2805">
            <v>0</v>
          </cell>
          <cell r="Q2805">
            <v>0</v>
          </cell>
          <cell r="R2805">
            <v>0</v>
          </cell>
          <cell r="S2805">
            <v>26454</v>
          </cell>
          <cell r="T2805">
            <v>26397</v>
          </cell>
          <cell r="U2805">
            <v>22008</v>
          </cell>
        </row>
        <row r="2806">
          <cell r="A2806" t="str">
            <v>Europe</v>
          </cell>
          <cell r="B2806" t="str">
            <v>VW GROUP</v>
          </cell>
          <cell r="C2806" t="str">
            <v>SKODA</v>
          </cell>
          <cell r="D2806" t="str">
            <v>SKODA SUPERB</v>
          </cell>
          <cell r="E2806" t="str">
            <v>VAG EA113/EA827</v>
          </cell>
          <cell r="F2806" t="str">
            <v>Gasoline</v>
          </cell>
          <cell r="G2806">
            <v>1781</v>
          </cell>
          <cell r="H2806">
            <v>150</v>
          </cell>
          <cell r="I2806" t="str">
            <v>In-Line</v>
          </cell>
          <cell r="J2806">
            <v>4</v>
          </cell>
          <cell r="K2806" t="str">
            <v>MFI</v>
          </cell>
          <cell r="L2806" t="str">
            <v>Gyor</v>
          </cell>
          <cell r="M2806" t="str">
            <v>Hungary</v>
          </cell>
          <cell r="N2806">
            <v>17</v>
          </cell>
          <cell r="O2806">
            <v>502</v>
          </cell>
          <cell r="P2806">
            <v>2886</v>
          </cell>
          <cell r="Q2806">
            <v>3084</v>
          </cell>
          <cell r="R2806">
            <v>2981</v>
          </cell>
          <cell r="S2806">
            <v>2810</v>
          </cell>
          <cell r="T2806">
            <v>2613</v>
          </cell>
          <cell r="U2806">
            <v>0</v>
          </cell>
        </row>
        <row r="2807">
          <cell r="A2807" t="str">
            <v>Europe</v>
          </cell>
          <cell r="B2807" t="str">
            <v>VW GROUP</v>
          </cell>
          <cell r="C2807" t="str">
            <v>SKODA</v>
          </cell>
          <cell r="D2807" t="str">
            <v>SKODA SUPERB</v>
          </cell>
          <cell r="E2807" t="str">
            <v>VAG EA188</v>
          </cell>
          <cell r="F2807" t="str">
            <v>Diesel</v>
          </cell>
          <cell r="G2807">
            <v>1896</v>
          </cell>
          <cell r="H2807">
            <v>100</v>
          </cell>
          <cell r="I2807" t="str">
            <v>In-Line</v>
          </cell>
          <cell r="J2807">
            <v>4</v>
          </cell>
          <cell r="K2807" t="str">
            <v>DI</v>
          </cell>
          <cell r="L2807" t="str">
            <v>Gyor, Chemnitz,Polkowice</v>
          </cell>
          <cell r="M2807" t="str">
            <v>Hungary, Germany, Poland</v>
          </cell>
          <cell r="N2807">
            <v>2500</v>
          </cell>
          <cell r="O2807">
            <v>4515</v>
          </cell>
          <cell r="P2807">
            <v>4198</v>
          </cell>
          <cell r="Q2807">
            <v>1222</v>
          </cell>
          <cell r="R2807">
            <v>0</v>
          </cell>
          <cell r="S2807">
            <v>0</v>
          </cell>
          <cell r="T2807">
            <v>0</v>
          </cell>
          <cell r="U2807">
            <v>0</v>
          </cell>
        </row>
        <row r="2808">
          <cell r="A2808" t="str">
            <v>Europe</v>
          </cell>
          <cell r="B2808" t="str">
            <v>VW GROUP</v>
          </cell>
          <cell r="C2808" t="str">
            <v>SKODA</v>
          </cell>
          <cell r="D2808" t="str">
            <v>SKODA SUPERB</v>
          </cell>
          <cell r="E2808" t="str">
            <v>VAG EA188</v>
          </cell>
          <cell r="F2808" t="str">
            <v>Diesel</v>
          </cell>
          <cell r="G2808">
            <v>1896</v>
          </cell>
          <cell r="H2808">
            <v>130</v>
          </cell>
          <cell r="I2808" t="str">
            <v>In-Line</v>
          </cell>
          <cell r="J2808">
            <v>4</v>
          </cell>
          <cell r="K2808" t="str">
            <v>DI</v>
          </cell>
          <cell r="L2808" t="str">
            <v>Gyor, Chemnitz,Polkowice</v>
          </cell>
          <cell r="M2808" t="str">
            <v>Hungary, Germany, Poland</v>
          </cell>
          <cell r="N2808">
            <v>10846</v>
          </cell>
          <cell r="O2808">
            <v>8825</v>
          </cell>
          <cell r="P2808">
            <v>11636</v>
          </cell>
          <cell r="Q2808">
            <v>3285</v>
          </cell>
          <cell r="R2808">
            <v>0</v>
          </cell>
          <cell r="S2808">
            <v>0</v>
          </cell>
          <cell r="T2808">
            <v>0</v>
          </cell>
          <cell r="U2808">
            <v>0</v>
          </cell>
        </row>
        <row r="2809">
          <cell r="A2809" t="str">
            <v>Europe</v>
          </cell>
          <cell r="B2809" t="str">
            <v>VW GROUP</v>
          </cell>
          <cell r="C2809" t="str">
            <v>SKODA</v>
          </cell>
          <cell r="D2809" t="str">
            <v>SKODA SUPERB</v>
          </cell>
          <cell r="E2809" t="str">
            <v>VAG EA188</v>
          </cell>
          <cell r="F2809" t="str">
            <v>Diesel</v>
          </cell>
          <cell r="G2809">
            <v>1968</v>
          </cell>
          <cell r="H2809">
            <v>120</v>
          </cell>
          <cell r="I2809" t="str">
            <v>In-Line</v>
          </cell>
          <cell r="J2809">
            <v>4</v>
          </cell>
          <cell r="K2809" t="str">
            <v>DI</v>
          </cell>
          <cell r="L2809" t="str">
            <v>Gyor, Polkowice</v>
          </cell>
          <cell r="M2809" t="str">
            <v>Hungary, Poland</v>
          </cell>
          <cell r="N2809">
            <v>0</v>
          </cell>
          <cell r="O2809">
            <v>0</v>
          </cell>
          <cell r="P2809">
            <v>0</v>
          </cell>
          <cell r="Q2809">
            <v>4100</v>
          </cell>
          <cell r="R2809">
            <v>5555</v>
          </cell>
          <cell r="S2809">
            <v>5350</v>
          </cell>
          <cell r="T2809">
            <v>5078</v>
          </cell>
          <cell r="U2809">
            <v>0</v>
          </cell>
        </row>
        <row r="2810">
          <cell r="A2810" t="str">
            <v>Europe</v>
          </cell>
          <cell r="B2810" t="str">
            <v>VW GROUP</v>
          </cell>
          <cell r="C2810" t="str">
            <v>SKODA</v>
          </cell>
          <cell r="D2810" t="str">
            <v>SKODA SUPERB</v>
          </cell>
          <cell r="E2810" t="str">
            <v>VAG EA188</v>
          </cell>
          <cell r="F2810" t="str">
            <v>Diesel</v>
          </cell>
          <cell r="G2810">
            <v>1968</v>
          </cell>
          <cell r="H2810">
            <v>140</v>
          </cell>
          <cell r="I2810" t="str">
            <v>In-Line</v>
          </cell>
          <cell r="J2810">
            <v>4</v>
          </cell>
          <cell r="K2810" t="str">
            <v>DI</v>
          </cell>
          <cell r="L2810" t="str">
            <v>Gyor, Polkowice</v>
          </cell>
          <cell r="M2810" t="str">
            <v>Hungary, Poland</v>
          </cell>
          <cell r="N2810">
            <v>0</v>
          </cell>
          <cell r="O2810">
            <v>0</v>
          </cell>
          <cell r="P2810">
            <v>0</v>
          </cell>
          <cell r="Q2810">
            <v>9832</v>
          </cell>
          <cell r="R2810">
            <v>13278</v>
          </cell>
          <cell r="S2810">
            <v>12744</v>
          </cell>
          <cell r="T2810">
            <v>12057</v>
          </cell>
          <cell r="U2810">
            <v>0</v>
          </cell>
        </row>
        <row r="2811">
          <cell r="A2811" t="str">
            <v>Europe</v>
          </cell>
          <cell r="B2811" t="str">
            <v>VW GROUP</v>
          </cell>
          <cell r="C2811" t="str">
            <v>SKODA</v>
          </cell>
          <cell r="D2811" t="str">
            <v>SKODA SUPERB</v>
          </cell>
          <cell r="E2811" t="str">
            <v>VAG EA113/EA827</v>
          </cell>
          <cell r="F2811" t="str">
            <v>Gasoline</v>
          </cell>
          <cell r="G2811">
            <v>1984</v>
          </cell>
          <cell r="H2811">
            <v>116</v>
          </cell>
          <cell r="I2811" t="str">
            <v>In-Line</v>
          </cell>
          <cell r="J2811">
            <v>4</v>
          </cell>
          <cell r="K2811" t="str">
            <v>SFI/MFI</v>
          </cell>
          <cell r="L2811" t="str">
            <v>Gyor</v>
          </cell>
          <cell r="M2811" t="str">
            <v>Hungary</v>
          </cell>
          <cell r="N2811">
            <v>7892</v>
          </cell>
          <cell r="O2811">
            <v>2852</v>
          </cell>
          <cell r="P2811">
            <v>1021</v>
          </cell>
          <cell r="Q2811">
            <v>1046</v>
          </cell>
          <cell r="R2811">
            <v>967</v>
          </cell>
          <cell r="S2811">
            <v>868</v>
          </cell>
          <cell r="T2811">
            <v>768</v>
          </cell>
          <cell r="U2811">
            <v>0</v>
          </cell>
        </row>
        <row r="2812">
          <cell r="A2812" t="str">
            <v>Europe</v>
          </cell>
          <cell r="B2812" t="str">
            <v>VW GROUP</v>
          </cell>
          <cell r="C2812" t="str">
            <v>SKODA</v>
          </cell>
          <cell r="D2812" t="str">
            <v>SKODA SUPERB</v>
          </cell>
          <cell r="E2812" t="str">
            <v>VAG EA835</v>
          </cell>
          <cell r="F2812" t="str">
            <v>Diesel</v>
          </cell>
          <cell r="G2812">
            <v>2496</v>
          </cell>
          <cell r="H2812">
            <v>155</v>
          </cell>
          <cell r="I2812" t="str">
            <v>Vee Configuration</v>
          </cell>
          <cell r="J2812">
            <v>6</v>
          </cell>
          <cell r="K2812" t="str">
            <v>DI</v>
          </cell>
          <cell r="L2812" t="str">
            <v>Gyor</v>
          </cell>
          <cell r="M2812" t="str">
            <v>Hungary</v>
          </cell>
          <cell r="N2812">
            <v>3613</v>
          </cell>
          <cell r="O2812">
            <v>1700</v>
          </cell>
          <cell r="P2812">
            <v>0</v>
          </cell>
          <cell r="Q2812">
            <v>0</v>
          </cell>
          <cell r="R2812">
            <v>0</v>
          </cell>
          <cell r="S2812">
            <v>0</v>
          </cell>
          <cell r="T2812">
            <v>0</v>
          </cell>
          <cell r="U2812">
            <v>0</v>
          </cell>
        </row>
        <row r="2813">
          <cell r="A2813" t="str">
            <v>Europe</v>
          </cell>
          <cell r="B2813" t="str">
            <v>VW GROUP</v>
          </cell>
          <cell r="C2813" t="str">
            <v>SKODA</v>
          </cell>
          <cell r="D2813" t="str">
            <v>SKODA SUPERB</v>
          </cell>
          <cell r="E2813" t="str">
            <v>VAG EA835</v>
          </cell>
          <cell r="F2813" t="str">
            <v>Diesel</v>
          </cell>
          <cell r="G2813">
            <v>2496</v>
          </cell>
          <cell r="H2813">
            <v>163</v>
          </cell>
          <cell r="I2813" t="str">
            <v>Vee Configuration</v>
          </cell>
          <cell r="J2813">
            <v>6</v>
          </cell>
          <cell r="K2813" t="str">
            <v>DI</v>
          </cell>
          <cell r="L2813" t="str">
            <v>Gyor</v>
          </cell>
          <cell r="M2813" t="str">
            <v>Hungary</v>
          </cell>
          <cell r="N2813">
            <v>0</v>
          </cell>
          <cell r="O2813">
            <v>416</v>
          </cell>
          <cell r="P2813">
            <v>2598</v>
          </cell>
          <cell r="Q2813">
            <v>3107</v>
          </cell>
          <cell r="R2813">
            <v>3344</v>
          </cell>
          <cell r="S2813">
            <v>3467</v>
          </cell>
          <cell r="T2813">
            <v>3514</v>
          </cell>
          <cell r="U2813">
            <v>0</v>
          </cell>
        </row>
        <row r="2814">
          <cell r="A2814" t="str">
            <v>Europe</v>
          </cell>
          <cell r="B2814" t="str">
            <v>VW GROUP</v>
          </cell>
          <cell r="C2814" t="str">
            <v>SKODA</v>
          </cell>
          <cell r="D2814" t="str">
            <v>SKODA SUPERB</v>
          </cell>
          <cell r="E2814" t="str">
            <v>VAG EA835</v>
          </cell>
          <cell r="F2814" t="str">
            <v>Gasoline</v>
          </cell>
          <cell r="G2814">
            <v>2771</v>
          </cell>
          <cell r="H2814">
            <v>193</v>
          </cell>
          <cell r="I2814" t="str">
            <v>Vee Configuration</v>
          </cell>
          <cell r="J2814">
            <v>6</v>
          </cell>
          <cell r="K2814" t="str">
            <v>MFI</v>
          </cell>
          <cell r="L2814" t="str">
            <v>Gyor</v>
          </cell>
          <cell r="M2814" t="str">
            <v>Hungary</v>
          </cell>
          <cell r="N2814">
            <v>0</v>
          </cell>
          <cell r="O2814">
            <v>320</v>
          </cell>
          <cell r="P2814">
            <v>1835</v>
          </cell>
          <cell r="Q2814">
            <v>1962</v>
          </cell>
          <cell r="R2814">
            <v>1897</v>
          </cell>
          <cell r="S2814">
            <v>1787</v>
          </cell>
          <cell r="T2814">
            <v>1662</v>
          </cell>
          <cell r="U2814">
            <v>0</v>
          </cell>
        </row>
        <row r="2815">
          <cell r="A2815" t="str">
            <v>Europe</v>
          </cell>
          <cell r="B2815" t="str">
            <v>VW GROUP</v>
          </cell>
          <cell r="C2815" t="str">
            <v>SKODA</v>
          </cell>
          <cell r="D2815" t="str">
            <v>SKODA SUPERB</v>
          </cell>
          <cell r="E2815" t="str">
            <v>VAG EA113/EA827</v>
          </cell>
          <cell r="F2815" t="str">
            <v>Gasoline</v>
          </cell>
          <cell r="G2815">
            <v>1781</v>
          </cell>
          <cell r="H2815">
            <v>150</v>
          </cell>
          <cell r="I2815" t="str">
            <v>In-Line</v>
          </cell>
          <cell r="J2815">
            <v>4</v>
          </cell>
          <cell r="K2815" t="str">
            <v>MFI</v>
          </cell>
          <cell r="L2815" t="str">
            <v>Gyor</v>
          </cell>
          <cell r="M2815" t="str">
            <v>Hungary</v>
          </cell>
          <cell r="N2815">
            <v>0</v>
          </cell>
          <cell r="O2815">
            <v>0</v>
          </cell>
          <cell r="P2815">
            <v>4</v>
          </cell>
          <cell r="Q2815">
            <v>4</v>
          </cell>
          <cell r="R2815">
            <v>4</v>
          </cell>
          <cell r="S2815">
            <v>4</v>
          </cell>
          <cell r="T2815">
            <v>4</v>
          </cell>
          <cell r="U2815">
            <v>0</v>
          </cell>
        </row>
        <row r="2816">
          <cell r="A2816" t="str">
            <v>Europe</v>
          </cell>
          <cell r="B2816" t="str">
            <v>VW GROUP</v>
          </cell>
          <cell r="C2816" t="str">
            <v>SKODA</v>
          </cell>
          <cell r="D2816" t="str">
            <v>SKODA SUPERB</v>
          </cell>
          <cell r="E2816" t="str">
            <v>VAG EA188</v>
          </cell>
          <cell r="F2816" t="str">
            <v>Diesel</v>
          </cell>
          <cell r="G2816">
            <v>1896</v>
          </cell>
          <cell r="H2816">
            <v>100</v>
          </cell>
          <cell r="I2816" t="str">
            <v>In-Line</v>
          </cell>
          <cell r="J2816">
            <v>4</v>
          </cell>
          <cell r="K2816" t="str">
            <v>DI</v>
          </cell>
          <cell r="L2816" t="str">
            <v>Gyor, Chemnitz,Polkowice</v>
          </cell>
          <cell r="M2816" t="str">
            <v>Hungary, Germany, Poland</v>
          </cell>
          <cell r="N2816">
            <v>0</v>
          </cell>
          <cell r="O2816">
            <v>34</v>
          </cell>
          <cell r="P2816">
            <v>142</v>
          </cell>
          <cell r="Q2816">
            <v>192</v>
          </cell>
          <cell r="R2816">
            <v>222</v>
          </cell>
          <cell r="S2816">
            <v>271</v>
          </cell>
          <cell r="T2816">
            <v>273</v>
          </cell>
          <cell r="U2816">
            <v>0</v>
          </cell>
        </row>
        <row r="2817">
          <cell r="A2817" t="str">
            <v>Europe</v>
          </cell>
          <cell r="B2817" t="str">
            <v>VW GROUP</v>
          </cell>
          <cell r="C2817" t="str">
            <v>SKODA</v>
          </cell>
          <cell r="D2817" t="str">
            <v>SKODA SUPERB</v>
          </cell>
          <cell r="E2817" t="str">
            <v>VAG EA188</v>
          </cell>
          <cell r="F2817" t="str">
            <v>Diesel</v>
          </cell>
          <cell r="G2817">
            <v>1896</v>
          </cell>
          <cell r="H2817">
            <v>130</v>
          </cell>
          <cell r="I2817" t="str">
            <v>In-Line</v>
          </cell>
          <cell r="J2817">
            <v>4</v>
          </cell>
          <cell r="K2817" t="str">
            <v>DI</v>
          </cell>
          <cell r="L2817" t="str">
            <v>Gyor, Chemnitz,Polkowice</v>
          </cell>
          <cell r="M2817" t="str">
            <v>Hungary, Germany, Poland</v>
          </cell>
          <cell r="N2817">
            <v>0</v>
          </cell>
          <cell r="O2817">
            <v>53</v>
          </cell>
          <cell r="P2817">
            <v>232</v>
          </cell>
          <cell r="Q2817">
            <v>317</v>
          </cell>
          <cell r="R2817">
            <v>367</v>
          </cell>
          <cell r="S2817">
            <v>449</v>
          </cell>
          <cell r="T2817">
            <v>455</v>
          </cell>
          <cell r="U2817">
            <v>0</v>
          </cell>
        </row>
        <row r="2818">
          <cell r="A2818" t="str">
            <v>Europe</v>
          </cell>
          <cell r="B2818" t="str">
            <v>VW GROUP</v>
          </cell>
          <cell r="C2818" t="str">
            <v>SKODA</v>
          </cell>
          <cell r="D2818" t="str">
            <v>SKODA SUPERB</v>
          </cell>
          <cell r="E2818" t="str">
            <v>VAG EA188</v>
          </cell>
          <cell r="F2818" t="str">
            <v>Diesel</v>
          </cell>
          <cell r="G2818">
            <v>1968</v>
          </cell>
          <cell r="H2818">
            <v>136</v>
          </cell>
          <cell r="I2818" t="str">
            <v>In-Line</v>
          </cell>
          <cell r="J2818">
            <v>4</v>
          </cell>
          <cell r="K2818" t="str">
            <v>DI</v>
          </cell>
          <cell r="L2818" t="str">
            <v>Gyor, Polkowice</v>
          </cell>
          <cell r="M2818" t="str">
            <v>Hungary, Poland</v>
          </cell>
          <cell r="N2818">
            <v>0</v>
          </cell>
          <cell r="O2818">
            <v>13</v>
          </cell>
          <cell r="P2818">
            <v>51</v>
          </cell>
          <cell r="Q2818">
            <v>71</v>
          </cell>
          <cell r="R2818">
            <v>82</v>
          </cell>
          <cell r="S2818">
            <v>99</v>
          </cell>
          <cell r="T2818">
            <v>101</v>
          </cell>
          <cell r="U2818">
            <v>0</v>
          </cell>
        </row>
        <row r="2819">
          <cell r="A2819" t="str">
            <v>Europe</v>
          </cell>
          <cell r="B2819" t="str">
            <v>VW GROUP</v>
          </cell>
          <cell r="C2819" t="str">
            <v>SKODA</v>
          </cell>
          <cell r="D2819" t="str">
            <v>SKODA SUPERB</v>
          </cell>
          <cell r="E2819" t="str">
            <v>VAG EA113/EA827</v>
          </cell>
          <cell r="F2819" t="str">
            <v>Gasoline</v>
          </cell>
          <cell r="G2819">
            <v>1984</v>
          </cell>
          <cell r="H2819">
            <v>116</v>
          </cell>
          <cell r="I2819" t="str">
            <v>In-Line</v>
          </cell>
          <cell r="J2819">
            <v>4</v>
          </cell>
          <cell r="K2819" t="str">
            <v>SFI/MFI</v>
          </cell>
          <cell r="L2819" t="str">
            <v>Gyor</v>
          </cell>
          <cell r="M2819" t="str">
            <v>Hungary</v>
          </cell>
          <cell r="N2819">
            <v>0</v>
          </cell>
          <cell r="O2819">
            <v>13</v>
          </cell>
          <cell r="P2819">
            <v>55</v>
          </cell>
          <cell r="Q2819">
            <v>75</v>
          </cell>
          <cell r="R2819">
            <v>86</v>
          </cell>
          <cell r="S2819">
            <v>103</v>
          </cell>
          <cell r="T2819">
            <v>105</v>
          </cell>
          <cell r="U2819">
            <v>0</v>
          </cell>
        </row>
        <row r="2820">
          <cell r="A2820" t="str">
            <v>Europe</v>
          </cell>
          <cell r="B2820" t="str">
            <v>VW GROUP</v>
          </cell>
          <cell r="C2820" t="str">
            <v>SKODA</v>
          </cell>
          <cell r="D2820" t="str">
            <v>SKODA SUPERB</v>
          </cell>
          <cell r="E2820" t="str">
            <v>VAG EA835</v>
          </cell>
          <cell r="F2820" t="str">
            <v>Diesel</v>
          </cell>
          <cell r="G2820">
            <v>2496</v>
          </cell>
          <cell r="H2820">
            <v>155</v>
          </cell>
          <cell r="I2820" t="str">
            <v>Vee Configuration</v>
          </cell>
          <cell r="J2820">
            <v>6</v>
          </cell>
          <cell r="K2820" t="str">
            <v>DI</v>
          </cell>
          <cell r="L2820" t="str">
            <v>Gyor</v>
          </cell>
          <cell r="M2820" t="str">
            <v>Hungary</v>
          </cell>
          <cell r="N2820">
            <v>0</v>
          </cell>
          <cell r="O2820">
            <v>5</v>
          </cell>
          <cell r="P2820">
            <v>0</v>
          </cell>
          <cell r="Q2820">
            <v>0</v>
          </cell>
          <cell r="R2820">
            <v>0</v>
          </cell>
          <cell r="S2820">
            <v>0</v>
          </cell>
          <cell r="T2820">
            <v>0</v>
          </cell>
          <cell r="U2820">
            <v>0</v>
          </cell>
        </row>
        <row r="2821">
          <cell r="A2821" t="str">
            <v>Europe</v>
          </cell>
          <cell r="B2821" t="str">
            <v>VW GROUP</v>
          </cell>
          <cell r="C2821" t="str">
            <v>SKODA</v>
          </cell>
          <cell r="D2821" t="str">
            <v>SKODA SUPERB</v>
          </cell>
          <cell r="E2821" t="str">
            <v>VAG EA835</v>
          </cell>
          <cell r="F2821" t="str">
            <v>Diesel</v>
          </cell>
          <cell r="G2821">
            <v>2496</v>
          </cell>
          <cell r="H2821">
            <v>163</v>
          </cell>
          <cell r="I2821" t="str">
            <v>Vee Configuration</v>
          </cell>
          <cell r="J2821">
            <v>6</v>
          </cell>
          <cell r="K2821" t="str">
            <v>DI</v>
          </cell>
          <cell r="L2821" t="str">
            <v>Gyor</v>
          </cell>
          <cell r="M2821" t="str">
            <v>Hungary</v>
          </cell>
          <cell r="N2821">
            <v>0</v>
          </cell>
          <cell r="O2821">
            <v>15</v>
          </cell>
          <cell r="P2821">
            <v>85</v>
          </cell>
          <cell r="Q2821">
            <v>118</v>
          </cell>
          <cell r="R2821">
            <v>137</v>
          </cell>
          <cell r="S2821">
            <v>169</v>
          </cell>
          <cell r="T2821">
            <v>175</v>
          </cell>
          <cell r="U2821">
            <v>0</v>
          </cell>
        </row>
        <row r="2822">
          <cell r="A2822" t="str">
            <v>Europe</v>
          </cell>
          <cell r="B2822" t="str">
            <v>VW GROUP</v>
          </cell>
          <cell r="C2822" t="str">
            <v>SKODA</v>
          </cell>
          <cell r="D2822" t="str">
            <v>SKODA SUPERB</v>
          </cell>
          <cell r="E2822" t="str">
            <v>VAG EA835</v>
          </cell>
          <cell r="F2822" t="str">
            <v>Gasoline</v>
          </cell>
          <cell r="G2822">
            <v>2771</v>
          </cell>
          <cell r="H2822">
            <v>193</v>
          </cell>
          <cell r="I2822" t="str">
            <v>Vee Configuration</v>
          </cell>
          <cell r="J2822">
            <v>6</v>
          </cell>
          <cell r="K2822" t="str">
            <v>MFI</v>
          </cell>
          <cell r="L2822" t="str">
            <v>Gyor</v>
          </cell>
          <cell r="M2822" t="str">
            <v>Hungary</v>
          </cell>
          <cell r="N2822">
            <v>0</v>
          </cell>
          <cell r="O2822">
            <v>11</v>
          </cell>
          <cell r="P2822">
            <v>52</v>
          </cell>
          <cell r="Q2822">
            <v>71</v>
          </cell>
          <cell r="R2822">
            <v>82</v>
          </cell>
          <cell r="S2822">
            <v>100</v>
          </cell>
          <cell r="T2822">
            <v>101</v>
          </cell>
          <cell r="U2822">
            <v>0</v>
          </cell>
        </row>
        <row r="2823">
          <cell r="A2823" t="str">
            <v>Europe</v>
          </cell>
          <cell r="B2823" t="str">
            <v>VW GROUP</v>
          </cell>
          <cell r="C2823" t="str">
            <v>SKODA</v>
          </cell>
          <cell r="D2823" t="str">
            <v>SKODA SUPERB</v>
          </cell>
          <cell r="E2823" t="str">
            <v>VAG EA188</v>
          </cell>
          <cell r="F2823" t="str">
            <v>Diesel</v>
          </cell>
          <cell r="G2823">
            <v>1968</v>
          </cell>
          <cell r="H2823">
            <v>136</v>
          </cell>
          <cell r="I2823" t="str">
            <v>In-Line</v>
          </cell>
          <cell r="J2823">
            <v>4</v>
          </cell>
          <cell r="K2823" t="str">
            <v>DI</v>
          </cell>
          <cell r="L2823" t="str">
            <v>Gyor, Polkowice</v>
          </cell>
          <cell r="M2823" t="str">
            <v>Hungary, Poland</v>
          </cell>
          <cell r="N2823">
            <v>0</v>
          </cell>
          <cell r="O2823">
            <v>0</v>
          </cell>
          <cell r="P2823">
            <v>0</v>
          </cell>
          <cell r="Q2823">
            <v>0</v>
          </cell>
          <cell r="R2823">
            <v>0</v>
          </cell>
          <cell r="S2823">
            <v>0</v>
          </cell>
          <cell r="T2823">
            <v>128</v>
          </cell>
          <cell r="U2823">
            <v>5533</v>
          </cell>
        </row>
        <row r="2824">
          <cell r="A2824" t="str">
            <v>Europe</v>
          </cell>
          <cell r="B2824" t="str">
            <v>VW GROUP</v>
          </cell>
          <cell r="C2824" t="str">
            <v>SKODA</v>
          </cell>
          <cell r="D2824" t="str">
            <v>SKODA SUPERB</v>
          </cell>
          <cell r="E2824" t="str">
            <v>VAG EA188</v>
          </cell>
          <cell r="F2824" t="str">
            <v>Diesel</v>
          </cell>
          <cell r="G2824">
            <v>1968</v>
          </cell>
          <cell r="H2824">
            <v>140</v>
          </cell>
          <cell r="I2824" t="str">
            <v>In-Line</v>
          </cell>
          <cell r="J2824">
            <v>4</v>
          </cell>
          <cell r="K2824" t="str">
            <v>DI</v>
          </cell>
          <cell r="L2824" t="str">
            <v>Gyor, Polkowice</v>
          </cell>
          <cell r="M2824" t="str">
            <v>Hungary, Poland</v>
          </cell>
          <cell r="N2824">
            <v>0</v>
          </cell>
          <cell r="O2824">
            <v>0</v>
          </cell>
          <cell r="P2824">
            <v>0</v>
          </cell>
          <cell r="Q2824">
            <v>0</v>
          </cell>
          <cell r="R2824">
            <v>0</v>
          </cell>
          <cell r="S2824">
            <v>0</v>
          </cell>
          <cell r="T2824">
            <v>285</v>
          </cell>
          <cell r="U2824">
            <v>11699</v>
          </cell>
        </row>
        <row r="2825">
          <cell r="A2825" t="str">
            <v>Europe</v>
          </cell>
          <cell r="B2825" t="str">
            <v>VW GROUP</v>
          </cell>
          <cell r="C2825" t="str">
            <v>SKODA</v>
          </cell>
          <cell r="D2825" t="str">
            <v>SKODA SUPERB</v>
          </cell>
          <cell r="E2825" t="str">
            <v>VAG EA113/EA827</v>
          </cell>
          <cell r="F2825" t="str">
            <v>Gasoline</v>
          </cell>
          <cell r="G2825">
            <v>1984</v>
          </cell>
          <cell r="H2825">
            <v>150</v>
          </cell>
          <cell r="I2825" t="str">
            <v>In-Line</v>
          </cell>
          <cell r="J2825">
            <v>4</v>
          </cell>
          <cell r="K2825" t="str">
            <v>MFI</v>
          </cell>
          <cell r="L2825" t="str">
            <v>Gyor</v>
          </cell>
          <cell r="M2825" t="str">
            <v>Hungary</v>
          </cell>
          <cell r="N2825">
            <v>0</v>
          </cell>
          <cell r="O2825">
            <v>0</v>
          </cell>
          <cell r="P2825">
            <v>0</v>
          </cell>
          <cell r="Q2825">
            <v>0</v>
          </cell>
          <cell r="R2825">
            <v>0</v>
          </cell>
          <cell r="S2825">
            <v>0</v>
          </cell>
          <cell r="T2825">
            <v>80</v>
          </cell>
          <cell r="U2825">
            <v>3404</v>
          </cell>
        </row>
        <row r="2826">
          <cell r="A2826" t="str">
            <v>Europe</v>
          </cell>
          <cell r="B2826" t="str">
            <v>VW GROUP</v>
          </cell>
          <cell r="C2826" t="str">
            <v>SKODA</v>
          </cell>
          <cell r="D2826" t="str">
            <v>SKODA SUPERB</v>
          </cell>
          <cell r="E2826" t="str">
            <v>VAG EA113/EA827</v>
          </cell>
          <cell r="F2826" t="str">
            <v>Gasoline</v>
          </cell>
          <cell r="G2826">
            <v>1984</v>
          </cell>
          <cell r="H2826">
            <v>116</v>
          </cell>
          <cell r="I2826" t="str">
            <v>In-Line</v>
          </cell>
          <cell r="J2826">
            <v>4</v>
          </cell>
          <cell r="K2826" t="str">
            <v>SFI/MFI</v>
          </cell>
          <cell r="L2826" t="str">
            <v>Gyor</v>
          </cell>
          <cell r="M2826" t="str">
            <v>Hungary</v>
          </cell>
          <cell r="N2826">
            <v>0</v>
          </cell>
          <cell r="O2826">
            <v>0</v>
          </cell>
          <cell r="P2826">
            <v>0</v>
          </cell>
          <cell r="Q2826">
            <v>0</v>
          </cell>
          <cell r="R2826">
            <v>0</v>
          </cell>
          <cell r="S2826">
            <v>0</v>
          </cell>
          <cell r="T2826">
            <v>23</v>
          </cell>
          <cell r="U2826">
            <v>947</v>
          </cell>
        </row>
        <row r="2827">
          <cell r="A2827" t="str">
            <v>Europe</v>
          </cell>
          <cell r="B2827" t="str">
            <v>VW GROUP</v>
          </cell>
          <cell r="C2827" t="str">
            <v>SKODA</v>
          </cell>
          <cell r="D2827" t="str">
            <v>SKODA SUPERB</v>
          </cell>
          <cell r="E2827" t="str">
            <v>VAG EA835</v>
          </cell>
          <cell r="F2827" t="str">
            <v>Diesel</v>
          </cell>
          <cell r="G2827">
            <v>2496</v>
          </cell>
          <cell r="H2827">
            <v>163</v>
          </cell>
          <cell r="I2827" t="str">
            <v>Vee Configuration</v>
          </cell>
          <cell r="J2827">
            <v>6</v>
          </cell>
          <cell r="K2827" t="str">
            <v>DI</v>
          </cell>
          <cell r="L2827" t="str">
            <v>Gyor</v>
          </cell>
          <cell r="M2827" t="str">
            <v>Hungary</v>
          </cell>
          <cell r="N2827">
            <v>0</v>
          </cell>
          <cell r="O2827">
            <v>0</v>
          </cell>
          <cell r="P2827">
            <v>0</v>
          </cell>
          <cell r="Q2827">
            <v>0</v>
          </cell>
          <cell r="R2827">
            <v>0</v>
          </cell>
          <cell r="S2827">
            <v>0</v>
          </cell>
          <cell r="T2827">
            <v>111</v>
          </cell>
          <cell r="U2827">
            <v>4969</v>
          </cell>
        </row>
        <row r="2828">
          <cell r="A2828" t="str">
            <v>Europe</v>
          </cell>
          <cell r="B2828" t="str">
            <v>VW GROUP</v>
          </cell>
          <cell r="C2828" t="str">
            <v>SKODA</v>
          </cell>
          <cell r="D2828" t="str">
            <v>SKODA SUPERB</v>
          </cell>
          <cell r="E2828" t="str">
            <v>VAG EA835</v>
          </cell>
          <cell r="F2828" t="str">
            <v>Gasoline</v>
          </cell>
          <cell r="G2828">
            <v>2771</v>
          </cell>
          <cell r="H2828">
            <v>193</v>
          </cell>
          <cell r="I2828" t="str">
            <v>Vee Configuration</v>
          </cell>
          <cell r="J2828">
            <v>6</v>
          </cell>
          <cell r="K2828" t="str">
            <v>MFI</v>
          </cell>
          <cell r="L2828" t="str">
            <v>Gyor</v>
          </cell>
          <cell r="M2828" t="str">
            <v>Hungary</v>
          </cell>
          <cell r="N2828">
            <v>0</v>
          </cell>
          <cell r="O2828">
            <v>0</v>
          </cell>
          <cell r="P2828">
            <v>0</v>
          </cell>
          <cell r="Q2828">
            <v>0</v>
          </cell>
          <cell r="R2828">
            <v>0</v>
          </cell>
          <cell r="S2828">
            <v>0</v>
          </cell>
          <cell r="T2828">
            <v>51</v>
          </cell>
          <cell r="U2828">
            <v>2166</v>
          </cell>
        </row>
        <row r="2829">
          <cell r="A2829" t="str">
            <v>Europe</v>
          </cell>
          <cell r="B2829" t="str">
            <v>VW GROUP</v>
          </cell>
          <cell r="C2829" t="str">
            <v>SKODA</v>
          </cell>
          <cell r="D2829" t="str">
            <v>SKODA SUPERB</v>
          </cell>
          <cell r="E2829" t="str">
            <v>VAG EA188</v>
          </cell>
          <cell r="F2829" t="str">
            <v>Diesel</v>
          </cell>
          <cell r="G2829">
            <v>1968</v>
          </cell>
          <cell r="H2829">
            <v>136</v>
          </cell>
          <cell r="I2829" t="str">
            <v>In-Line</v>
          </cell>
          <cell r="J2829">
            <v>4</v>
          </cell>
          <cell r="K2829" t="str">
            <v>DI</v>
          </cell>
          <cell r="L2829" t="str">
            <v>Gyor, Polkowice</v>
          </cell>
          <cell r="M2829" t="str">
            <v>Hungary, Poland</v>
          </cell>
          <cell r="N2829">
            <v>0</v>
          </cell>
          <cell r="O2829">
            <v>0</v>
          </cell>
          <cell r="P2829">
            <v>0</v>
          </cell>
          <cell r="Q2829">
            <v>0</v>
          </cell>
          <cell r="R2829">
            <v>0</v>
          </cell>
          <cell r="S2829">
            <v>0</v>
          </cell>
          <cell r="T2829">
            <v>7</v>
          </cell>
          <cell r="U2829">
            <v>335</v>
          </cell>
        </row>
        <row r="2830">
          <cell r="A2830" t="str">
            <v>Europe</v>
          </cell>
          <cell r="B2830" t="str">
            <v>VW GROUP</v>
          </cell>
          <cell r="C2830" t="str">
            <v>SKODA</v>
          </cell>
          <cell r="D2830" t="str">
            <v>SKODA SUPERB</v>
          </cell>
          <cell r="E2830" t="str">
            <v>VAG EA113/EA827</v>
          </cell>
          <cell r="F2830" t="str">
            <v>Gasoline</v>
          </cell>
          <cell r="G2830">
            <v>1984</v>
          </cell>
          <cell r="H2830">
            <v>150</v>
          </cell>
          <cell r="I2830" t="str">
            <v>In-Line</v>
          </cell>
          <cell r="J2830">
            <v>4</v>
          </cell>
          <cell r="K2830" t="str">
            <v>MFI</v>
          </cell>
          <cell r="L2830" t="str">
            <v>Gyor</v>
          </cell>
          <cell r="M2830" t="str">
            <v>Hungary</v>
          </cell>
          <cell r="N2830">
            <v>0</v>
          </cell>
          <cell r="O2830">
            <v>0</v>
          </cell>
          <cell r="P2830">
            <v>0</v>
          </cell>
          <cell r="Q2830">
            <v>0</v>
          </cell>
          <cell r="R2830">
            <v>0</v>
          </cell>
          <cell r="S2830">
            <v>0</v>
          </cell>
          <cell r="T2830">
            <v>7</v>
          </cell>
          <cell r="U2830">
            <v>335</v>
          </cell>
        </row>
        <row r="2831">
          <cell r="A2831" t="str">
            <v>Europe</v>
          </cell>
          <cell r="B2831" t="str">
            <v>VW GROUP</v>
          </cell>
          <cell r="C2831" t="str">
            <v>SKODA</v>
          </cell>
          <cell r="D2831" t="str">
            <v>SKODA SUPERB</v>
          </cell>
          <cell r="E2831" t="str">
            <v>VAG EA113/EA827</v>
          </cell>
          <cell r="F2831" t="str">
            <v>Gasoline</v>
          </cell>
          <cell r="G2831">
            <v>1984</v>
          </cell>
          <cell r="H2831">
            <v>116</v>
          </cell>
          <cell r="I2831" t="str">
            <v>In-Line</v>
          </cell>
          <cell r="J2831">
            <v>4</v>
          </cell>
          <cell r="K2831" t="str">
            <v>SFI/MFI</v>
          </cell>
          <cell r="L2831" t="str">
            <v>Gyor</v>
          </cell>
          <cell r="M2831" t="str">
            <v>Hungary</v>
          </cell>
          <cell r="N2831">
            <v>0</v>
          </cell>
          <cell r="O2831">
            <v>0</v>
          </cell>
          <cell r="P2831">
            <v>0</v>
          </cell>
          <cell r="Q2831">
            <v>0</v>
          </cell>
          <cell r="R2831">
            <v>0</v>
          </cell>
          <cell r="S2831">
            <v>0</v>
          </cell>
          <cell r="T2831">
            <v>12</v>
          </cell>
          <cell r="U2831">
            <v>559</v>
          </cell>
        </row>
        <row r="2832">
          <cell r="A2832" t="str">
            <v>Europe</v>
          </cell>
          <cell r="B2832" t="str">
            <v>VW GROUP</v>
          </cell>
          <cell r="C2832" t="str">
            <v>SKODA</v>
          </cell>
          <cell r="D2832" t="str">
            <v>SKODA SUPERB</v>
          </cell>
          <cell r="E2832" t="str">
            <v>VAG EA835</v>
          </cell>
          <cell r="F2832" t="str">
            <v>Diesel</v>
          </cell>
          <cell r="G2832">
            <v>2496</v>
          </cell>
          <cell r="H2832">
            <v>163</v>
          </cell>
          <cell r="I2832" t="str">
            <v>Vee Configuration</v>
          </cell>
          <cell r="J2832">
            <v>6</v>
          </cell>
          <cell r="K2832" t="str">
            <v>DI</v>
          </cell>
          <cell r="L2832" t="str">
            <v>Gyor</v>
          </cell>
          <cell r="M2832" t="str">
            <v>Hungary</v>
          </cell>
          <cell r="N2832">
            <v>0</v>
          </cell>
          <cell r="O2832">
            <v>0</v>
          </cell>
          <cell r="P2832">
            <v>0</v>
          </cell>
          <cell r="Q2832">
            <v>0</v>
          </cell>
          <cell r="R2832">
            <v>0</v>
          </cell>
          <cell r="S2832">
            <v>0</v>
          </cell>
          <cell r="T2832">
            <v>5</v>
          </cell>
          <cell r="U2832">
            <v>223</v>
          </cell>
        </row>
        <row r="2833">
          <cell r="A2833" t="str">
            <v>Europe</v>
          </cell>
          <cell r="B2833" t="str">
            <v>VW GROUP</v>
          </cell>
          <cell r="C2833" t="str">
            <v>SKODA</v>
          </cell>
          <cell r="D2833" t="str">
            <v>SKODA SUPERB</v>
          </cell>
          <cell r="E2833" t="str">
            <v>VAG EA835</v>
          </cell>
          <cell r="F2833" t="str">
            <v>Gasoline</v>
          </cell>
          <cell r="G2833">
            <v>2771</v>
          </cell>
          <cell r="H2833">
            <v>193</v>
          </cell>
          <cell r="I2833" t="str">
            <v>Vee Configuration</v>
          </cell>
          <cell r="J2833">
            <v>6</v>
          </cell>
          <cell r="K2833" t="str">
            <v>MFI</v>
          </cell>
          <cell r="L2833" t="str">
            <v>Gyor</v>
          </cell>
          <cell r="M2833" t="str">
            <v>Hungary</v>
          </cell>
          <cell r="N2833">
            <v>0</v>
          </cell>
          <cell r="O2833">
            <v>0</v>
          </cell>
          <cell r="P2833">
            <v>0</v>
          </cell>
          <cell r="Q2833">
            <v>0</v>
          </cell>
          <cell r="R2833">
            <v>0</v>
          </cell>
          <cell r="S2833">
            <v>0</v>
          </cell>
          <cell r="T2833">
            <v>5</v>
          </cell>
          <cell r="U2833">
            <v>223</v>
          </cell>
        </row>
        <row r="2834">
          <cell r="A2834" t="str">
            <v>Europe</v>
          </cell>
          <cell r="B2834" t="str">
            <v>VW GROUP</v>
          </cell>
          <cell r="C2834" t="str">
            <v>SKODA</v>
          </cell>
          <cell r="D2834" t="str">
            <v>SKODA FABIA</v>
          </cell>
          <cell r="E2834" t="str">
            <v>Skoda I4</v>
          </cell>
          <cell r="F2834" t="str">
            <v>Gasoline</v>
          </cell>
          <cell r="G2834">
            <v>997</v>
          </cell>
          <cell r="H2834">
            <v>50</v>
          </cell>
          <cell r="I2834" t="str">
            <v>In-Line</v>
          </cell>
          <cell r="J2834">
            <v>4</v>
          </cell>
          <cell r="K2834" t="str">
            <v>MFI</v>
          </cell>
          <cell r="L2834" t="str">
            <v>Mlada Boleslav</v>
          </cell>
          <cell r="M2834" t="str">
            <v>Czech Republic</v>
          </cell>
          <cell r="N2834">
            <v>27</v>
          </cell>
          <cell r="O2834">
            <v>0</v>
          </cell>
          <cell r="P2834">
            <v>0</v>
          </cell>
          <cell r="Q2834">
            <v>0</v>
          </cell>
          <cell r="R2834">
            <v>0</v>
          </cell>
          <cell r="S2834">
            <v>0</v>
          </cell>
          <cell r="T2834">
            <v>0</v>
          </cell>
          <cell r="U2834">
            <v>0</v>
          </cell>
        </row>
        <row r="2835">
          <cell r="A2835" t="str">
            <v>Europe</v>
          </cell>
          <cell r="B2835" t="str">
            <v>VW GROUP</v>
          </cell>
          <cell r="C2835" t="str">
            <v>SKODA</v>
          </cell>
          <cell r="D2835" t="str">
            <v>SKODA FABIA</v>
          </cell>
          <cell r="E2835" t="str">
            <v>VAG EA111</v>
          </cell>
          <cell r="F2835" t="str">
            <v>Gasoline</v>
          </cell>
          <cell r="G2835">
            <v>1198</v>
          </cell>
          <cell r="H2835">
            <v>64</v>
          </cell>
          <cell r="I2835" t="str">
            <v>In-Line</v>
          </cell>
          <cell r="J2835">
            <v>3</v>
          </cell>
          <cell r="K2835" t="str">
            <v>MFI/GDI</v>
          </cell>
          <cell r="L2835" t="str">
            <v>Mlada Boleslav</v>
          </cell>
          <cell r="M2835" t="str">
            <v>Czech Republic</v>
          </cell>
          <cell r="N2835">
            <v>0</v>
          </cell>
          <cell r="O2835">
            <v>61</v>
          </cell>
          <cell r="P2835">
            <v>97</v>
          </cell>
          <cell r="Q2835">
            <v>116</v>
          </cell>
          <cell r="R2835">
            <v>112</v>
          </cell>
          <cell r="S2835">
            <v>39</v>
          </cell>
          <cell r="T2835">
            <v>0</v>
          </cell>
          <cell r="U2835">
            <v>0</v>
          </cell>
        </row>
        <row r="2836">
          <cell r="A2836" t="str">
            <v>Europe</v>
          </cell>
          <cell r="B2836" t="str">
            <v>VW GROUP</v>
          </cell>
          <cell r="C2836" t="str">
            <v>SKODA</v>
          </cell>
          <cell r="D2836" t="str">
            <v>SKODA FABIA</v>
          </cell>
          <cell r="E2836" t="str">
            <v>VAG EA111</v>
          </cell>
          <cell r="F2836" t="str">
            <v>Gasoline</v>
          </cell>
          <cell r="G2836">
            <v>1390</v>
          </cell>
          <cell r="H2836">
            <v>75</v>
          </cell>
          <cell r="I2836" t="str">
            <v>In-Line</v>
          </cell>
          <cell r="J2836">
            <v>4</v>
          </cell>
          <cell r="K2836" t="str">
            <v>MFI</v>
          </cell>
          <cell r="L2836" t="str">
            <v>Chemnitz, Salzgitter</v>
          </cell>
          <cell r="M2836" t="str">
            <v>Germany</v>
          </cell>
          <cell r="N2836">
            <v>734</v>
          </cell>
          <cell r="O2836">
            <v>2004</v>
          </cell>
          <cell r="P2836">
            <v>3064</v>
          </cell>
          <cell r="Q2836">
            <v>3592</v>
          </cell>
          <cell r="R2836">
            <v>3373</v>
          </cell>
          <cell r="S2836">
            <v>1166</v>
          </cell>
          <cell r="T2836">
            <v>0</v>
          </cell>
          <cell r="U2836">
            <v>0</v>
          </cell>
        </row>
        <row r="2837">
          <cell r="A2837" t="str">
            <v>Europe</v>
          </cell>
          <cell r="B2837" t="str">
            <v>VW GROUP</v>
          </cell>
          <cell r="C2837" t="str">
            <v>SKODA</v>
          </cell>
          <cell r="D2837" t="str">
            <v>SKODA FABIA</v>
          </cell>
          <cell r="E2837" t="str">
            <v>VAG EA111</v>
          </cell>
          <cell r="F2837" t="str">
            <v>Gasoline</v>
          </cell>
          <cell r="G2837">
            <v>1390</v>
          </cell>
          <cell r="H2837">
            <v>100</v>
          </cell>
          <cell r="I2837" t="str">
            <v>In-Line</v>
          </cell>
          <cell r="J2837">
            <v>4</v>
          </cell>
          <cell r="K2837" t="str">
            <v>MFI</v>
          </cell>
          <cell r="L2837" t="str">
            <v>Chemnitz, Salzgitter</v>
          </cell>
          <cell r="M2837" t="str">
            <v>Germany</v>
          </cell>
          <cell r="N2837">
            <v>118</v>
          </cell>
          <cell r="O2837">
            <v>227</v>
          </cell>
          <cell r="P2837">
            <v>347</v>
          </cell>
          <cell r="Q2837">
            <v>408</v>
          </cell>
          <cell r="R2837">
            <v>384</v>
          </cell>
          <cell r="S2837">
            <v>133</v>
          </cell>
          <cell r="T2837">
            <v>0</v>
          </cell>
          <cell r="U2837">
            <v>0</v>
          </cell>
        </row>
        <row r="2838">
          <cell r="A2838" t="str">
            <v>Europe</v>
          </cell>
          <cell r="B2838" t="str">
            <v>VW GROUP</v>
          </cell>
          <cell r="C2838" t="str">
            <v>SKODA</v>
          </cell>
          <cell r="D2838" t="str">
            <v>SKODA FABIA</v>
          </cell>
          <cell r="E2838" t="str">
            <v>Skoda I4</v>
          </cell>
          <cell r="F2838" t="str">
            <v>Gasoline</v>
          </cell>
          <cell r="G2838">
            <v>1397</v>
          </cell>
          <cell r="H2838">
            <v>60</v>
          </cell>
          <cell r="I2838" t="str">
            <v>In-Line</v>
          </cell>
          <cell r="J2838">
            <v>4</v>
          </cell>
          <cell r="K2838" t="str">
            <v>SFI</v>
          </cell>
          <cell r="L2838" t="str">
            <v>Mlada Boleslav</v>
          </cell>
          <cell r="M2838" t="str">
            <v>Czech Republic</v>
          </cell>
          <cell r="N2838">
            <v>238</v>
          </cell>
          <cell r="O2838">
            <v>0</v>
          </cell>
          <cell r="P2838">
            <v>0</v>
          </cell>
          <cell r="Q2838">
            <v>0</v>
          </cell>
          <cell r="R2838">
            <v>0</v>
          </cell>
          <cell r="S2838">
            <v>0</v>
          </cell>
          <cell r="T2838">
            <v>0</v>
          </cell>
          <cell r="U2838">
            <v>0</v>
          </cell>
        </row>
        <row r="2839">
          <cell r="A2839" t="str">
            <v>Europe</v>
          </cell>
          <cell r="B2839" t="str">
            <v>VW GROUP</v>
          </cell>
          <cell r="C2839" t="str">
            <v>SKODA</v>
          </cell>
          <cell r="D2839" t="str">
            <v>SKODA FABIA</v>
          </cell>
          <cell r="E2839" t="str">
            <v>Skoda I4</v>
          </cell>
          <cell r="F2839" t="str">
            <v>Gasoline</v>
          </cell>
          <cell r="G2839">
            <v>1397</v>
          </cell>
          <cell r="H2839">
            <v>68</v>
          </cell>
          <cell r="I2839" t="str">
            <v>In-Line</v>
          </cell>
          <cell r="J2839">
            <v>4</v>
          </cell>
          <cell r="K2839" t="str">
            <v>SFI</v>
          </cell>
          <cell r="L2839" t="str">
            <v>Mlada Boleslav</v>
          </cell>
          <cell r="M2839" t="str">
            <v>Czech Republic</v>
          </cell>
          <cell r="N2839">
            <v>161</v>
          </cell>
          <cell r="O2839">
            <v>27</v>
          </cell>
          <cell r="P2839">
            <v>43</v>
          </cell>
          <cell r="Q2839">
            <v>54</v>
          </cell>
          <cell r="R2839">
            <v>54</v>
          </cell>
          <cell r="S2839">
            <v>19</v>
          </cell>
          <cell r="T2839">
            <v>0</v>
          </cell>
          <cell r="U2839">
            <v>0</v>
          </cell>
        </row>
        <row r="2840">
          <cell r="A2840" t="str">
            <v>Europe</v>
          </cell>
          <cell r="B2840" t="str">
            <v>VW GROUP</v>
          </cell>
          <cell r="C2840" t="str">
            <v>SKODA</v>
          </cell>
          <cell r="D2840" t="str">
            <v>SKODA FABIA</v>
          </cell>
          <cell r="E2840" t="str">
            <v>VAG EA188</v>
          </cell>
          <cell r="F2840" t="str">
            <v>Diesel</v>
          </cell>
          <cell r="G2840">
            <v>1422</v>
          </cell>
          <cell r="H2840">
            <v>75</v>
          </cell>
          <cell r="I2840" t="str">
            <v>In-Line</v>
          </cell>
          <cell r="J2840">
            <v>3</v>
          </cell>
          <cell r="K2840" t="str">
            <v>DI</v>
          </cell>
          <cell r="L2840" t="str">
            <v>Gyor, Polkowice</v>
          </cell>
          <cell r="M2840" t="str">
            <v>Hungary, Poland</v>
          </cell>
          <cell r="N2840">
            <v>5</v>
          </cell>
          <cell r="O2840">
            <v>27</v>
          </cell>
          <cell r="P2840">
            <v>43</v>
          </cell>
          <cell r="Q2840">
            <v>54</v>
          </cell>
          <cell r="R2840">
            <v>54</v>
          </cell>
          <cell r="S2840">
            <v>19</v>
          </cell>
          <cell r="T2840">
            <v>0</v>
          </cell>
          <cell r="U2840">
            <v>0</v>
          </cell>
        </row>
        <row r="2841">
          <cell r="A2841" t="str">
            <v>Europe</v>
          </cell>
          <cell r="B2841" t="str">
            <v>VW GROUP</v>
          </cell>
          <cell r="C2841" t="str">
            <v>SKODA</v>
          </cell>
          <cell r="D2841" t="str">
            <v>SKODA FABIA</v>
          </cell>
          <cell r="E2841" t="str">
            <v>VAG EA086</v>
          </cell>
          <cell r="F2841" t="str">
            <v>Diesel</v>
          </cell>
          <cell r="G2841">
            <v>1896</v>
          </cell>
          <cell r="H2841">
            <v>64</v>
          </cell>
          <cell r="I2841" t="str">
            <v>In-Line</v>
          </cell>
          <cell r="J2841">
            <v>4</v>
          </cell>
          <cell r="K2841" t="str">
            <v>DI</v>
          </cell>
          <cell r="L2841" t="str">
            <v>Salzgitter, Chemnitz</v>
          </cell>
          <cell r="M2841" t="str">
            <v>Germany</v>
          </cell>
          <cell r="N2841">
            <v>117</v>
          </cell>
          <cell r="O2841">
            <v>169</v>
          </cell>
          <cell r="P2841">
            <v>242</v>
          </cell>
          <cell r="Q2841">
            <v>33</v>
          </cell>
          <cell r="R2841">
            <v>0</v>
          </cell>
          <cell r="S2841">
            <v>0</v>
          </cell>
          <cell r="T2841">
            <v>0</v>
          </cell>
          <cell r="U2841">
            <v>0</v>
          </cell>
        </row>
        <row r="2842">
          <cell r="A2842" t="str">
            <v>Europe</v>
          </cell>
          <cell r="B2842" t="str">
            <v>VW GROUP</v>
          </cell>
          <cell r="C2842" t="str">
            <v>SKODA</v>
          </cell>
          <cell r="D2842" t="str">
            <v>SKODA FABIA</v>
          </cell>
          <cell r="E2842" t="str">
            <v>VAG EA188</v>
          </cell>
          <cell r="F2842" t="str">
            <v>Diesel</v>
          </cell>
          <cell r="G2842">
            <v>1896</v>
          </cell>
          <cell r="H2842">
            <v>100</v>
          </cell>
          <cell r="I2842" t="str">
            <v>In-Line</v>
          </cell>
          <cell r="J2842">
            <v>4</v>
          </cell>
          <cell r="K2842" t="str">
            <v>DI</v>
          </cell>
          <cell r="L2842" t="str">
            <v>Gyor, Chemnitz,Polkowice</v>
          </cell>
          <cell r="M2842" t="str">
            <v>Hungary, Germany, Poland</v>
          </cell>
          <cell r="N2842">
            <v>83</v>
          </cell>
          <cell r="O2842">
            <v>128</v>
          </cell>
          <cell r="P2842">
            <v>196</v>
          </cell>
          <cell r="Q2842">
            <v>233</v>
          </cell>
          <cell r="R2842">
            <v>221</v>
          </cell>
          <cell r="S2842">
            <v>77</v>
          </cell>
          <cell r="T2842">
            <v>0</v>
          </cell>
          <cell r="U2842">
            <v>0</v>
          </cell>
        </row>
        <row r="2843">
          <cell r="A2843" t="str">
            <v>Europe</v>
          </cell>
          <cell r="B2843" t="str">
            <v>VW GROUP</v>
          </cell>
          <cell r="C2843" t="str">
            <v>SKODA</v>
          </cell>
          <cell r="D2843" t="str">
            <v>SKODA FABIA</v>
          </cell>
          <cell r="E2843" t="str">
            <v>VAG EA188</v>
          </cell>
          <cell r="F2843" t="str">
            <v>Diesel</v>
          </cell>
          <cell r="G2843">
            <v>1896</v>
          </cell>
          <cell r="H2843">
            <v>130</v>
          </cell>
          <cell r="I2843" t="str">
            <v>In-Line</v>
          </cell>
          <cell r="J2843">
            <v>4</v>
          </cell>
          <cell r="K2843" t="str">
            <v>DI</v>
          </cell>
          <cell r="L2843" t="str">
            <v>Gyor, Chemnitz,Polkowice</v>
          </cell>
          <cell r="M2843" t="str">
            <v>Hungary, Germany, Poland</v>
          </cell>
          <cell r="N2843">
            <v>0</v>
          </cell>
          <cell r="O2843">
            <v>17</v>
          </cell>
          <cell r="P2843">
            <v>42</v>
          </cell>
          <cell r="Q2843">
            <v>69</v>
          </cell>
          <cell r="R2843">
            <v>82</v>
          </cell>
          <cell r="S2843">
            <v>33</v>
          </cell>
          <cell r="T2843">
            <v>0</v>
          </cell>
          <cell r="U2843">
            <v>0</v>
          </cell>
        </row>
        <row r="2844">
          <cell r="A2844" t="str">
            <v>Europe</v>
          </cell>
          <cell r="B2844" t="str">
            <v>VW GROUP</v>
          </cell>
          <cell r="C2844" t="str">
            <v>SKODA</v>
          </cell>
          <cell r="D2844" t="str">
            <v>SKODA FABIA</v>
          </cell>
          <cell r="E2844" t="str">
            <v>VAG EA113/EA827</v>
          </cell>
          <cell r="F2844" t="str">
            <v>Gasoline</v>
          </cell>
          <cell r="G2844">
            <v>1984</v>
          </cell>
          <cell r="H2844">
            <v>116</v>
          </cell>
          <cell r="I2844" t="str">
            <v>In-Line</v>
          </cell>
          <cell r="J2844">
            <v>4</v>
          </cell>
          <cell r="K2844" t="str">
            <v>SFI/MFI</v>
          </cell>
          <cell r="L2844" t="str">
            <v>Gyor</v>
          </cell>
          <cell r="M2844" t="str">
            <v>Hungary</v>
          </cell>
          <cell r="N2844">
            <v>29</v>
          </cell>
          <cell r="O2844">
            <v>46</v>
          </cell>
          <cell r="P2844">
            <v>70</v>
          </cell>
          <cell r="Q2844">
            <v>82</v>
          </cell>
          <cell r="R2844">
            <v>78</v>
          </cell>
          <cell r="S2844">
            <v>28</v>
          </cell>
          <cell r="T2844">
            <v>0</v>
          </cell>
          <cell r="U2844">
            <v>0</v>
          </cell>
        </row>
        <row r="2845">
          <cell r="A2845" t="str">
            <v>Europe</v>
          </cell>
          <cell r="B2845" t="str">
            <v>VW GROUP</v>
          </cell>
          <cell r="C2845" t="str">
            <v>SKODA</v>
          </cell>
          <cell r="D2845" t="str">
            <v>SKODA FABIA</v>
          </cell>
          <cell r="E2845" t="str">
            <v>Skoda I4</v>
          </cell>
          <cell r="F2845" t="str">
            <v>Gasoline</v>
          </cell>
          <cell r="G2845">
            <v>997</v>
          </cell>
          <cell r="H2845">
            <v>50</v>
          </cell>
          <cell r="I2845" t="str">
            <v>In-Line</v>
          </cell>
          <cell r="J2845">
            <v>4</v>
          </cell>
          <cell r="K2845" t="str">
            <v>MFI</v>
          </cell>
          <cell r="L2845" t="str">
            <v>Mlada Boleslav</v>
          </cell>
          <cell r="M2845" t="str">
            <v>Czech Republic</v>
          </cell>
          <cell r="N2845">
            <v>5234</v>
          </cell>
          <cell r="O2845">
            <v>0</v>
          </cell>
          <cell r="P2845">
            <v>0</v>
          </cell>
          <cell r="Q2845">
            <v>0</v>
          </cell>
          <cell r="R2845">
            <v>0</v>
          </cell>
          <cell r="S2845">
            <v>0</v>
          </cell>
          <cell r="T2845">
            <v>0</v>
          </cell>
          <cell r="U2845">
            <v>0</v>
          </cell>
        </row>
        <row r="2846">
          <cell r="A2846" t="str">
            <v>Europe</v>
          </cell>
          <cell r="B2846" t="str">
            <v>VW GROUP</v>
          </cell>
          <cell r="C2846" t="str">
            <v>SKODA</v>
          </cell>
          <cell r="D2846" t="str">
            <v>SKODA FABIA</v>
          </cell>
          <cell r="E2846" t="str">
            <v>VAG EA111</v>
          </cell>
          <cell r="F2846" t="str">
            <v>Gasoline</v>
          </cell>
          <cell r="G2846">
            <v>1198</v>
          </cell>
          <cell r="H2846">
            <v>64</v>
          </cell>
          <cell r="I2846" t="str">
            <v>In-Line</v>
          </cell>
          <cell r="J2846">
            <v>3</v>
          </cell>
          <cell r="K2846" t="str">
            <v>MFI/GDI</v>
          </cell>
          <cell r="L2846" t="str">
            <v>Mlada Boleslav</v>
          </cell>
          <cell r="M2846" t="str">
            <v>Czech Republic</v>
          </cell>
          <cell r="N2846">
            <v>0</v>
          </cell>
          <cell r="O2846">
            <v>6243</v>
          </cell>
          <cell r="P2846">
            <v>32559</v>
          </cell>
          <cell r="Q2846">
            <v>40103</v>
          </cell>
          <cell r="R2846">
            <v>40178</v>
          </cell>
          <cell r="S2846">
            <v>10041</v>
          </cell>
          <cell r="T2846">
            <v>0</v>
          </cell>
          <cell r="U2846">
            <v>0</v>
          </cell>
        </row>
        <row r="2847">
          <cell r="A2847" t="str">
            <v>Europe</v>
          </cell>
          <cell r="B2847" t="str">
            <v>VW GROUP</v>
          </cell>
          <cell r="C2847" t="str">
            <v>SKODA</v>
          </cell>
          <cell r="D2847" t="str">
            <v>SKODA FABIA</v>
          </cell>
          <cell r="E2847" t="str">
            <v>VAG EA111</v>
          </cell>
          <cell r="F2847" t="str">
            <v>Gasoline</v>
          </cell>
          <cell r="G2847">
            <v>1198</v>
          </cell>
          <cell r="H2847">
            <v>55</v>
          </cell>
          <cell r="I2847" t="str">
            <v>In-Line</v>
          </cell>
          <cell r="J2847">
            <v>3</v>
          </cell>
          <cell r="K2847" t="str">
            <v>MFI</v>
          </cell>
          <cell r="L2847" t="str">
            <v>Mlada Boleslav</v>
          </cell>
          <cell r="M2847" t="str">
            <v>Czech Republic</v>
          </cell>
          <cell r="N2847">
            <v>0</v>
          </cell>
          <cell r="O2847">
            <v>14566</v>
          </cell>
          <cell r="P2847">
            <v>70912</v>
          </cell>
          <cell r="Q2847">
            <v>79256</v>
          </cell>
          <cell r="R2847">
            <v>72602</v>
          </cell>
          <cell r="S2847">
            <v>17021</v>
          </cell>
          <cell r="T2847">
            <v>0</v>
          </cell>
          <cell r="U2847">
            <v>0</v>
          </cell>
        </row>
        <row r="2848">
          <cell r="A2848" t="str">
            <v>Europe</v>
          </cell>
          <cell r="B2848" t="str">
            <v>VW GROUP</v>
          </cell>
          <cell r="C2848" t="str">
            <v>SKODA</v>
          </cell>
          <cell r="D2848" t="str">
            <v>SKODA FABIA</v>
          </cell>
          <cell r="E2848" t="str">
            <v>VAG EA111</v>
          </cell>
          <cell r="F2848" t="str">
            <v>Gasoline</v>
          </cell>
          <cell r="G2848">
            <v>1390</v>
          </cell>
          <cell r="H2848">
            <v>75</v>
          </cell>
          <cell r="I2848" t="str">
            <v>In-Line</v>
          </cell>
          <cell r="J2848">
            <v>4</v>
          </cell>
          <cell r="K2848" t="str">
            <v>MFI</v>
          </cell>
          <cell r="L2848" t="str">
            <v>Chemnitz, Salzgitter</v>
          </cell>
          <cell r="M2848" t="str">
            <v>Germany</v>
          </cell>
          <cell r="N2848">
            <v>110196</v>
          </cell>
          <cell r="O2848">
            <v>161165</v>
          </cell>
          <cell r="P2848">
            <v>65484</v>
          </cell>
          <cell r="Q2848">
            <v>40497</v>
          </cell>
          <cell r="R2848">
            <v>37006</v>
          </cell>
          <cell r="S2848">
            <v>8660</v>
          </cell>
          <cell r="T2848">
            <v>0</v>
          </cell>
          <cell r="U2848">
            <v>0</v>
          </cell>
        </row>
        <row r="2849">
          <cell r="A2849" t="str">
            <v>Europe</v>
          </cell>
          <cell r="B2849" t="str">
            <v>VW GROUP</v>
          </cell>
          <cell r="C2849" t="str">
            <v>SKODA</v>
          </cell>
          <cell r="D2849" t="str">
            <v>SKODA FABIA</v>
          </cell>
          <cell r="E2849" t="str">
            <v>VAG EA111</v>
          </cell>
          <cell r="F2849" t="str">
            <v>Gasoline</v>
          </cell>
          <cell r="G2849">
            <v>1390</v>
          </cell>
          <cell r="H2849">
            <v>100</v>
          </cell>
          <cell r="I2849" t="str">
            <v>In-Line</v>
          </cell>
          <cell r="J2849">
            <v>4</v>
          </cell>
          <cell r="K2849" t="str">
            <v>MFI</v>
          </cell>
          <cell r="L2849" t="str">
            <v>Chemnitz, Salzgitter</v>
          </cell>
          <cell r="M2849" t="str">
            <v>Germany</v>
          </cell>
          <cell r="N2849">
            <v>18036</v>
          </cell>
          <cell r="O2849">
            <v>19694</v>
          </cell>
          <cell r="P2849">
            <v>15194</v>
          </cell>
          <cell r="Q2849">
            <v>15331</v>
          </cell>
          <cell r="R2849">
            <v>12515</v>
          </cell>
          <cell r="S2849">
            <v>2658</v>
          </cell>
          <cell r="T2849">
            <v>0</v>
          </cell>
          <cell r="U2849">
            <v>0</v>
          </cell>
        </row>
        <row r="2850">
          <cell r="A2850" t="str">
            <v>Europe</v>
          </cell>
          <cell r="B2850" t="str">
            <v>VW GROUP</v>
          </cell>
          <cell r="C2850" t="str">
            <v>SKODA</v>
          </cell>
          <cell r="D2850" t="str">
            <v>SKODA FABIA</v>
          </cell>
          <cell r="E2850" t="str">
            <v>Skoda I4</v>
          </cell>
          <cell r="F2850" t="str">
            <v>Gasoline</v>
          </cell>
          <cell r="G2850">
            <v>1397</v>
          </cell>
          <cell r="H2850">
            <v>60</v>
          </cell>
          <cell r="I2850" t="str">
            <v>In-Line</v>
          </cell>
          <cell r="J2850">
            <v>4</v>
          </cell>
          <cell r="K2850" t="str">
            <v>SFI</v>
          </cell>
          <cell r="L2850" t="str">
            <v>Mlada Boleslav</v>
          </cell>
          <cell r="M2850" t="str">
            <v>Czech Republic</v>
          </cell>
          <cell r="N2850">
            <v>41261</v>
          </cell>
          <cell r="O2850">
            <v>0</v>
          </cell>
          <cell r="P2850">
            <v>0</v>
          </cell>
          <cell r="Q2850">
            <v>0</v>
          </cell>
          <cell r="R2850">
            <v>0</v>
          </cell>
          <cell r="S2850">
            <v>0</v>
          </cell>
          <cell r="T2850">
            <v>0</v>
          </cell>
          <cell r="U2850">
            <v>0</v>
          </cell>
        </row>
        <row r="2851">
          <cell r="A2851" t="str">
            <v>Europe</v>
          </cell>
          <cell r="B2851" t="str">
            <v>VW GROUP</v>
          </cell>
          <cell r="C2851" t="str">
            <v>SKODA</v>
          </cell>
          <cell r="D2851" t="str">
            <v>SKODA FABIA</v>
          </cell>
          <cell r="E2851" t="str">
            <v>Skoda I4</v>
          </cell>
          <cell r="F2851" t="str">
            <v>Gasoline</v>
          </cell>
          <cell r="G2851">
            <v>1397</v>
          </cell>
          <cell r="H2851">
            <v>68</v>
          </cell>
          <cell r="I2851" t="str">
            <v>In-Line</v>
          </cell>
          <cell r="J2851">
            <v>4</v>
          </cell>
          <cell r="K2851" t="str">
            <v>SFI</v>
          </cell>
          <cell r="L2851" t="str">
            <v>Mlada Boleslav</v>
          </cell>
          <cell r="M2851" t="str">
            <v>Czech Republic</v>
          </cell>
          <cell r="N2851">
            <v>27507</v>
          </cell>
          <cell r="O2851">
            <v>0</v>
          </cell>
          <cell r="P2851">
            <v>0</v>
          </cell>
          <cell r="Q2851">
            <v>0</v>
          </cell>
          <cell r="R2851">
            <v>0</v>
          </cell>
          <cell r="S2851">
            <v>0</v>
          </cell>
          <cell r="T2851">
            <v>0</v>
          </cell>
          <cell r="U2851">
            <v>0</v>
          </cell>
        </row>
        <row r="2852">
          <cell r="A2852" t="str">
            <v>Europe</v>
          </cell>
          <cell r="B2852" t="str">
            <v>VW GROUP</v>
          </cell>
          <cell r="C2852" t="str">
            <v>SKODA</v>
          </cell>
          <cell r="D2852" t="str">
            <v>SKODA FABIA</v>
          </cell>
          <cell r="E2852" t="str">
            <v>VAG EA188</v>
          </cell>
          <cell r="F2852" t="str">
            <v>Diesel</v>
          </cell>
          <cell r="G2852">
            <v>1422</v>
          </cell>
          <cell r="H2852">
            <v>75</v>
          </cell>
          <cell r="I2852" t="str">
            <v>In-Line</v>
          </cell>
          <cell r="J2852">
            <v>3</v>
          </cell>
          <cell r="K2852" t="str">
            <v>DI</v>
          </cell>
          <cell r="L2852" t="str">
            <v>Gyor, Polkowice</v>
          </cell>
          <cell r="M2852" t="str">
            <v>Hungary, Poland</v>
          </cell>
          <cell r="N2852">
            <v>5</v>
          </cell>
          <cell r="O2852">
            <v>3329</v>
          </cell>
          <cell r="P2852">
            <v>16425</v>
          </cell>
          <cell r="Q2852">
            <v>18729</v>
          </cell>
          <cell r="R2852">
            <v>17501</v>
          </cell>
          <cell r="S2852">
            <v>4166</v>
          </cell>
          <cell r="T2852">
            <v>0</v>
          </cell>
          <cell r="U2852">
            <v>0</v>
          </cell>
        </row>
        <row r="2853">
          <cell r="A2853" t="str">
            <v>Europe</v>
          </cell>
          <cell r="B2853" t="str">
            <v>VW GROUP</v>
          </cell>
          <cell r="C2853" t="str">
            <v>SKODA</v>
          </cell>
          <cell r="D2853" t="str">
            <v>SKODA FABIA</v>
          </cell>
          <cell r="E2853" t="str">
            <v>VAG EA113/EA827</v>
          </cell>
          <cell r="F2853" t="str">
            <v>Gasoline</v>
          </cell>
          <cell r="G2853">
            <v>1781</v>
          </cell>
          <cell r="H2853">
            <v>125</v>
          </cell>
          <cell r="I2853" t="str">
            <v>In-Line</v>
          </cell>
          <cell r="J2853">
            <v>4</v>
          </cell>
          <cell r="K2853" t="str">
            <v>MFI</v>
          </cell>
          <cell r="L2853" t="str">
            <v>Gyor</v>
          </cell>
          <cell r="M2853" t="str">
            <v>Hungary</v>
          </cell>
          <cell r="N2853">
            <v>6298</v>
          </cell>
          <cell r="O2853">
            <v>6944</v>
          </cell>
          <cell r="P2853">
            <v>1721</v>
          </cell>
          <cell r="Q2853">
            <v>0</v>
          </cell>
          <cell r="R2853">
            <v>0</v>
          </cell>
          <cell r="S2853">
            <v>0</v>
          </cell>
          <cell r="T2853">
            <v>0</v>
          </cell>
          <cell r="U2853">
            <v>0</v>
          </cell>
        </row>
        <row r="2854">
          <cell r="A2854" t="str">
            <v>Europe</v>
          </cell>
          <cell r="B2854" t="str">
            <v>VW GROUP</v>
          </cell>
          <cell r="C2854" t="str">
            <v>SKODA</v>
          </cell>
          <cell r="D2854" t="str">
            <v>SKODA FABIA</v>
          </cell>
          <cell r="E2854" t="str">
            <v>VAG EA086</v>
          </cell>
          <cell r="F2854" t="str">
            <v>Diesel</v>
          </cell>
          <cell r="G2854">
            <v>1896</v>
          </cell>
          <cell r="H2854">
            <v>64</v>
          </cell>
          <cell r="I2854" t="str">
            <v>In-Line</v>
          </cell>
          <cell r="J2854">
            <v>4</v>
          </cell>
          <cell r="K2854" t="str">
            <v>DI</v>
          </cell>
          <cell r="L2854" t="str">
            <v>Salzgitter, Chemnitz</v>
          </cell>
          <cell r="M2854" t="str">
            <v>Germany</v>
          </cell>
          <cell r="N2854">
            <v>18987</v>
          </cell>
          <cell r="O2854">
            <v>26418</v>
          </cell>
          <cell r="P2854">
            <v>22463</v>
          </cell>
          <cell r="Q2854">
            <v>2717</v>
          </cell>
          <cell r="R2854">
            <v>0</v>
          </cell>
          <cell r="S2854">
            <v>0</v>
          </cell>
          <cell r="T2854">
            <v>0</v>
          </cell>
          <cell r="U2854">
            <v>0</v>
          </cell>
        </row>
        <row r="2855">
          <cell r="A2855" t="str">
            <v>Europe</v>
          </cell>
          <cell r="B2855" t="str">
            <v>VW GROUP</v>
          </cell>
          <cell r="C2855" t="str">
            <v>SKODA</v>
          </cell>
          <cell r="D2855" t="str">
            <v>SKODA FABIA</v>
          </cell>
          <cell r="E2855" t="str">
            <v>VAG EA188</v>
          </cell>
          <cell r="F2855" t="str">
            <v>Diesel</v>
          </cell>
          <cell r="G2855">
            <v>1896</v>
          </cell>
          <cell r="H2855">
            <v>100</v>
          </cell>
          <cell r="I2855" t="str">
            <v>In-Line</v>
          </cell>
          <cell r="J2855">
            <v>4</v>
          </cell>
          <cell r="K2855" t="str">
            <v>DI</v>
          </cell>
          <cell r="L2855" t="str">
            <v>Gyor, Chemnitz,Polkowice</v>
          </cell>
          <cell r="M2855" t="str">
            <v>Hungary, Germany, Poland</v>
          </cell>
          <cell r="N2855">
            <v>13142</v>
          </cell>
          <cell r="O2855">
            <v>17979</v>
          </cell>
          <cell r="P2855">
            <v>10102</v>
          </cell>
          <cell r="Q2855">
            <v>11213</v>
          </cell>
          <cell r="R2855">
            <v>10200</v>
          </cell>
          <cell r="S2855">
            <v>2379</v>
          </cell>
          <cell r="T2855">
            <v>0</v>
          </cell>
          <cell r="U2855">
            <v>0</v>
          </cell>
        </row>
        <row r="2856">
          <cell r="A2856" t="str">
            <v>Europe</v>
          </cell>
          <cell r="B2856" t="str">
            <v>VW GROUP</v>
          </cell>
          <cell r="C2856" t="str">
            <v>SKODA</v>
          </cell>
          <cell r="D2856" t="str">
            <v>SKODA FABIA</v>
          </cell>
          <cell r="E2856" t="str">
            <v>VAG EA188</v>
          </cell>
          <cell r="F2856" t="str">
            <v>Diesel</v>
          </cell>
          <cell r="G2856">
            <v>1896</v>
          </cell>
          <cell r="H2856">
            <v>130</v>
          </cell>
          <cell r="I2856" t="str">
            <v>In-Line</v>
          </cell>
          <cell r="J2856">
            <v>4</v>
          </cell>
          <cell r="K2856" t="str">
            <v>DI</v>
          </cell>
          <cell r="L2856" t="str">
            <v>Gyor, Chemnitz,Polkowice</v>
          </cell>
          <cell r="M2856" t="str">
            <v>Hungary, Germany, Poland</v>
          </cell>
          <cell r="N2856">
            <v>0</v>
          </cell>
          <cell r="O2856">
            <v>936</v>
          </cell>
          <cell r="P2856">
            <v>9117</v>
          </cell>
          <cell r="Q2856">
            <v>10190</v>
          </cell>
          <cell r="R2856">
            <v>9335</v>
          </cell>
          <cell r="S2856">
            <v>2189</v>
          </cell>
          <cell r="T2856">
            <v>0</v>
          </cell>
          <cell r="U2856">
            <v>0</v>
          </cell>
        </row>
        <row r="2857">
          <cell r="A2857" t="str">
            <v>Europe</v>
          </cell>
          <cell r="B2857" t="str">
            <v>VW GROUP</v>
          </cell>
          <cell r="C2857" t="str">
            <v>SKODA</v>
          </cell>
          <cell r="D2857" t="str">
            <v>SKODA FABIA</v>
          </cell>
          <cell r="E2857" t="str">
            <v>VAG EA113/EA827</v>
          </cell>
          <cell r="F2857" t="str">
            <v>Gasoline</v>
          </cell>
          <cell r="G2857">
            <v>1984</v>
          </cell>
          <cell r="H2857">
            <v>116</v>
          </cell>
          <cell r="I2857" t="str">
            <v>In-Line</v>
          </cell>
          <cell r="J2857">
            <v>4</v>
          </cell>
          <cell r="K2857" t="str">
            <v>SFI/MFI</v>
          </cell>
          <cell r="L2857" t="str">
            <v>Gyor</v>
          </cell>
          <cell r="M2857" t="str">
            <v>Hungary</v>
          </cell>
          <cell r="N2857">
            <v>4571</v>
          </cell>
          <cell r="O2857">
            <v>0</v>
          </cell>
          <cell r="P2857">
            <v>0</v>
          </cell>
          <cell r="Q2857">
            <v>0</v>
          </cell>
          <cell r="R2857">
            <v>0</v>
          </cell>
          <cell r="S2857">
            <v>0</v>
          </cell>
          <cell r="T2857">
            <v>0</v>
          </cell>
          <cell r="U2857">
            <v>0</v>
          </cell>
        </row>
        <row r="2858">
          <cell r="A2858" t="str">
            <v>Europe</v>
          </cell>
          <cell r="B2858" t="str">
            <v>VW GROUP</v>
          </cell>
          <cell r="C2858" t="str">
            <v>SKODA</v>
          </cell>
          <cell r="D2858" t="str">
            <v>SKODA FABIA</v>
          </cell>
          <cell r="E2858" t="str">
            <v>Skoda I4</v>
          </cell>
          <cell r="F2858" t="str">
            <v>Gasoline</v>
          </cell>
          <cell r="G2858">
            <v>1397</v>
          </cell>
          <cell r="H2858">
            <v>60</v>
          </cell>
          <cell r="I2858" t="str">
            <v>In-Line</v>
          </cell>
          <cell r="J2858">
            <v>4</v>
          </cell>
          <cell r="K2858" t="str">
            <v>SFI</v>
          </cell>
          <cell r="L2858" t="str">
            <v>Mlada Boleslav</v>
          </cell>
          <cell r="M2858" t="str">
            <v>Czech Republic</v>
          </cell>
          <cell r="N2858">
            <v>0</v>
          </cell>
          <cell r="O2858">
            <v>15</v>
          </cell>
          <cell r="P2858">
            <v>772</v>
          </cell>
          <cell r="Q2858">
            <v>1306</v>
          </cell>
          <cell r="R2858">
            <v>1540</v>
          </cell>
          <cell r="S2858">
            <v>447</v>
          </cell>
          <cell r="T2858">
            <v>0</v>
          </cell>
          <cell r="U2858">
            <v>0</v>
          </cell>
        </row>
        <row r="2859">
          <cell r="A2859" t="str">
            <v>Europe</v>
          </cell>
          <cell r="B2859" t="str">
            <v>VW GROUP</v>
          </cell>
          <cell r="C2859" t="str">
            <v>SKODA</v>
          </cell>
          <cell r="D2859" t="str">
            <v>SKODA FABIA</v>
          </cell>
          <cell r="E2859" t="str">
            <v>Skoda I4</v>
          </cell>
          <cell r="F2859" t="str">
            <v>Gasoline</v>
          </cell>
          <cell r="G2859">
            <v>1397</v>
          </cell>
          <cell r="H2859">
            <v>68</v>
          </cell>
          <cell r="I2859" t="str">
            <v>In-Line</v>
          </cell>
          <cell r="J2859">
            <v>4</v>
          </cell>
          <cell r="K2859" t="str">
            <v>SFI</v>
          </cell>
          <cell r="L2859" t="str">
            <v>Mlada Boleslav</v>
          </cell>
          <cell r="M2859" t="str">
            <v>Czech Republic</v>
          </cell>
          <cell r="N2859">
            <v>0</v>
          </cell>
          <cell r="O2859">
            <v>10</v>
          </cell>
          <cell r="P2859">
            <v>515</v>
          </cell>
          <cell r="Q2859">
            <v>871</v>
          </cell>
          <cell r="R2859">
            <v>1028</v>
          </cell>
          <cell r="S2859">
            <v>297</v>
          </cell>
          <cell r="T2859">
            <v>0</v>
          </cell>
          <cell r="U2859">
            <v>0</v>
          </cell>
        </row>
        <row r="2860">
          <cell r="A2860" t="str">
            <v>Europe</v>
          </cell>
          <cell r="B2860" t="str">
            <v>VW GROUP</v>
          </cell>
          <cell r="C2860" t="str">
            <v>SKODA</v>
          </cell>
          <cell r="D2860" t="str">
            <v>SKODA FABIA</v>
          </cell>
          <cell r="E2860" t="str">
            <v>VAG EA188</v>
          </cell>
          <cell r="F2860" t="str">
            <v>Diesel</v>
          </cell>
          <cell r="G2860">
            <v>1422</v>
          </cell>
          <cell r="H2860">
            <v>75</v>
          </cell>
          <cell r="I2860" t="str">
            <v>In-Line</v>
          </cell>
          <cell r="J2860">
            <v>3</v>
          </cell>
          <cell r="K2860" t="str">
            <v>DI</v>
          </cell>
          <cell r="L2860" t="str">
            <v>Gyor, Polkowice</v>
          </cell>
          <cell r="M2860" t="str">
            <v>Hungary, Poland</v>
          </cell>
          <cell r="N2860">
            <v>0</v>
          </cell>
          <cell r="O2860">
            <v>17</v>
          </cell>
          <cell r="P2860">
            <v>875</v>
          </cell>
          <cell r="Q2860">
            <v>1481</v>
          </cell>
          <cell r="R2860">
            <v>1745</v>
          </cell>
          <cell r="S2860">
            <v>506</v>
          </cell>
          <cell r="T2860">
            <v>0</v>
          </cell>
          <cell r="U2860">
            <v>0</v>
          </cell>
        </row>
        <row r="2861">
          <cell r="A2861" t="str">
            <v>Europe</v>
          </cell>
          <cell r="B2861" t="str">
            <v>VW GROUP</v>
          </cell>
          <cell r="C2861" t="str">
            <v>SKODA</v>
          </cell>
          <cell r="D2861" t="str">
            <v>SKODA FABIA</v>
          </cell>
          <cell r="E2861" t="str">
            <v>Skoda I4</v>
          </cell>
          <cell r="F2861" t="str">
            <v>Gasoline</v>
          </cell>
          <cell r="G2861">
            <v>997</v>
          </cell>
          <cell r="H2861">
            <v>50</v>
          </cell>
          <cell r="I2861" t="str">
            <v>In-Line</v>
          </cell>
          <cell r="J2861">
            <v>4</v>
          </cell>
          <cell r="K2861" t="str">
            <v>MFI</v>
          </cell>
          <cell r="L2861" t="str">
            <v>Mlada Boleslav</v>
          </cell>
          <cell r="M2861" t="str">
            <v>Czech Republic</v>
          </cell>
          <cell r="N2861">
            <v>332</v>
          </cell>
          <cell r="O2861">
            <v>0</v>
          </cell>
          <cell r="P2861">
            <v>0</v>
          </cell>
          <cell r="Q2861">
            <v>0</v>
          </cell>
          <cell r="R2861">
            <v>0</v>
          </cell>
          <cell r="S2861">
            <v>0</v>
          </cell>
          <cell r="T2861">
            <v>0</v>
          </cell>
          <cell r="U2861">
            <v>0</v>
          </cell>
        </row>
        <row r="2862">
          <cell r="A2862" t="str">
            <v>Europe</v>
          </cell>
          <cell r="B2862" t="str">
            <v>VW GROUP</v>
          </cell>
          <cell r="C2862" t="str">
            <v>SKODA</v>
          </cell>
          <cell r="D2862" t="str">
            <v>SKODA FABIA</v>
          </cell>
          <cell r="E2862" t="str">
            <v>VAG EA111</v>
          </cell>
          <cell r="F2862" t="str">
            <v>Gasoline</v>
          </cell>
          <cell r="G2862">
            <v>1390</v>
          </cell>
          <cell r="H2862">
            <v>75</v>
          </cell>
          <cell r="I2862" t="str">
            <v>In-Line</v>
          </cell>
          <cell r="J2862">
            <v>4</v>
          </cell>
          <cell r="K2862" t="str">
            <v>MFI</v>
          </cell>
          <cell r="L2862" t="str">
            <v>Chemnitz, Salzgitter</v>
          </cell>
          <cell r="M2862" t="str">
            <v>Germany</v>
          </cell>
          <cell r="N2862">
            <v>3621</v>
          </cell>
          <cell r="O2862">
            <v>0</v>
          </cell>
          <cell r="P2862">
            <v>0</v>
          </cell>
          <cell r="Q2862">
            <v>0</v>
          </cell>
          <cell r="R2862">
            <v>0</v>
          </cell>
          <cell r="S2862">
            <v>0</v>
          </cell>
          <cell r="T2862">
            <v>0</v>
          </cell>
          <cell r="U2862">
            <v>0</v>
          </cell>
        </row>
        <row r="2863">
          <cell r="A2863" t="str">
            <v>Europe</v>
          </cell>
          <cell r="B2863" t="str">
            <v>VW GROUP</v>
          </cell>
          <cell r="C2863" t="str">
            <v>SKODA</v>
          </cell>
          <cell r="D2863" t="str">
            <v>SKODA FABIA</v>
          </cell>
          <cell r="E2863" t="str">
            <v>VAG EA111</v>
          </cell>
          <cell r="F2863" t="str">
            <v>Gasoline</v>
          </cell>
          <cell r="G2863">
            <v>1390</v>
          </cell>
          <cell r="H2863">
            <v>100</v>
          </cell>
          <cell r="I2863" t="str">
            <v>In-Line</v>
          </cell>
          <cell r="J2863">
            <v>4</v>
          </cell>
          <cell r="K2863" t="str">
            <v>MFI</v>
          </cell>
          <cell r="L2863" t="str">
            <v>Chemnitz, Salzgitter</v>
          </cell>
          <cell r="M2863" t="str">
            <v>Germany</v>
          </cell>
          <cell r="N2863">
            <v>778</v>
          </cell>
          <cell r="O2863">
            <v>0</v>
          </cell>
          <cell r="P2863">
            <v>0</v>
          </cell>
          <cell r="Q2863">
            <v>0</v>
          </cell>
          <cell r="R2863">
            <v>0</v>
          </cell>
          <cell r="S2863">
            <v>0</v>
          </cell>
          <cell r="T2863">
            <v>0</v>
          </cell>
          <cell r="U2863">
            <v>0</v>
          </cell>
        </row>
        <row r="2864">
          <cell r="A2864" t="str">
            <v>Europe</v>
          </cell>
          <cell r="B2864" t="str">
            <v>VW GROUP</v>
          </cell>
          <cell r="C2864" t="str">
            <v>SKODA</v>
          </cell>
          <cell r="D2864" t="str">
            <v>SKODA FABIA</v>
          </cell>
          <cell r="E2864" t="str">
            <v>Skoda I4</v>
          </cell>
          <cell r="F2864" t="str">
            <v>Gasoline</v>
          </cell>
          <cell r="G2864">
            <v>1397</v>
          </cell>
          <cell r="H2864">
            <v>60</v>
          </cell>
          <cell r="I2864" t="str">
            <v>In-Line</v>
          </cell>
          <cell r="J2864">
            <v>4</v>
          </cell>
          <cell r="K2864" t="str">
            <v>SFI</v>
          </cell>
          <cell r="L2864" t="str">
            <v>Mlada Boleslav</v>
          </cell>
          <cell r="M2864" t="str">
            <v>Czech Republic</v>
          </cell>
          <cell r="N2864">
            <v>2791</v>
          </cell>
          <cell r="O2864">
            <v>0</v>
          </cell>
          <cell r="P2864">
            <v>0</v>
          </cell>
          <cell r="Q2864">
            <v>0</v>
          </cell>
          <cell r="R2864">
            <v>0</v>
          </cell>
          <cell r="S2864">
            <v>0</v>
          </cell>
          <cell r="T2864">
            <v>0</v>
          </cell>
          <cell r="U2864">
            <v>0</v>
          </cell>
        </row>
        <row r="2865">
          <cell r="A2865" t="str">
            <v>Europe</v>
          </cell>
          <cell r="B2865" t="str">
            <v>VW GROUP</v>
          </cell>
          <cell r="C2865" t="str">
            <v>SKODA</v>
          </cell>
          <cell r="D2865" t="str">
            <v>SKODA FABIA</v>
          </cell>
          <cell r="E2865" t="str">
            <v>Skoda I4</v>
          </cell>
          <cell r="F2865" t="str">
            <v>Gasoline</v>
          </cell>
          <cell r="G2865">
            <v>1397</v>
          </cell>
          <cell r="H2865">
            <v>68</v>
          </cell>
          <cell r="I2865" t="str">
            <v>In-Line</v>
          </cell>
          <cell r="J2865">
            <v>4</v>
          </cell>
          <cell r="K2865" t="str">
            <v>SFI</v>
          </cell>
          <cell r="L2865" t="str">
            <v>Mlada Boleslav</v>
          </cell>
          <cell r="M2865" t="str">
            <v>Czech Republic</v>
          </cell>
          <cell r="N2865">
            <v>1861</v>
          </cell>
          <cell r="O2865">
            <v>0</v>
          </cell>
          <cell r="P2865">
            <v>0</v>
          </cell>
          <cell r="Q2865">
            <v>0</v>
          </cell>
          <cell r="R2865">
            <v>0</v>
          </cell>
          <cell r="S2865">
            <v>0</v>
          </cell>
          <cell r="T2865">
            <v>0</v>
          </cell>
          <cell r="U2865">
            <v>0</v>
          </cell>
        </row>
        <row r="2866">
          <cell r="A2866" t="str">
            <v>Europe</v>
          </cell>
          <cell r="B2866" t="str">
            <v>VW GROUP</v>
          </cell>
          <cell r="C2866" t="str">
            <v>SKODA</v>
          </cell>
          <cell r="D2866" t="str">
            <v>SKODA FABIA</v>
          </cell>
          <cell r="E2866" t="str">
            <v>VAG EA086</v>
          </cell>
          <cell r="F2866" t="str">
            <v>Diesel</v>
          </cell>
          <cell r="G2866">
            <v>1896</v>
          </cell>
          <cell r="H2866">
            <v>64</v>
          </cell>
          <cell r="I2866" t="str">
            <v>In-Line</v>
          </cell>
          <cell r="J2866">
            <v>4</v>
          </cell>
          <cell r="K2866" t="str">
            <v>DI</v>
          </cell>
          <cell r="L2866" t="str">
            <v>Salzgitter, Chemnitz</v>
          </cell>
          <cell r="M2866" t="str">
            <v>Germany</v>
          </cell>
          <cell r="N2866">
            <v>919</v>
          </cell>
          <cell r="O2866">
            <v>0</v>
          </cell>
          <cell r="P2866">
            <v>0</v>
          </cell>
          <cell r="Q2866">
            <v>0</v>
          </cell>
          <cell r="R2866">
            <v>0</v>
          </cell>
          <cell r="S2866">
            <v>0</v>
          </cell>
          <cell r="T2866">
            <v>0</v>
          </cell>
          <cell r="U2866">
            <v>0</v>
          </cell>
        </row>
        <row r="2867">
          <cell r="A2867" t="str">
            <v>Europe</v>
          </cell>
          <cell r="B2867" t="str">
            <v>VW GROUP</v>
          </cell>
          <cell r="C2867" t="str">
            <v>SKODA</v>
          </cell>
          <cell r="D2867" t="str">
            <v>SKODA FABIA</v>
          </cell>
          <cell r="E2867" t="str">
            <v>VAG EA188</v>
          </cell>
          <cell r="F2867" t="str">
            <v>Diesel</v>
          </cell>
          <cell r="G2867">
            <v>1896</v>
          </cell>
          <cell r="H2867">
            <v>100</v>
          </cell>
          <cell r="I2867" t="str">
            <v>In-Line</v>
          </cell>
          <cell r="J2867">
            <v>4</v>
          </cell>
          <cell r="K2867" t="str">
            <v>DI</v>
          </cell>
          <cell r="L2867" t="str">
            <v>Gyor, Chemnitz,Polkowice</v>
          </cell>
          <cell r="M2867" t="str">
            <v>Hungary, Germany, Poland</v>
          </cell>
          <cell r="N2867">
            <v>631</v>
          </cell>
          <cell r="O2867">
            <v>0</v>
          </cell>
          <cell r="P2867">
            <v>0</v>
          </cell>
          <cell r="Q2867">
            <v>0</v>
          </cell>
          <cell r="R2867">
            <v>0</v>
          </cell>
          <cell r="S2867">
            <v>0</v>
          </cell>
          <cell r="T2867">
            <v>0</v>
          </cell>
          <cell r="U2867">
            <v>0</v>
          </cell>
        </row>
        <row r="2868">
          <cell r="A2868" t="str">
            <v>Europe</v>
          </cell>
          <cell r="B2868" t="str">
            <v>VW GROUP</v>
          </cell>
          <cell r="C2868" t="str">
            <v>SKODA</v>
          </cell>
          <cell r="D2868" t="str">
            <v>SKODA FABIA</v>
          </cell>
          <cell r="E2868" t="str">
            <v>VAG EA113/EA827</v>
          </cell>
          <cell r="F2868" t="str">
            <v>Gasoline</v>
          </cell>
          <cell r="G2868">
            <v>1984</v>
          </cell>
          <cell r="H2868">
            <v>116</v>
          </cell>
          <cell r="I2868" t="str">
            <v>In-Line</v>
          </cell>
          <cell r="J2868">
            <v>4</v>
          </cell>
          <cell r="K2868" t="str">
            <v>SFI/MFI</v>
          </cell>
          <cell r="L2868" t="str">
            <v>Gyor</v>
          </cell>
          <cell r="M2868" t="str">
            <v>Hungary</v>
          </cell>
          <cell r="N2868">
            <v>216</v>
          </cell>
          <cell r="O2868">
            <v>0</v>
          </cell>
          <cell r="P2868">
            <v>0</v>
          </cell>
          <cell r="Q2868">
            <v>0</v>
          </cell>
          <cell r="R2868">
            <v>0</v>
          </cell>
          <cell r="S2868">
            <v>0</v>
          </cell>
          <cell r="T2868">
            <v>0</v>
          </cell>
          <cell r="U2868">
            <v>0</v>
          </cell>
        </row>
        <row r="2869">
          <cell r="A2869" t="str">
            <v>Europe</v>
          </cell>
          <cell r="B2869" t="str">
            <v>VW GROUP</v>
          </cell>
          <cell r="C2869" t="str">
            <v>SKODA</v>
          </cell>
          <cell r="D2869" t="str">
            <v>SKODA FABIA</v>
          </cell>
          <cell r="E2869" t="str">
            <v>Skoda I4</v>
          </cell>
          <cell r="F2869" t="str">
            <v>Gasoline</v>
          </cell>
          <cell r="G2869">
            <v>1397</v>
          </cell>
          <cell r="H2869">
            <v>60</v>
          </cell>
          <cell r="I2869" t="str">
            <v>In-Line</v>
          </cell>
          <cell r="J2869">
            <v>4</v>
          </cell>
          <cell r="K2869" t="str">
            <v>SFI</v>
          </cell>
          <cell r="L2869" t="str">
            <v>Mlada Boleslav</v>
          </cell>
          <cell r="M2869" t="str">
            <v>Czech Republic</v>
          </cell>
          <cell r="N2869">
            <v>184</v>
          </cell>
          <cell r="O2869">
            <v>547</v>
          </cell>
          <cell r="P2869">
            <v>1051</v>
          </cell>
          <cell r="Q2869">
            <v>1660</v>
          </cell>
          <cell r="R2869">
            <v>2932</v>
          </cell>
          <cell r="S2869">
            <v>1049</v>
          </cell>
          <cell r="T2869">
            <v>0</v>
          </cell>
          <cell r="U2869">
            <v>0</v>
          </cell>
        </row>
        <row r="2870">
          <cell r="A2870" t="str">
            <v>Europe</v>
          </cell>
          <cell r="B2870" t="str">
            <v>VW GROUP</v>
          </cell>
          <cell r="C2870" t="str">
            <v>SKODA</v>
          </cell>
          <cell r="D2870" t="str">
            <v>SKODA FABIA</v>
          </cell>
          <cell r="E2870" t="str">
            <v>Skoda I4</v>
          </cell>
          <cell r="F2870" t="str">
            <v>Gasoline</v>
          </cell>
          <cell r="G2870">
            <v>1397</v>
          </cell>
          <cell r="H2870">
            <v>68</v>
          </cell>
          <cell r="I2870" t="str">
            <v>In-Line</v>
          </cell>
          <cell r="J2870">
            <v>4</v>
          </cell>
          <cell r="K2870" t="str">
            <v>SFI</v>
          </cell>
          <cell r="L2870" t="str">
            <v>Mlada Boleslav</v>
          </cell>
          <cell r="M2870" t="str">
            <v>Czech Republic</v>
          </cell>
          <cell r="N2870">
            <v>133</v>
          </cell>
          <cell r="O2870">
            <v>377</v>
          </cell>
          <cell r="P2870">
            <v>725</v>
          </cell>
          <cell r="Q2870">
            <v>1145</v>
          </cell>
          <cell r="R2870">
            <v>2021</v>
          </cell>
          <cell r="S2870">
            <v>723</v>
          </cell>
          <cell r="T2870">
            <v>0</v>
          </cell>
          <cell r="U2870">
            <v>0</v>
          </cell>
        </row>
        <row r="2871">
          <cell r="A2871" t="str">
            <v>Europe</v>
          </cell>
          <cell r="B2871" t="str">
            <v>VW GROUP</v>
          </cell>
          <cell r="C2871" t="str">
            <v>SKODA</v>
          </cell>
          <cell r="D2871" t="str">
            <v>SKODA FABIA</v>
          </cell>
          <cell r="E2871" t="str">
            <v>VAG EA188</v>
          </cell>
          <cell r="F2871" t="str">
            <v>Diesel</v>
          </cell>
          <cell r="G2871">
            <v>1422</v>
          </cell>
          <cell r="H2871">
            <v>75</v>
          </cell>
          <cell r="I2871" t="str">
            <v>In-Line</v>
          </cell>
          <cell r="J2871">
            <v>3</v>
          </cell>
          <cell r="K2871" t="str">
            <v>DI</v>
          </cell>
          <cell r="L2871" t="str">
            <v>Gyor, Polkowice</v>
          </cell>
          <cell r="M2871" t="str">
            <v>Hungary, Poland</v>
          </cell>
          <cell r="N2871">
            <v>159</v>
          </cell>
          <cell r="O2871">
            <v>640</v>
          </cell>
          <cell r="P2871">
            <v>1230</v>
          </cell>
          <cell r="Q2871">
            <v>1943</v>
          </cell>
          <cell r="R2871">
            <v>3433</v>
          </cell>
          <cell r="S2871">
            <v>1227</v>
          </cell>
          <cell r="T2871">
            <v>0</v>
          </cell>
          <cell r="U2871">
            <v>0</v>
          </cell>
        </row>
        <row r="2872">
          <cell r="A2872" t="str">
            <v>Europe</v>
          </cell>
          <cell r="B2872" t="str">
            <v>VW GROUP</v>
          </cell>
          <cell r="C2872" t="str">
            <v>SKODA</v>
          </cell>
          <cell r="D2872" t="str">
            <v>SKODA FABIA</v>
          </cell>
          <cell r="E2872" t="str">
            <v>VAG EA086</v>
          </cell>
          <cell r="F2872" t="str">
            <v>Diesel</v>
          </cell>
          <cell r="G2872">
            <v>1896</v>
          </cell>
          <cell r="H2872">
            <v>64</v>
          </cell>
          <cell r="I2872" t="str">
            <v>In-Line</v>
          </cell>
          <cell r="J2872">
            <v>4</v>
          </cell>
          <cell r="K2872" t="str">
            <v>DI</v>
          </cell>
          <cell r="L2872" t="str">
            <v>Salzgitter, Chemnitz</v>
          </cell>
          <cell r="M2872" t="str">
            <v>Germany</v>
          </cell>
          <cell r="N2872">
            <v>93</v>
          </cell>
          <cell r="O2872">
            <v>266</v>
          </cell>
          <cell r="P2872">
            <v>448</v>
          </cell>
          <cell r="Q2872">
            <v>75</v>
          </cell>
          <cell r="R2872">
            <v>0</v>
          </cell>
          <cell r="S2872">
            <v>0</v>
          </cell>
          <cell r="T2872">
            <v>0</v>
          </cell>
          <cell r="U2872">
            <v>0</v>
          </cell>
        </row>
        <row r="2873">
          <cell r="A2873" t="str">
            <v>Europe</v>
          </cell>
          <cell r="B2873" t="str">
            <v>VW GROUP</v>
          </cell>
          <cell r="C2873" t="str">
            <v>SKODA</v>
          </cell>
          <cell r="D2873" t="str">
            <v>SKODA FABIA</v>
          </cell>
          <cell r="E2873" t="str">
            <v>VAG EA111</v>
          </cell>
          <cell r="F2873" t="str">
            <v>Gasoline</v>
          </cell>
          <cell r="G2873">
            <v>1198</v>
          </cell>
          <cell r="H2873">
            <v>55</v>
          </cell>
          <cell r="I2873" t="str">
            <v>In-Line</v>
          </cell>
          <cell r="J2873">
            <v>3</v>
          </cell>
          <cell r="K2873" t="str">
            <v>MFI</v>
          </cell>
          <cell r="L2873" t="str">
            <v>Mlada Boleslav</v>
          </cell>
          <cell r="M2873" t="str">
            <v>Czech Republic</v>
          </cell>
          <cell r="N2873">
            <v>0</v>
          </cell>
          <cell r="O2873">
            <v>0</v>
          </cell>
          <cell r="P2873">
            <v>0</v>
          </cell>
          <cell r="Q2873">
            <v>0</v>
          </cell>
          <cell r="R2873">
            <v>0</v>
          </cell>
          <cell r="S2873">
            <v>926</v>
          </cell>
          <cell r="T2873">
            <v>1697</v>
          </cell>
          <cell r="U2873">
            <v>917</v>
          </cell>
        </row>
        <row r="2874">
          <cell r="A2874" t="str">
            <v>Europe</v>
          </cell>
          <cell r="B2874" t="str">
            <v>VW GROUP</v>
          </cell>
          <cell r="C2874" t="str">
            <v>SKODA</v>
          </cell>
          <cell r="D2874" t="str">
            <v>SKODA FABIA</v>
          </cell>
          <cell r="E2874" t="str">
            <v>VAG EA111</v>
          </cell>
          <cell r="F2874" t="str">
            <v>Gasoline</v>
          </cell>
          <cell r="G2874">
            <v>1390</v>
          </cell>
          <cell r="H2874">
            <v>75</v>
          </cell>
          <cell r="I2874" t="str">
            <v>In-Line</v>
          </cell>
          <cell r="J2874">
            <v>4</v>
          </cell>
          <cell r="K2874" t="str">
            <v>MFI</v>
          </cell>
          <cell r="L2874" t="str">
            <v>Chemnitz, Salzgitter</v>
          </cell>
          <cell r="M2874" t="str">
            <v>Germany</v>
          </cell>
          <cell r="N2874">
            <v>0</v>
          </cell>
          <cell r="O2874">
            <v>0</v>
          </cell>
          <cell r="P2874">
            <v>0</v>
          </cell>
          <cell r="Q2874">
            <v>0</v>
          </cell>
          <cell r="R2874">
            <v>0</v>
          </cell>
          <cell r="S2874">
            <v>396</v>
          </cell>
          <cell r="T2874">
            <v>727</v>
          </cell>
          <cell r="U2874">
            <v>391</v>
          </cell>
        </row>
        <row r="2875">
          <cell r="A2875" t="str">
            <v>Europe</v>
          </cell>
          <cell r="B2875" t="str">
            <v>VW GROUP</v>
          </cell>
          <cell r="C2875" t="str">
            <v>SKODA</v>
          </cell>
          <cell r="D2875" t="str">
            <v>SKODA FABIA</v>
          </cell>
          <cell r="E2875" t="str">
            <v>VAG EA188</v>
          </cell>
          <cell r="F2875" t="str">
            <v>Diesel</v>
          </cell>
          <cell r="G2875">
            <v>1422</v>
          </cell>
          <cell r="H2875">
            <v>90</v>
          </cell>
          <cell r="I2875" t="str">
            <v>In-Line</v>
          </cell>
          <cell r="J2875">
            <v>3</v>
          </cell>
          <cell r="K2875" t="str">
            <v>DI</v>
          </cell>
          <cell r="L2875" t="str">
            <v>Gyor, Polkowice</v>
          </cell>
          <cell r="M2875" t="str">
            <v>Hungary, Poland</v>
          </cell>
          <cell r="N2875">
            <v>0</v>
          </cell>
          <cell r="O2875">
            <v>0</v>
          </cell>
          <cell r="P2875">
            <v>0</v>
          </cell>
          <cell r="Q2875">
            <v>0</v>
          </cell>
          <cell r="R2875">
            <v>0</v>
          </cell>
          <cell r="S2875">
            <v>485</v>
          </cell>
          <cell r="T2875">
            <v>889</v>
          </cell>
          <cell r="U2875">
            <v>479</v>
          </cell>
        </row>
        <row r="2876">
          <cell r="A2876" t="str">
            <v>Europe</v>
          </cell>
          <cell r="B2876" t="str">
            <v>VW GROUP</v>
          </cell>
          <cell r="C2876" t="str">
            <v>SKODA</v>
          </cell>
          <cell r="D2876" t="str">
            <v>SKODA FABIA</v>
          </cell>
          <cell r="E2876" t="str">
            <v>VAG EA113/EA827</v>
          </cell>
          <cell r="F2876" t="str">
            <v>Gasoline</v>
          </cell>
          <cell r="G2876">
            <v>1595</v>
          </cell>
          <cell r="H2876">
            <v>105</v>
          </cell>
          <cell r="I2876" t="str">
            <v>In-Line</v>
          </cell>
          <cell r="J2876">
            <v>4</v>
          </cell>
          <cell r="K2876" t="str">
            <v>MFI</v>
          </cell>
          <cell r="L2876" t="str">
            <v>Gyor</v>
          </cell>
          <cell r="M2876" t="str">
            <v>Hungary</v>
          </cell>
          <cell r="N2876">
            <v>0</v>
          </cell>
          <cell r="O2876">
            <v>0</v>
          </cell>
          <cell r="P2876">
            <v>0</v>
          </cell>
          <cell r="Q2876">
            <v>0</v>
          </cell>
          <cell r="R2876">
            <v>0</v>
          </cell>
          <cell r="S2876">
            <v>484</v>
          </cell>
          <cell r="T2876">
            <v>889</v>
          </cell>
          <cell r="U2876">
            <v>480</v>
          </cell>
        </row>
        <row r="2877">
          <cell r="A2877" t="str">
            <v>Europe</v>
          </cell>
          <cell r="B2877" t="str">
            <v>VW GROUP</v>
          </cell>
          <cell r="C2877" t="str">
            <v>SKODA</v>
          </cell>
          <cell r="D2877" t="str">
            <v>SKODA FABIA</v>
          </cell>
          <cell r="E2877" t="str">
            <v>VAG EA188</v>
          </cell>
          <cell r="F2877" t="str">
            <v>Diesel</v>
          </cell>
          <cell r="G2877">
            <v>1968</v>
          </cell>
          <cell r="H2877">
            <v>136</v>
          </cell>
          <cell r="I2877" t="str">
            <v>In-Line</v>
          </cell>
          <cell r="J2877">
            <v>4</v>
          </cell>
          <cell r="K2877" t="str">
            <v>DI</v>
          </cell>
          <cell r="L2877" t="str">
            <v>Gyor, Polkowice</v>
          </cell>
          <cell r="M2877" t="str">
            <v>Hungary, Poland</v>
          </cell>
          <cell r="N2877">
            <v>0</v>
          </cell>
          <cell r="O2877">
            <v>0</v>
          </cell>
          <cell r="P2877">
            <v>0</v>
          </cell>
          <cell r="Q2877">
            <v>0</v>
          </cell>
          <cell r="R2877">
            <v>0</v>
          </cell>
          <cell r="S2877">
            <v>265</v>
          </cell>
          <cell r="T2877">
            <v>486</v>
          </cell>
          <cell r="U2877">
            <v>263</v>
          </cell>
        </row>
        <row r="2878">
          <cell r="A2878" t="str">
            <v>Europe</v>
          </cell>
          <cell r="B2878" t="str">
            <v>VW GROUP</v>
          </cell>
          <cell r="C2878" t="str">
            <v>SKODA</v>
          </cell>
          <cell r="D2878" t="str">
            <v>SKODA FABIA</v>
          </cell>
          <cell r="E2878" t="str">
            <v>VAG EA111</v>
          </cell>
          <cell r="F2878" t="str">
            <v>Gasoline</v>
          </cell>
          <cell r="G2878">
            <v>1198</v>
          </cell>
          <cell r="H2878">
            <v>55</v>
          </cell>
          <cell r="I2878" t="str">
            <v>In-Line</v>
          </cell>
          <cell r="J2878">
            <v>3</v>
          </cell>
          <cell r="K2878" t="str">
            <v>MFI</v>
          </cell>
          <cell r="L2878" t="str">
            <v>Mlada Boleslav</v>
          </cell>
          <cell r="M2878" t="str">
            <v>Czech Republic</v>
          </cell>
          <cell r="N2878">
            <v>0</v>
          </cell>
          <cell r="O2878">
            <v>0</v>
          </cell>
          <cell r="P2878">
            <v>0</v>
          </cell>
          <cell r="Q2878">
            <v>0</v>
          </cell>
          <cell r="R2878">
            <v>8870</v>
          </cell>
          <cell r="S2878">
            <v>62481</v>
          </cell>
          <cell r="T2878">
            <v>76942</v>
          </cell>
          <cell r="U2878">
            <v>76407</v>
          </cell>
        </row>
        <row r="2879">
          <cell r="A2879" t="str">
            <v>Europe</v>
          </cell>
          <cell r="B2879" t="str">
            <v>VW GROUP</v>
          </cell>
          <cell r="C2879" t="str">
            <v>SKODA</v>
          </cell>
          <cell r="D2879" t="str">
            <v>SKODA FABIA</v>
          </cell>
          <cell r="E2879" t="str">
            <v>VAG EA111</v>
          </cell>
          <cell r="F2879" t="str">
            <v>Gasoline</v>
          </cell>
          <cell r="G2879">
            <v>1390</v>
          </cell>
          <cell r="H2879">
            <v>75</v>
          </cell>
          <cell r="I2879" t="str">
            <v>In-Line</v>
          </cell>
          <cell r="J2879">
            <v>4</v>
          </cell>
          <cell r="K2879" t="str">
            <v>MFI</v>
          </cell>
          <cell r="L2879" t="str">
            <v>Chemnitz, Salzgitter</v>
          </cell>
          <cell r="M2879" t="str">
            <v>Germany</v>
          </cell>
          <cell r="N2879">
            <v>0</v>
          </cell>
          <cell r="O2879">
            <v>0</v>
          </cell>
          <cell r="P2879">
            <v>0</v>
          </cell>
          <cell r="Q2879">
            <v>0</v>
          </cell>
          <cell r="R2879">
            <v>3815</v>
          </cell>
          <cell r="S2879">
            <v>26876</v>
          </cell>
          <cell r="T2879">
            <v>33095</v>
          </cell>
          <cell r="U2879">
            <v>32866</v>
          </cell>
        </row>
        <row r="2880">
          <cell r="A2880" t="str">
            <v>Europe</v>
          </cell>
          <cell r="B2880" t="str">
            <v>VW GROUP</v>
          </cell>
          <cell r="C2880" t="str">
            <v>SKODA</v>
          </cell>
          <cell r="D2880" t="str">
            <v>SKODA FABIA</v>
          </cell>
          <cell r="E2880" t="str">
            <v>VAG EA188</v>
          </cell>
          <cell r="F2880" t="str">
            <v>Diesel</v>
          </cell>
          <cell r="G2880">
            <v>1422</v>
          </cell>
          <cell r="H2880">
            <v>90</v>
          </cell>
          <cell r="I2880" t="str">
            <v>In-Line</v>
          </cell>
          <cell r="J2880">
            <v>3</v>
          </cell>
          <cell r="K2880" t="str">
            <v>DI</v>
          </cell>
          <cell r="L2880" t="str">
            <v>Gyor, Polkowice</v>
          </cell>
          <cell r="M2880" t="str">
            <v>Hungary, Poland</v>
          </cell>
          <cell r="N2880">
            <v>0</v>
          </cell>
          <cell r="O2880">
            <v>0</v>
          </cell>
          <cell r="P2880">
            <v>0</v>
          </cell>
          <cell r="Q2880">
            <v>0</v>
          </cell>
          <cell r="R2880">
            <v>4617</v>
          </cell>
          <cell r="S2880">
            <v>32524</v>
          </cell>
          <cell r="T2880">
            <v>40053</v>
          </cell>
          <cell r="U2880">
            <v>39774</v>
          </cell>
        </row>
        <row r="2881">
          <cell r="A2881" t="str">
            <v>Europe</v>
          </cell>
          <cell r="B2881" t="str">
            <v>VW GROUP</v>
          </cell>
          <cell r="C2881" t="str">
            <v>SKODA</v>
          </cell>
          <cell r="D2881" t="str">
            <v>SKODA FABIA</v>
          </cell>
          <cell r="E2881" t="str">
            <v>VAG EA113/EA827</v>
          </cell>
          <cell r="F2881" t="str">
            <v>Gasoline</v>
          </cell>
          <cell r="G2881">
            <v>1595</v>
          </cell>
          <cell r="H2881">
            <v>105</v>
          </cell>
          <cell r="I2881" t="str">
            <v>In-Line</v>
          </cell>
          <cell r="J2881">
            <v>4</v>
          </cell>
          <cell r="K2881" t="str">
            <v>MFI</v>
          </cell>
          <cell r="L2881" t="str">
            <v>Gyor</v>
          </cell>
          <cell r="M2881" t="str">
            <v>Hungary</v>
          </cell>
          <cell r="N2881">
            <v>0</v>
          </cell>
          <cell r="O2881">
            <v>0</v>
          </cell>
          <cell r="P2881">
            <v>0</v>
          </cell>
          <cell r="Q2881">
            <v>0</v>
          </cell>
          <cell r="R2881">
            <v>4447</v>
          </cell>
          <cell r="S2881">
            <v>31326</v>
          </cell>
          <cell r="T2881">
            <v>38578</v>
          </cell>
          <cell r="U2881">
            <v>38308</v>
          </cell>
        </row>
        <row r="2882">
          <cell r="A2882" t="str">
            <v>Europe</v>
          </cell>
          <cell r="B2882" t="str">
            <v>VW GROUP</v>
          </cell>
          <cell r="C2882" t="str">
            <v>SKODA</v>
          </cell>
          <cell r="D2882" t="str">
            <v>SKODA FABIA</v>
          </cell>
          <cell r="E2882" t="str">
            <v>VAG EA188</v>
          </cell>
          <cell r="F2882" t="str">
            <v>Diesel</v>
          </cell>
          <cell r="G2882">
            <v>1968</v>
          </cell>
          <cell r="H2882">
            <v>136</v>
          </cell>
          <cell r="I2882" t="str">
            <v>In-Line</v>
          </cell>
          <cell r="J2882">
            <v>4</v>
          </cell>
          <cell r="K2882" t="str">
            <v>DI</v>
          </cell>
          <cell r="L2882" t="str">
            <v>Gyor, Polkowice</v>
          </cell>
          <cell r="M2882" t="str">
            <v>Hungary, Poland</v>
          </cell>
          <cell r="N2882">
            <v>0</v>
          </cell>
          <cell r="O2882">
            <v>0</v>
          </cell>
          <cell r="P2882">
            <v>0</v>
          </cell>
          <cell r="Q2882">
            <v>0</v>
          </cell>
          <cell r="R2882">
            <v>2552</v>
          </cell>
          <cell r="S2882">
            <v>17974</v>
          </cell>
          <cell r="T2882">
            <v>22134</v>
          </cell>
          <cell r="U2882">
            <v>21981</v>
          </cell>
        </row>
        <row r="2883">
          <cell r="A2883" t="str">
            <v>Europe</v>
          </cell>
          <cell r="B2883" t="str">
            <v>VW GROUP</v>
          </cell>
          <cell r="C2883" t="str">
            <v>SKODA</v>
          </cell>
          <cell r="D2883" t="str">
            <v>SKODA FABIA</v>
          </cell>
          <cell r="E2883" t="str">
            <v>VAG EA111</v>
          </cell>
          <cell r="F2883" t="str">
            <v>Gasoline</v>
          </cell>
          <cell r="G2883">
            <v>1198</v>
          </cell>
          <cell r="H2883">
            <v>55</v>
          </cell>
          <cell r="I2883" t="str">
            <v>In-Line</v>
          </cell>
          <cell r="J2883">
            <v>3</v>
          </cell>
          <cell r="K2883" t="str">
            <v>MFI</v>
          </cell>
          <cell r="L2883" t="str">
            <v>Mlada Boleslav</v>
          </cell>
          <cell r="M2883" t="str">
            <v>Czech Republic</v>
          </cell>
          <cell r="N2883">
            <v>0</v>
          </cell>
          <cell r="O2883">
            <v>0</v>
          </cell>
          <cell r="P2883">
            <v>0</v>
          </cell>
          <cell r="Q2883">
            <v>0</v>
          </cell>
          <cell r="R2883">
            <v>0</v>
          </cell>
          <cell r="S2883">
            <v>924</v>
          </cell>
          <cell r="T2883">
            <v>2455</v>
          </cell>
          <cell r="U2883">
            <v>3239</v>
          </cell>
        </row>
        <row r="2884">
          <cell r="A2884" t="str">
            <v>Europe</v>
          </cell>
          <cell r="B2884" t="str">
            <v>VW GROUP</v>
          </cell>
          <cell r="C2884" t="str">
            <v>SKODA</v>
          </cell>
          <cell r="D2884" t="str">
            <v>SKODA FABIA</v>
          </cell>
          <cell r="E2884" t="str">
            <v>VAG EA111</v>
          </cell>
          <cell r="F2884" t="str">
            <v>Gasoline</v>
          </cell>
          <cell r="G2884">
            <v>1390</v>
          </cell>
          <cell r="H2884">
            <v>75</v>
          </cell>
          <cell r="I2884" t="str">
            <v>In-Line</v>
          </cell>
          <cell r="J2884">
            <v>4</v>
          </cell>
          <cell r="K2884" t="str">
            <v>MFI</v>
          </cell>
          <cell r="L2884" t="str">
            <v>Chemnitz, Salzgitter</v>
          </cell>
          <cell r="M2884" t="str">
            <v>Germany</v>
          </cell>
          <cell r="N2884">
            <v>0</v>
          </cell>
          <cell r="O2884">
            <v>0</v>
          </cell>
          <cell r="P2884">
            <v>0</v>
          </cell>
          <cell r="Q2884">
            <v>0</v>
          </cell>
          <cell r="R2884">
            <v>0</v>
          </cell>
          <cell r="S2884">
            <v>678</v>
          </cell>
          <cell r="T2884">
            <v>1223</v>
          </cell>
          <cell r="U2884">
            <v>1358</v>
          </cell>
        </row>
        <row r="2885">
          <cell r="A2885" t="str">
            <v>Europe</v>
          </cell>
          <cell r="B2885" t="str">
            <v>VW GROUP</v>
          </cell>
          <cell r="C2885" t="str">
            <v>SKODA</v>
          </cell>
          <cell r="D2885" t="str">
            <v>SKODA FABIA</v>
          </cell>
          <cell r="E2885" t="str">
            <v>VAG EA188</v>
          </cell>
          <cell r="F2885" t="str">
            <v>Diesel</v>
          </cell>
          <cell r="G2885">
            <v>1422</v>
          </cell>
          <cell r="H2885">
            <v>90</v>
          </cell>
          <cell r="I2885" t="str">
            <v>In-Line</v>
          </cell>
          <cell r="J2885">
            <v>3</v>
          </cell>
          <cell r="K2885" t="str">
            <v>DI</v>
          </cell>
          <cell r="L2885" t="str">
            <v>Gyor, Polkowice</v>
          </cell>
          <cell r="M2885" t="str">
            <v>Hungary, Poland</v>
          </cell>
          <cell r="N2885">
            <v>0</v>
          </cell>
          <cell r="O2885">
            <v>0</v>
          </cell>
          <cell r="P2885">
            <v>0</v>
          </cell>
          <cell r="Q2885">
            <v>0</v>
          </cell>
          <cell r="R2885">
            <v>0</v>
          </cell>
          <cell r="S2885">
            <v>563</v>
          </cell>
          <cell r="T2885">
            <v>1320</v>
          </cell>
          <cell r="U2885">
            <v>1663</v>
          </cell>
        </row>
        <row r="2886">
          <cell r="A2886" t="str">
            <v>Europe</v>
          </cell>
          <cell r="B2886" t="str">
            <v>VW GROUP</v>
          </cell>
          <cell r="C2886" t="str">
            <v>SKODA</v>
          </cell>
          <cell r="D2886" t="str">
            <v>SKODA FABIA</v>
          </cell>
          <cell r="E2886" t="str">
            <v>VAG EA113/EA827</v>
          </cell>
          <cell r="F2886" t="str">
            <v>Gasoline</v>
          </cell>
          <cell r="G2886">
            <v>1595</v>
          </cell>
          <cell r="H2886">
            <v>105</v>
          </cell>
          <cell r="I2886" t="str">
            <v>In-Line</v>
          </cell>
          <cell r="J2886">
            <v>4</v>
          </cell>
          <cell r="K2886" t="str">
            <v>MFI</v>
          </cell>
          <cell r="L2886" t="str">
            <v>Gyor</v>
          </cell>
          <cell r="M2886" t="str">
            <v>Hungary</v>
          </cell>
          <cell r="N2886">
            <v>0</v>
          </cell>
          <cell r="O2886">
            <v>0</v>
          </cell>
          <cell r="P2886">
            <v>0</v>
          </cell>
          <cell r="Q2886">
            <v>0</v>
          </cell>
          <cell r="R2886">
            <v>0</v>
          </cell>
          <cell r="S2886">
            <v>749</v>
          </cell>
          <cell r="T2886">
            <v>1443</v>
          </cell>
          <cell r="U2886">
            <v>1663</v>
          </cell>
        </row>
        <row r="2887">
          <cell r="A2887" t="str">
            <v>Europe</v>
          </cell>
          <cell r="B2887" t="str">
            <v>VW GROUP</v>
          </cell>
          <cell r="C2887" t="str">
            <v>SKODA</v>
          </cell>
          <cell r="D2887" t="str">
            <v>SKODA FABIA</v>
          </cell>
          <cell r="E2887" t="str">
            <v>VAG EA188</v>
          </cell>
          <cell r="F2887" t="str">
            <v>Diesel</v>
          </cell>
          <cell r="G2887">
            <v>1968</v>
          </cell>
          <cell r="H2887">
            <v>136</v>
          </cell>
          <cell r="I2887" t="str">
            <v>In-Line</v>
          </cell>
          <cell r="J2887">
            <v>4</v>
          </cell>
          <cell r="K2887" t="str">
            <v>DI</v>
          </cell>
          <cell r="L2887" t="str">
            <v>Gyor, Polkowice</v>
          </cell>
          <cell r="M2887" t="str">
            <v>Hungary, Poland</v>
          </cell>
          <cell r="N2887">
            <v>0</v>
          </cell>
          <cell r="O2887">
            <v>0</v>
          </cell>
          <cell r="P2887">
            <v>0</v>
          </cell>
          <cell r="Q2887">
            <v>0</v>
          </cell>
          <cell r="R2887">
            <v>0</v>
          </cell>
          <cell r="S2887">
            <v>384</v>
          </cell>
          <cell r="T2887">
            <v>753</v>
          </cell>
          <cell r="U2887">
            <v>876</v>
          </cell>
        </row>
        <row r="2888">
          <cell r="A2888" t="str">
            <v>Europe</v>
          </cell>
          <cell r="B2888" t="str">
            <v>VW GROUP</v>
          </cell>
          <cell r="C2888" t="str">
            <v>SKODA</v>
          </cell>
          <cell r="D2888" t="str">
            <v>SKODA FABIA</v>
          </cell>
          <cell r="E2888" t="str">
            <v>VAG EA111</v>
          </cell>
          <cell r="F2888" t="str">
            <v>Gasoline</v>
          </cell>
          <cell r="G2888">
            <v>1198</v>
          </cell>
          <cell r="H2888">
            <v>55</v>
          </cell>
          <cell r="I2888" t="str">
            <v>In-Line</v>
          </cell>
          <cell r="J2888">
            <v>3</v>
          </cell>
          <cell r="K2888" t="str">
            <v>MFI</v>
          </cell>
          <cell r="L2888" t="str">
            <v>Mlada Boleslav</v>
          </cell>
          <cell r="M2888" t="str">
            <v>Czech Republic</v>
          </cell>
          <cell r="N2888">
            <v>0</v>
          </cell>
          <cell r="O2888">
            <v>0</v>
          </cell>
          <cell r="P2888">
            <v>0</v>
          </cell>
          <cell r="Q2888">
            <v>0</v>
          </cell>
          <cell r="R2888">
            <v>0</v>
          </cell>
          <cell r="S2888">
            <v>2942</v>
          </cell>
          <cell r="T2888">
            <v>4836</v>
          </cell>
          <cell r="U2888">
            <v>5254</v>
          </cell>
        </row>
        <row r="2889">
          <cell r="A2889" t="str">
            <v>Europe</v>
          </cell>
          <cell r="B2889" t="str">
            <v>VW GROUP</v>
          </cell>
          <cell r="C2889" t="str">
            <v>SKODA</v>
          </cell>
          <cell r="D2889" t="str">
            <v>SKODA FABIA</v>
          </cell>
          <cell r="E2889" t="str">
            <v>VAG EA111</v>
          </cell>
          <cell r="F2889" t="str">
            <v>Gasoline</v>
          </cell>
          <cell r="G2889">
            <v>1390</v>
          </cell>
          <cell r="H2889">
            <v>75</v>
          </cell>
          <cell r="I2889" t="str">
            <v>In-Line</v>
          </cell>
          <cell r="J2889">
            <v>4</v>
          </cell>
          <cell r="K2889" t="str">
            <v>MFI</v>
          </cell>
          <cell r="L2889" t="str">
            <v>Chemnitz, Salzgitter</v>
          </cell>
          <cell r="M2889" t="str">
            <v>Germany</v>
          </cell>
          <cell r="N2889">
            <v>0</v>
          </cell>
          <cell r="O2889">
            <v>0</v>
          </cell>
          <cell r="P2889">
            <v>0</v>
          </cell>
          <cell r="Q2889">
            <v>0</v>
          </cell>
          <cell r="R2889">
            <v>0</v>
          </cell>
          <cell r="S2889">
            <v>1226</v>
          </cell>
          <cell r="T2889">
            <v>2016</v>
          </cell>
          <cell r="U2889">
            <v>2189</v>
          </cell>
        </row>
        <row r="2890">
          <cell r="A2890" t="str">
            <v>Europe</v>
          </cell>
          <cell r="B2890" t="str">
            <v>VW GROUP</v>
          </cell>
          <cell r="C2890" t="str">
            <v>SKODA</v>
          </cell>
          <cell r="D2890" t="str">
            <v>SKODA FABIA</v>
          </cell>
          <cell r="E2890" t="str">
            <v>VAG EA188</v>
          </cell>
          <cell r="F2890" t="str">
            <v>Diesel</v>
          </cell>
          <cell r="G2890">
            <v>1422</v>
          </cell>
          <cell r="H2890">
            <v>90</v>
          </cell>
          <cell r="I2890" t="str">
            <v>In-Line</v>
          </cell>
          <cell r="J2890">
            <v>3</v>
          </cell>
          <cell r="K2890" t="str">
            <v>DI</v>
          </cell>
          <cell r="L2890" t="str">
            <v>Gyor, Polkowice</v>
          </cell>
          <cell r="M2890" t="str">
            <v>Hungary, Poland</v>
          </cell>
          <cell r="N2890">
            <v>0</v>
          </cell>
          <cell r="O2890">
            <v>0</v>
          </cell>
          <cell r="P2890">
            <v>0</v>
          </cell>
          <cell r="Q2890">
            <v>0</v>
          </cell>
          <cell r="R2890">
            <v>0</v>
          </cell>
          <cell r="S2890">
            <v>1471</v>
          </cell>
          <cell r="T2890">
            <v>2418</v>
          </cell>
          <cell r="U2890">
            <v>2626</v>
          </cell>
        </row>
        <row r="2891">
          <cell r="A2891" t="str">
            <v>Europe</v>
          </cell>
          <cell r="B2891" t="str">
            <v>VW GROUP</v>
          </cell>
          <cell r="C2891" t="str">
            <v>SKODA</v>
          </cell>
          <cell r="D2891" t="str">
            <v>SKODA FABIA</v>
          </cell>
          <cell r="E2891" t="str">
            <v>VAG EA113/EA827</v>
          </cell>
          <cell r="F2891" t="str">
            <v>Gasoline</v>
          </cell>
          <cell r="G2891">
            <v>1595</v>
          </cell>
          <cell r="H2891">
            <v>105</v>
          </cell>
          <cell r="I2891" t="str">
            <v>In-Line</v>
          </cell>
          <cell r="J2891">
            <v>4</v>
          </cell>
          <cell r="K2891" t="str">
            <v>MFI</v>
          </cell>
          <cell r="L2891" t="str">
            <v>Gyor</v>
          </cell>
          <cell r="M2891" t="str">
            <v>Hungary</v>
          </cell>
          <cell r="N2891">
            <v>0</v>
          </cell>
          <cell r="O2891">
            <v>0</v>
          </cell>
          <cell r="P2891">
            <v>0</v>
          </cell>
          <cell r="Q2891">
            <v>0</v>
          </cell>
          <cell r="R2891">
            <v>0</v>
          </cell>
          <cell r="S2891">
            <v>1503</v>
          </cell>
          <cell r="T2891">
            <v>2472</v>
          </cell>
          <cell r="U2891">
            <v>2685</v>
          </cell>
        </row>
        <row r="2892">
          <cell r="A2892" t="str">
            <v>Europe</v>
          </cell>
          <cell r="B2892" t="str">
            <v>VW GROUP</v>
          </cell>
          <cell r="C2892" t="str">
            <v>SKODA</v>
          </cell>
          <cell r="D2892" t="str">
            <v>SKODA FABIA</v>
          </cell>
          <cell r="E2892" t="str">
            <v>VAG EA188</v>
          </cell>
          <cell r="F2892" t="str">
            <v>Diesel</v>
          </cell>
          <cell r="G2892">
            <v>1968</v>
          </cell>
          <cell r="H2892">
            <v>136</v>
          </cell>
          <cell r="I2892" t="str">
            <v>In-Line</v>
          </cell>
          <cell r="J2892">
            <v>4</v>
          </cell>
          <cell r="K2892" t="str">
            <v>DI</v>
          </cell>
          <cell r="L2892" t="str">
            <v>Gyor, Polkowice</v>
          </cell>
          <cell r="M2892" t="str">
            <v>Hungary, Poland</v>
          </cell>
          <cell r="N2892">
            <v>0</v>
          </cell>
          <cell r="O2892">
            <v>0</v>
          </cell>
          <cell r="P2892">
            <v>0</v>
          </cell>
          <cell r="Q2892">
            <v>0</v>
          </cell>
          <cell r="R2892">
            <v>0</v>
          </cell>
          <cell r="S2892">
            <v>1062</v>
          </cell>
          <cell r="T2892">
            <v>1747</v>
          </cell>
          <cell r="U2892">
            <v>1897</v>
          </cell>
        </row>
        <row r="2893">
          <cell r="A2893" t="str">
            <v>Europe</v>
          </cell>
          <cell r="B2893" t="str">
            <v>VW GROUP</v>
          </cell>
          <cell r="C2893" t="str">
            <v>SKODA</v>
          </cell>
          <cell r="D2893" t="str">
            <v>SKODA FABIA MAV</v>
          </cell>
          <cell r="E2893" t="str">
            <v>VAG EA111</v>
          </cell>
          <cell r="F2893" t="str">
            <v>Gasoline</v>
          </cell>
          <cell r="G2893">
            <v>1198</v>
          </cell>
          <cell r="H2893">
            <v>55</v>
          </cell>
          <cell r="I2893" t="str">
            <v>In-Line</v>
          </cell>
          <cell r="J2893">
            <v>3</v>
          </cell>
          <cell r="K2893" t="str">
            <v>MFI</v>
          </cell>
          <cell r="L2893" t="str">
            <v>Mlada Boleslav</v>
          </cell>
          <cell r="M2893" t="str">
            <v>Czech Republic</v>
          </cell>
          <cell r="N2893">
            <v>0</v>
          </cell>
          <cell r="O2893">
            <v>0</v>
          </cell>
          <cell r="P2893">
            <v>0</v>
          </cell>
          <cell r="Q2893">
            <v>0</v>
          </cell>
          <cell r="R2893">
            <v>5976</v>
          </cell>
          <cell r="S2893">
            <v>23051</v>
          </cell>
          <cell r="T2893">
            <v>25582</v>
          </cell>
          <cell r="U2893">
            <v>24981</v>
          </cell>
        </row>
        <row r="2894">
          <cell r="A2894" t="str">
            <v>Europe</v>
          </cell>
          <cell r="B2894" t="str">
            <v>VW GROUP</v>
          </cell>
          <cell r="C2894" t="str">
            <v>SKODA</v>
          </cell>
          <cell r="D2894" t="str">
            <v>SKODA FABIA MAV</v>
          </cell>
          <cell r="E2894" t="str">
            <v>VAG EA111</v>
          </cell>
          <cell r="F2894" t="str">
            <v>Gasoline</v>
          </cell>
          <cell r="G2894">
            <v>1390</v>
          </cell>
          <cell r="H2894">
            <v>75</v>
          </cell>
          <cell r="I2894" t="str">
            <v>In-Line</v>
          </cell>
          <cell r="J2894">
            <v>4</v>
          </cell>
          <cell r="K2894" t="str">
            <v>MFI</v>
          </cell>
          <cell r="L2894" t="str">
            <v>Chemnitz, Salzgitter</v>
          </cell>
          <cell r="M2894" t="str">
            <v>Germany</v>
          </cell>
          <cell r="N2894">
            <v>0</v>
          </cell>
          <cell r="O2894">
            <v>0</v>
          </cell>
          <cell r="P2894">
            <v>0</v>
          </cell>
          <cell r="Q2894">
            <v>0</v>
          </cell>
          <cell r="R2894">
            <v>2898</v>
          </cell>
          <cell r="S2894">
            <v>11177</v>
          </cell>
          <cell r="T2894">
            <v>12405</v>
          </cell>
          <cell r="U2894">
            <v>12111</v>
          </cell>
        </row>
        <row r="2895">
          <cell r="A2895" t="str">
            <v>Europe</v>
          </cell>
          <cell r="B2895" t="str">
            <v>VW GROUP</v>
          </cell>
          <cell r="C2895" t="str">
            <v>SKODA</v>
          </cell>
          <cell r="D2895" t="str">
            <v>SKODA FABIA MAV</v>
          </cell>
          <cell r="E2895" t="str">
            <v>VAG EA188</v>
          </cell>
          <cell r="F2895" t="str">
            <v>Diesel</v>
          </cell>
          <cell r="G2895">
            <v>1422</v>
          </cell>
          <cell r="H2895">
            <v>90</v>
          </cell>
          <cell r="I2895" t="str">
            <v>In-Line</v>
          </cell>
          <cell r="J2895">
            <v>3</v>
          </cell>
          <cell r="K2895" t="str">
            <v>DI</v>
          </cell>
          <cell r="L2895" t="str">
            <v>Gyor, Polkowice</v>
          </cell>
          <cell r="M2895" t="str">
            <v>Hungary, Poland</v>
          </cell>
          <cell r="N2895">
            <v>0</v>
          </cell>
          <cell r="O2895">
            <v>0</v>
          </cell>
          <cell r="P2895">
            <v>0</v>
          </cell>
          <cell r="Q2895">
            <v>0</v>
          </cell>
          <cell r="R2895">
            <v>3622</v>
          </cell>
          <cell r="S2895">
            <v>13970</v>
          </cell>
          <cell r="T2895">
            <v>15505</v>
          </cell>
          <cell r="U2895">
            <v>15140</v>
          </cell>
        </row>
        <row r="2896">
          <cell r="A2896" t="str">
            <v>Europe</v>
          </cell>
          <cell r="B2896" t="str">
            <v>VW GROUP</v>
          </cell>
          <cell r="C2896" t="str">
            <v>SKODA</v>
          </cell>
          <cell r="D2896" t="str">
            <v>SKODA FABIA MAV</v>
          </cell>
          <cell r="E2896" t="str">
            <v>VAG EA113/EA827</v>
          </cell>
          <cell r="F2896" t="str">
            <v>Gasoline</v>
          </cell>
          <cell r="G2896">
            <v>1595</v>
          </cell>
          <cell r="H2896">
            <v>105</v>
          </cell>
          <cell r="I2896" t="str">
            <v>In-Line</v>
          </cell>
          <cell r="J2896">
            <v>4</v>
          </cell>
          <cell r="K2896" t="str">
            <v>MFI</v>
          </cell>
          <cell r="L2896" t="str">
            <v>Gyor</v>
          </cell>
          <cell r="M2896" t="str">
            <v>Hungary</v>
          </cell>
          <cell r="N2896">
            <v>0</v>
          </cell>
          <cell r="O2896">
            <v>0</v>
          </cell>
          <cell r="P2896">
            <v>0</v>
          </cell>
          <cell r="Q2896">
            <v>0</v>
          </cell>
          <cell r="R2896">
            <v>3440</v>
          </cell>
          <cell r="S2896">
            <v>13272</v>
          </cell>
          <cell r="T2896">
            <v>14730</v>
          </cell>
          <cell r="U2896">
            <v>14382</v>
          </cell>
        </row>
        <row r="2897">
          <cell r="A2897" t="str">
            <v>Europe</v>
          </cell>
          <cell r="B2897" t="str">
            <v>VW GROUP</v>
          </cell>
          <cell r="C2897" t="str">
            <v>SKODA</v>
          </cell>
          <cell r="D2897" t="str">
            <v>SKODA FABIA MAV</v>
          </cell>
          <cell r="E2897" t="str">
            <v>VAG EA188</v>
          </cell>
          <cell r="F2897" t="str">
            <v>Diesel</v>
          </cell>
          <cell r="G2897">
            <v>1968</v>
          </cell>
          <cell r="H2897">
            <v>136</v>
          </cell>
          <cell r="I2897" t="str">
            <v>In-Line</v>
          </cell>
          <cell r="J2897">
            <v>4</v>
          </cell>
          <cell r="K2897" t="str">
            <v>DI</v>
          </cell>
          <cell r="L2897" t="str">
            <v>Gyor, Polkowice</v>
          </cell>
          <cell r="M2897" t="str">
            <v>Hungary, Poland</v>
          </cell>
          <cell r="N2897">
            <v>0</v>
          </cell>
          <cell r="O2897">
            <v>0</v>
          </cell>
          <cell r="P2897">
            <v>0</v>
          </cell>
          <cell r="Q2897">
            <v>0</v>
          </cell>
          <cell r="R2897">
            <v>1992</v>
          </cell>
          <cell r="S2897">
            <v>7684</v>
          </cell>
          <cell r="T2897">
            <v>8527</v>
          </cell>
          <cell r="U2897">
            <v>8326</v>
          </cell>
        </row>
        <row r="2898">
          <cell r="A2898" t="str">
            <v>Europe</v>
          </cell>
          <cell r="B2898" t="str">
            <v>VW GROUP</v>
          </cell>
          <cell r="C2898" t="str">
            <v>SKODA</v>
          </cell>
          <cell r="D2898" t="str">
            <v>SKODA OCTAVIA</v>
          </cell>
          <cell r="E2898" t="str">
            <v>VAG EA113/EA827</v>
          </cell>
          <cell r="F2898" t="str">
            <v>Gasoline</v>
          </cell>
          <cell r="G2898">
            <v>1781</v>
          </cell>
          <cell r="H2898">
            <v>150</v>
          </cell>
          <cell r="I2898" t="str">
            <v>In-Line</v>
          </cell>
          <cell r="J2898">
            <v>4</v>
          </cell>
          <cell r="K2898" t="str">
            <v>MFI</v>
          </cell>
          <cell r="L2898" t="str">
            <v>Gyor</v>
          </cell>
          <cell r="M2898" t="str">
            <v>Hungary</v>
          </cell>
          <cell r="N2898">
            <v>362</v>
          </cell>
          <cell r="O2898">
            <v>691</v>
          </cell>
          <cell r="P2898">
            <v>1364</v>
          </cell>
          <cell r="Q2898">
            <v>1334</v>
          </cell>
          <cell r="R2898">
            <v>0</v>
          </cell>
          <cell r="S2898">
            <v>0</v>
          </cell>
          <cell r="T2898">
            <v>0</v>
          </cell>
          <cell r="U2898">
            <v>0</v>
          </cell>
        </row>
        <row r="2899">
          <cell r="A2899" t="str">
            <v>Europe</v>
          </cell>
          <cell r="B2899" t="str">
            <v>VW GROUP</v>
          </cell>
          <cell r="C2899" t="str">
            <v>SKODA</v>
          </cell>
          <cell r="D2899" t="str">
            <v>SKODA OCTAVIA</v>
          </cell>
          <cell r="E2899" t="str">
            <v>VAG EA113/EA827</v>
          </cell>
          <cell r="F2899" t="str">
            <v>Gasoline</v>
          </cell>
          <cell r="G2899">
            <v>1781</v>
          </cell>
          <cell r="H2899">
            <v>180</v>
          </cell>
          <cell r="I2899" t="str">
            <v>In-Line</v>
          </cell>
          <cell r="J2899">
            <v>4</v>
          </cell>
          <cell r="K2899" t="str">
            <v>MFI</v>
          </cell>
          <cell r="L2899" t="str">
            <v>Gyor</v>
          </cell>
          <cell r="M2899" t="str">
            <v>Hungary</v>
          </cell>
          <cell r="N2899">
            <v>368</v>
          </cell>
          <cell r="O2899">
            <v>461</v>
          </cell>
          <cell r="P2899">
            <v>910</v>
          </cell>
          <cell r="Q2899">
            <v>889</v>
          </cell>
          <cell r="R2899">
            <v>0</v>
          </cell>
          <cell r="S2899">
            <v>0</v>
          </cell>
          <cell r="T2899">
            <v>0</v>
          </cell>
          <cell r="U2899">
            <v>0</v>
          </cell>
        </row>
        <row r="2900">
          <cell r="A2900" t="str">
            <v>Europe</v>
          </cell>
          <cell r="B2900" t="str">
            <v>VW GROUP</v>
          </cell>
          <cell r="C2900" t="str">
            <v>SKODA</v>
          </cell>
          <cell r="D2900" t="str">
            <v>SKODA OCTAVIA</v>
          </cell>
          <cell r="E2900" t="str">
            <v>VAG EA111</v>
          </cell>
          <cell r="F2900" t="str">
            <v>Gasoline</v>
          </cell>
          <cell r="G2900">
            <v>1390</v>
          </cell>
          <cell r="H2900">
            <v>75</v>
          </cell>
          <cell r="I2900" t="str">
            <v>In-Line</v>
          </cell>
          <cell r="J2900">
            <v>4</v>
          </cell>
          <cell r="K2900" t="str">
            <v>MFI</v>
          </cell>
          <cell r="L2900" t="str">
            <v>Chemnitz, Salzgitter</v>
          </cell>
          <cell r="M2900" t="str">
            <v>Germany</v>
          </cell>
          <cell r="N2900">
            <v>0</v>
          </cell>
          <cell r="O2900">
            <v>961</v>
          </cell>
          <cell r="P2900">
            <v>2546</v>
          </cell>
          <cell r="Q2900">
            <v>661</v>
          </cell>
          <cell r="R2900">
            <v>0</v>
          </cell>
          <cell r="S2900">
            <v>0</v>
          </cell>
          <cell r="T2900">
            <v>0</v>
          </cell>
          <cell r="U2900">
            <v>0</v>
          </cell>
        </row>
        <row r="2901">
          <cell r="A2901" t="str">
            <v>Europe</v>
          </cell>
          <cell r="B2901" t="str">
            <v>VW GROUP</v>
          </cell>
          <cell r="C2901" t="str">
            <v>SKODA</v>
          </cell>
          <cell r="D2901" t="str">
            <v>SKODA OCTAVIA</v>
          </cell>
          <cell r="E2901" t="str">
            <v>VAG EA113/EA827</v>
          </cell>
          <cell r="F2901" t="str">
            <v>Gasoline</v>
          </cell>
          <cell r="G2901">
            <v>1595</v>
          </cell>
          <cell r="H2901">
            <v>102</v>
          </cell>
          <cell r="I2901" t="str">
            <v>In-Line</v>
          </cell>
          <cell r="J2901">
            <v>4</v>
          </cell>
          <cell r="K2901" t="str">
            <v>SFI/MFI</v>
          </cell>
          <cell r="L2901" t="str">
            <v>Gyor</v>
          </cell>
          <cell r="M2901" t="str">
            <v>Hungary</v>
          </cell>
          <cell r="N2901">
            <v>49337</v>
          </cell>
          <cell r="O2901">
            <v>44332</v>
          </cell>
          <cell r="P2901">
            <v>26338</v>
          </cell>
          <cell r="Q2901">
            <v>8220</v>
          </cell>
          <cell r="R2901">
            <v>0</v>
          </cell>
          <cell r="S2901">
            <v>0</v>
          </cell>
          <cell r="T2901">
            <v>0</v>
          </cell>
          <cell r="U2901">
            <v>0</v>
          </cell>
        </row>
        <row r="2902">
          <cell r="A2902" t="str">
            <v>Europe</v>
          </cell>
          <cell r="B2902" t="str">
            <v>VW GROUP</v>
          </cell>
          <cell r="C2902" t="str">
            <v>SKODA</v>
          </cell>
          <cell r="D2902" t="str">
            <v>SKODA OCTAVIA</v>
          </cell>
          <cell r="E2902" t="str">
            <v>VAG EA111</v>
          </cell>
          <cell r="F2902" t="str">
            <v>Gasoline</v>
          </cell>
          <cell r="G2902">
            <v>1598</v>
          </cell>
          <cell r="H2902">
            <v>75</v>
          </cell>
          <cell r="I2902" t="str">
            <v>In-Line</v>
          </cell>
          <cell r="J2902">
            <v>4</v>
          </cell>
          <cell r="K2902" t="str">
            <v>MFI</v>
          </cell>
          <cell r="L2902" t="str">
            <v>Chemnitz, Salzgitter</v>
          </cell>
          <cell r="M2902" t="str">
            <v>Germany</v>
          </cell>
          <cell r="N2902">
            <v>0</v>
          </cell>
          <cell r="O2902">
            <v>2401</v>
          </cell>
          <cell r="P2902">
            <v>6847</v>
          </cell>
          <cell r="Q2902">
            <v>2097</v>
          </cell>
          <cell r="R2902">
            <v>0</v>
          </cell>
          <cell r="S2902">
            <v>0</v>
          </cell>
          <cell r="T2902">
            <v>0</v>
          </cell>
          <cell r="U2902">
            <v>0</v>
          </cell>
        </row>
        <row r="2903">
          <cell r="A2903" t="str">
            <v>Europe</v>
          </cell>
          <cell r="B2903" t="str">
            <v>VW GROUP</v>
          </cell>
          <cell r="C2903" t="str">
            <v>SKODA</v>
          </cell>
          <cell r="D2903" t="str">
            <v>SKODA OCTAVIA</v>
          </cell>
          <cell r="E2903" t="str">
            <v>VAG EA111</v>
          </cell>
          <cell r="F2903" t="str">
            <v>Gasoline</v>
          </cell>
          <cell r="G2903">
            <v>1598</v>
          </cell>
          <cell r="H2903">
            <v>100</v>
          </cell>
          <cell r="I2903" t="str">
            <v>In-Line</v>
          </cell>
          <cell r="J2903">
            <v>4</v>
          </cell>
          <cell r="K2903" t="str">
            <v>MFI</v>
          </cell>
          <cell r="L2903" t="str">
            <v>Chemnitz, Salzgitter</v>
          </cell>
          <cell r="M2903" t="str">
            <v>Germany</v>
          </cell>
          <cell r="N2903">
            <v>35009</v>
          </cell>
          <cell r="O2903">
            <v>32646</v>
          </cell>
          <cell r="P2903">
            <v>22588</v>
          </cell>
          <cell r="Q2903">
            <v>7254</v>
          </cell>
          <cell r="R2903">
            <v>0</v>
          </cell>
          <cell r="S2903">
            <v>0</v>
          </cell>
          <cell r="T2903">
            <v>0</v>
          </cell>
          <cell r="U2903">
            <v>0</v>
          </cell>
        </row>
        <row r="2904">
          <cell r="A2904" t="str">
            <v>Europe</v>
          </cell>
          <cell r="B2904" t="str">
            <v>VW GROUP</v>
          </cell>
          <cell r="C2904" t="str">
            <v>SKODA</v>
          </cell>
          <cell r="D2904" t="str">
            <v>SKODA OCTAVIA</v>
          </cell>
          <cell r="E2904" t="str">
            <v>VAG EA086</v>
          </cell>
          <cell r="F2904" t="str">
            <v>Diesel</v>
          </cell>
          <cell r="G2904">
            <v>1896</v>
          </cell>
          <cell r="H2904">
            <v>68</v>
          </cell>
          <cell r="I2904" t="str">
            <v>In-Line</v>
          </cell>
          <cell r="J2904">
            <v>4</v>
          </cell>
          <cell r="K2904" t="str">
            <v>DI</v>
          </cell>
          <cell r="L2904" t="str">
            <v>Salzgitter, Chemnitz</v>
          </cell>
          <cell r="M2904" t="str">
            <v>Germany</v>
          </cell>
          <cell r="N2904">
            <v>37742</v>
          </cell>
          <cell r="O2904">
            <v>32437</v>
          </cell>
          <cell r="P2904">
            <v>11431</v>
          </cell>
          <cell r="Q2904">
            <v>0</v>
          </cell>
          <cell r="R2904">
            <v>0</v>
          </cell>
          <cell r="S2904">
            <v>0</v>
          </cell>
          <cell r="T2904">
            <v>0</v>
          </cell>
          <cell r="U2904">
            <v>0</v>
          </cell>
        </row>
        <row r="2905">
          <cell r="A2905" t="str">
            <v>Europe</v>
          </cell>
          <cell r="B2905" t="str">
            <v>VW GROUP</v>
          </cell>
          <cell r="C2905" t="str">
            <v>SKODA</v>
          </cell>
          <cell r="D2905" t="str">
            <v>SKODA OCTAVIA</v>
          </cell>
          <cell r="E2905" t="str">
            <v>VAG EA188</v>
          </cell>
          <cell r="F2905" t="str">
            <v>Diesel</v>
          </cell>
          <cell r="G2905">
            <v>1896</v>
          </cell>
          <cell r="H2905">
            <v>90</v>
          </cell>
          <cell r="I2905" t="str">
            <v>In-Line</v>
          </cell>
          <cell r="J2905">
            <v>4</v>
          </cell>
          <cell r="K2905" t="str">
            <v>DI</v>
          </cell>
          <cell r="L2905" t="str">
            <v>Gyor, Chemnitz,Polkowice</v>
          </cell>
          <cell r="M2905" t="str">
            <v>Hungary, Germany, Poland</v>
          </cell>
          <cell r="N2905">
            <v>14175</v>
          </cell>
          <cell r="O2905">
            <v>14458</v>
          </cell>
          <cell r="P2905">
            <v>8741</v>
          </cell>
          <cell r="Q2905">
            <v>2767</v>
          </cell>
          <cell r="R2905">
            <v>0</v>
          </cell>
          <cell r="S2905">
            <v>0</v>
          </cell>
          <cell r="T2905">
            <v>0</v>
          </cell>
          <cell r="U2905">
            <v>0</v>
          </cell>
        </row>
        <row r="2906">
          <cell r="A2906" t="str">
            <v>Europe</v>
          </cell>
          <cell r="B2906" t="str">
            <v>VW GROUP</v>
          </cell>
          <cell r="C2906" t="str">
            <v>SKODA</v>
          </cell>
          <cell r="D2906" t="str">
            <v>SKODA OCTAVIA</v>
          </cell>
          <cell r="E2906" t="str">
            <v>VAG EA188</v>
          </cell>
          <cell r="F2906" t="str">
            <v>Diesel</v>
          </cell>
          <cell r="G2906">
            <v>1896</v>
          </cell>
          <cell r="H2906">
            <v>100</v>
          </cell>
          <cell r="I2906" t="str">
            <v>In-Line</v>
          </cell>
          <cell r="J2906">
            <v>4</v>
          </cell>
          <cell r="K2906" t="str">
            <v>DI</v>
          </cell>
          <cell r="L2906" t="str">
            <v>Gyor, Chemnitz,Polkowice</v>
          </cell>
          <cell r="M2906" t="str">
            <v>Hungary, Germany, Poland</v>
          </cell>
          <cell r="N2906">
            <v>12601</v>
          </cell>
          <cell r="O2906">
            <v>14093</v>
          </cell>
          <cell r="P2906">
            <v>8515</v>
          </cell>
          <cell r="Q2906">
            <v>2699</v>
          </cell>
          <cell r="R2906">
            <v>0</v>
          </cell>
          <cell r="S2906">
            <v>0</v>
          </cell>
          <cell r="T2906">
            <v>0</v>
          </cell>
          <cell r="U2906">
            <v>0</v>
          </cell>
        </row>
        <row r="2907">
          <cell r="A2907" t="str">
            <v>Europe</v>
          </cell>
          <cell r="B2907" t="str">
            <v>VW GROUP</v>
          </cell>
          <cell r="C2907" t="str">
            <v>SKODA</v>
          </cell>
          <cell r="D2907" t="str">
            <v>SKODA OCTAVIA</v>
          </cell>
          <cell r="E2907" t="str">
            <v>VAG EA188</v>
          </cell>
          <cell r="F2907" t="str">
            <v>Diesel</v>
          </cell>
          <cell r="G2907">
            <v>1896</v>
          </cell>
          <cell r="H2907">
            <v>110</v>
          </cell>
          <cell r="I2907" t="str">
            <v>In-Line</v>
          </cell>
          <cell r="J2907">
            <v>4</v>
          </cell>
          <cell r="K2907" t="str">
            <v>DI</v>
          </cell>
          <cell r="L2907" t="str">
            <v>Gyor, Chemnitz,Polkowice</v>
          </cell>
          <cell r="M2907" t="str">
            <v>Hungary, Germany, Poland</v>
          </cell>
          <cell r="N2907">
            <v>7765</v>
          </cell>
          <cell r="O2907">
            <v>9090</v>
          </cell>
          <cell r="P2907">
            <v>5144</v>
          </cell>
          <cell r="Q2907">
            <v>1478</v>
          </cell>
          <cell r="R2907">
            <v>0</v>
          </cell>
          <cell r="S2907">
            <v>0</v>
          </cell>
          <cell r="T2907">
            <v>0</v>
          </cell>
          <cell r="U2907">
            <v>0</v>
          </cell>
        </row>
        <row r="2908">
          <cell r="A2908" t="str">
            <v>Europe</v>
          </cell>
          <cell r="B2908" t="str">
            <v>VW GROUP</v>
          </cell>
          <cell r="C2908" t="str">
            <v>SKODA</v>
          </cell>
          <cell r="D2908" t="str">
            <v>SKODA OCTAVIA</v>
          </cell>
          <cell r="E2908" t="str">
            <v>VAG EA188</v>
          </cell>
          <cell r="F2908" t="str">
            <v>Diesel</v>
          </cell>
          <cell r="G2908">
            <v>1896</v>
          </cell>
          <cell r="H2908">
            <v>130</v>
          </cell>
          <cell r="I2908" t="str">
            <v>In-Line</v>
          </cell>
          <cell r="J2908">
            <v>4</v>
          </cell>
          <cell r="K2908" t="str">
            <v>DI</v>
          </cell>
          <cell r="L2908" t="str">
            <v>Gyor, Chemnitz,Polkowice</v>
          </cell>
          <cell r="M2908" t="str">
            <v>Hungary, Germany, Poland</v>
          </cell>
          <cell r="N2908">
            <v>0</v>
          </cell>
          <cell r="O2908">
            <v>1321</v>
          </cell>
          <cell r="P2908">
            <v>7664</v>
          </cell>
          <cell r="Q2908">
            <v>2428</v>
          </cell>
          <cell r="R2908">
            <v>0</v>
          </cell>
          <cell r="S2908">
            <v>0</v>
          </cell>
          <cell r="T2908">
            <v>0</v>
          </cell>
          <cell r="U2908">
            <v>0</v>
          </cell>
        </row>
        <row r="2909">
          <cell r="A2909" t="str">
            <v>Europe</v>
          </cell>
          <cell r="B2909" t="str">
            <v>VW GROUP</v>
          </cell>
          <cell r="C2909" t="str">
            <v>SKODA</v>
          </cell>
          <cell r="D2909" t="str">
            <v>SKODA OCTAVIA</v>
          </cell>
          <cell r="E2909" t="str">
            <v>VAG EA113/EA827</v>
          </cell>
          <cell r="F2909" t="str">
            <v>Gasoline</v>
          </cell>
          <cell r="G2909">
            <v>1984</v>
          </cell>
          <cell r="H2909">
            <v>116</v>
          </cell>
          <cell r="I2909" t="str">
            <v>In-Line</v>
          </cell>
          <cell r="J2909">
            <v>4</v>
          </cell>
          <cell r="K2909" t="str">
            <v>SFI/MFI</v>
          </cell>
          <cell r="L2909" t="str">
            <v>Gyor</v>
          </cell>
          <cell r="M2909" t="str">
            <v>Hungary</v>
          </cell>
          <cell r="N2909">
            <v>0</v>
          </cell>
          <cell r="O2909">
            <v>98</v>
          </cell>
          <cell r="P2909">
            <v>874</v>
          </cell>
          <cell r="Q2909">
            <v>634</v>
          </cell>
          <cell r="R2909">
            <v>0</v>
          </cell>
          <cell r="S2909">
            <v>0</v>
          </cell>
          <cell r="T2909">
            <v>0</v>
          </cell>
          <cell r="U2909">
            <v>0</v>
          </cell>
        </row>
        <row r="2910">
          <cell r="A2910" t="str">
            <v>Europe</v>
          </cell>
          <cell r="B2910" t="str">
            <v>VW GROUP</v>
          </cell>
          <cell r="C2910" t="str">
            <v>SKODA</v>
          </cell>
          <cell r="D2910" t="str">
            <v>SKODA OCTAVIA</v>
          </cell>
          <cell r="E2910" t="str">
            <v>VAG EA113/EA827</v>
          </cell>
          <cell r="F2910" t="str">
            <v>Gasoline</v>
          </cell>
          <cell r="G2910">
            <v>1595</v>
          </cell>
          <cell r="H2910">
            <v>102</v>
          </cell>
          <cell r="I2910" t="str">
            <v>In-Line</v>
          </cell>
          <cell r="J2910">
            <v>4</v>
          </cell>
          <cell r="K2910" t="str">
            <v>SFI/MFI</v>
          </cell>
          <cell r="L2910" t="str">
            <v>Gyor</v>
          </cell>
          <cell r="M2910" t="str">
            <v>Hungary</v>
          </cell>
          <cell r="N2910">
            <v>26</v>
          </cell>
          <cell r="O2910">
            <v>370</v>
          </cell>
          <cell r="P2910">
            <v>391</v>
          </cell>
          <cell r="Q2910">
            <v>727</v>
          </cell>
          <cell r="R2910">
            <v>0</v>
          </cell>
          <cell r="S2910">
            <v>0</v>
          </cell>
          <cell r="T2910">
            <v>0</v>
          </cell>
          <cell r="U2910">
            <v>0</v>
          </cell>
        </row>
        <row r="2911">
          <cell r="A2911" t="str">
            <v>Europe</v>
          </cell>
          <cell r="B2911" t="str">
            <v>VW GROUP</v>
          </cell>
          <cell r="C2911" t="str">
            <v>SKODA</v>
          </cell>
          <cell r="D2911" t="str">
            <v>SKODA OCTAVIA</v>
          </cell>
          <cell r="E2911" t="str">
            <v>VAG EA086</v>
          </cell>
          <cell r="F2911" t="str">
            <v>Diesel</v>
          </cell>
          <cell r="G2911">
            <v>1896</v>
          </cell>
          <cell r="H2911">
            <v>68</v>
          </cell>
          <cell r="I2911" t="str">
            <v>In-Line</v>
          </cell>
          <cell r="J2911">
            <v>4</v>
          </cell>
          <cell r="K2911" t="str">
            <v>DI</v>
          </cell>
          <cell r="L2911" t="str">
            <v>Salzgitter, Chemnitz</v>
          </cell>
          <cell r="M2911" t="str">
            <v>Germany</v>
          </cell>
          <cell r="N2911">
            <v>553</v>
          </cell>
          <cell r="O2911">
            <v>1185</v>
          </cell>
          <cell r="P2911">
            <v>878</v>
          </cell>
          <cell r="Q2911">
            <v>0</v>
          </cell>
          <cell r="R2911">
            <v>0</v>
          </cell>
          <cell r="S2911">
            <v>0</v>
          </cell>
          <cell r="T2911">
            <v>0</v>
          </cell>
          <cell r="U2911">
            <v>0</v>
          </cell>
        </row>
        <row r="2912">
          <cell r="A2912" t="str">
            <v>Europe</v>
          </cell>
          <cell r="B2912" t="str">
            <v>VW GROUP</v>
          </cell>
          <cell r="C2912" t="str">
            <v>SKODA</v>
          </cell>
          <cell r="D2912" t="str">
            <v>SKODA OCTAVIA</v>
          </cell>
          <cell r="E2912" t="str">
            <v>VAG EA188</v>
          </cell>
          <cell r="F2912" t="str">
            <v>Diesel</v>
          </cell>
          <cell r="G2912">
            <v>1896</v>
          </cell>
          <cell r="H2912">
            <v>90</v>
          </cell>
          <cell r="I2912" t="str">
            <v>In-Line</v>
          </cell>
          <cell r="J2912">
            <v>4</v>
          </cell>
          <cell r="K2912" t="str">
            <v>DI</v>
          </cell>
          <cell r="L2912" t="str">
            <v>Gyor, Chemnitz,Polkowice</v>
          </cell>
          <cell r="M2912" t="str">
            <v>Hungary, Germany, Poland</v>
          </cell>
          <cell r="N2912">
            <v>862</v>
          </cell>
          <cell r="O2912">
            <v>1951</v>
          </cell>
          <cell r="P2912">
            <v>2059</v>
          </cell>
          <cell r="Q2912">
            <v>3818</v>
          </cell>
          <cell r="R2912">
            <v>0</v>
          </cell>
          <cell r="S2912">
            <v>0</v>
          </cell>
          <cell r="T2912">
            <v>0</v>
          </cell>
          <cell r="U2912">
            <v>0</v>
          </cell>
        </row>
        <row r="2913">
          <cell r="A2913" t="str">
            <v>Europe</v>
          </cell>
          <cell r="B2913" t="str">
            <v>VW GROUP</v>
          </cell>
          <cell r="C2913" t="str">
            <v>SKODA</v>
          </cell>
          <cell r="D2913" t="str">
            <v>SKODA OCTAVIA</v>
          </cell>
          <cell r="E2913" t="str">
            <v>VAG EA111</v>
          </cell>
          <cell r="F2913" t="str">
            <v>Gasoline</v>
          </cell>
          <cell r="G2913">
            <v>1390</v>
          </cell>
          <cell r="H2913">
            <v>75</v>
          </cell>
          <cell r="I2913" t="str">
            <v>In-Line</v>
          </cell>
          <cell r="J2913">
            <v>4</v>
          </cell>
          <cell r="K2913" t="str">
            <v>MFI</v>
          </cell>
          <cell r="L2913" t="str">
            <v>Chemnitz, Salzgitter</v>
          </cell>
          <cell r="M2913" t="str">
            <v>Germany</v>
          </cell>
          <cell r="N2913">
            <v>0</v>
          </cell>
          <cell r="O2913">
            <v>0</v>
          </cell>
          <cell r="P2913">
            <v>0</v>
          </cell>
          <cell r="Q2913">
            <v>4</v>
          </cell>
          <cell r="R2913">
            <v>54</v>
          </cell>
          <cell r="S2913">
            <v>60</v>
          </cell>
          <cell r="T2913">
            <v>58</v>
          </cell>
          <cell r="U2913">
            <v>23</v>
          </cell>
        </row>
        <row r="2914">
          <cell r="A2914" t="str">
            <v>Europe</v>
          </cell>
          <cell r="B2914" t="str">
            <v>VW GROUP</v>
          </cell>
          <cell r="C2914" t="str">
            <v>SKODA</v>
          </cell>
          <cell r="D2914" t="str">
            <v>SKODA OCTAVIA</v>
          </cell>
          <cell r="E2914" t="str">
            <v>VAG EA113/EA827</v>
          </cell>
          <cell r="F2914" t="str">
            <v>Gasoline</v>
          </cell>
          <cell r="G2914">
            <v>1595</v>
          </cell>
          <cell r="H2914">
            <v>105</v>
          </cell>
          <cell r="I2914" t="str">
            <v>In-Line</v>
          </cell>
          <cell r="J2914">
            <v>4</v>
          </cell>
          <cell r="K2914" t="str">
            <v>MFI</v>
          </cell>
          <cell r="L2914" t="str">
            <v>Gyor</v>
          </cell>
          <cell r="M2914" t="str">
            <v>Hungary</v>
          </cell>
          <cell r="N2914">
            <v>0</v>
          </cell>
          <cell r="O2914">
            <v>0</v>
          </cell>
          <cell r="P2914">
            <v>0</v>
          </cell>
          <cell r="Q2914">
            <v>40</v>
          </cell>
          <cell r="R2914">
            <v>479</v>
          </cell>
          <cell r="S2914">
            <v>549</v>
          </cell>
          <cell r="T2914">
            <v>527</v>
          </cell>
          <cell r="U2914">
            <v>216</v>
          </cell>
        </row>
        <row r="2915">
          <cell r="A2915" t="str">
            <v>Europe</v>
          </cell>
          <cell r="B2915" t="str">
            <v>VW GROUP</v>
          </cell>
          <cell r="C2915" t="str">
            <v>SKODA</v>
          </cell>
          <cell r="D2915" t="str">
            <v>SKODA OCTAVIA</v>
          </cell>
          <cell r="E2915" t="str">
            <v>VAG EA113/EA827</v>
          </cell>
          <cell r="F2915" t="str">
            <v>Gasoline</v>
          </cell>
          <cell r="G2915">
            <v>1595</v>
          </cell>
          <cell r="H2915">
            <v>102</v>
          </cell>
          <cell r="I2915" t="str">
            <v>In-Line</v>
          </cell>
          <cell r="J2915">
            <v>4</v>
          </cell>
          <cell r="K2915" t="str">
            <v>SFI/MFI</v>
          </cell>
          <cell r="L2915" t="str">
            <v>Gyor</v>
          </cell>
          <cell r="M2915" t="str">
            <v>Hungary</v>
          </cell>
          <cell r="N2915">
            <v>0</v>
          </cell>
          <cell r="O2915">
            <v>0</v>
          </cell>
          <cell r="P2915">
            <v>0</v>
          </cell>
          <cell r="Q2915">
            <v>5</v>
          </cell>
          <cell r="R2915">
            <v>55</v>
          </cell>
          <cell r="S2915">
            <v>63</v>
          </cell>
          <cell r="T2915">
            <v>61</v>
          </cell>
          <cell r="U2915">
            <v>25</v>
          </cell>
        </row>
        <row r="2916">
          <cell r="A2916" t="str">
            <v>Europe</v>
          </cell>
          <cell r="B2916" t="str">
            <v>VW GROUP</v>
          </cell>
          <cell r="C2916" t="str">
            <v>SKODA</v>
          </cell>
          <cell r="D2916" t="str">
            <v>SKODA OCTAVIA</v>
          </cell>
          <cell r="E2916" t="str">
            <v>VAG EA188</v>
          </cell>
          <cell r="F2916" t="str">
            <v>Diesel</v>
          </cell>
          <cell r="G2916">
            <v>1968</v>
          </cell>
          <cell r="H2916">
            <v>136</v>
          </cell>
          <cell r="I2916" t="str">
            <v>In-Line</v>
          </cell>
          <cell r="J2916">
            <v>4</v>
          </cell>
          <cell r="K2916" t="str">
            <v>DI</v>
          </cell>
          <cell r="L2916" t="str">
            <v>Gyor, Polkowice</v>
          </cell>
          <cell r="M2916" t="str">
            <v>Hungary, Poland</v>
          </cell>
          <cell r="N2916">
            <v>0</v>
          </cell>
          <cell r="O2916">
            <v>0</v>
          </cell>
          <cell r="P2916">
            <v>0</v>
          </cell>
          <cell r="Q2916">
            <v>133</v>
          </cell>
          <cell r="R2916">
            <v>1592</v>
          </cell>
          <cell r="S2916">
            <v>1824</v>
          </cell>
          <cell r="T2916">
            <v>1752</v>
          </cell>
          <cell r="U2916">
            <v>716</v>
          </cell>
        </row>
        <row r="2917">
          <cell r="A2917" t="str">
            <v>Europe</v>
          </cell>
          <cell r="B2917" t="str">
            <v>VW GROUP</v>
          </cell>
          <cell r="C2917" t="str">
            <v>SKODA</v>
          </cell>
          <cell r="D2917" t="str">
            <v>SKODA OCTAVIA</v>
          </cell>
          <cell r="E2917" t="str">
            <v>VAG EA113/EA827</v>
          </cell>
          <cell r="F2917" t="str">
            <v>Gasoline</v>
          </cell>
          <cell r="G2917">
            <v>1984</v>
          </cell>
          <cell r="H2917">
            <v>150</v>
          </cell>
          <cell r="I2917" t="str">
            <v>In-Line</v>
          </cell>
          <cell r="J2917">
            <v>4</v>
          </cell>
          <cell r="K2917" t="str">
            <v>MFI</v>
          </cell>
          <cell r="L2917" t="str">
            <v>Gyor</v>
          </cell>
          <cell r="M2917" t="str">
            <v>Hungary</v>
          </cell>
          <cell r="N2917">
            <v>0</v>
          </cell>
          <cell r="O2917">
            <v>0</v>
          </cell>
          <cell r="P2917">
            <v>0</v>
          </cell>
          <cell r="Q2917">
            <v>21</v>
          </cell>
          <cell r="R2917">
            <v>242</v>
          </cell>
          <cell r="S2917">
            <v>278</v>
          </cell>
          <cell r="T2917">
            <v>268</v>
          </cell>
          <cell r="U2917">
            <v>111</v>
          </cell>
        </row>
        <row r="2918">
          <cell r="A2918" t="str">
            <v>Europe</v>
          </cell>
          <cell r="B2918" t="str">
            <v>VW GROUP</v>
          </cell>
          <cell r="C2918" t="str">
            <v>SKODA</v>
          </cell>
          <cell r="D2918" t="str">
            <v>SKODA OCTAVIA</v>
          </cell>
          <cell r="E2918" t="str">
            <v>VAG EA111</v>
          </cell>
          <cell r="F2918" t="str">
            <v>Gasoline</v>
          </cell>
          <cell r="G2918">
            <v>1390</v>
          </cell>
          <cell r="H2918">
            <v>75</v>
          </cell>
          <cell r="I2918" t="str">
            <v>In-Line</v>
          </cell>
          <cell r="J2918">
            <v>4</v>
          </cell>
          <cell r="K2918" t="str">
            <v>MFI</v>
          </cell>
          <cell r="L2918" t="str">
            <v>Chemnitz, Salzgitter</v>
          </cell>
          <cell r="M2918" t="str">
            <v>Germany</v>
          </cell>
          <cell r="N2918">
            <v>0</v>
          </cell>
          <cell r="O2918">
            <v>0</v>
          </cell>
          <cell r="P2918">
            <v>1948</v>
          </cell>
          <cell r="Q2918">
            <v>5313</v>
          </cell>
          <cell r="R2918">
            <v>6439</v>
          </cell>
          <cell r="S2918">
            <v>5988</v>
          </cell>
          <cell r="T2918">
            <v>5587</v>
          </cell>
          <cell r="U2918">
            <v>5423</v>
          </cell>
        </row>
        <row r="2919">
          <cell r="A2919" t="str">
            <v>Europe</v>
          </cell>
          <cell r="B2919" t="str">
            <v>VW GROUP</v>
          </cell>
          <cell r="C2919" t="str">
            <v>SKODA</v>
          </cell>
          <cell r="D2919" t="str">
            <v>SKODA OCTAVIA</v>
          </cell>
          <cell r="E2919" t="str">
            <v>VAG EA188</v>
          </cell>
          <cell r="F2919" t="str">
            <v>Diesel</v>
          </cell>
          <cell r="G2919">
            <v>1422</v>
          </cell>
          <cell r="H2919">
            <v>100</v>
          </cell>
          <cell r="I2919" t="str">
            <v>In-Line</v>
          </cell>
          <cell r="J2919">
            <v>3</v>
          </cell>
          <cell r="K2919" t="str">
            <v>DI</v>
          </cell>
          <cell r="L2919" t="str">
            <v>Gyor, Polkowice</v>
          </cell>
          <cell r="M2919" t="str">
            <v>Hungary, Poland</v>
          </cell>
          <cell r="N2919">
            <v>0</v>
          </cell>
          <cell r="O2919">
            <v>0</v>
          </cell>
          <cell r="P2919">
            <v>0</v>
          </cell>
          <cell r="Q2919">
            <v>4238</v>
          </cell>
          <cell r="R2919">
            <v>19320</v>
          </cell>
          <cell r="S2919">
            <v>17962</v>
          </cell>
          <cell r="T2919">
            <v>16761</v>
          </cell>
          <cell r="U2919">
            <v>16267</v>
          </cell>
        </row>
        <row r="2920">
          <cell r="A2920" t="str">
            <v>Europe</v>
          </cell>
          <cell r="B2920" t="str">
            <v>VW GROUP</v>
          </cell>
          <cell r="C2920" t="str">
            <v>SKODA</v>
          </cell>
          <cell r="D2920" t="str">
            <v>SKODA OCTAVIA</v>
          </cell>
          <cell r="E2920" t="str">
            <v>VAG EA113/EA827</v>
          </cell>
          <cell r="F2920" t="str">
            <v>Gasoline</v>
          </cell>
          <cell r="G2920">
            <v>1595</v>
          </cell>
          <cell r="H2920">
            <v>102</v>
          </cell>
          <cell r="I2920" t="str">
            <v>In-Line</v>
          </cell>
          <cell r="J2920">
            <v>4</v>
          </cell>
          <cell r="K2920" t="str">
            <v>SFI/MFI</v>
          </cell>
          <cell r="L2920" t="str">
            <v>Gyor</v>
          </cell>
          <cell r="M2920" t="str">
            <v>Hungary</v>
          </cell>
          <cell r="N2920">
            <v>0</v>
          </cell>
          <cell r="O2920">
            <v>0</v>
          </cell>
          <cell r="P2920">
            <v>14503</v>
          </cell>
          <cell r="Q2920">
            <v>39569</v>
          </cell>
          <cell r="R2920">
            <v>47978</v>
          </cell>
          <cell r="S2920">
            <v>44622</v>
          </cell>
          <cell r="T2920">
            <v>41656</v>
          </cell>
          <cell r="U2920">
            <v>40447</v>
          </cell>
        </row>
        <row r="2921">
          <cell r="A2921" t="str">
            <v>Europe</v>
          </cell>
          <cell r="B2921" t="str">
            <v>VW GROUP</v>
          </cell>
          <cell r="C2921" t="str">
            <v>SKODA</v>
          </cell>
          <cell r="D2921" t="str">
            <v>SKODA OCTAVIA</v>
          </cell>
          <cell r="E2921" t="str">
            <v>VAG EA111</v>
          </cell>
          <cell r="F2921" t="str">
            <v>Gasoline</v>
          </cell>
          <cell r="G2921">
            <v>1598</v>
          </cell>
          <cell r="H2921">
            <v>115</v>
          </cell>
          <cell r="I2921" t="str">
            <v>In-Line</v>
          </cell>
          <cell r="J2921">
            <v>4</v>
          </cell>
          <cell r="K2921" t="str">
            <v>MFI</v>
          </cell>
          <cell r="L2921" t="str">
            <v>Chemnitz, Salzgitter</v>
          </cell>
          <cell r="M2921" t="str">
            <v>Germany</v>
          </cell>
          <cell r="N2921">
            <v>0</v>
          </cell>
          <cell r="O2921">
            <v>0</v>
          </cell>
          <cell r="P2921">
            <v>5843</v>
          </cell>
          <cell r="Q2921">
            <v>15940</v>
          </cell>
          <cell r="R2921">
            <v>19320</v>
          </cell>
          <cell r="S2921">
            <v>17962</v>
          </cell>
          <cell r="T2921">
            <v>16761</v>
          </cell>
          <cell r="U2921">
            <v>16267</v>
          </cell>
        </row>
        <row r="2922">
          <cell r="A2922" t="str">
            <v>Europe</v>
          </cell>
          <cell r="B2922" t="str">
            <v>VW GROUP</v>
          </cell>
          <cell r="C2922" t="str">
            <v>SKODA</v>
          </cell>
          <cell r="D2922" t="str">
            <v>SKODA OCTAVIA</v>
          </cell>
          <cell r="E2922" t="str">
            <v>VAG EA188</v>
          </cell>
          <cell r="F2922" t="str">
            <v>Diesel</v>
          </cell>
          <cell r="G2922">
            <v>1896</v>
          </cell>
          <cell r="H2922">
            <v>105</v>
          </cell>
          <cell r="I2922" t="str">
            <v>In-Line</v>
          </cell>
          <cell r="J2922">
            <v>4</v>
          </cell>
          <cell r="K2922" t="str">
            <v>DI</v>
          </cell>
          <cell r="L2922" t="str">
            <v>Gyor, Chemnitz,Polkowice</v>
          </cell>
          <cell r="M2922" t="str">
            <v>Hungary, Germany, Poland</v>
          </cell>
          <cell r="N2922">
            <v>0</v>
          </cell>
          <cell r="O2922">
            <v>0</v>
          </cell>
          <cell r="P2922">
            <v>20295</v>
          </cell>
          <cell r="Q2922">
            <v>55409</v>
          </cell>
          <cell r="R2922">
            <v>67234</v>
          </cell>
          <cell r="S2922">
            <v>62578</v>
          </cell>
          <cell r="T2922">
            <v>58461</v>
          </cell>
          <cell r="U2922">
            <v>56805</v>
          </cell>
        </row>
        <row r="2923">
          <cell r="A2923" t="str">
            <v>Europe</v>
          </cell>
          <cell r="B2923" t="str">
            <v>VW GROUP</v>
          </cell>
          <cell r="C2923" t="str">
            <v>SKODA</v>
          </cell>
          <cell r="D2923" t="str">
            <v>SKODA OCTAVIA</v>
          </cell>
          <cell r="E2923" t="str">
            <v>VAG EA188</v>
          </cell>
          <cell r="F2923" t="str">
            <v>Diesel</v>
          </cell>
          <cell r="G2923">
            <v>1968</v>
          </cell>
          <cell r="H2923">
            <v>140</v>
          </cell>
          <cell r="I2923" t="str">
            <v>In-Line</v>
          </cell>
          <cell r="J2923">
            <v>4</v>
          </cell>
          <cell r="K2923" t="str">
            <v>DI</v>
          </cell>
          <cell r="L2923" t="str">
            <v>Gyor, Polkowice</v>
          </cell>
          <cell r="M2923" t="str">
            <v>Hungary, Poland</v>
          </cell>
          <cell r="N2923">
            <v>0</v>
          </cell>
          <cell r="O2923">
            <v>0</v>
          </cell>
          <cell r="P2923">
            <v>4405</v>
          </cell>
          <cell r="Q2923">
            <v>12636</v>
          </cell>
          <cell r="R2923">
            <v>16207</v>
          </cell>
          <cell r="S2923">
            <v>15929</v>
          </cell>
          <cell r="T2923">
            <v>15665</v>
          </cell>
          <cell r="U2923">
            <v>15978</v>
          </cell>
        </row>
        <row r="2924">
          <cell r="A2924" t="str">
            <v>Europe</v>
          </cell>
          <cell r="B2924" t="str">
            <v>VW GROUP</v>
          </cell>
          <cell r="C2924" t="str">
            <v>SKODA</v>
          </cell>
          <cell r="D2924" t="str">
            <v>SKODA OCTAVIA</v>
          </cell>
          <cell r="E2924" t="str">
            <v>VAG EA113/EA827</v>
          </cell>
          <cell r="F2924" t="str">
            <v>Gasoline</v>
          </cell>
          <cell r="G2924">
            <v>1984</v>
          </cell>
          <cell r="H2924">
            <v>150</v>
          </cell>
          <cell r="I2924" t="str">
            <v>In-Line</v>
          </cell>
          <cell r="J2924">
            <v>4</v>
          </cell>
          <cell r="K2924" t="str">
            <v>MFI</v>
          </cell>
          <cell r="L2924" t="str">
            <v>Gyor</v>
          </cell>
          <cell r="M2924" t="str">
            <v>Hungary</v>
          </cell>
          <cell r="N2924">
            <v>0</v>
          </cell>
          <cell r="O2924">
            <v>0</v>
          </cell>
          <cell r="P2924">
            <v>866</v>
          </cell>
          <cell r="Q2924">
            <v>3416</v>
          </cell>
          <cell r="R2924">
            <v>5655</v>
          </cell>
          <cell r="S2924">
            <v>6724</v>
          </cell>
          <cell r="T2924">
            <v>7631</v>
          </cell>
          <cell r="U2924">
            <v>8726</v>
          </cell>
        </row>
        <row r="2925">
          <cell r="A2925" t="str">
            <v>Europe</v>
          </cell>
          <cell r="B2925" t="str">
            <v>VW GROUP</v>
          </cell>
          <cell r="C2925" t="str">
            <v>SKODA</v>
          </cell>
          <cell r="D2925" t="str">
            <v>SKODA OCTAVIA</v>
          </cell>
          <cell r="E2925" t="str">
            <v>VAG EA111</v>
          </cell>
          <cell r="F2925" t="str">
            <v>Gasoline</v>
          </cell>
          <cell r="G2925">
            <v>1390</v>
          </cell>
          <cell r="H2925">
            <v>75</v>
          </cell>
          <cell r="I2925" t="str">
            <v>In-Line</v>
          </cell>
          <cell r="J2925">
            <v>4</v>
          </cell>
          <cell r="K2925" t="str">
            <v>MFI</v>
          </cell>
          <cell r="L2925" t="str">
            <v>Chemnitz, Salzgitter</v>
          </cell>
          <cell r="M2925" t="str">
            <v>Germany</v>
          </cell>
          <cell r="N2925">
            <v>0</v>
          </cell>
          <cell r="O2925">
            <v>0</v>
          </cell>
          <cell r="P2925">
            <v>0</v>
          </cell>
          <cell r="Q2925">
            <v>10</v>
          </cell>
          <cell r="R2925">
            <v>104</v>
          </cell>
          <cell r="S2925">
            <v>179</v>
          </cell>
          <cell r="T2925">
            <v>209</v>
          </cell>
          <cell r="U2925">
            <v>228</v>
          </cell>
        </row>
        <row r="2926">
          <cell r="A2926" t="str">
            <v>Europe</v>
          </cell>
          <cell r="B2926" t="str">
            <v>VW GROUP</v>
          </cell>
          <cell r="C2926" t="str">
            <v>SKODA</v>
          </cell>
          <cell r="D2926" t="str">
            <v>SKODA OCTAVIA</v>
          </cell>
          <cell r="E2926" t="str">
            <v>VAG EA113/EA827</v>
          </cell>
          <cell r="F2926" t="str">
            <v>Gasoline</v>
          </cell>
          <cell r="G2926">
            <v>1595</v>
          </cell>
          <cell r="H2926">
            <v>102</v>
          </cell>
          <cell r="I2926" t="str">
            <v>In-Line</v>
          </cell>
          <cell r="J2926">
            <v>4</v>
          </cell>
          <cell r="K2926" t="str">
            <v>SFI/MFI</v>
          </cell>
          <cell r="L2926" t="str">
            <v>Gyor</v>
          </cell>
          <cell r="M2926" t="str">
            <v>Hungary</v>
          </cell>
          <cell r="N2926">
            <v>0</v>
          </cell>
          <cell r="O2926">
            <v>0</v>
          </cell>
          <cell r="P2926">
            <v>0</v>
          </cell>
          <cell r="Q2926">
            <v>114</v>
          </cell>
          <cell r="R2926">
            <v>1161</v>
          </cell>
          <cell r="S2926">
            <v>2004</v>
          </cell>
          <cell r="T2926">
            <v>2339</v>
          </cell>
          <cell r="U2926">
            <v>2537</v>
          </cell>
        </row>
        <row r="2927">
          <cell r="A2927" t="str">
            <v>Europe</v>
          </cell>
          <cell r="B2927" t="str">
            <v>VW GROUP</v>
          </cell>
          <cell r="C2927" t="str">
            <v>SKODA</v>
          </cell>
          <cell r="D2927" t="str">
            <v>SKODA OCTAVIA</v>
          </cell>
          <cell r="E2927" t="str">
            <v>VAG EA111</v>
          </cell>
          <cell r="F2927" t="str">
            <v>Gasoline</v>
          </cell>
          <cell r="G2927">
            <v>1598</v>
          </cell>
          <cell r="H2927">
            <v>115</v>
          </cell>
          <cell r="I2927" t="str">
            <v>In-Line</v>
          </cell>
          <cell r="J2927">
            <v>4</v>
          </cell>
          <cell r="K2927" t="str">
            <v>MFI</v>
          </cell>
          <cell r="L2927" t="str">
            <v>Chemnitz, Salzgitter</v>
          </cell>
          <cell r="M2927" t="str">
            <v>Germany</v>
          </cell>
          <cell r="N2927">
            <v>0</v>
          </cell>
          <cell r="O2927">
            <v>0</v>
          </cell>
          <cell r="P2927">
            <v>0</v>
          </cell>
          <cell r="Q2927">
            <v>83</v>
          </cell>
          <cell r="R2927">
            <v>836</v>
          </cell>
          <cell r="S2927">
            <v>1430</v>
          </cell>
          <cell r="T2927">
            <v>1653</v>
          </cell>
          <cell r="U2927">
            <v>1776</v>
          </cell>
        </row>
        <row r="2928">
          <cell r="A2928" t="str">
            <v>Europe</v>
          </cell>
          <cell r="B2928" t="str">
            <v>VW GROUP</v>
          </cell>
          <cell r="C2928" t="str">
            <v>SKODA</v>
          </cell>
          <cell r="D2928" t="str">
            <v>SKODA OCTAVIA</v>
          </cell>
          <cell r="E2928" t="str">
            <v>VAG EA188</v>
          </cell>
          <cell r="F2928" t="str">
            <v>Diesel</v>
          </cell>
          <cell r="G2928">
            <v>1896</v>
          </cell>
          <cell r="H2928">
            <v>105</v>
          </cell>
          <cell r="I2928" t="str">
            <v>In-Line</v>
          </cell>
          <cell r="J2928">
            <v>4</v>
          </cell>
          <cell r="K2928" t="str">
            <v>DI</v>
          </cell>
          <cell r="L2928" t="str">
            <v>Gyor, Chemnitz,Polkowice</v>
          </cell>
          <cell r="M2928" t="str">
            <v>Hungary, Germany, Poland</v>
          </cell>
          <cell r="N2928">
            <v>0</v>
          </cell>
          <cell r="O2928">
            <v>0</v>
          </cell>
          <cell r="P2928">
            <v>0</v>
          </cell>
          <cell r="Q2928">
            <v>346</v>
          </cell>
          <cell r="R2928">
            <v>3525</v>
          </cell>
          <cell r="S2928">
            <v>6109</v>
          </cell>
          <cell r="T2928">
            <v>7165</v>
          </cell>
          <cell r="U2928">
            <v>7817</v>
          </cell>
        </row>
        <row r="2929">
          <cell r="A2929" t="str">
            <v>Europe</v>
          </cell>
          <cell r="B2929" t="str">
            <v>VW GROUP</v>
          </cell>
          <cell r="C2929" t="str">
            <v>SKODA</v>
          </cell>
          <cell r="D2929" t="str">
            <v>SKODA OCTAVIA</v>
          </cell>
          <cell r="E2929" t="str">
            <v>VAG EA113/EA827</v>
          </cell>
          <cell r="F2929" t="str">
            <v>Gasoline</v>
          </cell>
          <cell r="G2929">
            <v>1984</v>
          </cell>
          <cell r="H2929">
            <v>150</v>
          </cell>
          <cell r="I2929" t="str">
            <v>In-Line</v>
          </cell>
          <cell r="J2929">
            <v>4</v>
          </cell>
          <cell r="K2929" t="str">
            <v>MFI</v>
          </cell>
          <cell r="L2929" t="str">
            <v>Gyor</v>
          </cell>
          <cell r="M2929" t="str">
            <v>Hungary</v>
          </cell>
          <cell r="N2929">
            <v>0</v>
          </cell>
          <cell r="O2929">
            <v>0</v>
          </cell>
          <cell r="P2929">
            <v>0</v>
          </cell>
          <cell r="Q2929">
            <v>52</v>
          </cell>
          <cell r="R2929">
            <v>532</v>
          </cell>
          <cell r="S2929">
            <v>916</v>
          </cell>
          <cell r="T2929">
            <v>1069</v>
          </cell>
          <cell r="U2929">
            <v>1162</v>
          </cell>
        </row>
        <row r="2930">
          <cell r="A2930" t="str">
            <v>Europe</v>
          </cell>
          <cell r="B2930" t="str">
            <v>OTHER</v>
          </cell>
          <cell r="C2930" t="str">
            <v>OTHERS</v>
          </cell>
          <cell r="D2930" t="str">
            <v>SOVAM</v>
          </cell>
          <cell r="E2930" t="str">
            <v>Renault I4</v>
          </cell>
          <cell r="F2930" t="str">
            <v>Gasoline</v>
          </cell>
          <cell r="G2930">
            <v>1108</v>
          </cell>
          <cell r="H2930">
            <v>65</v>
          </cell>
          <cell r="I2930" t="str">
            <v>In-Line</v>
          </cell>
          <cell r="J2930">
            <v>4</v>
          </cell>
          <cell r="K2930" t="str">
            <v>SFI</v>
          </cell>
          <cell r="L2930" t="str">
            <v>Cleon</v>
          </cell>
          <cell r="M2930" t="str">
            <v>France</v>
          </cell>
          <cell r="N2930">
            <v>43</v>
          </cell>
          <cell r="O2930">
            <v>39</v>
          </cell>
          <cell r="P2930">
            <v>40</v>
          </cell>
          <cell r="Q2930">
            <v>41</v>
          </cell>
          <cell r="R2930">
            <v>40</v>
          </cell>
          <cell r="S2930">
            <v>40</v>
          </cell>
          <cell r="T2930">
            <v>40</v>
          </cell>
          <cell r="U2930">
            <v>40</v>
          </cell>
        </row>
        <row r="2931">
          <cell r="A2931" t="str">
            <v>Europe</v>
          </cell>
          <cell r="B2931" t="str">
            <v>SUBARU</v>
          </cell>
          <cell r="C2931" t="str">
            <v>SUBARU</v>
          </cell>
          <cell r="D2931" t="str">
            <v>SUBARU JUSTY</v>
          </cell>
          <cell r="E2931" t="str">
            <v>Suzuki G Family</v>
          </cell>
          <cell r="F2931" t="str">
            <v>Gasoline</v>
          </cell>
          <cell r="G2931">
            <v>1299</v>
          </cell>
          <cell r="H2931">
            <v>69</v>
          </cell>
          <cell r="I2931" t="str">
            <v>In-Line</v>
          </cell>
          <cell r="J2931">
            <v>4</v>
          </cell>
          <cell r="K2931" t="str">
            <v>SFI/MFI</v>
          </cell>
          <cell r="L2931" t="str">
            <v>Japan (unknown)</v>
          </cell>
          <cell r="M2931" t="str">
            <v>Japan</v>
          </cell>
          <cell r="N2931">
            <v>2322</v>
          </cell>
          <cell r="O2931">
            <v>289</v>
          </cell>
          <cell r="P2931">
            <v>0</v>
          </cell>
          <cell r="Q2931">
            <v>0</v>
          </cell>
          <cell r="R2931">
            <v>0</v>
          </cell>
          <cell r="S2931">
            <v>0</v>
          </cell>
          <cell r="T2931">
            <v>0</v>
          </cell>
          <cell r="U2931">
            <v>0</v>
          </cell>
        </row>
        <row r="2932">
          <cell r="A2932" t="str">
            <v>Europe</v>
          </cell>
          <cell r="B2932" t="str">
            <v>SUBARU</v>
          </cell>
          <cell r="C2932" t="str">
            <v>SUBARU</v>
          </cell>
          <cell r="D2932" t="str">
            <v>SUBARU JUSTY G3X</v>
          </cell>
          <cell r="E2932" t="str">
            <v>PSA/Ford DW (PSA HDi/ Ford Duratorq)</v>
          </cell>
          <cell r="F2932" t="str">
            <v>Diesel</v>
          </cell>
          <cell r="G2932">
            <v>1997</v>
          </cell>
          <cell r="H2932">
            <v>110</v>
          </cell>
          <cell r="I2932" t="str">
            <v>In-Line</v>
          </cell>
          <cell r="J2932">
            <v>4</v>
          </cell>
          <cell r="K2932" t="str">
            <v>DI</v>
          </cell>
          <cell r="L2932" t="str">
            <v>Tremery</v>
          </cell>
          <cell r="M2932" t="str">
            <v>France</v>
          </cell>
          <cell r="N2932">
            <v>0</v>
          </cell>
          <cell r="O2932">
            <v>3278</v>
          </cell>
          <cell r="P2932">
            <v>7457</v>
          </cell>
          <cell r="Q2932">
            <v>7871</v>
          </cell>
          <cell r="R2932">
            <v>6951</v>
          </cell>
          <cell r="S2932">
            <v>6553</v>
          </cell>
          <cell r="T2932">
            <v>6079</v>
          </cell>
          <cell r="U2932">
            <v>5735</v>
          </cell>
        </row>
        <row r="2933">
          <cell r="A2933" t="str">
            <v>Europe</v>
          </cell>
          <cell r="B2933" t="str">
            <v>SUBARU</v>
          </cell>
          <cell r="C2933" t="str">
            <v>SUBARU</v>
          </cell>
          <cell r="D2933" t="str">
            <v>SUBARU JUSTY G3X</v>
          </cell>
          <cell r="E2933" t="str">
            <v>Suzuki G Family</v>
          </cell>
          <cell r="F2933" t="str">
            <v>Gasoline</v>
          </cell>
          <cell r="G2933">
            <v>1590</v>
          </cell>
          <cell r="H2933">
            <v>94</v>
          </cell>
          <cell r="I2933" t="str">
            <v>In-Line</v>
          </cell>
          <cell r="J2933">
            <v>4</v>
          </cell>
          <cell r="K2933" t="str">
            <v>MFI</v>
          </cell>
          <cell r="L2933" t="str">
            <v>Japan (unknown)</v>
          </cell>
          <cell r="M2933" t="str">
            <v>Japan</v>
          </cell>
          <cell r="N2933">
            <v>0</v>
          </cell>
          <cell r="O2933">
            <v>1473</v>
          </cell>
          <cell r="P2933">
            <v>3352</v>
          </cell>
          <cell r="Q2933">
            <v>3537</v>
          </cell>
          <cell r="R2933">
            <v>3123</v>
          </cell>
          <cell r="S2933">
            <v>2945</v>
          </cell>
          <cell r="T2933">
            <v>2732</v>
          </cell>
          <cell r="U2933">
            <v>2579</v>
          </cell>
        </row>
        <row r="2934">
          <cell r="A2934" t="str">
            <v>Europe</v>
          </cell>
          <cell r="B2934" t="str">
            <v>SUZUKI</v>
          </cell>
          <cell r="C2934" t="str">
            <v>SUZUKI</v>
          </cell>
          <cell r="D2934" t="str">
            <v>SUZUKI WAGON R PLUS</v>
          </cell>
          <cell r="E2934" t="str">
            <v>Suzuki K Family</v>
          </cell>
          <cell r="F2934" t="str">
            <v>Gasoline</v>
          </cell>
          <cell r="G2934">
            <v>997</v>
          </cell>
          <cell r="H2934">
            <v>69</v>
          </cell>
          <cell r="I2934" t="str">
            <v>In-Line</v>
          </cell>
          <cell r="J2934">
            <v>4</v>
          </cell>
          <cell r="K2934" t="str">
            <v>MFI</v>
          </cell>
          <cell r="L2934" t="str">
            <v>Japan (unknown)</v>
          </cell>
          <cell r="M2934" t="str">
            <v>Japan</v>
          </cell>
          <cell r="N2934">
            <v>11863</v>
          </cell>
          <cell r="O2934">
            <v>13096</v>
          </cell>
          <cell r="P2934">
            <v>11580</v>
          </cell>
          <cell r="Q2934">
            <v>10199</v>
          </cell>
          <cell r="R2934">
            <v>2967</v>
          </cell>
          <cell r="S2934">
            <v>0</v>
          </cell>
          <cell r="T2934">
            <v>0</v>
          </cell>
          <cell r="U2934">
            <v>0</v>
          </cell>
        </row>
        <row r="2935">
          <cell r="A2935" t="str">
            <v>Europe</v>
          </cell>
          <cell r="B2935" t="str">
            <v>SUZUKI</v>
          </cell>
          <cell r="C2935" t="str">
            <v>SUZUKI</v>
          </cell>
          <cell r="D2935" t="str">
            <v>SUZUKI WAGON R PLUS</v>
          </cell>
          <cell r="E2935" t="str">
            <v>Suzuki G Family</v>
          </cell>
          <cell r="F2935" t="str">
            <v>Gasoline</v>
          </cell>
          <cell r="G2935">
            <v>1299</v>
          </cell>
          <cell r="H2935">
            <v>76</v>
          </cell>
          <cell r="I2935" t="str">
            <v>In-Line</v>
          </cell>
          <cell r="J2935">
            <v>4</v>
          </cell>
          <cell r="K2935" t="str">
            <v>SFI/MFI</v>
          </cell>
          <cell r="L2935" t="str">
            <v>Japan (unknown)</v>
          </cell>
          <cell r="M2935" t="str">
            <v>Japan</v>
          </cell>
          <cell r="N2935">
            <v>28322</v>
          </cell>
          <cell r="O2935">
            <v>26323</v>
          </cell>
          <cell r="P2935">
            <v>23227</v>
          </cell>
          <cell r="Q2935">
            <v>20417</v>
          </cell>
          <cell r="R2935">
            <v>5931</v>
          </cell>
          <cell r="S2935">
            <v>0</v>
          </cell>
          <cell r="T2935">
            <v>0</v>
          </cell>
          <cell r="U2935">
            <v>0</v>
          </cell>
        </row>
        <row r="2936">
          <cell r="A2936" t="str">
            <v>Europe</v>
          </cell>
          <cell r="B2936" t="str">
            <v>SUZUKI</v>
          </cell>
          <cell r="C2936" t="str">
            <v>SUZUKI</v>
          </cell>
          <cell r="D2936" t="str">
            <v>SUZUKI WAGON R PLUS</v>
          </cell>
          <cell r="E2936" t="str">
            <v>Suzuki K Family</v>
          </cell>
          <cell r="F2936" t="str">
            <v>Gasoline</v>
          </cell>
          <cell r="G2936">
            <v>997</v>
          </cell>
          <cell r="H2936">
            <v>69</v>
          </cell>
          <cell r="I2936" t="str">
            <v>In-Line</v>
          </cell>
          <cell r="J2936">
            <v>4</v>
          </cell>
          <cell r="K2936" t="str">
            <v>MFI</v>
          </cell>
          <cell r="L2936" t="str">
            <v>Japan (unknown)</v>
          </cell>
          <cell r="M2936" t="str">
            <v>Japan</v>
          </cell>
          <cell r="N2936">
            <v>0</v>
          </cell>
          <cell r="O2936">
            <v>0</v>
          </cell>
          <cell r="P2936">
            <v>0</v>
          </cell>
          <cell r="Q2936">
            <v>0</v>
          </cell>
          <cell r="R2936">
            <v>16600</v>
          </cell>
          <cell r="S2936">
            <v>33654</v>
          </cell>
          <cell r="T2936">
            <v>29687</v>
          </cell>
          <cell r="U2936">
            <v>29426</v>
          </cell>
        </row>
        <row r="2937">
          <cell r="A2937" t="str">
            <v>Europe</v>
          </cell>
          <cell r="B2937" t="str">
            <v>SUZUKI</v>
          </cell>
          <cell r="C2937" t="str">
            <v>SUZUKI</v>
          </cell>
          <cell r="D2937" t="str">
            <v>SUZUKI WAGON R PLUS</v>
          </cell>
          <cell r="E2937" t="str">
            <v>Suzuki G Family</v>
          </cell>
          <cell r="F2937" t="str">
            <v>Gasoline</v>
          </cell>
          <cell r="G2937">
            <v>1299</v>
          </cell>
          <cell r="H2937">
            <v>76</v>
          </cell>
          <cell r="I2937" t="str">
            <v>In-Line</v>
          </cell>
          <cell r="J2937">
            <v>4</v>
          </cell>
          <cell r="K2937" t="str">
            <v>SFI/MFI</v>
          </cell>
          <cell r="L2937" t="str">
            <v>Japan (unknown)</v>
          </cell>
          <cell r="M2937" t="str">
            <v>Japan</v>
          </cell>
          <cell r="N2937">
            <v>0</v>
          </cell>
          <cell r="O2937">
            <v>0</v>
          </cell>
          <cell r="P2937">
            <v>0</v>
          </cell>
          <cell r="Q2937">
            <v>0</v>
          </cell>
          <cell r="R2937">
            <v>6174</v>
          </cell>
          <cell r="S2937">
            <v>12518</v>
          </cell>
          <cell r="T2937">
            <v>11042</v>
          </cell>
          <cell r="U2937">
            <v>10945</v>
          </cell>
        </row>
        <row r="2938">
          <cell r="A2938" t="str">
            <v>Europe</v>
          </cell>
          <cell r="B2938" t="str">
            <v>SUZUKI</v>
          </cell>
          <cell r="C2938" t="str">
            <v>SUZUKI</v>
          </cell>
          <cell r="D2938" t="str">
            <v>SUZUKI JIMNY</v>
          </cell>
          <cell r="E2938" t="str">
            <v>Renault K Series</v>
          </cell>
          <cell r="F2938" t="str">
            <v>Diesel</v>
          </cell>
          <cell r="G2938">
            <v>1461</v>
          </cell>
          <cell r="H2938">
            <v>74</v>
          </cell>
          <cell r="I2938" t="str">
            <v>In-Line</v>
          </cell>
          <cell r="J2938">
            <v>4</v>
          </cell>
          <cell r="K2938" t="str">
            <v>DI</v>
          </cell>
          <cell r="L2938" t="str">
            <v>Valladolid</v>
          </cell>
          <cell r="M2938" t="str">
            <v>Spain</v>
          </cell>
          <cell r="N2938">
            <v>0</v>
          </cell>
          <cell r="O2938">
            <v>0</v>
          </cell>
          <cell r="P2938">
            <v>0</v>
          </cell>
          <cell r="Q2938">
            <v>852</v>
          </cell>
          <cell r="R2938">
            <v>960</v>
          </cell>
          <cell r="S2938">
            <v>1360</v>
          </cell>
          <cell r="T2938">
            <v>1314</v>
          </cell>
          <cell r="U2938">
            <v>452</v>
          </cell>
        </row>
        <row r="2939">
          <cell r="A2939" t="str">
            <v>Europe</v>
          </cell>
          <cell r="B2939" t="str">
            <v>SUZUKI</v>
          </cell>
          <cell r="C2939" t="str">
            <v>SUZUKI</v>
          </cell>
          <cell r="D2939" t="str">
            <v>SUZUKI JIMNY</v>
          </cell>
          <cell r="E2939" t="str">
            <v>Renault F Series</v>
          </cell>
          <cell r="F2939" t="str">
            <v>Diesel</v>
          </cell>
          <cell r="G2939">
            <v>1870</v>
          </cell>
          <cell r="H2939">
            <v>82</v>
          </cell>
          <cell r="I2939" t="str">
            <v>In-Line</v>
          </cell>
          <cell r="J2939">
            <v>4</v>
          </cell>
          <cell r="K2939" t="str">
            <v>DI</v>
          </cell>
          <cell r="L2939" t="str">
            <v>Cleon</v>
          </cell>
          <cell r="M2939" t="str">
            <v>France</v>
          </cell>
          <cell r="N2939">
            <v>0</v>
          </cell>
          <cell r="O2939">
            <v>250</v>
          </cell>
          <cell r="P2939">
            <v>1156</v>
          </cell>
          <cell r="Q2939">
            <v>571</v>
          </cell>
          <cell r="R2939">
            <v>397</v>
          </cell>
          <cell r="S2939">
            <v>0</v>
          </cell>
          <cell r="T2939">
            <v>0</v>
          </cell>
          <cell r="U2939">
            <v>0</v>
          </cell>
        </row>
        <row r="2940">
          <cell r="A2940" t="str">
            <v>Europe</v>
          </cell>
          <cell r="B2940" t="str">
            <v>SUZUKI</v>
          </cell>
          <cell r="C2940" t="str">
            <v>SUZUKI</v>
          </cell>
          <cell r="D2940" t="str">
            <v>SUZUKI JIMNY</v>
          </cell>
          <cell r="E2940" t="str">
            <v>Renault M1D</v>
          </cell>
          <cell r="F2940" t="str">
            <v>Diesel</v>
          </cell>
          <cell r="G2940">
            <v>2000</v>
          </cell>
          <cell r="H2940">
            <v>130</v>
          </cell>
          <cell r="I2940" t="str">
            <v>In-Line</v>
          </cell>
          <cell r="J2940">
            <v>4</v>
          </cell>
          <cell r="K2940" t="str">
            <v>DI</v>
          </cell>
          <cell r="L2940" t="str">
            <v>Cleon</v>
          </cell>
          <cell r="M2940" t="str">
            <v>France</v>
          </cell>
          <cell r="N2940">
            <v>0</v>
          </cell>
          <cell r="O2940">
            <v>0</v>
          </cell>
          <cell r="P2940">
            <v>0</v>
          </cell>
          <cell r="Q2940">
            <v>0</v>
          </cell>
          <cell r="R2940">
            <v>0</v>
          </cell>
          <cell r="S2940">
            <v>538</v>
          </cell>
          <cell r="T2940">
            <v>509</v>
          </cell>
          <cell r="U2940">
            <v>171</v>
          </cell>
        </row>
        <row r="2941">
          <cell r="A2941" t="str">
            <v>Europe</v>
          </cell>
          <cell r="B2941" t="str">
            <v>SUZUKI</v>
          </cell>
          <cell r="C2941" t="str">
            <v>SUZUKI</v>
          </cell>
          <cell r="D2941" t="str">
            <v>SUZUKI JIMNY</v>
          </cell>
          <cell r="E2941" t="str">
            <v>Suzuki G Family</v>
          </cell>
          <cell r="F2941" t="str">
            <v>Gasoline</v>
          </cell>
          <cell r="G2941">
            <v>1299</v>
          </cell>
          <cell r="H2941">
            <v>80</v>
          </cell>
          <cell r="I2941" t="str">
            <v>In-Line</v>
          </cell>
          <cell r="J2941">
            <v>4</v>
          </cell>
          <cell r="K2941" t="str">
            <v>SFI/MFI</v>
          </cell>
          <cell r="L2941" t="str">
            <v>Japan (unknown)</v>
          </cell>
          <cell r="M2941" t="str">
            <v>Japan</v>
          </cell>
          <cell r="N2941">
            <v>4204</v>
          </cell>
          <cell r="O2941">
            <v>6684</v>
          </cell>
          <cell r="P2941">
            <v>6801</v>
          </cell>
          <cell r="Q2941">
            <v>3064</v>
          </cell>
          <cell r="R2941">
            <v>1933</v>
          </cell>
          <cell r="S2941">
            <v>2316</v>
          </cell>
          <cell r="T2941">
            <v>1942</v>
          </cell>
          <cell r="U2941">
            <v>560</v>
          </cell>
        </row>
        <row r="2942">
          <cell r="A2942" t="str">
            <v>Europe</v>
          </cell>
          <cell r="B2942" t="str">
            <v>SUZUKI</v>
          </cell>
          <cell r="C2942" t="str">
            <v>SUZUKI</v>
          </cell>
          <cell r="D2942" t="str">
            <v>SUZUKI SJ/SAMURAI</v>
          </cell>
          <cell r="E2942" t="str">
            <v>PSA XU-D</v>
          </cell>
          <cell r="F2942" t="str">
            <v>Diesel</v>
          </cell>
          <cell r="G2942">
            <v>1905</v>
          </cell>
          <cell r="H2942">
            <v>69</v>
          </cell>
          <cell r="I2942" t="str">
            <v>In-Line</v>
          </cell>
          <cell r="J2942">
            <v>4</v>
          </cell>
          <cell r="K2942" t="str">
            <v>IDI</v>
          </cell>
          <cell r="L2942" t="str">
            <v>Tremery</v>
          </cell>
          <cell r="M2942" t="str">
            <v>France</v>
          </cell>
          <cell r="N2942">
            <v>4742</v>
          </cell>
          <cell r="O2942">
            <v>3052</v>
          </cell>
          <cell r="P2942">
            <v>0</v>
          </cell>
          <cell r="Q2942">
            <v>0</v>
          </cell>
          <cell r="R2942">
            <v>0</v>
          </cell>
          <cell r="S2942">
            <v>0</v>
          </cell>
          <cell r="T2942">
            <v>0</v>
          </cell>
          <cell r="U2942">
            <v>0</v>
          </cell>
        </row>
        <row r="2943">
          <cell r="A2943" t="str">
            <v>Europe</v>
          </cell>
          <cell r="B2943" t="str">
            <v>SUZUKI</v>
          </cell>
          <cell r="C2943" t="str">
            <v>SUZUKI</v>
          </cell>
          <cell r="D2943" t="str">
            <v>SUZUKI SJ/SAMURAI</v>
          </cell>
          <cell r="E2943" t="str">
            <v>Suzuki G Family</v>
          </cell>
          <cell r="F2943" t="str">
            <v>Gasoline</v>
          </cell>
          <cell r="G2943">
            <v>1299</v>
          </cell>
          <cell r="H2943">
            <v>69</v>
          </cell>
          <cell r="I2943" t="str">
            <v>In-Line</v>
          </cell>
          <cell r="J2943">
            <v>4</v>
          </cell>
          <cell r="K2943" t="str">
            <v>SFI/MFI</v>
          </cell>
          <cell r="L2943" t="str">
            <v>Japan (unknown)</v>
          </cell>
          <cell r="M2943" t="str">
            <v>Japan</v>
          </cell>
          <cell r="N2943">
            <v>1315</v>
          </cell>
          <cell r="O2943">
            <v>858</v>
          </cell>
          <cell r="P2943">
            <v>0</v>
          </cell>
          <cell r="Q2943">
            <v>0</v>
          </cell>
          <cell r="R2943">
            <v>0</v>
          </cell>
          <cell r="S2943">
            <v>0</v>
          </cell>
          <cell r="T2943">
            <v>0</v>
          </cell>
          <cell r="U2943">
            <v>0</v>
          </cell>
        </row>
        <row r="2944">
          <cell r="A2944" t="str">
            <v>Europe</v>
          </cell>
          <cell r="B2944" t="str">
            <v>SUZUKI</v>
          </cell>
          <cell r="C2944" t="str">
            <v>SUZUKI</v>
          </cell>
          <cell r="D2944" t="str">
            <v>SUZUKI SWIFT</v>
          </cell>
          <cell r="E2944" t="str">
            <v>Suzuki G Family</v>
          </cell>
          <cell r="F2944" t="str">
            <v>Gasoline</v>
          </cell>
          <cell r="G2944">
            <v>993</v>
          </cell>
          <cell r="H2944">
            <v>53</v>
          </cell>
          <cell r="I2944" t="str">
            <v>In-Line</v>
          </cell>
          <cell r="J2944">
            <v>4</v>
          </cell>
          <cell r="K2944" t="str">
            <v>SFI</v>
          </cell>
          <cell r="L2944" t="str">
            <v>Japan (unknown)</v>
          </cell>
          <cell r="M2944" t="str">
            <v>Japan</v>
          </cell>
          <cell r="N2944">
            <v>15627</v>
          </cell>
          <cell r="O2944">
            <v>9788</v>
          </cell>
          <cell r="P2944">
            <v>0</v>
          </cell>
          <cell r="Q2944">
            <v>0</v>
          </cell>
          <cell r="R2944">
            <v>0</v>
          </cell>
          <cell r="S2944">
            <v>0</v>
          </cell>
          <cell r="T2944">
            <v>0</v>
          </cell>
          <cell r="U2944">
            <v>0</v>
          </cell>
        </row>
        <row r="2945">
          <cell r="A2945" t="str">
            <v>Europe</v>
          </cell>
          <cell r="B2945" t="str">
            <v>SUZUKI</v>
          </cell>
          <cell r="C2945" t="str">
            <v>SUZUKI</v>
          </cell>
          <cell r="D2945" t="str">
            <v>SUZUKI SWIFT</v>
          </cell>
          <cell r="E2945" t="str">
            <v>Suzuki G Family</v>
          </cell>
          <cell r="F2945" t="str">
            <v>Gasoline</v>
          </cell>
          <cell r="G2945">
            <v>1299</v>
          </cell>
          <cell r="H2945">
            <v>85</v>
          </cell>
          <cell r="I2945" t="str">
            <v>In-Line</v>
          </cell>
          <cell r="J2945">
            <v>4</v>
          </cell>
          <cell r="K2945" t="str">
            <v>MFI</v>
          </cell>
          <cell r="L2945" t="str">
            <v>Japan (unknown)</v>
          </cell>
          <cell r="M2945" t="str">
            <v>Japan</v>
          </cell>
          <cell r="N2945">
            <v>1757</v>
          </cell>
          <cell r="O2945">
            <v>2797</v>
          </cell>
          <cell r="P2945">
            <v>0</v>
          </cell>
          <cell r="Q2945">
            <v>0</v>
          </cell>
          <cell r="R2945">
            <v>0</v>
          </cell>
          <cell r="S2945">
            <v>0</v>
          </cell>
          <cell r="T2945">
            <v>0</v>
          </cell>
          <cell r="U2945">
            <v>0</v>
          </cell>
        </row>
        <row r="2946">
          <cell r="A2946" t="str">
            <v>Europe</v>
          </cell>
          <cell r="B2946" t="str">
            <v>SUZUKI</v>
          </cell>
          <cell r="C2946" t="str">
            <v>SUZUKI</v>
          </cell>
          <cell r="D2946" t="str">
            <v>SUZUKI SWIFT</v>
          </cell>
          <cell r="E2946" t="str">
            <v>Suzuki G Family</v>
          </cell>
          <cell r="F2946" t="str">
            <v>Gasoline</v>
          </cell>
          <cell r="G2946">
            <v>1299</v>
          </cell>
          <cell r="H2946">
            <v>69</v>
          </cell>
          <cell r="I2946" t="str">
            <v>In-Line</v>
          </cell>
          <cell r="J2946">
            <v>4</v>
          </cell>
          <cell r="K2946" t="str">
            <v>SFI/MFI</v>
          </cell>
          <cell r="L2946" t="str">
            <v>Japan (unknown)</v>
          </cell>
          <cell r="M2946" t="str">
            <v>Japan</v>
          </cell>
          <cell r="N2946">
            <v>24710</v>
          </cell>
          <cell r="O2946">
            <v>0</v>
          </cell>
          <cell r="P2946">
            <v>0</v>
          </cell>
          <cell r="Q2946">
            <v>0</v>
          </cell>
          <cell r="R2946">
            <v>0</v>
          </cell>
          <cell r="S2946">
            <v>0</v>
          </cell>
          <cell r="T2946">
            <v>0</v>
          </cell>
          <cell r="U2946">
            <v>0</v>
          </cell>
        </row>
        <row r="2947">
          <cell r="A2947" t="str">
            <v>Europe</v>
          </cell>
          <cell r="B2947" t="str">
            <v>SUZUKI</v>
          </cell>
          <cell r="C2947" t="str">
            <v>SUZUKI</v>
          </cell>
          <cell r="D2947" t="str">
            <v>SUZUKI IGNIS</v>
          </cell>
          <cell r="E2947" t="str">
            <v>Fiat Multijet 1.3</v>
          </cell>
          <cell r="F2947" t="str">
            <v>Diesel</v>
          </cell>
          <cell r="G2947">
            <v>1248</v>
          </cell>
          <cell r="H2947">
            <v>70</v>
          </cell>
          <cell r="I2947" t="str">
            <v>In-Line</v>
          </cell>
          <cell r="J2947">
            <v>4</v>
          </cell>
          <cell r="K2947" t="str">
            <v>DI</v>
          </cell>
          <cell r="L2947" t="str">
            <v>Bielsko-Biala</v>
          </cell>
          <cell r="M2947" t="str">
            <v>Poland</v>
          </cell>
          <cell r="N2947">
            <v>0</v>
          </cell>
          <cell r="O2947">
            <v>12304</v>
          </cell>
          <cell r="P2947">
            <v>22265</v>
          </cell>
          <cell r="Q2947">
            <v>22221</v>
          </cell>
          <cell r="R2947">
            <v>22797</v>
          </cell>
          <cell r="S2947">
            <v>22573</v>
          </cell>
          <cell r="T2947">
            <v>20985</v>
          </cell>
          <cell r="U2947">
            <v>20276</v>
          </cell>
        </row>
        <row r="2948">
          <cell r="A2948" t="str">
            <v>Europe</v>
          </cell>
          <cell r="B2948" t="str">
            <v>SUZUKI</v>
          </cell>
          <cell r="C2948" t="str">
            <v>SUZUKI</v>
          </cell>
          <cell r="D2948" t="str">
            <v>SUZUKI IGNIS</v>
          </cell>
          <cell r="E2948" t="str">
            <v>Suzuki I4 16v</v>
          </cell>
          <cell r="F2948" t="str">
            <v>Gasoline</v>
          </cell>
          <cell r="G2948">
            <v>1328</v>
          </cell>
          <cell r="H2948">
            <v>83</v>
          </cell>
          <cell r="I2948" t="str">
            <v>In-Line</v>
          </cell>
          <cell r="J2948">
            <v>4</v>
          </cell>
          <cell r="K2948" t="str">
            <v>MFI</v>
          </cell>
          <cell r="L2948" t="str">
            <v>Japan (unknown)</v>
          </cell>
          <cell r="M2948" t="str">
            <v>Japan</v>
          </cell>
          <cell r="N2948">
            <v>0</v>
          </cell>
          <cell r="O2948">
            <v>9204</v>
          </cell>
          <cell r="P2948">
            <v>16655</v>
          </cell>
          <cell r="Q2948">
            <v>16623</v>
          </cell>
          <cell r="R2948">
            <v>17053</v>
          </cell>
          <cell r="S2948">
            <v>16886</v>
          </cell>
          <cell r="T2948">
            <v>15699</v>
          </cell>
          <cell r="U2948">
            <v>15168</v>
          </cell>
        </row>
        <row r="2949">
          <cell r="A2949" t="str">
            <v>Europe</v>
          </cell>
          <cell r="B2949" t="str">
            <v>SUZUKI</v>
          </cell>
          <cell r="C2949" t="str">
            <v>SUZUKI</v>
          </cell>
          <cell r="D2949" t="str">
            <v>SUZUKI IGNIS</v>
          </cell>
          <cell r="E2949" t="str">
            <v>Suzuki I4 16v</v>
          </cell>
          <cell r="F2949" t="str">
            <v>Gasoline</v>
          </cell>
          <cell r="G2949">
            <v>1500</v>
          </cell>
          <cell r="H2949">
            <v>90</v>
          </cell>
          <cell r="I2949" t="str">
            <v>In-Line</v>
          </cell>
          <cell r="J2949">
            <v>4</v>
          </cell>
          <cell r="K2949" t="str">
            <v>MFI</v>
          </cell>
          <cell r="L2949" t="str">
            <v>Japan (unknown)</v>
          </cell>
          <cell r="M2949" t="str">
            <v>Japan</v>
          </cell>
          <cell r="N2949">
            <v>0</v>
          </cell>
          <cell r="O2949">
            <v>10657</v>
          </cell>
          <cell r="P2949">
            <v>19284</v>
          </cell>
          <cell r="Q2949">
            <v>19247</v>
          </cell>
          <cell r="R2949">
            <v>19746</v>
          </cell>
          <cell r="S2949">
            <v>19551</v>
          </cell>
          <cell r="T2949">
            <v>18178</v>
          </cell>
          <cell r="U2949">
            <v>17562</v>
          </cell>
        </row>
        <row r="2950">
          <cell r="A2950" t="str">
            <v>Europe</v>
          </cell>
          <cell r="B2950" t="str">
            <v>SUZUKI</v>
          </cell>
          <cell r="C2950" t="str">
            <v>SUZUKI</v>
          </cell>
          <cell r="D2950" t="str">
            <v>SUZUKI VITARA</v>
          </cell>
          <cell r="E2950" t="str">
            <v>PSA/Ford DW (PSA HDi/ Ford Duratorq)</v>
          </cell>
          <cell r="F2950" t="str">
            <v>Diesel</v>
          </cell>
          <cell r="G2950">
            <v>1997</v>
          </cell>
          <cell r="H2950">
            <v>110</v>
          </cell>
          <cell r="I2950" t="str">
            <v>In-Line</v>
          </cell>
          <cell r="J2950">
            <v>4</v>
          </cell>
          <cell r="K2950" t="str">
            <v>DI</v>
          </cell>
          <cell r="L2950" t="str">
            <v>Tremery</v>
          </cell>
          <cell r="M2950" t="str">
            <v>France</v>
          </cell>
          <cell r="N2950">
            <v>8920</v>
          </cell>
          <cell r="O2950">
            <v>9261</v>
          </cell>
          <cell r="P2950">
            <v>9955</v>
          </cell>
          <cell r="Q2950">
            <v>13064</v>
          </cell>
          <cell r="R2950">
            <v>2652</v>
          </cell>
          <cell r="S2950">
            <v>0</v>
          </cell>
          <cell r="T2950">
            <v>0</v>
          </cell>
          <cell r="U2950">
            <v>0</v>
          </cell>
        </row>
        <row r="2951">
          <cell r="A2951" t="str">
            <v>Europe</v>
          </cell>
          <cell r="B2951" t="str">
            <v>SUZUKI</v>
          </cell>
          <cell r="C2951" t="str">
            <v>SUZUKI</v>
          </cell>
          <cell r="D2951" t="str">
            <v>SUZUKI VITARA</v>
          </cell>
          <cell r="E2951" t="str">
            <v>Suzuki G Family</v>
          </cell>
          <cell r="F2951" t="str">
            <v>Gasoline</v>
          </cell>
          <cell r="G2951">
            <v>1590</v>
          </cell>
          <cell r="H2951">
            <v>94</v>
          </cell>
          <cell r="I2951" t="str">
            <v>In-Line</v>
          </cell>
          <cell r="J2951">
            <v>4</v>
          </cell>
          <cell r="K2951" t="str">
            <v>MFI</v>
          </cell>
          <cell r="L2951" t="str">
            <v>Japan (unknown)</v>
          </cell>
          <cell r="M2951" t="str">
            <v>Japan</v>
          </cell>
          <cell r="N2951">
            <v>1526</v>
          </cell>
          <cell r="O2951">
            <v>1707</v>
          </cell>
          <cell r="P2951">
            <v>1843</v>
          </cell>
          <cell r="Q2951">
            <v>2429</v>
          </cell>
          <cell r="R2951">
            <v>493</v>
          </cell>
          <cell r="S2951">
            <v>0</v>
          </cell>
          <cell r="T2951">
            <v>0</v>
          </cell>
          <cell r="U2951">
            <v>0</v>
          </cell>
        </row>
        <row r="2952">
          <cell r="A2952" t="str">
            <v>Europe</v>
          </cell>
          <cell r="B2952" t="str">
            <v>SUZUKI</v>
          </cell>
          <cell r="C2952" t="str">
            <v>SUZUKI</v>
          </cell>
          <cell r="D2952" t="str">
            <v>SUZUKI CONCEPT-S</v>
          </cell>
          <cell r="E2952" t="str">
            <v>Suzuki I4 16v</v>
          </cell>
          <cell r="F2952" t="str">
            <v>Gasoline</v>
          </cell>
          <cell r="G2952">
            <v>1328</v>
          </cell>
          <cell r="H2952">
            <v>83</v>
          </cell>
          <cell r="I2952" t="str">
            <v>In-Line</v>
          </cell>
          <cell r="J2952">
            <v>4</v>
          </cell>
          <cell r="K2952" t="str">
            <v>MFI</v>
          </cell>
          <cell r="L2952" t="str">
            <v>Japan (unknown)</v>
          </cell>
          <cell r="M2952" t="str">
            <v>Japan</v>
          </cell>
          <cell r="N2952">
            <v>0</v>
          </cell>
          <cell r="O2952">
            <v>0</v>
          </cell>
          <cell r="P2952">
            <v>5611</v>
          </cell>
          <cell r="Q2952">
            <v>63413</v>
          </cell>
          <cell r="R2952">
            <v>78490</v>
          </cell>
          <cell r="S2952">
            <v>72702</v>
          </cell>
          <cell r="T2952">
            <v>64168</v>
          </cell>
          <cell r="U2952">
            <v>60544</v>
          </cell>
        </row>
        <row r="2953">
          <cell r="A2953" t="str">
            <v>Europe</v>
          </cell>
          <cell r="B2953" t="str">
            <v>SUZUKI</v>
          </cell>
          <cell r="C2953" t="str">
            <v>SUZUKI</v>
          </cell>
          <cell r="D2953" t="str">
            <v>SUZUKI 4x4 MAV</v>
          </cell>
          <cell r="E2953" t="str">
            <v>PSA/Ford DW (PSA HDi/ Ford Duratorq)</v>
          </cell>
          <cell r="F2953" t="str">
            <v>Diesel</v>
          </cell>
          <cell r="G2953">
            <v>1997</v>
          </cell>
          <cell r="H2953">
            <v>110</v>
          </cell>
          <cell r="I2953" t="str">
            <v>In-Line</v>
          </cell>
          <cell r="J2953">
            <v>4</v>
          </cell>
          <cell r="K2953" t="str">
            <v>DI</v>
          </cell>
          <cell r="L2953" t="str">
            <v>Tremery</v>
          </cell>
          <cell r="M2953" t="str">
            <v>France</v>
          </cell>
          <cell r="N2953">
            <v>0</v>
          </cell>
          <cell r="O2953">
            <v>0</v>
          </cell>
          <cell r="P2953">
            <v>0</v>
          </cell>
          <cell r="Q2953">
            <v>1173</v>
          </cell>
          <cell r="R2953">
            <v>27100</v>
          </cell>
          <cell r="S2953">
            <v>37670</v>
          </cell>
          <cell r="T2953">
            <v>35453</v>
          </cell>
          <cell r="U2953">
            <v>33886</v>
          </cell>
        </row>
        <row r="2954">
          <cell r="A2954" t="str">
            <v>Europe</v>
          </cell>
          <cell r="B2954" t="str">
            <v>SUZUKI</v>
          </cell>
          <cell r="C2954" t="str">
            <v>SUZUKI</v>
          </cell>
          <cell r="D2954" t="str">
            <v>SUZUKI 4x4 MAV</v>
          </cell>
          <cell r="E2954" t="str">
            <v>Suzuki G Family</v>
          </cell>
          <cell r="F2954" t="str">
            <v>Gasoline</v>
          </cell>
          <cell r="G2954">
            <v>1590</v>
          </cell>
          <cell r="H2954">
            <v>94</v>
          </cell>
          <cell r="I2954" t="str">
            <v>In-Line</v>
          </cell>
          <cell r="J2954">
            <v>4</v>
          </cell>
          <cell r="K2954" t="str">
            <v>MFI</v>
          </cell>
          <cell r="L2954" t="str">
            <v>Japan (unknown)</v>
          </cell>
          <cell r="M2954" t="str">
            <v>Japan</v>
          </cell>
          <cell r="N2954">
            <v>0</v>
          </cell>
          <cell r="O2954">
            <v>0</v>
          </cell>
          <cell r="P2954">
            <v>0</v>
          </cell>
          <cell r="Q2954">
            <v>57</v>
          </cell>
          <cell r="R2954">
            <v>1299</v>
          </cell>
          <cell r="S2954">
            <v>1805</v>
          </cell>
          <cell r="T2954">
            <v>1698</v>
          </cell>
          <cell r="U2954">
            <v>1622</v>
          </cell>
        </row>
        <row r="2955">
          <cell r="A2955" t="str">
            <v>Europe</v>
          </cell>
          <cell r="B2955" t="str">
            <v>OTHER</v>
          </cell>
          <cell r="C2955" t="str">
            <v>OTHERS</v>
          </cell>
          <cell r="D2955" t="str">
            <v>TVR OTHER</v>
          </cell>
          <cell r="E2955" t="str">
            <v>Ford AJ-I6</v>
          </cell>
          <cell r="F2955" t="str">
            <v>Gasoline</v>
          </cell>
          <cell r="G2955">
            <v>3605</v>
          </cell>
          <cell r="H2955">
            <v>355</v>
          </cell>
          <cell r="I2955" t="str">
            <v>In-Line</v>
          </cell>
          <cell r="J2955">
            <v>6</v>
          </cell>
          <cell r="K2955" t="str">
            <v>MFI</v>
          </cell>
          <cell r="L2955" t="str">
            <v>Cleveland, OH</v>
          </cell>
          <cell r="M2955" t="str">
            <v>USA</v>
          </cell>
          <cell r="N2955">
            <v>90</v>
          </cell>
          <cell r="O2955">
            <v>451</v>
          </cell>
          <cell r="P2955">
            <v>505</v>
          </cell>
          <cell r="Q2955">
            <v>475</v>
          </cell>
          <cell r="R2955">
            <v>441</v>
          </cell>
          <cell r="S2955">
            <v>398</v>
          </cell>
          <cell r="T2955">
            <v>351</v>
          </cell>
          <cell r="U2955">
            <v>292</v>
          </cell>
        </row>
        <row r="2956">
          <cell r="A2956" t="str">
            <v>Europe</v>
          </cell>
          <cell r="B2956" t="str">
            <v>OTHER</v>
          </cell>
          <cell r="C2956" t="str">
            <v>OTHERS</v>
          </cell>
          <cell r="D2956" t="str">
            <v>TVR OTHER</v>
          </cell>
          <cell r="E2956" t="str">
            <v>Ford AJ-I6</v>
          </cell>
          <cell r="F2956" t="str">
            <v>Gasoline</v>
          </cell>
          <cell r="G2956">
            <v>3996</v>
          </cell>
          <cell r="H2956">
            <v>396</v>
          </cell>
          <cell r="I2956" t="str">
            <v>In-Line</v>
          </cell>
          <cell r="J2956">
            <v>6</v>
          </cell>
          <cell r="K2956" t="str">
            <v>MFI</v>
          </cell>
          <cell r="L2956" t="str">
            <v>Cleveland, OH</v>
          </cell>
          <cell r="M2956" t="str">
            <v>USA</v>
          </cell>
          <cell r="N2956">
            <v>147</v>
          </cell>
          <cell r="O2956">
            <v>91</v>
          </cell>
          <cell r="P2956">
            <v>85</v>
          </cell>
          <cell r="Q2956">
            <v>106</v>
          </cell>
          <cell r="R2956">
            <v>131</v>
          </cell>
          <cell r="S2956">
            <v>161</v>
          </cell>
          <cell r="T2956">
            <v>196</v>
          </cell>
          <cell r="U2956">
            <v>237</v>
          </cell>
        </row>
        <row r="2957">
          <cell r="A2957" t="str">
            <v>Europe</v>
          </cell>
          <cell r="B2957" t="str">
            <v>OTHER</v>
          </cell>
          <cell r="C2957" t="str">
            <v>OTHERS</v>
          </cell>
          <cell r="D2957" t="str">
            <v>TVR OTHER</v>
          </cell>
          <cell r="E2957" t="str">
            <v>Ford AJ-V8</v>
          </cell>
          <cell r="F2957" t="str">
            <v>Gasoline</v>
          </cell>
          <cell r="G2957">
            <v>3996</v>
          </cell>
          <cell r="H2957">
            <v>363</v>
          </cell>
          <cell r="I2957" t="str">
            <v>Vee Configuration</v>
          </cell>
          <cell r="J2957">
            <v>8</v>
          </cell>
          <cell r="K2957" t="str">
            <v>MFI</v>
          </cell>
          <cell r="L2957" t="str">
            <v>Bridgend</v>
          </cell>
          <cell r="M2957" t="str">
            <v>UK</v>
          </cell>
          <cell r="N2957">
            <v>282</v>
          </cell>
          <cell r="O2957">
            <v>143</v>
          </cell>
          <cell r="P2957">
            <v>136</v>
          </cell>
          <cell r="Q2957">
            <v>166</v>
          </cell>
          <cell r="R2957">
            <v>201</v>
          </cell>
          <cell r="S2957">
            <v>242</v>
          </cell>
          <cell r="T2957">
            <v>289</v>
          </cell>
          <cell r="U2957">
            <v>347</v>
          </cell>
        </row>
        <row r="2958">
          <cell r="A2958" t="str">
            <v>Europe</v>
          </cell>
          <cell r="B2958" t="str">
            <v>OTHER</v>
          </cell>
          <cell r="C2958" t="str">
            <v>OTHERS</v>
          </cell>
          <cell r="D2958" t="str">
            <v>TVR OTHER</v>
          </cell>
          <cell r="E2958" t="str">
            <v>Ford (Land Rover) R Series</v>
          </cell>
          <cell r="F2958" t="str">
            <v>Gasoline</v>
          </cell>
          <cell r="G2958">
            <v>4546</v>
          </cell>
          <cell r="H2958">
            <v>288</v>
          </cell>
          <cell r="I2958" t="str">
            <v>Vee Configuration</v>
          </cell>
          <cell r="J2958">
            <v>8</v>
          </cell>
          <cell r="K2958" t="str">
            <v>N/a</v>
          </cell>
          <cell r="L2958" t="str">
            <v>Solihull</v>
          </cell>
          <cell r="M2958" t="str">
            <v>UK</v>
          </cell>
          <cell r="N2958">
            <v>7</v>
          </cell>
          <cell r="O2958">
            <v>4</v>
          </cell>
          <cell r="P2958">
            <v>4</v>
          </cell>
          <cell r="Q2958">
            <v>4</v>
          </cell>
          <cell r="R2958">
            <v>4</v>
          </cell>
          <cell r="S2958">
            <v>2</v>
          </cell>
          <cell r="T2958">
            <v>0</v>
          </cell>
          <cell r="U2958">
            <v>0</v>
          </cell>
        </row>
        <row r="2959">
          <cell r="A2959" t="str">
            <v>Europe</v>
          </cell>
          <cell r="B2959" t="str">
            <v>OTHER</v>
          </cell>
          <cell r="C2959" t="str">
            <v>OTHERS</v>
          </cell>
          <cell r="D2959" t="str">
            <v>TVR OTHER</v>
          </cell>
          <cell r="E2959" t="str">
            <v>Ford (Land Rover) R Series</v>
          </cell>
          <cell r="F2959" t="str">
            <v>Gasoline</v>
          </cell>
          <cell r="G2959">
            <v>4997</v>
          </cell>
          <cell r="H2959">
            <v>326</v>
          </cell>
          <cell r="I2959" t="str">
            <v>Vee Configuration</v>
          </cell>
          <cell r="J2959">
            <v>8</v>
          </cell>
          <cell r="K2959" t="str">
            <v>N/a</v>
          </cell>
          <cell r="L2959" t="str">
            <v>Solihull</v>
          </cell>
          <cell r="M2959" t="str">
            <v>UK</v>
          </cell>
          <cell r="N2959">
            <v>283</v>
          </cell>
          <cell r="O2959">
            <v>179</v>
          </cell>
          <cell r="P2959">
            <v>161</v>
          </cell>
          <cell r="Q2959">
            <v>141</v>
          </cell>
          <cell r="R2959">
            <v>118</v>
          </cell>
          <cell r="S2959">
            <v>90</v>
          </cell>
          <cell r="T2959">
            <v>56</v>
          </cell>
          <cell r="U2959">
            <v>17</v>
          </cell>
        </row>
        <row r="2960">
          <cell r="A2960" t="str">
            <v>Europe</v>
          </cell>
          <cell r="B2960" t="str">
            <v>TOYOTA GROUP</v>
          </cell>
          <cell r="C2960" t="str">
            <v>TOYOTA</v>
          </cell>
          <cell r="D2960" t="str">
            <v>TOYOTA CARINA/AVENSIS</v>
          </cell>
          <cell r="E2960" t="str">
            <v>Toyota ZZ</v>
          </cell>
          <cell r="F2960" t="str">
            <v>Gasoline</v>
          </cell>
          <cell r="G2960">
            <v>1598</v>
          </cell>
          <cell r="H2960">
            <v>110</v>
          </cell>
          <cell r="I2960" t="str">
            <v>In-Line</v>
          </cell>
          <cell r="J2960">
            <v>4</v>
          </cell>
          <cell r="K2960" t="str">
            <v>MFI</v>
          </cell>
          <cell r="L2960" t="str">
            <v>Deeside</v>
          </cell>
          <cell r="M2960" t="str">
            <v>UK</v>
          </cell>
          <cell r="N2960">
            <v>15528</v>
          </cell>
          <cell r="O2960">
            <v>0</v>
          </cell>
          <cell r="P2960">
            <v>0</v>
          </cell>
          <cell r="Q2960">
            <v>0</v>
          </cell>
          <cell r="R2960">
            <v>0</v>
          </cell>
          <cell r="S2960">
            <v>0</v>
          </cell>
          <cell r="T2960">
            <v>0</v>
          </cell>
          <cell r="U2960">
            <v>0</v>
          </cell>
        </row>
        <row r="2961">
          <cell r="A2961" t="str">
            <v>Europe</v>
          </cell>
          <cell r="B2961" t="str">
            <v>TOYOTA GROUP</v>
          </cell>
          <cell r="C2961" t="str">
            <v>TOYOTA</v>
          </cell>
          <cell r="D2961" t="str">
            <v>TOYOTA CARINA/AVENSIS</v>
          </cell>
          <cell r="E2961" t="str">
            <v>Toyota ZZ</v>
          </cell>
          <cell r="F2961" t="str">
            <v>Gasoline</v>
          </cell>
          <cell r="G2961">
            <v>1794</v>
          </cell>
          <cell r="H2961">
            <v>129</v>
          </cell>
          <cell r="I2961" t="str">
            <v>In-Line</v>
          </cell>
          <cell r="J2961">
            <v>4</v>
          </cell>
          <cell r="K2961" t="str">
            <v>MFI</v>
          </cell>
          <cell r="L2961" t="str">
            <v>Deeside</v>
          </cell>
          <cell r="M2961" t="str">
            <v>UK</v>
          </cell>
          <cell r="N2961">
            <v>29286</v>
          </cell>
          <cell r="O2961">
            <v>0</v>
          </cell>
          <cell r="P2961">
            <v>0</v>
          </cell>
          <cell r="Q2961">
            <v>0</v>
          </cell>
          <cell r="R2961">
            <v>0</v>
          </cell>
          <cell r="S2961">
            <v>0</v>
          </cell>
          <cell r="T2961">
            <v>0</v>
          </cell>
          <cell r="U2961">
            <v>0</v>
          </cell>
        </row>
        <row r="2962">
          <cell r="A2962" t="str">
            <v>Europe</v>
          </cell>
          <cell r="B2962" t="str">
            <v>TOYOTA GROUP</v>
          </cell>
          <cell r="C2962" t="str">
            <v>TOYOTA</v>
          </cell>
          <cell r="D2962" t="str">
            <v>TOYOTA CARINA/AVENSIS</v>
          </cell>
          <cell r="E2962" t="str">
            <v>Toyota CD</v>
          </cell>
          <cell r="F2962" t="str">
            <v>Diesel</v>
          </cell>
          <cell r="G2962">
            <v>1995</v>
          </cell>
          <cell r="H2962">
            <v>110</v>
          </cell>
          <cell r="I2962" t="str">
            <v>In-Line</v>
          </cell>
          <cell r="J2962">
            <v>4</v>
          </cell>
          <cell r="K2962" t="str">
            <v>DI</v>
          </cell>
          <cell r="L2962" t="str">
            <v>Wroclaw, Deeside</v>
          </cell>
          <cell r="M2962" t="str">
            <v>UK, Poland</v>
          </cell>
          <cell r="N2962">
            <v>21251</v>
          </cell>
          <cell r="O2962">
            <v>0</v>
          </cell>
          <cell r="P2962">
            <v>0</v>
          </cell>
          <cell r="Q2962">
            <v>0</v>
          </cell>
          <cell r="R2962">
            <v>0</v>
          </cell>
          <cell r="S2962">
            <v>0</v>
          </cell>
          <cell r="T2962">
            <v>0</v>
          </cell>
          <cell r="U2962">
            <v>0</v>
          </cell>
        </row>
        <row r="2963">
          <cell r="A2963" t="str">
            <v>Europe</v>
          </cell>
          <cell r="B2963" t="str">
            <v>TOYOTA GROUP</v>
          </cell>
          <cell r="C2963" t="str">
            <v>TOYOTA</v>
          </cell>
          <cell r="D2963" t="str">
            <v>TOYOTA CARINA/AVENSIS</v>
          </cell>
          <cell r="E2963" t="str">
            <v>Toyota S Series</v>
          </cell>
          <cell r="F2963" t="str">
            <v>Gasoline</v>
          </cell>
          <cell r="G2963">
            <v>1998</v>
          </cell>
          <cell r="H2963">
            <v>150</v>
          </cell>
          <cell r="I2963" t="str">
            <v>In-Line</v>
          </cell>
          <cell r="J2963">
            <v>4</v>
          </cell>
          <cell r="K2963" t="str">
            <v>MFI</v>
          </cell>
          <cell r="L2963" t="str">
            <v>Deeside</v>
          </cell>
          <cell r="M2963" t="str">
            <v>UK</v>
          </cell>
          <cell r="N2963">
            <v>6636</v>
          </cell>
          <cell r="O2963">
            <v>0</v>
          </cell>
          <cell r="P2963">
            <v>0</v>
          </cell>
          <cell r="Q2963">
            <v>0</v>
          </cell>
          <cell r="R2963">
            <v>0</v>
          </cell>
          <cell r="S2963">
            <v>0</v>
          </cell>
          <cell r="T2963">
            <v>0</v>
          </cell>
          <cell r="U2963">
            <v>0</v>
          </cell>
        </row>
        <row r="2964">
          <cell r="A2964" t="str">
            <v>Europe</v>
          </cell>
          <cell r="B2964" t="str">
            <v>TOYOTA GROUP</v>
          </cell>
          <cell r="C2964" t="str">
            <v>TOYOTA</v>
          </cell>
          <cell r="D2964" t="str">
            <v>TOYOTA CARINA/AVENSIS</v>
          </cell>
          <cell r="E2964" t="str">
            <v>Toyota ZZ</v>
          </cell>
          <cell r="F2964" t="str">
            <v>Gasoline</v>
          </cell>
          <cell r="G2964">
            <v>1598</v>
          </cell>
          <cell r="H2964">
            <v>110</v>
          </cell>
          <cell r="I2964" t="str">
            <v>In-Line</v>
          </cell>
          <cell r="J2964">
            <v>4</v>
          </cell>
          <cell r="K2964" t="str">
            <v>MFI</v>
          </cell>
          <cell r="L2964" t="str">
            <v>Deeside</v>
          </cell>
          <cell r="M2964" t="str">
            <v>UK</v>
          </cell>
          <cell r="N2964">
            <v>0</v>
          </cell>
          <cell r="O2964">
            <v>12404</v>
          </cell>
          <cell r="P2964">
            <v>9516</v>
          </cell>
          <cell r="Q2964">
            <v>10787</v>
          </cell>
          <cell r="R2964">
            <v>11460</v>
          </cell>
          <cell r="S2964">
            <v>11489</v>
          </cell>
          <cell r="T2964">
            <v>11580</v>
          </cell>
          <cell r="U2964">
            <v>12239</v>
          </cell>
        </row>
        <row r="2965">
          <cell r="A2965" t="str">
            <v>Europe</v>
          </cell>
          <cell r="B2965" t="str">
            <v>TOYOTA GROUP</v>
          </cell>
          <cell r="C2965" t="str">
            <v>TOYOTA</v>
          </cell>
          <cell r="D2965" t="str">
            <v>TOYOTA CARINA/AVENSIS</v>
          </cell>
          <cell r="E2965" t="str">
            <v>Toyota ZZ</v>
          </cell>
          <cell r="F2965" t="str">
            <v>Gasoline</v>
          </cell>
          <cell r="G2965">
            <v>1794</v>
          </cell>
          <cell r="H2965">
            <v>129</v>
          </cell>
          <cell r="I2965" t="str">
            <v>In-Line</v>
          </cell>
          <cell r="J2965">
            <v>4</v>
          </cell>
          <cell r="K2965" t="str">
            <v>MFI</v>
          </cell>
          <cell r="L2965" t="str">
            <v>Deeside</v>
          </cell>
          <cell r="M2965" t="str">
            <v>UK</v>
          </cell>
          <cell r="N2965">
            <v>0</v>
          </cell>
          <cell r="O2965">
            <v>50728</v>
          </cell>
          <cell r="P2965">
            <v>37766</v>
          </cell>
          <cell r="Q2965">
            <v>35134</v>
          </cell>
          <cell r="R2965">
            <v>31285</v>
          </cell>
          <cell r="S2965">
            <v>26719</v>
          </cell>
          <cell r="T2965">
            <v>23119</v>
          </cell>
          <cell r="U2965">
            <v>21174</v>
          </cell>
        </row>
        <row r="2966">
          <cell r="A2966" t="str">
            <v>Europe</v>
          </cell>
          <cell r="B2966" t="str">
            <v>TOYOTA GROUP</v>
          </cell>
          <cell r="C2966" t="str">
            <v>TOYOTA</v>
          </cell>
          <cell r="D2966" t="str">
            <v>TOYOTA CARINA/AVENSIS</v>
          </cell>
          <cell r="E2966" t="str">
            <v>Toyota CD</v>
          </cell>
          <cell r="F2966" t="str">
            <v>Diesel</v>
          </cell>
          <cell r="G2966">
            <v>1995</v>
          </cell>
          <cell r="H2966">
            <v>115</v>
          </cell>
          <cell r="I2966" t="str">
            <v>In-Line</v>
          </cell>
          <cell r="J2966">
            <v>4</v>
          </cell>
          <cell r="K2966" t="str">
            <v>DI</v>
          </cell>
          <cell r="L2966" t="str">
            <v>Wroclaw, Deeside</v>
          </cell>
          <cell r="M2966" t="str">
            <v>UK, Poland</v>
          </cell>
          <cell r="N2966">
            <v>0</v>
          </cell>
          <cell r="O2966">
            <v>43118</v>
          </cell>
          <cell r="P2966">
            <v>39458</v>
          </cell>
          <cell r="Q2966">
            <v>38410</v>
          </cell>
          <cell r="R2966">
            <v>35835</v>
          </cell>
          <cell r="S2966">
            <v>32102</v>
          </cell>
          <cell r="T2966">
            <v>29221</v>
          </cell>
          <cell r="U2966">
            <v>28199</v>
          </cell>
        </row>
        <row r="2967">
          <cell r="A2967" t="str">
            <v>Europe</v>
          </cell>
          <cell r="B2967" t="str">
            <v>TOYOTA GROUP</v>
          </cell>
          <cell r="C2967" t="str">
            <v>TOYOTA</v>
          </cell>
          <cell r="D2967" t="str">
            <v>TOYOTA CARINA/AVENSIS</v>
          </cell>
          <cell r="E2967" t="str">
            <v>Toyota S Series</v>
          </cell>
          <cell r="F2967" t="str">
            <v>Gasoline</v>
          </cell>
          <cell r="G2967">
            <v>1998</v>
          </cell>
          <cell r="H2967">
            <v>147</v>
          </cell>
          <cell r="I2967" t="str">
            <v>In-Line</v>
          </cell>
          <cell r="J2967">
            <v>4</v>
          </cell>
          <cell r="K2967" t="str">
            <v>GDI</v>
          </cell>
          <cell r="L2967" t="str">
            <v>Deeside</v>
          </cell>
          <cell r="M2967" t="str">
            <v>UK</v>
          </cell>
          <cell r="N2967">
            <v>0</v>
          </cell>
          <cell r="O2967">
            <v>38384</v>
          </cell>
          <cell r="P2967">
            <v>43046</v>
          </cell>
          <cell r="Q2967">
            <v>38977</v>
          </cell>
          <cell r="R2967">
            <v>33689</v>
          </cell>
          <cell r="S2967">
            <v>27834</v>
          </cell>
          <cell r="T2967">
            <v>23183</v>
          </cell>
          <cell r="U2967">
            <v>20335</v>
          </cell>
        </row>
        <row r="2968">
          <cell r="A2968" t="str">
            <v>Europe</v>
          </cell>
          <cell r="B2968" t="str">
            <v>TOYOTA GROUP</v>
          </cell>
          <cell r="C2968" t="str">
            <v>TOYOTA</v>
          </cell>
          <cell r="D2968" t="str">
            <v>TOYOTA CARINA/AVENSIS</v>
          </cell>
          <cell r="E2968" t="str">
            <v>Toyota A Series</v>
          </cell>
          <cell r="F2968" t="str">
            <v>Gasoline</v>
          </cell>
          <cell r="G2968">
            <v>2362</v>
          </cell>
          <cell r="H2968">
            <v>152</v>
          </cell>
          <cell r="I2968" t="str">
            <v>In-Line</v>
          </cell>
          <cell r="J2968">
            <v>4</v>
          </cell>
          <cell r="K2968" t="str">
            <v>MFI</v>
          </cell>
          <cell r="L2968" t="str">
            <v>Deeside</v>
          </cell>
          <cell r="M2968" t="str">
            <v>UK</v>
          </cell>
          <cell r="N2968">
            <v>0</v>
          </cell>
          <cell r="O2968">
            <v>0</v>
          </cell>
          <cell r="P2968">
            <v>38699</v>
          </cell>
          <cell r="Q2968">
            <v>35607</v>
          </cell>
          <cell r="R2968">
            <v>31328</v>
          </cell>
          <cell r="S2968">
            <v>26407</v>
          </cell>
          <cell r="T2968">
            <v>22515</v>
          </cell>
          <cell r="U2968">
            <v>20291</v>
          </cell>
        </row>
        <row r="2969">
          <cell r="A2969" t="str">
            <v>Europe</v>
          </cell>
          <cell r="B2969" t="str">
            <v>TOYOTA GROUP</v>
          </cell>
          <cell r="C2969" t="str">
            <v>TOYOTA</v>
          </cell>
          <cell r="D2969" t="str">
            <v>TOYOTA COROLLA</v>
          </cell>
          <cell r="E2969" t="str">
            <v>Toyota ZZ</v>
          </cell>
          <cell r="F2969" t="str">
            <v>Gasoline</v>
          </cell>
          <cell r="G2969">
            <v>1398</v>
          </cell>
          <cell r="H2969">
            <v>97</v>
          </cell>
          <cell r="I2969" t="str">
            <v>In-Line</v>
          </cell>
          <cell r="J2969">
            <v>4</v>
          </cell>
          <cell r="K2969" t="str">
            <v>MFI</v>
          </cell>
          <cell r="L2969" t="str">
            <v>Deeside</v>
          </cell>
          <cell r="M2969" t="str">
            <v>UK</v>
          </cell>
          <cell r="N2969">
            <v>14257</v>
          </cell>
          <cell r="O2969">
            <v>22258</v>
          </cell>
          <cell r="P2969">
            <v>15959</v>
          </cell>
          <cell r="Q2969">
            <v>14565</v>
          </cell>
          <cell r="R2969">
            <v>9742</v>
          </cell>
          <cell r="S2969">
            <v>0</v>
          </cell>
          <cell r="T2969">
            <v>0</v>
          </cell>
          <cell r="U2969">
            <v>0</v>
          </cell>
        </row>
        <row r="2970">
          <cell r="A2970" t="str">
            <v>Europe</v>
          </cell>
          <cell r="B2970" t="str">
            <v>TOYOTA GROUP</v>
          </cell>
          <cell r="C2970" t="str">
            <v>TOYOTA</v>
          </cell>
          <cell r="D2970" t="str">
            <v>TOYOTA COROLLA</v>
          </cell>
          <cell r="E2970" t="str">
            <v>Toyota ZZ</v>
          </cell>
          <cell r="F2970" t="str">
            <v>Gasoline</v>
          </cell>
          <cell r="G2970">
            <v>1598</v>
          </cell>
          <cell r="H2970">
            <v>110</v>
          </cell>
          <cell r="I2970" t="str">
            <v>In-Line</v>
          </cell>
          <cell r="J2970">
            <v>4</v>
          </cell>
          <cell r="K2970" t="str">
            <v>MFI</v>
          </cell>
          <cell r="L2970" t="str">
            <v>Deeside</v>
          </cell>
          <cell r="M2970" t="str">
            <v>UK</v>
          </cell>
          <cell r="N2970">
            <v>20890</v>
          </cell>
          <cell r="O2970">
            <v>39241</v>
          </cell>
          <cell r="P2970">
            <v>35319</v>
          </cell>
          <cell r="Q2970">
            <v>32277</v>
          </cell>
          <cell r="R2970">
            <v>21618</v>
          </cell>
          <cell r="S2970">
            <v>0</v>
          </cell>
          <cell r="T2970">
            <v>0</v>
          </cell>
          <cell r="U2970">
            <v>0</v>
          </cell>
        </row>
        <row r="2971">
          <cell r="A2971" t="str">
            <v>Europe</v>
          </cell>
          <cell r="B2971" t="str">
            <v>TOYOTA GROUP</v>
          </cell>
          <cell r="C2971" t="str">
            <v>TOYOTA</v>
          </cell>
          <cell r="D2971" t="str">
            <v>TOYOTA COROLLA</v>
          </cell>
          <cell r="E2971" t="str">
            <v>Toyota ZZ</v>
          </cell>
          <cell r="F2971" t="str">
            <v>Gasoline</v>
          </cell>
          <cell r="G2971">
            <v>1796</v>
          </cell>
          <cell r="H2971">
            <v>192</v>
          </cell>
          <cell r="I2971" t="str">
            <v>In-Line</v>
          </cell>
          <cell r="J2971">
            <v>4</v>
          </cell>
          <cell r="K2971" t="str">
            <v>MFI</v>
          </cell>
          <cell r="L2971" t="str">
            <v>Deeside</v>
          </cell>
          <cell r="M2971" t="str">
            <v>UK</v>
          </cell>
          <cell r="N2971">
            <v>0</v>
          </cell>
          <cell r="O2971">
            <v>206</v>
          </cell>
          <cell r="P2971">
            <v>293</v>
          </cell>
          <cell r="Q2971">
            <v>390</v>
          </cell>
          <cell r="R2971">
            <v>331</v>
          </cell>
          <cell r="S2971">
            <v>0</v>
          </cell>
          <cell r="T2971">
            <v>0</v>
          </cell>
          <cell r="U2971">
            <v>0</v>
          </cell>
        </row>
        <row r="2972">
          <cell r="A2972" t="str">
            <v>Europe</v>
          </cell>
          <cell r="B2972" t="str">
            <v>TOYOTA GROUP</v>
          </cell>
          <cell r="C2972" t="str">
            <v>TOYOTA</v>
          </cell>
          <cell r="D2972" t="str">
            <v>TOYOTA COROLLA</v>
          </cell>
          <cell r="E2972" t="str">
            <v>Toyota CD</v>
          </cell>
          <cell r="F2972" t="str">
            <v>Diesel</v>
          </cell>
          <cell r="G2972">
            <v>1995</v>
          </cell>
          <cell r="H2972">
            <v>110</v>
          </cell>
          <cell r="I2972" t="str">
            <v>In-Line</v>
          </cell>
          <cell r="J2972">
            <v>4</v>
          </cell>
          <cell r="K2972" t="str">
            <v>DI</v>
          </cell>
          <cell r="L2972" t="str">
            <v>Wroclaw, Deeside</v>
          </cell>
          <cell r="M2972" t="str">
            <v>UK, Poland</v>
          </cell>
          <cell r="N2972">
            <v>3751</v>
          </cell>
          <cell r="O2972">
            <v>9135</v>
          </cell>
          <cell r="P2972">
            <v>7400</v>
          </cell>
          <cell r="Q2972">
            <v>7264</v>
          </cell>
          <cell r="R2972">
            <v>5152</v>
          </cell>
          <cell r="S2972">
            <v>0</v>
          </cell>
          <cell r="T2972">
            <v>0</v>
          </cell>
          <cell r="U2972">
            <v>0</v>
          </cell>
        </row>
        <row r="2973">
          <cell r="A2973" t="str">
            <v>Europe</v>
          </cell>
          <cell r="B2973" t="str">
            <v>TOYOTA GROUP</v>
          </cell>
          <cell r="C2973" t="str">
            <v>TOYOTA</v>
          </cell>
          <cell r="D2973" t="str">
            <v>TOYOTA COROLLA</v>
          </cell>
          <cell r="E2973" t="str">
            <v>Toyota ZZ</v>
          </cell>
          <cell r="F2973" t="str">
            <v>Gasoline</v>
          </cell>
          <cell r="G2973">
            <v>1398</v>
          </cell>
          <cell r="H2973">
            <v>97</v>
          </cell>
          <cell r="I2973" t="str">
            <v>In-Line</v>
          </cell>
          <cell r="J2973">
            <v>4</v>
          </cell>
          <cell r="K2973" t="str">
            <v>MFI</v>
          </cell>
          <cell r="L2973" t="str">
            <v>Deeside</v>
          </cell>
          <cell r="M2973" t="str">
            <v>UK</v>
          </cell>
          <cell r="N2973">
            <v>57216</v>
          </cell>
          <cell r="O2973">
            <v>23807</v>
          </cell>
          <cell r="P2973">
            <v>25427</v>
          </cell>
          <cell r="Q2973">
            <v>30864</v>
          </cell>
          <cell r="R2973">
            <v>20380</v>
          </cell>
          <cell r="S2973">
            <v>0</v>
          </cell>
          <cell r="T2973">
            <v>0</v>
          </cell>
          <cell r="U2973">
            <v>0</v>
          </cell>
        </row>
        <row r="2974">
          <cell r="A2974" t="str">
            <v>Europe</v>
          </cell>
          <cell r="B2974" t="str">
            <v>TOYOTA GROUP</v>
          </cell>
          <cell r="C2974" t="str">
            <v>TOYOTA</v>
          </cell>
          <cell r="D2974" t="str">
            <v>TOYOTA COROLLA</v>
          </cell>
          <cell r="E2974" t="str">
            <v>Toyota ZZ</v>
          </cell>
          <cell r="F2974" t="str">
            <v>Gasoline</v>
          </cell>
          <cell r="G2974">
            <v>1598</v>
          </cell>
          <cell r="H2974">
            <v>110</v>
          </cell>
          <cell r="I2974" t="str">
            <v>In-Line</v>
          </cell>
          <cell r="J2974">
            <v>4</v>
          </cell>
          <cell r="K2974" t="str">
            <v>MFI</v>
          </cell>
          <cell r="L2974" t="str">
            <v>Deeside</v>
          </cell>
          <cell r="M2974" t="str">
            <v>UK</v>
          </cell>
          <cell r="N2974">
            <v>75369</v>
          </cell>
          <cell r="O2974">
            <v>24880</v>
          </cell>
          <cell r="P2974">
            <v>33813</v>
          </cell>
          <cell r="Q2974">
            <v>40287</v>
          </cell>
          <cell r="R2974">
            <v>26199</v>
          </cell>
          <cell r="S2974">
            <v>0</v>
          </cell>
          <cell r="T2974">
            <v>0</v>
          </cell>
          <cell r="U2974">
            <v>0</v>
          </cell>
        </row>
        <row r="2975">
          <cell r="A2975" t="str">
            <v>Europe</v>
          </cell>
          <cell r="B2975" t="str">
            <v>TOYOTA GROUP</v>
          </cell>
          <cell r="C2975" t="str">
            <v>TOYOTA</v>
          </cell>
          <cell r="D2975" t="str">
            <v>TOYOTA COROLLA</v>
          </cell>
          <cell r="E2975" t="str">
            <v>Toyota ZZ</v>
          </cell>
          <cell r="F2975" t="str">
            <v>Gasoline</v>
          </cell>
          <cell r="G2975">
            <v>1796</v>
          </cell>
          <cell r="H2975">
            <v>192</v>
          </cell>
          <cell r="I2975" t="str">
            <v>In-Line</v>
          </cell>
          <cell r="J2975">
            <v>4</v>
          </cell>
          <cell r="K2975" t="str">
            <v>MFI</v>
          </cell>
          <cell r="L2975" t="str">
            <v>Deeside</v>
          </cell>
          <cell r="M2975" t="str">
            <v>UK</v>
          </cell>
          <cell r="N2975">
            <v>4728</v>
          </cell>
          <cell r="O2975">
            <v>1333</v>
          </cell>
          <cell r="P2975">
            <v>2386</v>
          </cell>
          <cell r="Q2975">
            <v>2747</v>
          </cell>
          <cell r="R2975">
            <v>1734</v>
          </cell>
          <cell r="S2975">
            <v>0</v>
          </cell>
          <cell r="T2975">
            <v>0</v>
          </cell>
          <cell r="U2975">
            <v>0</v>
          </cell>
        </row>
        <row r="2976">
          <cell r="A2976" t="str">
            <v>Europe</v>
          </cell>
          <cell r="B2976" t="str">
            <v>TOYOTA GROUP</v>
          </cell>
          <cell r="C2976" t="str">
            <v>TOYOTA</v>
          </cell>
          <cell r="D2976" t="str">
            <v>TOYOTA COROLLA</v>
          </cell>
          <cell r="E2976" t="str">
            <v>Toyota CD</v>
          </cell>
          <cell r="F2976" t="str">
            <v>Diesel</v>
          </cell>
          <cell r="G2976">
            <v>1995</v>
          </cell>
          <cell r="H2976">
            <v>110</v>
          </cell>
          <cell r="I2976" t="str">
            <v>In-Line</v>
          </cell>
          <cell r="J2976">
            <v>4</v>
          </cell>
          <cell r="K2976" t="str">
            <v>DI</v>
          </cell>
          <cell r="L2976" t="str">
            <v>Wroclaw, Deeside</v>
          </cell>
          <cell r="M2976" t="str">
            <v>UK, Poland</v>
          </cell>
          <cell r="N2976">
            <v>1727</v>
          </cell>
          <cell r="O2976">
            <v>15962</v>
          </cell>
          <cell r="P2976">
            <v>27371</v>
          </cell>
          <cell r="Q2976">
            <v>28370</v>
          </cell>
          <cell r="R2976">
            <v>16139</v>
          </cell>
          <cell r="S2976">
            <v>0</v>
          </cell>
          <cell r="T2976">
            <v>0</v>
          </cell>
          <cell r="U2976">
            <v>0</v>
          </cell>
        </row>
        <row r="2977">
          <cell r="A2977" t="str">
            <v>Europe</v>
          </cell>
          <cell r="B2977" t="str">
            <v>TOYOTA GROUP</v>
          </cell>
          <cell r="C2977" t="str">
            <v>TOYOTA</v>
          </cell>
          <cell r="D2977" t="str">
            <v>TOYOTA COROLLA</v>
          </cell>
          <cell r="E2977" t="str">
            <v>Toyota ZZ</v>
          </cell>
          <cell r="F2977" t="str">
            <v>Gasoline</v>
          </cell>
          <cell r="G2977">
            <v>1398</v>
          </cell>
          <cell r="H2977">
            <v>97</v>
          </cell>
          <cell r="I2977" t="str">
            <v>In-Line</v>
          </cell>
          <cell r="J2977">
            <v>4</v>
          </cell>
          <cell r="K2977" t="str">
            <v>MFI</v>
          </cell>
          <cell r="L2977" t="str">
            <v>Deeside</v>
          </cell>
          <cell r="M2977" t="str">
            <v>UK</v>
          </cell>
          <cell r="N2977">
            <v>0</v>
          </cell>
          <cell r="O2977">
            <v>0</v>
          </cell>
          <cell r="P2977">
            <v>0</v>
          </cell>
          <cell r="Q2977">
            <v>0</v>
          </cell>
          <cell r="R2977">
            <v>5409</v>
          </cell>
          <cell r="S2977">
            <v>19550</v>
          </cell>
          <cell r="T2977">
            <v>21543</v>
          </cell>
          <cell r="U2977">
            <v>22715</v>
          </cell>
        </row>
        <row r="2978">
          <cell r="A2978" t="str">
            <v>Europe</v>
          </cell>
          <cell r="B2978" t="str">
            <v>TOYOTA GROUP</v>
          </cell>
          <cell r="C2978" t="str">
            <v>TOYOTA</v>
          </cell>
          <cell r="D2978" t="str">
            <v>TOYOTA COROLLA</v>
          </cell>
          <cell r="E2978" t="str">
            <v>Toyota ZZ</v>
          </cell>
          <cell r="F2978" t="str">
            <v>Gasoline</v>
          </cell>
          <cell r="G2978">
            <v>1598</v>
          </cell>
          <cell r="H2978">
            <v>110</v>
          </cell>
          <cell r="I2978" t="str">
            <v>In-Line</v>
          </cell>
          <cell r="J2978">
            <v>4</v>
          </cell>
          <cell r="K2978" t="str">
            <v>MFI</v>
          </cell>
          <cell r="L2978" t="str">
            <v>Deeside</v>
          </cell>
          <cell r="M2978" t="str">
            <v>UK</v>
          </cell>
          <cell r="N2978">
            <v>0</v>
          </cell>
          <cell r="O2978">
            <v>0</v>
          </cell>
          <cell r="P2978">
            <v>0</v>
          </cell>
          <cell r="Q2978">
            <v>0</v>
          </cell>
          <cell r="R2978">
            <v>6927</v>
          </cell>
          <cell r="S2978">
            <v>25037</v>
          </cell>
          <cell r="T2978">
            <v>27587</v>
          </cell>
          <cell r="U2978">
            <v>29090</v>
          </cell>
        </row>
        <row r="2979">
          <cell r="A2979" t="str">
            <v>Europe</v>
          </cell>
          <cell r="B2979" t="str">
            <v>TOYOTA GROUP</v>
          </cell>
          <cell r="C2979" t="str">
            <v>TOYOTA</v>
          </cell>
          <cell r="D2979" t="str">
            <v>TOYOTA COROLLA</v>
          </cell>
          <cell r="E2979" t="str">
            <v>Toyota ZZ</v>
          </cell>
          <cell r="F2979" t="str">
            <v>Gasoline</v>
          </cell>
          <cell r="G2979">
            <v>1796</v>
          </cell>
          <cell r="H2979">
            <v>192</v>
          </cell>
          <cell r="I2979" t="str">
            <v>In-Line</v>
          </cell>
          <cell r="J2979">
            <v>4</v>
          </cell>
          <cell r="K2979" t="str">
            <v>MFI</v>
          </cell>
          <cell r="L2979" t="str">
            <v>Deeside</v>
          </cell>
          <cell r="M2979" t="str">
            <v>UK</v>
          </cell>
          <cell r="N2979">
            <v>0</v>
          </cell>
          <cell r="O2979">
            <v>0</v>
          </cell>
          <cell r="P2979">
            <v>0</v>
          </cell>
          <cell r="Q2979">
            <v>0</v>
          </cell>
          <cell r="R2979">
            <v>872</v>
          </cell>
          <cell r="S2979">
            <v>3154</v>
          </cell>
          <cell r="T2979">
            <v>3475</v>
          </cell>
          <cell r="U2979">
            <v>3663</v>
          </cell>
        </row>
        <row r="2980">
          <cell r="A2980" t="str">
            <v>Europe</v>
          </cell>
          <cell r="B2980" t="str">
            <v>TOYOTA GROUP</v>
          </cell>
          <cell r="C2980" t="str">
            <v>TOYOTA</v>
          </cell>
          <cell r="D2980" t="str">
            <v>TOYOTA COROLLA</v>
          </cell>
          <cell r="E2980" t="str">
            <v>Toyota CD</v>
          </cell>
          <cell r="F2980" t="str">
            <v>Diesel</v>
          </cell>
          <cell r="G2980">
            <v>1995</v>
          </cell>
          <cell r="H2980">
            <v>110</v>
          </cell>
          <cell r="I2980" t="str">
            <v>In-Line</v>
          </cell>
          <cell r="J2980">
            <v>4</v>
          </cell>
          <cell r="K2980" t="str">
            <v>DI</v>
          </cell>
          <cell r="L2980" t="str">
            <v>Wroclaw, Deeside</v>
          </cell>
          <cell r="M2980" t="str">
            <v>UK, Poland</v>
          </cell>
          <cell r="N2980">
            <v>0</v>
          </cell>
          <cell r="O2980">
            <v>0</v>
          </cell>
          <cell r="P2980">
            <v>0</v>
          </cell>
          <cell r="Q2980">
            <v>0</v>
          </cell>
          <cell r="R2980">
            <v>4345</v>
          </cell>
          <cell r="S2980">
            <v>15702</v>
          </cell>
          <cell r="T2980">
            <v>17303</v>
          </cell>
          <cell r="U2980">
            <v>18245</v>
          </cell>
        </row>
        <row r="2981">
          <cell r="A2981" t="str">
            <v>Europe</v>
          </cell>
          <cell r="B2981" t="str">
            <v>TOYOTA GROUP</v>
          </cell>
          <cell r="C2981" t="str">
            <v>TOYOTA</v>
          </cell>
          <cell r="D2981" t="str">
            <v>TOYOTA COROLLA</v>
          </cell>
          <cell r="E2981" t="str">
            <v>Toyota ZZ</v>
          </cell>
          <cell r="F2981" t="str">
            <v>Gasoline</v>
          </cell>
          <cell r="G2981">
            <v>1398</v>
          </cell>
          <cell r="H2981">
            <v>97</v>
          </cell>
          <cell r="I2981" t="str">
            <v>In-Line</v>
          </cell>
          <cell r="J2981">
            <v>4</v>
          </cell>
          <cell r="K2981" t="str">
            <v>MFI</v>
          </cell>
          <cell r="L2981" t="str">
            <v>Deeside</v>
          </cell>
          <cell r="M2981" t="str">
            <v>UK</v>
          </cell>
          <cell r="N2981">
            <v>0</v>
          </cell>
          <cell r="O2981">
            <v>0</v>
          </cell>
          <cell r="P2981">
            <v>0</v>
          </cell>
          <cell r="Q2981">
            <v>0</v>
          </cell>
          <cell r="R2981">
            <v>11034</v>
          </cell>
          <cell r="S2981">
            <v>35024</v>
          </cell>
          <cell r="T2981">
            <v>37050</v>
          </cell>
          <cell r="U2981">
            <v>34900</v>
          </cell>
        </row>
        <row r="2982">
          <cell r="A2982" t="str">
            <v>Europe</v>
          </cell>
          <cell r="B2982" t="str">
            <v>TOYOTA GROUP</v>
          </cell>
          <cell r="C2982" t="str">
            <v>TOYOTA</v>
          </cell>
          <cell r="D2982" t="str">
            <v>TOYOTA COROLLA</v>
          </cell>
          <cell r="E2982" t="str">
            <v>Toyota ZZ</v>
          </cell>
          <cell r="F2982" t="str">
            <v>Gasoline</v>
          </cell>
          <cell r="G2982">
            <v>1598</v>
          </cell>
          <cell r="H2982">
            <v>110</v>
          </cell>
          <cell r="I2982" t="str">
            <v>In-Line</v>
          </cell>
          <cell r="J2982">
            <v>4</v>
          </cell>
          <cell r="K2982" t="str">
            <v>MFI</v>
          </cell>
          <cell r="L2982" t="str">
            <v>Deeside</v>
          </cell>
          <cell r="M2982" t="str">
            <v>UK</v>
          </cell>
          <cell r="N2982">
            <v>0</v>
          </cell>
          <cell r="O2982">
            <v>0</v>
          </cell>
          <cell r="P2982">
            <v>0</v>
          </cell>
          <cell r="Q2982">
            <v>0</v>
          </cell>
          <cell r="R2982">
            <v>14236</v>
          </cell>
          <cell r="S2982">
            <v>45194</v>
          </cell>
          <cell r="T2982">
            <v>47808</v>
          </cell>
          <cell r="U2982">
            <v>45031</v>
          </cell>
        </row>
        <row r="2983">
          <cell r="A2983" t="str">
            <v>Europe</v>
          </cell>
          <cell r="B2983" t="str">
            <v>TOYOTA GROUP</v>
          </cell>
          <cell r="C2983" t="str">
            <v>TOYOTA</v>
          </cell>
          <cell r="D2983" t="str">
            <v>TOYOTA COROLLA</v>
          </cell>
          <cell r="E2983" t="str">
            <v>Toyota ZZ</v>
          </cell>
          <cell r="F2983" t="str">
            <v>Gasoline</v>
          </cell>
          <cell r="G2983">
            <v>1796</v>
          </cell>
          <cell r="H2983">
            <v>192</v>
          </cell>
          <cell r="I2983" t="str">
            <v>In-Line</v>
          </cell>
          <cell r="J2983">
            <v>4</v>
          </cell>
          <cell r="K2983" t="str">
            <v>MFI</v>
          </cell>
          <cell r="L2983" t="str">
            <v>Deeside</v>
          </cell>
          <cell r="M2983" t="str">
            <v>UK</v>
          </cell>
          <cell r="N2983">
            <v>0</v>
          </cell>
          <cell r="O2983">
            <v>0</v>
          </cell>
          <cell r="P2983">
            <v>0</v>
          </cell>
          <cell r="Q2983">
            <v>0</v>
          </cell>
          <cell r="R2983">
            <v>1780</v>
          </cell>
          <cell r="S2983">
            <v>5649</v>
          </cell>
          <cell r="T2983">
            <v>5975</v>
          </cell>
          <cell r="U2983">
            <v>5629</v>
          </cell>
        </row>
        <row r="2984">
          <cell r="A2984" t="str">
            <v>Europe</v>
          </cell>
          <cell r="B2984" t="str">
            <v>TOYOTA GROUP</v>
          </cell>
          <cell r="C2984" t="str">
            <v>TOYOTA</v>
          </cell>
          <cell r="D2984" t="str">
            <v>TOYOTA COROLLA</v>
          </cell>
          <cell r="E2984" t="str">
            <v>Toyota CD</v>
          </cell>
          <cell r="F2984" t="str">
            <v>Diesel</v>
          </cell>
          <cell r="G2984">
            <v>1995</v>
          </cell>
          <cell r="H2984">
            <v>110</v>
          </cell>
          <cell r="I2984" t="str">
            <v>In-Line</v>
          </cell>
          <cell r="J2984">
            <v>4</v>
          </cell>
          <cell r="K2984" t="str">
            <v>DI</v>
          </cell>
          <cell r="L2984" t="str">
            <v>Wroclaw, Deeside</v>
          </cell>
          <cell r="M2984" t="str">
            <v>UK, Poland</v>
          </cell>
          <cell r="N2984">
            <v>0</v>
          </cell>
          <cell r="O2984">
            <v>0</v>
          </cell>
          <cell r="P2984">
            <v>0</v>
          </cell>
          <cell r="Q2984">
            <v>0</v>
          </cell>
          <cell r="R2984">
            <v>8968</v>
          </cell>
          <cell r="S2984">
            <v>28472</v>
          </cell>
          <cell r="T2984">
            <v>30117</v>
          </cell>
          <cell r="U2984">
            <v>28370</v>
          </cell>
        </row>
        <row r="2985">
          <cell r="A2985" t="str">
            <v>Europe</v>
          </cell>
          <cell r="B2985" t="str">
            <v>TOYOTA GROUP</v>
          </cell>
          <cell r="C2985" t="str">
            <v>TOYOTA</v>
          </cell>
          <cell r="D2985" t="str">
            <v>TOYOTA COROLLA VERSO</v>
          </cell>
          <cell r="E2985" t="str">
            <v>Toyota ZZ</v>
          </cell>
          <cell r="F2985" t="str">
            <v>Gasoline</v>
          </cell>
          <cell r="G2985">
            <v>1598</v>
          </cell>
          <cell r="H2985">
            <v>110</v>
          </cell>
          <cell r="I2985" t="str">
            <v>In-Line</v>
          </cell>
          <cell r="J2985">
            <v>4</v>
          </cell>
          <cell r="K2985" t="str">
            <v>MFI</v>
          </cell>
          <cell r="L2985" t="str">
            <v>Deeside</v>
          </cell>
          <cell r="M2985" t="str">
            <v>UK</v>
          </cell>
          <cell r="N2985">
            <v>0</v>
          </cell>
          <cell r="O2985">
            <v>0</v>
          </cell>
          <cell r="P2985">
            <v>45736</v>
          </cell>
          <cell r="Q2985">
            <v>57888</v>
          </cell>
          <cell r="R2985">
            <v>56568</v>
          </cell>
          <cell r="S2985">
            <v>51960</v>
          </cell>
          <cell r="T2985">
            <v>48083</v>
          </cell>
          <cell r="U2985">
            <v>45379</v>
          </cell>
        </row>
        <row r="2986">
          <cell r="A2986" t="str">
            <v>Europe</v>
          </cell>
          <cell r="B2986" t="str">
            <v>TOYOTA GROUP</v>
          </cell>
          <cell r="C2986" t="str">
            <v>TOYOTA</v>
          </cell>
          <cell r="D2986" t="str">
            <v>TOYOTA COROLLA VERSO</v>
          </cell>
          <cell r="E2986" t="str">
            <v>Toyota CD</v>
          </cell>
          <cell r="F2986" t="str">
            <v>Diesel</v>
          </cell>
          <cell r="G2986">
            <v>1995</v>
          </cell>
          <cell r="H2986">
            <v>90</v>
          </cell>
          <cell r="I2986" t="str">
            <v>In-Line</v>
          </cell>
          <cell r="J2986">
            <v>4</v>
          </cell>
          <cell r="K2986" t="str">
            <v>DI</v>
          </cell>
          <cell r="L2986" t="str">
            <v>Wroclaw, Deeside</v>
          </cell>
          <cell r="M2986" t="str">
            <v>UK, Poland</v>
          </cell>
          <cell r="N2986">
            <v>0</v>
          </cell>
          <cell r="O2986">
            <v>0</v>
          </cell>
          <cell r="P2986">
            <v>28498</v>
          </cell>
          <cell r="Q2986">
            <v>36258</v>
          </cell>
          <cell r="R2986">
            <v>35630</v>
          </cell>
          <cell r="S2986">
            <v>32907</v>
          </cell>
          <cell r="T2986">
            <v>30618</v>
          </cell>
          <cell r="U2986">
            <v>28950</v>
          </cell>
        </row>
        <row r="2987">
          <cell r="A2987" t="str">
            <v>Europe</v>
          </cell>
          <cell r="B2987" t="str">
            <v>TOYOTA GROUP</v>
          </cell>
          <cell r="C2987" t="str">
            <v>TOYOTA</v>
          </cell>
          <cell r="D2987" t="str">
            <v>TOYOTA DYNA</v>
          </cell>
          <cell r="E2987" t="str">
            <v>Toyota K Series</v>
          </cell>
          <cell r="F2987" t="str">
            <v>Diesel</v>
          </cell>
          <cell r="G2987">
            <v>2494</v>
          </cell>
          <cell r="H2987">
            <v>102</v>
          </cell>
          <cell r="I2987" t="str">
            <v>In-Line</v>
          </cell>
          <cell r="J2987">
            <v>4</v>
          </cell>
          <cell r="K2987" t="str">
            <v>DI</v>
          </cell>
          <cell r="L2987" t="str">
            <v>Japan (unknown)</v>
          </cell>
          <cell r="M2987" t="str">
            <v>Japan</v>
          </cell>
          <cell r="N2987">
            <v>1619</v>
          </cell>
          <cell r="O2987">
            <v>1332</v>
          </cell>
          <cell r="P2987">
            <v>2801</v>
          </cell>
          <cell r="Q2987">
            <v>3251</v>
          </cell>
          <cell r="R2987">
            <v>3239</v>
          </cell>
          <cell r="S2987">
            <v>3473</v>
          </cell>
          <cell r="T2987">
            <v>3597</v>
          </cell>
          <cell r="U2987">
            <v>3856</v>
          </cell>
        </row>
        <row r="2988">
          <cell r="A2988" t="str">
            <v>Europe</v>
          </cell>
          <cell r="B2988" t="str">
            <v>TOYOTA GROUP</v>
          </cell>
          <cell r="C2988" t="str">
            <v>TOYOTA</v>
          </cell>
          <cell r="D2988" t="str">
            <v>TOYOTA HIACE</v>
          </cell>
          <cell r="E2988" t="str">
            <v>Toyota L Series</v>
          </cell>
          <cell r="F2988" t="str">
            <v>Diesel</v>
          </cell>
          <cell r="G2988">
            <v>2446</v>
          </cell>
          <cell r="H2988">
            <v>90</v>
          </cell>
          <cell r="I2988" t="str">
            <v>In-Line</v>
          </cell>
          <cell r="J2988">
            <v>4</v>
          </cell>
          <cell r="K2988" t="str">
            <v>IDI</v>
          </cell>
          <cell r="L2988" t="str">
            <v>Japan (unknown)</v>
          </cell>
          <cell r="M2988" t="str">
            <v>Japan</v>
          </cell>
          <cell r="N2988">
            <v>1637</v>
          </cell>
          <cell r="O2988">
            <v>642</v>
          </cell>
          <cell r="P2988">
            <v>0</v>
          </cell>
          <cell r="Q2988">
            <v>0</v>
          </cell>
          <cell r="R2988">
            <v>0</v>
          </cell>
          <cell r="S2988">
            <v>20450</v>
          </cell>
          <cell r="T2988">
            <v>20167</v>
          </cell>
          <cell r="U2988">
            <v>19996</v>
          </cell>
        </row>
        <row r="2989">
          <cell r="A2989" t="str">
            <v>Europe</v>
          </cell>
          <cell r="B2989" t="str">
            <v>TOYOTA GROUP</v>
          </cell>
          <cell r="C2989" t="str">
            <v>TOYOTA</v>
          </cell>
          <cell r="D2989" t="str">
            <v>TOYOTA HILUX</v>
          </cell>
          <cell r="E2989" t="str">
            <v>Toyota L Series</v>
          </cell>
          <cell r="F2989" t="str">
            <v>Diesel</v>
          </cell>
          <cell r="G2989">
            <v>2446</v>
          </cell>
          <cell r="H2989">
            <v>90</v>
          </cell>
          <cell r="I2989" t="str">
            <v>In-Line</v>
          </cell>
          <cell r="J2989">
            <v>4</v>
          </cell>
          <cell r="K2989" t="str">
            <v>IDI</v>
          </cell>
          <cell r="L2989" t="str">
            <v>Japan (unknown)</v>
          </cell>
          <cell r="M2989" t="str">
            <v>Japan</v>
          </cell>
          <cell r="N2989">
            <v>0</v>
          </cell>
          <cell r="O2989">
            <v>0</v>
          </cell>
          <cell r="P2989">
            <v>0</v>
          </cell>
          <cell r="Q2989">
            <v>0</v>
          </cell>
          <cell r="R2989">
            <v>10827</v>
          </cell>
          <cell r="S2989">
            <v>23702</v>
          </cell>
          <cell r="T2989">
            <v>23282</v>
          </cell>
          <cell r="U2989">
            <v>23689</v>
          </cell>
        </row>
        <row r="2990">
          <cell r="A2990" t="str">
            <v>Europe</v>
          </cell>
          <cell r="B2990" t="str">
            <v>TOYOTA GROUP</v>
          </cell>
          <cell r="C2990" t="str">
            <v>TOYOTA</v>
          </cell>
          <cell r="D2990" t="str">
            <v>TOYOTA YARIS</v>
          </cell>
          <cell r="E2990" t="str">
            <v>Toyota SZ</v>
          </cell>
          <cell r="F2990" t="str">
            <v>Gasoline</v>
          </cell>
          <cell r="G2990">
            <v>998</v>
          </cell>
          <cell r="H2990">
            <v>68</v>
          </cell>
          <cell r="I2990" t="str">
            <v>In-Line</v>
          </cell>
          <cell r="J2990">
            <v>4</v>
          </cell>
          <cell r="K2990" t="str">
            <v>MFI</v>
          </cell>
          <cell r="L2990" t="str">
            <v>Valenciennes, Walbrzych (from 2005)</v>
          </cell>
          <cell r="M2990" t="str">
            <v>France, Poland</v>
          </cell>
          <cell r="N2990">
            <v>79667</v>
          </cell>
          <cell r="O2990">
            <v>94842</v>
          </cell>
          <cell r="P2990">
            <v>105724</v>
          </cell>
          <cell r="Q2990">
            <v>89083</v>
          </cell>
          <cell r="R2990">
            <v>0</v>
          </cell>
          <cell r="S2990">
            <v>0</v>
          </cell>
          <cell r="T2990">
            <v>0</v>
          </cell>
          <cell r="U2990">
            <v>0</v>
          </cell>
        </row>
        <row r="2991">
          <cell r="A2991" t="str">
            <v>Europe</v>
          </cell>
          <cell r="B2991" t="str">
            <v>TOYOTA GROUP</v>
          </cell>
          <cell r="C2991" t="str">
            <v>TOYOTA</v>
          </cell>
          <cell r="D2991" t="str">
            <v>TOYOTA YARIS</v>
          </cell>
          <cell r="E2991" t="str">
            <v>Toyota NZ</v>
          </cell>
          <cell r="F2991" t="str">
            <v>Gasoline</v>
          </cell>
          <cell r="G2991">
            <v>1299</v>
          </cell>
          <cell r="H2991">
            <v>86</v>
          </cell>
          <cell r="I2991" t="str">
            <v>In-Line</v>
          </cell>
          <cell r="J2991">
            <v>4</v>
          </cell>
          <cell r="K2991" t="str">
            <v>MFI</v>
          </cell>
          <cell r="L2991" t="str">
            <v>Deeside</v>
          </cell>
          <cell r="M2991" t="str">
            <v>UK</v>
          </cell>
          <cell r="N2991">
            <v>34242</v>
          </cell>
          <cell r="O2991">
            <v>39500</v>
          </cell>
          <cell r="P2991">
            <v>43345</v>
          </cell>
          <cell r="Q2991">
            <v>36364</v>
          </cell>
          <cell r="R2991">
            <v>0</v>
          </cell>
          <cell r="S2991">
            <v>0</v>
          </cell>
          <cell r="T2991">
            <v>0</v>
          </cell>
          <cell r="U2991">
            <v>0</v>
          </cell>
        </row>
        <row r="2992">
          <cell r="A2992" t="str">
            <v>Europe</v>
          </cell>
          <cell r="B2992" t="str">
            <v>TOYOTA GROUP</v>
          </cell>
          <cell r="C2992" t="str">
            <v>TOYOTA</v>
          </cell>
          <cell r="D2992" t="str">
            <v>TOYOTA YARIS</v>
          </cell>
          <cell r="E2992" t="str">
            <v>Toyota ND</v>
          </cell>
          <cell r="F2992" t="str">
            <v>Diesel</v>
          </cell>
          <cell r="G2992">
            <v>1364</v>
          </cell>
          <cell r="H2992">
            <v>75</v>
          </cell>
          <cell r="I2992" t="str">
            <v>In-Line</v>
          </cell>
          <cell r="J2992">
            <v>4</v>
          </cell>
          <cell r="K2992" t="str">
            <v>DI</v>
          </cell>
          <cell r="L2992" t="str">
            <v>Valenciennes, Walbrzych (from 2005)</v>
          </cell>
          <cell r="M2992" t="str">
            <v>France, Poland</v>
          </cell>
          <cell r="N2992">
            <v>7896</v>
          </cell>
          <cell r="O2992">
            <v>11125</v>
          </cell>
          <cell r="P2992">
            <v>19314</v>
          </cell>
          <cell r="Q2992">
            <v>25163</v>
          </cell>
          <cell r="R2992">
            <v>0</v>
          </cell>
          <cell r="S2992">
            <v>0</v>
          </cell>
          <cell r="T2992">
            <v>0</v>
          </cell>
          <cell r="U2992">
            <v>0</v>
          </cell>
        </row>
        <row r="2993">
          <cell r="A2993" t="str">
            <v>Europe</v>
          </cell>
          <cell r="B2993" t="str">
            <v>TOYOTA GROUP</v>
          </cell>
          <cell r="C2993" t="str">
            <v>TOYOTA</v>
          </cell>
          <cell r="D2993" t="str">
            <v>TOYOTA YARIS</v>
          </cell>
          <cell r="E2993" t="str">
            <v>Toyota NZ</v>
          </cell>
          <cell r="F2993" t="str">
            <v>Gasoline</v>
          </cell>
          <cell r="G2993">
            <v>1497</v>
          </cell>
          <cell r="H2993">
            <v>106</v>
          </cell>
          <cell r="I2993" t="str">
            <v>In-Line</v>
          </cell>
          <cell r="J2993">
            <v>4</v>
          </cell>
          <cell r="K2993" t="str">
            <v>MFI</v>
          </cell>
          <cell r="L2993" t="str">
            <v>Deeside</v>
          </cell>
          <cell r="M2993" t="str">
            <v>UK</v>
          </cell>
          <cell r="N2993">
            <v>11213</v>
          </cell>
          <cell r="O2993">
            <v>14298</v>
          </cell>
          <cell r="P2993">
            <v>15619</v>
          </cell>
          <cell r="Q2993">
            <v>13009</v>
          </cell>
          <cell r="R2993">
            <v>0</v>
          </cell>
          <cell r="S2993">
            <v>0</v>
          </cell>
          <cell r="T2993">
            <v>0</v>
          </cell>
          <cell r="U2993">
            <v>0</v>
          </cell>
        </row>
        <row r="2994">
          <cell r="A2994" t="str">
            <v>Europe</v>
          </cell>
          <cell r="B2994" t="str">
            <v>TOYOTA GROUP</v>
          </cell>
          <cell r="C2994" t="str">
            <v>TOYOTA</v>
          </cell>
          <cell r="D2994" t="str">
            <v>TOYOTA YARIS</v>
          </cell>
          <cell r="E2994" t="str">
            <v>Toyota SZ</v>
          </cell>
          <cell r="F2994" t="str">
            <v>Gasoline</v>
          </cell>
          <cell r="G2994">
            <v>998</v>
          </cell>
          <cell r="H2994">
            <v>68</v>
          </cell>
          <cell r="I2994" t="str">
            <v>In-Line</v>
          </cell>
          <cell r="J2994">
            <v>4</v>
          </cell>
          <cell r="K2994" t="str">
            <v>MFI</v>
          </cell>
          <cell r="L2994" t="str">
            <v>Valenciennes, Walbrzych (from 2005)</v>
          </cell>
          <cell r="M2994" t="str">
            <v>France, Poland</v>
          </cell>
          <cell r="N2994">
            <v>0</v>
          </cell>
          <cell r="O2994">
            <v>0</v>
          </cell>
          <cell r="P2994">
            <v>0</v>
          </cell>
          <cell r="Q2994">
            <v>2945</v>
          </cell>
          <cell r="R2994">
            <v>28968</v>
          </cell>
          <cell r="S2994">
            <v>28887</v>
          </cell>
          <cell r="T2994">
            <v>27079</v>
          </cell>
          <cell r="U2994">
            <v>28183</v>
          </cell>
        </row>
        <row r="2995">
          <cell r="A2995" t="str">
            <v>Europe</v>
          </cell>
          <cell r="B2995" t="str">
            <v>TOYOTA GROUP</v>
          </cell>
          <cell r="C2995" t="str">
            <v>TOYOTA</v>
          </cell>
          <cell r="D2995" t="str">
            <v>TOYOTA YARIS</v>
          </cell>
          <cell r="E2995" t="str">
            <v>Toyota NZ</v>
          </cell>
          <cell r="F2995" t="str">
            <v>Gasoline</v>
          </cell>
          <cell r="G2995">
            <v>1299</v>
          </cell>
          <cell r="H2995">
            <v>86</v>
          </cell>
          <cell r="I2995" t="str">
            <v>In-Line</v>
          </cell>
          <cell r="J2995">
            <v>4</v>
          </cell>
          <cell r="K2995" t="str">
            <v>MFI</v>
          </cell>
          <cell r="L2995" t="str">
            <v>Deeside</v>
          </cell>
          <cell r="M2995" t="str">
            <v>UK</v>
          </cell>
          <cell r="N2995">
            <v>0</v>
          </cell>
          <cell r="O2995">
            <v>0</v>
          </cell>
          <cell r="P2995">
            <v>0</v>
          </cell>
          <cell r="Q2995">
            <v>14476</v>
          </cell>
          <cell r="R2995">
            <v>142384</v>
          </cell>
          <cell r="S2995">
            <v>141987</v>
          </cell>
          <cell r="T2995">
            <v>133100</v>
          </cell>
          <cell r="U2995">
            <v>138522</v>
          </cell>
        </row>
        <row r="2996">
          <cell r="A2996" t="str">
            <v>Europe</v>
          </cell>
          <cell r="B2996" t="str">
            <v>TOYOTA GROUP</v>
          </cell>
          <cell r="C2996" t="str">
            <v>TOYOTA</v>
          </cell>
          <cell r="D2996" t="str">
            <v>TOYOTA YARIS</v>
          </cell>
          <cell r="E2996" t="str">
            <v>Toyota ND</v>
          </cell>
          <cell r="F2996" t="str">
            <v>Diesel</v>
          </cell>
          <cell r="G2996">
            <v>1364</v>
          </cell>
          <cell r="H2996">
            <v>75</v>
          </cell>
          <cell r="I2996" t="str">
            <v>In-Line</v>
          </cell>
          <cell r="J2996">
            <v>4</v>
          </cell>
          <cell r="K2996" t="str">
            <v>DI</v>
          </cell>
          <cell r="L2996" t="str">
            <v>Valenciennes, Walbrzych (from 2005)</v>
          </cell>
          <cell r="M2996" t="str">
            <v>France, Poland</v>
          </cell>
          <cell r="N2996">
            <v>0</v>
          </cell>
          <cell r="O2996">
            <v>0</v>
          </cell>
          <cell r="P2996">
            <v>0</v>
          </cell>
          <cell r="Q2996">
            <v>3993</v>
          </cell>
          <cell r="R2996">
            <v>39279</v>
          </cell>
          <cell r="S2996">
            <v>39169</v>
          </cell>
          <cell r="T2996">
            <v>36717</v>
          </cell>
          <cell r="U2996">
            <v>38212</v>
          </cell>
        </row>
        <row r="2997">
          <cell r="A2997" t="str">
            <v>Europe</v>
          </cell>
          <cell r="B2997" t="str">
            <v>TOYOTA GROUP</v>
          </cell>
          <cell r="C2997" t="str">
            <v>TOYOTA</v>
          </cell>
          <cell r="D2997" t="str">
            <v>TOYOTA YARIS</v>
          </cell>
          <cell r="E2997" t="str">
            <v>Toyota NZ</v>
          </cell>
          <cell r="F2997" t="str">
            <v>Gasoline</v>
          </cell>
          <cell r="G2997">
            <v>1497</v>
          </cell>
          <cell r="H2997">
            <v>110</v>
          </cell>
          <cell r="I2997" t="str">
            <v>In-Line</v>
          </cell>
          <cell r="J2997">
            <v>4</v>
          </cell>
          <cell r="K2997" t="str">
            <v>MFI</v>
          </cell>
          <cell r="L2997" t="str">
            <v>Deeside</v>
          </cell>
          <cell r="M2997" t="str">
            <v>UK</v>
          </cell>
          <cell r="N2997">
            <v>0</v>
          </cell>
          <cell r="O2997">
            <v>0</v>
          </cell>
          <cell r="P2997">
            <v>0</v>
          </cell>
          <cell r="Q2997">
            <v>749</v>
          </cell>
          <cell r="R2997">
            <v>7365</v>
          </cell>
          <cell r="S2997">
            <v>7345</v>
          </cell>
          <cell r="T2997">
            <v>6885</v>
          </cell>
          <cell r="U2997">
            <v>7165</v>
          </cell>
        </row>
        <row r="2998">
          <cell r="A2998" t="str">
            <v>Europe</v>
          </cell>
          <cell r="B2998" t="str">
            <v>TOYOTA GROUP</v>
          </cell>
          <cell r="C2998" t="str">
            <v>TOYOTA</v>
          </cell>
          <cell r="D2998" t="str">
            <v>TOYOTA SUB-B</v>
          </cell>
          <cell r="E2998" t="str">
            <v>Toyota SZ</v>
          </cell>
          <cell r="F2998" t="str">
            <v>Gasoline</v>
          </cell>
          <cell r="G2998">
            <v>998</v>
          </cell>
          <cell r="H2998">
            <v>68</v>
          </cell>
          <cell r="I2998" t="str">
            <v>In-Line</v>
          </cell>
          <cell r="J2998">
            <v>4</v>
          </cell>
          <cell r="K2998" t="str">
            <v>MFI</v>
          </cell>
          <cell r="L2998" t="str">
            <v>Valenciennes, Walbrzych (from 2005)</v>
          </cell>
          <cell r="M2998" t="str">
            <v>France, Poland</v>
          </cell>
          <cell r="N2998">
            <v>0</v>
          </cell>
          <cell r="O2998">
            <v>0</v>
          </cell>
          <cell r="P2998">
            <v>0</v>
          </cell>
          <cell r="Q2998">
            <v>12325</v>
          </cell>
          <cell r="R2998">
            <v>41928</v>
          </cell>
          <cell r="S2998">
            <v>48631</v>
          </cell>
          <cell r="T2998">
            <v>51990</v>
          </cell>
          <cell r="U2998">
            <v>51041</v>
          </cell>
        </row>
        <row r="2999">
          <cell r="A2999" t="str">
            <v>Europe</v>
          </cell>
          <cell r="B2999" t="str">
            <v>TOYOTA GROUP</v>
          </cell>
          <cell r="C2999" t="str">
            <v>TOYOTA</v>
          </cell>
          <cell r="D2999" t="str">
            <v>TOYOTA SUB-B</v>
          </cell>
          <cell r="E2999" t="str">
            <v>Toyota ND</v>
          </cell>
          <cell r="F2999" t="str">
            <v>Diesel</v>
          </cell>
          <cell r="G2999">
            <v>1364</v>
          </cell>
          <cell r="H2999">
            <v>75</v>
          </cell>
          <cell r="I2999" t="str">
            <v>In-Line</v>
          </cell>
          <cell r="J2999">
            <v>4</v>
          </cell>
          <cell r="K2999" t="str">
            <v>DI</v>
          </cell>
          <cell r="L2999" t="str">
            <v>Valenciennes, Walbrzych (from 2005)</v>
          </cell>
          <cell r="M2999" t="str">
            <v>France, Poland</v>
          </cell>
          <cell r="N2999">
            <v>0</v>
          </cell>
          <cell r="O2999">
            <v>0</v>
          </cell>
          <cell r="P2999">
            <v>0</v>
          </cell>
          <cell r="Q2999">
            <v>15040</v>
          </cell>
          <cell r="R2999">
            <v>35568</v>
          </cell>
          <cell r="S2999">
            <v>34502</v>
          </cell>
          <cell r="T2999">
            <v>31702</v>
          </cell>
          <cell r="U2999">
            <v>29590</v>
          </cell>
        </row>
        <row r="3000">
          <cell r="A3000" t="str">
            <v>Europe</v>
          </cell>
          <cell r="B3000" t="str">
            <v>OTHER</v>
          </cell>
          <cell r="C3000" t="str">
            <v>OTHERS</v>
          </cell>
          <cell r="D3000" t="str">
            <v>UAZ OTHER</v>
          </cell>
          <cell r="E3000" t="str">
            <v>Andoria 4CT90</v>
          </cell>
          <cell r="F3000" t="str">
            <v>Diesel</v>
          </cell>
          <cell r="G3000">
            <v>2417</v>
          </cell>
          <cell r="H3000">
            <v>100</v>
          </cell>
          <cell r="I3000" t="str">
            <v>In-Line</v>
          </cell>
          <cell r="J3000">
            <v>4</v>
          </cell>
          <cell r="K3000" t="str">
            <v>IDI</v>
          </cell>
          <cell r="L3000" t="str">
            <v>Lublin</v>
          </cell>
          <cell r="M3000" t="str">
            <v>Poland</v>
          </cell>
          <cell r="N3000">
            <v>0</v>
          </cell>
          <cell r="O3000">
            <v>27738</v>
          </cell>
          <cell r="P3000">
            <v>27042</v>
          </cell>
          <cell r="Q3000">
            <v>27130</v>
          </cell>
          <cell r="R3000">
            <v>23158</v>
          </cell>
          <cell r="S3000">
            <v>15740</v>
          </cell>
          <cell r="T3000">
            <v>4971</v>
          </cell>
          <cell r="U3000">
            <v>0</v>
          </cell>
        </row>
        <row r="3001">
          <cell r="A3001" t="str">
            <v>Europe</v>
          </cell>
          <cell r="B3001" t="str">
            <v>OTHER</v>
          </cell>
          <cell r="C3001" t="str">
            <v>OTHERS</v>
          </cell>
          <cell r="D3001" t="str">
            <v>UAZ OTHER</v>
          </cell>
          <cell r="E3001" t="str">
            <v>ZMZ Turbodiesel</v>
          </cell>
          <cell r="F3001" t="str">
            <v>Diesel</v>
          </cell>
          <cell r="G3001">
            <v>2417</v>
          </cell>
          <cell r="H3001">
            <v>100</v>
          </cell>
          <cell r="I3001" t="str">
            <v>In-Line</v>
          </cell>
          <cell r="J3001">
            <v>4</v>
          </cell>
          <cell r="K3001" t="str">
            <v>n/a</v>
          </cell>
          <cell r="L3001" t="str">
            <v>Nizhny Novgorod</v>
          </cell>
          <cell r="M3001" t="str">
            <v>Russia</v>
          </cell>
          <cell r="N3001">
            <v>48216</v>
          </cell>
          <cell r="O3001">
            <v>48797</v>
          </cell>
          <cell r="P3001">
            <v>35560</v>
          </cell>
          <cell r="Q3001">
            <v>46515</v>
          </cell>
          <cell r="R3001">
            <v>56471</v>
          </cell>
          <cell r="S3001">
            <v>66353</v>
          </cell>
          <cell r="T3001">
            <v>79729</v>
          </cell>
          <cell r="U3001">
            <v>85751</v>
          </cell>
        </row>
        <row r="3002">
          <cell r="A3002" t="str">
            <v>Europe</v>
          </cell>
          <cell r="B3002" t="str">
            <v>OTHER</v>
          </cell>
          <cell r="C3002" t="str">
            <v>OTHERS</v>
          </cell>
          <cell r="D3002" t="str">
            <v>UAZ OTHER</v>
          </cell>
          <cell r="E3002" t="str">
            <v>Andoria 4CT90</v>
          </cell>
          <cell r="F3002" t="str">
            <v>Diesel</v>
          </cell>
          <cell r="G3002">
            <v>2417</v>
          </cell>
          <cell r="H3002">
            <v>100</v>
          </cell>
          <cell r="I3002" t="str">
            <v>In-Line</v>
          </cell>
          <cell r="J3002">
            <v>4</v>
          </cell>
          <cell r="K3002" t="str">
            <v>IDI</v>
          </cell>
          <cell r="L3002" t="str">
            <v>Lublin</v>
          </cell>
          <cell r="M3002" t="str">
            <v>Poland</v>
          </cell>
          <cell r="N3002">
            <v>0</v>
          </cell>
          <cell r="O3002">
            <v>60</v>
          </cell>
          <cell r="P3002">
            <v>519</v>
          </cell>
          <cell r="Q3002">
            <v>389</v>
          </cell>
          <cell r="R3002">
            <v>541</v>
          </cell>
          <cell r="S3002">
            <v>685</v>
          </cell>
          <cell r="T3002">
            <v>758</v>
          </cell>
          <cell r="U3002">
            <v>898</v>
          </cell>
        </row>
        <row r="3003">
          <cell r="A3003" t="str">
            <v>Europe</v>
          </cell>
          <cell r="B3003" t="str">
            <v>VW GROUP</v>
          </cell>
          <cell r="C3003" t="str">
            <v>VOLKSWAGEN</v>
          </cell>
          <cell r="D3003" t="str">
            <v>VOLKSWAGEN VENTO/BORA</v>
          </cell>
          <cell r="E3003" t="str">
            <v>VAG EA113/EA827</v>
          </cell>
          <cell r="F3003" t="str">
            <v>Gasoline</v>
          </cell>
          <cell r="G3003">
            <v>1595</v>
          </cell>
          <cell r="H3003">
            <v>105</v>
          </cell>
          <cell r="I3003" t="str">
            <v>In-Line</v>
          </cell>
          <cell r="J3003">
            <v>4</v>
          </cell>
          <cell r="K3003" t="str">
            <v>MFI</v>
          </cell>
          <cell r="L3003" t="str">
            <v>Gyor</v>
          </cell>
          <cell r="M3003" t="str">
            <v>Hungary</v>
          </cell>
          <cell r="N3003">
            <v>3610</v>
          </cell>
          <cell r="O3003">
            <v>14251</v>
          </cell>
          <cell r="P3003">
            <v>14060</v>
          </cell>
          <cell r="Q3003">
            <v>4488</v>
          </cell>
          <cell r="R3003">
            <v>0</v>
          </cell>
          <cell r="S3003">
            <v>0</v>
          </cell>
          <cell r="T3003">
            <v>0</v>
          </cell>
          <cell r="U3003">
            <v>0</v>
          </cell>
        </row>
        <row r="3004">
          <cell r="A3004" t="str">
            <v>Europe</v>
          </cell>
          <cell r="B3004" t="str">
            <v>VW GROUP</v>
          </cell>
          <cell r="C3004" t="str">
            <v>VOLKSWAGEN</v>
          </cell>
          <cell r="D3004" t="str">
            <v>VOLKSWAGEN VENTO/BORA</v>
          </cell>
          <cell r="E3004" t="str">
            <v>VAG EA113/EA827</v>
          </cell>
          <cell r="F3004" t="str">
            <v>Gasoline</v>
          </cell>
          <cell r="G3004">
            <v>1595</v>
          </cell>
          <cell r="H3004">
            <v>102</v>
          </cell>
          <cell r="I3004" t="str">
            <v>In-Line</v>
          </cell>
          <cell r="J3004">
            <v>4</v>
          </cell>
          <cell r="K3004" t="str">
            <v>SFI/MFI</v>
          </cell>
          <cell r="L3004" t="str">
            <v>Gyor</v>
          </cell>
          <cell r="M3004" t="str">
            <v>Hungary</v>
          </cell>
          <cell r="N3004">
            <v>0</v>
          </cell>
          <cell r="O3004">
            <v>1812</v>
          </cell>
          <cell r="P3004">
            <v>4263</v>
          </cell>
          <cell r="Q3004">
            <v>1359</v>
          </cell>
          <cell r="R3004">
            <v>0</v>
          </cell>
          <cell r="S3004">
            <v>0</v>
          </cell>
          <cell r="T3004">
            <v>0</v>
          </cell>
          <cell r="U3004">
            <v>0</v>
          </cell>
        </row>
        <row r="3005">
          <cell r="A3005" t="str">
            <v>Europe</v>
          </cell>
          <cell r="B3005" t="str">
            <v>VW GROUP</v>
          </cell>
          <cell r="C3005" t="str">
            <v>VOLKSWAGEN</v>
          </cell>
          <cell r="D3005" t="str">
            <v>VOLKSWAGEN VENTO/BORA</v>
          </cell>
          <cell r="E3005" t="str">
            <v>VAG EA111</v>
          </cell>
          <cell r="F3005" t="str">
            <v>Gasoline</v>
          </cell>
          <cell r="G3005">
            <v>1598</v>
          </cell>
          <cell r="H3005">
            <v>110</v>
          </cell>
          <cell r="I3005" t="str">
            <v>In-Line</v>
          </cell>
          <cell r="J3005">
            <v>4</v>
          </cell>
          <cell r="K3005" t="str">
            <v>GDI</v>
          </cell>
          <cell r="L3005" t="str">
            <v>Chemnitz, Salzgitter</v>
          </cell>
          <cell r="M3005" t="str">
            <v>Germany</v>
          </cell>
          <cell r="N3005">
            <v>0</v>
          </cell>
          <cell r="O3005">
            <v>439</v>
          </cell>
          <cell r="P3005">
            <v>1498</v>
          </cell>
          <cell r="Q3005">
            <v>481</v>
          </cell>
          <cell r="R3005">
            <v>0</v>
          </cell>
          <cell r="S3005">
            <v>0</v>
          </cell>
          <cell r="T3005">
            <v>0</v>
          </cell>
          <cell r="U3005">
            <v>0</v>
          </cell>
        </row>
        <row r="3006">
          <cell r="A3006" t="str">
            <v>Europe</v>
          </cell>
          <cell r="B3006" t="str">
            <v>VW GROUP</v>
          </cell>
          <cell r="C3006" t="str">
            <v>VOLKSWAGEN</v>
          </cell>
          <cell r="D3006" t="str">
            <v>VOLKSWAGEN VENTO/BORA</v>
          </cell>
          <cell r="E3006" t="str">
            <v>VAG EA111</v>
          </cell>
          <cell r="F3006" t="str">
            <v>Gasoline</v>
          </cell>
          <cell r="G3006">
            <v>1598</v>
          </cell>
          <cell r="H3006">
            <v>100</v>
          </cell>
          <cell r="I3006" t="str">
            <v>In-Line</v>
          </cell>
          <cell r="J3006">
            <v>4</v>
          </cell>
          <cell r="K3006" t="str">
            <v>MFI</v>
          </cell>
          <cell r="L3006" t="str">
            <v>Chemnitz, Salzgitter</v>
          </cell>
          <cell r="M3006" t="str">
            <v>Germany</v>
          </cell>
          <cell r="N3006">
            <v>1178</v>
          </cell>
          <cell r="O3006">
            <v>3248</v>
          </cell>
          <cell r="P3006">
            <v>0</v>
          </cell>
          <cell r="Q3006">
            <v>0</v>
          </cell>
          <cell r="R3006">
            <v>0</v>
          </cell>
          <cell r="S3006">
            <v>0</v>
          </cell>
          <cell r="T3006">
            <v>0</v>
          </cell>
          <cell r="U3006">
            <v>0</v>
          </cell>
        </row>
        <row r="3007">
          <cell r="A3007" t="str">
            <v>Europe</v>
          </cell>
          <cell r="B3007" t="str">
            <v>VW GROUP</v>
          </cell>
          <cell r="C3007" t="str">
            <v>VOLKSWAGEN</v>
          </cell>
          <cell r="D3007" t="str">
            <v>VOLKSWAGEN VENTO/BORA</v>
          </cell>
          <cell r="E3007" t="str">
            <v>VAG EA113/EA827</v>
          </cell>
          <cell r="F3007" t="str">
            <v>Gasoline</v>
          </cell>
          <cell r="G3007">
            <v>1781</v>
          </cell>
          <cell r="H3007">
            <v>150</v>
          </cell>
          <cell r="I3007" t="str">
            <v>In-Line</v>
          </cell>
          <cell r="J3007">
            <v>4</v>
          </cell>
          <cell r="K3007" t="str">
            <v>MFI</v>
          </cell>
          <cell r="L3007" t="str">
            <v>Gyor</v>
          </cell>
          <cell r="M3007" t="str">
            <v>Hungary</v>
          </cell>
          <cell r="N3007">
            <v>4478</v>
          </cell>
          <cell r="O3007">
            <v>3214</v>
          </cell>
          <cell r="P3007">
            <v>2220</v>
          </cell>
          <cell r="Q3007">
            <v>714</v>
          </cell>
          <cell r="R3007">
            <v>0</v>
          </cell>
          <cell r="S3007">
            <v>0</v>
          </cell>
          <cell r="T3007">
            <v>0</v>
          </cell>
          <cell r="U3007">
            <v>0</v>
          </cell>
        </row>
        <row r="3008">
          <cell r="A3008" t="str">
            <v>Europe</v>
          </cell>
          <cell r="B3008" t="str">
            <v>VW GROUP</v>
          </cell>
          <cell r="C3008" t="str">
            <v>VOLKSWAGEN</v>
          </cell>
          <cell r="D3008" t="str">
            <v>VOLKSWAGEN VENTO/BORA</v>
          </cell>
          <cell r="E3008" t="str">
            <v>VAG EA113/EA827</v>
          </cell>
          <cell r="F3008" t="str">
            <v>Gasoline</v>
          </cell>
          <cell r="G3008">
            <v>1781</v>
          </cell>
          <cell r="H3008">
            <v>180</v>
          </cell>
          <cell r="I3008" t="str">
            <v>In-Line</v>
          </cell>
          <cell r="J3008">
            <v>4</v>
          </cell>
          <cell r="K3008" t="str">
            <v>MFI</v>
          </cell>
          <cell r="L3008" t="str">
            <v>Gyor</v>
          </cell>
          <cell r="M3008" t="str">
            <v>Hungary</v>
          </cell>
          <cell r="N3008">
            <v>338</v>
          </cell>
          <cell r="O3008">
            <v>455</v>
          </cell>
          <cell r="P3008">
            <v>295</v>
          </cell>
          <cell r="Q3008">
            <v>95</v>
          </cell>
          <cell r="R3008">
            <v>0</v>
          </cell>
          <cell r="S3008">
            <v>0</v>
          </cell>
          <cell r="T3008">
            <v>0</v>
          </cell>
          <cell r="U3008">
            <v>0</v>
          </cell>
        </row>
        <row r="3009">
          <cell r="A3009" t="str">
            <v>Europe</v>
          </cell>
          <cell r="B3009" t="str">
            <v>VW GROUP</v>
          </cell>
          <cell r="C3009" t="str">
            <v>VOLKSWAGEN</v>
          </cell>
          <cell r="D3009" t="str">
            <v>VOLKSWAGEN VENTO/BORA</v>
          </cell>
          <cell r="E3009" t="str">
            <v>VAG EA086</v>
          </cell>
          <cell r="F3009" t="str">
            <v>Diesel</v>
          </cell>
          <cell r="G3009">
            <v>1896</v>
          </cell>
          <cell r="H3009">
            <v>64</v>
          </cell>
          <cell r="I3009" t="str">
            <v>In-Line</v>
          </cell>
          <cell r="J3009">
            <v>4</v>
          </cell>
          <cell r="K3009" t="str">
            <v>DI</v>
          </cell>
          <cell r="L3009" t="str">
            <v>Salzgitter, Chemnitz</v>
          </cell>
          <cell r="M3009" t="str">
            <v>Germany</v>
          </cell>
          <cell r="N3009">
            <v>939</v>
          </cell>
          <cell r="O3009">
            <v>419</v>
          </cell>
          <cell r="P3009">
            <v>0</v>
          </cell>
          <cell r="Q3009">
            <v>0</v>
          </cell>
          <cell r="R3009">
            <v>0</v>
          </cell>
          <cell r="S3009">
            <v>0</v>
          </cell>
          <cell r="T3009">
            <v>0</v>
          </cell>
          <cell r="U3009">
            <v>0</v>
          </cell>
        </row>
        <row r="3010">
          <cell r="A3010" t="str">
            <v>Europe</v>
          </cell>
          <cell r="B3010" t="str">
            <v>VW GROUP</v>
          </cell>
          <cell r="C3010" t="str">
            <v>VOLKSWAGEN</v>
          </cell>
          <cell r="D3010" t="str">
            <v>VOLKSWAGEN VENTO/BORA</v>
          </cell>
          <cell r="E3010" t="str">
            <v>VAG EA188</v>
          </cell>
          <cell r="F3010" t="str">
            <v>Diesel</v>
          </cell>
          <cell r="G3010">
            <v>1896</v>
          </cell>
          <cell r="H3010">
            <v>100</v>
          </cell>
          <cell r="I3010" t="str">
            <v>In-Line</v>
          </cell>
          <cell r="J3010">
            <v>4</v>
          </cell>
          <cell r="K3010" t="str">
            <v>DI</v>
          </cell>
          <cell r="L3010" t="str">
            <v>Gyor, Chemnitz,Polkowice</v>
          </cell>
          <cell r="M3010" t="str">
            <v>Hungary, Germany, Poland</v>
          </cell>
          <cell r="N3010">
            <v>16913</v>
          </cell>
          <cell r="O3010">
            <v>9836</v>
          </cell>
          <cell r="P3010">
            <v>7796</v>
          </cell>
          <cell r="Q3010">
            <v>2460</v>
          </cell>
          <cell r="R3010">
            <v>0</v>
          </cell>
          <cell r="S3010">
            <v>0</v>
          </cell>
          <cell r="T3010">
            <v>0</v>
          </cell>
          <cell r="U3010">
            <v>0</v>
          </cell>
        </row>
        <row r="3011">
          <cell r="A3011" t="str">
            <v>Europe</v>
          </cell>
          <cell r="B3011" t="str">
            <v>VW GROUP</v>
          </cell>
          <cell r="C3011" t="str">
            <v>VOLKSWAGEN</v>
          </cell>
          <cell r="D3011" t="str">
            <v>VOLKSWAGEN VENTO/BORA</v>
          </cell>
          <cell r="E3011" t="str">
            <v>VAG EA188</v>
          </cell>
          <cell r="F3011" t="str">
            <v>Diesel</v>
          </cell>
          <cell r="G3011">
            <v>1896</v>
          </cell>
          <cell r="H3011">
            <v>130</v>
          </cell>
          <cell r="I3011" t="str">
            <v>In-Line</v>
          </cell>
          <cell r="J3011">
            <v>4</v>
          </cell>
          <cell r="K3011" t="str">
            <v>DI</v>
          </cell>
          <cell r="L3011" t="str">
            <v>Gyor, Chemnitz,Polkowice</v>
          </cell>
          <cell r="M3011" t="str">
            <v>Hungary, Germany, Poland</v>
          </cell>
          <cell r="N3011">
            <v>33011</v>
          </cell>
          <cell r="O3011">
            <v>19039</v>
          </cell>
          <cell r="P3011">
            <v>14711</v>
          </cell>
          <cell r="Q3011">
            <v>4651</v>
          </cell>
          <cell r="R3011">
            <v>0</v>
          </cell>
          <cell r="S3011">
            <v>0</v>
          </cell>
          <cell r="T3011">
            <v>0</v>
          </cell>
          <cell r="U3011">
            <v>0</v>
          </cell>
        </row>
        <row r="3012">
          <cell r="A3012" t="str">
            <v>Europe</v>
          </cell>
          <cell r="B3012" t="str">
            <v>VW GROUP</v>
          </cell>
          <cell r="C3012" t="str">
            <v>VOLKSWAGEN</v>
          </cell>
          <cell r="D3012" t="str">
            <v>VOLKSWAGEN VENTO/BORA</v>
          </cell>
          <cell r="E3012" t="str">
            <v>VAG EA188</v>
          </cell>
          <cell r="F3012" t="str">
            <v>Diesel</v>
          </cell>
          <cell r="G3012">
            <v>1896</v>
          </cell>
          <cell r="H3012">
            <v>150</v>
          </cell>
          <cell r="I3012" t="str">
            <v>In-Line</v>
          </cell>
          <cell r="J3012">
            <v>4</v>
          </cell>
          <cell r="K3012" t="str">
            <v>DI</v>
          </cell>
          <cell r="L3012" t="str">
            <v>Gyor, Chemnitz,Polkowice</v>
          </cell>
          <cell r="M3012" t="str">
            <v>Hungary, Germany, Poland</v>
          </cell>
          <cell r="N3012">
            <v>4064</v>
          </cell>
          <cell r="O3012">
            <v>2307</v>
          </cell>
          <cell r="P3012">
            <v>1615</v>
          </cell>
          <cell r="Q3012">
            <v>480</v>
          </cell>
          <cell r="R3012">
            <v>0</v>
          </cell>
          <cell r="S3012">
            <v>0</v>
          </cell>
          <cell r="T3012">
            <v>0</v>
          </cell>
          <cell r="U3012">
            <v>0</v>
          </cell>
        </row>
        <row r="3013">
          <cell r="A3013" t="str">
            <v>Europe</v>
          </cell>
          <cell r="B3013" t="str">
            <v>VW GROUP</v>
          </cell>
          <cell r="C3013" t="str">
            <v>VOLKSWAGEN</v>
          </cell>
          <cell r="D3013" t="str">
            <v>VOLKSWAGEN VENTO/BORA</v>
          </cell>
          <cell r="E3013" t="str">
            <v>VAG EA188</v>
          </cell>
          <cell r="F3013" t="str">
            <v>Diesel</v>
          </cell>
          <cell r="G3013">
            <v>1968</v>
          </cell>
          <cell r="H3013">
            <v>136</v>
          </cell>
          <cell r="I3013" t="str">
            <v>In-Line</v>
          </cell>
          <cell r="J3013">
            <v>4</v>
          </cell>
          <cell r="K3013" t="str">
            <v>DI</v>
          </cell>
          <cell r="L3013" t="str">
            <v>Gyor, Polkowice</v>
          </cell>
          <cell r="M3013" t="str">
            <v>Hungary, Poland</v>
          </cell>
          <cell r="N3013">
            <v>0</v>
          </cell>
          <cell r="O3013">
            <v>0</v>
          </cell>
          <cell r="P3013">
            <v>534</v>
          </cell>
          <cell r="Q3013">
            <v>390</v>
          </cell>
          <cell r="R3013">
            <v>0</v>
          </cell>
          <cell r="S3013">
            <v>0</v>
          </cell>
          <cell r="T3013">
            <v>0</v>
          </cell>
          <cell r="U3013">
            <v>0</v>
          </cell>
        </row>
        <row r="3014">
          <cell r="A3014" t="str">
            <v>Europe</v>
          </cell>
          <cell r="B3014" t="str">
            <v>VW GROUP</v>
          </cell>
          <cell r="C3014" t="str">
            <v>VOLKSWAGEN</v>
          </cell>
          <cell r="D3014" t="str">
            <v>VOLKSWAGEN VENTO/BORA</v>
          </cell>
          <cell r="E3014" t="str">
            <v>VAG EA113/EA827</v>
          </cell>
          <cell r="F3014" t="str">
            <v>Gasoline</v>
          </cell>
          <cell r="G3014">
            <v>1984</v>
          </cell>
          <cell r="H3014">
            <v>130</v>
          </cell>
          <cell r="I3014" t="str">
            <v>In-Line</v>
          </cell>
          <cell r="J3014">
            <v>4</v>
          </cell>
          <cell r="K3014" t="str">
            <v>MFI</v>
          </cell>
          <cell r="L3014" t="str">
            <v>Gyor</v>
          </cell>
          <cell r="M3014" t="str">
            <v>Hungary</v>
          </cell>
          <cell r="N3014">
            <v>20465</v>
          </cell>
          <cell r="O3014">
            <v>11269</v>
          </cell>
          <cell r="P3014">
            <v>6745</v>
          </cell>
          <cell r="Q3014">
            <v>2089</v>
          </cell>
          <cell r="R3014">
            <v>0</v>
          </cell>
          <cell r="S3014">
            <v>0</v>
          </cell>
          <cell r="T3014">
            <v>0</v>
          </cell>
          <cell r="U3014">
            <v>0</v>
          </cell>
        </row>
        <row r="3015">
          <cell r="A3015" t="str">
            <v>Europe</v>
          </cell>
          <cell r="B3015" t="str">
            <v>VW GROUP</v>
          </cell>
          <cell r="C3015" t="str">
            <v>VOLKSWAGEN</v>
          </cell>
          <cell r="D3015" t="str">
            <v>VOLKSWAGEN VENTO/BORA</v>
          </cell>
          <cell r="E3015" t="str">
            <v>VAG EA390</v>
          </cell>
          <cell r="F3015" t="str">
            <v>Gasoline</v>
          </cell>
          <cell r="G3015">
            <v>2327</v>
          </cell>
          <cell r="H3015">
            <v>170</v>
          </cell>
          <cell r="I3015" t="str">
            <v>Vee Configuration</v>
          </cell>
          <cell r="J3015">
            <v>5</v>
          </cell>
          <cell r="K3015" t="str">
            <v>MFI</v>
          </cell>
          <cell r="L3015" t="str">
            <v>Salzgitter</v>
          </cell>
          <cell r="M3015" t="str">
            <v>Germany</v>
          </cell>
          <cell r="N3015">
            <v>1828</v>
          </cell>
          <cell r="O3015">
            <v>655</v>
          </cell>
          <cell r="P3015">
            <v>291</v>
          </cell>
          <cell r="Q3015">
            <v>81</v>
          </cell>
          <cell r="R3015">
            <v>0</v>
          </cell>
          <cell r="S3015">
            <v>0</v>
          </cell>
          <cell r="T3015">
            <v>0</v>
          </cell>
          <cell r="U3015">
            <v>0</v>
          </cell>
        </row>
        <row r="3016">
          <cell r="A3016" t="str">
            <v>Europe</v>
          </cell>
          <cell r="B3016" t="str">
            <v>VW GROUP</v>
          </cell>
          <cell r="C3016" t="str">
            <v>VOLKSWAGEN</v>
          </cell>
          <cell r="D3016" t="str">
            <v>VOLKSWAGEN VENTO/BORA</v>
          </cell>
          <cell r="E3016" t="str">
            <v>VAG EA390</v>
          </cell>
          <cell r="F3016" t="str">
            <v>Gasoline</v>
          </cell>
          <cell r="G3016">
            <v>2327</v>
          </cell>
          <cell r="H3016">
            <v>150</v>
          </cell>
          <cell r="I3016" t="str">
            <v>Vee Configuration</v>
          </cell>
          <cell r="J3016">
            <v>5</v>
          </cell>
          <cell r="K3016" t="str">
            <v>MFI</v>
          </cell>
          <cell r="L3016" t="str">
            <v>Salzgitter</v>
          </cell>
          <cell r="M3016" t="str">
            <v>Germany</v>
          </cell>
          <cell r="N3016">
            <v>0</v>
          </cell>
          <cell r="O3016">
            <v>0</v>
          </cell>
          <cell r="P3016">
            <v>-5</v>
          </cell>
          <cell r="Q3016">
            <v>-3</v>
          </cell>
          <cell r="R3016">
            <v>0</v>
          </cell>
          <cell r="S3016">
            <v>0</v>
          </cell>
          <cell r="T3016">
            <v>0</v>
          </cell>
          <cell r="U3016">
            <v>0</v>
          </cell>
        </row>
        <row r="3017">
          <cell r="A3017" t="str">
            <v>Europe</v>
          </cell>
          <cell r="B3017" t="str">
            <v>VW GROUP</v>
          </cell>
          <cell r="C3017" t="str">
            <v>VOLKSWAGEN</v>
          </cell>
          <cell r="D3017" t="str">
            <v>VOLKSWAGEN VENTO/BORA</v>
          </cell>
          <cell r="E3017" t="str">
            <v>VAG EA390</v>
          </cell>
          <cell r="F3017" t="str">
            <v>Gasoline</v>
          </cell>
          <cell r="G3017">
            <v>2792</v>
          </cell>
          <cell r="H3017">
            <v>204</v>
          </cell>
          <cell r="I3017" t="str">
            <v>Vee Configuration</v>
          </cell>
          <cell r="J3017">
            <v>6</v>
          </cell>
          <cell r="K3017" t="str">
            <v>MFI</v>
          </cell>
          <cell r="L3017" t="str">
            <v>Salzgitter</v>
          </cell>
          <cell r="M3017" t="str">
            <v>Germany</v>
          </cell>
          <cell r="N3017">
            <v>1082</v>
          </cell>
          <cell r="O3017">
            <v>364</v>
          </cell>
          <cell r="P3017">
            <v>-5</v>
          </cell>
          <cell r="Q3017">
            <v>-3</v>
          </cell>
          <cell r="R3017">
            <v>0</v>
          </cell>
          <cell r="S3017">
            <v>0</v>
          </cell>
          <cell r="T3017">
            <v>0</v>
          </cell>
          <cell r="U3017">
            <v>0</v>
          </cell>
        </row>
        <row r="3018">
          <cell r="A3018" t="str">
            <v>Europe</v>
          </cell>
          <cell r="B3018" t="str">
            <v>VW GROUP</v>
          </cell>
          <cell r="C3018" t="str">
            <v>VOLKSWAGEN</v>
          </cell>
          <cell r="D3018" t="str">
            <v>VOLKSWAGEN VENTO/BORA</v>
          </cell>
          <cell r="E3018" t="str">
            <v>VAG EA113/EA827</v>
          </cell>
          <cell r="F3018" t="str">
            <v>Gasoline</v>
          </cell>
          <cell r="G3018">
            <v>1595</v>
          </cell>
          <cell r="H3018">
            <v>105</v>
          </cell>
          <cell r="I3018" t="str">
            <v>In-Line</v>
          </cell>
          <cell r="J3018">
            <v>4</v>
          </cell>
          <cell r="K3018" t="str">
            <v>MFI</v>
          </cell>
          <cell r="L3018" t="str">
            <v>Gyor</v>
          </cell>
          <cell r="M3018" t="str">
            <v>Hungary</v>
          </cell>
          <cell r="N3018">
            <v>83</v>
          </cell>
          <cell r="O3018">
            <v>32</v>
          </cell>
          <cell r="P3018">
            <v>0</v>
          </cell>
          <cell r="Q3018">
            <v>0</v>
          </cell>
          <cell r="R3018">
            <v>0</v>
          </cell>
          <cell r="S3018">
            <v>0</v>
          </cell>
          <cell r="T3018">
            <v>0</v>
          </cell>
          <cell r="U3018">
            <v>0</v>
          </cell>
        </row>
        <row r="3019">
          <cell r="A3019" t="str">
            <v>Europe</v>
          </cell>
          <cell r="B3019" t="str">
            <v>VW GROUP</v>
          </cell>
          <cell r="C3019" t="str">
            <v>VOLKSWAGEN</v>
          </cell>
          <cell r="D3019" t="str">
            <v>VOLKSWAGEN VENTO/BORA</v>
          </cell>
          <cell r="E3019" t="str">
            <v>VAG EA111</v>
          </cell>
          <cell r="F3019" t="str">
            <v>Gasoline</v>
          </cell>
          <cell r="G3019">
            <v>1598</v>
          </cell>
          <cell r="H3019">
            <v>110</v>
          </cell>
          <cell r="I3019" t="str">
            <v>In-Line</v>
          </cell>
          <cell r="J3019">
            <v>4</v>
          </cell>
          <cell r="K3019" t="str">
            <v>GDI</v>
          </cell>
          <cell r="L3019" t="str">
            <v>Chemnitz, Salzgitter</v>
          </cell>
          <cell r="M3019" t="str">
            <v>Germany</v>
          </cell>
          <cell r="N3019">
            <v>2405</v>
          </cell>
          <cell r="O3019">
            <v>970</v>
          </cell>
          <cell r="P3019">
            <v>0</v>
          </cell>
          <cell r="Q3019">
            <v>0</v>
          </cell>
          <cell r="R3019">
            <v>0</v>
          </cell>
          <cell r="S3019">
            <v>0</v>
          </cell>
          <cell r="T3019">
            <v>0</v>
          </cell>
          <cell r="U3019">
            <v>0</v>
          </cell>
        </row>
        <row r="3020">
          <cell r="A3020" t="str">
            <v>Europe</v>
          </cell>
          <cell r="B3020" t="str">
            <v>VW GROUP</v>
          </cell>
          <cell r="C3020" t="str">
            <v>VOLKSWAGEN</v>
          </cell>
          <cell r="D3020" t="str">
            <v>VOLKSWAGEN VENTO/BORA</v>
          </cell>
          <cell r="E3020" t="str">
            <v>VAG EA188</v>
          </cell>
          <cell r="F3020" t="str">
            <v>Diesel</v>
          </cell>
          <cell r="G3020">
            <v>1896</v>
          </cell>
          <cell r="H3020">
            <v>90</v>
          </cell>
          <cell r="I3020" t="str">
            <v>In-Line</v>
          </cell>
          <cell r="J3020">
            <v>4</v>
          </cell>
          <cell r="K3020" t="str">
            <v>DI</v>
          </cell>
          <cell r="L3020" t="str">
            <v>Gyor, Chemnitz,Polkowice</v>
          </cell>
          <cell r="M3020" t="str">
            <v>Hungary, Germany, Poland</v>
          </cell>
          <cell r="N3020">
            <v>89</v>
          </cell>
          <cell r="O3020">
            <v>26</v>
          </cell>
          <cell r="P3020">
            <v>0</v>
          </cell>
          <cell r="Q3020">
            <v>0</v>
          </cell>
          <cell r="R3020">
            <v>0</v>
          </cell>
          <cell r="S3020">
            <v>0</v>
          </cell>
          <cell r="T3020">
            <v>0</v>
          </cell>
          <cell r="U3020">
            <v>0</v>
          </cell>
        </row>
        <row r="3021">
          <cell r="A3021" t="str">
            <v>Europe</v>
          </cell>
          <cell r="B3021" t="str">
            <v>VW GROUP</v>
          </cell>
          <cell r="C3021" t="str">
            <v>VOLKSWAGEN</v>
          </cell>
          <cell r="D3021" t="str">
            <v>VOLKSWAGEN VENTO/BORA</v>
          </cell>
          <cell r="E3021" t="str">
            <v>VAG EA113/EA827</v>
          </cell>
          <cell r="F3021" t="str">
            <v>Gasoline</v>
          </cell>
          <cell r="G3021">
            <v>1984</v>
          </cell>
          <cell r="H3021">
            <v>116</v>
          </cell>
          <cell r="I3021" t="str">
            <v>In-Line</v>
          </cell>
          <cell r="J3021">
            <v>4</v>
          </cell>
          <cell r="K3021" t="str">
            <v>SFI/MFI</v>
          </cell>
          <cell r="L3021" t="str">
            <v>Gyor</v>
          </cell>
          <cell r="M3021" t="str">
            <v>Hungary</v>
          </cell>
          <cell r="N3021">
            <v>102</v>
          </cell>
          <cell r="O3021">
            <v>33</v>
          </cell>
          <cell r="P3021">
            <v>0</v>
          </cell>
          <cell r="Q3021">
            <v>0</v>
          </cell>
          <cell r="R3021">
            <v>0</v>
          </cell>
          <cell r="S3021">
            <v>0</v>
          </cell>
          <cell r="T3021">
            <v>0</v>
          </cell>
          <cell r="U3021">
            <v>0</v>
          </cell>
        </row>
        <row r="3022">
          <cell r="A3022" t="str">
            <v>Europe</v>
          </cell>
          <cell r="B3022" t="str">
            <v>VW GROUP</v>
          </cell>
          <cell r="C3022" t="str">
            <v>VOLKSWAGEN</v>
          </cell>
          <cell r="D3022" t="str">
            <v>VOLKSWAGEN VENTO/BORA</v>
          </cell>
          <cell r="E3022" t="str">
            <v>VAG EA390</v>
          </cell>
          <cell r="F3022" t="str">
            <v>Gasoline</v>
          </cell>
          <cell r="G3022">
            <v>2327</v>
          </cell>
          <cell r="H3022">
            <v>170</v>
          </cell>
          <cell r="I3022" t="str">
            <v>Vee Configuration</v>
          </cell>
          <cell r="J3022">
            <v>5</v>
          </cell>
          <cell r="K3022" t="str">
            <v>MFI</v>
          </cell>
          <cell r="L3022" t="str">
            <v>Salzgitter</v>
          </cell>
          <cell r="M3022" t="str">
            <v>Germany</v>
          </cell>
          <cell r="N3022">
            <v>31</v>
          </cell>
          <cell r="O3022">
            <v>10</v>
          </cell>
          <cell r="P3022">
            <v>0</v>
          </cell>
          <cell r="Q3022">
            <v>0</v>
          </cell>
          <cell r="R3022">
            <v>0</v>
          </cell>
          <cell r="S3022">
            <v>0</v>
          </cell>
          <cell r="T3022">
            <v>0</v>
          </cell>
          <cell r="U3022">
            <v>0</v>
          </cell>
        </row>
        <row r="3023">
          <cell r="A3023" t="str">
            <v>Europe</v>
          </cell>
          <cell r="B3023" t="str">
            <v>VW GROUP</v>
          </cell>
          <cell r="C3023" t="str">
            <v>VOLKSWAGEN</v>
          </cell>
          <cell r="D3023" t="str">
            <v>VOLKSWAGEN CADDY</v>
          </cell>
          <cell r="E3023" t="str">
            <v>VAG EA111</v>
          </cell>
          <cell r="F3023" t="str">
            <v>Gasoline</v>
          </cell>
          <cell r="G3023">
            <v>1390</v>
          </cell>
          <cell r="H3023">
            <v>60</v>
          </cell>
          <cell r="I3023" t="str">
            <v>In-Line</v>
          </cell>
          <cell r="J3023">
            <v>4</v>
          </cell>
          <cell r="K3023" t="str">
            <v>MFI</v>
          </cell>
          <cell r="L3023" t="str">
            <v>Chemnitz, Salzgitter</v>
          </cell>
          <cell r="M3023" t="str">
            <v>Germany</v>
          </cell>
          <cell r="N3023">
            <v>5234</v>
          </cell>
          <cell r="O3023">
            <v>2898</v>
          </cell>
          <cell r="P3023">
            <v>0</v>
          </cell>
          <cell r="Q3023">
            <v>0</v>
          </cell>
          <cell r="R3023">
            <v>0</v>
          </cell>
          <cell r="S3023">
            <v>0</v>
          </cell>
          <cell r="T3023">
            <v>0</v>
          </cell>
          <cell r="U3023">
            <v>0</v>
          </cell>
        </row>
        <row r="3024">
          <cell r="A3024" t="str">
            <v>Europe</v>
          </cell>
          <cell r="B3024" t="str">
            <v>VW GROUP</v>
          </cell>
          <cell r="C3024" t="str">
            <v>VOLKSWAGEN</v>
          </cell>
          <cell r="D3024" t="str">
            <v>VOLKSWAGEN CADDY</v>
          </cell>
          <cell r="E3024" t="str">
            <v>VAG EA086</v>
          </cell>
          <cell r="F3024" t="str">
            <v>Diesel</v>
          </cell>
          <cell r="G3024">
            <v>1896</v>
          </cell>
          <cell r="H3024">
            <v>64</v>
          </cell>
          <cell r="I3024" t="str">
            <v>In-Line</v>
          </cell>
          <cell r="J3024">
            <v>4</v>
          </cell>
          <cell r="K3024" t="str">
            <v>DI</v>
          </cell>
          <cell r="L3024" t="str">
            <v>Salzgitter, Chemnitz</v>
          </cell>
          <cell r="M3024" t="str">
            <v>Germany</v>
          </cell>
          <cell r="N3024">
            <v>19067</v>
          </cell>
          <cell r="O3024">
            <v>12631</v>
          </cell>
          <cell r="P3024">
            <v>0</v>
          </cell>
          <cell r="Q3024">
            <v>0</v>
          </cell>
          <cell r="R3024">
            <v>0</v>
          </cell>
          <cell r="S3024">
            <v>0</v>
          </cell>
          <cell r="T3024">
            <v>0</v>
          </cell>
          <cell r="U3024">
            <v>0</v>
          </cell>
        </row>
        <row r="3025">
          <cell r="A3025" t="str">
            <v>Europe</v>
          </cell>
          <cell r="B3025" t="str">
            <v>VW GROUP</v>
          </cell>
          <cell r="C3025" t="str">
            <v>VOLKSWAGEN</v>
          </cell>
          <cell r="D3025" t="str">
            <v>VOLKSWAGEN CADDY</v>
          </cell>
          <cell r="E3025" t="str">
            <v>VAG EA188</v>
          </cell>
          <cell r="F3025" t="str">
            <v>Diesel</v>
          </cell>
          <cell r="G3025">
            <v>1896</v>
          </cell>
          <cell r="H3025">
            <v>90</v>
          </cell>
          <cell r="I3025" t="str">
            <v>In-Line</v>
          </cell>
          <cell r="J3025">
            <v>4</v>
          </cell>
          <cell r="K3025" t="str">
            <v>DI</v>
          </cell>
          <cell r="L3025" t="str">
            <v>Gyor, Chemnitz,Polkowice</v>
          </cell>
          <cell r="M3025" t="str">
            <v>Hungary, Germany, Poland</v>
          </cell>
          <cell r="N3025">
            <v>7777</v>
          </cell>
          <cell r="O3025">
            <v>5220</v>
          </cell>
          <cell r="P3025">
            <v>0</v>
          </cell>
          <cell r="Q3025">
            <v>0</v>
          </cell>
          <cell r="R3025">
            <v>0</v>
          </cell>
          <cell r="S3025">
            <v>0</v>
          </cell>
          <cell r="T3025">
            <v>0</v>
          </cell>
          <cell r="U3025">
            <v>0</v>
          </cell>
        </row>
        <row r="3026">
          <cell r="A3026" t="str">
            <v>Europe</v>
          </cell>
          <cell r="B3026" t="str">
            <v>VW GROUP</v>
          </cell>
          <cell r="C3026" t="str">
            <v>VOLKSWAGEN</v>
          </cell>
          <cell r="D3026" t="str">
            <v>VOLKSWAGEN NEW CADDY</v>
          </cell>
          <cell r="E3026" t="str">
            <v>VAG EA111</v>
          </cell>
          <cell r="F3026" t="str">
            <v>Gasoline</v>
          </cell>
          <cell r="G3026">
            <v>1390</v>
          </cell>
          <cell r="H3026">
            <v>75</v>
          </cell>
          <cell r="I3026" t="str">
            <v>In-Line</v>
          </cell>
          <cell r="J3026">
            <v>4</v>
          </cell>
          <cell r="K3026" t="str">
            <v>MFI</v>
          </cell>
          <cell r="L3026" t="str">
            <v>Chemnitz, Salzgitter</v>
          </cell>
          <cell r="M3026" t="str">
            <v>Germany</v>
          </cell>
          <cell r="N3026">
            <v>0</v>
          </cell>
          <cell r="O3026">
            <v>391</v>
          </cell>
          <cell r="P3026">
            <v>16886</v>
          </cell>
          <cell r="Q3026">
            <v>18831</v>
          </cell>
          <cell r="R3026">
            <v>18435</v>
          </cell>
          <cell r="S3026">
            <v>17298</v>
          </cell>
          <cell r="T3026">
            <v>15898</v>
          </cell>
          <cell r="U3026">
            <v>14894</v>
          </cell>
        </row>
        <row r="3027">
          <cell r="A3027" t="str">
            <v>Europe</v>
          </cell>
          <cell r="B3027" t="str">
            <v>VW GROUP</v>
          </cell>
          <cell r="C3027" t="str">
            <v>VOLKSWAGEN</v>
          </cell>
          <cell r="D3027" t="str">
            <v>VOLKSWAGEN NEW CADDY</v>
          </cell>
          <cell r="E3027" t="str">
            <v>VAG EA188</v>
          </cell>
          <cell r="F3027" t="str">
            <v>Diesel</v>
          </cell>
          <cell r="G3027">
            <v>1896</v>
          </cell>
          <cell r="H3027">
            <v>105</v>
          </cell>
          <cell r="I3027" t="str">
            <v>In-Line</v>
          </cell>
          <cell r="J3027">
            <v>4</v>
          </cell>
          <cell r="K3027" t="str">
            <v>DI</v>
          </cell>
          <cell r="L3027" t="str">
            <v>Gyor, Chemnitz,Polkowice</v>
          </cell>
          <cell r="M3027" t="str">
            <v>Hungary, Germany, Poland</v>
          </cell>
          <cell r="N3027">
            <v>0</v>
          </cell>
          <cell r="O3027">
            <v>572</v>
          </cell>
          <cell r="P3027">
            <v>31629</v>
          </cell>
          <cell r="Q3027">
            <v>36376</v>
          </cell>
          <cell r="R3027">
            <v>36858</v>
          </cell>
          <cell r="S3027">
            <v>0</v>
          </cell>
          <cell r="T3027">
            <v>0</v>
          </cell>
          <cell r="U3027">
            <v>0</v>
          </cell>
        </row>
        <row r="3028">
          <cell r="A3028" t="str">
            <v>Europe</v>
          </cell>
          <cell r="B3028" t="str">
            <v>VW GROUP</v>
          </cell>
          <cell r="C3028" t="str">
            <v>VOLKSWAGEN</v>
          </cell>
          <cell r="D3028" t="str">
            <v>VOLKSWAGEN NEW CADDY</v>
          </cell>
          <cell r="E3028" t="str">
            <v>VAG EA188</v>
          </cell>
          <cell r="F3028" t="str">
            <v>Diesel</v>
          </cell>
          <cell r="G3028">
            <v>1968</v>
          </cell>
          <cell r="H3028">
            <v>120</v>
          </cell>
          <cell r="I3028" t="str">
            <v>In-Line</v>
          </cell>
          <cell r="J3028">
            <v>4</v>
          </cell>
          <cell r="K3028" t="str">
            <v>DI</v>
          </cell>
          <cell r="L3028" t="str">
            <v>Gyor, Polkowice</v>
          </cell>
          <cell r="M3028" t="str">
            <v>Hungary, Poland</v>
          </cell>
          <cell r="N3028">
            <v>0</v>
          </cell>
          <cell r="O3028">
            <v>0</v>
          </cell>
          <cell r="P3028">
            <v>0</v>
          </cell>
          <cell r="Q3028">
            <v>0</v>
          </cell>
          <cell r="R3028">
            <v>0</v>
          </cell>
          <cell r="S3028">
            <v>37187</v>
          </cell>
          <cell r="T3028">
            <v>36179</v>
          </cell>
          <cell r="U3028">
            <v>35936</v>
          </cell>
        </row>
        <row r="3029">
          <cell r="A3029" t="str">
            <v>Europe</v>
          </cell>
          <cell r="B3029" t="str">
            <v>VW GROUP</v>
          </cell>
          <cell r="C3029" t="str">
            <v>VOLKSWAGEN</v>
          </cell>
          <cell r="D3029" t="str">
            <v>VOLKSWAGEN NEW CADDY</v>
          </cell>
          <cell r="E3029" t="str">
            <v>VAG EA188</v>
          </cell>
          <cell r="F3029" t="str">
            <v>Diesel</v>
          </cell>
          <cell r="G3029">
            <v>1968</v>
          </cell>
          <cell r="H3029">
            <v>70</v>
          </cell>
          <cell r="I3029" t="str">
            <v>In-Line</v>
          </cell>
          <cell r="J3029">
            <v>4</v>
          </cell>
          <cell r="K3029" t="str">
            <v>DI</v>
          </cell>
          <cell r="L3029" t="str">
            <v>Gyor, Polkowice</v>
          </cell>
          <cell r="M3029" t="str">
            <v>Hungary, Poland</v>
          </cell>
          <cell r="N3029">
            <v>0</v>
          </cell>
          <cell r="O3029">
            <v>160</v>
          </cell>
          <cell r="P3029">
            <v>8836</v>
          </cell>
          <cell r="Q3029">
            <v>10164</v>
          </cell>
          <cell r="R3029">
            <v>10299</v>
          </cell>
          <cell r="S3029">
            <v>10016</v>
          </cell>
          <cell r="T3029">
            <v>9548</v>
          </cell>
          <cell r="U3029">
            <v>9295</v>
          </cell>
        </row>
        <row r="3030">
          <cell r="A3030" t="str">
            <v>Europe</v>
          </cell>
          <cell r="B3030" t="str">
            <v>VW GROUP</v>
          </cell>
          <cell r="C3030" t="str">
            <v>VOLKSWAGEN</v>
          </cell>
          <cell r="D3030" t="str">
            <v>VOLKSWAGEN PHAETON</v>
          </cell>
          <cell r="E3030" t="str">
            <v>VAG EA835</v>
          </cell>
          <cell r="F3030" t="str">
            <v>Diesel</v>
          </cell>
          <cell r="G3030">
            <v>2953</v>
          </cell>
          <cell r="H3030">
            <v>225</v>
          </cell>
          <cell r="I3030" t="str">
            <v>Vee Configuration</v>
          </cell>
          <cell r="J3030">
            <v>6</v>
          </cell>
          <cell r="K3030" t="str">
            <v>DI</v>
          </cell>
          <cell r="L3030" t="str">
            <v>Gyor</v>
          </cell>
          <cell r="M3030" t="str">
            <v>Hungary</v>
          </cell>
          <cell r="N3030">
            <v>0</v>
          </cell>
          <cell r="O3030">
            <v>0</v>
          </cell>
          <cell r="P3030">
            <v>198</v>
          </cell>
          <cell r="Q3030">
            <v>659</v>
          </cell>
          <cell r="R3030">
            <v>671</v>
          </cell>
          <cell r="S3030">
            <v>0</v>
          </cell>
          <cell r="T3030">
            <v>0</v>
          </cell>
          <cell r="U3030">
            <v>0</v>
          </cell>
        </row>
        <row r="3031">
          <cell r="A3031" t="str">
            <v>Europe</v>
          </cell>
          <cell r="B3031" t="str">
            <v>VW GROUP</v>
          </cell>
          <cell r="C3031" t="str">
            <v>VOLKSWAGEN</v>
          </cell>
          <cell r="D3031" t="str">
            <v>VOLKSWAGEN PHAETON</v>
          </cell>
          <cell r="E3031" t="str">
            <v>VAG EA390</v>
          </cell>
          <cell r="F3031" t="str">
            <v>Gasoline</v>
          </cell>
          <cell r="G3031">
            <v>3189</v>
          </cell>
          <cell r="H3031">
            <v>241</v>
          </cell>
          <cell r="I3031" t="str">
            <v>Vee Configuration</v>
          </cell>
          <cell r="J3031">
            <v>6</v>
          </cell>
          <cell r="K3031" t="str">
            <v>MFI</v>
          </cell>
          <cell r="L3031" t="str">
            <v>Salzgitter</v>
          </cell>
          <cell r="M3031" t="str">
            <v>Germany</v>
          </cell>
          <cell r="N3031">
            <v>2094</v>
          </cell>
          <cell r="O3031">
            <v>1099</v>
          </cell>
          <cell r="P3031">
            <v>896</v>
          </cell>
          <cell r="Q3031">
            <v>801</v>
          </cell>
          <cell r="R3031">
            <v>810</v>
          </cell>
          <cell r="S3031">
            <v>0</v>
          </cell>
          <cell r="T3031">
            <v>0</v>
          </cell>
          <cell r="U3031">
            <v>0</v>
          </cell>
        </row>
        <row r="3032">
          <cell r="A3032" t="str">
            <v>Europe</v>
          </cell>
          <cell r="B3032" t="str">
            <v>VW GROUP</v>
          </cell>
          <cell r="C3032" t="str">
            <v>VOLKSWAGEN</v>
          </cell>
          <cell r="D3032" t="str">
            <v>VOLKSWAGEN PHAETON</v>
          </cell>
          <cell r="E3032" t="str">
            <v>VAG EA824</v>
          </cell>
          <cell r="F3032" t="str">
            <v>Gasoline</v>
          </cell>
          <cell r="G3032">
            <v>4172</v>
          </cell>
          <cell r="H3032">
            <v>335</v>
          </cell>
          <cell r="I3032" t="str">
            <v>Vee Configuration</v>
          </cell>
          <cell r="J3032">
            <v>8</v>
          </cell>
          <cell r="K3032" t="str">
            <v>GDI</v>
          </cell>
          <cell r="L3032" t="str">
            <v>Gyor</v>
          </cell>
          <cell r="M3032" t="str">
            <v>Hungary</v>
          </cell>
          <cell r="N3032">
            <v>19</v>
          </cell>
          <cell r="O3032">
            <v>1994</v>
          </cell>
          <cell r="P3032">
            <v>5877</v>
          </cell>
          <cell r="Q3032">
            <v>4862</v>
          </cell>
          <cell r="R3032">
            <v>4508</v>
          </cell>
          <cell r="S3032">
            <v>0</v>
          </cell>
          <cell r="T3032">
            <v>0</v>
          </cell>
          <cell r="U3032">
            <v>0</v>
          </cell>
        </row>
        <row r="3033">
          <cell r="A3033" t="str">
            <v>Europe</v>
          </cell>
          <cell r="B3033" t="str">
            <v>VW GROUP</v>
          </cell>
          <cell r="C3033" t="str">
            <v>VOLKSWAGEN</v>
          </cell>
          <cell r="D3033" t="str">
            <v>VOLKSWAGEN PHAETON</v>
          </cell>
          <cell r="E3033" t="str">
            <v>VAG EA153</v>
          </cell>
          <cell r="F3033" t="str">
            <v>Diesel</v>
          </cell>
          <cell r="G3033">
            <v>4921</v>
          </cell>
          <cell r="H3033">
            <v>310</v>
          </cell>
          <cell r="I3033" t="str">
            <v>Vee Configuration</v>
          </cell>
          <cell r="J3033">
            <v>10</v>
          </cell>
          <cell r="K3033" t="str">
            <v>DI</v>
          </cell>
          <cell r="L3033" t="str">
            <v>Salzgitter</v>
          </cell>
          <cell r="M3033" t="str">
            <v>Germany</v>
          </cell>
          <cell r="N3033">
            <v>0</v>
          </cell>
          <cell r="O3033">
            <v>414</v>
          </cell>
          <cell r="P3033">
            <v>594</v>
          </cell>
          <cell r="Q3033">
            <v>542</v>
          </cell>
          <cell r="R3033">
            <v>559</v>
          </cell>
          <cell r="S3033">
            <v>0</v>
          </cell>
          <cell r="T3033">
            <v>0</v>
          </cell>
          <cell r="U3033">
            <v>0</v>
          </cell>
        </row>
        <row r="3034">
          <cell r="A3034" t="str">
            <v>Europe</v>
          </cell>
          <cell r="B3034" t="str">
            <v>VW GROUP</v>
          </cell>
          <cell r="C3034" t="str">
            <v>VOLKSWAGEN</v>
          </cell>
          <cell r="D3034" t="str">
            <v>VOLKSWAGEN PHAETON</v>
          </cell>
          <cell r="E3034" t="str">
            <v>VAG EA153</v>
          </cell>
          <cell r="F3034" t="str">
            <v>Diesel</v>
          </cell>
          <cell r="G3034">
            <v>4921</v>
          </cell>
          <cell r="H3034">
            <v>313</v>
          </cell>
          <cell r="I3034" t="str">
            <v>Vee Configuration</v>
          </cell>
          <cell r="J3034">
            <v>10</v>
          </cell>
          <cell r="K3034" t="str">
            <v>DI</v>
          </cell>
          <cell r="L3034" t="str">
            <v>Salzgitter</v>
          </cell>
          <cell r="M3034" t="str">
            <v>Germany</v>
          </cell>
          <cell r="N3034">
            <v>78</v>
          </cell>
          <cell r="O3034">
            <v>1338</v>
          </cell>
          <cell r="P3034">
            <v>1083</v>
          </cell>
          <cell r="Q3034">
            <v>994</v>
          </cell>
          <cell r="R3034">
            <v>1024</v>
          </cell>
          <cell r="S3034">
            <v>0</v>
          </cell>
          <cell r="T3034">
            <v>0</v>
          </cell>
          <cell r="U3034">
            <v>0</v>
          </cell>
        </row>
        <row r="3035">
          <cell r="A3035" t="str">
            <v>Europe</v>
          </cell>
          <cell r="B3035" t="str">
            <v>VW GROUP</v>
          </cell>
          <cell r="C3035" t="str">
            <v>VOLKSWAGEN</v>
          </cell>
          <cell r="D3035" t="str">
            <v>VOLKSWAGEN PHAETON</v>
          </cell>
          <cell r="E3035" t="str">
            <v>VAG EA398</v>
          </cell>
          <cell r="F3035" t="str">
            <v>Gasoline</v>
          </cell>
          <cell r="G3035">
            <v>5996</v>
          </cell>
          <cell r="H3035">
            <v>420</v>
          </cell>
          <cell r="I3035" t="str">
            <v>W-Configuration</v>
          </cell>
          <cell r="J3035">
            <v>12</v>
          </cell>
          <cell r="K3035" t="str">
            <v>MFI</v>
          </cell>
          <cell r="L3035" t="str">
            <v>Salzgitter</v>
          </cell>
          <cell r="M3035" t="str">
            <v>Germany</v>
          </cell>
          <cell r="N3035">
            <v>1212</v>
          </cell>
          <cell r="O3035">
            <v>1041</v>
          </cell>
          <cell r="P3035">
            <v>607</v>
          </cell>
          <cell r="Q3035">
            <v>531</v>
          </cell>
          <cell r="R3035">
            <v>522</v>
          </cell>
          <cell r="S3035">
            <v>0</v>
          </cell>
          <cell r="T3035">
            <v>0</v>
          </cell>
          <cell r="U3035">
            <v>0</v>
          </cell>
        </row>
        <row r="3036">
          <cell r="A3036" t="str">
            <v>Europe</v>
          </cell>
          <cell r="B3036" t="str">
            <v>VW GROUP</v>
          </cell>
          <cell r="C3036" t="str">
            <v>VOLKSWAGEN</v>
          </cell>
          <cell r="D3036" t="str">
            <v>VOLKSWAGEN GOLF</v>
          </cell>
          <cell r="E3036" t="str">
            <v>VAG EA188</v>
          </cell>
          <cell r="F3036" t="str">
            <v>Diesel</v>
          </cell>
          <cell r="G3036">
            <v>1896</v>
          </cell>
          <cell r="H3036">
            <v>75</v>
          </cell>
          <cell r="I3036" t="str">
            <v>In-Line</v>
          </cell>
          <cell r="J3036">
            <v>4</v>
          </cell>
          <cell r="K3036" t="str">
            <v>DI</v>
          </cell>
          <cell r="L3036" t="str">
            <v>Gyor, Chemnitz,Polkowice</v>
          </cell>
          <cell r="M3036" t="str">
            <v>Hungary, Germany, Poland</v>
          </cell>
          <cell r="N3036">
            <v>101</v>
          </cell>
          <cell r="O3036">
            <v>0</v>
          </cell>
          <cell r="P3036">
            <v>0</v>
          </cell>
          <cell r="Q3036">
            <v>0</v>
          </cell>
          <cell r="R3036">
            <v>0</v>
          </cell>
          <cell r="S3036">
            <v>0</v>
          </cell>
          <cell r="T3036">
            <v>0</v>
          </cell>
          <cell r="U3036">
            <v>0</v>
          </cell>
        </row>
        <row r="3037">
          <cell r="A3037" t="str">
            <v>Europe</v>
          </cell>
          <cell r="B3037" t="str">
            <v>VW GROUP</v>
          </cell>
          <cell r="C3037" t="str">
            <v>VOLKSWAGEN</v>
          </cell>
          <cell r="D3037" t="str">
            <v>VOLKSWAGEN GOLF</v>
          </cell>
          <cell r="E3037" t="str">
            <v>VAG EA188</v>
          </cell>
          <cell r="F3037" t="str">
            <v>Diesel</v>
          </cell>
          <cell r="G3037">
            <v>1896</v>
          </cell>
          <cell r="H3037">
            <v>90</v>
          </cell>
          <cell r="I3037" t="str">
            <v>In-Line</v>
          </cell>
          <cell r="J3037">
            <v>4</v>
          </cell>
          <cell r="K3037" t="str">
            <v>DI</v>
          </cell>
          <cell r="L3037" t="str">
            <v>Gyor, Chemnitz,Polkowice</v>
          </cell>
          <cell r="M3037" t="str">
            <v>Hungary, Germany, Poland</v>
          </cell>
          <cell r="N3037">
            <v>401</v>
          </cell>
          <cell r="O3037">
            <v>0</v>
          </cell>
          <cell r="P3037">
            <v>0</v>
          </cell>
          <cell r="Q3037">
            <v>0</v>
          </cell>
          <cell r="R3037">
            <v>0</v>
          </cell>
          <cell r="S3037">
            <v>0</v>
          </cell>
          <cell r="T3037">
            <v>0</v>
          </cell>
          <cell r="U3037">
            <v>0</v>
          </cell>
        </row>
        <row r="3038">
          <cell r="A3038" t="str">
            <v>Europe</v>
          </cell>
          <cell r="B3038" t="str">
            <v>VW GROUP</v>
          </cell>
          <cell r="C3038" t="str">
            <v>VOLKSWAGEN</v>
          </cell>
          <cell r="D3038" t="str">
            <v>VOLKSWAGEN GOLF</v>
          </cell>
          <cell r="E3038" t="str">
            <v>VAG EA188</v>
          </cell>
          <cell r="F3038" t="str">
            <v>Diesel</v>
          </cell>
          <cell r="G3038">
            <v>1896</v>
          </cell>
          <cell r="H3038">
            <v>110</v>
          </cell>
          <cell r="I3038" t="str">
            <v>In-Line</v>
          </cell>
          <cell r="J3038">
            <v>4</v>
          </cell>
          <cell r="K3038" t="str">
            <v>DI</v>
          </cell>
          <cell r="L3038" t="str">
            <v>Gyor, Chemnitz,Polkowice</v>
          </cell>
          <cell r="M3038" t="str">
            <v>Hungary, Germany, Poland</v>
          </cell>
          <cell r="N3038">
            <v>172</v>
          </cell>
          <cell r="O3038">
            <v>0</v>
          </cell>
          <cell r="P3038">
            <v>0</v>
          </cell>
          <cell r="Q3038">
            <v>0</v>
          </cell>
          <cell r="R3038">
            <v>0</v>
          </cell>
          <cell r="S3038">
            <v>0</v>
          </cell>
          <cell r="T3038">
            <v>0</v>
          </cell>
          <cell r="U3038">
            <v>0</v>
          </cell>
        </row>
        <row r="3039">
          <cell r="A3039" t="str">
            <v>Europe</v>
          </cell>
          <cell r="B3039" t="str">
            <v>VW GROUP</v>
          </cell>
          <cell r="C3039" t="str">
            <v>VOLKSWAGEN</v>
          </cell>
          <cell r="D3039" t="str">
            <v>VOLKSWAGEN GOLF</v>
          </cell>
          <cell r="E3039" t="str">
            <v>VAG EA113/EA827</v>
          </cell>
          <cell r="F3039" t="str">
            <v>Gasoline</v>
          </cell>
          <cell r="G3039">
            <v>1984</v>
          </cell>
          <cell r="H3039">
            <v>116</v>
          </cell>
          <cell r="I3039" t="str">
            <v>In-Line</v>
          </cell>
          <cell r="J3039">
            <v>4</v>
          </cell>
          <cell r="K3039" t="str">
            <v>SFI/MFI</v>
          </cell>
          <cell r="L3039" t="str">
            <v>Gyor</v>
          </cell>
          <cell r="M3039" t="str">
            <v>Hungary</v>
          </cell>
          <cell r="N3039">
            <v>2392</v>
          </cell>
          <cell r="O3039">
            <v>501</v>
          </cell>
          <cell r="P3039">
            <v>0</v>
          </cell>
          <cell r="Q3039">
            <v>0</v>
          </cell>
          <cell r="R3039">
            <v>0</v>
          </cell>
          <cell r="S3039">
            <v>0</v>
          </cell>
          <cell r="T3039">
            <v>0</v>
          </cell>
          <cell r="U3039">
            <v>0</v>
          </cell>
        </row>
        <row r="3040">
          <cell r="A3040" t="str">
            <v>Europe</v>
          </cell>
          <cell r="B3040" t="str">
            <v>VW GROUP</v>
          </cell>
          <cell r="C3040" t="str">
            <v>VOLKSWAGEN</v>
          </cell>
          <cell r="D3040" t="str">
            <v>VOLKSWAGEN GOLF</v>
          </cell>
          <cell r="E3040" t="str">
            <v>VAG EA111</v>
          </cell>
          <cell r="F3040" t="str">
            <v>Gasoline</v>
          </cell>
          <cell r="G3040">
            <v>1390</v>
          </cell>
          <cell r="H3040">
            <v>75</v>
          </cell>
          <cell r="I3040" t="str">
            <v>In-Line</v>
          </cell>
          <cell r="J3040">
            <v>4</v>
          </cell>
          <cell r="K3040" t="str">
            <v>MFI</v>
          </cell>
          <cell r="L3040" t="str">
            <v>Chemnitz, Salzgitter</v>
          </cell>
          <cell r="M3040" t="str">
            <v>Germany</v>
          </cell>
          <cell r="N3040">
            <v>30681</v>
          </cell>
          <cell r="O3040">
            <v>16618</v>
          </cell>
          <cell r="P3040">
            <v>0</v>
          </cell>
          <cell r="Q3040">
            <v>0</v>
          </cell>
          <cell r="R3040">
            <v>0</v>
          </cell>
          <cell r="S3040">
            <v>0</v>
          </cell>
          <cell r="T3040">
            <v>0</v>
          </cell>
          <cell r="U3040">
            <v>0</v>
          </cell>
        </row>
        <row r="3041">
          <cell r="A3041" t="str">
            <v>Europe</v>
          </cell>
          <cell r="B3041" t="str">
            <v>VW GROUP</v>
          </cell>
          <cell r="C3041" t="str">
            <v>VOLKSWAGEN</v>
          </cell>
          <cell r="D3041" t="str">
            <v>VOLKSWAGEN GOLF</v>
          </cell>
          <cell r="E3041" t="str">
            <v>VAG EA113/EA827</v>
          </cell>
          <cell r="F3041" t="str">
            <v>Gasoline</v>
          </cell>
          <cell r="G3041">
            <v>1595</v>
          </cell>
          <cell r="H3041">
            <v>102</v>
          </cell>
          <cell r="I3041" t="str">
            <v>In-Line</v>
          </cell>
          <cell r="J3041">
            <v>4</v>
          </cell>
          <cell r="K3041" t="str">
            <v>SFI/MFI</v>
          </cell>
          <cell r="L3041" t="str">
            <v>Gyor</v>
          </cell>
          <cell r="M3041" t="str">
            <v>Hungary</v>
          </cell>
          <cell r="N3041">
            <v>0</v>
          </cell>
          <cell r="O3041">
            <v>1770</v>
          </cell>
          <cell r="P3041">
            <v>0</v>
          </cell>
          <cell r="Q3041">
            <v>0</v>
          </cell>
          <cell r="R3041">
            <v>0</v>
          </cell>
          <cell r="S3041">
            <v>0</v>
          </cell>
          <cell r="T3041">
            <v>0</v>
          </cell>
          <cell r="U3041">
            <v>0</v>
          </cell>
        </row>
        <row r="3042">
          <cell r="A3042" t="str">
            <v>Europe</v>
          </cell>
          <cell r="B3042" t="str">
            <v>VW GROUP</v>
          </cell>
          <cell r="C3042" t="str">
            <v>VOLKSWAGEN</v>
          </cell>
          <cell r="D3042" t="str">
            <v>VOLKSWAGEN GOLF</v>
          </cell>
          <cell r="E3042" t="str">
            <v>VAG EA111</v>
          </cell>
          <cell r="F3042" t="str">
            <v>Gasoline</v>
          </cell>
          <cell r="G3042">
            <v>1598</v>
          </cell>
          <cell r="H3042">
            <v>105</v>
          </cell>
          <cell r="I3042" t="str">
            <v>In-Line</v>
          </cell>
          <cell r="J3042">
            <v>4</v>
          </cell>
          <cell r="K3042" t="str">
            <v>MFI</v>
          </cell>
          <cell r="L3042" t="str">
            <v>Chemnitz, Salzgitter</v>
          </cell>
          <cell r="M3042" t="str">
            <v>Germany</v>
          </cell>
          <cell r="N3042">
            <v>0</v>
          </cell>
          <cell r="O3042">
            <v>8043</v>
          </cell>
          <cell r="P3042">
            <v>0</v>
          </cell>
          <cell r="Q3042">
            <v>0</v>
          </cell>
          <cell r="R3042">
            <v>0</v>
          </cell>
          <cell r="S3042">
            <v>0</v>
          </cell>
          <cell r="T3042">
            <v>0</v>
          </cell>
          <cell r="U3042">
            <v>0</v>
          </cell>
        </row>
        <row r="3043">
          <cell r="A3043" t="str">
            <v>Europe</v>
          </cell>
          <cell r="B3043" t="str">
            <v>VW GROUP</v>
          </cell>
          <cell r="C3043" t="str">
            <v>VOLKSWAGEN</v>
          </cell>
          <cell r="D3043" t="str">
            <v>VOLKSWAGEN GOLF</v>
          </cell>
          <cell r="E3043" t="str">
            <v>VAG EA111</v>
          </cell>
          <cell r="F3043" t="str">
            <v>Gasoline</v>
          </cell>
          <cell r="G3043">
            <v>1598</v>
          </cell>
          <cell r="H3043">
            <v>110</v>
          </cell>
          <cell r="I3043" t="str">
            <v>In-Line</v>
          </cell>
          <cell r="J3043">
            <v>4</v>
          </cell>
          <cell r="K3043" t="str">
            <v>GDI</v>
          </cell>
          <cell r="L3043" t="str">
            <v>Chemnitz, Salzgitter</v>
          </cell>
          <cell r="M3043" t="str">
            <v>Germany</v>
          </cell>
          <cell r="N3043">
            <v>11394</v>
          </cell>
          <cell r="O3043">
            <v>13237</v>
          </cell>
          <cell r="P3043">
            <v>0</v>
          </cell>
          <cell r="Q3043">
            <v>0</v>
          </cell>
          <cell r="R3043">
            <v>0</v>
          </cell>
          <cell r="S3043">
            <v>0</v>
          </cell>
          <cell r="T3043">
            <v>0</v>
          </cell>
          <cell r="U3043">
            <v>0</v>
          </cell>
        </row>
        <row r="3044">
          <cell r="A3044" t="str">
            <v>Europe</v>
          </cell>
          <cell r="B3044" t="str">
            <v>VW GROUP</v>
          </cell>
          <cell r="C3044" t="str">
            <v>VOLKSWAGEN</v>
          </cell>
          <cell r="D3044" t="str">
            <v>VOLKSWAGEN GOLF</v>
          </cell>
          <cell r="E3044" t="str">
            <v>VAG EA111</v>
          </cell>
          <cell r="F3044" t="str">
            <v>Gasoline</v>
          </cell>
          <cell r="G3044">
            <v>1598</v>
          </cell>
          <cell r="H3044">
            <v>100</v>
          </cell>
          <cell r="I3044" t="str">
            <v>In-Line</v>
          </cell>
          <cell r="J3044">
            <v>4</v>
          </cell>
          <cell r="K3044" t="str">
            <v>MFI</v>
          </cell>
          <cell r="L3044" t="str">
            <v>Chemnitz, Salzgitter</v>
          </cell>
          <cell r="M3044" t="str">
            <v>Germany</v>
          </cell>
          <cell r="N3044">
            <v>5447</v>
          </cell>
          <cell r="O3044">
            <v>3692</v>
          </cell>
          <cell r="P3044">
            <v>0</v>
          </cell>
          <cell r="Q3044">
            <v>0</v>
          </cell>
          <cell r="R3044">
            <v>0</v>
          </cell>
          <cell r="S3044">
            <v>0</v>
          </cell>
          <cell r="T3044">
            <v>0</v>
          </cell>
          <cell r="U3044">
            <v>0</v>
          </cell>
        </row>
        <row r="3045">
          <cell r="A3045" t="str">
            <v>Europe</v>
          </cell>
          <cell r="B3045" t="str">
            <v>VW GROUP</v>
          </cell>
          <cell r="C3045" t="str">
            <v>VOLKSWAGEN</v>
          </cell>
          <cell r="D3045" t="str">
            <v>VOLKSWAGEN GOLF</v>
          </cell>
          <cell r="E3045" t="str">
            <v>VAG EA113/EA827</v>
          </cell>
          <cell r="F3045" t="str">
            <v>Gasoline</v>
          </cell>
          <cell r="G3045">
            <v>1781</v>
          </cell>
          <cell r="H3045">
            <v>150</v>
          </cell>
          <cell r="I3045" t="str">
            <v>In-Line</v>
          </cell>
          <cell r="J3045">
            <v>4</v>
          </cell>
          <cell r="K3045" t="str">
            <v>MFI</v>
          </cell>
          <cell r="L3045" t="str">
            <v>Gyor</v>
          </cell>
          <cell r="M3045" t="str">
            <v>Hungary</v>
          </cell>
          <cell r="N3045">
            <v>828</v>
          </cell>
          <cell r="O3045">
            <v>202</v>
          </cell>
          <cell r="P3045">
            <v>0</v>
          </cell>
          <cell r="Q3045">
            <v>0</v>
          </cell>
          <cell r="R3045">
            <v>0</v>
          </cell>
          <cell r="S3045">
            <v>0</v>
          </cell>
          <cell r="T3045">
            <v>0</v>
          </cell>
          <cell r="U3045">
            <v>0</v>
          </cell>
        </row>
        <row r="3046">
          <cell r="A3046" t="str">
            <v>Europe</v>
          </cell>
          <cell r="B3046" t="str">
            <v>VW GROUP</v>
          </cell>
          <cell r="C3046" t="str">
            <v>VOLKSWAGEN</v>
          </cell>
          <cell r="D3046" t="str">
            <v>VOLKSWAGEN GOLF</v>
          </cell>
          <cell r="E3046" t="str">
            <v>VAG EA113/EA827</v>
          </cell>
          <cell r="F3046" t="str">
            <v>Gasoline</v>
          </cell>
          <cell r="G3046">
            <v>1781</v>
          </cell>
          <cell r="H3046">
            <v>180</v>
          </cell>
          <cell r="I3046" t="str">
            <v>In-Line</v>
          </cell>
          <cell r="J3046">
            <v>4</v>
          </cell>
          <cell r="K3046" t="str">
            <v>MFI</v>
          </cell>
          <cell r="L3046" t="str">
            <v>Gyor</v>
          </cell>
          <cell r="M3046" t="str">
            <v>Hungary</v>
          </cell>
          <cell r="N3046">
            <v>748</v>
          </cell>
          <cell r="O3046">
            <v>215</v>
          </cell>
          <cell r="P3046">
            <v>0</v>
          </cell>
          <cell r="Q3046">
            <v>0</v>
          </cell>
          <cell r="R3046">
            <v>0</v>
          </cell>
          <cell r="S3046">
            <v>0</v>
          </cell>
          <cell r="T3046">
            <v>0</v>
          </cell>
          <cell r="U3046">
            <v>0</v>
          </cell>
        </row>
        <row r="3047">
          <cell r="A3047" t="str">
            <v>Europe</v>
          </cell>
          <cell r="B3047" t="str">
            <v>VW GROUP</v>
          </cell>
          <cell r="C3047" t="str">
            <v>VOLKSWAGEN</v>
          </cell>
          <cell r="D3047" t="str">
            <v>VOLKSWAGEN GOLF</v>
          </cell>
          <cell r="E3047" t="str">
            <v>VAG EA086</v>
          </cell>
          <cell r="F3047" t="str">
            <v>Diesel</v>
          </cell>
          <cell r="G3047">
            <v>1896</v>
          </cell>
          <cell r="H3047">
            <v>68</v>
          </cell>
          <cell r="I3047" t="str">
            <v>In-Line</v>
          </cell>
          <cell r="J3047">
            <v>4</v>
          </cell>
          <cell r="K3047" t="str">
            <v>DI</v>
          </cell>
          <cell r="L3047" t="str">
            <v>Salzgitter, Chemnitz</v>
          </cell>
          <cell r="M3047" t="str">
            <v>Germany</v>
          </cell>
          <cell r="N3047">
            <v>8031</v>
          </cell>
          <cell r="O3047">
            <v>5621</v>
          </cell>
          <cell r="P3047">
            <v>0</v>
          </cell>
          <cell r="Q3047">
            <v>0</v>
          </cell>
          <cell r="R3047">
            <v>0</v>
          </cell>
          <cell r="S3047">
            <v>0</v>
          </cell>
          <cell r="T3047">
            <v>0</v>
          </cell>
          <cell r="U3047">
            <v>0</v>
          </cell>
        </row>
        <row r="3048">
          <cell r="A3048" t="str">
            <v>Europe</v>
          </cell>
          <cell r="B3048" t="str">
            <v>VW GROUP</v>
          </cell>
          <cell r="C3048" t="str">
            <v>VOLKSWAGEN</v>
          </cell>
          <cell r="D3048" t="str">
            <v>VOLKSWAGEN GOLF</v>
          </cell>
          <cell r="E3048" t="str">
            <v>VAG EA188</v>
          </cell>
          <cell r="F3048" t="str">
            <v>Diesel</v>
          </cell>
          <cell r="G3048">
            <v>1896</v>
          </cell>
          <cell r="H3048">
            <v>90</v>
          </cell>
          <cell r="I3048" t="str">
            <v>In-Line</v>
          </cell>
          <cell r="J3048">
            <v>4</v>
          </cell>
          <cell r="K3048" t="str">
            <v>DI</v>
          </cell>
          <cell r="L3048" t="str">
            <v>Gyor, Chemnitz,Polkowice</v>
          </cell>
          <cell r="M3048" t="str">
            <v>Hungary, Germany, Poland</v>
          </cell>
          <cell r="N3048">
            <v>32187</v>
          </cell>
          <cell r="O3048">
            <v>27307</v>
          </cell>
          <cell r="P3048">
            <v>0</v>
          </cell>
          <cell r="Q3048">
            <v>0</v>
          </cell>
          <cell r="R3048">
            <v>0</v>
          </cell>
          <cell r="S3048">
            <v>0</v>
          </cell>
          <cell r="T3048">
            <v>0</v>
          </cell>
          <cell r="U3048">
            <v>0</v>
          </cell>
        </row>
        <row r="3049">
          <cell r="A3049" t="str">
            <v>Europe</v>
          </cell>
          <cell r="B3049" t="str">
            <v>VW GROUP</v>
          </cell>
          <cell r="C3049" t="str">
            <v>VOLKSWAGEN</v>
          </cell>
          <cell r="D3049" t="str">
            <v>VOLKSWAGEN GOLF</v>
          </cell>
          <cell r="E3049" t="str">
            <v>VAG EA188</v>
          </cell>
          <cell r="F3049" t="str">
            <v>Diesel</v>
          </cell>
          <cell r="G3049">
            <v>1896</v>
          </cell>
          <cell r="H3049">
            <v>100</v>
          </cell>
          <cell r="I3049" t="str">
            <v>In-Line</v>
          </cell>
          <cell r="J3049">
            <v>4</v>
          </cell>
          <cell r="K3049" t="str">
            <v>DI</v>
          </cell>
          <cell r="L3049" t="str">
            <v>Gyor, Chemnitz,Polkowice</v>
          </cell>
          <cell r="M3049" t="str">
            <v>Hungary, Germany, Poland</v>
          </cell>
          <cell r="N3049">
            <v>28562</v>
          </cell>
          <cell r="O3049">
            <v>16064</v>
          </cell>
          <cell r="P3049">
            <v>0</v>
          </cell>
          <cell r="Q3049">
            <v>0</v>
          </cell>
          <cell r="R3049">
            <v>0</v>
          </cell>
          <cell r="S3049">
            <v>0</v>
          </cell>
          <cell r="T3049">
            <v>0</v>
          </cell>
          <cell r="U3049">
            <v>0</v>
          </cell>
        </row>
        <row r="3050">
          <cell r="A3050" t="str">
            <v>Europe</v>
          </cell>
          <cell r="B3050" t="str">
            <v>VW GROUP</v>
          </cell>
          <cell r="C3050" t="str">
            <v>VOLKSWAGEN</v>
          </cell>
          <cell r="D3050" t="str">
            <v>VOLKSWAGEN GOLF</v>
          </cell>
          <cell r="E3050" t="str">
            <v>VAG EA188</v>
          </cell>
          <cell r="F3050" t="str">
            <v>Diesel</v>
          </cell>
          <cell r="G3050">
            <v>1896</v>
          </cell>
          <cell r="H3050">
            <v>110</v>
          </cell>
          <cell r="I3050" t="str">
            <v>In-Line</v>
          </cell>
          <cell r="J3050">
            <v>4</v>
          </cell>
          <cell r="K3050" t="str">
            <v>DI</v>
          </cell>
          <cell r="L3050" t="str">
            <v>Gyor, Chemnitz,Polkowice</v>
          </cell>
          <cell r="M3050" t="str">
            <v>Hungary, Germany, Poland</v>
          </cell>
          <cell r="N3050">
            <v>3018</v>
          </cell>
          <cell r="O3050">
            <v>0</v>
          </cell>
          <cell r="P3050">
            <v>0</v>
          </cell>
          <cell r="Q3050">
            <v>0</v>
          </cell>
          <cell r="R3050">
            <v>0</v>
          </cell>
          <cell r="S3050">
            <v>0</v>
          </cell>
          <cell r="T3050">
            <v>0</v>
          </cell>
          <cell r="U3050">
            <v>0</v>
          </cell>
        </row>
        <row r="3051">
          <cell r="A3051" t="str">
            <v>Europe</v>
          </cell>
          <cell r="B3051" t="str">
            <v>VW GROUP</v>
          </cell>
          <cell r="C3051" t="str">
            <v>VOLKSWAGEN</v>
          </cell>
          <cell r="D3051" t="str">
            <v>VOLKSWAGEN GOLF</v>
          </cell>
          <cell r="E3051" t="str">
            <v>VAG EA188</v>
          </cell>
          <cell r="F3051" t="str">
            <v>Diesel</v>
          </cell>
          <cell r="G3051">
            <v>1896</v>
          </cell>
          <cell r="H3051">
            <v>115</v>
          </cell>
          <cell r="I3051" t="str">
            <v>In-Line</v>
          </cell>
          <cell r="J3051">
            <v>4</v>
          </cell>
          <cell r="K3051" t="str">
            <v>DI</v>
          </cell>
          <cell r="L3051" t="str">
            <v>Gyor, Chemnitz,Polkowice</v>
          </cell>
          <cell r="M3051" t="str">
            <v>Hungary, Germany, Poland</v>
          </cell>
          <cell r="N3051">
            <v>4283</v>
          </cell>
          <cell r="O3051">
            <v>0</v>
          </cell>
          <cell r="P3051">
            <v>0</v>
          </cell>
          <cell r="Q3051">
            <v>0</v>
          </cell>
          <cell r="R3051">
            <v>0</v>
          </cell>
          <cell r="S3051">
            <v>0</v>
          </cell>
          <cell r="T3051">
            <v>0</v>
          </cell>
          <cell r="U3051">
            <v>0</v>
          </cell>
        </row>
        <row r="3052">
          <cell r="A3052" t="str">
            <v>Europe</v>
          </cell>
          <cell r="B3052" t="str">
            <v>VW GROUP</v>
          </cell>
          <cell r="C3052" t="str">
            <v>VOLKSWAGEN</v>
          </cell>
          <cell r="D3052" t="str">
            <v>VOLKSWAGEN GOLF</v>
          </cell>
          <cell r="E3052" t="str">
            <v>VAG EA188</v>
          </cell>
          <cell r="F3052" t="str">
            <v>Diesel</v>
          </cell>
          <cell r="G3052">
            <v>1896</v>
          </cell>
          <cell r="H3052">
            <v>130</v>
          </cell>
          <cell r="I3052" t="str">
            <v>In-Line</v>
          </cell>
          <cell r="J3052">
            <v>4</v>
          </cell>
          <cell r="K3052" t="str">
            <v>DI</v>
          </cell>
          <cell r="L3052" t="str">
            <v>Gyor, Chemnitz,Polkowice</v>
          </cell>
          <cell r="M3052" t="str">
            <v>Hungary, Germany, Poland</v>
          </cell>
          <cell r="N3052">
            <v>13089</v>
          </cell>
          <cell r="O3052">
            <v>10154</v>
          </cell>
          <cell r="P3052">
            <v>0</v>
          </cell>
          <cell r="Q3052">
            <v>0</v>
          </cell>
          <cell r="R3052">
            <v>0</v>
          </cell>
          <cell r="S3052">
            <v>0</v>
          </cell>
          <cell r="T3052">
            <v>0</v>
          </cell>
          <cell r="U3052">
            <v>0</v>
          </cell>
        </row>
        <row r="3053">
          <cell r="A3053" t="str">
            <v>Europe</v>
          </cell>
          <cell r="B3053" t="str">
            <v>VW GROUP</v>
          </cell>
          <cell r="C3053" t="str">
            <v>VOLKSWAGEN</v>
          </cell>
          <cell r="D3053" t="str">
            <v>VOLKSWAGEN GOLF</v>
          </cell>
          <cell r="E3053" t="str">
            <v>VAG EA188</v>
          </cell>
          <cell r="F3053" t="str">
            <v>Diesel</v>
          </cell>
          <cell r="G3053">
            <v>1896</v>
          </cell>
          <cell r="H3053">
            <v>150</v>
          </cell>
          <cell r="I3053" t="str">
            <v>In-Line</v>
          </cell>
          <cell r="J3053">
            <v>4</v>
          </cell>
          <cell r="K3053" t="str">
            <v>DI</v>
          </cell>
          <cell r="L3053" t="str">
            <v>Gyor, Chemnitz,Polkowice</v>
          </cell>
          <cell r="M3053" t="str">
            <v>Hungary, Germany, Poland</v>
          </cell>
          <cell r="N3053">
            <v>2994</v>
          </cell>
          <cell r="O3053">
            <v>2175</v>
          </cell>
          <cell r="P3053">
            <v>0</v>
          </cell>
          <cell r="Q3053">
            <v>0</v>
          </cell>
          <cell r="R3053">
            <v>0</v>
          </cell>
          <cell r="S3053">
            <v>0</v>
          </cell>
          <cell r="T3053">
            <v>0</v>
          </cell>
          <cell r="U3053">
            <v>0</v>
          </cell>
        </row>
        <row r="3054">
          <cell r="A3054" t="str">
            <v>Europe</v>
          </cell>
          <cell r="B3054" t="str">
            <v>VW GROUP</v>
          </cell>
          <cell r="C3054" t="str">
            <v>VOLKSWAGEN</v>
          </cell>
          <cell r="D3054" t="str">
            <v>VOLKSWAGEN GOLF</v>
          </cell>
          <cell r="E3054" t="str">
            <v>VAG EA113/EA827</v>
          </cell>
          <cell r="F3054" t="str">
            <v>Gasoline</v>
          </cell>
          <cell r="G3054">
            <v>1984</v>
          </cell>
          <cell r="H3054">
            <v>130</v>
          </cell>
          <cell r="I3054" t="str">
            <v>In-Line</v>
          </cell>
          <cell r="J3054">
            <v>4</v>
          </cell>
          <cell r="K3054" t="str">
            <v>MFI</v>
          </cell>
          <cell r="L3054" t="str">
            <v>Gyor</v>
          </cell>
          <cell r="M3054" t="str">
            <v>Hungary</v>
          </cell>
          <cell r="N3054">
            <v>13995</v>
          </cell>
          <cell r="O3054">
            <v>502</v>
          </cell>
          <cell r="P3054">
            <v>0</v>
          </cell>
          <cell r="Q3054">
            <v>0</v>
          </cell>
          <cell r="R3054">
            <v>0</v>
          </cell>
          <cell r="S3054">
            <v>0</v>
          </cell>
          <cell r="T3054">
            <v>0</v>
          </cell>
          <cell r="U3054">
            <v>0</v>
          </cell>
        </row>
        <row r="3055">
          <cell r="A3055" t="str">
            <v>Europe</v>
          </cell>
          <cell r="B3055" t="str">
            <v>VW GROUP</v>
          </cell>
          <cell r="C3055" t="str">
            <v>VOLKSWAGEN</v>
          </cell>
          <cell r="D3055" t="str">
            <v>VOLKSWAGEN GOLF</v>
          </cell>
          <cell r="E3055" t="str">
            <v>VAG EA390</v>
          </cell>
          <cell r="F3055" t="str">
            <v>Gasoline</v>
          </cell>
          <cell r="G3055">
            <v>2327</v>
          </cell>
          <cell r="H3055">
            <v>170</v>
          </cell>
          <cell r="I3055" t="str">
            <v>Vee Configuration</v>
          </cell>
          <cell r="J3055">
            <v>5</v>
          </cell>
          <cell r="K3055" t="str">
            <v>MFI</v>
          </cell>
          <cell r="L3055" t="str">
            <v>Salzgitter</v>
          </cell>
          <cell r="M3055" t="str">
            <v>Germany</v>
          </cell>
          <cell r="N3055">
            <v>1874</v>
          </cell>
          <cell r="O3055">
            <v>54</v>
          </cell>
          <cell r="P3055">
            <v>0</v>
          </cell>
          <cell r="Q3055">
            <v>0</v>
          </cell>
          <cell r="R3055">
            <v>0</v>
          </cell>
          <cell r="S3055">
            <v>0</v>
          </cell>
          <cell r="T3055">
            <v>0</v>
          </cell>
          <cell r="U3055">
            <v>0</v>
          </cell>
        </row>
        <row r="3056">
          <cell r="A3056" t="str">
            <v>Europe</v>
          </cell>
          <cell r="B3056" t="str">
            <v>VW GROUP</v>
          </cell>
          <cell r="C3056" t="str">
            <v>VOLKSWAGEN</v>
          </cell>
          <cell r="D3056" t="str">
            <v>VOLKSWAGEN GOLF</v>
          </cell>
          <cell r="E3056" t="str">
            <v>VAG EA390</v>
          </cell>
          <cell r="F3056" t="str">
            <v>Gasoline</v>
          </cell>
          <cell r="G3056">
            <v>2792</v>
          </cell>
          <cell r="H3056">
            <v>204</v>
          </cell>
          <cell r="I3056" t="str">
            <v>Vee Configuration</v>
          </cell>
          <cell r="J3056">
            <v>6</v>
          </cell>
          <cell r="K3056" t="str">
            <v>MFI</v>
          </cell>
          <cell r="L3056" t="str">
            <v>Salzgitter</v>
          </cell>
          <cell r="M3056" t="str">
            <v>Germany</v>
          </cell>
          <cell r="N3056">
            <v>1297</v>
          </cell>
          <cell r="O3056">
            <v>0</v>
          </cell>
          <cell r="P3056">
            <v>0</v>
          </cell>
          <cell r="Q3056">
            <v>0</v>
          </cell>
          <cell r="R3056">
            <v>0</v>
          </cell>
          <cell r="S3056">
            <v>0</v>
          </cell>
          <cell r="T3056">
            <v>0</v>
          </cell>
          <cell r="U3056">
            <v>0</v>
          </cell>
        </row>
        <row r="3057">
          <cell r="A3057" t="str">
            <v>Europe</v>
          </cell>
          <cell r="B3057" t="str">
            <v>VW GROUP</v>
          </cell>
          <cell r="C3057" t="str">
            <v>VOLKSWAGEN</v>
          </cell>
          <cell r="D3057" t="str">
            <v>VOLKSWAGEN GOLF</v>
          </cell>
          <cell r="E3057" t="str">
            <v>VAG EA390</v>
          </cell>
          <cell r="F3057" t="str">
            <v>Gasoline</v>
          </cell>
          <cell r="G3057">
            <v>3189</v>
          </cell>
          <cell r="H3057">
            <v>241</v>
          </cell>
          <cell r="I3057" t="str">
            <v>Vee Configuration</v>
          </cell>
          <cell r="J3057">
            <v>6</v>
          </cell>
          <cell r="K3057" t="str">
            <v>MFI</v>
          </cell>
          <cell r="L3057" t="str">
            <v>Salzgitter</v>
          </cell>
          <cell r="M3057" t="str">
            <v>Germany</v>
          </cell>
          <cell r="N3057">
            <v>1213</v>
          </cell>
          <cell r="O3057">
            <v>0</v>
          </cell>
          <cell r="P3057">
            <v>0</v>
          </cell>
          <cell r="Q3057">
            <v>0</v>
          </cell>
          <cell r="R3057">
            <v>0</v>
          </cell>
          <cell r="S3057">
            <v>0</v>
          </cell>
          <cell r="T3057">
            <v>0</v>
          </cell>
          <cell r="U3057">
            <v>0</v>
          </cell>
        </row>
        <row r="3058">
          <cell r="A3058" t="str">
            <v>Europe</v>
          </cell>
          <cell r="B3058" t="str">
            <v>VW GROUP</v>
          </cell>
          <cell r="C3058" t="str">
            <v>VOLKSWAGEN</v>
          </cell>
          <cell r="D3058" t="str">
            <v>VOLKSWAGEN GOLF</v>
          </cell>
          <cell r="E3058" t="str">
            <v>VAG EA111</v>
          </cell>
          <cell r="F3058" t="str">
            <v>Gasoline</v>
          </cell>
          <cell r="G3058">
            <v>1390</v>
          </cell>
          <cell r="H3058">
            <v>75</v>
          </cell>
          <cell r="I3058" t="str">
            <v>In-Line</v>
          </cell>
          <cell r="J3058">
            <v>4</v>
          </cell>
          <cell r="K3058" t="str">
            <v>MFI</v>
          </cell>
          <cell r="L3058" t="str">
            <v>Chemnitz, Salzgitter</v>
          </cell>
          <cell r="M3058" t="str">
            <v>Germany</v>
          </cell>
          <cell r="N3058">
            <v>4</v>
          </cell>
          <cell r="O3058">
            <v>9</v>
          </cell>
          <cell r="P3058">
            <v>2</v>
          </cell>
          <cell r="Q3058">
            <v>0</v>
          </cell>
          <cell r="R3058">
            <v>0</v>
          </cell>
          <cell r="S3058">
            <v>0</v>
          </cell>
          <cell r="T3058">
            <v>0</v>
          </cell>
          <cell r="U3058">
            <v>0</v>
          </cell>
        </row>
        <row r="3059">
          <cell r="A3059" t="str">
            <v>Europe</v>
          </cell>
          <cell r="B3059" t="str">
            <v>VW GROUP</v>
          </cell>
          <cell r="C3059" t="str">
            <v>VOLKSWAGEN</v>
          </cell>
          <cell r="D3059" t="str">
            <v>VOLKSWAGEN GOLF</v>
          </cell>
          <cell r="E3059" t="str">
            <v>VAG EA113/EA827</v>
          </cell>
          <cell r="F3059" t="str">
            <v>Gasoline</v>
          </cell>
          <cell r="G3059">
            <v>1595</v>
          </cell>
          <cell r="H3059">
            <v>102</v>
          </cell>
          <cell r="I3059" t="str">
            <v>In-Line</v>
          </cell>
          <cell r="J3059">
            <v>4</v>
          </cell>
          <cell r="K3059" t="str">
            <v>SFI/MFI</v>
          </cell>
          <cell r="L3059" t="str">
            <v>Gyor</v>
          </cell>
          <cell r="M3059" t="str">
            <v>Hungary</v>
          </cell>
          <cell r="N3059">
            <v>0</v>
          </cell>
          <cell r="O3059">
            <v>200</v>
          </cell>
          <cell r="P3059">
            <v>34</v>
          </cell>
          <cell r="Q3059">
            <v>0</v>
          </cell>
          <cell r="R3059">
            <v>0</v>
          </cell>
          <cell r="S3059">
            <v>0</v>
          </cell>
          <cell r="T3059">
            <v>0</v>
          </cell>
          <cell r="U3059">
            <v>0</v>
          </cell>
        </row>
        <row r="3060">
          <cell r="A3060" t="str">
            <v>Europe</v>
          </cell>
          <cell r="B3060" t="str">
            <v>VW GROUP</v>
          </cell>
          <cell r="C3060" t="str">
            <v>VOLKSWAGEN</v>
          </cell>
          <cell r="D3060" t="str">
            <v>VOLKSWAGEN GOLF</v>
          </cell>
          <cell r="E3060" t="str">
            <v>VAG EA111</v>
          </cell>
          <cell r="F3060" t="str">
            <v>Gasoline</v>
          </cell>
          <cell r="G3060">
            <v>1598</v>
          </cell>
          <cell r="H3060">
            <v>110</v>
          </cell>
          <cell r="I3060" t="str">
            <v>In-Line</v>
          </cell>
          <cell r="J3060">
            <v>4</v>
          </cell>
          <cell r="K3060" t="str">
            <v>GDI</v>
          </cell>
          <cell r="L3060" t="str">
            <v>Chemnitz, Salzgitter</v>
          </cell>
          <cell r="M3060" t="str">
            <v>Germany</v>
          </cell>
          <cell r="N3060">
            <v>0</v>
          </cell>
          <cell r="O3060">
            <v>3</v>
          </cell>
          <cell r="P3060">
            <v>0</v>
          </cell>
          <cell r="Q3060">
            <v>0</v>
          </cell>
          <cell r="R3060">
            <v>0</v>
          </cell>
          <cell r="S3060">
            <v>0</v>
          </cell>
          <cell r="T3060">
            <v>0</v>
          </cell>
          <cell r="U3060">
            <v>0</v>
          </cell>
        </row>
        <row r="3061">
          <cell r="A3061" t="str">
            <v>Europe</v>
          </cell>
          <cell r="B3061" t="str">
            <v>VW GROUP</v>
          </cell>
          <cell r="C3061" t="str">
            <v>VOLKSWAGEN</v>
          </cell>
          <cell r="D3061" t="str">
            <v>VOLKSWAGEN GOLF</v>
          </cell>
          <cell r="E3061" t="str">
            <v>VAG EA111</v>
          </cell>
          <cell r="F3061" t="str">
            <v>Gasoline</v>
          </cell>
          <cell r="G3061">
            <v>1598</v>
          </cell>
          <cell r="H3061">
            <v>100</v>
          </cell>
          <cell r="I3061" t="str">
            <v>In-Line</v>
          </cell>
          <cell r="J3061">
            <v>4</v>
          </cell>
          <cell r="K3061" t="str">
            <v>MFI</v>
          </cell>
          <cell r="L3061" t="str">
            <v>Chemnitz, Salzgitter</v>
          </cell>
          <cell r="M3061" t="str">
            <v>Germany</v>
          </cell>
          <cell r="N3061">
            <v>87</v>
          </cell>
          <cell r="O3061">
            <v>210</v>
          </cell>
          <cell r="P3061">
            <v>37</v>
          </cell>
          <cell r="Q3061">
            <v>0</v>
          </cell>
          <cell r="R3061">
            <v>0</v>
          </cell>
          <cell r="S3061">
            <v>0</v>
          </cell>
          <cell r="T3061">
            <v>0</v>
          </cell>
          <cell r="U3061">
            <v>0</v>
          </cell>
        </row>
        <row r="3062">
          <cell r="A3062" t="str">
            <v>Europe</v>
          </cell>
          <cell r="B3062" t="str">
            <v>VW GROUP</v>
          </cell>
          <cell r="C3062" t="str">
            <v>VOLKSWAGEN</v>
          </cell>
          <cell r="D3062" t="str">
            <v>VOLKSWAGEN GOLF</v>
          </cell>
          <cell r="E3062" t="str">
            <v>VAG EA113/EA827</v>
          </cell>
          <cell r="F3062" t="str">
            <v>Gasoline</v>
          </cell>
          <cell r="G3062">
            <v>1781</v>
          </cell>
          <cell r="H3062">
            <v>150</v>
          </cell>
          <cell r="I3062" t="str">
            <v>In-Line</v>
          </cell>
          <cell r="J3062">
            <v>4</v>
          </cell>
          <cell r="K3062" t="str">
            <v>MFI</v>
          </cell>
          <cell r="L3062" t="str">
            <v>Gyor</v>
          </cell>
          <cell r="M3062" t="str">
            <v>Hungary</v>
          </cell>
          <cell r="N3062">
            <v>104</v>
          </cell>
          <cell r="O3062">
            <v>249</v>
          </cell>
          <cell r="P3062">
            <v>43</v>
          </cell>
          <cell r="Q3062">
            <v>0</v>
          </cell>
          <cell r="R3062">
            <v>0</v>
          </cell>
          <cell r="S3062">
            <v>0</v>
          </cell>
          <cell r="T3062">
            <v>0</v>
          </cell>
          <cell r="U3062">
            <v>0</v>
          </cell>
        </row>
        <row r="3063">
          <cell r="A3063" t="str">
            <v>Europe</v>
          </cell>
          <cell r="B3063" t="str">
            <v>VW GROUP</v>
          </cell>
          <cell r="C3063" t="str">
            <v>VOLKSWAGEN</v>
          </cell>
          <cell r="D3063" t="str">
            <v>VOLKSWAGEN GOLF</v>
          </cell>
          <cell r="E3063" t="str">
            <v>VAG EA188</v>
          </cell>
          <cell r="F3063" t="str">
            <v>Diesel</v>
          </cell>
          <cell r="G3063">
            <v>1896</v>
          </cell>
          <cell r="H3063">
            <v>90</v>
          </cell>
          <cell r="I3063" t="str">
            <v>In-Line</v>
          </cell>
          <cell r="J3063">
            <v>4</v>
          </cell>
          <cell r="K3063" t="str">
            <v>DI</v>
          </cell>
          <cell r="L3063" t="str">
            <v>Gyor, Chemnitz,Polkowice</v>
          </cell>
          <cell r="M3063" t="str">
            <v>Hungary, Germany, Poland</v>
          </cell>
          <cell r="N3063">
            <v>13</v>
          </cell>
          <cell r="O3063">
            <v>32</v>
          </cell>
          <cell r="P3063">
            <v>5</v>
          </cell>
          <cell r="Q3063">
            <v>0</v>
          </cell>
          <cell r="R3063">
            <v>0</v>
          </cell>
          <cell r="S3063">
            <v>0</v>
          </cell>
          <cell r="T3063">
            <v>0</v>
          </cell>
          <cell r="U3063">
            <v>0</v>
          </cell>
        </row>
        <row r="3064">
          <cell r="A3064" t="str">
            <v>Europe</v>
          </cell>
          <cell r="B3064" t="str">
            <v>VW GROUP</v>
          </cell>
          <cell r="C3064" t="str">
            <v>VOLKSWAGEN</v>
          </cell>
          <cell r="D3064" t="str">
            <v>VOLKSWAGEN GOLF</v>
          </cell>
          <cell r="E3064" t="str">
            <v>VAG EA188</v>
          </cell>
          <cell r="F3064" t="str">
            <v>Diesel</v>
          </cell>
          <cell r="G3064">
            <v>1896</v>
          </cell>
          <cell r="H3064">
            <v>100</v>
          </cell>
          <cell r="I3064" t="str">
            <v>In-Line</v>
          </cell>
          <cell r="J3064">
            <v>4</v>
          </cell>
          <cell r="K3064" t="str">
            <v>DI</v>
          </cell>
          <cell r="L3064" t="str">
            <v>Gyor, Chemnitz,Polkowice</v>
          </cell>
          <cell r="M3064" t="str">
            <v>Hungary, Germany, Poland</v>
          </cell>
          <cell r="N3064">
            <v>208</v>
          </cell>
          <cell r="O3064">
            <v>559</v>
          </cell>
          <cell r="P3064">
            <v>96</v>
          </cell>
          <cell r="Q3064">
            <v>0</v>
          </cell>
          <cell r="R3064">
            <v>0</v>
          </cell>
          <cell r="S3064">
            <v>0</v>
          </cell>
          <cell r="T3064">
            <v>0</v>
          </cell>
          <cell r="U3064">
            <v>0</v>
          </cell>
        </row>
        <row r="3065">
          <cell r="A3065" t="str">
            <v>Europe</v>
          </cell>
          <cell r="B3065" t="str">
            <v>VW GROUP</v>
          </cell>
          <cell r="C3065" t="str">
            <v>VOLKSWAGEN</v>
          </cell>
          <cell r="D3065" t="str">
            <v>VOLKSWAGEN GOLF</v>
          </cell>
          <cell r="E3065" t="str">
            <v>VAG EA390</v>
          </cell>
          <cell r="F3065" t="str">
            <v>Gasoline</v>
          </cell>
          <cell r="G3065">
            <v>2327</v>
          </cell>
          <cell r="H3065">
            <v>170</v>
          </cell>
          <cell r="I3065" t="str">
            <v>Vee Configuration</v>
          </cell>
          <cell r="J3065">
            <v>5</v>
          </cell>
          <cell r="K3065" t="str">
            <v>MFI</v>
          </cell>
          <cell r="L3065" t="str">
            <v>Salzgitter</v>
          </cell>
          <cell r="M3065" t="str">
            <v>Germany</v>
          </cell>
          <cell r="N3065">
            <v>4</v>
          </cell>
          <cell r="O3065">
            <v>10</v>
          </cell>
          <cell r="P3065">
            <v>2</v>
          </cell>
          <cell r="Q3065">
            <v>0</v>
          </cell>
          <cell r="R3065">
            <v>0</v>
          </cell>
          <cell r="S3065">
            <v>0</v>
          </cell>
          <cell r="T3065">
            <v>0</v>
          </cell>
          <cell r="U3065">
            <v>0</v>
          </cell>
        </row>
        <row r="3066">
          <cell r="A3066" t="str">
            <v>Europe</v>
          </cell>
          <cell r="B3066" t="str">
            <v>VW GROUP</v>
          </cell>
          <cell r="C3066" t="str">
            <v>VOLKSWAGEN</v>
          </cell>
          <cell r="D3066" t="str">
            <v>VOLKSWAGEN GOLF</v>
          </cell>
          <cell r="E3066" t="str">
            <v>VAG EA111</v>
          </cell>
          <cell r="F3066" t="str">
            <v>Gasoline</v>
          </cell>
          <cell r="G3066">
            <v>1390</v>
          </cell>
          <cell r="H3066">
            <v>75</v>
          </cell>
          <cell r="I3066" t="str">
            <v>In-Line</v>
          </cell>
          <cell r="J3066">
            <v>4</v>
          </cell>
          <cell r="K3066" t="str">
            <v>MFI</v>
          </cell>
          <cell r="L3066" t="str">
            <v>Chemnitz, Salzgitter</v>
          </cell>
          <cell r="M3066" t="str">
            <v>Germany</v>
          </cell>
          <cell r="N3066">
            <v>28245</v>
          </cell>
          <cell r="O3066">
            <v>48397</v>
          </cell>
          <cell r="P3066">
            <v>5064</v>
          </cell>
          <cell r="Q3066">
            <v>0</v>
          </cell>
          <cell r="R3066">
            <v>0</v>
          </cell>
          <cell r="S3066">
            <v>0</v>
          </cell>
          <cell r="T3066">
            <v>0</v>
          </cell>
          <cell r="U3066">
            <v>0</v>
          </cell>
        </row>
        <row r="3067">
          <cell r="A3067" t="str">
            <v>Europe</v>
          </cell>
          <cell r="B3067" t="str">
            <v>VW GROUP</v>
          </cell>
          <cell r="C3067" t="str">
            <v>VOLKSWAGEN</v>
          </cell>
          <cell r="D3067" t="str">
            <v>VOLKSWAGEN GOLF</v>
          </cell>
          <cell r="E3067" t="str">
            <v>VAG EA113/EA827</v>
          </cell>
          <cell r="F3067" t="str">
            <v>Gasoline</v>
          </cell>
          <cell r="G3067">
            <v>1595</v>
          </cell>
          <cell r="H3067">
            <v>105</v>
          </cell>
          <cell r="I3067" t="str">
            <v>In-Line</v>
          </cell>
          <cell r="J3067">
            <v>4</v>
          </cell>
          <cell r="K3067" t="str">
            <v>MFI</v>
          </cell>
          <cell r="L3067" t="str">
            <v>Gyor</v>
          </cell>
          <cell r="M3067" t="str">
            <v>Hungary</v>
          </cell>
          <cell r="N3067">
            <v>21379</v>
          </cell>
          <cell r="O3067">
            <v>0</v>
          </cell>
          <cell r="P3067">
            <v>0</v>
          </cell>
          <cell r="Q3067">
            <v>0</v>
          </cell>
          <cell r="R3067">
            <v>0</v>
          </cell>
          <cell r="S3067">
            <v>0</v>
          </cell>
          <cell r="T3067">
            <v>0</v>
          </cell>
          <cell r="U3067">
            <v>0</v>
          </cell>
        </row>
        <row r="3068">
          <cell r="A3068" t="str">
            <v>Europe</v>
          </cell>
          <cell r="B3068" t="str">
            <v>VW GROUP</v>
          </cell>
          <cell r="C3068" t="str">
            <v>VOLKSWAGEN</v>
          </cell>
          <cell r="D3068" t="str">
            <v>VOLKSWAGEN GOLF</v>
          </cell>
          <cell r="E3068" t="str">
            <v>VAG EA111</v>
          </cell>
          <cell r="F3068" t="str">
            <v>Gasoline</v>
          </cell>
          <cell r="G3068">
            <v>1598</v>
          </cell>
          <cell r="H3068">
            <v>110</v>
          </cell>
          <cell r="I3068" t="str">
            <v>In-Line</v>
          </cell>
          <cell r="J3068">
            <v>4</v>
          </cell>
          <cell r="K3068" t="str">
            <v>GDI</v>
          </cell>
          <cell r="L3068" t="str">
            <v>Chemnitz, Salzgitter</v>
          </cell>
          <cell r="M3068" t="str">
            <v>Germany</v>
          </cell>
          <cell r="N3068">
            <v>7126</v>
          </cell>
          <cell r="O3068">
            <v>0</v>
          </cell>
          <cell r="P3068">
            <v>0</v>
          </cell>
          <cell r="Q3068">
            <v>0</v>
          </cell>
          <cell r="R3068">
            <v>0</v>
          </cell>
          <cell r="S3068">
            <v>0</v>
          </cell>
          <cell r="T3068">
            <v>0</v>
          </cell>
          <cell r="U3068">
            <v>0</v>
          </cell>
        </row>
        <row r="3069">
          <cell r="A3069" t="str">
            <v>Europe</v>
          </cell>
          <cell r="B3069" t="str">
            <v>VW GROUP</v>
          </cell>
          <cell r="C3069" t="str">
            <v>VOLKSWAGEN</v>
          </cell>
          <cell r="D3069" t="str">
            <v>VOLKSWAGEN GOLF</v>
          </cell>
          <cell r="E3069" t="str">
            <v>VAG EA111</v>
          </cell>
          <cell r="F3069" t="str">
            <v>Gasoline</v>
          </cell>
          <cell r="G3069">
            <v>1598</v>
          </cell>
          <cell r="H3069">
            <v>100</v>
          </cell>
          <cell r="I3069" t="str">
            <v>In-Line</v>
          </cell>
          <cell r="J3069">
            <v>4</v>
          </cell>
          <cell r="K3069" t="str">
            <v>MFI</v>
          </cell>
          <cell r="L3069" t="str">
            <v>Chemnitz, Salzgitter</v>
          </cell>
          <cell r="M3069" t="str">
            <v>Germany</v>
          </cell>
          <cell r="N3069">
            <v>0</v>
          </cell>
          <cell r="O3069">
            <v>69653</v>
          </cell>
          <cell r="P3069">
            <v>9857</v>
          </cell>
          <cell r="Q3069">
            <v>0</v>
          </cell>
          <cell r="R3069">
            <v>0</v>
          </cell>
          <cell r="S3069">
            <v>0</v>
          </cell>
          <cell r="T3069">
            <v>0</v>
          </cell>
          <cell r="U3069">
            <v>0</v>
          </cell>
        </row>
        <row r="3070">
          <cell r="A3070" t="str">
            <v>Europe</v>
          </cell>
          <cell r="B3070" t="str">
            <v>VW GROUP</v>
          </cell>
          <cell r="C3070" t="str">
            <v>VOLKSWAGEN</v>
          </cell>
          <cell r="D3070" t="str">
            <v>VOLKSWAGEN GOLF</v>
          </cell>
          <cell r="E3070" t="str">
            <v>VAG EA113/EA827</v>
          </cell>
          <cell r="F3070" t="str">
            <v>Gasoline</v>
          </cell>
          <cell r="G3070">
            <v>1781</v>
          </cell>
          <cell r="H3070">
            <v>150</v>
          </cell>
          <cell r="I3070" t="str">
            <v>In-Line</v>
          </cell>
          <cell r="J3070">
            <v>4</v>
          </cell>
          <cell r="K3070" t="str">
            <v>MFI</v>
          </cell>
          <cell r="L3070" t="str">
            <v>Gyor</v>
          </cell>
          <cell r="M3070" t="str">
            <v>Hungary</v>
          </cell>
          <cell r="N3070">
            <v>3331</v>
          </cell>
          <cell r="O3070">
            <v>2477</v>
          </cell>
          <cell r="P3070">
            <v>516</v>
          </cell>
          <cell r="Q3070">
            <v>0</v>
          </cell>
          <cell r="R3070">
            <v>0</v>
          </cell>
          <cell r="S3070">
            <v>0</v>
          </cell>
          <cell r="T3070">
            <v>0</v>
          </cell>
          <cell r="U3070">
            <v>0</v>
          </cell>
        </row>
        <row r="3071">
          <cell r="A3071" t="str">
            <v>Europe</v>
          </cell>
          <cell r="B3071" t="str">
            <v>VW GROUP</v>
          </cell>
          <cell r="C3071" t="str">
            <v>VOLKSWAGEN</v>
          </cell>
          <cell r="D3071" t="str">
            <v>VOLKSWAGEN GOLF</v>
          </cell>
          <cell r="E3071" t="str">
            <v>VAG EA113/EA827</v>
          </cell>
          <cell r="F3071" t="str">
            <v>Gasoline</v>
          </cell>
          <cell r="G3071">
            <v>1781</v>
          </cell>
          <cell r="H3071">
            <v>180</v>
          </cell>
          <cell r="I3071" t="str">
            <v>In-Line</v>
          </cell>
          <cell r="J3071">
            <v>4</v>
          </cell>
          <cell r="K3071" t="str">
            <v>MFI</v>
          </cell>
          <cell r="L3071" t="str">
            <v>Gyor</v>
          </cell>
          <cell r="M3071" t="str">
            <v>Hungary</v>
          </cell>
          <cell r="N3071">
            <v>5591</v>
          </cell>
          <cell r="O3071">
            <v>4509</v>
          </cell>
          <cell r="P3071">
            <v>1116</v>
          </cell>
          <cell r="Q3071">
            <v>0</v>
          </cell>
          <cell r="R3071">
            <v>0</v>
          </cell>
          <cell r="S3071">
            <v>0</v>
          </cell>
          <cell r="T3071">
            <v>0</v>
          </cell>
          <cell r="U3071">
            <v>0</v>
          </cell>
        </row>
        <row r="3072">
          <cell r="A3072" t="str">
            <v>Europe</v>
          </cell>
          <cell r="B3072" t="str">
            <v>VW GROUP</v>
          </cell>
          <cell r="C3072" t="str">
            <v>VOLKSWAGEN</v>
          </cell>
          <cell r="D3072" t="str">
            <v>VOLKSWAGEN GOLF</v>
          </cell>
          <cell r="E3072" t="str">
            <v>VAG EA086</v>
          </cell>
          <cell r="F3072" t="str">
            <v>Diesel</v>
          </cell>
          <cell r="G3072">
            <v>1896</v>
          </cell>
          <cell r="H3072">
            <v>68</v>
          </cell>
          <cell r="I3072" t="str">
            <v>In-Line</v>
          </cell>
          <cell r="J3072">
            <v>4</v>
          </cell>
          <cell r="K3072" t="str">
            <v>DI</v>
          </cell>
          <cell r="L3072" t="str">
            <v>Salzgitter, Chemnitz</v>
          </cell>
          <cell r="M3072" t="str">
            <v>Germany</v>
          </cell>
          <cell r="N3072">
            <v>25075</v>
          </cell>
          <cell r="O3072">
            <v>9654</v>
          </cell>
          <cell r="P3072">
            <v>2665</v>
          </cell>
          <cell r="Q3072">
            <v>0</v>
          </cell>
          <cell r="R3072">
            <v>0</v>
          </cell>
          <cell r="S3072">
            <v>0</v>
          </cell>
          <cell r="T3072">
            <v>0</v>
          </cell>
          <cell r="U3072">
            <v>0</v>
          </cell>
        </row>
        <row r="3073">
          <cell r="A3073" t="str">
            <v>Europe</v>
          </cell>
          <cell r="B3073" t="str">
            <v>VW GROUP</v>
          </cell>
          <cell r="C3073" t="str">
            <v>VOLKSWAGEN</v>
          </cell>
          <cell r="D3073" t="str">
            <v>VOLKSWAGEN GOLF</v>
          </cell>
          <cell r="E3073" t="str">
            <v>VAG EA188</v>
          </cell>
          <cell r="F3073" t="str">
            <v>Diesel</v>
          </cell>
          <cell r="G3073">
            <v>1896</v>
          </cell>
          <cell r="H3073">
            <v>90</v>
          </cell>
          <cell r="I3073" t="str">
            <v>In-Line</v>
          </cell>
          <cell r="J3073">
            <v>4</v>
          </cell>
          <cell r="K3073" t="str">
            <v>DI</v>
          </cell>
          <cell r="L3073" t="str">
            <v>Gyor, Chemnitz,Polkowice</v>
          </cell>
          <cell r="M3073" t="str">
            <v>Hungary, Germany, Poland</v>
          </cell>
          <cell r="N3073">
            <v>103108</v>
          </cell>
          <cell r="O3073">
            <v>47001</v>
          </cell>
          <cell r="P3073">
            <v>13098</v>
          </cell>
          <cell r="Q3073">
            <v>0</v>
          </cell>
          <cell r="R3073">
            <v>0</v>
          </cell>
          <cell r="S3073">
            <v>0</v>
          </cell>
          <cell r="T3073">
            <v>0</v>
          </cell>
          <cell r="U3073">
            <v>0</v>
          </cell>
        </row>
        <row r="3074">
          <cell r="A3074" t="str">
            <v>Europe</v>
          </cell>
          <cell r="B3074" t="str">
            <v>VW GROUP</v>
          </cell>
          <cell r="C3074" t="str">
            <v>VOLKSWAGEN</v>
          </cell>
          <cell r="D3074" t="str">
            <v>VOLKSWAGEN GOLF</v>
          </cell>
          <cell r="E3074" t="str">
            <v>VAG EA188</v>
          </cell>
          <cell r="F3074" t="str">
            <v>Diesel</v>
          </cell>
          <cell r="G3074">
            <v>1896</v>
          </cell>
          <cell r="H3074">
            <v>100</v>
          </cell>
          <cell r="I3074" t="str">
            <v>In-Line</v>
          </cell>
          <cell r="J3074">
            <v>4</v>
          </cell>
          <cell r="K3074" t="str">
            <v>DI</v>
          </cell>
          <cell r="L3074" t="str">
            <v>Gyor, Chemnitz,Polkowice</v>
          </cell>
          <cell r="M3074" t="str">
            <v>Hungary, Germany, Poland</v>
          </cell>
          <cell r="N3074">
            <v>112072</v>
          </cell>
          <cell r="O3074">
            <v>45630</v>
          </cell>
          <cell r="P3074">
            <v>12736</v>
          </cell>
          <cell r="Q3074">
            <v>0</v>
          </cell>
          <cell r="R3074">
            <v>0</v>
          </cell>
          <cell r="S3074">
            <v>0</v>
          </cell>
          <cell r="T3074">
            <v>0</v>
          </cell>
          <cell r="U3074">
            <v>0</v>
          </cell>
        </row>
        <row r="3075">
          <cell r="A3075" t="str">
            <v>Europe</v>
          </cell>
          <cell r="B3075" t="str">
            <v>VW GROUP</v>
          </cell>
          <cell r="C3075" t="str">
            <v>VOLKSWAGEN</v>
          </cell>
          <cell r="D3075" t="str">
            <v>VOLKSWAGEN GOLF</v>
          </cell>
          <cell r="E3075" t="str">
            <v>VAG EA188</v>
          </cell>
          <cell r="F3075" t="str">
            <v>Diesel</v>
          </cell>
          <cell r="G3075">
            <v>1896</v>
          </cell>
          <cell r="H3075">
            <v>110</v>
          </cell>
          <cell r="I3075" t="str">
            <v>In-Line</v>
          </cell>
          <cell r="J3075">
            <v>4</v>
          </cell>
          <cell r="K3075" t="str">
            <v>DI</v>
          </cell>
          <cell r="L3075" t="str">
            <v>Gyor, Chemnitz,Polkowice</v>
          </cell>
          <cell r="M3075" t="str">
            <v>Hungary, Germany, Poland</v>
          </cell>
          <cell r="N3075">
            <v>20280</v>
          </cell>
          <cell r="O3075">
            <v>0</v>
          </cell>
          <cell r="P3075">
            <v>0</v>
          </cell>
          <cell r="Q3075">
            <v>0</v>
          </cell>
          <cell r="R3075">
            <v>0</v>
          </cell>
          <cell r="S3075">
            <v>0</v>
          </cell>
          <cell r="T3075">
            <v>0</v>
          </cell>
          <cell r="U3075">
            <v>0</v>
          </cell>
        </row>
        <row r="3076">
          <cell r="A3076" t="str">
            <v>Europe</v>
          </cell>
          <cell r="B3076" t="str">
            <v>VW GROUP</v>
          </cell>
          <cell r="C3076" t="str">
            <v>VOLKSWAGEN</v>
          </cell>
          <cell r="D3076" t="str">
            <v>VOLKSWAGEN GOLF</v>
          </cell>
          <cell r="E3076" t="str">
            <v>VAG EA188</v>
          </cell>
          <cell r="F3076" t="str">
            <v>Diesel</v>
          </cell>
          <cell r="G3076">
            <v>1896</v>
          </cell>
          <cell r="H3076">
            <v>115</v>
          </cell>
          <cell r="I3076" t="str">
            <v>In-Line</v>
          </cell>
          <cell r="J3076">
            <v>4</v>
          </cell>
          <cell r="K3076" t="str">
            <v>DI</v>
          </cell>
          <cell r="L3076" t="str">
            <v>Gyor, Chemnitz,Polkowice</v>
          </cell>
          <cell r="M3076" t="str">
            <v>Hungary, Germany, Poland</v>
          </cell>
          <cell r="N3076">
            <v>12178</v>
          </cell>
          <cell r="O3076">
            <v>0</v>
          </cell>
          <cell r="P3076">
            <v>0</v>
          </cell>
          <cell r="Q3076">
            <v>0</v>
          </cell>
          <cell r="R3076">
            <v>0</v>
          </cell>
          <cell r="S3076">
            <v>0</v>
          </cell>
          <cell r="T3076">
            <v>0</v>
          </cell>
          <cell r="U3076">
            <v>0</v>
          </cell>
        </row>
        <row r="3077">
          <cell r="A3077" t="str">
            <v>Europe</v>
          </cell>
          <cell r="B3077" t="str">
            <v>VW GROUP</v>
          </cell>
          <cell r="C3077" t="str">
            <v>VOLKSWAGEN</v>
          </cell>
          <cell r="D3077" t="str">
            <v>VOLKSWAGEN GOLF</v>
          </cell>
          <cell r="E3077" t="str">
            <v>VAG EA188</v>
          </cell>
          <cell r="F3077" t="str">
            <v>Diesel</v>
          </cell>
          <cell r="G3077">
            <v>1896</v>
          </cell>
          <cell r="H3077">
            <v>130</v>
          </cell>
          <cell r="I3077" t="str">
            <v>In-Line</v>
          </cell>
          <cell r="J3077">
            <v>4</v>
          </cell>
          <cell r="K3077" t="str">
            <v>DI</v>
          </cell>
          <cell r="L3077" t="str">
            <v>Gyor, Chemnitz,Polkowice</v>
          </cell>
          <cell r="M3077" t="str">
            <v>Hungary, Germany, Poland</v>
          </cell>
          <cell r="N3077">
            <v>74444</v>
          </cell>
          <cell r="O3077">
            <v>31754</v>
          </cell>
          <cell r="P3077">
            <v>8796</v>
          </cell>
          <cell r="Q3077">
            <v>0</v>
          </cell>
          <cell r="R3077">
            <v>0</v>
          </cell>
          <cell r="S3077">
            <v>0</v>
          </cell>
          <cell r="T3077">
            <v>0</v>
          </cell>
          <cell r="U3077">
            <v>0</v>
          </cell>
        </row>
        <row r="3078">
          <cell r="A3078" t="str">
            <v>Europe</v>
          </cell>
          <cell r="B3078" t="str">
            <v>VW GROUP</v>
          </cell>
          <cell r="C3078" t="str">
            <v>VOLKSWAGEN</v>
          </cell>
          <cell r="D3078" t="str">
            <v>VOLKSWAGEN GOLF</v>
          </cell>
          <cell r="E3078" t="str">
            <v>VAG EA188</v>
          </cell>
          <cell r="F3078" t="str">
            <v>Diesel</v>
          </cell>
          <cell r="G3078">
            <v>1896</v>
          </cell>
          <cell r="H3078">
            <v>150</v>
          </cell>
          <cell r="I3078" t="str">
            <v>In-Line</v>
          </cell>
          <cell r="J3078">
            <v>4</v>
          </cell>
          <cell r="K3078" t="str">
            <v>DI</v>
          </cell>
          <cell r="L3078" t="str">
            <v>Gyor, Chemnitz,Polkowice</v>
          </cell>
          <cell r="M3078" t="str">
            <v>Hungary, Germany, Poland</v>
          </cell>
          <cell r="N3078">
            <v>10533</v>
          </cell>
          <cell r="O3078">
            <v>4128</v>
          </cell>
          <cell r="P3078">
            <v>1130</v>
          </cell>
          <cell r="Q3078">
            <v>0</v>
          </cell>
          <cell r="R3078">
            <v>0</v>
          </cell>
          <cell r="S3078">
            <v>0</v>
          </cell>
          <cell r="T3078">
            <v>0</v>
          </cell>
          <cell r="U3078">
            <v>0</v>
          </cell>
        </row>
        <row r="3079">
          <cell r="A3079" t="str">
            <v>Europe</v>
          </cell>
          <cell r="B3079" t="str">
            <v>VW GROUP</v>
          </cell>
          <cell r="C3079" t="str">
            <v>VOLKSWAGEN</v>
          </cell>
          <cell r="D3079" t="str">
            <v>VOLKSWAGEN GOLF</v>
          </cell>
          <cell r="E3079" t="str">
            <v>VAG EA113/EA827</v>
          </cell>
          <cell r="F3079" t="str">
            <v>Gasoline</v>
          </cell>
          <cell r="G3079">
            <v>1984</v>
          </cell>
          <cell r="H3079">
            <v>130</v>
          </cell>
          <cell r="I3079" t="str">
            <v>In-Line</v>
          </cell>
          <cell r="J3079">
            <v>4</v>
          </cell>
          <cell r="K3079" t="str">
            <v>MFI</v>
          </cell>
          <cell r="L3079" t="str">
            <v>Gyor</v>
          </cell>
          <cell r="M3079" t="str">
            <v>Hungary</v>
          </cell>
          <cell r="N3079">
            <v>43487</v>
          </cell>
          <cell r="O3079">
            <v>29782</v>
          </cell>
          <cell r="P3079">
            <v>4180</v>
          </cell>
          <cell r="Q3079">
            <v>0</v>
          </cell>
          <cell r="R3079">
            <v>0</v>
          </cell>
          <cell r="S3079">
            <v>0</v>
          </cell>
          <cell r="T3079">
            <v>0</v>
          </cell>
          <cell r="U3079">
            <v>0</v>
          </cell>
        </row>
        <row r="3080">
          <cell r="A3080" t="str">
            <v>Europe</v>
          </cell>
          <cell r="B3080" t="str">
            <v>VW GROUP</v>
          </cell>
          <cell r="C3080" t="str">
            <v>VOLKSWAGEN</v>
          </cell>
          <cell r="D3080" t="str">
            <v>VOLKSWAGEN GOLF</v>
          </cell>
          <cell r="E3080" t="str">
            <v>VAG EA390</v>
          </cell>
          <cell r="F3080" t="str">
            <v>Gasoline</v>
          </cell>
          <cell r="G3080">
            <v>2327</v>
          </cell>
          <cell r="H3080">
            <v>170</v>
          </cell>
          <cell r="I3080" t="str">
            <v>Vee Configuration</v>
          </cell>
          <cell r="J3080">
            <v>5</v>
          </cell>
          <cell r="K3080" t="str">
            <v>MFI</v>
          </cell>
          <cell r="L3080" t="str">
            <v>Salzgitter</v>
          </cell>
          <cell r="M3080" t="str">
            <v>Germany</v>
          </cell>
          <cell r="N3080">
            <v>5798</v>
          </cell>
          <cell r="O3080">
            <v>1328</v>
          </cell>
          <cell r="P3080">
            <v>277</v>
          </cell>
          <cell r="Q3080">
            <v>0</v>
          </cell>
          <cell r="R3080">
            <v>0</v>
          </cell>
          <cell r="S3080">
            <v>0</v>
          </cell>
          <cell r="T3080">
            <v>0</v>
          </cell>
          <cell r="U3080">
            <v>0</v>
          </cell>
        </row>
        <row r="3081">
          <cell r="A3081" t="str">
            <v>Europe</v>
          </cell>
          <cell r="B3081" t="str">
            <v>VW GROUP</v>
          </cell>
          <cell r="C3081" t="str">
            <v>VOLKSWAGEN</v>
          </cell>
          <cell r="D3081" t="str">
            <v>VOLKSWAGEN GOLF</v>
          </cell>
          <cell r="E3081" t="str">
            <v>VAG EA390</v>
          </cell>
          <cell r="F3081" t="str">
            <v>Gasoline</v>
          </cell>
          <cell r="G3081">
            <v>2792</v>
          </cell>
          <cell r="H3081">
            <v>204</v>
          </cell>
          <cell r="I3081" t="str">
            <v>Vee Configuration</v>
          </cell>
          <cell r="J3081">
            <v>6</v>
          </cell>
          <cell r="K3081" t="str">
            <v>MFI</v>
          </cell>
          <cell r="L3081" t="str">
            <v>Salzgitter</v>
          </cell>
          <cell r="M3081" t="str">
            <v>Germany</v>
          </cell>
          <cell r="N3081">
            <v>3937</v>
          </cell>
          <cell r="O3081">
            <v>1120</v>
          </cell>
          <cell r="P3081">
            <v>135</v>
          </cell>
          <cell r="Q3081">
            <v>0</v>
          </cell>
          <cell r="R3081">
            <v>0</v>
          </cell>
          <cell r="S3081">
            <v>0</v>
          </cell>
          <cell r="T3081">
            <v>0</v>
          </cell>
          <cell r="U3081">
            <v>0</v>
          </cell>
        </row>
        <row r="3082">
          <cell r="A3082" t="str">
            <v>Europe</v>
          </cell>
          <cell r="B3082" t="str">
            <v>VW GROUP</v>
          </cell>
          <cell r="C3082" t="str">
            <v>VOLKSWAGEN</v>
          </cell>
          <cell r="D3082" t="str">
            <v>VOLKSWAGEN GOLF</v>
          </cell>
          <cell r="E3082" t="str">
            <v>VAG EA390</v>
          </cell>
          <cell r="F3082" t="str">
            <v>Gasoline</v>
          </cell>
          <cell r="G3082">
            <v>3189</v>
          </cell>
          <cell r="H3082">
            <v>241</v>
          </cell>
          <cell r="I3082" t="str">
            <v>Vee Configuration</v>
          </cell>
          <cell r="J3082">
            <v>6</v>
          </cell>
          <cell r="K3082" t="str">
            <v>MFI</v>
          </cell>
          <cell r="L3082" t="str">
            <v>Salzgitter</v>
          </cell>
          <cell r="M3082" t="str">
            <v>Germany</v>
          </cell>
          <cell r="N3082">
            <v>4251</v>
          </cell>
          <cell r="O3082">
            <v>6291</v>
          </cell>
          <cell r="P3082">
            <v>2291</v>
          </cell>
          <cell r="Q3082">
            <v>0</v>
          </cell>
          <cell r="R3082">
            <v>0</v>
          </cell>
          <cell r="S3082">
            <v>0</v>
          </cell>
          <cell r="T3082">
            <v>0</v>
          </cell>
          <cell r="U3082">
            <v>0</v>
          </cell>
        </row>
        <row r="3083">
          <cell r="A3083" t="str">
            <v>Europe</v>
          </cell>
          <cell r="B3083" t="str">
            <v>VW GROUP</v>
          </cell>
          <cell r="C3083" t="str">
            <v>VOLKSWAGEN</v>
          </cell>
          <cell r="D3083" t="str">
            <v>VOLKSWAGEN GOLF</v>
          </cell>
          <cell r="E3083" t="str">
            <v>VAG EA111</v>
          </cell>
          <cell r="F3083" t="str">
            <v>Gasoline</v>
          </cell>
          <cell r="G3083">
            <v>1390</v>
          </cell>
          <cell r="H3083">
            <v>75</v>
          </cell>
          <cell r="I3083" t="str">
            <v>In-Line</v>
          </cell>
          <cell r="J3083">
            <v>4</v>
          </cell>
          <cell r="K3083" t="str">
            <v>MFI</v>
          </cell>
          <cell r="L3083" t="str">
            <v>Chemnitz, Salzgitter</v>
          </cell>
          <cell r="M3083" t="str">
            <v>Germany</v>
          </cell>
          <cell r="N3083">
            <v>3431</v>
          </cell>
          <cell r="O3083">
            <v>5074</v>
          </cell>
          <cell r="P3083">
            <v>5256</v>
          </cell>
          <cell r="Q3083">
            <v>0</v>
          </cell>
          <cell r="R3083">
            <v>0</v>
          </cell>
          <cell r="S3083">
            <v>0</v>
          </cell>
          <cell r="T3083">
            <v>0</v>
          </cell>
          <cell r="U3083">
            <v>0</v>
          </cell>
        </row>
        <row r="3084">
          <cell r="A3084" t="str">
            <v>Europe</v>
          </cell>
          <cell r="B3084" t="str">
            <v>VW GROUP</v>
          </cell>
          <cell r="C3084" t="str">
            <v>VOLKSWAGEN</v>
          </cell>
          <cell r="D3084" t="str">
            <v>VOLKSWAGEN GOLF</v>
          </cell>
          <cell r="E3084" t="str">
            <v>VAG EA113/EA827</v>
          </cell>
          <cell r="F3084" t="str">
            <v>Gasoline</v>
          </cell>
          <cell r="G3084">
            <v>1595</v>
          </cell>
          <cell r="H3084">
            <v>105</v>
          </cell>
          <cell r="I3084" t="str">
            <v>In-Line</v>
          </cell>
          <cell r="J3084">
            <v>4</v>
          </cell>
          <cell r="K3084" t="str">
            <v>MFI</v>
          </cell>
          <cell r="L3084" t="str">
            <v>Gyor</v>
          </cell>
          <cell r="M3084" t="str">
            <v>Hungary</v>
          </cell>
          <cell r="N3084">
            <v>3603</v>
          </cell>
          <cell r="O3084">
            <v>598</v>
          </cell>
          <cell r="P3084">
            <v>0</v>
          </cell>
          <cell r="Q3084">
            <v>0</v>
          </cell>
          <cell r="R3084">
            <v>0</v>
          </cell>
          <cell r="S3084">
            <v>0</v>
          </cell>
          <cell r="T3084">
            <v>0</v>
          </cell>
          <cell r="U3084">
            <v>0</v>
          </cell>
        </row>
        <row r="3085">
          <cell r="A3085" t="str">
            <v>Europe</v>
          </cell>
          <cell r="B3085" t="str">
            <v>VW GROUP</v>
          </cell>
          <cell r="C3085" t="str">
            <v>VOLKSWAGEN</v>
          </cell>
          <cell r="D3085" t="str">
            <v>VOLKSWAGEN GOLF</v>
          </cell>
          <cell r="E3085" t="str">
            <v>VAG EA111</v>
          </cell>
          <cell r="F3085" t="str">
            <v>Gasoline</v>
          </cell>
          <cell r="G3085">
            <v>1598</v>
          </cell>
          <cell r="H3085">
            <v>105</v>
          </cell>
          <cell r="I3085" t="str">
            <v>In-Line</v>
          </cell>
          <cell r="J3085">
            <v>4</v>
          </cell>
          <cell r="K3085" t="str">
            <v>MFI</v>
          </cell>
          <cell r="L3085" t="str">
            <v>Chemnitz, Salzgitter</v>
          </cell>
          <cell r="M3085" t="str">
            <v>Germany</v>
          </cell>
          <cell r="N3085">
            <v>0</v>
          </cell>
          <cell r="O3085">
            <v>27018</v>
          </cell>
          <cell r="P3085">
            <v>5545</v>
          </cell>
          <cell r="Q3085">
            <v>0</v>
          </cell>
          <cell r="R3085">
            <v>0</v>
          </cell>
          <cell r="S3085">
            <v>0</v>
          </cell>
          <cell r="T3085">
            <v>0</v>
          </cell>
          <cell r="U3085">
            <v>0</v>
          </cell>
        </row>
        <row r="3086">
          <cell r="A3086" t="str">
            <v>Europe</v>
          </cell>
          <cell r="B3086" t="str">
            <v>VW GROUP</v>
          </cell>
          <cell r="C3086" t="str">
            <v>VOLKSWAGEN</v>
          </cell>
          <cell r="D3086" t="str">
            <v>VOLKSWAGEN GOLF</v>
          </cell>
          <cell r="E3086" t="str">
            <v>VAG EA113/EA827</v>
          </cell>
          <cell r="F3086" t="str">
            <v>Gasoline</v>
          </cell>
          <cell r="G3086">
            <v>1781</v>
          </cell>
          <cell r="H3086">
            <v>150</v>
          </cell>
          <cell r="I3086" t="str">
            <v>In-Line</v>
          </cell>
          <cell r="J3086">
            <v>4</v>
          </cell>
          <cell r="K3086" t="str">
            <v>MFI</v>
          </cell>
          <cell r="L3086" t="str">
            <v>Gyor</v>
          </cell>
          <cell r="M3086" t="str">
            <v>Hungary</v>
          </cell>
          <cell r="N3086">
            <v>5030</v>
          </cell>
          <cell r="O3086">
            <v>8709</v>
          </cell>
          <cell r="P3086">
            <v>9351</v>
          </cell>
          <cell r="Q3086">
            <v>0</v>
          </cell>
          <cell r="R3086">
            <v>0</v>
          </cell>
          <cell r="S3086">
            <v>0</v>
          </cell>
          <cell r="T3086">
            <v>0</v>
          </cell>
          <cell r="U3086">
            <v>0</v>
          </cell>
        </row>
        <row r="3087">
          <cell r="A3087" t="str">
            <v>Europe</v>
          </cell>
          <cell r="B3087" t="str">
            <v>VW GROUP</v>
          </cell>
          <cell r="C3087" t="str">
            <v>VOLKSWAGEN</v>
          </cell>
          <cell r="D3087" t="str">
            <v>VOLKSWAGEN GOLF</v>
          </cell>
          <cell r="E3087" t="str">
            <v>VAG EA188</v>
          </cell>
          <cell r="F3087" t="str">
            <v>Diesel</v>
          </cell>
          <cell r="G3087">
            <v>1896</v>
          </cell>
          <cell r="H3087">
            <v>90</v>
          </cell>
          <cell r="I3087" t="str">
            <v>In-Line</v>
          </cell>
          <cell r="J3087">
            <v>4</v>
          </cell>
          <cell r="K3087" t="str">
            <v>DI</v>
          </cell>
          <cell r="L3087" t="str">
            <v>Gyor, Chemnitz,Polkowice</v>
          </cell>
          <cell r="M3087" t="str">
            <v>Hungary, Germany, Poland</v>
          </cell>
          <cell r="N3087">
            <v>4443</v>
          </cell>
          <cell r="O3087">
            <v>6644</v>
          </cell>
          <cell r="P3087">
            <v>6481</v>
          </cell>
          <cell r="Q3087">
            <v>0</v>
          </cell>
          <cell r="R3087">
            <v>0</v>
          </cell>
          <cell r="S3087">
            <v>0</v>
          </cell>
          <cell r="T3087">
            <v>0</v>
          </cell>
          <cell r="U3087">
            <v>0</v>
          </cell>
        </row>
        <row r="3088">
          <cell r="A3088" t="str">
            <v>Europe</v>
          </cell>
          <cell r="B3088" t="str">
            <v>VW GROUP</v>
          </cell>
          <cell r="C3088" t="str">
            <v>VOLKSWAGEN</v>
          </cell>
          <cell r="D3088" t="str">
            <v>VOLKSWAGEN GOLF</v>
          </cell>
          <cell r="E3088" t="str">
            <v>VAG EA188</v>
          </cell>
          <cell r="F3088" t="str">
            <v>Diesel</v>
          </cell>
          <cell r="G3088">
            <v>1896</v>
          </cell>
          <cell r="H3088">
            <v>100</v>
          </cell>
          <cell r="I3088" t="str">
            <v>In-Line</v>
          </cell>
          <cell r="J3088">
            <v>4</v>
          </cell>
          <cell r="K3088" t="str">
            <v>DI</v>
          </cell>
          <cell r="L3088" t="str">
            <v>Gyor, Chemnitz,Polkowice</v>
          </cell>
          <cell r="M3088" t="str">
            <v>Hungary, Germany, Poland</v>
          </cell>
          <cell r="N3088">
            <v>1981</v>
          </cell>
          <cell r="O3088">
            <v>2849</v>
          </cell>
          <cell r="P3088">
            <v>2741</v>
          </cell>
          <cell r="Q3088">
            <v>0</v>
          </cell>
          <cell r="R3088">
            <v>0</v>
          </cell>
          <cell r="S3088">
            <v>0</v>
          </cell>
          <cell r="T3088">
            <v>0</v>
          </cell>
          <cell r="U3088">
            <v>0</v>
          </cell>
        </row>
        <row r="3089">
          <cell r="A3089" t="str">
            <v>Europe</v>
          </cell>
          <cell r="B3089" t="str">
            <v>VW GROUP</v>
          </cell>
          <cell r="C3089" t="str">
            <v>VOLKSWAGEN</v>
          </cell>
          <cell r="D3089" t="str">
            <v>VOLKSWAGEN GOLF</v>
          </cell>
          <cell r="E3089" t="str">
            <v>VAG EA113/EA827</v>
          </cell>
          <cell r="F3089" t="str">
            <v>Gasoline</v>
          </cell>
          <cell r="G3089">
            <v>1984</v>
          </cell>
          <cell r="H3089">
            <v>116</v>
          </cell>
          <cell r="I3089" t="str">
            <v>In-Line</v>
          </cell>
          <cell r="J3089">
            <v>4</v>
          </cell>
          <cell r="K3089" t="str">
            <v>SFI/MFI</v>
          </cell>
          <cell r="L3089" t="str">
            <v>Gyor</v>
          </cell>
          <cell r="M3089" t="str">
            <v>Hungary</v>
          </cell>
          <cell r="N3089">
            <v>1143</v>
          </cell>
          <cell r="O3089">
            <v>1927</v>
          </cell>
          <cell r="P3089">
            <v>1870</v>
          </cell>
          <cell r="Q3089">
            <v>0</v>
          </cell>
          <cell r="R3089">
            <v>0</v>
          </cell>
          <cell r="S3089">
            <v>0</v>
          </cell>
          <cell r="T3089">
            <v>0</v>
          </cell>
          <cell r="U3089">
            <v>0</v>
          </cell>
        </row>
        <row r="3090">
          <cell r="A3090" t="str">
            <v>Europe</v>
          </cell>
          <cell r="B3090" t="str">
            <v>VW GROUP</v>
          </cell>
          <cell r="C3090" t="str">
            <v>VOLKSWAGEN</v>
          </cell>
          <cell r="D3090" t="str">
            <v>VOLKSWAGEN GOLF</v>
          </cell>
          <cell r="E3090" t="str">
            <v>VAG EA390</v>
          </cell>
          <cell r="F3090" t="str">
            <v>Gasoline</v>
          </cell>
          <cell r="G3090">
            <v>2327</v>
          </cell>
          <cell r="H3090">
            <v>170</v>
          </cell>
          <cell r="I3090" t="str">
            <v>Vee Configuration</v>
          </cell>
          <cell r="J3090">
            <v>5</v>
          </cell>
          <cell r="K3090" t="str">
            <v>MFI</v>
          </cell>
          <cell r="L3090" t="str">
            <v>Salzgitter</v>
          </cell>
          <cell r="M3090" t="str">
            <v>Germany</v>
          </cell>
          <cell r="N3090">
            <v>253</v>
          </cell>
          <cell r="O3090">
            <v>497</v>
          </cell>
          <cell r="P3090">
            <v>484</v>
          </cell>
          <cell r="Q3090">
            <v>0</v>
          </cell>
          <cell r="R3090">
            <v>0</v>
          </cell>
          <cell r="S3090">
            <v>0</v>
          </cell>
          <cell r="T3090">
            <v>0</v>
          </cell>
          <cell r="U3090">
            <v>0</v>
          </cell>
        </row>
        <row r="3091">
          <cell r="A3091" t="str">
            <v>Europe</v>
          </cell>
          <cell r="B3091" t="str">
            <v>VW GROUP</v>
          </cell>
          <cell r="C3091" t="str">
            <v>VOLKSWAGEN</v>
          </cell>
          <cell r="D3091" t="str">
            <v>VOLKSWAGEN GOLF</v>
          </cell>
          <cell r="E3091" t="str">
            <v>VAG EA390</v>
          </cell>
          <cell r="F3091" t="str">
            <v>Gasoline</v>
          </cell>
          <cell r="G3091">
            <v>2792</v>
          </cell>
          <cell r="H3091">
            <v>204</v>
          </cell>
          <cell r="I3091" t="str">
            <v>Vee Configuration</v>
          </cell>
          <cell r="J3091">
            <v>6</v>
          </cell>
          <cell r="K3091" t="str">
            <v>MFI</v>
          </cell>
          <cell r="L3091" t="str">
            <v>Salzgitter</v>
          </cell>
          <cell r="M3091" t="str">
            <v>Germany</v>
          </cell>
          <cell r="N3091">
            <v>80</v>
          </cell>
          <cell r="O3091">
            <v>67</v>
          </cell>
          <cell r="P3091">
            <v>68</v>
          </cell>
          <cell r="Q3091">
            <v>0</v>
          </cell>
          <cell r="R3091">
            <v>0</v>
          </cell>
          <cell r="S3091">
            <v>0</v>
          </cell>
          <cell r="T3091">
            <v>0</v>
          </cell>
          <cell r="U3091">
            <v>0</v>
          </cell>
        </row>
        <row r="3092">
          <cell r="A3092" t="str">
            <v>Europe</v>
          </cell>
          <cell r="B3092" t="str">
            <v>VW GROUP</v>
          </cell>
          <cell r="C3092" t="str">
            <v>VOLKSWAGEN</v>
          </cell>
          <cell r="D3092" t="str">
            <v>VOLKSWAGEN GOLF</v>
          </cell>
          <cell r="E3092" t="str">
            <v>VAG EA111</v>
          </cell>
          <cell r="F3092" t="str">
            <v>Gasoline</v>
          </cell>
          <cell r="G3092">
            <v>1390</v>
          </cell>
          <cell r="H3092">
            <v>75</v>
          </cell>
          <cell r="I3092" t="str">
            <v>In-Line</v>
          </cell>
          <cell r="J3092">
            <v>4</v>
          </cell>
          <cell r="K3092" t="str">
            <v>MFI</v>
          </cell>
          <cell r="L3092" t="str">
            <v>Chemnitz, Salzgitter</v>
          </cell>
          <cell r="M3092" t="str">
            <v>Germany</v>
          </cell>
          <cell r="N3092">
            <v>0</v>
          </cell>
          <cell r="O3092">
            <v>2638</v>
          </cell>
          <cell r="P3092">
            <v>4840</v>
          </cell>
          <cell r="Q3092">
            <v>3536</v>
          </cell>
          <cell r="R3092">
            <v>3662</v>
          </cell>
          <cell r="S3092">
            <v>3047</v>
          </cell>
          <cell r="T3092">
            <v>2532</v>
          </cell>
          <cell r="U3092">
            <v>2318</v>
          </cell>
        </row>
        <row r="3093">
          <cell r="A3093" t="str">
            <v>Europe</v>
          </cell>
          <cell r="B3093" t="str">
            <v>VW GROUP</v>
          </cell>
          <cell r="C3093" t="str">
            <v>VOLKSWAGEN</v>
          </cell>
          <cell r="D3093" t="str">
            <v>VOLKSWAGEN GOLF</v>
          </cell>
          <cell r="E3093" t="str">
            <v>VAG EA111</v>
          </cell>
          <cell r="F3093" t="str">
            <v>Gasoline</v>
          </cell>
          <cell r="G3093">
            <v>1390</v>
          </cell>
          <cell r="H3093">
            <v>90</v>
          </cell>
          <cell r="I3093" t="str">
            <v>In-Line</v>
          </cell>
          <cell r="J3093">
            <v>4</v>
          </cell>
          <cell r="K3093" t="str">
            <v>MFI</v>
          </cell>
          <cell r="L3093" t="str">
            <v>Chemnitz, Salzgitter</v>
          </cell>
          <cell r="M3093" t="str">
            <v>Germany</v>
          </cell>
          <cell r="N3093">
            <v>0</v>
          </cell>
          <cell r="O3093">
            <v>3163</v>
          </cell>
          <cell r="P3093">
            <v>12567</v>
          </cell>
          <cell r="Q3093">
            <v>8350</v>
          </cell>
          <cell r="R3093">
            <v>7693</v>
          </cell>
          <cell r="S3093">
            <v>5537</v>
          </cell>
          <cell r="T3093">
            <v>3785</v>
          </cell>
          <cell r="U3093">
            <v>2647</v>
          </cell>
        </row>
        <row r="3094">
          <cell r="A3094" t="str">
            <v>Europe</v>
          </cell>
          <cell r="B3094" t="str">
            <v>VW GROUP</v>
          </cell>
          <cell r="C3094" t="str">
            <v>VOLKSWAGEN</v>
          </cell>
          <cell r="D3094" t="str">
            <v>VOLKSWAGEN GOLF</v>
          </cell>
          <cell r="E3094" t="str">
            <v>VAG EA188</v>
          </cell>
          <cell r="F3094" t="str">
            <v>Diesel</v>
          </cell>
          <cell r="G3094">
            <v>1422</v>
          </cell>
          <cell r="H3094">
            <v>100</v>
          </cell>
          <cell r="I3094" t="str">
            <v>In-Line</v>
          </cell>
          <cell r="J3094">
            <v>3</v>
          </cell>
          <cell r="K3094" t="str">
            <v>DI</v>
          </cell>
          <cell r="L3094" t="str">
            <v>Gyor, Polkowice</v>
          </cell>
          <cell r="M3094" t="str">
            <v>Hungary, Poland</v>
          </cell>
          <cell r="N3094">
            <v>0</v>
          </cell>
          <cell r="O3094">
            <v>0</v>
          </cell>
          <cell r="P3094">
            <v>0</v>
          </cell>
          <cell r="Q3094">
            <v>0</v>
          </cell>
          <cell r="R3094">
            <v>0</v>
          </cell>
          <cell r="S3094">
            <v>41152</v>
          </cell>
          <cell r="T3094">
            <v>36346</v>
          </cell>
          <cell r="U3094">
            <v>35438</v>
          </cell>
        </row>
        <row r="3095">
          <cell r="A3095" t="str">
            <v>Europe</v>
          </cell>
          <cell r="B3095" t="str">
            <v>VW GROUP</v>
          </cell>
          <cell r="C3095" t="str">
            <v>VOLKSWAGEN</v>
          </cell>
          <cell r="D3095" t="str">
            <v>VOLKSWAGEN GOLF</v>
          </cell>
          <cell r="E3095" t="str">
            <v>VAG EA113/EA827</v>
          </cell>
          <cell r="F3095" t="str">
            <v>Gasoline</v>
          </cell>
          <cell r="G3095">
            <v>1595</v>
          </cell>
          <cell r="H3095">
            <v>102</v>
          </cell>
          <cell r="I3095" t="str">
            <v>In-Line</v>
          </cell>
          <cell r="J3095">
            <v>4</v>
          </cell>
          <cell r="K3095" t="str">
            <v>SFI/MFI</v>
          </cell>
          <cell r="L3095" t="str">
            <v>Gyor</v>
          </cell>
          <cell r="M3095" t="str">
            <v>Hungary</v>
          </cell>
          <cell r="N3095">
            <v>0</v>
          </cell>
          <cell r="O3095">
            <v>2597</v>
          </cell>
          <cell r="P3095">
            <v>21819</v>
          </cell>
          <cell r="Q3095">
            <v>16983</v>
          </cell>
          <cell r="R3095">
            <v>18774</v>
          </cell>
          <cell r="S3095">
            <v>16697</v>
          </cell>
          <cell r="T3095">
            <v>14891</v>
          </cell>
          <cell r="U3095">
            <v>14654</v>
          </cell>
        </row>
        <row r="3096">
          <cell r="A3096" t="str">
            <v>Europe</v>
          </cell>
          <cell r="B3096" t="str">
            <v>VW GROUP</v>
          </cell>
          <cell r="C3096" t="str">
            <v>VOLKSWAGEN</v>
          </cell>
          <cell r="D3096" t="str">
            <v>VOLKSWAGEN GOLF</v>
          </cell>
          <cell r="E3096" t="str">
            <v>VAG EA111</v>
          </cell>
          <cell r="F3096" t="str">
            <v>Gasoline</v>
          </cell>
          <cell r="G3096">
            <v>1598</v>
          </cell>
          <cell r="H3096">
            <v>115</v>
          </cell>
          <cell r="I3096" t="str">
            <v>In-Line</v>
          </cell>
          <cell r="J3096">
            <v>4</v>
          </cell>
          <cell r="K3096" t="str">
            <v>MFI</v>
          </cell>
          <cell r="L3096" t="str">
            <v>Chemnitz, Salzgitter</v>
          </cell>
          <cell r="M3096" t="str">
            <v>Germany</v>
          </cell>
          <cell r="N3096">
            <v>0</v>
          </cell>
          <cell r="O3096">
            <v>2597</v>
          </cell>
          <cell r="P3096">
            <v>7221</v>
          </cell>
          <cell r="Q3096">
            <v>5194</v>
          </cell>
          <cell r="R3096">
            <v>7557</v>
          </cell>
          <cell r="S3096">
            <v>6316</v>
          </cell>
          <cell r="T3096">
            <v>5275</v>
          </cell>
          <cell r="U3096">
            <v>4855</v>
          </cell>
        </row>
        <row r="3097">
          <cell r="A3097" t="str">
            <v>Europe</v>
          </cell>
          <cell r="B3097" t="str">
            <v>VW GROUP</v>
          </cell>
          <cell r="C3097" t="str">
            <v>VOLKSWAGEN</v>
          </cell>
          <cell r="D3097" t="str">
            <v>VOLKSWAGEN GOLF</v>
          </cell>
          <cell r="E3097" t="str">
            <v>VAG EA188</v>
          </cell>
          <cell r="F3097" t="str">
            <v>Diesel</v>
          </cell>
          <cell r="G3097">
            <v>1896</v>
          </cell>
          <cell r="H3097">
            <v>105</v>
          </cell>
          <cell r="I3097" t="str">
            <v>In-Line</v>
          </cell>
          <cell r="J3097">
            <v>4</v>
          </cell>
          <cell r="K3097" t="str">
            <v>DI</v>
          </cell>
          <cell r="L3097" t="str">
            <v>Gyor, Chemnitz,Polkowice</v>
          </cell>
          <cell r="M3097" t="str">
            <v>Hungary, Germany, Poland</v>
          </cell>
          <cell r="N3097">
            <v>0</v>
          </cell>
          <cell r="O3097">
            <v>10432</v>
          </cell>
          <cell r="P3097">
            <v>52869</v>
          </cell>
          <cell r="Q3097">
            <v>40802</v>
          </cell>
          <cell r="R3097">
            <v>44740</v>
          </cell>
          <cell r="S3097">
            <v>0</v>
          </cell>
          <cell r="T3097">
            <v>0</v>
          </cell>
          <cell r="U3097">
            <v>0</v>
          </cell>
        </row>
        <row r="3098">
          <cell r="A3098" t="str">
            <v>Europe</v>
          </cell>
          <cell r="B3098" t="str">
            <v>VW GROUP</v>
          </cell>
          <cell r="C3098" t="str">
            <v>VOLKSWAGEN</v>
          </cell>
          <cell r="D3098" t="str">
            <v>VOLKSWAGEN GOLF</v>
          </cell>
          <cell r="E3098" t="str">
            <v>VAG EA188</v>
          </cell>
          <cell r="F3098" t="str">
            <v>Diesel</v>
          </cell>
          <cell r="G3098">
            <v>1968</v>
          </cell>
          <cell r="H3098">
            <v>140</v>
          </cell>
          <cell r="I3098" t="str">
            <v>In-Line</v>
          </cell>
          <cell r="J3098">
            <v>4</v>
          </cell>
          <cell r="K3098" t="str">
            <v>DI</v>
          </cell>
          <cell r="L3098" t="str">
            <v>Gyor, Polkowice</v>
          </cell>
          <cell r="M3098" t="str">
            <v>Hungary, Poland</v>
          </cell>
          <cell r="N3098">
            <v>0</v>
          </cell>
          <cell r="O3098">
            <v>8896</v>
          </cell>
          <cell r="P3098">
            <v>43706</v>
          </cell>
          <cell r="Q3098">
            <v>34526</v>
          </cell>
          <cell r="R3098">
            <v>38721</v>
          </cell>
          <cell r="S3098">
            <v>34906</v>
          </cell>
          <cell r="T3098">
            <v>31540</v>
          </cell>
          <cell r="U3098">
            <v>31422</v>
          </cell>
        </row>
        <row r="3099">
          <cell r="A3099" t="str">
            <v>Europe</v>
          </cell>
          <cell r="B3099" t="str">
            <v>VW GROUP</v>
          </cell>
          <cell r="C3099" t="str">
            <v>VOLKSWAGEN</v>
          </cell>
          <cell r="D3099" t="str">
            <v>VOLKSWAGEN GOLF</v>
          </cell>
          <cell r="E3099" t="str">
            <v>VAG EA188</v>
          </cell>
          <cell r="F3099" t="str">
            <v>Diesel</v>
          </cell>
          <cell r="G3099">
            <v>1968</v>
          </cell>
          <cell r="H3099">
            <v>168</v>
          </cell>
          <cell r="I3099" t="str">
            <v>In-Line</v>
          </cell>
          <cell r="J3099">
            <v>4</v>
          </cell>
          <cell r="K3099" t="str">
            <v>DI</v>
          </cell>
          <cell r="L3099" t="str">
            <v>Gyor, Polkowice</v>
          </cell>
          <cell r="M3099" t="str">
            <v>Hungary, Poland</v>
          </cell>
          <cell r="N3099">
            <v>0</v>
          </cell>
          <cell r="O3099">
            <v>0</v>
          </cell>
          <cell r="P3099">
            <v>0</v>
          </cell>
          <cell r="Q3099">
            <v>0</v>
          </cell>
          <cell r="R3099">
            <v>4507</v>
          </cell>
          <cell r="S3099">
            <v>5353</v>
          </cell>
          <cell r="T3099">
            <v>4690</v>
          </cell>
          <cell r="U3099">
            <v>4537</v>
          </cell>
        </row>
        <row r="3100">
          <cell r="A3100" t="str">
            <v>Europe</v>
          </cell>
          <cell r="B3100" t="str">
            <v>VW GROUP</v>
          </cell>
          <cell r="C3100" t="str">
            <v>VOLKSWAGEN</v>
          </cell>
          <cell r="D3100" t="str">
            <v>VOLKSWAGEN GOLF</v>
          </cell>
          <cell r="E3100" t="str">
            <v>VAG EA188</v>
          </cell>
          <cell r="F3100" t="str">
            <v>Diesel</v>
          </cell>
          <cell r="G3100">
            <v>1968</v>
          </cell>
          <cell r="H3100">
            <v>75</v>
          </cell>
          <cell r="I3100" t="str">
            <v>In-Line</v>
          </cell>
          <cell r="J3100">
            <v>4</v>
          </cell>
          <cell r="K3100" t="str">
            <v>DI</v>
          </cell>
          <cell r="L3100" t="str">
            <v>Gyor, Polkowice</v>
          </cell>
          <cell r="M3100" t="str">
            <v>Hungary, Poland</v>
          </cell>
          <cell r="N3100">
            <v>0</v>
          </cell>
          <cell r="O3100">
            <v>0</v>
          </cell>
          <cell r="P3100">
            <v>4796</v>
          </cell>
          <cell r="Q3100">
            <v>3666</v>
          </cell>
          <cell r="R3100">
            <v>3981</v>
          </cell>
          <cell r="S3100">
            <v>3478</v>
          </cell>
          <cell r="T3100">
            <v>3049</v>
          </cell>
          <cell r="U3100">
            <v>2949</v>
          </cell>
        </row>
        <row r="3101">
          <cell r="A3101" t="str">
            <v>Europe</v>
          </cell>
          <cell r="B3101" t="str">
            <v>VW GROUP</v>
          </cell>
          <cell r="C3101" t="str">
            <v>VOLKSWAGEN</v>
          </cell>
          <cell r="D3101" t="str">
            <v>VOLKSWAGEN GOLF</v>
          </cell>
          <cell r="E3101" t="str">
            <v>VAG EA113/EA827</v>
          </cell>
          <cell r="F3101" t="str">
            <v>Gasoline</v>
          </cell>
          <cell r="G3101">
            <v>1984</v>
          </cell>
          <cell r="H3101">
            <v>150</v>
          </cell>
          <cell r="I3101" t="str">
            <v>In-Line</v>
          </cell>
          <cell r="J3101">
            <v>4</v>
          </cell>
          <cell r="K3101" t="str">
            <v>MFI</v>
          </cell>
          <cell r="L3101" t="str">
            <v>Gyor</v>
          </cell>
          <cell r="M3101" t="str">
            <v>Hungary</v>
          </cell>
          <cell r="N3101">
            <v>0</v>
          </cell>
          <cell r="O3101">
            <v>10</v>
          </cell>
          <cell r="P3101">
            <v>7500</v>
          </cell>
          <cell r="Q3101">
            <v>5734</v>
          </cell>
          <cell r="R3101">
            <v>8390</v>
          </cell>
          <cell r="S3101">
            <v>7334</v>
          </cell>
          <cell r="T3101">
            <v>6425</v>
          </cell>
          <cell r="U3101">
            <v>6217</v>
          </cell>
        </row>
        <row r="3102">
          <cell r="A3102" t="str">
            <v>Europe</v>
          </cell>
          <cell r="B3102" t="str">
            <v>VW GROUP</v>
          </cell>
          <cell r="C3102" t="str">
            <v>VOLKSWAGEN</v>
          </cell>
          <cell r="D3102" t="str">
            <v>VOLKSWAGEN GOLF</v>
          </cell>
          <cell r="E3102" t="str">
            <v>VAG EA111</v>
          </cell>
          <cell r="F3102" t="str">
            <v>Gasoline</v>
          </cell>
          <cell r="G3102">
            <v>1390</v>
          </cell>
          <cell r="H3102">
            <v>75</v>
          </cell>
          <cell r="I3102" t="str">
            <v>In-Line</v>
          </cell>
          <cell r="J3102">
            <v>4</v>
          </cell>
          <cell r="K3102" t="str">
            <v>MFI</v>
          </cell>
          <cell r="L3102" t="str">
            <v>Chemnitz, Salzgitter</v>
          </cell>
          <cell r="M3102" t="str">
            <v>Germany</v>
          </cell>
          <cell r="N3102">
            <v>0</v>
          </cell>
          <cell r="O3102">
            <v>0</v>
          </cell>
          <cell r="P3102">
            <v>76</v>
          </cell>
          <cell r="Q3102">
            <v>107</v>
          </cell>
          <cell r="R3102">
            <v>123</v>
          </cell>
          <cell r="S3102">
            <v>127</v>
          </cell>
          <cell r="T3102">
            <v>102</v>
          </cell>
          <cell r="U3102">
            <v>18</v>
          </cell>
        </row>
        <row r="3103">
          <cell r="A3103" t="str">
            <v>Europe</v>
          </cell>
          <cell r="B3103" t="str">
            <v>VW GROUP</v>
          </cell>
          <cell r="C3103" t="str">
            <v>VOLKSWAGEN</v>
          </cell>
          <cell r="D3103" t="str">
            <v>VOLKSWAGEN GOLF</v>
          </cell>
          <cell r="E3103" t="str">
            <v>VAG EA111</v>
          </cell>
          <cell r="F3103" t="str">
            <v>Gasoline</v>
          </cell>
          <cell r="G3103">
            <v>1390</v>
          </cell>
          <cell r="H3103">
            <v>90</v>
          </cell>
          <cell r="I3103" t="str">
            <v>In-Line</v>
          </cell>
          <cell r="J3103">
            <v>4</v>
          </cell>
          <cell r="K3103" t="str">
            <v>MFI</v>
          </cell>
          <cell r="L3103" t="str">
            <v>Chemnitz, Salzgitter</v>
          </cell>
          <cell r="M3103" t="str">
            <v>Germany</v>
          </cell>
          <cell r="N3103">
            <v>0</v>
          </cell>
          <cell r="O3103">
            <v>0</v>
          </cell>
          <cell r="P3103">
            <v>74</v>
          </cell>
          <cell r="Q3103">
            <v>105</v>
          </cell>
          <cell r="R3103">
            <v>121</v>
          </cell>
          <cell r="S3103">
            <v>125</v>
          </cell>
          <cell r="T3103">
            <v>101</v>
          </cell>
          <cell r="U3103">
            <v>17</v>
          </cell>
        </row>
        <row r="3104">
          <cell r="A3104" t="str">
            <v>Europe</v>
          </cell>
          <cell r="B3104" t="str">
            <v>VW GROUP</v>
          </cell>
          <cell r="C3104" t="str">
            <v>VOLKSWAGEN</v>
          </cell>
          <cell r="D3104" t="str">
            <v>VOLKSWAGEN GOLF</v>
          </cell>
          <cell r="E3104" t="str">
            <v>VAG EA113/EA827</v>
          </cell>
          <cell r="F3104" t="str">
            <v>Gasoline</v>
          </cell>
          <cell r="G3104">
            <v>1595</v>
          </cell>
          <cell r="H3104">
            <v>102</v>
          </cell>
          <cell r="I3104" t="str">
            <v>In-Line</v>
          </cell>
          <cell r="J3104">
            <v>4</v>
          </cell>
          <cell r="K3104" t="str">
            <v>SFI/MFI</v>
          </cell>
          <cell r="L3104" t="str">
            <v>Gyor</v>
          </cell>
          <cell r="M3104" t="str">
            <v>Hungary</v>
          </cell>
          <cell r="N3104">
            <v>0</v>
          </cell>
          <cell r="O3104">
            <v>0</v>
          </cell>
          <cell r="P3104">
            <v>587</v>
          </cell>
          <cell r="Q3104">
            <v>527</v>
          </cell>
          <cell r="R3104">
            <v>440</v>
          </cell>
          <cell r="S3104">
            <v>356</v>
          </cell>
          <cell r="T3104">
            <v>238</v>
          </cell>
          <cell r="U3104">
            <v>36</v>
          </cell>
        </row>
        <row r="3105">
          <cell r="A3105" t="str">
            <v>Europe</v>
          </cell>
          <cell r="B3105" t="str">
            <v>VW GROUP</v>
          </cell>
          <cell r="C3105" t="str">
            <v>VOLKSWAGEN</v>
          </cell>
          <cell r="D3105" t="str">
            <v>VOLKSWAGEN GOLF</v>
          </cell>
          <cell r="E3105" t="str">
            <v>VAG EA111</v>
          </cell>
          <cell r="F3105" t="str">
            <v>Gasoline</v>
          </cell>
          <cell r="G3105">
            <v>1598</v>
          </cell>
          <cell r="H3105">
            <v>115</v>
          </cell>
          <cell r="I3105" t="str">
            <v>In-Line</v>
          </cell>
          <cell r="J3105">
            <v>4</v>
          </cell>
          <cell r="K3105" t="str">
            <v>MFI</v>
          </cell>
          <cell r="L3105" t="str">
            <v>Chemnitz, Salzgitter</v>
          </cell>
          <cell r="M3105" t="str">
            <v>Germany</v>
          </cell>
          <cell r="N3105">
            <v>0</v>
          </cell>
          <cell r="O3105">
            <v>0</v>
          </cell>
          <cell r="P3105">
            <v>297</v>
          </cell>
          <cell r="Q3105">
            <v>353</v>
          </cell>
          <cell r="R3105">
            <v>369</v>
          </cell>
          <cell r="S3105">
            <v>361</v>
          </cell>
          <cell r="T3105">
            <v>281</v>
          </cell>
          <cell r="U3105">
            <v>47</v>
          </cell>
        </row>
        <row r="3106">
          <cell r="A3106" t="str">
            <v>Europe</v>
          </cell>
          <cell r="B3106" t="str">
            <v>VW GROUP</v>
          </cell>
          <cell r="C3106" t="str">
            <v>VOLKSWAGEN</v>
          </cell>
          <cell r="D3106" t="str">
            <v>VOLKSWAGEN GOLF</v>
          </cell>
          <cell r="E3106" t="str">
            <v>VAG EA188</v>
          </cell>
          <cell r="F3106" t="str">
            <v>Diesel</v>
          </cell>
          <cell r="G3106">
            <v>1896</v>
          </cell>
          <cell r="H3106">
            <v>105</v>
          </cell>
          <cell r="I3106" t="str">
            <v>In-Line</v>
          </cell>
          <cell r="J3106">
            <v>4</v>
          </cell>
          <cell r="K3106" t="str">
            <v>DI</v>
          </cell>
          <cell r="L3106" t="str">
            <v>Gyor, Chemnitz,Polkowice</v>
          </cell>
          <cell r="M3106" t="str">
            <v>Hungary, Germany, Poland</v>
          </cell>
          <cell r="N3106">
            <v>0</v>
          </cell>
          <cell r="O3106">
            <v>0</v>
          </cell>
          <cell r="P3106">
            <v>461</v>
          </cell>
          <cell r="Q3106">
            <v>655</v>
          </cell>
          <cell r="R3106">
            <v>750</v>
          </cell>
          <cell r="S3106">
            <v>778</v>
          </cell>
          <cell r="T3106">
            <v>626</v>
          </cell>
          <cell r="U3106">
            <v>108</v>
          </cell>
        </row>
        <row r="3107">
          <cell r="A3107" t="str">
            <v>Europe</v>
          </cell>
          <cell r="B3107" t="str">
            <v>VW GROUP</v>
          </cell>
          <cell r="C3107" t="str">
            <v>VOLKSWAGEN</v>
          </cell>
          <cell r="D3107" t="str">
            <v>VOLKSWAGEN GOLF</v>
          </cell>
          <cell r="E3107" t="str">
            <v>VAG EA188</v>
          </cell>
          <cell r="F3107" t="str">
            <v>Diesel</v>
          </cell>
          <cell r="G3107">
            <v>1968</v>
          </cell>
          <cell r="H3107">
            <v>140</v>
          </cell>
          <cell r="I3107" t="str">
            <v>In-Line</v>
          </cell>
          <cell r="J3107">
            <v>4</v>
          </cell>
          <cell r="K3107" t="str">
            <v>DI</v>
          </cell>
          <cell r="L3107" t="str">
            <v>Gyor, Polkowice</v>
          </cell>
          <cell r="M3107" t="str">
            <v>Hungary, Poland</v>
          </cell>
          <cell r="N3107">
            <v>0</v>
          </cell>
          <cell r="O3107">
            <v>0</v>
          </cell>
          <cell r="P3107">
            <v>205</v>
          </cell>
          <cell r="Q3107">
            <v>290</v>
          </cell>
          <cell r="R3107">
            <v>332</v>
          </cell>
          <cell r="S3107">
            <v>344</v>
          </cell>
          <cell r="T3107">
            <v>278</v>
          </cell>
          <cell r="U3107">
            <v>48</v>
          </cell>
        </row>
        <row r="3108">
          <cell r="A3108" t="str">
            <v>Europe</v>
          </cell>
          <cell r="B3108" t="str">
            <v>VW GROUP</v>
          </cell>
          <cell r="C3108" t="str">
            <v>VOLKSWAGEN</v>
          </cell>
          <cell r="D3108" t="str">
            <v>VOLKSWAGEN GOLF</v>
          </cell>
          <cell r="E3108" t="str">
            <v>VAG EA188</v>
          </cell>
          <cell r="F3108" t="str">
            <v>Diesel</v>
          </cell>
          <cell r="G3108">
            <v>1968</v>
          </cell>
          <cell r="H3108">
            <v>168</v>
          </cell>
          <cell r="I3108" t="str">
            <v>In-Line</v>
          </cell>
          <cell r="J3108">
            <v>4</v>
          </cell>
          <cell r="K3108" t="str">
            <v>DI</v>
          </cell>
          <cell r="L3108" t="str">
            <v>Gyor, Polkowice</v>
          </cell>
          <cell r="M3108" t="str">
            <v>Hungary, Poland</v>
          </cell>
          <cell r="N3108">
            <v>0</v>
          </cell>
          <cell r="O3108">
            <v>0</v>
          </cell>
          <cell r="P3108">
            <v>0</v>
          </cell>
          <cell r="Q3108">
            <v>0</v>
          </cell>
          <cell r="R3108">
            <v>331</v>
          </cell>
          <cell r="S3108">
            <v>363</v>
          </cell>
          <cell r="T3108">
            <v>244</v>
          </cell>
          <cell r="U3108">
            <v>36</v>
          </cell>
        </row>
        <row r="3109">
          <cell r="A3109" t="str">
            <v>Europe</v>
          </cell>
          <cell r="B3109" t="str">
            <v>VW GROUP</v>
          </cell>
          <cell r="C3109" t="str">
            <v>VOLKSWAGEN</v>
          </cell>
          <cell r="D3109" t="str">
            <v>VOLKSWAGEN GOLF</v>
          </cell>
          <cell r="E3109" t="str">
            <v>VAG EA188</v>
          </cell>
          <cell r="F3109" t="str">
            <v>Diesel</v>
          </cell>
          <cell r="G3109">
            <v>1968</v>
          </cell>
          <cell r="H3109">
            <v>75</v>
          </cell>
          <cell r="I3109" t="str">
            <v>In-Line</v>
          </cell>
          <cell r="J3109">
            <v>4</v>
          </cell>
          <cell r="K3109" t="str">
            <v>DI</v>
          </cell>
          <cell r="L3109" t="str">
            <v>Gyor, Polkowice</v>
          </cell>
          <cell r="M3109" t="str">
            <v>Hungary, Poland</v>
          </cell>
          <cell r="N3109">
            <v>0</v>
          </cell>
          <cell r="O3109">
            <v>0</v>
          </cell>
          <cell r="P3109">
            <v>88</v>
          </cell>
          <cell r="Q3109">
            <v>124</v>
          </cell>
          <cell r="R3109">
            <v>141</v>
          </cell>
          <cell r="S3109">
            <v>146</v>
          </cell>
          <cell r="T3109">
            <v>118</v>
          </cell>
          <cell r="U3109">
            <v>20</v>
          </cell>
        </row>
        <row r="3110">
          <cell r="A3110" t="str">
            <v>Europe</v>
          </cell>
          <cell r="B3110" t="str">
            <v>VW GROUP</v>
          </cell>
          <cell r="C3110" t="str">
            <v>VOLKSWAGEN</v>
          </cell>
          <cell r="D3110" t="str">
            <v>VOLKSWAGEN GOLF</v>
          </cell>
          <cell r="E3110" t="str">
            <v>VAG EA113/EA827</v>
          </cell>
          <cell r="F3110" t="str">
            <v>Gasoline</v>
          </cell>
          <cell r="G3110">
            <v>1984</v>
          </cell>
          <cell r="H3110">
            <v>150</v>
          </cell>
          <cell r="I3110" t="str">
            <v>In-Line</v>
          </cell>
          <cell r="J3110">
            <v>4</v>
          </cell>
          <cell r="K3110" t="str">
            <v>MFI</v>
          </cell>
          <cell r="L3110" t="str">
            <v>Gyor</v>
          </cell>
          <cell r="M3110" t="str">
            <v>Hungary</v>
          </cell>
          <cell r="N3110">
            <v>0</v>
          </cell>
          <cell r="O3110">
            <v>0</v>
          </cell>
          <cell r="P3110">
            <v>178</v>
          </cell>
          <cell r="Q3110">
            <v>193</v>
          </cell>
          <cell r="R3110">
            <v>190</v>
          </cell>
          <cell r="S3110">
            <v>179</v>
          </cell>
          <cell r="T3110">
            <v>135</v>
          </cell>
          <cell r="U3110">
            <v>22</v>
          </cell>
        </row>
        <row r="3111">
          <cell r="A3111" t="str">
            <v>Europe</v>
          </cell>
          <cell r="B3111" t="str">
            <v>VW GROUP</v>
          </cell>
          <cell r="C3111" t="str">
            <v>VOLKSWAGEN</v>
          </cell>
          <cell r="D3111" t="str">
            <v>VOLKSWAGEN GOLF</v>
          </cell>
          <cell r="E3111" t="str">
            <v>VAG EA113/EA827</v>
          </cell>
          <cell r="F3111" t="str">
            <v>Gasoline</v>
          </cell>
          <cell r="G3111">
            <v>1984</v>
          </cell>
          <cell r="H3111">
            <v>180</v>
          </cell>
          <cell r="I3111" t="str">
            <v>In-Line</v>
          </cell>
          <cell r="J3111">
            <v>4</v>
          </cell>
          <cell r="K3111" t="str">
            <v>MFI</v>
          </cell>
          <cell r="L3111" t="str">
            <v>Gyor</v>
          </cell>
          <cell r="M3111" t="str">
            <v>Hungary</v>
          </cell>
          <cell r="N3111">
            <v>0</v>
          </cell>
          <cell r="O3111">
            <v>0</v>
          </cell>
          <cell r="P3111">
            <v>0</v>
          </cell>
          <cell r="Q3111">
            <v>169</v>
          </cell>
          <cell r="R3111">
            <v>140</v>
          </cell>
          <cell r="S3111">
            <v>115</v>
          </cell>
          <cell r="T3111">
            <v>76</v>
          </cell>
          <cell r="U3111">
            <v>12</v>
          </cell>
        </row>
        <row r="3112">
          <cell r="A3112" t="str">
            <v>Europe</v>
          </cell>
          <cell r="B3112" t="str">
            <v>VW GROUP</v>
          </cell>
          <cell r="C3112" t="str">
            <v>VOLKSWAGEN</v>
          </cell>
          <cell r="D3112" t="str">
            <v>VOLKSWAGEN GOLF</v>
          </cell>
          <cell r="E3112" t="str">
            <v>VAG EA390</v>
          </cell>
          <cell r="F3112" t="str">
            <v>Gasoline</v>
          </cell>
          <cell r="G3112">
            <v>3189</v>
          </cell>
          <cell r="H3112">
            <v>241</v>
          </cell>
          <cell r="I3112" t="str">
            <v>Vee Configuration</v>
          </cell>
          <cell r="J3112">
            <v>6</v>
          </cell>
          <cell r="K3112" t="str">
            <v>MFI</v>
          </cell>
          <cell r="L3112" t="str">
            <v>Salzgitter</v>
          </cell>
          <cell r="M3112" t="str">
            <v>Germany</v>
          </cell>
          <cell r="N3112">
            <v>0</v>
          </cell>
          <cell r="O3112">
            <v>0</v>
          </cell>
          <cell r="P3112">
            <v>0</v>
          </cell>
          <cell r="Q3112">
            <v>51</v>
          </cell>
          <cell r="R3112">
            <v>42</v>
          </cell>
          <cell r="S3112">
            <v>36</v>
          </cell>
          <cell r="T3112">
            <v>24</v>
          </cell>
          <cell r="U3112">
            <v>4</v>
          </cell>
        </row>
        <row r="3113">
          <cell r="A3113" t="str">
            <v>Europe</v>
          </cell>
          <cell r="B3113" t="str">
            <v>VW GROUP</v>
          </cell>
          <cell r="C3113" t="str">
            <v>VOLKSWAGEN</v>
          </cell>
          <cell r="D3113" t="str">
            <v>VOLKSWAGEN GOLF</v>
          </cell>
          <cell r="E3113" t="str">
            <v>VAG EA111</v>
          </cell>
          <cell r="F3113" t="str">
            <v>Gasoline</v>
          </cell>
          <cell r="G3113">
            <v>1390</v>
          </cell>
          <cell r="H3113">
            <v>75</v>
          </cell>
          <cell r="I3113" t="str">
            <v>In-Line</v>
          </cell>
          <cell r="J3113">
            <v>4</v>
          </cell>
          <cell r="K3113" t="str">
            <v>MFI</v>
          </cell>
          <cell r="L3113" t="str">
            <v>Chemnitz, Salzgitter</v>
          </cell>
          <cell r="M3113" t="str">
            <v>Germany</v>
          </cell>
          <cell r="N3113">
            <v>0</v>
          </cell>
          <cell r="O3113">
            <v>5758</v>
          </cell>
          <cell r="P3113">
            <v>23832</v>
          </cell>
          <cell r="Q3113">
            <v>26863</v>
          </cell>
          <cell r="R3113">
            <v>20012</v>
          </cell>
          <cell r="S3113">
            <v>15399</v>
          </cell>
          <cell r="T3113">
            <v>11577</v>
          </cell>
          <cell r="U3113">
            <v>9389</v>
          </cell>
        </row>
        <row r="3114">
          <cell r="A3114" t="str">
            <v>Europe</v>
          </cell>
          <cell r="B3114" t="str">
            <v>VW GROUP</v>
          </cell>
          <cell r="C3114" t="str">
            <v>VOLKSWAGEN</v>
          </cell>
          <cell r="D3114" t="str">
            <v>VOLKSWAGEN GOLF</v>
          </cell>
          <cell r="E3114" t="str">
            <v>VAG EA111</v>
          </cell>
          <cell r="F3114" t="str">
            <v>Gasoline</v>
          </cell>
          <cell r="G3114">
            <v>1390</v>
          </cell>
          <cell r="H3114">
            <v>90</v>
          </cell>
          <cell r="I3114" t="str">
            <v>In-Line</v>
          </cell>
          <cell r="J3114">
            <v>4</v>
          </cell>
          <cell r="K3114" t="str">
            <v>MFI</v>
          </cell>
          <cell r="L3114" t="str">
            <v>Chemnitz, Salzgitter</v>
          </cell>
          <cell r="M3114" t="str">
            <v>Germany</v>
          </cell>
          <cell r="N3114">
            <v>0</v>
          </cell>
          <cell r="O3114">
            <v>3313</v>
          </cell>
          <cell r="P3114">
            <v>23762</v>
          </cell>
          <cell r="Q3114">
            <v>28144</v>
          </cell>
          <cell r="R3114">
            <v>22223</v>
          </cell>
          <cell r="S3114">
            <v>18325</v>
          </cell>
          <cell r="T3114">
            <v>15017</v>
          </cell>
          <cell r="U3114">
            <v>13548</v>
          </cell>
        </row>
        <row r="3115">
          <cell r="A3115" t="str">
            <v>Europe</v>
          </cell>
          <cell r="B3115" t="str">
            <v>VW GROUP</v>
          </cell>
          <cell r="C3115" t="str">
            <v>VOLKSWAGEN</v>
          </cell>
          <cell r="D3115" t="str">
            <v>VOLKSWAGEN GOLF</v>
          </cell>
          <cell r="E3115" t="str">
            <v>VAG EA188</v>
          </cell>
          <cell r="F3115" t="str">
            <v>Diesel</v>
          </cell>
          <cell r="G3115">
            <v>1422</v>
          </cell>
          <cell r="H3115">
            <v>100</v>
          </cell>
          <cell r="I3115" t="str">
            <v>In-Line</v>
          </cell>
          <cell r="J3115">
            <v>3</v>
          </cell>
          <cell r="K3115" t="str">
            <v>DI</v>
          </cell>
          <cell r="L3115" t="str">
            <v>Gyor, Polkowice</v>
          </cell>
          <cell r="M3115" t="str">
            <v>Hungary, Poland</v>
          </cell>
          <cell r="N3115">
            <v>0</v>
          </cell>
          <cell r="O3115">
            <v>0</v>
          </cell>
          <cell r="P3115">
            <v>0</v>
          </cell>
          <cell r="Q3115">
            <v>0</v>
          </cell>
          <cell r="R3115">
            <v>0</v>
          </cell>
          <cell r="S3115">
            <v>95092</v>
          </cell>
          <cell r="T3115">
            <v>84986</v>
          </cell>
          <cell r="U3115">
            <v>83796</v>
          </cell>
        </row>
        <row r="3116">
          <cell r="A3116" t="str">
            <v>Europe</v>
          </cell>
          <cell r="B3116" t="str">
            <v>VW GROUP</v>
          </cell>
          <cell r="C3116" t="str">
            <v>VOLKSWAGEN</v>
          </cell>
          <cell r="D3116" t="str">
            <v>VOLKSWAGEN GOLF</v>
          </cell>
          <cell r="E3116" t="str">
            <v>VAG EA113/EA827</v>
          </cell>
          <cell r="F3116" t="str">
            <v>Gasoline</v>
          </cell>
          <cell r="G3116">
            <v>1595</v>
          </cell>
          <cell r="H3116">
            <v>102</v>
          </cell>
          <cell r="I3116" t="str">
            <v>In-Line</v>
          </cell>
          <cell r="J3116">
            <v>4</v>
          </cell>
          <cell r="K3116" t="str">
            <v>SFI/MFI</v>
          </cell>
          <cell r="L3116" t="str">
            <v>Gyor</v>
          </cell>
          <cell r="M3116" t="str">
            <v>Hungary</v>
          </cell>
          <cell r="N3116">
            <v>0</v>
          </cell>
          <cell r="O3116">
            <v>18298</v>
          </cell>
          <cell r="P3116">
            <v>91036</v>
          </cell>
          <cell r="Q3116">
            <v>114097</v>
          </cell>
          <cell r="R3116">
            <v>95594</v>
          </cell>
          <cell r="S3116">
            <v>83892</v>
          </cell>
          <cell r="T3116">
            <v>73541</v>
          </cell>
          <cell r="U3116">
            <v>71178</v>
          </cell>
        </row>
        <row r="3117">
          <cell r="A3117" t="str">
            <v>Europe</v>
          </cell>
          <cell r="B3117" t="str">
            <v>VW GROUP</v>
          </cell>
          <cell r="C3117" t="str">
            <v>VOLKSWAGEN</v>
          </cell>
          <cell r="D3117" t="str">
            <v>VOLKSWAGEN GOLF</v>
          </cell>
          <cell r="E3117" t="str">
            <v>VAG EA111</v>
          </cell>
          <cell r="F3117" t="str">
            <v>Gasoline</v>
          </cell>
          <cell r="G3117">
            <v>1598</v>
          </cell>
          <cell r="H3117">
            <v>115</v>
          </cell>
          <cell r="I3117" t="str">
            <v>In-Line</v>
          </cell>
          <cell r="J3117">
            <v>4</v>
          </cell>
          <cell r="K3117" t="str">
            <v>MFI</v>
          </cell>
          <cell r="L3117" t="str">
            <v>Chemnitz, Salzgitter</v>
          </cell>
          <cell r="M3117" t="str">
            <v>Germany</v>
          </cell>
          <cell r="N3117">
            <v>0</v>
          </cell>
          <cell r="O3117">
            <v>28137</v>
          </cell>
          <cell r="P3117">
            <v>31781</v>
          </cell>
          <cell r="Q3117">
            <v>38692</v>
          </cell>
          <cell r="R3117">
            <v>31473</v>
          </cell>
          <cell r="S3117">
            <v>26800</v>
          </cell>
          <cell r="T3117">
            <v>22763</v>
          </cell>
          <cell r="U3117">
            <v>21346</v>
          </cell>
        </row>
        <row r="3118">
          <cell r="A3118" t="str">
            <v>Europe</v>
          </cell>
          <cell r="B3118" t="str">
            <v>VW GROUP</v>
          </cell>
          <cell r="C3118" t="str">
            <v>VOLKSWAGEN</v>
          </cell>
          <cell r="D3118" t="str">
            <v>VOLKSWAGEN GOLF</v>
          </cell>
          <cell r="E3118" t="str">
            <v>VAG EA188</v>
          </cell>
          <cell r="F3118" t="str">
            <v>Diesel</v>
          </cell>
          <cell r="G3118">
            <v>1896</v>
          </cell>
          <cell r="H3118">
            <v>105</v>
          </cell>
          <cell r="I3118" t="str">
            <v>In-Line</v>
          </cell>
          <cell r="J3118">
            <v>4</v>
          </cell>
          <cell r="K3118" t="str">
            <v>DI</v>
          </cell>
          <cell r="L3118" t="str">
            <v>Gyor, Chemnitz,Polkowice</v>
          </cell>
          <cell r="M3118" t="str">
            <v>Hungary, Germany, Poland</v>
          </cell>
          <cell r="N3118">
            <v>0</v>
          </cell>
          <cell r="O3118">
            <v>13122</v>
          </cell>
          <cell r="P3118">
            <v>94340</v>
          </cell>
          <cell r="Q3118">
            <v>120792</v>
          </cell>
          <cell r="R3118">
            <v>103330</v>
          </cell>
          <cell r="S3118">
            <v>0</v>
          </cell>
          <cell r="T3118">
            <v>0</v>
          </cell>
          <cell r="U3118">
            <v>0</v>
          </cell>
        </row>
        <row r="3119">
          <cell r="A3119" t="str">
            <v>Europe</v>
          </cell>
          <cell r="B3119" t="str">
            <v>VW GROUP</v>
          </cell>
          <cell r="C3119" t="str">
            <v>VOLKSWAGEN</v>
          </cell>
          <cell r="D3119" t="str">
            <v>VOLKSWAGEN GOLF</v>
          </cell>
          <cell r="E3119" t="str">
            <v>VAG EA188</v>
          </cell>
          <cell r="F3119" t="str">
            <v>Diesel</v>
          </cell>
          <cell r="G3119">
            <v>1968</v>
          </cell>
          <cell r="H3119">
            <v>140</v>
          </cell>
          <cell r="I3119" t="str">
            <v>In-Line</v>
          </cell>
          <cell r="J3119">
            <v>4</v>
          </cell>
          <cell r="K3119" t="str">
            <v>DI</v>
          </cell>
          <cell r="L3119" t="str">
            <v>Gyor, Polkowice</v>
          </cell>
          <cell r="M3119" t="str">
            <v>Hungary, Poland</v>
          </cell>
          <cell r="N3119">
            <v>0</v>
          </cell>
          <cell r="O3119">
            <v>7982</v>
          </cell>
          <cell r="P3119">
            <v>61672</v>
          </cell>
          <cell r="Q3119">
            <v>79456</v>
          </cell>
          <cell r="R3119">
            <v>68369</v>
          </cell>
          <cell r="S3119">
            <v>61557</v>
          </cell>
          <cell r="T3119">
            <v>55347</v>
          </cell>
          <cell r="U3119">
            <v>54879</v>
          </cell>
        </row>
        <row r="3120">
          <cell r="A3120" t="str">
            <v>Europe</v>
          </cell>
          <cell r="B3120" t="str">
            <v>VW GROUP</v>
          </cell>
          <cell r="C3120" t="str">
            <v>VOLKSWAGEN</v>
          </cell>
          <cell r="D3120" t="str">
            <v>VOLKSWAGEN GOLF</v>
          </cell>
          <cell r="E3120" t="str">
            <v>VAG EA188</v>
          </cell>
          <cell r="F3120" t="str">
            <v>Diesel</v>
          </cell>
          <cell r="G3120">
            <v>1968</v>
          </cell>
          <cell r="H3120">
            <v>168</v>
          </cell>
          <cell r="I3120" t="str">
            <v>In-Line</v>
          </cell>
          <cell r="J3120">
            <v>4</v>
          </cell>
          <cell r="K3120" t="str">
            <v>DI</v>
          </cell>
          <cell r="L3120" t="str">
            <v>Gyor, Polkowice</v>
          </cell>
          <cell r="M3120" t="str">
            <v>Hungary, Poland</v>
          </cell>
          <cell r="N3120">
            <v>0</v>
          </cell>
          <cell r="O3120">
            <v>0</v>
          </cell>
          <cell r="P3120">
            <v>0</v>
          </cell>
          <cell r="Q3120">
            <v>0</v>
          </cell>
          <cell r="R3120">
            <v>17379</v>
          </cell>
          <cell r="S3120">
            <v>20709</v>
          </cell>
          <cell r="T3120">
            <v>18066</v>
          </cell>
          <cell r="U3120">
            <v>17404</v>
          </cell>
        </row>
        <row r="3121">
          <cell r="A3121" t="str">
            <v>Europe</v>
          </cell>
          <cell r="B3121" t="str">
            <v>VW GROUP</v>
          </cell>
          <cell r="C3121" t="str">
            <v>VOLKSWAGEN</v>
          </cell>
          <cell r="D3121" t="str">
            <v>VOLKSWAGEN GOLF</v>
          </cell>
          <cell r="E3121" t="str">
            <v>VAG EA188</v>
          </cell>
          <cell r="F3121" t="str">
            <v>Diesel</v>
          </cell>
          <cell r="G3121">
            <v>1968</v>
          </cell>
          <cell r="H3121">
            <v>75</v>
          </cell>
          <cell r="I3121" t="str">
            <v>In-Line</v>
          </cell>
          <cell r="J3121">
            <v>4</v>
          </cell>
          <cell r="K3121" t="str">
            <v>DI</v>
          </cell>
          <cell r="L3121" t="str">
            <v>Gyor, Polkowice</v>
          </cell>
          <cell r="M3121" t="str">
            <v>Hungary, Poland</v>
          </cell>
          <cell r="N3121">
            <v>0</v>
          </cell>
          <cell r="O3121">
            <v>80</v>
          </cell>
          <cell r="P3121">
            <v>12773</v>
          </cell>
          <cell r="Q3121">
            <v>16977</v>
          </cell>
          <cell r="R3121">
            <v>15027</v>
          </cell>
          <cell r="S3121">
            <v>13884</v>
          </cell>
          <cell r="T3121">
            <v>12792</v>
          </cell>
          <cell r="U3121">
            <v>12966</v>
          </cell>
        </row>
        <row r="3122">
          <cell r="A3122" t="str">
            <v>Europe</v>
          </cell>
          <cell r="B3122" t="str">
            <v>VW GROUP</v>
          </cell>
          <cell r="C3122" t="str">
            <v>VOLKSWAGEN</v>
          </cell>
          <cell r="D3122" t="str">
            <v>VOLKSWAGEN GOLF</v>
          </cell>
          <cell r="E3122" t="str">
            <v>VAG EA113/EA827</v>
          </cell>
          <cell r="F3122" t="str">
            <v>Gasoline</v>
          </cell>
          <cell r="G3122">
            <v>1984</v>
          </cell>
          <cell r="H3122">
            <v>150</v>
          </cell>
          <cell r="I3122" t="str">
            <v>In-Line</v>
          </cell>
          <cell r="J3122">
            <v>4</v>
          </cell>
          <cell r="K3122" t="str">
            <v>MFI</v>
          </cell>
          <cell r="L3122" t="str">
            <v>Gyor</v>
          </cell>
          <cell r="M3122" t="str">
            <v>Hungary</v>
          </cell>
          <cell r="N3122">
            <v>0</v>
          </cell>
          <cell r="O3122">
            <v>155</v>
          </cell>
          <cell r="P3122">
            <v>21170</v>
          </cell>
          <cell r="Q3122">
            <v>26291</v>
          </cell>
          <cell r="R3122">
            <v>29480</v>
          </cell>
          <cell r="S3122">
            <v>25748</v>
          </cell>
          <cell r="T3122">
            <v>22464</v>
          </cell>
          <cell r="U3122">
            <v>21640</v>
          </cell>
        </row>
        <row r="3123">
          <cell r="A3123" t="str">
            <v>Europe</v>
          </cell>
          <cell r="B3123" t="str">
            <v>VW GROUP</v>
          </cell>
          <cell r="C3123" t="str">
            <v>VOLKSWAGEN</v>
          </cell>
          <cell r="D3123" t="str">
            <v>VOLKSWAGEN GOLF</v>
          </cell>
          <cell r="E3123" t="str">
            <v>VAG EA113/EA827</v>
          </cell>
          <cell r="F3123" t="str">
            <v>Gasoline</v>
          </cell>
          <cell r="G3123">
            <v>1984</v>
          </cell>
          <cell r="H3123">
            <v>200</v>
          </cell>
          <cell r="I3123" t="str">
            <v>In-Line</v>
          </cell>
          <cell r="J3123">
            <v>4</v>
          </cell>
          <cell r="K3123" t="str">
            <v>GDI</v>
          </cell>
          <cell r="L3123" t="str">
            <v>Gyor</v>
          </cell>
          <cell r="M3123" t="str">
            <v>Hungary</v>
          </cell>
          <cell r="N3123">
            <v>0</v>
          </cell>
          <cell r="O3123">
            <v>192</v>
          </cell>
          <cell r="P3123">
            <v>5358</v>
          </cell>
          <cell r="Q3123">
            <v>8987</v>
          </cell>
          <cell r="R3123">
            <v>7835</v>
          </cell>
          <cell r="S3123">
            <v>7141</v>
          </cell>
          <cell r="T3123">
            <v>6495</v>
          </cell>
          <cell r="U3123">
            <v>6509</v>
          </cell>
        </row>
        <row r="3124">
          <cell r="A3124" t="str">
            <v>Europe</v>
          </cell>
          <cell r="B3124" t="str">
            <v>VW GROUP</v>
          </cell>
          <cell r="C3124" t="str">
            <v>VOLKSWAGEN</v>
          </cell>
          <cell r="D3124" t="str">
            <v>VOLKSWAGEN GOLF</v>
          </cell>
          <cell r="E3124" t="str">
            <v>VAG EA390</v>
          </cell>
          <cell r="F3124" t="str">
            <v>Gasoline</v>
          </cell>
          <cell r="G3124">
            <v>3189</v>
          </cell>
          <cell r="H3124">
            <v>241</v>
          </cell>
          <cell r="I3124" t="str">
            <v>Vee Configuration</v>
          </cell>
          <cell r="J3124">
            <v>6</v>
          </cell>
          <cell r="K3124" t="str">
            <v>MFI</v>
          </cell>
          <cell r="L3124" t="str">
            <v>Salzgitter</v>
          </cell>
          <cell r="M3124" t="str">
            <v>Germany</v>
          </cell>
          <cell r="N3124">
            <v>0</v>
          </cell>
          <cell r="O3124">
            <v>0</v>
          </cell>
          <cell r="P3124">
            <v>0</v>
          </cell>
          <cell r="Q3124">
            <v>4013</v>
          </cell>
          <cell r="R3124">
            <v>3346</v>
          </cell>
          <cell r="S3124">
            <v>2923</v>
          </cell>
          <cell r="T3124">
            <v>2549</v>
          </cell>
          <cell r="U3124">
            <v>2457</v>
          </cell>
        </row>
        <row r="3125">
          <cell r="A3125" t="str">
            <v>Europe</v>
          </cell>
          <cell r="B3125" t="str">
            <v>VW GROUP</v>
          </cell>
          <cell r="C3125" t="str">
            <v>VOLKSWAGEN</v>
          </cell>
          <cell r="D3125" t="str">
            <v>VOLKSWAGEN GOLF</v>
          </cell>
          <cell r="E3125" t="str">
            <v>VAG EA111</v>
          </cell>
          <cell r="F3125" t="str">
            <v>Gasoline</v>
          </cell>
          <cell r="G3125">
            <v>1390</v>
          </cell>
          <cell r="H3125">
            <v>75</v>
          </cell>
          <cell r="I3125" t="str">
            <v>In-Line</v>
          </cell>
          <cell r="J3125">
            <v>4</v>
          </cell>
          <cell r="K3125" t="str">
            <v>MFI</v>
          </cell>
          <cell r="L3125" t="str">
            <v>Chemnitz, Salzgitter</v>
          </cell>
          <cell r="M3125" t="str">
            <v>Germany</v>
          </cell>
          <cell r="N3125">
            <v>0</v>
          </cell>
          <cell r="O3125">
            <v>0</v>
          </cell>
          <cell r="P3125">
            <v>50</v>
          </cell>
          <cell r="Q3125">
            <v>135</v>
          </cell>
          <cell r="R3125">
            <v>172</v>
          </cell>
          <cell r="S3125">
            <v>205</v>
          </cell>
          <cell r="T3125">
            <v>244</v>
          </cell>
          <cell r="U3125">
            <v>278</v>
          </cell>
        </row>
        <row r="3126">
          <cell r="A3126" t="str">
            <v>Europe</v>
          </cell>
          <cell r="B3126" t="str">
            <v>VW GROUP</v>
          </cell>
          <cell r="C3126" t="str">
            <v>VOLKSWAGEN</v>
          </cell>
          <cell r="D3126" t="str">
            <v>VOLKSWAGEN GOLF</v>
          </cell>
          <cell r="E3126" t="str">
            <v>VAG EA111</v>
          </cell>
          <cell r="F3126" t="str">
            <v>Gasoline</v>
          </cell>
          <cell r="G3126">
            <v>1390</v>
          </cell>
          <cell r="H3126">
            <v>90</v>
          </cell>
          <cell r="I3126" t="str">
            <v>In-Line</v>
          </cell>
          <cell r="J3126">
            <v>4</v>
          </cell>
          <cell r="K3126" t="str">
            <v>MFI</v>
          </cell>
          <cell r="L3126" t="str">
            <v>Chemnitz, Salzgitter</v>
          </cell>
          <cell r="M3126" t="str">
            <v>Germany</v>
          </cell>
          <cell r="N3126">
            <v>0</v>
          </cell>
          <cell r="O3126">
            <v>0</v>
          </cell>
          <cell r="P3126">
            <v>56</v>
          </cell>
          <cell r="Q3126">
            <v>149</v>
          </cell>
          <cell r="R3126">
            <v>191</v>
          </cell>
          <cell r="S3126">
            <v>229</v>
          </cell>
          <cell r="T3126">
            <v>271</v>
          </cell>
          <cell r="U3126">
            <v>310</v>
          </cell>
        </row>
        <row r="3127">
          <cell r="A3127" t="str">
            <v>Europe</v>
          </cell>
          <cell r="B3127" t="str">
            <v>VW GROUP</v>
          </cell>
          <cell r="C3127" t="str">
            <v>VOLKSWAGEN</v>
          </cell>
          <cell r="D3127" t="str">
            <v>VOLKSWAGEN GOLF</v>
          </cell>
          <cell r="E3127" t="str">
            <v>VAG EA113/EA827</v>
          </cell>
          <cell r="F3127" t="str">
            <v>Gasoline</v>
          </cell>
          <cell r="G3127">
            <v>1595</v>
          </cell>
          <cell r="H3127">
            <v>102</v>
          </cell>
          <cell r="I3127" t="str">
            <v>In-Line</v>
          </cell>
          <cell r="J3127">
            <v>4</v>
          </cell>
          <cell r="K3127" t="str">
            <v>SFI/MFI</v>
          </cell>
          <cell r="L3127" t="str">
            <v>Gyor</v>
          </cell>
          <cell r="M3127" t="str">
            <v>Hungary</v>
          </cell>
          <cell r="N3127">
            <v>0</v>
          </cell>
          <cell r="O3127">
            <v>0</v>
          </cell>
          <cell r="P3127">
            <v>351</v>
          </cell>
          <cell r="Q3127">
            <v>669</v>
          </cell>
          <cell r="R3127">
            <v>624</v>
          </cell>
          <cell r="S3127">
            <v>587</v>
          </cell>
          <cell r="T3127">
            <v>572</v>
          </cell>
          <cell r="U3127">
            <v>554</v>
          </cell>
        </row>
        <row r="3128">
          <cell r="A3128" t="str">
            <v>Europe</v>
          </cell>
          <cell r="B3128" t="str">
            <v>VW GROUP</v>
          </cell>
          <cell r="C3128" t="str">
            <v>VOLKSWAGEN</v>
          </cell>
          <cell r="D3128" t="str">
            <v>VOLKSWAGEN GOLF</v>
          </cell>
          <cell r="E3128" t="str">
            <v>VAG EA111</v>
          </cell>
          <cell r="F3128" t="str">
            <v>Gasoline</v>
          </cell>
          <cell r="G3128">
            <v>1598</v>
          </cell>
          <cell r="H3128">
            <v>115</v>
          </cell>
          <cell r="I3128" t="str">
            <v>In-Line</v>
          </cell>
          <cell r="J3128">
            <v>4</v>
          </cell>
          <cell r="K3128" t="str">
            <v>MFI</v>
          </cell>
          <cell r="L3128" t="str">
            <v>Chemnitz, Salzgitter</v>
          </cell>
          <cell r="M3128" t="str">
            <v>Germany</v>
          </cell>
          <cell r="N3128">
            <v>0</v>
          </cell>
          <cell r="O3128">
            <v>0</v>
          </cell>
          <cell r="P3128">
            <v>76</v>
          </cell>
          <cell r="Q3128">
            <v>162</v>
          </cell>
          <cell r="R3128">
            <v>168</v>
          </cell>
          <cell r="S3128">
            <v>175</v>
          </cell>
          <cell r="T3128">
            <v>188</v>
          </cell>
          <cell r="U3128">
            <v>198</v>
          </cell>
        </row>
        <row r="3129">
          <cell r="A3129" t="str">
            <v>Europe</v>
          </cell>
          <cell r="B3129" t="str">
            <v>VW GROUP</v>
          </cell>
          <cell r="C3129" t="str">
            <v>VOLKSWAGEN</v>
          </cell>
          <cell r="D3129" t="str">
            <v>VOLKSWAGEN GOLF</v>
          </cell>
          <cell r="E3129" t="str">
            <v>VAG EA188</v>
          </cell>
          <cell r="F3129" t="str">
            <v>Diesel</v>
          </cell>
          <cell r="G3129">
            <v>1896</v>
          </cell>
          <cell r="H3129">
            <v>105</v>
          </cell>
          <cell r="I3129" t="str">
            <v>In-Line</v>
          </cell>
          <cell r="J3129">
            <v>4</v>
          </cell>
          <cell r="K3129" t="str">
            <v>DI</v>
          </cell>
          <cell r="L3129" t="str">
            <v>Gyor, Chemnitz,Polkowice</v>
          </cell>
          <cell r="M3129" t="str">
            <v>Hungary, Germany, Poland</v>
          </cell>
          <cell r="N3129">
            <v>0</v>
          </cell>
          <cell r="O3129">
            <v>0</v>
          </cell>
          <cell r="P3129">
            <v>139</v>
          </cell>
          <cell r="Q3129">
            <v>378</v>
          </cell>
          <cell r="R3129">
            <v>477</v>
          </cell>
          <cell r="S3129">
            <v>573</v>
          </cell>
          <cell r="T3129">
            <v>681</v>
          </cell>
          <cell r="U3129">
            <v>775</v>
          </cell>
        </row>
        <row r="3130">
          <cell r="A3130" t="str">
            <v>Europe</v>
          </cell>
          <cell r="B3130" t="str">
            <v>VW GROUP</v>
          </cell>
          <cell r="C3130" t="str">
            <v>VOLKSWAGEN</v>
          </cell>
          <cell r="D3130" t="str">
            <v>VOLKSWAGEN GOLF</v>
          </cell>
          <cell r="E3130" t="str">
            <v>VAG EA188</v>
          </cell>
          <cell r="F3130" t="str">
            <v>Diesel</v>
          </cell>
          <cell r="G3130">
            <v>1968</v>
          </cell>
          <cell r="H3130">
            <v>140</v>
          </cell>
          <cell r="I3130" t="str">
            <v>In-Line</v>
          </cell>
          <cell r="J3130">
            <v>4</v>
          </cell>
          <cell r="K3130" t="str">
            <v>DI</v>
          </cell>
          <cell r="L3130" t="str">
            <v>Gyor, Polkowice</v>
          </cell>
          <cell r="M3130" t="str">
            <v>Hungary, Poland</v>
          </cell>
          <cell r="N3130">
            <v>0</v>
          </cell>
          <cell r="O3130">
            <v>0</v>
          </cell>
          <cell r="P3130">
            <v>245</v>
          </cell>
          <cell r="Q3130">
            <v>542</v>
          </cell>
          <cell r="R3130">
            <v>591</v>
          </cell>
          <cell r="S3130">
            <v>639</v>
          </cell>
          <cell r="T3130">
            <v>707</v>
          </cell>
          <cell r="U3130">
            <v>762</v>
          </cell>
        </row>
        <row r="3131">
          <cell r="A3131" t="str">
            <v>Europe</v>
          </cell>
          <cell r="B3131" t="str">
            <v>VW GROUP</v>
          </cell>
          <cell r="C3131" t="str">
            <v>VOLKSWAGEN</v>
          </cell>
          <cell r="D3131" t="str">
            <v>VOLKSWAGEN GOLF</v>
          </cell>
          <cell r="E3131" t="str">
            <v>VAG EA188</v>
          </cell>
          <cell r="F3131" t="str">
            <v>Diesel</v>
          </cell>
          <cell r="G3131">
            <v>1968</v>
          </cell>
          <cell r="H3131">
            <v>168</v>
          </cell>
          <cell r="I3131" t="str">
            <v>In-Line</v>
          </cell>
          <cell r="J3131">
            <v>4</v>
          </cell>
          <cell r="K3131" t="str">
            <v>DI</v>
          </cell>
          <cell r="L3131" t="str">
            <v>Gyor, Polkowice</v>
          </cell>
          <cell r="M3131" t="str">
            <v>Hungary, Poland</v>
          </cell>
          <cell r="N3131">
            <v>0</v>
          </cell>
          <cell r="O3131">
            <v>0</v>
          </cell>
          <cell r="P3131">
            <v>0</v>
          </cell>
          <cell r="Q3131">
            <v>0</v>
          </cell>
          <cell r="R3131">
            <v>347</v>
          </cell>
          <cell r="S3131">
            <v>398</v>
          </cell>
          <cell r="T3131">
            <v>387</v>
          </cell>
          <cell r="U3131">
            <v>376</v>
          </cell>
        </row>
        <row r="3132">
          <cell r="A3132" t="str">
            <v>Europe</v>
          </cell>
          <cell r="B3132" t="str">
            <v>VW GROUP</v>
          </cell>
          <cell r="C3132" t="str">
            <v>VOLKSWAGEN</v>
          </cell>
          <cell r="D3132" t="str">
            <v>VOLKSWAGEN GOLF</v>
          </cell>
          <cell r="E3132" t="str">
            <v>VAG EA188</v>
          </cell>
          <cell r="F3132" t="str">
            <v>Diesel</v>
          </cell>
          <cell r="G3132">
            <v>1968</v>
          </cell>
          <cell r="H3132">
            <v>75</v>
          </cell>
          <cell r="I3132" t="str">
            <v>In-Line</v>
          </cell>
          <cell r="J3132">
            <v>4</v>
          </cell>
          <cell r="K3132" t="str">
            <v>DI</v>
          </cell>
          <cell r="L3132" t="str">
            <v>Gyor, Polkowice</v>
          </cell>
          <cell r="M3132" t="str">
            <v>Hungary, Poland</v>
          </cell>
          <cell r="N3132">
            <v>0</v>
          </cell>
          <cell r="O3132">
            <v>0</v>
          </cell>
          <cell r="P3132">
            <v>148</v>
          </cell>
          <cell r="Q3132">
            <v>281</v>
          </cell>
          <cell r="R3132">
            <v>259</v>
          </cell>
          <cell r="S3132">
            <v>246</v>
          </cell>
          <cell r="T3132">
            <v>240</v>
          </cell>
          <cell r="U3132">
            <v>231</v>
          </cell>
        </row>
        <row r="3133">
          <cell r="A3133" t="str">
            <v>Europe</v>
          </cell>
          <cell r="B3133" t="str">
            <v>VW GROUP</v>
          </cell>
          <cell r="C3133" t="str">
            <v>VOLKSWAGEN</v>
          </cell>
          <cell r="D3133" t="str">
            <v>VOLKSWAGEN GOLF</v>
          </cell>
          <cell r="E3133" t="str">
            <v>VAG EA113/EA827</v>
          </cell>
          <cell r="F3133" t="str">
            <v>Gasoline</v>
          </cell>
          <cell r="G3133">
            <v>1984</v>
          </cell>
          <cell r="H3133">
            <v>150</v>
          </cell>
          <cell r="I3133" t="str">
            <v>In-Line</v>
          </cell>
          <cell r="J3133">
            <v>4</v>
          </cell>
          <cell r="K3133" t="str">
            <v>MFI</v>
          </cell>
          <cell r="L3133" t="str">
            <v>Gyor</v>
          </cell>
          <cell r="M3133" t="str">
            <v>Hungary</v>
          </cell>
          <cell r="N3133">
            <v>0</v>
          </cell>
          <cell r="O3133">
            <v>0</v>
          </cell>
          <cell r="P3133">
            <v>119</v>
          </cell>
          <cell r="Q3133">
            <v>266</v>
          </cell>
          <cell r="R3133">
            <v>288</v>
          </cell>
          <cell r="S3133">
            <v>309</v>
          </cell>
          <cell r="T3133">
            <v>340</v>
          </cell>
          <cell r="U3133">
            <v>366</v>
          </cell>
        </row>
        <row r="3134">
          <cell r="A3134" t="str">
            <v>Europe</v>
          </cell>
          <cell r="B3134" t="str">
            <v>VW GROUP</v>
          </cell>
          <cell r="C3134" t="str">
            <v>VOLKSWAGEN</v>
          </cell>
          <cell r="D3134" t="str">
            <v>VOLKSWAGEN GOLF</v>
          </cell>
          <cell r="E3134" t="str">
            <v>VAG EA113/EA827</v>
          </cell>
          <cell r="F3134" t="str">
            <v>Gasoline</v>
          </cell>
          <cell r="G3134">
            <v>1984</v>
          </cell>
          <cell r="H3134">
            <v>180</v>
          </cell>
          <cell r="I3134" t="str">
            <v>In-Line</v>
          </cell>
          <cell r="J3134">
            <v>4</v>
          </cell>
          <cell r="K3134" t="str">
            <v>MFI</v>
          </cell>
          <cell r="L3134" t="str">
            <v>Gyor</v>
          </cell>
          <cell r="M3134" t="str">
            <v>Hungary</v>
          </cell>
          <cell r="N3134">
            <v>0</v>
          </cell>
          <cell r="O3134">
            <v>0</v>
          </cell>
          <cell r="P3134">
            <v>0</v>
          </cell>
          <cell r="Q3134">
            <v>208</v>
          </cell>
          <cell r="R3134">
            <v>194</v>
          </cell>
          <cell r="S3134">
            <v>182</v>
          </cell>
          <cell r="T3134">
            <v>178</v>
          </cell>
          <cell r="U3134">
            <v>171</v>
          </cell>
        </row>
        <row r="3135">
          <cell r="A3135" t="str">
            <v>Europe</v>
          </cell>
          <cell r="B3135" t="str">
            <v>VW GROUP</v>
          </cell>
          <cell r="C3135" t="str">
            <v>VOLKSWAGEN</v>
          </cell>
          <cell r="D3135" t="str">
            <v>VOLKSWAGEN GOLF</v>
          </cell>
          <cell r="E3135" t="str">
            <v>VAG EA390</v>
          </cell>
          <cell r="F3135" t="str">
            <v>Gasoline</v>
          </cell>
          <cell r="G3135">
            <v>3189</v>
          </cell>
          <cell r="H3135">
            <v>241</v>
          </cell>
          <cell r="I3135" t="str">
            <v>Vee Configuration</v>
          </cell>
          <cell r="J3135">
            <v>6</v>
          </cell>
          <cell r="K3135" t="str">
            <v>MFI</v>
          </cell>
          <cell r="L3135" t="str">
            <v>Salzgitter</v>
          </cell>
          <cell r="M3135" t="str">
            <v>Germany</v>
          </cell>
          <cell r="N3135">
            <v>0</v>
          </cell>
          <cell r="O3135">
            <v>0</v>
          </cell>
          <cell r="P3135">
            <v>0</v>
          </cell>
          <cell r="Q3135">
            <v>61</v>
          </cell>
          <cell r="R3135">
            <v>58</v>
          </cell>
          <cell r="S3135">
            <v>56</v>
          </cell>
          <cell r="T3135">
            <v>55</v>
          </cell>
          <cell r="U3135">
            <v>55</v>
          </cell>
        </row>
        <row r="3136">
          <cell r="A3136" t="str">
            <v>Europe</v>
          </cell>
          <cell r="B3136" t="str">
            <v>VW GROUP</v>
          </cell>
          <cell r="C3136" t="str">
            <v>VOLKSWAGEN</v>
          </cell>
          <cell r="D3136" t="str">
            <v>VOLKSWAGEN TOURAN</v>
          </cell>
          <cell r="E3136" t="str">
            <v>VAG EA188</v>
          </cell>
          <cell r="F3136" t="str">
            <v>Diesel</v>
          </cell>
          <cell r="G3136">
            <v>1422</v>
          </cell>
          <cell r="H3136">
            <v>100</v>
          </cell>
          <cell r="I3136" t="str">
            <v>In-Line</v>
          </cell>
          <cell r="J3136">
            <v>3</v>
          </cell>
          <cell r="K3136" t="str">
            <v>DI</v>
          </cell>
          <cell r="L3136" t="str">
            <v>Gyor, Polkowice</v>
          </cell>
          <cell r="M3136" t="str">
            <v>Hungary, Poland</v>
          </cell>
          <cell r="N3136">
            <v>0</v>
          </cell>
          <cell r="O3136">
            <v>0</v>
          </cell>
          <cell r="P3136">
            <v>0</v>
          </cell>
          <cell r="Q3136">
            <v>0</v>
          </cell>
          <cell r="R3136">
            <v>0</v>
          </cell>
          <cell r="S3136">
            <v>29527</v>
          </cell>
          <cell r="T3136">
            <v>24365</v>
          </cell>
          <cell r="U3136">
            <v>23609</v>
          </cell>
        </row>
        <row r="3137">
          <cell r="A3137" t="str">
            <v>Europe</v>
          </cell>
          <cell r="B3137" t="str">
            <v>VW GROUP</v>
          </cell>
          <cell r="C3137" t="str">
            <v>VOLKSWAGEN</v>
          </cell>
          <cell r="D3137" t="str">
            <v>VOLKSWAGEN TOURAN</v>
          </cell>
          <cell r="E3137" t="str">
            <v>VAG EA113/EA827</v>
          </cell>
          <cell r="F3137" t="str">
            <v>Gasoline</v>
          </cell>
          <cell r="G3137">
            <v>1595</v>
          </cell>
          <cell r="H3137">
            <v>102</v>
          </cell>
          <cell r="I3137" t="str">
            <v>In-Line</v>
          </cell>
          <cell r="J3137">
            <v>4</v>
          </cell>
          <cell r="K3137" t="str">
            <v>SFI/MFI</v>
          </cell>
          <cell r="L3137" t="str">
            <v>Gyor</v>
          </cell>
          <cell r="M3137" t="str">
            <v>Hungary</v>
          </cell>
          <cell r="N3137">
            <v>0</v>
          </cell>
          <cell r="O3137">
            <v>3288</v>
          </cell>
          <cell r="P3137">
            <v>10880</v>
          </cell>
          <cell r="Q3137">
            <v>9895</v>
          </cell>
          <cell r="R3137">
            <v>8310</v>
          </cell>
          <cell r="S3137">
            <v>6844</v>
          </cell>
          <cell r="T3137">
            <v>5271</v>
          </cell>
          <cell r="U3137">
            <v>4752</v>
          </cell>
        </row>
        <row r="3138">
          <cell r="A3138" t="str">
            <v>Europe</v>
          </cell>
          <cell r="B3138" t="str">
            <v>VW GROUP</v>
          </cell>
          <cell r="C3138" t="str">
            <v>VOLKSWAGEN</v>
          </cell>
          <cell r="D3138" t="str">
            <v>VOLKSWAGEN TOURAN</v>
          </cell>
          <cell r="E3138" t="str">
            <v>VAG EA111</v>
          </cell>
          <cell r="F3138" t="str">
            <v>Gasoline</v>
          </cell>
          <cell r="G3138">
            <v>1598</v>
          </cell>
          <cell r="H3138">
            <v>115</v>
          </cell>
          <cell r="I3138" t="str">
            <v>In-Line</v>
          </cell>
          <cell r="J3138">
            <v>4</v>
          </cell>
          <cell r="K3138" t="str">
            <v>MFI</v>
          </cell>
          <cell r="L3138" t="str">
            <v>Chemnitz, Salzgitter</v>
          </cell>
          <cell r="M3138" t="str">
            <v>Germany</v>
          </cell>
          <cell r="N3138">
            <v>146</v>
          </cell>
          <cell r="O3138">
            <v>22515</v>
          </cell>
          <cell r="P3138">
            <v>12581</v>
          </cell>
          <cell r="Q3138">
            <v>15700</v>
          </cell>
          <cell r="R3138">
            <v>22518</v>
          </cell>
          <cell r="S3138">
            <v>18800</v>
          </cell>
          <cell r="T3138">
            <v>14704</v>
          </cell>
          <cell r="U3138">
            <v>13487</v>
          </cell>
        </row>
        <row r="3139">
          <cell r="A3139" t="str">
            <v>Europe</v>
          </cell>
          <cell r="B3139" t="str">
            <v>VW GROUP</v>
          </cell>
          <cell r="C3139" t="str">
            <v>VOLKSWAGEN</v>
          </cell>
          <cell r="D3139" t="str">
            <v>VOLKSWAGEN TOURAN</v>
          </cell>
          <cell r="E3139" t="str">
            <v>VAG EA188</v>
          </cell>
          <cell r="F3139" t="str">
            <v>Diesel</v>
          </cell>
          <cell r="G3139">
            <v>1896</v>
          </cell>
          <cell r="H3139">
            <v>100</v>
          </cell>
          <cell r="I3139" t="str">
            <v>In-Line</v>
          </cell>
          <cell r="J3139">
            <v>4</v>
          </cell>
          <cell r="K3139" t="str">
            <v>DI</v>
          </cell>
          <cell r="L3139" t="str">
            <v>Gyor, Chemnitz,Polkowice</v>
          </cell>
          <cell r="M3139" t="str">
            <v>Hungary, Germany, Poland</v>
          </cell>
          <cell r="N3139">
            <v>291</v>
          </cell>
          <cell r="O3139">
            <v>69508</v>
          </cell>
          <cell r="P3139">
            <v>77997</v>
          </cell>
          <cell r="Q3139">
            <v>76343</v>
          </cell>
          <cell r="R3139">
            <v>69206</v>
          </cell>
          <cell r="S3139">
            <v>0</v>
          </cell>
          <cell r="T3139">
            <v>0</v>
          </cell>
          <cell r="U3139">
            <v>0</v>
          </cell>
        </row>
        <row r="3140">
          <cell r="A3140" t="str">
            <v>Europe</v>
          </cell>
          <cell r="B3140" t="str">
            <v>VW GROUP</v>
          </cell>
          <cell r="C3140" t="str">
            <v>VOLKSWAGEN</v>
          </cell>
          <cell r="D3140" t="str">
            <v>VOLKSWAGEN TOURAN</v>
          </cell>
          <cell r="E3140" t="str">
            <v>VAG EA188</v>
          </cell>
          <cell r="F3140" t="str">
            <v>Diesel</v>
          </cell>
          <cell r="G3140">
            <v>1896</v>
          </cell>
          <cell r="H3140">
            <v>105</v>
          </cell>
          <cell r="I3140" t="str">
            <v>In-Line</v>
          </cell>
          <cell r="J3140">
            <v>4</v>
          </cell>
          <cell r="K3140" t="str">
            <v>DI</v>
          </cell>
          <cell r="L3140" t="str">
            <v>Gyor, Chemnitz,Polkowice</v>
          </cell>
          <cell r="M3140" t="str">
            <v>Hungary, Germany, Poland</v>
          </cell>
          <cell r="N3140">
            <v>0</v>
          </cell>
          <cell r="O3140">
            <v>2265</v>
          </cell>
          <cell r="P3140">
            <v>7994</v>
          </cell>
          <cell r="Q3140">
            <v>8066</v>
          </cell>
          <cell r="R3140">
            <v>7528</v>
          </cell>
          <cell r="S3140">
            <v>0</v>
          </cell>
          <cell r="T3140">
            <v>0</v>
          </cell>
          <cell r="U3140">
            <v>0</v>
          </cell>
        </row>
        <row r="3141">
          <cell r="A3141" t="str">
            <v>Europe</v>
          </cell>
          <cell r="B3141" t="str">
            <v>VW GROUP</v>
          </cell>
          <cell r="C3141" t="str">
            <v>VOLKSWAGEN</v>
          </cell>
          <cell r="D3141" t="str">
            <v>VOLKSWAGEN TOURAN</v>
          </cell>
          <cell r="E3141" t="str">
            <v>VAG EA188</v>
          </cell>
          <cell r="F3141" t="str">
            <v>Diesel</v>
          </cell>
          <cell r="G3141">
            <v>1968</v>
          </cell>
          <cell r="H3141">
            <v>120</v>
          </cell>
          <cell r="I3141" t="str">
            <v>In-Line</v>
          </cell>
          <cell r="J3141">
            <v>4</v>
          </cell>
          <cell r="K3141" t="str">
            <v>DI</v>
          </cell>
          <cell r="L3141" t="str">
            <v>Gyor, Polkowice</v>
          </cell>
          <cell r="M3141" t="str">
            <v>Hungary, Poland</v>
          </cell>
          <cell r="N3141">
            <v>0</v>
          </cell>
          <cell r="O3141">
            <v>0</v>
          </cell>
          <cell r="P3141">
            <v>0</v>
          </cell>
          <cell r="Q3141">
            <v>0</v>
          </cell>
          <cell r="R3141">
            <v>0</v>
          </cell>
          <cell r="S3141">
            <v>38463</v>
          </cell>
          <cell r="T3141">
            <v>33794</v>
          </cell>
          <cell r="U3141">
            <v>34687</v>
          </cell>
        </row>
        <row r="3142">
          <cell r="A3142" t="str">
            <v>Europe</v>
          </cell>
          <cell r="B3142" t="str">
            <v>VW GROUP</v>
          </cell>
          <cell r="C3142" t="str">
            <v>VOLKSWAGEN</v>
          </cell>
          <cell r="D3142" t="str">
            <v>VOLKSWAGEN TOURAN</v>
          </cell>
          <cell r="E3142" t="str">
            <v>VAG EA188</v>
          </cell>
          <cell r="F3142" t="str">
            <v>Diesel</v>
          </cell>
          <cell r="G3142">
            <v>1968</v>
          </cell>
          <cell r="H3142">
            <v>136</v>
          </cell>
          <cell r="I3142" t="str">
            <v>In-Line</v>
          </cell>
          <cell r="J3142">
            <v>4</v>
          </cell>
          <cell r="K3142" t="str">
            <v>DI</v>
          </cell>
          <cell r="L3142" t="str">
            <v>Gyor, Polkowice</v>
          </cell>
          <cell r="M3142" t="str">
            <v>Hungary, Poland</v>
          </cell>
          <cell r="N3142">
            <v>82</v>
          </cell>
          <cell r="O3142">
            <v>35800</v>
          </cell>
          <cell r="P3142">
            <v>58296</v>
          </cell>
          <cell r="Q3142">
            <v>57919</v>
          </cell>
          <cell r="R3142">
            <v>53263</v>
          </cell>
          <cell r="S3142">
            <v>48115</v>
          </cell>
          <cell r="T3142">
            <v>40905</v>
          </cell>
          <cell r="U3142">
            <v>40770</v>
          </cell>
        </row>
        <row r="3143">
          <cell r="A3143" t="str">
            <v>Europe</v>
          </cell>
          <cell r="B3143" t="str">
            <v>VW GROUP</v>
          </cell>
          <cell r="C3143" t="str">
            <v>VOLKSWAGEN</v>
          </cell>
          <cell r="D3143" t="str">
            <v>VOLKSWAGEN TOURAN</v>
          </cell>
          <cell r="E3143" t="str">
            <v>VAG EA188</v>
          </cell>
          <cell r="F3143" t="str">
            <v>Diesel</v>
          </cell>
          <cell r="G3143">
            <v>1968</v>
          </cell>
          <cell r="H3143">
            <v>140</v>
          </cell>
          <cell r="I3143" t="str">
            <v>In-Line</v>
          </cell>
          <cell r="J3143">
            <v>4</v>
          </cell>
          <cell r="K3143" t="str">
            <v>DI</v>
          </cell>
          <cell r="L3143" t="str">
            <v>Gyor, Polkowice</v>
          </cell>
          <cell r="M3143" t="str">
            <v>Hungary, Poland</v>
          </cell>
          <cell r="N3143">
            <v>0</v>
          </cell>
          <cell r="O3143">
            <v>1878</v>
          </cell>
          <cell r="P3143">
            <v>6940</v>
          </cell>
          <cell r="Q3143">
            <v>7478</v>
          </cell>
          <cell r="R3143">
            <v>7384</v>
          </cell>
          <cell r="S3143">
            <v>7092</v>
          </cell>
          <cell r="T3143">
            <v>6380</v>
          </cell>
          <cell r="U3143">
            <v>6679</v>
          </cell>
        </row>
        <row r="3144">
          <cell r="A3144" t="str">
            <v>Europe</v>
          </cell>
          <cell r="B3144" t="str">
            <v>VW GROUP</v>
          </cell>
          <cell r="C3144" t="str">
            <v>VOLKSWAGEN</v>
          </cell>
          <cell r="D3144" t="str">
            <v>VOLKSWAGEN TOURAN</v>
          </cell>
          <cell r="E3144" t="str">
            <v>VAG EA113/EA827</v>
          </cell>
          <cell r="F3144" t="str">
            <v>Gasoline</v>
          </cell>
          <cell r="G3144">
            <v>1984</v>
          </cell>
          <cell r="H3144">
            <v>150</v>
          </cell>
          <cell r="I3144" t="str">
            <v>In-Line</v>
          </cell>
          <cell r="J3144">
            <v>4</v>
          </cell>
          <cell r="K3144" t="str">
            <v>MFI</v>
          </cell>
          <cell r="L3144" t="str">
            <v>Gyor</v>
          </cell>
          <cell r="M3144" t="str">
            <v>Hungary</v>
          </cell>
          <cell r="N3144">
            <v>0</v>
          </cell>
          <cell r="O3144">
            <v>1256</v>
          </cell>
          <cell r="P3144">
            <v>5340</v>
          </cell>
          <cell r="Q3144">
            <v>4995</v>
          </cell>
          <cell r="R3144">
            <v>4631</v>
          </cell>
          <cell r="S3144">
            <v>3949</v>
          </cell>
          <cell r="T3144">
            <v>3165</v>
          </cell>
          <cell r="U3144">
            <v>2978</v>
          </cell>
        </row>
        <row r="3145">
          <cell r="A3145" t="str">
            <v>Europe</v>
          </cell>
          <cell r="B3145" t="str">
            <v>VW GROUP</v>
          </cell>
          <cell r="C3145" t="str">
            <v>VOLKSWAGEN</v>
          </cell>
          <cell r="D3145" t="str">
            <v>VOLKSWAGEN TOURAN</v>
          </cell>
          <cell r="E3145" t="str">
            <v>VAG EA390</v>
          </cell>
          <cell r="F3145" t="str">
            <v>Gasoline</v>
          </cell>
          <cell r="G3145">
            <v>3189</v>
          </cell>
          <cell r="H3145">
            <v>224</v>
          </cell>
          <cell r="I3145" t="str">
            <v>Vee Configuration</v>
          </cell>
          <cell r="J3145">
            <v>6</v>
          </cell>
          <cell r="K3145" t="str">
            <v>MFI</v>
          </cell>
          <cell r="L3145" t="str">
            <v>Salzgitter</v>
          </cell>
          <cell r="M3145" t="str">
            <v>Germany</v>
          </cell>
          <cell r="N3145">
            <v>0</v>
          </cell>
          <cell r="O3145">
            <v>0</v>
          </cell>
          <cell r="P3145">
            <v>0</v>
          </cell>
          <cell r="Q3145">
            <v>335</v>
          </cell>
          <cell r="R3145">
            <v>1105</v>
          </cell>
          <cell r="S3145">
            <v>1669</v>
          </cell>
          <cell r="T3145">
            <v>1971</v>
          </cell>
          <cell r="U3145">
            <v>2472</v>
          </cell>
        </row>
        <row r="3146">
          <cell r="A3146" t="str">
            <v>Europe</v>
          </cell>
          <cell r="B3146" t="str">
            <v>VW GROUP</v>
          </cell>
          <cell r="C3146" t="str">
            <v>VOLKSWAGEN</v>
          </cell>
          <cell r="D3146" t="str">
            <v>Volkswagen LT</v>
          </cell>
          <cell r="E3146" t="str">
            <v>VAG EA153</v>
          </cell>
          <cell r="F3146" t="str">
            <v>Diesel</v>
          </cell>
          <cell r="G3146">
            <v>2461</v>
          </cell>
          <cell r="H3146">
            <v>83</v>
          </cell>
          <cell r="I3146" t="str">
            <v>In-Line</v>
          </cell>
          <cell r="J3146">
            <v>5</v>
          </cell>
          <cell r="K3146" t="str">
            <v>DI</v>
          </cell>
          <cell r="L3146" t="str">
            <v>Salzgitter</v>
          </cell>
          <cell r="M3146" t="str">
            <v>Germany</v>
          </cell>
          <cell r="N3146">
            <v>0</v>
          </cell>
          <cell r="O3146">
            <v>1530</v>
          </cell>
          <cell r="P3146">
            <v>1274</v>
          </cell>
          <cell r="Q3146">
            <v>236</v>
          </cell>
          <cell r="R3146">
            <v>0</v>
          </cell>
          <cell r="S3146">
            <v>0</v>
          </cell>
          <cell r="T3146">
            <v>0</v>
          </cell>
          <cell r="U3146">
            <v>0</v>
          </cell>
        </row>
        <row r="3147">
          <cell r="A3147" t="str">
            <v>Europe</v>
          </cell>
          <cell r="B3147" t="str">
            <v>VW GROUP</v>
          </cell>
          <cell r="C3147" t="str">
            <v>VOLKSWAGEN</v>
          </cell>
          <cell r="D3147" t="str">
            <v>Volkswagen LT</v>
          </cell>
          <cell r="E3147" t="str">
            <v>VAG EA153</v>
          </cell>
          <cell r="F3147" t="str">
            <v>Diesel</v>
          </cell>
          <cell r="G3147">
            <v>2461</v>
          </cell>
          <cell r="H3147">
            <v>95</v>
          </cell>
          <cell r="I3147" t="str">
            <v>In-Line</v>
          </cell>
          <cell r="J3147">
            <v>5</v>
          </cell>
          <cell r="K3147" t="str">
            <v>DI</v>
          </cell>
          <cell r="L3147" t="str">
            <v>Salzgitter</v>
          </cell>
          <cell r="M3147" t="str">
            <v>Germany</v>
          </cell>
          <cell r="N3147">
            <v>0</v>
          </cell>
          <cell r="O3147">
            <v>3445</v>
          </cell>
          <cell r="P3147">
            <v>2865</v>
          </cell>
          <cell r="Q3147">
            <v>532</v>
          </cell>
          <cell r="R3147">
            <v>0</v>
          </cell>
          <cell r="S3147">
            <v>0</v>
          </cell>
          <cell r="T3147">
            <v>0</v>
          </cell>
          <cell r="U3147">
            <v>0</v>
          </cell>
        </row>
        <row r="3148">
          <cell r="A3148" t="str">
            <v>Europe</v>
          </cell>
          <cell r="B3148" t="str">
            <v>VW GROUP</v>
          </cell>
          <cell r="C3148" t="str">
            <v>VOLKSWAGEN</v>
          </cell>
          <cell r="D3148" t="str">
            <v>Volkswagen LT</v>
          </cell>
          <cell r="E3148" t="str">
            <v>VAG EA153</v>
          </cell>
          <cell r="F3148" t="str">
            <v>Diesel</v>
          </cell>
          <cell r="G3148">
            <v>2461</v>
          </cell>
          <cell r="H3148">
            <v>109</v>
          </cell>
          <cell r="I3148" t="str">
            <v>In-Line</v>
          </cell>
          <cell r="J3148">
            <v>5</v>
          </cell>
          <cell r="K3148" t="str">
            <v>DI</v>
          </cell>
          <cell r="L3148" t="str">
            <v>Salzgitter</v>
          </cell>
          <cell r="M3148" t="str">
            <v>Germany</v>
          </cell>
          <cell r="N3148">
            <v>0</v>
          </cell>
          <cell r="O3148">
            <v>16106</v>
          </cell>
          <cell r="P3148">
            <v>13477</v>
          </cell>
          <cell r="Q3148">
            <v>2508</v>
          </cell>
          <cell r="R3148">
            <v>0</v>
          </cell>
          <cell r="S3148">
            <v>0</v>
          </cell>
          <cell r="T3148">
            <v>0</v>
          </cell>
          <cell r="U3148">
            <v>0</v>
          </cell>
        </row>
        <row r="3149">
          <cell r="A3149" t="str">
            <v>Europe</v>
          </cell>
          <cell r="B3149" t="str">
            <v>VW GROUP</v>
          </cell>
          <cell r="C3149" t="str">
            <v>VOLKSWAGEN</v>
          </cell>
          <cell r="D3149" t="str">
            <v>Volkswagen LT</v>
          </cell>
          <cell r="E3149" t="str">
            <v>VAG EA835</v>
          </cell>
          <cell r="F3149" t="str">
            <v>Gasoline</v>
          </cell>
          <cell r="G3149">
            <v>2771</v>
          </cell>
          <cell r="H3149">
            <v>174</v>
          </cell>
          <cell r="I3149" t="str">
            <v>Vee Configuration</v>
          </cell>
          <cell r="J3149">
            <v>6</v>
          </cell>
          <cell r="K3149" t="str">
            <v>MFI</v>
          </cell>
          <cell r="L3149" t="str">
            <v>Gyor</v>
          </cell>
          <cell r="M3149" t="str">
            <v>Hungary</v>
          </cell>
          <cell r="N3149">
            <v>32954</v>
          </cell>
          <cell r="O3149">
            <v>7576</v>
          </cell>
          <cell r="P3149">
            <v>5999</v>
          </cell>
          <cell r="Q3149">
            <v>1078</v>
          </cell>
          <cell r="R3149">
            <v>0</v>
          </cell>
          <cell r="S3149">
            <v>0</v>
          </cell>
          <cell r="T3149">
            <v>0</v>
          </cell>
          <cell r="U3149">
            <v>0</v>
          </cell>
        </row>
        <row r="3150">
          <cell r="A3150" t="str">
            <v>Europe</v>
          </cell>
          <cell r="B3150" t="str">
            <v>VW GROUP</v>
          </cell>
          <cell r="C3150" t="str">
            <v>VOLKSWAGEN</v>
          </cell>
          <cell r="D3150" t="str">
            <v>Volkswagen LT</v>
          </cell>
          <cell r="E3150" t="str">
            <v>VAG EA153</v>
          </cell>
          <cell r="F3150" t="str">
            <v>Diesel</v>
          </cell>
          <cell r="G3150">
            <v>2798</v>
          </cell>
          <cell r="H3150">
            <v>158</v>
          </cell>
          <cell r="I3150" t="str">
            <v>In-Line</v>
          </cell>
          <cell r="J3150">
            <v>4</v>
          </cell>
          <cell r="K3150" t="str">
            <v>n/a</v>
          </cell>
          <cell r="L3150" t="str">
            <v>Salzgitter, Gyor</v>
          </cell>
          <cell r="M3150" t="str">
            <v>Germany, Hungary</v>
          </cell>
          <cell r="N3150">
            <v>0</v>
          </cell>
          <cell r="O3150">
            <v>5646</v>
          </cell>
          <cell r="P3150">
            <v>4773</v>
          </cell>
          <cell r="Q3150">
            <v>894</v>
          </cell>
          <cell r="R3150">
            <v>0</v>
          </cell>
          <cell r="S3150">
            <v>0</v>
          </cell>
          <cell r="T3150">
            <v>0</v>
          </cell>
          <cell r="U3150">
            <v>0</v>
          </cell>
        </row>
        <row r="3151">
          <cell r="A3151" t="str">
            <v>Europe</v>
          </cell>
          <cell r="B3151" t="str">
            <v>VW GROUP</v>
          </cell>
          <cell r="C3151" t="str">
            <v>VOLKSWAGEN</v>
          </cell>
          <cell r="D3151" t="str">
            <v>VOLKSWAGEN LT</v>
          </cell>
          <cell r="E3151" t="str">
            <v>VAG EA153</v>
          </cell>
          <cell r="F3151" t="str">
            <v>Diesel</v>
          </cell>
          <cell r="G3151">
            <v>2461</v>
          </cell>
          <cell r="H3151">
            <v>83</v>
          </cell>
          <cell r="I3151" t="str">
            <v>In-Line</v>
          </cell>
          <cell r="J3151">
            <v>5</v>
          </cell>
          <cell r="K3151" t="str">
            <v>DI</v>
          </cell>
          <cell r="L3151" t="str">
            <v>Salzgitter</v>
          </cell>
          <cell r="M3151" t="str">
            <v>Germany</v>
          </cell>
          <cell r="N3151">
            <v>0</v>
          </cell>
          <cell r="O3151">
            <v>0</v>
          </cell>
          <cell r="P3151">
            <v>0</v>
          </cell>
          <cell r="Q3151">
            <v>1275</v>
          </cell>
          <cell r="R3151">
            <v>1733</v>
          </cell>
          <cell r="S3151">
            <v>1740</v>
          </cell>
          <cell r="T3151">
            <v>1717</v>
          </cell>
          <cell r="U3151">
            <v>1746</v>
          </cell>
        </row>
        <row r="3152">
          <cell r="A3152" t="str">
            <v>Europe</v>
          </cell>
          <cell r="B3152" t="str">
            <v>VW GROUP</v>
          </cell>
          <cell r="C3152" t="str">
            <v>VOLKSWAGEN</v>
          </cell>
          <cell r="D3152" t="str">
            <v>VOLKSWAGEN LT</v>
          </cell>
          <cell r="E3152" t="str">
            <v>VAG EA153</v>
          </cell>
          <cell r="F3152" t="str">
            <v>Diesel</v>
          </cell>
          <cell r="G3152">
            <v>2461</v>
          </cell>
          <cell r="H3152">
            <v>95</v>
          </cell>
          <cell r="I3152" t="str">
            <v>In-Line</v>
          </cell>
          <cell r="J3152">
            <v>5</v>
          </cell>
          <cell r="K3152" t="str">
            <v>DI</v>
          </cell>
          <cell r="L3152" t="str">
            <v>Salzgitter</v>
          </cell>
          <cell r="M3152" t="str">
            <v>Germany</v>
          </cell>
          <cell r="N3152">
            <v>0</v>
          </cell>
          <cell r="O3152">
            <v>0</v>
          </cell>
          <cell r="P3152">
            <v>0</v>
          </cell>
          <cell r="Q3152">
            <v>2835</v>
          </cell>
          <cell r="R3152">
            <v>3854</v>
          </cell>
          <cell r="S3152">
            <v>3865</v>
          </cell>
          <cell r="T3152">
            <v>3814</v>
          </cell>
          <cell r="U3152">
            <v>3881</v>
          </cell>
        </row>
        <row r="3153">
          <cell r="A3153" t="str">
            <v>Europe</v>
          </cell>
          <cell r="B3153" t="str">
            <v>VW GROUP</v>
          </cell>
          <cell r="C3153" t="str">
            <v>VOLKSWAGEN</v>
          </cell>
          <cell r="D3153" t="str">
            <v>VOLKSWAGEN LT</v>
          </cell>
          <cell r="E3153" t="str">
            <v>VAG EA153</v>
          </cell>
          <cell r="F3153" t="str">
            <v>Diesel</v>
          </cell>
          <cell r="G3153">
            <v>2461</v>
          </cell>
          <cell r="H3153">
            <v>109</v>
          </cell>
          <cell r="I3153" t="str">
            <v>In-Line</v>
          </cell>
          <cell r="J3153">
            <v>5</v>
          </cell>
          <cell r="K3153" t="str">
            <v>DI</v>
          </cell>
          <cell r="L3153" t="str">
            <v>Salzgitter</v>
          </cell>
          <cell r="M3153" t="str">
            <v>Germany</v>
          </cell>
          <cell r="N3153">
            <v>0</v>
          </cell>
          <cell r="O3153">
            <v>0</v>
          </cell>
          <cell r="P3153">
            <v>0</v>
          </cell>
          <cell r="Q3153">
            <v>11866</v>
          </cell>
          <cell r="R3153">
            <v>16133</v>
          </cell>
          <cell r="S3153">
            <v>16179</v>
          </cell>
          <cell r="T3153">
            <v>15970</v>
          </cell>
          <cell r="U3153">
            <v>16244</v>
          </cell>
        </row>
        <row r="3154">
          <cell r="A3154" t="str">
            <v>Europe</v>
          </cell>
          <cell r="B3154" t="str">
            <v>VW GROUP</v>
          </cell>
          <cell r="C3154" t="str">
            <v>VOLKSWAGEN</v>
          </cell>
          <cell r="D3154" t="str">
            <v>VOLKSWAGEN LT</v>
          </cell>
          <cell r="E3154" t="str">
            <v>VAG EA835</v>
          </cell>
          <cell r="F3154" t="str">
            <v>Gasoline</v>
          </cell>
          <cell r="G3154">
            <v>2771</v>
          </cell>
          <cell r="H3154">
            <v>174</v>
          </cell>
          <cell r="I3154" t="str">
            <v>Vee Configuration</v>
          </cell>
          <cell r="J3154">
            <v>6</v>
          </cell>
          <cell r="K3154" t="str">
            <v>MFI</v>
          </cell>
          <cell r="L3154" t="str">
            <v>Gyor</v>
          </cell>
          <cell r="M3154" t="str">
            <v>Hungary</v>
          </cell>
          <cell r="N3154">
            <v>0</v>
          </cell>
          <cell r="O3154">
            <v>0</v>
          </cell>
          <cell r="P3154">
            <v>0</v>
          </cell>
          <cell r="Q3154">
            <v>4860</v>
          </cell>
          <cell r="R3154">
            <v>6608</v>
          </cell>
          <cell r="S3154">
            <v>6625</v>
          </cell>
          <cell r="T3154">
            <v>6541</v>
          </cell>
          <cell r="U3154">
            <v>6654</v>
          </cell>
        </row>
        <row r="3155">
          <cell r="A3155" t="str">
            <v>Europe</v>
          </cell>
          <cell r="B3155" t="str">
            <v>VW GROUP</v>
          </cell>
          <cell r="C3155" t="str">
            <v>VOLKSWAGEN</v>
          </cell>
          <cell r="D3155" t="str">
            <v>VOLKSWAGEN LT</v>
          </cell>
          <cell r="E3155" t="str">
            <v>VAG EA153</v>
          </cell>
          <cell r="F3155" t="str">
            <v>Diesel</v>
          </cell>
          <cell r="G3155">
            <v>2798</v>
          </cell>
          <cell r="H3155">
            <v>158</v>
          </cell>
          <cell r="I3155" t="str">
            <v>In-Line</v>
          </cell>
          <cell r="J3155">
            <v>4</v>
          </cell>
          <cell r="K3155" t="str">
            <v>n/a</v>
          </cell>
          <cell r="L3155" t="str">
            <v>Salzgitter, Gyor</v>
          </cell>
          <cell r="M3155" t="str">
            <v>Germany, Hungary</v>
          </cell>
          <cell r="N3155">
            <v>0</v>
          </cell>
          <cell r="O3155">
            <v>0</v>
          </cell>
          <cell r="P3155">
            <v>0</v>
          </cell>
          <cell r="Q3155">
            <v>11339</v>
          </cell>
          <cell r="R3155">
            <v>15418</v>
          </cell>
          <cell r="S3155">
            <v>15461</v>
          </cell>
          <cell r="T3155">
            <v>15261</v>
          </cell>
          <cell r="U3155">
            <v>15524</v>
          </cell>
        </row>
        <row r="3156">
          <cell r="A3156" t="str">
            <v>Europe</v>
          </cell>
          <cell r="B3156" t="str">
            <v>VW GROUP</v>
          </cell>
          <cell r="C3156" t="str">
            <v>VOLKSWAGEN</v>
          </cell>
          <cell r="D3156" t="str">
            <v>VOLKSWAGEN LUPO</v>
          </cell>
          <cell r="E3156" t="str">
            <v>VAG EA111</v>
          </cell>
          <cell r="F3156" t="str">
            <v>Gasoline</v>
          </cell>
          <cell r="G3156">
            <v>999</v>
          </cell>
          <cell r="H3156">
            <v>50</v>
          </cell>
          <cell r="I3156" t="str">
            <v>In-Line</v>
          </cell>
          <cell r="J3156">
            <v>4</v>
          </cell>
          <cell r="K3156" t="str">
            <v>MFI</v>
          </cell>
          <cell r="L3156" t="str">
            <v>Chemnitz, Salzgitter</v>
          </cell>
          <cell r="M3156" t="str">
            <v>Germany</v>
          </cell>
          <cell r="N3156">
            <v>22648</v>
          </cell>
          <cell r="O3156">
            <v>15843</v>
          </cell>
          <cell r="P3156">
            <v>8780</v>
          </cell>
          <cell r="Q3156">
            <v>7388</v>
          </cell>
          <cell r="R3156">
            <v>0</v>
          </cell>
          <cell r="S3156">
            <v>0</v>
          </cell>
          <cell r="T3156">
            <v>0</v>
          </cell>
          <cell r="U3156">
            <v>0</v>
          </cell>
        </row>
        <row r="3157">
          <cell r="A3157" t="str">
            <v>Europe</v>
          </cell>
          <cell r="B3157" t="str">
            <v>VW GROUP</v>
          </cell>
          <cell r="C3157" t="str">
            <v>VOLKSWAGEN</v>
          </cell>
          <cell r="D3157" t="str">
            <v>VOLKSWAGEN LUPO</v>
          </cell>
          <cell r="E3157" t="str">
            <v>VAG EA111</v>
          </cell>
          <cell r="F3157" t="str">
            <v>Gasoline</v>
          </cell>
          <cell r="G3157">
            <v>1390</v>
          </cell>
          <cell r="H3157">
            <v>75</v>
          </cell>
          <cell r="I3157" t="str">
            <v>In-Line</v>
          </cell>
          <cell r="J3157">
            <v>4</v>
          </cell>
          <cell r="K3157" t="str">
            <v>MFI</v>
          </cell>
          <cell r="L3157" t="str">
            <v>Chemnitz, Salzgitter</v>
          </cell>
          <cell r="M3157" t="str">
            <v>Germany</v>
          </cell>
          <cell r="N3157">
            <v>18367</v>
          </cell>
          <cell r="O3157">
            <v>7163</v>
          </cell>
          <cell r="P3157">
            <v>797</v>
          </cell>
          <cell r="Q3157">
            <v>541</v>
          </cell>
          <cell r="R3157">
            <v>0</v>
          </cell>
          <cell r="S3157">
            <v>0</v>
          </cell>
          <cell r="T3157">
            <v>0</v>
          </cell>
          <cell r="U3157">
            <v>0</v>
          </cell>
        </row>
        <row r="3158">
          <cell r="A3158" t="str">
            <v>Europe</v>
          </cell>
          <cell r="B3158" t="str">
            <v>VW GROUP</v>
          </cell>
          <cell r="C3158" t="str">
            <v>VOLKSWAGEN</v>
          </cell>
          <cell r="D3158" t="str">
            <v>VOLKSWAGEN LUPO</v>
          </cell>
          <cell r="E3158" t="str">
            <v>VAG EA111</v>
          </cell>
          <cell r="F3158" t="str">
            <v>Gasoline</v>
          </cell>
          <cell r="G3158">
            <v>1390</v>
          </cell>
          <cell r="H3158">
            <v>100</v>
          </cell>
          <cell r="I3158" t="str">
            <v>In-Line</v>
          </cell>
          <cell r="J3158">
            <v>4</v>
          </cell>
          <cell r="K3158" t="str">
            <v>MFI</v>
          </cell>
          <cell r="L3158" t="str">
            <v>Chemnitz, Salzgitter</v>
          </cell>
          <cell r="M3158" t="str">
            <v>Germany</v>
          </cell>
          <cell r="N3158">
            <v>3533</v>
          </cell>
          <cell r="O3158">
            <v>2566</v>
          </cell>
          <cell r="P3158">
            <v>2076</v>
          </cell>
          <cell r="Q3158">
            <v>1678</v>
          </cell>
          <cell r="R3158">
            <v>0</v>
          </cell>
          <cell r="S3158">
            <v>0</v>
          </cell>
          <cell r="T3158">
            <v>0</v>
          </cell>
          <cell r="U3158">
            <v>0</v>
          </cell>
        </row>
        <row r="3159">
          <cell r="A3159" t="str">
            <v>Europe</v>
          </cell>
          <cell r="B3159" t="str">
            <v>VW GROUP</v>
          </cell>
          <cell r="C3159" t="str">
            <v>VOLKSWAGEN</v>
          </cell>
          <cell r="D3159" t="str">
            <v>VOLKSWAGEN LUPO</v>
          </cell>
          <cell r="E3159" t="str">
            <v>VAG EA111</v>
          </cell>
          <cell r="F3159" t="str">
            <v>Gasoline</v>
          </cell>
          <cell r="G3159">
            <v>1390</v>
          </cell>
          <cell r="H3159">
            <v>105</v>
          </cell>
          <cell r="I3159" t="str">
            <v>In-Line</v>
          </cell>
          <cell r="J3159">
            <v>4</v>
          </cell>
          <cell r="K3159" t="str">
            <v>GDI</v>
          </cell>
          <cell r="L3159" t="str">
            <v>Chemnitz, Salzgitter</v>
          </cell>
          <cell r="M3159" t="str">
            <v>Germany</v>
          </cell>
          <cell r="N3159">
            <v>842</v>
          </cell>
          <cell r="O3159">
            <v>0</v>
          </cell>
          <cell r="P3159">
            <v>0</v>
          </cell>
          <cell r="Q3159">
            <v>0</v>
          </cell>
          <cell r="R3159">
            <v>0</v>
          </cell>
          <cell r="S3159">
            <v>0</v>
          </cell>
          <cell r="T3159">
            <v>0</v>
          </cell>
          <cell r="U3159">
            <v>0</v>
          </cell>
        </row>
        <row r="3160">
          <cell r="A3160" t="str">
            <v>Europe</v>
          </cell>
          <cell r="B3160" t="str">
            <v>VW GROUP</v>
          </cell>
          <cell r="C3160" t="str">
            <v>VOLKSWAGEN</v>
          </cell>
          <cell r="D3160" t="str">
            <v>VOLKSWAGEN LUPO</v>
          </cell>
          <cell r="E3160" t="str">
            <v>VAG EA111</v>
          </cell>
          <cell r="F3160" t="str">
            <v>Gasoline</v>
          </cell>
          <cell r="G3160">
            <v>1390</v>
          </cell>
          <cell r="H3160">
            <v>60</v>
          </cell>
          <cell r="I3160" t="str">
            <v>In-Line</v>
          </cell>
          <cell r="J3160">
            <v>4</v>
          </cell>
          <cell r="K3160" t="str">
            <v>MFI</v>
          </cell>
          <cell r="L3160" t="str">
            <v>Chemnitz, Salzgitter</v>
          </cell>
          <cell r="M3160" t="str">
            <v>Germany</v>
          </cell>
          <cell r="N3160">
            <v>12858</v>
          </cell>
          <cell r="O3160">
            <v>9623</v>
          </cell>
          <cell r="P3160">
            <v>7783</v>
          </cell>
          <cell r="Q3160">
            <v>6294</v>
          </cell>
          <cell r="R3160">
            <v>0</v>
          </cell>
          <cell r="S3160">
            <v>0</v>
          </cell>
          <cell r="T3160">
            <v>0</v>
          </cell>
          <cell r="U3160">
            <v>0</v>
          </cell>
        </row>
        <row r="3161">
          <cell r="A3161" t="str">
            <v>Europe</v>
          </cell>
          <cell r="B3161" t="str">
            <v>VW GROUP</v>
          </cell>
          <cell r="C3161" t="str">
            <v>VOLKSWAGEN</v>
          </cell>
          <cell r="D3161" t="str">
            <v>VOLKSWAGEN LUPO</v>
          </cell>
          <cell r="E3161" t="str">
            <v>VAG EA188</v>
          </cell>
          <cell r="F3161" t="str">
            <v>Diesel</v>
          </cell>
          <cell r="G3161">
            <v>1422</v>
          </cell>
          <cell r="H3161">
            <v>75</v>
          </cell>
          <cell r="I3161" t="str">
            <v>In-Line</v>
          </cell>
          <cell r="J3161">
            <v>3</v>
          </cell>
          <cell r="K3161" t="str">
            <v>DI</v>
          </cell>
          <cell r="L3161" t="str">
            <v>Gyor, Polkowice</v>
          </cell>
          <cell r="M3161" t="str">
            <v>Hungary, Poland</v>
          </cell>
          <cell r="N3161">
            <v>4644</v>
          </cell>
          <cell r="O3161">
            <v>3753</v>
          </cell>
          <cell r="P3161">
            <v>4262</v>
          </cell>
          <cell r="Q3161">
            <v>2897</v>
          </cell>
          <cell r="R3161">
            <v>0</v>
          </cell>
          <cell r="S3161">
            <v>0</v>
          </cell>
          <cell r="T3161">
            <v>0</v>
          </cell>
          <cell r="U3161">
            <v>0</v>
          </cell>
        </row>
        <row r="3162">
          <cell r="A3162" t="str">
            <v>Europe</v>
          </cell>
          <cell r="B3162" t="str">
            <v>VW GROUP</v>
          </cell>
          <cell r="C3162" t="str">
            <v>VOLKSWAGEN</v>
          </cell>
          <cell r="D3162" t="str">
            <v>VOLKSWAGEN LUPO</v>
          </cell>
          <cell r="E3162" t="str">
            <v>VAG EA086</v>
          </cell>
          <cell r="F3162" t="str">
            <v>Diesel</v>
          </cell>
          <cell r="G3162">
            <v>1716</v>
          </cell>
          <cell r="H3162">
            <v>60</v>
          </cell>
          <cell r="I3162" t="str">
            <v>In-Line</v>
          </cell>
          <cell r="J3162">
            <v>4</v>
          </cell>
          <cell r="K3162" t="str">
            <v>DI</v>
          </cell>
          <cell r="L3162" t="str">
            <v>Salzgitter</v>
          </cell>
          <cell r="M3162" t="str">
            <v>Germany</v>
          </cell>
          <cell r="N3162">
            <v>2406</v>
          </cell>
          <cell r="O3162">
            <v>1563</v>
          </cell>
          <cell r="P3162">
            <v>943</v>
          </cell>
          <cell r="Q3162">
            <v>870</v>
          </cell>
          <cell r="R3162">
            <v>0</v>
          </cell>
          <cell r="S3162">
            <v>0</v>
          </cell>
          <cell r="T3162">
            <v>0</v>
          </cell>
          <cell r="U3162">
            <v>0</v>
          </cell>
        </row>
        <row r="3163">
          <cell r="A3163" t="str">
            <v>Europe</v>
          </cell>
          <cell r="B3163" t="str">
            <v>VW GROUP</v>
          </cell>
          <cell r="C3163" t="str">
            <v>VOLKSWAGEN</v>
          </cell>
          <cell r="D3163" t="str">
            <v>VOLKSWAGEN LUPO</v>
          </cell>
          <cell r="E3163" t="str">
            <v>VAG EA111</v>
          </cell>
          <cell r="F3163" t="str">
            <v>Gasoline</v>
          </cell>
          <cell r="G3163">
            <v>999</v>
          </cell>
          <cell r="H3163">
            <v>50</v>
          </cell>
          <cell r="I3163" t="str">
            <v>In-Line</v>
          </cell>
          <cell r="J3163">
            <v>4</v>
          </cell>
          <cell r="K3163" t="str">
            <v>MFI</v>
          </cell>
          <cell r="L3163" t="str">
            <v>Chemnitz, Salzgitter</v>
          </cell>
          <cell r="M3163" t="str">
            <v>Germany</v>
          </cell>
          <cell r="N3163">
            <v>464</v>
          </cell>
          <cell r="O3163">
            <v>0</v>
          </cell>
          <cell r="P3163">
            <v>13</v>
          </cell>
          <cell r="Q3163">
            <v>12</v>
          </cell>
          <cell r="R3163">
            <v>0</v>
          </cell>
          <cell r="S3163">
            <v>0</v>
          </cell>
          <cell r="T3163">
            <v>0</v>
          </cell>
          <cell r="U3163">
            <v>0</v>
          </cell>
        </row>
        <row r="3164">
          <cell r="A3164" t="str">
            <v>Europe</v>
          </cell>
          <cell r="B3164" t="str">
            <v>VW GROUP</v>
          </cell>
          <cell r="C3164" t="str">
            <v>VOLKSWAGEN</v>
          </cell>
          <cell r="D3164" t="str">
            <v>VOLKSWAGEN LUPO</v>
          </cell>
          <cell r="E3164" t="str">
            <v>VAG EA188</v>
          </cell>
          <cell r="F3164" t="str">
            <v>Diesel</v>
          </cell>
          <cell r="G3164">
            <v>1191</v>
          </cell>
          <cell r="H3164">
            <v>61</v>
          </cell>
          <cell r="I3164" t="str">
            <v>In-Line</v>
          </cell>
          <cell r="J3164">
            <v>3</v>
          </cell>
          <cell r="K3164" t="str">
            <v>DI</v>
          </cell>
          <cell r="L3164" t="str">
            <v>Gyor, Polkowice</v>
          </cell>
          <cell r="M3164" t="str">
            <v>Hungary, Poland</v>
          </cell>
          <cell r="N3164">
            <v>3753</v>
          </cell>
          <cell r="O3164">
            <v>1306</v>
          </cell>
          <cell r="P3164">
            <v>167</v>
          </cell>
          <cell r="Q3164">
            <v>82</v>
          </cell>
          <cell r="R3164">
            <v>0</v>
          </cell>
          <cell r="S3164">
            <v>0</v>
          </cell>
          <cell r="T3164">
            <v>0</v>
          </cell>
          <cell r="U3164">
            <v>0</v>
          </cell>
        </row>
        <row r="3165">
          <cell r="A3165" t="str">
            <v>Europe</v>
          </cell>
          <cell r="B3165" t="str">
            <v>VW GROUP</v>
          </cell>
          <cell r="C3165" t="str">
            <v>VOLKSWAGEN</v>
          </cell>
          <cell r="D3165" t="str">
            <v>VOLKSWAGEN LUPO</v>
          </cell>
          <cell r="E3165" t="str">
            <v>VAG EA111</v>
          </cell>
          <cell r="F3165" t="str">
            <v>Gasoline</v>
          </cell>
          <cell r="G3165">
            <v>1390</v>
          </cell>
          <cell r="H3165">
            <v>75</v>
          </cell>
          <cell r="I3165" t="str">
            <v>In-Line</v>
          </cell>
          <cell r="J3165">
            <v>4</v>
          </cell>
          <cell r="K3165" t="str">
            <v>MFI</v>
          </cell>
          <cell r="L3165" t="str">
            <v>Chemnitz, Salzgitter</v>
          </cell>
          <cell r="M3165" t="str">
            <v>Germany</v>
          </cell>
          <cell r="N3165">
            <v>44</v>
          </cell>
          <cell r="O3165">
            <v>24</v>
          </cell>
          <cell r="P3165">
            <v>1</v>
          </cell>
          <cell r="Q3165">
            <v>1</v>
          </cell>
          <cell r="R3165">
            <v>0</v>
          </cell>
          <cell r="S3165">
            <v>0</v>
          </cell>
          <cell r="T3165">
            <v>0</v>
          </cell>
          <cell r="U3165">
            <v>0</v>
          </cell>
        </row>
        <row r="3166">
          <cell r="A3166" t="str">
            <v>Europe</v>
          </cell>
          <cell r="B3166" t="str">
            <v>VW GROUP</v>
          </cell>
          <cell r="C3166" t="str">
            <v>VOLKSWAGEN</v>
          </cell>
          <cell r="D3166" t="str">
            <v>VOLKSWAGEN LUPO</v>
          </cell>
          <cell r="E3166" t="str">
            <v>VAG EA111</v>
          </cell>
          <cell r="F3166" t="str">
            <v>Gasoline</v>
          </cell>
          <cell r="G3166">
            <v>1390</v>
          </cell>
          <cell r="H3166">
            <v>100</v>
          </cell>
          <cell r="I3166" t="str">
            <v>In-Line</v>
          </cell>
          <cell r="J3166">
            <v>4</v>
          </cell>
          <cell r="K3166" t="str">
            <v>MFI</v>
          </cell>
          <cell r="L3166" t="str">
            <v>Chemnitz, Salzgitter</v>
          </cell>
          <cell r="M3166" t="str">
            <v>Germany</v>
          </cell>
          <cell r="N3166">
            <v>14</v>
          </cell>
          <cell r="O3166">
            <v>5</v>
          </cell>
          <cell r="P3166">
            <v>0</v>
          </cell>
          <cell r="Q3166">
            <v>0</v>
          </cell>
          <cell r="R3166">
            <v>0</v>
          </cell>
          <cell r="S3166">
            <v>0</v>
          </cell>
          <cell r="T3166">
            <v>0</v>
          </cell>
          <cell r="U3166">
            <v>0</v>
          </cell>
        </row>
        <row r="3167">
          <cell r="A3167" t="str">
            <v>Europe</v>
          </cell>
          <cell r="B3167" t="str">
            <v>VW GROUP</v>
          </cell>
          <cell r="C3167" t="str">
            <v>VOLKSWAGEN</v>
          </cell>
          <cell r="D3167" t="str">
            <v>VOLKSWAGEN LUPO</v>
          </cell>
          <cell r="E3167" t="str">
            <v>VAG EA111</v>
          </cell>
          <cell r="F3167" t="str">
            <v>Gasoline</v>
          </cell>
          <cell r="G3167">
            <v>1390</v>
          </cell>
          <cell r="H3167">
            <v>105</v>
          </cell>
          <cell r="I3167" t="str">
            <v>In-Line</v>
          </cell>
          <cell r="J3167">
            <v>4</v>
          </cell>
          <cell r="K3167" t="str">
            <v>GDI</v>
          </cell>
          <cell r="L3167" t="str">
            <v>Chemnitz, Salzgitter</v>
          </cell>
          <cell r="M3167" t="str">
            <v>Germany</v>
          </cell>
          <cell r="N3167">
            <v>9</v>
          </cell>
          <cell r="O3167">
            <v>5</v>
          </cell>
          <cell r="P3167">
            <v>0</v>
          </cell>
          <cell r="Q3167">
            <v>0</v>
          </cell>
          <cell r="R3167">
            <v>0</v>
          </cell>
          <cell r="S3167">
            <v>0</v>
          </cell>
          <cell r="T3167">
            <v>0</v>
          </cell>
          <cell r="U3167">
            <v>0</v>
          </cell>
        </row>
        <row r="3168">
          <cell r="A3168" t="str">
            <v>Europe</v>
          </cell>
          <cell r="B3168" t="str">
            <v>VW GROUP</v>
          </cell>
          <cell r="C3168" t="str">
            <v>VOLKSWAGEN</v>
          </cell>
          <cell r="D3168" t="str">
            <v>VOLKSWAGEN LUPO</v>
          </cell>
          <cell r="E3168" t="str">
            <v>VAG EA111</v>
          </cell>
          <cell r="F3168" t="str">
            <v>Gasoline</v>
          </cell>
          <cell r="G3168">
            <v>1390</v>
          </cell>
          <cell r="H3168">
            <v>60</v>
          </cell>
          <cell r="I3168" t="str">
            <v>In-Line</v>
          </cell>
          <cell r="J3168">
            <v>4</v>
          </cell>
          <cell r="K3168" t="str">
            <v>MFI</v>
          </cell>
          <cell r="L3168" t="str">
            <v>Chemnitz, Salzgitter</v>
          </cell>
          <cell r="M3168" t="str">
            <v>Germany</v>
          </cell>
          <cell r="N3168">
            <v>40</v>
          </cell>
          <cell r="O3168">
            <v>14</v>
          </cell>
          <cell r="P3168">
            <v>0</v>
          </cell>
          <cell r="Q3168">
            <v>0</v>
          </cell>
          <cell r="R3168">
            <v>0</v>
          </cell>
          <cell r="S3168">
            <v>0</v>
          </cell>
          <cell r="T3168">
            <v>0</v>
          </cell>
          <cell r="U3168">
            <v>0</v>
          </cell>
        </row>
        <row r="3169">
          <cell r="A3169" t="str">
            <v>Europe</v>
          </cell>
          <cell r="B3169" t="str">
            <v>VW GROUP</v>
          </cell>
          <cell r="C3169" t="str">
            <v>VOLKSWAGEN</v>
          </cell>
          <cell r="D3169" t="str">
            <v>VOLKSWAGEN LUPO</v>
          </cell>
          <cell r="E3169" t="str">
            <v>VAG EA188</v>
          </cell>
          <cell r="F3169" t="str">
            <v>Diesel</v>
          </cell>
          <cell r="G3169">
            <v>1422</v>
          </cell>
          <cell r="H3169">
            <v>75</v>
          </cell>
          <cell r="I3169" t="str">
            <v>In-Line</v>
          </cell>
          <cell r="J3169">
            <v>3</v>
          </cell>
          <cell r="K3169" t="str">
            <v>DI</v>
          </cell>
          <cell r="L3169" t="str">
            <v>Gyor, Polkowice</v>
          </cell>
          <cell r="M3169" t="str">
            <v>Hungary, Poland</v>
          </cell>
          <cell r="N3169">
            <v>0</v>
          </cell>
          <cell r="O3169">
            <v>0</v>
          </cell>
          <cell r="P3169">
            <v>5</v>
          </cell>
          <cell r="Q3169">
            <v>5</v>
          </cell>
          <cell r="R3169">
            <v>0</v>
          </cell>
          <cell r="S3169">
            <v>0</v>
          </cell>
          <cell r="T3169">
            <v>0</v>
          </cell>
          <cell r="U3169">
            <v>0</v>
          </cell>
        </row>
        <row r="3170">
          <cell r="A3170" t="str">
            <v>Europe</v>
          </cell>
          <cell r="B3170" t="str">
            <v>VW GROUP</v>
          </cell>
          <cell r="C3170" t="str">
            <v>VOLKSWAGEN</v>
          </cell>
          <cell r="D3170" t="str">
            <v>VOLKSWAGEN LUPO</v>
          </cell>
          <cell r="E3170" t="str">
            <v>VAG EA111</v>
          </cell>
          <cell r="F3170" t="str">
            <v>Gasoline</v>
          </cell>
          <cell r="G3170">
            <v>1598</v>
          </cell>
          <cell r="H3170">
            <v>125</v>
          </cell>
          <cell r="I3170" t="str">
            <v>In-Line</v>
          </cell>
          <cell r="J3170">
            <v>4</v>
          </cell>
          <cell r="K3170" t="str">
            <v>MFI</v>
          </cell>
          <cell r="L3170" t="str">
            <v>Chemnitz, Salzgitter</v>
          </cell>
          <cell r="M3170" t="str">
            <v>Germany</v>
          </cell>
          <cell r="N3170">
            <v>755</v>
          </cell>
          <cell r="O3170">
            <v>830</v>
          </cell>
          <cell r="P3170">
            <v>88</v>
          </cell>
          <cell r="Q3170">
            <v>43</v>
          </cell>
          <cell r="R3170">
            <v>0</v>
          </cell>
          <cell r="S3170">
            <v>0</v>
          </cell>
          <cell r="T3170">
            <v>0</v>
          </cell>
          <cell r="U3170">
            <v>0</v>
          </cell>
        </row>
        <row r="3171">
          <cell r="A3171" t="str">
            <v>Europe</v>
          </cell>
          <cell r="B3171" t="str">
            <v>VW GROUP</v>
          </cell>
          <cell r="C3171" t="str">
            <v>VOLKSWAGEN</v>
          </cell>
          <cell r="D3171" t="str">
            <v>VOLKSWAGEN PASSAT</v>
          </cell>
          <cell r="E3171" t="str">
            <v>VAG EA113/EA827</v>
          </cell>
          <cell r="F3171" t="str">
            <v>Gasoline</v>
          </cell>
          <cell r="G3171">
            <v>1595</v>
          </cell>
          <cell r="H3171">
            <v>102</v>
          </cell>
          <cell r="I3171" t="str">
            <v>In-Line</v>
          </cell>
          <cell r="J3171">
            <v>4</v>
          </cell>
          <cell r="K3171" t="str">
            <v>SFI/MFI</v>
          </cell>
          <cell r="L3171" t="str">
            <v>Gyor</v>
          </cell>
          <cell r="M3171" t="str">
            <v>Hungary</v>
          </cell>
          <cell r="N3171">
            <v>0</v>
          </cell>
          <cell r="O3171">
            <v>10936</v>
          </cell>
          <cell r="P3171">
            <v>9470</v>
          </cell>
          <cell r="Q3171">
            <v>1589</v>
          </cell>
          <cell r="R3171">
            <v>0</v>
          </cell>
          <cell r="S3171">
            <v>0</v>
          </cell>
          <cell r="T3171">
            <v>0</v>
          </cell>
          <cell r="U3171">
            <v>0</v>
          </cell>
        </row>
        <row r="3172">
          <cell r="A3172" t="str">
            <v>Europe</v>
          </cell>
          <cell r="B3172" t="str">
            <v>VW GROUP</v>
          </cell>
          <cell r="C3172" t="str">
            <v>VOLKSWAGEN</v>
          </cell>
          <cell r="D3172" t="str">
            <v>VOLKSWAGEN PASSAT</v>
          </cell>
          <cell r="E3172" t="str">
            <v>VAG EA111</v>
          </cell>
          <cell r="F3172" t="str">
            <v>Gasoline</v>
          </cell>
          <cell r="G3172">
            <v>1598</v>
          </cell>
          <cell r="H3172">
            <v>100</v>
          </cell>
          <cell r="I3172" t="str">
            <v>In-Line</v>
          </cell>
          <cell r="J3172">
            <v>4</v>
          </cell>
          <cell r="K3172" t="str">
            <v>MFI</v>
          </cell>
          <cell r="L3172" t="str">
            <v>Chemnitz, Salzgitter</v>
          </cell>
          <cell r="M3172" t="str">
            <v>Germany</v>
          </cell>
          <cell r="N3172">
            <v>15409</v>
          </cell>
          <cell r="O3172">
            <v>8801</v>
          </cell>
          <cell r="P3172">
            <v>0</v>
          </cell>
          <cell r="Q3172">
            <v>0</v>
          </cell>
          <cell r="R3172">
            <v>0</v>
          </cell>
          <cell r="S3172">
            <v>0</v>
          </cell>
          <cell r="T3172">
            <v>0</v>
          </cell>
          <cell r="U3172">
            <v>0</v>
          </cell>
        </row>
        <row r="3173">
          <cell r="A3173" t="str">
            <v>Europe</v>
          </cell>
          <cell r="B3173" t="str">
            <v>VW GROUP</v>
          </cell>
          <cell r="C3173" t="str">
            <v>VOLKSWAGEN</v>
          </cell>
          <cell r="D3173" t="str">
            <v>VOLKSWAGEN PASSAT</v>
          </cell>
          <cell r="E3173" t="str">
            <v>VAG EA113/EA827</v>
          </cell>
          <cell r="F3173" t="str">
            <v>Gasoline</v>
          </cell>
          <cell r="G3173">
            <v>1781</v>
          </cell>
          <cell r="H3173">
            <v>150</v>
          </cell>
          <cell r="I3173" t="str">
            <v>In-Line</v>
          </cell>
          <cell r="J3173">
            <v>4</v>
          </cell>
          <cell r="K3173" t="str">
            <v>MFI</v>
          </cell>
          <cell r="L3173" t="str">
            <v>Gyor</v>
          </cell>
          <cell r="M3173" t="str">
            <v>Hungary</v>
          </cell>
          <cell r="N3173">
            <v>103704</v>
          </cell>
          <cell r="O3173">
            <v>79067</v>
          </cell>
          <cell r="P3173">
            <v>65071</v>
          </cell>
          <cell r="Q3173">
            <v>10873</v>
          </cell>
          <cell r="R3173">
            <v>0</v>
          </cell>
          <cell r="S3173">
            <v>0</v>
          </cell>
          <cell r="T3173">
            <v>0</v>
          </cell>
          <cell r="U3173">
            <v>0</v>
          </cell>
        </row>
        <row r="3174">
          <cell r="A3174" t="str">
            <v>Europe</v>
          </cell>
          <cell r="B3174" t="str">
            <v>VW GROUP</v>
          </cell>
          <cell r="C3174" t="str">
            <v>VOLKSWAGEN</v>
          </cell>
          <cell r="D3174" t="str">
            <v>VOLKSWAGEN PASSAT</v>
          </cell>
          <cell r="E3174" t="str">
            <v>VAG EA188</v>
          </cell>
          <cell r="F3174" t="str">
            <v>Diesel</v>
          </cell>
          <cell r="G3174">
            <v>1896</v>
          </cell>
          <cell r="H3174">
            <v>100</v>
          </cell>
          <cell r="I3174" t="str">
            <v>In-Line</v>
          </cell>
          <cell r="J3174">
            <v>4</v>
          </cell>
          <cell r="K3174" t="str">
            <v>DI</v>
          </cell>
          <cell r="L3174" t="str">
            <v>Gyor, Chemnitz,Polkowice</v>
          </cell>
          <cell r="M3174" t="str">
            <v>Hungary, Germany, Poland</v>
          </cell>
          <cell r="N3174">
            <v>113778</v>
          </cell>
          <cell r="O3174">
            <v>116064</v>
          </cell>
          <cell r="P3174">
            <v>88719</v>
          </cell>
          <cell r="Q3174">
            <v>14807</v>
          </cell>
          <cell r="R3174">
            <v>0</v>
          </cell>
          <cell r="S3174">
            <v>0</v>
          </cell>
          <cell r="T3174">
            <v>0</v>
          </cell>
          <cell r="U3174">
            <v>0</v>
          </cell>
        </row>
        <row r="3175">
          <cell r="A3175" t="str">
            <v>Europe</v>
          </cell>
          <cell r="B3175" t="str">
            <v>VW GROUP</v>
          </cell>
          <cell r="C3175" t="str">
            <v>VOLKSWAGEN</v>
          </cell>
          <cell r="D3175" t="str">
            <v>VOLKSWAGEN PASSAT</v>
          </cell>
          <cell r="E3175" t="str">
            <v>VAG EA188</v>
          </cell>
          <cell r="F3175" t="str">
            <v>Diesel</v>
          </cell>
          <cell r="G3175">
            <v>1896</v>
          </cell>
          <cell r="H3175">
            <v>130</v>
          </cell>
          <cell r="I3175" t="str">
            <v>In-Line</v>
          </cell>
          <cell r="J3175">
            <v>4</v>
          </cell>
          <cell r="K3175" t="str">
            <v>DI</v>
          </cell>
          <cell r="L3175" t="str">
            <v>Gyor, Chemnitz,Polkowice</v>
          </cell>
          <cell r="M3175" t="str">
            <v>Hungary, Germany, Poland</v>
          </cell>
          <cell r="N3175">
            <v>112824</v>
          </cell>
          <cell r="O3175">
            <v>99260</v>
          </cell>
          <cell r="P3175">
            <v>81536</v>
          </cell>
          <cell r="Q3175">
            <v>13733</v>
          </cell>
          <cell r="R3175">
            <v>0</v>
          </cell>
          <cell r="S3175">
            <v>0</v>
          </cell>
          <cell r="T3175">
            <v>0</v>
          </cell>
          <cell r="U3175">
            <v>0</v>
          </cell>
        </row>
        <row r="3176">
          <cell r="A3176" t="str">
            <v>Europe</v>
          </cell>
          <cell r="B3176" t="str">
            <v>VW GROUP</v>
          </cell>
          <cell r="C3176" t="str">
            <v>VOLKSWAGEN</v>
          </cell>
          <cell r="D3176" t="str">
            <v>VOLKSWAGEN PASSAT</v>
          </cell>
          <cell r="E3176" t="str">
            <v>VAG EA113/EA827</v>
          </cell>
          <cell r="F3176" t="str">
            <v>Gasoline</v>
          </cell>
          <cell r="G3176">
            <v>1984</v>
          </cell>
          <cell r="H3176">
            <v>130</v>
          </cell>
          <cell r="I3176" t="str">
            <v>In-Line</v>
          </cell>
          <cell r="J3176">
            <v>4</v>
          </cell>
          <cell r="K3176" t="str">
            <v>MFI</v>
          </cell>
          <cell r="L3176" t="str">
            <v>Gyor</v>
          </cell>
          <cell r="M3176" t="str">
            <v>Hungary</v>
          </cell>
          <cell r="N3176">
            <v>30862</v>
          </cell>
          <cell r="O3176">
            <v>21276</v>
          </cell>
          <cell r="P3176">
            <v>13434</v>
          </cell>
          <cell r="Q3176">
            <v>2229</v>
          </cell>
          <cell r="R3176">
            <v>0</v>
          </cell>
          <cell r="S3176">
            <v>0</v>
          </cell>
          <cell r="T3176">
            <v>0</v>
          </cell>
          <cell r="U3176">
            <v>0</v>
          </cell>
        </row>
        <row r="3177">
          <cell r="A3177" t="str">
            <v>Europe</v>
          </cell>
          <cell r="B3177" t="str">
            <v>VW GROUP</v>
          </cell>
          <cell r="C3177" t="str">
            <v>VOLKSWAGEN</v>
          </cell>
          <cell r="D3177" t="str">
            <v>VOLKSWAGEN PASSAT</v>
          </cell>
          <cell r="E3177" t="str">
            <v>VAG EA390</v>
          </cell>
          <cell r="F3177" t="str">
            <v>Gasoline</v>
          </cell>
          <cell r="G3177">
            <v>2327</v>
          </cell>
          <cell r="H3177">
            <v>170</v>
          </cell>
          <cell r="I3177" t="str">
            <v>Vee Configuration</v>
          </cell>
          <cell r="J3177">
            <v>5</v>
          </cell>
          <cell r="K3177" t="str">
            <v>MFI</v>
          </cell>
          <cell r="L3177" t="str">
            <v>Salzgitter</v>
          </cell>
          <cell r="M3177" t="str">
            <v>Germany</v>
          </cell>
          <cell r="N3177">
            <v>4707</v>
          </cell>
          <cell r="O3177">
            <v>2389</v>
          </cell>
          <cell r="P3177">
            <v>1804</v>
          </cell>
          <cell r="Q3177">
            <v>302</v>
          </cell>
          <cell r="R3177">
            <v>0</v>
          </cell>
          <cell r="S3177">
            <v>0</v>
          </cell>
          <cell r="T3177">
            <v>0</v>
          </cell>
          <cell r="U3177">
            <v>0</v>
          </cell>
        </row>
        <row r="3178">
          <cell r="A3178" t="str">
            <v>Europe</v>
          </cell>
          <cell r="B3178" t="str">
            <v>VW GROUP</v>
          </cell>
          <cell r="C3178" t="str">
            <v>VOLKSWAGEN</v>
          </cell>
          <cell r="D3178" t="str">
            <v>VOLKSWAGEN PASSAT</v>
          </cell>
          <cell r="E3178" t="str">
            <v>VAG EA835</v>
          </cell>
          <cell r="F3178" t="str">
            <v>Diesel</v>
          </cell>
          <cell r="G3178">
            <v>2496</v>
          </cell>
          <cell r="H3178">
            <v>150</v>
          </cell>
          <cell r="I3178" t="str">
            <v>Vee Configuration</v>
          </cell>
          <cell r="J3178">
            <v>6</v>
          </cell>
          <cell r="K3178" t="str">
            <v>DI</v>
          </cell>
          <cell r="L3178" t="str">
            <v>Gyor</v>
          </cell>
          <cell r="M3178" t="str">
            <v>Hungary</v>
          </cell>
          <cell r="N3178">
            <v>10098</v>
          </cell>
          <cell r="O3178">
            <v>9829</v>
          </cell>
          <cell r="P3178">
            <v>2172</v>
          </cell>
          <cell r="Q3178">
            <v>0</v>
          </cell>
          <cell r="R3178">
            <v>0</v>
          </cell>
          <cell r="S3178">
            <v>0</v>
          </cell>
          <cell r="T3178">
            <v>0</v>
          </cell>
          <cell r="U3178">
            <v>0</v>
          </cell>
        </row>
        <row r="3179">
          <cell r="A3179" t="str">
            <v>Europe</v>
          </cell>
          <cell r="B3179" t="str">
            <v>VW GROUP</v>
          </cell>
          <cell r="C3179" t="str">
            <v>VOLKSWAGEN</v>
          </cell>
          <cell r="D3179" t="str">
            <v>VOLKSWAGEN PASSAT</v>
          </cell>
          <cell r="E3179" t="str">
            <v>VAG EA835</v>
          </cell>
          <cell r="F3179" t="str">
            <v>Diesel</v>
          </cell>
          <cell r="G3179">
            <v>2496</v>
          </cell>
          <cell r="H3179">
            <v>163</v>
          </cell>
          <cell r="I3179" t="str">
            <v>Vee Configuration</v>
          </cell>
          <cell r="J3179">
            <v>6</v>
          </cell>
          <cell r="K3179" t="str">
            <v>DI</v>
          </cell>
          <cell r="L3179" t="str">
            <v>Gyor</v>
          </cell>
          <cell r="M3179" t="str">
            <v>Hungary</v>
          </cell>
          <cell r="N3179">
            <v>0</v>
          </cell>
          <cell r="O3179">
            <v>64</v>
          </cell>
          <cell r="P3179">
            <v>2865</v>
          </cell>
          <cell r="Q3179">
            <v>478</v>
          </cell>
          <cell r="R3179">
            <v>0</v>
          </cell>
          <cell r="S3179">
            <v>0</v>
          </cell>
          <cell r="T3179">
            <v>0</v>
          </cell>
          <cell r="U3179">
            <v>0</v>
          </cell>
        </row>
        <row r="3180">
          <cell r="A3180" t="str">
            <v>Europe</v>
          </cell>
          <cell r="B3180" t="str">
            <v>VW GROUP</v>
          </cell>
          <cell r="C3180" t="str">
            <v>VOLKSWAGEN</v>
          </cell>
          <cell r="D3180" t="str">
            <v>VOLKSWAGEN PASSAT</v>
          </cell>
          <cell r="E3180" t="str">
            <v>VAG EA835</v>
          </cell>
          <cell r="F3180" t="str">
            <v>Diesel</v>
          </cell>
          <cell r="G3180">
            <v>2496</v>
          </cell>
          <cell r="H3180">
            <v>180</v>
          </cell>
          <cell r="I3180" t="str">
            <v>Vee Configuration</v>
          </cell>
          <cell r="J3180">
            <v>6</v>
          </cell>
          <cell r="K3180" t="str">
            <v>DI</v>
          </cell>
          <cell r="L3180" t="str">
            <v>Gyor</v>
          </cell>
          <cell r="M3180" t="str">
            <v>Hungary</v>
          </cell>
          <cell r="N3180">
            <v>0</v>
          </cell>
          <cell r="O3180">
            <v>691</v>
          </cell>
          <cell r="P3180">
            <v>2865</v>
          </cell>
          <cell r="Q3180">
            <v>478</v>
          </cell>
          <cell r="R3180">
            <v>0</v>
          </cell>
          <cell r="S3180">
            <v>0</v>
          </cell>
          <cell r="T3180">
            <v>0</v>
          </cell>
          <cell r="U3180">
            <v>0</v>
          </cell>
        </row>
        <row r="3181">
          <cell r="A3181" t="str">
            <v>Europe</v>
          </cell>
          <cell r="B3181" t="str">
            <v>VW GROUP</v>
          </cell>
          <cell r="C3181" t="str">
            <v>VOLKSWAGEN</v>
          </cell>
          <cell r="D3181" t="str">
            <v>VOLKSWAGEN PASSAT</v>
          </cell>
          <cell r="E3181" t="str">
            <v>VAG EA835</v>
          </cell>
          <cell r="F3181" t="str">
            <v>Gasoline</v>
          </cell>
          <cell r="G3181">
            <v>2771</v>
          </cell>
          <cell r="H3181">
            <v>193</v>
          </cell>
          <cell r="I3181" t="str">
            <v>Vee Configuration</v>
          </cell>
          <cell r="J3181">
            <v>6</v>
          </cell>
          <cell r="K3181" t="str">
            <v>MFI</v>
          </cell>
          <cell r="L3181" t="str">
            <v>Gyor</v>
          </cell>
          <cell r="M3181" t="str">
            <v>Hungary</v>
          </cell>
          <cell r="N3181">
            <v>42642</v>
          </cell>
          <cell r="O3181">
            <v>30627</v>
          </cell>
          <cell r="P3181">
            <v>19078</v>
          </cell>
          <cell r="Q3181">
            <v>3185</v>
          </cell>
          <cell r="R3181">
            <v>0</v>
          </cell>
          <cell r="S3181">
            <v>0</v>
          </cell>
          <cell r="T3181">
            <v>0</v>
          </cell>
          <cell r="U3181">
            <v>0</v>
          </cell>
        </row>
        <row r="3182">
          <cell r="A3182" t="str">
            <v>Europe</v>
          </cell>
          <cell r="B3182" t="str">
            <v>VW GROUP</v>
          </cell>
          <cell r="C3182" t="str">
            <v>VOLKSWAGEN</v>
          </cell>
          <cell r="D3182" t="str">
            <v>VOLKSWAGEN PASSAT</v>
          </cell>
          <cell r="E3182" t="str">
            <v>VAG EA398</v>
          </cell>
          <cell r="F3182" t="str">
            <v>Gasoline</v>
          </cell>
          <cell r="G3182">
            <v>3999</v>
          </cell>
          <cell r="H3182">
            <v>275</v>
          </cell>
          <cell r="I3182" t="str">
            <v>W-Configuration</v>
          </cell>
          <cell r="J3182">
            <v>8</v>
          </cell>
          <cell r="K3182" t="str">
            <v>MFI</v>
          </cell>
          <cell r="L3182" t="str">
            <v>Salzgitter</v>
          </cell>
          <cell r="M3182" t="str">
            <v>Germany</v>
          </cell>
          <cell r="N3182">
            <v>6529</v>
          </cell>
          <cell r="O3182">
            <v>2159</v>
          </cell>
          <cell r="P3182">
            <v>609</v>
          </cell>
          <cell r="Q3182">
            <v>101</v>
          </cell>
          <cell r="R3182">
            <v>0</v>
          </cell>
          <cell r="S3182">
            <v>0</v>
          </cell>
          <cell r="T3182">
            <v>0</v>
          </cell>
          <cell r="U3182">
            <v>0</v>
          </cell>
        </row>
        <row r="3183">
          <cell r="A3183" t="str">
            <v>Europe</v>
          </cell>
          <cell r="B3183" t="str">
            <v>VW GROUP</v>
          </cell>
          <cell r="C3183" t="str">
            <v>VOLKSWAGEN</v>
          </cell>
          <cell r="D3183" t="str">
            <v>VOLKSWAGEN PASSAT</v>
          </cell>
          <cell r="E3183" t="str">
            <v>VAG EA113/EA827</v>
          </cell>
          <cell r="F3183" t="str">
            <v>Gasoline</v>
          </cell>
          <cell r="G3183">
            <v>1595</v>
          </cell>
          <cell r="H3183">
            <v>102</v>
          </cell>
          <cell r="I3183" t="str">
            <v>In-Line</v>
          </cell>
          <cell r="J3183">
            <v>4</v>
          </cell>
          <cell r="K3183" t="str">
            <v>SFI/MFI</v>
          </cell>
          <cell r="L3183" t="str">
            <v>Gyor</v>
          </cell>
          <cell r="M3183" t="str">
            <v>Hungary</v>
          </cell>
          <cell r="N3183">
            <v>0</v>
          </cell>
          <cell r="O3183">
            <v>0</v>
          </cell>
          <cell r="P3183">
            <v>51</v>
          </cell>
          <cell r="Q3183">
            <v>17</v>
          </cell>
          <cell r="R3183">
            <v>0</v>
          </cell>
          <cell r="S3183">
            <v>0</v>
          </cell>
          <cell r="T3183">
            <v>0</v>
          </cell>
          <cell r="U3183">
            <v>0</v>
          </cell>
        </row>
        <row r="3184">
          <cell r="A3184" t="str">
            <v>Europe</v>
          </cell>
          <cell r="B3184" t="str">
            <v>VW GROUP</v>
          </cell>
          <cell r="C3184" t="str">
            <v>VOLKSWAGEN</v>
          </cell>
          <cell r="D3184" t="str">
            <v>VOLKSWAGEN PASSAT</v>
          </cell>
          <cell r="E3184" t="str">
            <v>VAG EA113/EA827</v>
          </cell>
          <cell r="F3184" t="str">
            <v>Gasoline</v>
          </cell>
          <cell r="G3184">
            <v>1781</v>
          </cell>
          <cell r="H3184">
            <v>150</v>
          </cell>
          <cell r="I3184" t="str">
            <v>In-Line</v>
          </cell>
          <cell r="J3184">
            <v>4</v>
          </cell>
          <cell r="K3184" t="str">
            <v>MFI</v>
          </cell>
          <cell r="L3184" t="str">
            <v>Gyor</v>
          </cell>
          <cell r="M3184" t="str">
            <v>Hungary</v>
          </cell>
          <cell r="N3184">
            <v>0</v>
          </cell>
          <cell r="O3184">
            <v>0</v>
          </cell>
          <cell r="P3184">
            <v>100</v>
          </cell>
          <cell r="Q3184">
            <v>36</v>
          </cell>
          <cell r="R3184">
            <v>0</v>
          </cell>
          <cell r="S3184">
            <v>0</v>
          </cell>
          <cell r="T3184">
            <v>0</v>
          </cell>
          <cell r="U3184">
            <v>0</v>
          </cell>
        </row>
        <row r="3185">
          <cell r="A3185" t="str">
            <v>Europe</v>
          </cell>
          <cell r="B3185" t="str">
            <v>VW GROUP</v>
          </cell>
          <cell r="C3185" t="str">
            <v>VOLKSWAGEN</v>
          </cell>
          <cell r="D3185" t="str">
            <v>VOLKSWAGEN PASSAT</v>
          </cell>
          <cell r="E3185" t="str">
            <v>VAG EA188</v>
          </cell>
          <cell r="F3185" t="str">
            <v>Diesel</v>
          </cell>
          <cell r="G3185">
            <v>1896</v>
          </cell>
          <cell r="H3185">
            <v>100</v>
          </cell>
          <cell r="I3185" t="str">
            <v>In-Line</v>
          </cell>
          <cell r="J3185">
            <v>4</v>
          </cell>
          <cell r="K3185" t="str">
            <v>DI</v>
          </cell>
          <cell r="L3185" t="str">
            <v>Gyor, Chemnitz,Polkowice</v>
          </cell>
          <cell r="M3185" t="str">
            <v>Hungary, Germany, Poland</v>
          </cell>
          <cell r="N3185">
            <v>0</v>
          </cell>
          <cell r="O3185">
            <v>0</v>
          </cell>
          <cell r="P3185">
            <v>120</v>
          </cell>
          <cell r="Q3185">
            <v>43</v>
          </cell>
          <cell r="R3185">
            <v>0</v>
          </cell>
          <cell r="S3185">
            <v>0</v>
          </cell>
          <cell r="T3185">
            <v>0</v>
          </cell>
          <cell r="U3185">
            <v>0</v>
          </cell>
        </row>
        <row r="3186">
          <cell r="A3186" t="str">
            <v>Europe</v>
          </cell>
          <cell r="B3186" t="str">
            <v>VW GROUP</v>
          </cell>
          <cell r="C3186" t="str">
            <v>VOLKSWAGEN</v>
          </cell>
          <cell r="D3186" t="str">
            <v>VOLKSWAGEN PASSAT</v>
          </cell>
          <cell r="E3186" t="str">
            <v>VAG EA188</v>
          </cell>
          <cell r="F3186" t="str">
            <v>Diesel</v>
          </cell>
          <cell r="G3186">
            <v>1896</v>
          </cell>
          <cell r="H3186">
            <v>130</v>
          </cell>
          <cell r="I3186" t="str">
            <v>In-Line</v>
          </cell>
          <cell r="J3186">
            <v>4</v>
          </cell>
          <cell r="K3186" t="str">
            <v>DI</v>
          </cell>
          <cell r="L3186" t="str">
            <v>Gyor, Chemnitz,Polkowice</v>
          </cell>
          <cell r="M3186" t="str">
            <v>Hungary, Germany, Poland</v>
          </cell>
          <cell r="N3186">
            <v>0</v>
          </cell>
          <cell r="O3186">
            <v>0</v>
          </cell>
          <cell r="P3186">
            <v>208</v>
          </cell>
          <cell r="Q3186">
            <v>73</v>
          </cell>
          <cell r="R3186">
            <v>0</v>
          </cell>
          <cell r="S3186">
            <v>0</v>
          </cell>
          <cell r="T3186">
            <v>0</v>
          </cell>
          <cell r="U3186">
            <v>0</v>
          </cell>
        </row>
        <row r="3187">
          <cell r="A3187" t="str">
            <v>Europe</v>
          </cell>
          <cell r="B3187" t="str">
            <v>VW GROUP</v>
          </cell>
          <cell r="C3187" t="str">
            <v>VOLKSWAGEN</v>
          </cell>
          <cell r="D3187" t="str">
            <v>VOLKSWAGEN PASSAT</v>
          </cell>
          <cell r="E3187" t="str">
            <v>VAG EA113/EA827</v>
          </cell>
          <cell r="F3187" t="str">
            <v>Gasoline</v>
          </cell>
          <cell r="G3187">
            <v>1984</v>
          </cell>
          <cell r="H3187">
            <v>130</v>
          </cell>
          <cell r="I3187" t="str">
            <v>In-Line</v>
          </cell>
          <cell r="J3187">
            <v>4</v>
          </cell>
          <cell r="K3187" t="str">
            <v>MFI</v>
          </cell>
          <cell r="L3187" t="str">
            <v>Gyor</v>
          </cell>
          <cell r="M3187" t="str">
            <v>Hungary</v>
          </cell>
          <cell r="N3187">
            <v>0</v>
          </cell>
          <cell r="O3187">
            <v>0</v>
          </cell>
          <cell r="P3187">
            <v>62</v>
          </cell>
          <cell r="Q3187">
            <v>22</v>
          </cell>
          <cell r="R3187">
            <v>0</v>
          </cell>
          <cell r="S3187">
            <v>0</v>
          </cell>
          <cell r="T3187">
            <v>0</v>
          </cell>
          <cell r="U3187">
            <v>0</v>
          </cell>
        </row>
        <row r="3188">
          <cell r="A3188" t="str">
            <v>Europe</v>
          </cell>
          <cell r="B3188" t="str">
            <v>VW GROUP</v>
          </cell>
          <cell r="C3188" t="str">
            <v>VOLKSWAGEN</v>
          </cell>
          <cell r="D3188" t="str">
            <v>VOLKSWAGEN PASSAT</v>
          </cell>
          <cell r="E3188" t="str">
            <v>VAG EA390</v>
          </cell>
          <cell r="F3188" t="str">
            <v>Gasoline</v>
          </cell>
          <cell r="G3188">
            <v>2327</v>
          </cell>
          <cell r="H3188">
            <v>170</v>
          </cell>
          <cell r="I3188" t="str">
            <v>Vee Configuration</v>
          </cell>
          <cell r="J3188">
            <v>5</v>
          </cell>
          <cell r="K3188" t="str">
            <v>MFI</v>
          </cell>
          <cell r="L3188" t="str">
            <v>Salzgitter</v>
          </cell>
          <cell r="M3188" t="str">
            <v>Germany</v>
          </cell>
          <cell r="N3188">
            <v>0</v>
          </cell>
          <cell r="O3188">
            <v>0</v>
          </cell>
          <cell r="P3188">
            <v>168</v>
          </cell>
          <cell r="Q3188">
            <v>60</v>
          </cell>
          <cell r="R3188">
            <v>0</v>
          </cell>
          <cell r="S3188">
            <v>0</v>
          </cell>
          <cell r="T3188">
            <v>0</v>
          </cell>
          <cell r="U3188">
            <v>0</v>
          </cell>
        </row>
        <row r="3189">
          <cell r="A3189" t="str">
            <v>Europe</v>
          </cell>
          <cell r="B3189" t="str">
            <v>VW GROUP</v>
          </cell>
          <cell r="C3189" t="str">
            <v>VOLKSWAGEN</v>
          </cell>
          <cell r="D3189" t="str">
            <v>VOLKSWAGEN PASSAT</v>
          </cell>
          <cell r="E3189" t="str">
            <v>VAG EA835</v>
          </cell>
          <cell r="F3189" t="str">
            <v>Diesel</v>
          </cell>
          <cell r="G3189">
            <v>2496</v>
          </cell>
          <cell r="H3189">
            <v>163</v>
          </cell>
          <cell r="I3189" t="str">
            <v>Vee Configuration</v>
          </cell>
          <cell r="J3189">
            <v>6</v>
          </cell>
          <cell r="K3189" t="str">
            <v>DI</v>
          </cell>
          <cell r="L3189" t="str">
            <v>Gyor</v>
          </cell>
          <cell r="M3189" t="str">
            <v>Hungary</v>
          </cell>
          <cell r="N3189">
            <v>0</v>
          </cell>
          <cell r="O3189">
            <v>0</v>
          </cell>
          <cell r="P3189">
            <v>90</v>
          </cell>
          <cell r="Q3189">
            <v>32</v>
          </cell>
          <cell r="R3189">
            <v>0</v>
          </cell>
          <cell r="S3189">
            <v>0</v>
          </cell>
          <cell r="T3189">
            <v>0</v>
          </cell>
          <cell r="U3189">
            <v>0</v>
          </cell>
        </row>
        <row r="3190">
          <cell r="A3190" t="str">
            <v>Europe</v>
          </cell>
          <cell r="B3190" t="str">
            <v>VW GROUP</v>
          </cell>
          <cell r="C3190" t="str">
            <v>VOLKSWAGEN</v>
          </cell>
          <cell r="D3190" t="str">
            <v>VOLKSWAGEN PASSAT</v>
          </cell>
          <cell r="E3190" t="str">
            <v>VAG EA835</v>
          </cell>
          <cell r="F3190" t="str">
            <v>Diesel</v>
          </cell>
          <cell r="G3190">
            <v>2496</v>
          </cell>
          <cell r="H3190">
            <v>180</v>
          </cell>
          <cell r="I3190" t="str">
            <v>Vee Configuration</v>
          </cell>
          <cell r="J3190">
            <v>6</v>
          </cell>
          <cell r="K3190" t="str">
            <v>DI</v>
          </cell>
          <cell r="L3190" t="str">
            <v>Gyor</v>
          </cell>
          <cell r="M3190" t="str">
            <v>Hungary</v>
          </cell>
          <cell r="N3190">
            <v>0</v>
          </cell>
          <cell r="O3190">
            <v>0</v>
          </cell>
          <cell r="P3190">
            <v>107</v>
          </cell>
          <cell r="Q3190">
            <v>38</v>
          </cell>
          <cell r="R3190">
            <v>0</v>
          </cell>
          <cell r="S3190">
            <v>0</v>
          </cell>
          <cell r="T3190">
            <v>0</v>
          </cell>
          <cell r="U3190">
            <v>0</v>
          </cell>
        </row>
        <row r="3191">
          <cell r="A3191" t="str">
            <v>Europe</v>
          </cell>
          <cell r="B3191" t="str">
            <v>VW GROUP</v>
          </cell>
          <cell r="C3191" t="str">
            <v>VOLKSWAGEN</v>
          </cell>
          <cell r="D3191" t="str">
            <v>VOLKSWAGEN PASSAT</v>
          </cell>
          <cell r="E3191" t="str">
            <v>VAG EA111</v>
          </cell>
          <cell r="F3191" t="str">
            <v>Gasoline</v>
          </cell>
          <cell r="G3191">
            <v>1598</v>
          </cell>
          <cell r="H3191">
            <v>115</v>
          </cell>
          <cell r="I3191" t="str">
            <v>In-Line</v>
          </cell>
          <cell r="J3191">
            <v>4</v>
          </cell>
          <cell r="K3191" t="str">
            <v>MFI</v>
          </cell>
          <cell r="L3191" t="str">
            <v>Chemnitz, Salzgitter</v>
          </cell>
          <cell r="M3191" t="str">
            <v>Germany</v>
          </cell>
          <cell r="N3191">
            <v>0</v>
          </cell>
          <cell r="O3191">
            <v>0</v>
          </cell>
          <cell r="P3191">
            <v>0</v>
          </cell>
          <cell r="Q3191">
            <v>10356</v>
          </cell>
          <cell r="R3191">
            <v>15134</v>
          </cell>
          <cell r="S3191">
            <v>14053</v>
          </cell>
          <cell r="T3191">
            <v>13058</v>
          </cell>
          <cell r="U3191">
            <v>13063</v>
          </cell>
        </row>
        <row r="3192">
          <cell r="A3192" t="str">
            <v>Europe</v>
          </cell>
          <cell r="B3192" t="str">
            <v>VW GROUP</v>
          </cell>
          <cell r="C3192" t="str">
            <v>VOLKSWAGEN</v>
          </cell>
          <cell r="D3192" t="str">
            <v>VOLKSWAGEN PASSAT</v>
          </cell>
          <cell r="E3192" t="str">
            <v>VAG EA188</v>
          </cell>
          <cell r="F3192" t="str">
            <v>Diesel</v>
          </cell>
          <cell r="G3192">
            <v>1968</v>
          </cell>
          <cell r="H3192">
            <v>120</v>
          </cell>
          <cell r="I3192" t="str">
            <v>In-Line</v>
          </cell>
          <cell r="J3192">
            <v>4</v>
          </cell>
          <cell r="K3192" t="str">
            <v>DI</v>
          </cell>
          <cell r="L3192" t="str">
            <v>Gyor, Polkowice</v>
          </cell>
          <cell r="M3192" t="str">
            <v>Hungary, Poland</v>
          </cell>
          <cell r="N3192">
            <v>0</v>
          </cell>
          <cell r="O3192">
            <v>0</v>
          </cell>
          <cell r="P3192">
            <v>0</v>
          </cell>
          <cell r="Q3192">
            <v>24791</v>
          </cell>
          <cell r="R3192">
            <v>36230</v>
          </cell>
          <cell r="S3192">
            <v>33639</v>
          </cell>
          <cell r="T3192">
            <v>31260</v>
          </cell>
          <cell r="U3192">
            <v>31272</v>
          </cell>
        </row>
        <row r="3193">
          <cell r="A3193" t="str">
            <v>Europe</v>
          </cell>
          <cell r="B3193" t="str">
            <v>VW GROUP</v>
          </cell>
          <cell r="C3193" t="str">
            <v>VOLKSWAGEN</v>
          </cell>
          <cell r="D3193" t="str">
            <v>VOLKSWAGEN PASSAT</v>
          </cell>
          <cell r="E3193" t="str">
            <v>VAG EA188</v>
          </cell>
          <cell r="F3193" t="str">
            <v>Diesel</v>
          </cell>
          <cell r="G3193">
            <v>1968</v>
          </cell>
          <cell r="H3193">
            <v>136</v>
          </cell>
          <cell r="I3193" t="str">
            <v>In-Line</v>
          </cell>
          <cell r="J3193">
            <v>4</v>
          </cell>
          <cell r="K3193" t="str">
            <v>DI</v>
          </cell>
          <cell r="L3193" t="str">
            <v>Gyor, Polkowice</v>
          </cell>
          <cell r="M3193" t="str">
            <v>Hungary, Poland</v>
          </cell>
          <cell r="N3193">
            <v>0</v>
          </cell>
          <cell r="O3193">
            <v>0</v>
          </cell>
          <cell r="P3193">
            <v>0</v>
          </cell>
          <cell r="Q3193">
            <v>157537</v>
          </cell>
          <cell r="R3193">
            <v>230225</v>
          </cell>
          <cell r="S3193">
            <v>213758</v>
          </cell>
          <cell r="T3193">
            <v>198632</v>
          </cell>
          <cell r="U3193">
            <v>198718</v>
          </cell>
        </row>
        <row r="3194">
          <cell r="A3194" t="str">
            <v>Europe</v>
          </cell>
          <cell r="B3194" t="str">
            <v>VW GROUP</v>
          </cell>
          <cell r="C3194" t="str">
            <v>VOLKSWAGEN</v>
          </cell>
          <cell r="D3194" t="str">
            <v>VOLKSWAGEN PASSAT</v>
          </cell>
          <cell r="E3194" t="str">
            <v>VAG EA113/EA827</v>
          </cell>
          <cell r="F3194" t="str">
            <v>Gasoline</v>
          </cell>
          <cell r="G3194">
            <v>1984</v>
          </cell>
          <cell r="H3194">
            <v>150</v>
          </cell>
          <cell r="I3194" t="str">
            <v>In-Line</v>
          </cell>
          <cell r="J3194">
            <v>4</v>
          </cell>
          <cell r="K3194" t="str">
            <v>MFI</v>
          </cell>
          <cell r="L3194" t="str">
            <v>Gyor</v>
          </cell>
          <cell r="M3194" t="str">
            <v>Hungary</v>
          </cell>
          <cell r="N3194">
            <v>0</v>
          </cell>
          <cell r="O3194">
            <v>0</v>
          </cell>
          <cell r="P3194">
            <v>0</v>
          </cell>
          <cell r="Q3194">
            <v>15318</v>
          </cell>
          <cell r="R3194">
            <v>20623</v>
          </cell>
          <cell r="S3194">
            <v>18203</v>
          </cell>
          <cell r="T3194">
            <v>16341</v>
          </cell>
          <cell r="U3194">
            <v>15953</v>
          </cell>
        </row>
        <row r="3195">
          <cell r="A3195" t="str">
            <v>Europe</v>
          </cell>
          <cell r="B3195" t="str">
            <v>VW GROUP</v>
          </cell>
          <cell r="C3195" t="str">
            <v>VOLKSWAGEN</v>
          </cell>
          <cell r="D3195" t="str">
            <v>VOLKSWAGEN PASSAT</v>
          </cell>
          <cell r="E3195" t="str">
            <v>VAG EA113/EA827</v>
          </cell>
          <cell r="F3195" t="str">
            <v>Gasoline</v>
          </cell>
          <cell r="G3195">
            <v>1984</v>
          </cell>
          <cell r="H3195">
            <v>180</v>
          </cell>
          <cell r="I3195" t="str">
            <v>In-Line</v>
          </cell>
          <cell r="J3195">
            <v>4</v>
          </cell>
          <cell r="K3195" t="str">
            <v>MFI</v>
          </cell>
          <cell r="L3195" t="str">
            <v>Gyor</v>
          </cell>
          <cell r="M3195" t="str">
            <v>Hungary</v>
          </cell>
          <cell r="N3195">
            <v>0</v>
          </cell>
          <cell r="O3195">
            <v>0</v>
          </cell>
          <cell r="P3195">
            <v>0</v>
          </cell>
          <cell r="Q3195">
            <v>30535</v>
          </cell>
          <cell r="R3195">
            <v>44624</v>
          </cell>
          <cell r="S3195">
            <v>41431</v>
          </cell>
          <cell r="T3195">
            <v>38499</v>
          </cell>
          <cell r="U3195">
            <v>38517</v>
          </cell>
        </row>
        <row r="3196">
          <cell r="A3196" t="str">
            <v>Europe</v>
          </cell>
          <cell r="B3196" t="str">
            <v>VW GROUP</v>
          </cell>
          <cell r="C3196" t="str">
            <v>VOLKSWAGEN</v>
          </cell>
          <cell r="D3196" t="str">
            <v>VOLKSWAGEN PASSAT</v>
          </cell>
          <cell r="E3196" t="str">
            <v>VAG EA390</v>
          </cell>
          <cell r="F3196" t="str">
            <v>Gasoline</v>
          </cell>
          <cell r="G3196">
            <v>2327</v>
          </cell>
          <cell r="H3196">
            <v>170</v>
          </cell>
          <cell r="I3196" t="str">
            <v>Vee Configuration</v>
          </cell>
          <cell r="J3196">
            <v>5</v>
          </cell>
          <cell r="K3196" t="str">
            <v>MFI</v>
          </cell>
          <cell r="L3196" t="str">
            <v>Salzgitter</v>
          </cell>
          <cell r="M3196" t="str">
            <v>Germany</v>
          </cell>
          <cell r="N3196">
            <v>0</v>
          </cell>
          <cell r="O3196">
            <v>0</v>
          </cell>
          <cell r="P3196">
            <v>0</v>
          </cell>
          <cell r="Q3196">
            <v>10934</v>
          </cell>
          <cell r="R3196">
            <v>13040</v>
          </cell>
          <cell r="S3196">
            <v>10312</v>
          </cell>
          <cell r="T3196">
            <v>8492</v>
          </cell>
          <cell r="U3196">
            <v>7748</v>
          </cell>
        </row>
        <row r="3197">
          <cell r="A3197" t="str">
            <v>Europe</v>
          </cell>
          <cell r="B3197" t="str">
            <v>VW GROUP</v>
          </cell>
          <cell r="C3197" t="str">
            <v>VOLKSWAGEN</v>
          </cell>
          <cell r="D3197" t="str">
            <v>VOLKSWAGEN PASSAT</v>
          </cell>
          <cell r="E3197" t="str">
            <v>VAG EA835</v>
          </cell>
          <cell r="F3197" t="str">
            <v>Diesel</v>
          </cell>
          <cell r="G3197">
            <v>2496</v>
          </cell>
          <cell r="H3197">
            <v>163</v>
          </cell>
          <cell r="I3197" t="str">
            <v>Vee Configuration</v>
          </cell>
          <cell r="J3197">
            <v>6</v>
          </cell>
          <cell r="K3197" t="str">
            <v>DI</v>
          </cell>
          <cell r="L3197" t="str">
            <v>Gyor</v>
          </cell>
          <cell r="M3197" t="str">
            <v>Hungary</v>
          </cell>
          <cell r="N3197">
            <v>0</v>
          </cell>
          <cell r="O3197">
            <v>0</v>
          </cell>
          <cell r="P3197">
            <v>0</v>
          </cell>
          <cell r="Q3197">
            <v>16695</v>
          </cell>
          <cell r="R3197">
            <v>24398</v>
          </cell>
          <cell r="S3197">
            <v>22653</v>
          </cell>
          <cell r="T3197">
            <v>21050</v>
          </cell>
          <cell r="U3197">
            <v>21059</v>
          </cell>
        </row>
        <row r="3198">
          <cell r="A3198" t="str">
            <v>Europe</v>
          </cell>
          <cell r="B3198" t="str">
            <v>VW GROUP</v>
          </cell>
          <cell r="C3198" t="str">
            <v>VOLKSWAGEN</v>
          </cell>
          <cell r="D3198" t="str">
            <v>VOLKSWAGEN PASSAT</v>
          </cell>
          <cell r="E3198" t="str">
            <v>VAG EA390</v>
          </cell>
          <cell r="F3198" t="str">
            <v>Gasoline</v>
          </cell>
          <cell r="G3198">
            <v>3189</v>
          </cell>
          <cell r="H3198">
            <v>241</v>
          </cell>
          <cell r="I3198" t="str">
            <v>Vee Configuration</v>
          </cell>
          <cell r="J3198">
            <v>6</v>
          </cell>
          <cell r="K3198" t="str">
            <v>MFI</v>
          </cell>
          <cell r="L3198" t="str">
            <v>Salzgitter</v>
          </cell>
          <cell r="M3198" t="str">
            <v>Germany</v>
          </cell>
          <cell r="N3198">
            <v>0</v>
          </cell>
          <cell r="O3198">
            <v>0</v>
          </cell>
          <cell r="P3198">
            <v>0</v>
          </cell>
          <cell r="Q3198">
            <v>31695</v>
          </cell>
          <cell r="R3198">
            <v>46320</v>
          </cell>
          <cell r="S3198">
            <v>43008</v>
          </cell>
          <cell r="T3198">
            <v>39964</v>
          </cell>
          <cell r="U3198">
            <v>39982</v>
          </cell>
        </row>
        <row r="3199">
          <cell r="A3199" t="str">
            <v>Europe</v>
          </cell>
          <cell r="B3199" t="str">
            <v>VW GROUP</v>
          </cell>
          <cell r="C3199" t="str">
            <v>VOLKSWAGEN</v>
          </cell>
          <cell r="D3199" t="str">
            <v>VOLKSWAGEN PASSAT</v>
          </cell>
          <cell r="E3199" t="str">
            <v>VAG EA111</v>
          </cell>
          <cell r="F3199" t="str">
            <v>Gasoline</v>
          </cell>
          <cell r="G3199">
            <v>1598</v>
          </cell>
          <cell r="H3199">
            <v>115</v>
          </cell>
          <cell r="I3199" t="str">
            <v>In-Line</v>
          </cell>
          <cell r="J3199">
            <v>4</v>
          </cell>
          <cell r="K3199" t="str">
            <v>MFI</v>
          </cell>
          <cell r="L3199" t="str">
            <v>Chemnitz, Salzgitter</v>
          </cell>
          <cell r="M3199" t="str">
            <v>Germany</v>
          </cell>
          <cell r="N3199">
            <v>0</v>
          </cell>
          <cell r="O3199">
            <v>0</v>
          </cell>
          <cell r="P3199">
            <v>0</v>
          </cell>
          <cell r="Q3199">
            <v>28</v>
          </cell>
          <cell r="R3199">
            <v>57</v>
          </cell>
          <cell r="S3199">
            <v>55</v>
          </cell>
          <cell r="T3199">
            <v>53</v>
          </cell>
          <cell r="U3199">
            <v>58</v>
          </cell>
        </row>
        <row r="3200">
          <cell r="A3200" t="str">
            <v>Europe</v>
          </cell>
          <cell r="B3200" t="str">
            <v>VW GROUP</v>
          </cell>
          <cell r="C3200" t="str">
            <v>VOLKSWAGEN</v>
          </cell>
          <cell r="D3200" t="str">
            <v>VOLKSWAGEN PASSAT</v>
          </cell>
          <cell r="E3200" t="str">
            <v>VAG EA188</v>
          </cell>
          <cell r="F3200" t="str">
            <v>Diesel</v>
          </cell>
          <cell r="G3200">
            <v>1968</v>
          </cell>
          <cell r="H3200">
            <v>136</v>
          </cell>
          <cell r="I3200" t="str">
            <v>In-Line</v>
          </cell>
          <cell r="J3200">
            <v>4</v>
          </cell>
          <cell r="K3200" t="str">
            <v>DI</v>
          </cell>
          <cell r="L3200" t="str">
            <v>Gyor, Polkowice</v>
          </cell>
          <cell r="M3200" t="str">
            <v>Hungary, Poland</v>
          </cell>
          <cell r="N3200">
            <v>0</v>
          </cell>
          <cell r="O3200">
            <v>0</v>
          </cell>
          <cell r="P3200">
            <v>0</v>
          </cell>
          <cell r="Q3200">
            <v>105</v>
          </cell>
          <cell r="R3200">
            <v>184</v>
          </cell>
          <cell r="S3200">
            <v>201</v>
          </cell>
          <cell r="T3200">
            <v>220</v>
          </cell>
          <cell r="U3200">
            <v>260</v>
          </cell>
        </row>
        <row r="3201">
          <cell r="A3201" t="str">
            <v>Europe</v>
          </cell>
          <cell r="B3201" t="str">
            <v>VW GROUP</v>
          </cell>
          <cell r="C3201" t="str">
            <v>VOLKSWAGEN</v>
          </cell>
          <cell r="D3201" t="str">
            <v>VOLKSWAGEN PASSAT</v>
          </cell>
          <cell r="E3201" t="str">
            <v>VAG EA113/EA827</v>
          </cell>
          <cell r="F3201" t="str">
            <v>Gasoline</v>
          </cell>
          <cell r="G3201">
            <v>1984</v>
          </cell>
          <cell r="H3201">
            <v>150</v>
          </cell>
          <cell r="I3201" t="str">
            <v>In-Line</v>
          </cell>
          <cell r="J3201">
            <v>4</v>
          </cell>
          <cell r="K3201" t="str">
            <v>MFI</v>
          </cell>
          <cell r="L3201" t="str">
            <v>Gyor</v>
          </cell>
          <cell r="M3201" t="str">
            <v>Hungary</v>
          </cell>
          <cell r="N3201">
            <v>0</v>
          </cell>
          <cell r="O3201">
            <v>0</v>
          </cell>
          <cell r="P3201">
            <v>0</v>
          </cell>
          <cell r="Q3201">
            <v>128</v>
          </cell>
          <cell r="R3201">
            <v>227</v>
          </cell>
          <cell r="S3201">
            <v>252</v>
          </cell>
          <cell r="T3201">
            <v>275</v>
          </cell>
          <cell r="U3201">
            <v>325</v>
          </cell>
        </row>
        <row r="3202">
          <cell r="A3202" t="str">
            <v>Europe</v>
          </cell>
          <cell r="B3202" t="str">
            <v>VW GROUP</v>
          </cell>
          <cell r="C3202" t="str">
            <v>VOLKSWAGEN</v>
          </cell>
          <cell r="D3202" t="str">
            <v>VOLKSWAGEN PASSAT</v>
          </cell>
          <cell r="E3202" t="str">
            <v>VAG EA113/EA827</v>
          </cell>
          <cell r="F3202" t="str">
            <v>Gasoline</v>
          </cell>
          <cell r="G3202">
            <v>1984</v>
          </cell>
          <cell r="H3202">
            <v>180</v>
          </cell>
          <cell r="I3202" t="str">
            <v>In-Line</v>
          </cell>
          <cell r="J3202">
            <v>4</v>
          </cell>
          <cell r="K3202" t="str">
            <v>MFI</v>
          </cell>
          <cell r="L3202" t="str">
            <v>Gyor</v>
          </cell>
          <cell r="M3202" t="str">
            <v>Hungary</v>
          </cell>
          <cell r="N3202">
            <v>0</v>
          </cell>
          <cell r="O3202">
            <v>0</v>
          </cell>
          <cell r="P3202">
            <v>0</v>
          </cell>
          <cell r="Q3202">
            <v>127</v>
          </cell>
          <cell r="R3202">
            <v>219</v>
          </cell>
          <cell r="S3202">
            <v>240</v>
          </cell>
          <cell r="T3202">
            <v>261</v>
          </cell>
          <cell r="U3202">
            <v>308</v>
          </cell>
        </row>
        <row r="3203">
          <cell r="A3203" t="str">
            <v>Europe</v>
          </cell>
          <cell r="B3203" t="str">
            <v>VW GROUP</v>
          </cell>
          <cell r="C3203" t="str">
            <v>VOLKSWAGEN</v>
          </cell>
          <cell r="D3203" t="str">
            <v>VOLKSWAGEN PASSAT</v>
          </cell>
          <cell r="E3203" t="str">
            <v>VAG EA390</v>
          </cell>
          <cell r="F3203" t="str">
            <v>Gasoline</v>
          </cell>
          <cell r="G3203">
            <v>2327</v>
          </cell>
          <cell r="H3203">
            <v>170</v>
          </cell>
          <cell r="I3203" t="str">
            <v>Vee Configuration</v>
          </cell>
          <cell r="J3203">
            <v>5</v>
          </cell>
          <cell r="K3203" t="str">
            <v>MFI</v>
          </cell>
          <cell r="L3203" t="str">
            <v>Salzgitter</v>
          </cell>
          <cell r="M3203" t="str">
            <v>Germany</v>
          </cell>
          <cell r="N3203">
            <v>0</v>
          </cell>
          <cell r="O3203">
            <v>0</v>
          </cell>
          <cell r="P3203">
            <v>0</v>
          </cell>
          <cell r="Q3203">
            <v>95</v>
          </cell>
          <cell r="R3203">
            <v>165</v>
          </cell>
          <cell r="S3203">
            <v>182</v>
          </cell>
          <cell r="T3203">
            <v>199</v>
          </cell>
          <cell r="U3203">
            <v>232</v>
          </cell>
        </row>
        <row r="3204">
          <cell r="A3204" t="str">
            <v>Europe</v>
          </cell>
          <cell r="B3204" t="str">
            <v>VW GROUP</v>
          </cell>
          <cell r="C3204" t="str">
            <v>VOLKSWAGEN</v>
          </cell>
          <cell r="D3204" t="str">
            <v>VOLKSWAGEN PASSAT</v>
          </cell>
          <cell r="E3204" t="str">
            <v>VAG EA835</v>
          </cell>
          <cell r="F3204" t="str">
            <v>Diesel</v>
          </cell>
          <cell r="G3204">
            <v>2496</v>
          </cell>
          <cell r="H3204">
            <v>163</v>
          </cell>
          <cell r="I3204" t="str">
            <v>Vee Configuration</v>
          </cell>
          <cell r="J3204">
            <v>6</v>
          </cell>
          <cell r="K3204" t="str">
            <v>DI</v>
          </cell>
          <cell r="L3204" t="str">
            <v>Gyor</v>
          </cell>
          <cell r="M3204" t="str">
            <v>Hungary</v>
          </cell>
          <cell r="N3204">
            <v>0</v>
          </cell>
          <cell r="O3204">
            <v>0</v>
          </cell>
          <cell r="P3204">
            <v>0</v>
          </cell>
          <cell r="Q3204">
            <v>124</v>
          </cell>
          <cell r="R3204">
            <v>215</v>
          </cell>
          <cell r="S3204">
            <v>237</v>
          </cell>
          <cell r="T3204">
            <v>258</v>
          </cell>
          <cell r="U3204">
            <v>304</v>
          </cell>
        </row>
        <row r="3205">
          <cell r="A3205" t="str">
            <v>Europe</v>
          </cell>
          <cell r="B3205" t="str">
            <v>VW GROUP</v>
          </cell>
          <cell r="C3205" t="str">
            <v>VOLKSWAGEN</v>
          </cell>
          <cell r="D3205" t="str">
            <v>VOLKSWAGEN PASSAT</v>
          </cell>
          <cell r="E3205" t="str">
            <v>VAG EA390</v>
          </cell>
          <cell r="F3205" t="str">
            <v>Gasoline</v>
          </cell>
          <cell r="G3205">
            <v>3189</v>
          </cell>
          <cell r="H3205">
            <v>241</v>
          </cell>
          <cell r="I3205" t="str">
            <v>Vee Configuration</v>
          </cell>
          <cell r="J3205">
            <v>6</v>
          </cell>
          <cell r="K3205" t="str">
            <v>MFI</v>
          </cell>
          <cell r="L3205" t="str">
            <v>Salzgitter</v>
          </cell>
          <cell r="M3205" t="str">
            <v>Germany</v>
          </cell>
          <cell r="N3205">
            <v>0</v>
          </cell>
          <cell r="O3205">
            <v>0</v>
          </cell>
          <cell r="P3205">
            <v>0</v>
          </cell>
          <cell r="Q3205">
            <v>139</v>
          </cell>
          <cell r="R3205">
            <v>242</v>
          </cell>
          <cell r="S3205">
            <v>264</v>
          </cell>
          <cell r="T3205">
            <v>285</v>
          </cell>
          <cell r="U3205">
            <v>336</v>
          </cell>
        </row>
        <row r="3206">
          <cell r="A3206" t="str">
            <v>Europe</v>
          </cell>
          <cell r="B3206" t="str">
            <v>VW GROUP</v>
          </cell>
          <cell r="C3206" t="str">
            <v>VOLKSWAGEN</v>
          </cell>
          <cell r="D3206" t="str">
            <v>VOLKSWAGEN POLO</v>
          </cell>
          <cell r="E3206" t="str">
            <v>VAG EA111</v>
          </cell>
          <cell r="F3206" t="str">
            <v>Gasoline</v>
          </cell>
          <cell r="G3206">
            <v>1198</v>
          </cell>
          <cell r="H3206">
            <v>64</v>
          </cell>
          <cell r="I3206" t="str">
            <v>In-Line</v>
          </cell>
          <cell r="J3206">
            <v>3</v>
          </cell>
          <cell r="K3206" t="str">
            <v>MFI/GDI</v>
          </cell>
          <cell r="L3206" t="str">
            <v>Mlada Boleslav</v>
          </cell>
          <cell r="M3206" t="str">
            <v>Czech Republic</v>
          </cell>
          <cell r="N3206">
            <v>65713</v>
          </cell>
          <cell r="O3206">
            <v>25365</v>
          </cell>
          <cell r="P3206">
            <v>26045</v>
          </cell>
          <cell r="Q3206">
            <v>8144</v>
          </cell>
          <cell r="R3206">
            <v>0</v>
          </cell>
          <cell r="S3206">
            <v>0</v>
          </cell>
          <cell r="T3206">
            <v>0</v>
          </cell>
          <cell r="U3206">
            <v>0</v>
          </cell>
        </row>
        <row r="3207">
          <cell r="A3207" t="str">
            <v>Europe</v>
          </cell>
          <cell r="B3207" t="str">
            <v>VW GROUP</v>
          </cell>
          <cell r="C3207" t="str">
            <v>VOLKSWAGEN</v>
          </cell>
          <cell r="D3207" t="str">
            <v>VOLKSWAGEN POLO</v>
          </cell>
          <cell r="E3207" t="str">
            <v>VAG EA111</v>
          </cell>
          <cell r="F3207" t="str">
            <v>Gasoline</v>
          </cell>
          <cell r="G3207">
            <v>1198</v>
          </cell>
          <cell r="H3207">
            <v>55</v>
          </cell>
          <cell r="I3207" t="str">
            <v>In-Line</v>
          </cell>
          <cell r="J3207">
            <v>3</v>
          </cell>
          <cell r="K3207" t="str">
            <v>MFI</v>
          </cell>
          <cell r="L3207" t="str">
            <v>Mlada Boleslav</v>
          </cell>
          <cell r="M3207" t="str">
            <v>Czech Republic</v>
          </cell>
          <cell r="N3207">
            <v>32456</v>
          </cell>
          <cell r="O3207">
            <v>17122</v>
          </cell>
          <cell r="P3207">
            <v>11035</v>
          </cell>
          <cell r="Q3207">
            <v>14960</v>
          </cell>
          <cell r="R3207">
            <v>14503</v>
          </cell>
          <cell r="S3207">
            <v>12783</v>
          </cell>
          <cell r="T3207">
            <v>3544</v>
          </cell>
          <cell r="U3207">
            <v>0</v>
          </cell>
        </row>
        <row r="3208">
          <cell r="A3208" t="str">
            <v>Europe</v>
          </cell>
          <cell r="B3208" t="str">
            <v>VW GROUP</v>
          </cell>
          <cell r="C3208" t="str">
            <v>VOLKSWAGEN</v>
          </cell>
          <cell r="D3208" t="str">
            <v>VOLKSWAGEN POLO</v>
          </cell>
          <cell r="E3208" t="str">
            <v>VAG EA111</v>
          </cell>
          <cell r="F3208" t="str">
            <v>Gasoline</v>
          </cell>
          <cell r="G3208">
            <v>1390</v>
          </cell>
          <cell r="H3208">
            <v>75</v>
          </cell>
          <cell r="I3208" t="str">
            <v>In-Line</v>
          </cell>
          <cell r="J3208">
            <v>4</v>
          </cell>
          <cell r="K3208" t="str">
            <v>MFI</v>
          </cell>
          <cell r="L3208" t="str">
            <v>Chemnitz, Salzgitter</v>
          </cell>
          <cell r="M3208" t="str">
            <v>Germany</v>
          </cell>
          <cell r="N3208">
            <v>53896</v>
          </cell>
          <cell r="O3208">
            <v>33003</v>
          </cell>
          <cell r="P3208">
            <v>25101</v>
          </cell>
          <cell r="Q3208">
            <v>34182</v>
          </cell>
          <cell r="R3208">
            <v>33286</v>
          </cell>
          <cell r="S3208">
            <v>29477</v>
          </cell>
          <cell r="T3208">
            <v>8201</v>
          </cell>
          <cell r="U3208">
            <v>0</v>
          </cell>
        </row>
        <row r="3209">
          <cell r="A3209" t="str">
            <v>Europe</v>
          </cell>
          <cell r="B3209" t="str">
            <v>VW GROUP</v>
          </cell>
          <cell r="C3209" t="str">
            <v>VOLKSWAGEN</v>
          </cell>
          <cell r="D3209" t="str">
            <v>VOLKSWAGEN POLO</v>
          </cell>
          <cell r="E3209" t="str">
            <v>VAG EA111</v>
          </cell>
          <cell r="F3209" t="str">
            <v>Gasoline</v>
          </cell>
          <cell r="G3209">
            <v>1390</v>
          </cell>
          <cell r="H3209">
            <v>86</v>
          </cell>
          <cell r="I3209" t="str">
            <v>In-Line</v>
          </cell>
          <cell r="J3209">
            <v>4</v>
          </cell>
          <cell r="K3209" t="str">
            <v>GDI</v>
          </cell>
          <cell r="L3209" t="str">
            <v>Chemnitz, Salzgitter</v>
          </cell>
          <cell r="M3209" t="str">
            <v>Germany</v>
          </cell>
          <cell r="N3209">
            <v>1412</v>
          </cell>
          <cell r="O3209">
            <v>1320</v>
          </cell>
          <cell r="P3209">
            <v>999</v>
          </cell>
          <cell r="Q3209">
            <v>1352</v>
          </cell>
          <cell r="R3209">
            <v>1310</v>
          </cell>
          <cell r="S3209">
            <v>1154</v>
          </cell>
          <cell r="T3209">
            <v>319</v>
          </cell>
          <cell r="U3209">
            <v>0</v>
          </cell>
        </row>
        <row r="3210">
          <cell r="A3210" t="str">
            <v>Europe</v>
          </cell>
          <cell r="B3210" t="str">
            <v>VW GROUP</v>
          </cell>
          <cell r="C3210" t="str">
            <v>VOLKSWAGEN</v>
          </cell>
          <cell r="D3210" t="str">
            <v>VOLKSWAGEN POLO</v>
          </cell>
          <cell r="E3210" t="str">
            <v>VAG EA111</v>
          </cell>
          <cell r="F3210" t="str">
            <v>Gasoline</v>
          </cell>
          <cell r="G3210">
            <v>1390</v>
          </cell>
          <cell r="H3210">
            <v>100</v>
          </cell>
          <cell r="I3210" t="str">
            <v>In-Line</v>
          </cell>
          <cell r="J3210">
            <v>4</v>
          </cell>
          <cell r="K3210" t="str">
            <v>MFI</v>
          </cell>
          <cell r="L3210" t="str">
            <v>Chemnitz, Salzgitter</v>
          </cell>
          <cell r="M3210" t="str">
            <v>Germany</v>
          </cell>
          <cell r="N3210">
            <v>6521</v>
          </cell>
          <cell r="O3210">
            <v>3078</v>
          </cell>
          <cell r="P3210">
            <v>2340</v>
          </cell>
          <cell r="Q3210">
            <v>3192</v>
          </cell>
          <cell r="R3210">
            <v>3112</v>
          </cell>
          <cell r="S3210">
            <v>2757</v>
          </cell>
          <cell r="T3210">
            <v>768</v>
          </cell>
          <cell r="U3210">
            <v>0</v>
          </cell>
        </row>
        <row r="3211">
          <cell r="A3211" t="str">
            <v>Europe</v>
          </cell>
          <cell r="B3211" t="str">
            <v>VW GROUP</v>
          </cell>
          <cell r="C3211" t="str">
            <v>VOLKSWAGEN</v>
          </cell>
          <cell r="D3211" t="str">
            <v>VOLKSWAGEN POLO</v>
          </cell>
          <cell r="E3211" t="str">
            <v>VAG EA188</v>
          </cell>
          <cell r="F3211" t="str">
            <v>Diesel</v>
          </cell>
          <cell r="G3211">
            <v>1422</v>
          </cell>
          <cell r="H3211">
            <v>75</v>
          </cell>
          <cell r="I3211" t="str">
            <v>In-Line</v>
          </cell>
          <cell r="J3211">
            <v>3</v>
          </cell>
          <cell r="K3211" t="str">
            <v>DI</v>
          </cell>
          <cell r="L3211" t="str">
            <v>Gyor, Polkowice</v>
          </cell>
          <cell r="M3211" t="str">
            <v>Hungary, Poland</v>
          </cell>
          <cell r="N3211">
            <v>20587</v>
          </cell>
          <cell r="O3211">
            <v>16783</v>
          </cell>
          <cell r="P3211">
            <v>13349</v>
          </cell>
          <cell r="Q3211">
            <v>4196</v>
          </cell>
          <cell r="R3211">
            <v>0</v>
          </cell>
          <cell r="S3211">
            <v>0</v>
          </cell>
          <cell r="T3211">
            <v>0</v>
          </cell>
          <cell r="U3211">
            <v>0</v>
          </cell>
        </row>
        <row r="3212">
          <cell r="A3212" t="str">
            <v>Europe</v>
          </cell>
          <cell r="B3212" t="str">
            <v>VW GROUP</v>
          </cell>
          <cell r="C3212" t="str">
            <v>VOLKSWAGEN</v>
          </cell>
          <cell r="D3212" t="str">
            <v>VOLKSWAGEN POLO</v>
          </cell>
          <cell r="E3212" t="str">
            <v>VAG EA188</v>
          </cell>
          <cell r="F3212" t="str">
            <v>Diesel</v>
          </cell>
          <cell r="G3212">
            <v>1422</v>
          </cell>
          <cell r="H3212">
            <v>100</v>
          </cell>
          <cell r="I3212" t="str">
            <v>In-Line</v>
          </cell>
          <cell r="J3212">
            <v>3</v>
          </cell>
          <cell r="K3212" t="str">
            <v>DI</v>
          </cell>
          <cell r="L3212" t="str">
            <v>Gyor, Polkowice</v>
          </cell>
          <cell r="M3212" t="str">
            <v>Hungary, Poland</v>
          </cell>
          <cell r="N3212">
            <v>0</v>
          </cell>
          <cell r="O3212">
            <v>0</v>
          </cell>
          <cell r="P3212">
            <v>0</v>
          </cell>
          <cell r="Q3212">
            <v>15068</v>
          </cell>
          <cell r="R3212">
            <v>19323</v>
          </cell>
          <cell r="S3212">
            <v>17428</v>
          </cell>
          <cell r="T3212">
            <v>4912</v>
          </cell>
          <cell r="U3212">
            <v>0</v>
          </cell>
        </row>
        <row r="3213">
          <cell r="A3213" t="str">
            <v>Europe</v>
          </cell>
          <cell r="B3213" t="str">
            <v>VW GROUP</v>
          </cell>
          <cell r="C3213" t="str">
            <v>VOLKSWAGEN</v>
          </cell>
          <cell r="D3213" t="str">
            <v>VOLKSWAGEN POLO</v>
          </cell>
          <cell r="E3213" t="str">
            <v>VAG EA111</v>
          </cell>
          <cell r="F3213" t="str">
            <v>Gasoline</v>
          </cell>
          <cell r="G3213">
            <v>1598</v>
          </cell>
          <cell r="H3213">
            <v>110</v>
          </cell>
          <cell r="I3213" t="str">
            <v>In-Line</v>
          </cell>
          <cell r="J3213">
            <v>4</v>
          </cell>
          <cell r="K3213" t="str">
            <v>GDI</v>
          </cell>
          <cell r="L3213" t="str">
            <v>Chemnitz, Salzgitter</v>
          </cell>
          <cell r="M3213" t="str">
            <v>Germany</v>
          </cell>
          <cell r="N3213">
            <v>0</v>
          </cell>
          <cell r="O3213">
            <v>14</v>
          </cell>
          <cell r="P3213">
            <v>311</v>
          </cell>
          <cell r="Q3213">
            <v>881</v>
          </cell>
          <cell r="R3213">
            <v>1299</v>
          </cell>
          <cell r="S3213">
            <v>1562</v>
          </cell>
          <cell r="T3213">
            <v>519</v>
          </cell>
          <cell r="U3213">
            <v>0</v>
          </cell>
        </row>
        <row r="3214">
          <cell r="A3214" t="str">
            <v>Europe</v>
          </cell>
          <cell r="B3214" t="str">
            <v>VW GROUP</v>
          </cell>
          <cell r="C3214" t="str">
            <v>VOLKSWAGEN</v>
          </cell>
          <cell r="D3214" t="str">
            <v>VOLKSWAGEN POLO</v>
          </cell>
          <cell r="E3214" t="str">
            <v>VAG EA086</v>
          </cell>
          <cell r="F3214" t="str">
            <v>Diesel</v>
          </cell>
          <cell r="G3214">
            <v>1896</v>
          </cell>
          <cell r="H3214">
            <v>64</v>
          </cell>
          <cell r="I3214" t="str">
            <v>In-Line</v>
          </cell>
          <cell r="J3214">
            <v>4</v>
          </cell>
          <cell r="K3214" t="str">
            <v>DI</v>
          </cell>
          <cell r="L3214" t="str">
            <v>Salzgitter, Chemnitz</v>
          </cell>
          <cell r="M3214" t="str">
            <v>Germany</v>
          </cell>
          <cell r="N3214">
            <v>11849</v>
          </cell>
          <cell r="O3214">
            <v>7964</v>
          </cell>
          <cell r="P3214">
            <v>7812</v>
          </cell>
          <cell r="Q3214">
            <v>2468</v>
          </cell>
          <cell r="R3214">
            <v>0</v>
          </cell>
          <cell r="S3214">
            <v>0</v>
          </cell>
          <cell r="T3214">
            <v>0</v>
          </cell>
          <cell r="U3214">
            <v>0</v>
          </cell>
        </row>
        <row r="3215">
          <cell r="A3215" t="str">
            <v>Europe</v>
          </cell>
          <cell r="B3215" t="str">
            <v>VW GROUP</v>
          </cell>
          <cell r="C3215" t="str">
            <v>VOLKSWAGEN</v>
          </cell>
          <cell r="D3215" t="str">
            <v>VOLKSWAGEN POLO</v>
          </cell>
          <cell r="E3215" t="str">
            <v>VAG EA188</v>
          </cell>
          <cell r="F3215" t="str">
            <v>Diesel</v>
          </cell>
          <cell r="G3215">
            <v>1896</v>
          </cell>
          <cell r="H3215">
            <v>100</v>
          </cell>
          <cell r="I3215" t="str">
            <v>In-Line</v>
          </cell>
          <cell r="J3215">
            <v>4</v>
          </cell>
          <cell r="K3215" t="str">
            <v>DI</v>
          </cell>
          <cell r="L3215" t="str">
            <v>Gyor, Chemnitz,Polkowice</v>
          </cell>
          <cell r="M3215" t="str">
            <v>Hungary, Germany, Poland</v>
          </cell>
          <cell r="N3215">
            <v>6300</v>
          </cell>
          <cell r="O3215">
            <v>2362</v>
          </cell>
          <cell r="P3215">
            <v>2331</v>
          </cell>
          <cell r="Q3215">
            <v>740</v>
          </cell>
          <cell r="R3215">
            <v>0</v>
          </cell>
          <cell r="S3215">
            <v>0</v>
          </cell>
          <cell r="T3215">
            <v>0</v>
          </cell>
          <cell r="U3215">
            <v>0</v>
          </cell>
        </row>
        <row r="3216">
          <cell r="A3216" t="str">
            <v>Europe</v>
          </cell>
          <cell r="B3216" t="str">
            <v>VW GROUP</v>
          </cell>
          <cell r="C3216" t="str">
            <v>VOLKSWAGEN</v>
          </cell>
          <cell r="D3216" t="str">
            <v>VOLKSWAGEN POLO</v>
          </cell>
          <cell r="E3216" t="str">
            <v>VAG EA188</v>
          </cell>
          <cell r="F3216" t="str">
            <v>Diesel</v>
          </cell>
          <cell r="G3216">
            <v>1968</v>
          </cell>
          <cell r="H3216">
            <v>75</v>
          </cell>
          <cell r="I3216" t="str">
            <v>In-Line</v>
          </cell>
          <cell r="J3216">
            <v>4</v>
          </cell>
          <cell r="K3216" t="str">
            <v>DI</v>
          </cell>
          <cell r="L3216" t="str">
            <v>Gyor, Polkowice</v>
          </cell>
          <cell r="M3216" t="str">
            <v>Hungary, Poland</v>
          </cell>
          <cell r="N3216">
            <v>0</v>
          </cell>
          <cell r="O3216">
            <v>0</v>
          </cell>
          <cell r="P3216">
            <v>0</v>
          </cell>
          <cell r="Q3216">
            <v>27633</v>
          </cell>
          <cell r="R3216">
            <v>35470</v>
          </cell>
          <cell r="S3216">
            <v>32024</v>
          </cell>
          <cell r="T3216">
            <v>9033</v>
          </cell>
          <cell r="U3216">
            <v>0</v>
          </cell>
        </row>
        <row r="3217">
          <cell r="A3217" t="str">
            <v>Europe</v>
          </cell>
          <cell r="B3217" t="str">
            <v>VW GROUP</v>
          </cell>
          <cell r="C3217" t="str">
            <v>VOLKSWAGEN</v>
          </cell>
          <cell r="D3217" t="str">
            <v>VOLKSWAGEN POLO</v>
          </cell>
          <cell r="E3217" t="str">
            <v>VAG EA111</v>
          </cell>
          <cell r="F3217" t="str">
            <v>Gasoline</v>
          </cell>
          <cell r="G3217">
            <v>1198</v>
          </cell>
          <cell r="H3217">
            <v>64</v>
          </cell>
          <cell r="I3217" t="str">
            <v>In-Line</v>
          </cell>
          <cell r="J3217">
            <v>3</v>
          </cell>
          <cell r="K3217" t="str">
            <v>MFI/GDI</v>
          </cell>
          <cell r="L3217" t="str">
            <v>Mlada Boleslav</v>
          </cell>
          <cell r="M3217" t="str">
            <v>Czech Republic</v>
          </cell>
          <cell r="N3217">
            <v>85530</v>
          </cell>
          <cell r="O3217">
            <v>70892</v>
          </cell>
          <cell r="P3217">
            <v>46579</v>
          </cell>
          <cell r="Q3217">
            <v>40454</v>
          </cell>
          <cell r="R3217">
            <v>38582</v>
          </cell>
          <cell r="S3217">
            <v>33953</v>
          </cell>
          <cell r="T3217">
            <v>22876</v>
          </cell>
          <cell r="U3217">
            <v>0</v>
          </cell>
        </row>
        <row r="3218">
          <cell r="A3218" t="str">
            <v>Europe</v>
          </cell>
          <cell r="B3218" t="str">
            <v>VW GROUP</v>
          </cell>
          <cell r="C3218" t="str">
            <v>VOLKSWAGEN</v>
          </cell>
          <cell r="D3218" t="str">
            <v>VOLKSWAGEN POLO</v>
          </cell>
          <cell r="E3218" t="str">
            <v>VAG EA111</v>
          </cell>
          <cell r="F3218" t="str">
            <v>Gasoline</v>
          </cell>
          <cell r="G3218">
            <v>1198</v>
          </cell>
          <cell r="H3218">
            <v>55</v>
          </cell>
          <cell r="I3218" t="str">
            <v>In-Line</v>
          </cell>
          <cell r="J3218">
            <v>3</v>
          </cell>
          <cell r="K3218" t="str">
            <v>MFI</v>
          </cell>
          <cell r="L3218" t="str">
            <v>Mlada Boleslav</v>
          </cell>
          <cell r="M3218" t="str">
            <v>Czech Republic</v>
          </cell>
          <cell r="N3218">
            <v>42376</v>
          </cell>
          <cell r="O3218">
            <v>49434</v>
          </cell>
          <cell r="P3218">
            <v>32346</v>
          </cell>
          <cell r="Q3218">
            <v>27942</v>
          </cell>
          <cell r="R3218">
            <v>26519</v>
          </cell>
          <cell r="S3218">
            <v>23233</v>
          </cell>
          <cell r="T3218">
            <v>15598</v>
          </cell>
          <cell r="U3218">
            <v>0</v>
          </cell>
        </row>
        <row r="3219">
          <cell r="A3219" t="str">
            <v>Europe</v>
          </cell>
          <cell r="B3219" t="str">
            <v>VW GROUP</v>
          </cell>
          <cell r="C3219" t="str">
            <v>VOLKSWAGEN</v>
          </cell>
          <cell r="D3219" t="str">
            <v>VOLKSWAGEN POLO</v>
          </cell>
          <cell r="E3219" t="str">
            <v>VAG EA111</v>
          </cell>
          <cell r="F3219" t="str">
            <v>Gasoline</v>
          </cell>
          <cell r="G3219">
            <v>1390</v>
          </cell>
          <cell r="H3219">
            <v>75</v>
          </cell>
          <cell r="I3219" t="str">
            <v>In-Line</v>
          </cell>
          <cell r="J3219">
            <v>4</v>
          </cell>
          <cell r="K3219" t="str">
            <v>MFI</v>
          </cell>
          <cell r="L3219" t="str">
            <v>Chemnitz, Salzgitter</v>
          </cell>
          <cell r="M3219" t="str">
            <v>Germany</v>
          </cell>
          <cell r="N3219">
            <v>70162</v>
          </cell>
          <cell r="O3219">
            <v>56091</v>
          </cell>
          <cell r="P3219">
            <v>47967</v>
          </cell>
          <cell r="Q3219">
            <v>38312</v>
          </cell>
          <cell r="R3219">
            <v>33657</v>
          </cell>
          <cell r="S3219">
            <v>27276</v>
          </cell>
          <cell r="T3219">
            <v>17177</v>
          </cell>
          <cell r="U3219">
            <v>0</v>
          </cell>
        </row>
        <row r="3220">
          <cell r="A3220" t="str">
            <v>Europe</v>
          </cell>
          <cell r="B3220" t="str">
            <v>VW GROUP</v>
          </cell>
          <cell r="C3220" t="str">
            <v>VOLKSWAGEN</v>
          </cell>
          <cell r="D3220" t="str">
            <v>VOLKSWAGEN POLO</v>
          </cell>
          <cell r="E3220" t="str">
            <v>VAG EA111</v>
          </cell>
          <cell r="F3220" t="str">
            <v>Gasoline</v>
          </cell>
          <cell r="G3220">
            <v>1390</v>
          </cell>
          <cell r="H3220">
            <v>86</v>
          </cell>
          <cell r="I3220" t="str">
            <v>In-Line</v>
          </cell>
          <cell r="J3220">
            <v>4</v>
          </cell>
          <cell r="K3220" t="str">
            <v>GDI</v>
          </cell>
          <cell r="L3220" t="str">
            <v>Chemnitz, Salzgitter</v>
          </cell>
          <cell r="M3220" t="str">
            <v>Germany</v>
          </cell>
          <cell r="N3220">
            <v>1815</v>
          </cell>
          <cell r="O3220">
            <v>2254</v>
          </cell>
          <cell r="P3220">
            <v>1926</v>
          </cell>
          <cell r="Q3220">
            <v>1536</v>
          </cell>
          <cell r="R3220">
            <v>1346</v>
          </cell>
          <cell r="S3220">
            <v>1088</v>
          </cell>
          <cell r="T3220">
            <v>684</v>
          </cell>
          <cell r="U3220">
            <v>0</v>
          </cell>
        </row>
        <row r="3221">
          <cell r="A3221" t="str">
            <v>Europe</v>
          </cell>
          <cell r="B3221" t="str">
            <v>VW GROUP</v>
          </cell>
          <cell r="C3221" t="str">
            <v>VOLKSWAGEN</v>
          </cell>
          <cell r="D3221" t="str">
            <v>VOLKSWAGEN POLO</v>
          </cell>
          <cell r="E3221" t="str">
            <v>VAG EA111</v>
          </cell>
          <cell r="F3221" t="str">
            <v>Gasoline</v>
          </cell>
          <cell r="G3221">
            <v>1390</v>
          </cell>
          <cell r="H3221">
            <v>100</v>
          </cell>
          <cell r="I3221" t="str">
            <v>In-Line</v>
          </cell>
          <cell r="J3221">
            <v>4</v>
          </cell>
          <cell r="K3221" t="str">
            <v>MFI</v>
          </cell>
          <cell r="L3221" t="str">
            <v>Chemnitz, Salzgitter</v>
          </cell>
          <cell r="M3221" t="str">
            <v>Germany</v>
          </cell>
          <cell r="N3221">
            <v>8318</v>
          </cell>
          <cell r="O3221">
            <v>5261</v>
          </cell>
          <cell r="P3221">
            <v>4502</v>
          </cell>
          <cell r="Q3221">
            <v>3597</v>
          </cell>
          <cell r="R3221">
            <v>3161</v>
          </cell>
          <cell r="S3221">
            <v>2563</v>
          </cell>
          <cell r="T3221">
            <v>1614</v>
          </cell>
          <cell r="U3221">
            <v>0</v>
          </cell>
        </row>
        <row r="3222">
          <cell r="A3222" t="str">
            <v>Europe</v>
          </cell>
          <cell r="B3222" t="str">
            <v>VW GROUP</v>
          </cell>
          <cell r="C3222" t="str">
            <v>VOLKSWAGEN</v>
          </cell>
          <cell r="D3222" t="str">
            <v>VOLKSWAGEN POLO</v>
          </cell>
          <cell r="E3222" t="str">
            <v>VAG EA188</v>
          </cell>
          <cell r="F3222" t="str">
            <v>Diesel</v>
          </cell>
          <cell r="G3222">
            <v>1422</v>
          </cell>
          <cell r="H3222">
            <v>75</v>
          </cell>
          <cell r="I3222" t="str">
            <v>In-Line</v>
          </cell>
          <cell r="J3222">
            <v>3</v>
          </cell>
          <cell r="K3222" t="str">
            <v>DI</v>
          </cell>
          <cell r="L3222" t="str">
            <v>Gyor, Polkowice</v>
          </cell>
          <cell r="M3222" t="str">
            <v>Hungary, Poland</v>
          </cell>
          <cell r="N3222">
            <v>26876</v>
          </cell>
          <cell r="O3222">
            <v>35083</v>
          </cell>
          <cell r="P3222">
            <v>29284</v>
          </cell>
          <cell r="Q3222">
            <v>7302</v>
          </cell>
          <cell r="R3222">
            <v>0</v>
          </cell>
          <cell r="S3222">
            <v>0</v>
          </cell>
          <cell r="T3222">
            <v>0</v>
          </cell>
          <cell r="U3222">
            <v>0</v>
          </cell>
        </row>
        <row r="3223">
          <cell r="A3223" t="str">
            <v>Europe</v>
          </cell>
          <cell r="B3223" t="str">
            <v>VW GROUP</v>
          </cell>
          <cell r="C3223" t="str">
            <v>VOLKSWAGEN</v>
          </cell>
          <cell r="D3223" t="str">
            <v>VOLKSWAGEN POLO</v>
          </cell>
          <cell r="E3223" t="str">
            <v>VAG EA188</v>
          </cell>
          <cell r="F3223" t="str">
            <v>Diesel</v>
          </cell>
          <cell r="G3223">
            <v>1422</v>
          </cell>
          <cell r="H3223">
            <v>100</v>
          </cell>
          <cell r="I3223" t="str">
            <v>In-Line</v>
          </cell>
          <cell r="J3223">
            <v>3</v>
          </cell>
          <cell r="K3223" t="str">
            <v>DI</v>
          </cell>
          <cell r="L3223" t="str">
            <v>Gyor, Polkowice</v>
          </cell>
          <cell r="M3223" t="str">
            <v>Hungary, Poland</v>
          </cell>
          <cell r="N3223">
            <v>0</v>
          </cell>
          <cell r="O3223">
            <v>0</v>
          </cell>
          <cell r="P3223">
            <v>0</v>
          </cell>
          <cell r="Q3223">
            <v>21245</v>
          </cell>
          <cell r="R3223">
            <v>27554</v>
          </cell>
          <cell r="S3223">
            <v>23516</v>
          </cell>
          <cell r="T3223">
            <v>15469</v>
          </cell>
          <cell r="U3223">
            <v>0</v>
          </cell>
        </row>
        <row r="3224">
          <cell r="A3224" t="str">
            <v>Europe</v>
          </cell>
          <cell r="B3224" t="str">
            <v>VW GROUP</v>
          </cell>
          <cell r="C3224" t="str">
            <v>VOLKSWAGEN</v>
          </cell>
          <cell r="D3224" t="str">
            <v>VOLKSWAGEN POLO</v>
          </cell>
          <cell r="E3224" t="str">
            <v>VAG EA086</v>
          </cell>
          <cell r="F3224" t="str">
            <v>Diesel</v>
          </cell>
          <cell r="G3224">
            <v>1896</v>
          </cell>
          <cell r="H3224">
            <v>64</v>
          </cell>
          <cell r="I3224" t="str">
            <v>In-Line</v>
          </cell>
          <cell r="J3224">
            <v>4</v>
          </cell>
          <cell r="K3224" t="str">
            <v>DI</v>
          </cell>
          <cell r="L3224" t="str">
            <v>Salzgitter, Chemnitz</v>
          </cell>
          <cell r="M3224" t="str">
            <v>Germany</v>
          </cell>
          <cell r="N3224">
            <v>15449</v>
          </cell>
          <cell r="O3224">
            <v>19302</v>
          </cell>
          <cell r="P3224">
            <v>13039</v>
          </cell>
          <cell r="Q3224">
            <v>3436</v>
          </cell>
          <cell r="R3224">
            <v>0</v>
          </cell>
          <cell r="S3224">
            <v>0</v>
          </cell>
          <cell r="T3224">
            <v>0</v>
          </cell>
          <cell r="U3224">
            <v>0</v>
          </cell>
        </row>
        <row r="3225">
          <cell r="A3225" t="str">
            <v>Europe</v>
          </cell>
          <cell r="B3225" t="str">
            <v>VW GROUP</v>
          </cell>
          <cell r="C3225" t="str">
            <v>VOLKSWAGEN</v>
          </cell>
          <cell r="D3225" t="str">
            <v>VOLKSWAGEN POLO</v>
          </cell>
          <cell r="E3225" t="str">
            <v>VAG EA188</v>
          </cell>
          <cell r="F3225" t="str">
            <v>Diesel</v>
          </cell>
          <cell r="G3225">
            <v>1896</v>
          </cell>
          <cell r="H3225">
            <v>100</v>
          </cell>
          <cell r="I3225" t="str">
            <v>In-Line</v>
          </cell>
          <cell r="J3225">
            <v>4</v>
          </cell>
          <cell r="K3225" t="str">
            <v>DI</v>
          </cell>
          <cell r="L3225" t="str">
            <v>Gyor, Chemnitz,Polkowice</v>
          </cell>
          <cell r="M3225" t="str">
            <v>Hungary, Germany, Poland</v>
          </cell>
          <cell r="N3225">
            <v>8198</v>
          </cell>
          <cell r="O3225">
            <v>5727</v>
          </cell>
          <cell r="P3225">
            <v>3557</v>
          </cell>
          <cell r="Q3225">
            <v>859</v>
          </cell>
          <cell r="R3225">
            <v>0</v>
          </cell>
          <cell r="S3225">
            <v>0</v>
          </cell>
          <cell r="T3225">
            <v>0</v>
          </cell>
          <cell r="U3225">
            <v>0</v>
          </cell>
        </row>
        <row r="3226">
          <cell r="A3226" t="str">
            <v>Europe</v>
          </cell>
          <cell r="B3226" t="str">
            <v>VW GROUP</v>
          </cell>
          <cell r="C3226" t="str">
            <v>VOLKSWAGEN</v>
          </cell>
          <cell r="D3226" t="str">
            <v>VOLKSWAGEN POLO</v>
          </cell>
          <cell r="E3226" t="str">
            <v>VAG EA188</v>
          </cell>
          <cell r="F3226" t="str">
            <v>Diesel</v>
          </cell>
          <cell r="G3226">
            <v>1896</v>
          </cell>
          <cell r="H3226">
            <v>130</v>
          </cell>
          <cell r="I3226" t="str">
            <v>In-Line</v>
          </cell>
          <cell r="J3226">
            <v>4</v>
          </cell>
          <cell r="K3226" t="str">
            <v>DI</v>
          </cell>
          <cell r="L3226" t="str">
            <v>Gyor, Chemnitz,Polkowice</v>
          </cell>
          <cell r="M3226" t="str">
            <v>Hungary, Germany, Poland</v>
          </cell>
          <cell r="N3226">
            <v>0</v>
          </cell>
          <cell r="O3226">
            <v>0</v>
          </cell>
          <cell r="P3226">
            <v>17072</v>
          </cell>
          <cell r="Q3226">
            <v>4424</v>
          </cell>
          <cell r="R3226">
            <v>0</v>
          </cell>
          <cell r="S3226">
            <v>0</v>
          </cell>
          <cell r="T3226">
            <v>0</v>
          </cell>
          <cell r="U3226">
            <v>0</v>
          </cell>
        </row>
        <row r="3227">
          <cell r="A3227" t="str">
            <v>Europe</v>
          </cell>
          <cell r="B3227" t="str">
            <v>VW GROUP</v>
          </cell>
          <cell r="C3227" t="str">
            <v>VOLKSWAGEN</v>
          </cell>
          <cell r="D3227" t="str">
            <v>VOLKSWAGEN POLO</v>
          </cell>
          <cell r="E3227" t="str">
            <v>VAG EA188</v>
          </cell>
          <cell r="F3227" t="str">
            <v>Diesel</v>
          </cell>
          <cell r="G3227">
            <v>1968</v>
          </cell>
          <cell r="H3227">
            <v>140</v>
          </cell>
          <cell r="I3227" t="str">
            <v>In-Line</v>
          </cell>
          <cell r="J3227">
            <v>4</v>
          </cell>
          <cell r="K3227" t="str">
            <v>DI</v>
          </cell>
          <cell r="L3227" t="str">
            <v>Gyor, Polkowice</v>
          </cell>
          <cell r="M3227" t="str">
            <v>Hungary, Poland</v>
          </cell>
          <cell r="N3227">
            <v>0</v>
          </cell>
          <cell r="O3227">
            <v>0</v>
          </cell>
          <cell r="P3227">
            <v>0</v>
          </cell>
          <cell r="Q3227">
            <v>3187</v>
          </cell>
          <cell r="R3227">
            <v>4133</v>
          </cell>
          <cell r="S3227">
            <v>3527</v>
          </cell>
          <cell r="T3227">
            <v>2320</v>
          </cell>
          <cell r="U3227">
            <v>0</v>
          </cell>
        </row>
        <row r="3228">
          <cell r="A3228" t="str">
            <v>Europe</v>
          </cell>
          <cell r="B3228" t="str">
            <v>VW GROUP</v>
          </cell>
          <cell r="C3228" t="str">
            <v>VOLKSWAGEN</v>
          </cell>
          <cell r="D3228" t="str">
            <v>VOLKSWAGEN POLO</v>
          </cell>
          <cell r="E3228" t="str">
            <v>VAG EA188</v>
          </cell>
          <cell r="F3228" t="str">
            <v>Diesel</v>
          </cell>
          <cell r="G3228">
            <v>1968</v>
          </cell>
          <cell r="H3228">
            <v>75</v>
          </cell>
          <cell r="I3228" t="str">
            <v>In-Line</v>
          </cell>
          <cell r="J3228">
            <v>4</v>
          </cell>
          <cell r="K3228" t="str">
            <v>DI</v>
          </cell>
          <cell r="L3228" t="str">
            <v>Gyor, Polkowice</v>
          </cell>
          <cell r="M3228" t="str">
            <v>Hungary, Poland</v>
          </cell>
          <cell r="N3228">
            <v>0</v>
          </cell>
          <cell r="O3228">
            <v>0</v>
          </cell>
          <cell r="P3228">
            <v>0</v>
          </cell>
          <cell r="Q3228">
            <v>15934</v>
          </cell>
          <cell r="R3228">
            <v>20666</v>
          </cell>
          <cell r="S3228">
            <v>17636</v>
          </cell>
          <cell r="T3228">
            <v>11602</v>
          </cell>
          <cell r="U3228">
            <v>0</v>
          </cell>
        </row>
        <row r="3229">
          <cell r="A3229" t="str">
            <v>Europe</v>
          </cell>
          <cell r="B3229" t="str">
            <v>VW GROUP</v>
          </cell>
          <cell r="C3229" t="str">
            <v>VOLKSWAGEN</v>
          </cell>
          <cell r="D3229" t="str">
            <v>VOLKSWAGEN POLO</v>
          </cell>
          <cell r="E3229" t="str">
            <v>VAG EA111</v>
          </cell>
          <cell r="F3229" t="str">
            <v>Gasoline</v>
          </cell>
          <cell r="G3229">
            <v>1198</v>
          </cell>
          <cell r="H3229">
            <v>64</v>
          </cell>
          <cell r="I3229" t="str">
            <v>In-Line</v>
          </cell>
          <cell r="J3229">
            <v>3</v>
          </cell>
          <cell r="K3229" t="str">
            <v>MFI/GDI</v>
          </cell>
          <cell r="L3229" t="str">
            <v>Mlada Boleslav</v>
          </cell>
          <cell r="M3229" t="str">
            <v>Czech Republic</v>
          </cell>
          <cell r="N3229">
            <v>0</v>
          </cell>
          <cell r="O3229">
            <v>0</v>
          </cell>
          <cell r="P3229">
            <v>1187</v>
          </cell>
          <cell r="Q3229">
            <v>2669</v>
          </cell>
          <cell r="R3229">
            <v>2857</v>
          </cell>
          <cell r="S3229">
            <v>3055</v>
          </cell>
          <cell r="T3229">
            <v>858</v>
          </cell>
          <cell r="U3229">
            <v>0</v>
          </cell>
        </row>
        <row r="3230">
          <cell r="A3230" t="str">
            <v>Europe</v>
          </cell>
          <cell r="B3230" t="str">
            <v>VW GROUP</v>
          </cell>
          <cell r="C3230" t="str">
            <v>VOLKSWAGEN</v>
          </cell>
          <cell r="D3230" t="str">
            <v>VOLKSWAGEN POLO</v>
          </cell>
          <cell r="E3230" t="str">
            <v>VAG EA111</v>
          </cell>
          <cell r="F3230" t="str">
            <v>Gasoline</v>
          </cell>
          <cell r="G3230">
            <v>1198</v>
          </cell>
          <cell r="H3230">
            <v>64</v>
          </cell>
          <cell r="I3230" t="str">
            <v>In-Line</v>
          </cell>
          <cell r="J3230">
            <v>3</v>
          </cell>
          <cell r="K3230" t="str">
            <v>MFI/GDI</v>
          </cell>
          <cell r="L3230" t="str">
            <v>Mlada Boleslav</v>
          </cell>
          <cell r="M3230" t="str">
            <v>Czech Republic</v>
          </cell>
          <cell r="N3230">
            <v>0</v>
          </cell>
          <cell r="O3230">
            <v>0</v>
          </cell>
          <cell r="P3230">
            <v>0</v>
          </cell>
          <cell r="Q3230">
            <v>0</v>
          </cell>
          <cell r="R3230">
            <v>0</v>
          </cell>
          <cell r="S3230">
            <v>0</v>
          </cell>
          <cell r="T3230">
            <v>6406</v>
          </cell>
          <cell r="U3230">
            <v>9583</v>
          </cell>
        </row>
        <row r="3231">
          <cell r="A3231" t="str">
            <v>Europe</v>
          </cell>
          <cell r="B3231" t="str">
            <v>VW GROUP</v>
          </cell>
          <cell r="C3231" t="str">
            <v>VOLKSWAGEN</v>
          </cell>
          <cell r="D3231" t="str">
            <v>VOLKSWAGEN POLO</v>
          </cell>
          <cell r="E3231" t="str">
            <v>VAG EA111</v>
          </cell>
          <cell r="F3231" t="str">
            <v>Gasoline</v>
          </cell>
          <cell r="G3231">
            <v>1198</v>
          </cell>
          <cell r="H3231">
            <v>55</v>
          </cell>
          <cell r="I3231" t="str">
            <v>In-Line</v>
          </cell>
          <cell r="J3231">
            <v>3</v>
          </cell>
          <cell r="K3231" t="str">
            <v>MFI</v>
          </cell>
          <cell r="L3231" t="str">
            <v>Mlada Boleslav</v>
          </cell>
          <cell r="M3231" t="str">
            <v>Czech Republic</v>
          </cell>
          <cell r="N3231">
            <v>0</v>
          </cell>
          <cell r="O3231">
            <v>0</v>
          </cell>
          <cell r="P3231">
            <v>0</v>
          </cell>
          <cell r="Q3231">
            <v>0</v>
          </cell>
          <cell r="R3231">
            <v>0</v>
          </cell>
          <cell r="S3231">
            <v>0</v>
          </cell>
          <cell r="T3231">
            <v>4927</v>
          </cell>
          <cell r="U3231">
            <v>7371</v>
          </cell>
        </row>
        <row r="3232">
          <cell r="A3232" t="str">
            <v>Europe</v>
          </cell>
          <cell r="B3232" t="str">
            <v>VW GROUP</v>
          </cell>
          <cell r="C3232" t="str">
            <v>VOLKSWAGEN</v>
          </cell>
          <cell r="D3232" t="str">
            <v>VOLKSWAGEN POLO</v>
          </cell>
          <cell r="E3232" t="str">
            <v>VAG EA111</v>
          </cell>
          <cell r="F3232" t="str">
            <v>Gasoline</v>
          </cell>
          <cell r="G3232">
            <v>1390</v>
          </cell>
          <cell r="H3232">
            <v>75</v>
          </cell>
          <cell r="I3232" t="str">
            <v>In-Line</v>
          </cell>
          <cell r="J3232">
            <v>4</v>
          </cell>
          <cell r="K3232" t="str">
            <v>MFI</v>
          </cell>
          <cell r="L3232" t="str">
            <v>Chemnitz, Salzgitter</v>
          </cell>
          <cell r="M3232" t="str">
            <v>Germany</v>
          </cell>
          <cell r="N3232">
            <v>0</v>
          </cell>
          <cell r="O3232">
            <v>0</v>
          </cell>
          <cell r="P3232">
            <v>0</v>
          </cell>
          <cell r="Q3232">
            <v>0</v>
          </cell>
          <cell r="R3232">
            <v>0</v>
          </cell>
          <cell r="S3232">
            <v>0</v>
          </cell>
          <cell r="T3232">
            <v>6603</v>
          </cell>
          <cell r="U3232">
            <v>9879</v>
          </cell>
        </row>
        <row r="3233">
          <cell r="A3233" t="str">
            <v>Europe</v>
          </cell>
          <cell r="B3233" t="str">
            <v>VW GROUP</v>
          </cell>
          <cell r="C3233" t="str">
            <v>VOLKSWAGEN</v>
          </cell>
          <cell r="D3233" t="str">
            <v>VOLKSWAGEN POLO</v>
          </cell>
          <cell r="E3233" t="str">
            <v>VAG EA111</v>
          </cell>
          <cell r="F3233" t="str">
            <v>Gasoline</v>
          </cell>
          <cell r="G3233">
            <v>1390</v>
          </cell>
          <cell r="H3233">
            <v>86</v>
          </cell>
          <cell r="I3233" t="str">
            <v>In-Line</v>
          </cell>
          <cell r="J3233">
            <v>4</v>
          </cell>
          <cell r="K3233" t="str">
            <v>GDI</v>
          </cell>
          <cell r="L3233" t="str">
            <v>Chemnitz, Salzgitter</v>
          </cell>
          <cell r="M3233" t="str">
            <v>Germany</v>
          </cell>
          <cell r="N3233">
            <v>0</v>
          </cell>
          <cell r="O3233">
            <v>0</v>
          </cell>
          <cell r="P3233">
            <v>0</v>
          </cell>
          <cell r="Q3233">
            <v>0</v>
          </cell>
          <cell r="R3233">
            <v>0</v>
          </cell>
          <cell r="S3233">
            <v>0</v>
          </cell>
          <cell r="T3233">
            <v>1330</v>
          </cell>
          <cell r="U3233">
            <v>1991</v>
          </cell>
        </row>
        <row r="3234">
          <cell r="A3234" t="str">
            <v>Europe</v>
          </cell>
          <cell r="B3234" t="str">
            <v>VW GROUP</v>
          </cell>
          <cell r="C3234" t="str">
            <v>VOLKSWAGEN</v>
          </cell>
          <cell r="D3234" t="str">
            <v>VOLKSWAGEN POLO</v>
          </cell>
          <cell r="E3234" t="str">
            <v>VAG EA111</v>
          </cell>
          <cell r="F3234" t="str">
            <v>Gasoline</v>
          </cell>
          <cell r="G3234">
            <v>1390</v>
          </cell>
          <cell r="H3234">
            <v>100</v>
          </cell>
          <cell r="I3234" t="str">
            <v>In-Line</v>
          </cell>
          <cell r="J3234">
            <v>4</v>
          </cell>
          <cell r="K3234" t="str">
            <v>MFI</v>
          </cell>
          <cell r="L3234" t="str">
            <v>Chemnitz, Salzgitter</v>
          </cell>
          <cell r="M3234" t="str">
            <v>Germany</v>
          </cell>
          <cell r="N3234">
            <v>0</v>
          </cell>
          <cell r="O3234">
            <v>0</v>
          </cell>
          <cell r="P3234">
            <v>0</v>
          </cell>
          <cell r="Q3234">
            <v>0</v>
          </cell>
          <cell r="R3234">
            <v>0</v>
          </cell>
          <cell r="S3234">
            <v>0</v>
          </cell>
          <cell r="T3234">
            <v>887</v>
          </cell>
          <cell r="U3234">
            <v>1327</v>
          </cell>
        </row>
        <row r="3235">
          <cell r="A3235" t="str">
            <v>Europe</v>
          </cell>
          <cell r="B3235" t="str">
            <v>VW GROUP</v>
          </cell>
          <cell r="C3235" t="str">
            <v>VOLKSWAGEN</v>
          </cell>
          <cell r="D3235" t="str">
            <v>VOLKSWAGEN POLO</v>
          </cell>
          <cell r="E3235" t="str">
            <v>VAG EA188</v>
          </cell>
          <cell r="F3235" t="str">
            <v>Diesel</v>
          </cell>
          <cell r="G3235">
            <v>1422</v>
          </cell>
          <cell r="H3235">
            <v>100</v>
          </cell>
          <cell r="I3235" t="str">
            <v>In-Line</v>
          </cell>
          <cell r="J3235">
            <v>3</v>
          </cell>
          <cell r="K3235" t="str">
            <v>DI</v>
          </cell>
          <cell r="L3235" t="str">
            <v>Gyor, Polkowice</v>
          </cell>
          <cell r="M3235" t="str">
            <v>Hungary, Poland</v>
          </cell>
          <cell r="N3235">
            <v>0</v>
          </cell>
          <cell r="O3235">
            <v>0</v>
          </cell>
          <cell r="P3235">
            <v>0</v>
          </cell>
          <cell r="Q3235">
            <v>0</v>
          </cell>
          <cell r="R3235">
            <v>0</v>
          </cell>
          <cell r="S3235">
            <v>0</v>
          </cell>
          <cell r="T3235">
            <v>8869</v>
          </cell>
          <cell r="U3235">
            <v>13268</v>
          </cell>
        </row>
        <row r="3236">
          <cell r="A3236" t="str">
            <v>Europe</v>
          </cell>
          <cell r="B3236" t="str">
            <v>VW GROUP</v>
          </cell>
          <cell r="C3236" t="str">
            <v>VOLKSWAGEN</v>
          </cell>
          <cell r="D3236" t="str">
            <v>VOLKSWAGEN POLO</v>
          </cell>
          <cell r="E3236" t="str">
            <v>VAG EA111</v>
          </cell>
          <cell r="F3236" t="str">
            <v>Gasoline</v>
          </cell>
          <cell r="G3236">
            <v>1598</v>
          </cell>
          <cell r="H3236">
            <v>110</v>
          </cell>
          <cell r="I3236" t="str">
            <v>In-Line</v>
          </cell>
          <cell r="J3236">
            <v>4</v>
          </cell>
          <cell r="K3236" t="str">
            <v>GDI</v>
          </cell>
          <cell r="L3236" t="str">
            <v>Chemnitz, Salzgitter</v>
          </cell>
          <cell r="M3236" t="str">
            <v>Germany</v>
          </cell>
          <cell r="N3236">
            <v>0</v>
          </cell>
          <cell r="O3236">
            <v>0</v>
          </cell>
          <cell r="P3236">
            <v>0</v>
          </cell>
          <cell r="Q3236">
            <v>0</v>
          </cell>
          <cell r="R3236">
            <v>0</v>
          </cell>
          <cell r="S3236">
            <v>0</v>
          </cell>
          <cell r="T3236">
            <v>1320</v>
          </cell>
          <cell r="U3236">
            <v>1975</v>
          </cell>
        </row>
        <row r="3237">
          <cell r="A3237" t="str">
            <v>Europe</v>
          </cell>
          <cell r="B3237" t="str">
            <v>VW GROUP</v>
          </cell>
          <cell r="C3237" t="str">
            <v>VOLKSWAGEN</v>
          </cell>
          <cell r="D3237" t="str">
            <v>VOLKSWAGEN POLO</v>
          </cell>
          <cell r="E3237" t="str">
            <v>VAG EA188</v>
          </cell>
          <cell r="F3237" t="str">
            <v>Diesel</v>
          </cell>
          <cell r="G3237">
            <v>1968</v>
          </cell>
          <cell r="H3237">
            <v>140</v>
          </cell>
          <cell r="I3237" t="str">
            <v>In-Line</v>
          </cell>
          <cell r="J3237">
            <v>4</v>
          </cell>
          <cell r="K3237" t="str">
            <v>DI</v>
          </cell>
          <cell r="L3237" t="str">
            <v>Gyor, Polkowice</v>
          </cell>
          <cell r="M3237" t="str">
            <v>Hungary, Poland</v>
          </cell>
          <cell r="N3237">
            <v>0</v>
          </cell>
          <cell r="O3237">
            <v>0</v>
          </cell>
          <cell r="P3237">
            <v>0</v>
          </cell>
          <cell r="Q3237">
            <v>0</v>
          </cell>
          <cell r="R3237">
            <v>0</v>
          </cell>
          <cell r="S3237">
            <v>0</v>
          </cell>
          <cell r="T3237">
            <v>1971</v>
          </cell>
          <cell r="U3237">
            <v>2949</v>
          </cell>
        </row>
        <row r="3238">
          <cell r="A3238" t="str">
            <v>Europe</v>
          </cell>
          <cell r="B3238" t="str">
            <v>VW GROUP</v>
          </cell>
          <cell r="C3238" t="str">
            <v>VOLKSWAGEN</v>
          </cell>
          <cell r="D3238" t="str">
            <v>VOLKSWAGEN POLO</v>
          </cell>
          <cell r="E3238" t="str">
            <v>VAG EA188</v>
          </cell>
          <cell r="F3238" t="str">
            <v>Diesel</v>
          </cell>
          <cell r="G3238">
            <v>1968</v>
          </cell>
          <cell r="H3238">
            <v>75</v>
          </cell>
          <cell r="I3238" t="str">
            <v>In-Line</v>
          </cell>
          <cell r="J3238">
            <v>4</v>
          </cell>
          <cell r="K3238" t="str">
            <v>DI</v>
          </cell>
          <cell r="L3238" t="str">
            <v>Gyor, Polkowice</v>
          </cell>
          <cell r="M3238" t="str">
            <v>Hungary, Poland</v>
          </cell>
          <cell r="N3238">
            <v>0</v>
          </cell>
          <cell r="O3238">
            <v>0</v>
          </cell>
          <cell r="P3238">
            <v>0</v>
          </cell>
          <cell r="Q3238">
            <v>0</v>
          </cell>
          <cell r="R3238">
            <v>0</v>
          </cell>
          <cell r="S3238">
            <v>0</v>
          </cell>
          <cell r="T3238">
            <v>12318</v>
          </cell>
          <cell r="U3238">
            <v>18428</v>
          </cell>
        </row>
        <row r="3239">
          <cell r="A3239" t="str">
            <v>Europe</v>
          </cell>
          <cell r="B3239" t="str">
            <v>VW GROUP</v>
          </cell>
          <cell r="C3239" t="str">
            <v>VOLKSWAGEN</v>
          </cell>
          <cell r="D3239" t="str">
            <v>VOLKSWAGEN POLO</v>
          </cell>
          <cell r="E3239" t="str">
            <v>VAG EA111</v>
          </cell>
          <cell r="F3239" t="str">
            <v>Gasoline</v>
          </cell>
          <cell r="G3239">
            <v>1198</v>
          </cell>
          <cell r="H3239">
            <v>64</v>
          </cell>
          <cell r="I3239" t="str">
            <v>In-Line</v>
          </cell>
          <cell r="J3239">
            <v>3</v>
          </cell>
          <cell r="K3239" t="str">
            <v>MFI/GDI</v>
          </cell>
          <cell r="L3239" t="str">
            <v>Mlada Boleslav</v>
          </cell>
          <cell r="M3239" t="str">
            <v>Czech Republic</v>
          </cell>
          <cell r="N3239">
            <v>0</v>
          </cell>
          <cell r="O3239">
            <v>0</v>
          </cell>
          <cell r="P3239">
            <v>0</v>
          </cell>
          <cell r="Q3239">
            <v>0</v>
          </cell>
          <cell r="R3239">
            <v>0</v>
          </cell>
          <cell r="S3239">
            <v>0</v>
          </cell>
          <cell r="T3239">
            <v>22878</v>
          </cell>
          <cell r="U3239">
            <v>44938</v>
          </cell>
        </row>
        <row r="3240">
          <cell r="A3240" t="str">
            <v>Europe</v>
          </cell>
          <cell r="B3240" t="str">
            <v>VW GROUP</v>
          </cell>
          <cell r="C3240" t="str">
            <v>VOLKSWAGEN</v>
          </cell>
          <cell r="D3240" t="str">
            <v>VOLKSWAGEN POLO</v>
          </cell>
          <cell r="E3240" t="str">
            <v>VAG EA111</v>
          </cell>
          <cell r="F3240" t="str">
            <v>Gasoline</v>
          </cell>
          <cell r="G3240">
            <v>1198</v>
          </cell>
          <cell r="H3240">
            <v>55</v>
          </cell>
          <cell r="I3240" t="str">
            <v>In-Line</v>
          </cell>
          <cell r="J3240">
            <v>3</v>
          </cell>
          <cell r="K3240" t="str">
            <v>MFI</v>
          </cell>
          <cell r="L3240" t="str">
            <v>Mlada Boleslav</v>
          </cell>
          <cell r="M3240" t="str">
            <v>Czech Republic</v>
          </cell>
          <cell r="N3240">
            <v>0</v>
          </cell>
          <cell r="O3240">
            <v>0</v>
          </cell>
          <cell r="P3240">
            <v>0</v>
          </cell>
          <cell r="Q3240">
            <v>0</v>
          </cell>
          <cell r="R3240">
            <v>0</v>
          </cell>
          <cell r="S3240">
            <v>0</v>
          </cell>
          <cell r="T3240">
            <v>17599</v>
          </cell>
          <cell r="U3240">
            <v>34567</v>
          </cell>
        </row>
        <row r="3241">
          <cell r="A3241" t="str">
            <v>Europe</v>
          </cell>
          <cell r="B3241" t="str">
            <v>VW GROUP</v>
          </cell>
          <cell r="C3241" t="str">
            <v>VOLKSWAGEN</v>
          </cell>
          <cell r="D3241" t="str">
            <v>VOLKSWAGEN POLO</v>
          </cell>
          <cell r="E3241" t="str">
            <v>VAG EA111</v>
          </cell>
          <cell r="F3241" t="str">
            <v>Gasoline</v>
          </cell>
          <cell r="G3241">
            <v>1390</v>
          </cell>
          <cell r="H3241">
            <v>75</v>
          </cell>
          <cell r="I3241" t="str">
            <v>In-Line</v>
          </cell>
          <cell r="J3241">
            <v>4</v>
          </cell>
          <cell r="K3241" t="str">
            <v>MFI</v>
          </cell>
          <cell r="L3241" t="str">
            <v>Chemnitz, Salzgitter</v>
          </cell>
          <cell r="M3241" t="str">
            <v>Germany</v>
          </cell>
          <cell r="N3241">
            <v>0</v>
          </cell>
          <cell r="O3241">
            <v>0</v>
          </cell>
          <cell r="P3241">
            <v>0</v>
          </cell>
          <cell r="Q3241">
            <v>0</v>
          </cell>
          <cell r="R3241">
            <v>0</v>
          </cell>
          <cell r="S3241">
            <v>0</v>
          </cell>
          <cell r="T3241">
            <v>23583</v>
          </cell>
          <cell r="U3241">
            <v>46321</v>
          </cell>
        </row>
        <row r="3242">
          <cell r="A3242" t="str">
            <v>Europe</v>
          </cell>
          <cell r="B3242" t="str">
            <v>VW GROUP</v>
          </cell>
          <cell r="C3242" t="str">
            <v>VOLKSWAGEN</v>
          </cell>
          <cell r="D3242" t="str">
            <v>VOLKSWAGEN POLO</v>
          </cell>
          <cell r="E3242" t="str">
            <v>VAG EA111</v>
          </cell>
          <cell r="F3242" t="str">
            <v>Gasoline</v>
          </cell>
          <cell r="G3242">
            <v>1390</v>
          </cell>
          <cell r="H3242">
            <v>86</v>
          </cell>
          <cell r="I3242" t="str">
            <v>In-Line</v>
          </cell>
          <cell r="J3242">
            <v>4</v>
          </cell>
          <cell r="K3242" t="str">
            <v>GDI</v>
          </cell>
          <cell r="L3242" t="str">
            <v>Chemnitz, Salzgitter</v>
          </cell>
          <cell r="M3242" t="str">
            <v>Germany</v>
          </cell>
          <cell r="N3242">
            <v>0</v>
          </cell>
          <cell r="O3242">
            <v>0</v>
          </cell>
          <cell r="P3242">
            <v>0</v>
          </cell>
          <cell r="Q3242">
            <v>0</v>
          </cell>
          <cell r="R3242">
            <v>0</v>
          </cell>
          <cell r="S3242">
            <v>0</v>
          </cell>
          <cell r="T3242">
            <v>4751</v>
          </cell>
          <cell r="U3242">
            <v>9333</v>
          </cell>
        </row>
        <row r="3243">
          <cell r="A3243" t="str">
            <v>Europe</v>
          </cell>
          <cell r="B3243" t="str">
            <v>VW GROUP</v>
          </cell>
          <cell r="C3243" t="str">
            <v>VOLKSWAGEN</v>
          </cell>
          <cell r="D3243" t="str">
            <v>VOLKSWAGEN POLO</v>
          </cell>
          <cell r="E3243" t="str">
            <v>VAG EA111</v>
          </cell>
          <cell r="F3243" t="str">
            <v>Gasoline</v>
          </cell>
          <cell r="G3243">
            <v>1390</v>
          </cell>
          <cell r="H3243">
            <v>100</v>
          </cell>
          <cell r="I3243" t="str">
            <v>In-Line</v>
          </cell>
          <cell r="J3243">
            <v>4</v>
          </cell>
          <cell r="K3243" t="str">
            <v>MFI</v>
          </cell>
          <cell r="L3243" t="str">
            <v>Chemnitz, Salzgitter</v>
          </cell>
          <cell r="M3243" t="str">
            <v>Germany</v>
          </cell>
          <cell r="N3243">
            <v>0</v>
          </cell>
          <cell r="O3243">
            <v>0</v>
          </cell>
          <cell r="P3243">
            <v>0</v>
          </cell>
          <cell r="Q3243">
            <v>0</v>
          </cell>
          <cell r="R3243">
            <v>0</v>
          </cell>
          <cell r="S3243">
            <v>0</v>
          </cell>
          <cell r="T3243">
            <v>3168</v>
          </cell>
          <cell r="U3243">
            <v>6222</v>
          </cell>
        </row>
        <row r="3244">
          <cell r="A3244" t="str">
            <v>Europe</v>
          </cell>
          <cell r="B3244" t="str">
            <v>VW GROUP</v>
          </cell>
          <cell r="C3244" t="str">
            <v>VOLKSWAGEN</v>
          </cell>
          <cell r="D3244" t="str">
            <v>VOLKSWAGEN POLO</v>
          </cell>
          <cell r="E3244" t="str">
            <v>VAG EA188</v>
          </cell>
          <cell r="F3244" t="str">
            <v>Diesel</v>
          </cell>
          <cell r="G3244">
            <v>1422</v>
          </cell>
          <cell r="H3244">
            <v>100</v>
          </cell>
          <cell r="I3244" t="str">
            <v>In-Line</v>
          </cell>
          <cell r="J3244">
            <v>3</v>
          </cell>
          <cell r="K3244" t="str">
            <v>DI</v>
          </cell>
          <cell r="L3244" t="str">
            <v>Gyor, Polkowice</v>
          </cell>
          <cell r="M3244" t="str">
            <v>Hungary, Poland</v>
          </cell>
          <cell r="N3244">
            <v>0</v>
          </cell>
          <cell r="O3244">
            <v>0</v>
          </cell>
          <cell r="P3244">
            <v>0</v>
          </cell>
          <cell r="Q3244">
            <v>0</v>
          </cell>
          <cell r="R3244">
            <v>0</v>
          </cell>
          <cell r="S3244">
            <v>0</v>
          </cell>
          <cell r="T3244">
            <v>31678</v>
          </cell>
          <cell r="U3244">
            <v>62221</v>
          </cell>
        </row>
        <row r="3245">
          <cell r="A3245" t="str">
            <v>Europe</v>
          </cell>
          <cell r="B3245" t="str">
            <v>VW GROUP</v>
          </cell>
          <cell r="C3245" t="str">
            <v>VOLKSWAGEN</v>
          </cell>
          <cell r="D3245" t="str">
            <v>VOLKSWAGEN POLO</v>
          </cell>
          <cell r="E3245" t="str">
            <v>VAG EA111</v>
          </cell>
          <cell r="F3245" t="str">
            <v>Gasoline</v>
          </cell>
          <cell r="G3245">
            <v>1598</v>
          </cell>
          <cell r="H3245">
            <v>110</v>
          </cell>
          <cell r="I3245" t="str">
            <v>In-Line</v>
          </cell>
          <cell r="J3245">
            <v>4</v>
          </cell>
          <cell r="K3245" t="str">
            <v>GDI</v>
          </cell>
          <cell r="L3245" t="str">
            <v>Chemnitz, Salzgitter</v>
          </cell>
          <cell r="M3245" t="str">
            <v>Germany</v>
          </cell>
          <cell r="N3245">
            <v>0</v>
          </cell>
          <cell r="O3245">
            <v>0</v>
          </cell>
          <cell r="P3245">
            <v>0</v>
          </cell>
          <cell r="Q3245">
            <v>0</v>
          </cell>
          <cell r="R3245">
            <v>0</v>
          </cell>
          <cell r="S3245">
            <v>0</v>
          </cell>
          <cell r="T3245">
            <v>4716</v>
          </cell>
          <cell r="U3245">
            <v>9264</v>
          </cell>
        </row>
        <row r="3246">
          <cell r="A3246" t="str">
            <v>Europe</v>
          </cell>
          <cell r="B3246" t="str">
            <v>VW GROUP</v>
          </cell>
          <cell r="C3246" t="str">
            <v>VOLKSWAGEN</v>
          </cell>
          <cell r="D3246" t="str">
            <v>VOLKSWAGEN POLO</v>
          </cell>
          <cell r="E3246" t="str">
            <v>VAG EA188</v>
          </cell>
          <cell r="F3246" t="str">
            <v>Diesel</v>
          </cell>
          <cell r="G3246">
            <v>1968</v>
          </cell>
          <cell r="H3246">
            <v>140</v>
          </cell>
          <cell r="I3246" t="str">
            <v>In-Line</v>
          </cell>
          <cell r="J3246">
            <v>4</v>
          </cell>
          <cell r="K3246" t="str">
            <v>DI</v>
          </cell>
          <cell r="L3246" t="str">
            <v>Gyor, Polkowice</v>
          </cell>
          <cell r="M3246" t="str">
            <v>Hungary, Poland</v>
          </cell>
          <cell r="N3246">
            <v>0</v>
          </cell>
          <cell r="O3246">
            <v>0</v>
          </cell>
          <cell r="P3246">
            <v>0</v>
          </cell>
          <cell r="Q3246">
            <v>0</v>
          </cell>
          <cell r="R3246">
            <v>0</v>
          </cell>
          <cell r="S3246">
            <v>0</v>
          </cell>
          <cell r="T3246">
            <v>7039</v>
          </cell>
          <cell r="U3246">
            <v>13827</v>
          </cell>
        </row>
        <row r="3247">
          <cell r="A3247" t="str">
            <v>Europe</v>
          </cell>
          <cell r="B3247" t="str">
            <v>VW GROUP</v>
          </cell>
          <cell r="C3247" t="str">
            <v>VOLKSWAGEN</v>
          </cell>
          <cell r="D3247" t="str">
            <v>VOLKSWAGEN POLO</v>
          </cell>
          <cell r="E3247" t="str">
            <v>VAG EA188</v>
          </cell>
          <cell r="F3247" t="str">
            <v>Diesel</v>
          </cell>
          <cell r="G3247">
            <v>1968</v>
          </cell>
          <cell r="H3247">
            <v>75</v>
          </cell>
          <cell r="I3247" t="str">
            <v>In-Line</v>
          </cell>
          <cell r="J3247">
            <v>4</v>
          </cell>
          <cell r="K3247" t="str">
            <v>DI</v>
          </cell>
          <cell r="L3247" t="str">
            <v>Gyor, Polkowice</v>
          </cell>
          <cell r="M3247" t="str">
            <v>Hungary, Poland</v>
          </cell>
          <cell r="N3247">
            <v>0</v>
          </cell>
          <cell r="O3247">
            <v>0</v>
          </cell>
          <cell r="P3247">
            <v>0</v>
          </cell>
          <cell r="Q3247">
            <v>0</v>
          </cell>
          <cell r="R3247">
            <v>0</v>
          </cell>
          <cell r="S3247">
            <v>0</v>
          </cell>
          <cell r="T3247">
            <v>43997</v>
          </cell>
          <cell r="U3247">
            <v>86420</v>
          </cell>
        </row>
        <row r="3248">
          <cell r="A3248" t="str">
            <v>Europe</v>
          </cell>
          <cell r="B3248" t="str">
            <v>VW GROUP</v>
          </cell>
          <cell r="C3248" t="str">
            <v>VOLKSWAGEN</v>
          </cell>
          <cell r="D3248" t="str">
            <v>VOLKSWAGEN POLO</v>
          </cell>
          <cell r="E3248" t="str">
            <v>VAG EA111</v>
          </cell>
          <cell r="F3248" t="str">
            <v>Gasoline</v>
          </cell>
          <cell r="G3248">
            <v>1198</v>
          </cell>
          <cell r="H3248">
            <v>64</v>
          </cell>
          <cell r="I3248" t="str">
            <v>In-Line</v>
          </cell>
          <cell r="J3248">
            <v>3</v>
          </cell>
          <cell r="K3248" t="str">
            <v>MFI/GDI</v>
          </cell>
          <cell r="L3248" t="str">
            <v>Mlada Boleslav</v>
          </cell>
          <cell r="M3248" t="str">
            <v>Czech Republic</v>
          </cell>
          <cell r="N3248">
            <v>0</v>
          </cell>
          <cell r="O3248">
            <v>0</v>
          </cell>
          <cell r="P3248">
            <v>0</v>
          </cell>
          <cell r="Q3248">
            <v>0</v>
          </cell>
          <cell r="R3248">
            <v>0</v>
          </cell>
          <cell r="S3248">
            <v>0</v>
          </cell>
          <cell r="T3248">
            <v>2705</v>
          </cell>
          <cell r="U3248">
            <v>5341</v>
          </cell>
        </row>
        <row r="3249">
          <cell r="A3249" t="str">
            <v>Europe</v>
          </cell>
          <cell r="B3249" t="str">
            <v>VW GROUP</v>
          </cell>
          <cell r="C3249" t="str">
            <v>VOLKSWAGEN</v>
          </cell>
          <cell r="D3249" t="str">
            <v>VOLKSWAGEN CADDY LIFE</v>
          </cell>
          <cell r="E3249" t="str">
            <v>VAG EA111</v>
          </cell>
          <cell r="F3249" t="str">
            <v>Gasoline</v>
          </cell>
          <cell r="G3249">
            <v>1390</v>
          </cell>
          <cell r="H3249">
            <v>75</v>
          </cell>
          <cell r="I3249" t="str">
            <v>In-Line</v>
          </cell>
          <cell r="J3249">
            <v>4</v>
          </cell>
          <cell r="K3249" t="str">
            <v>MFI</v>
          </cell>
          <cell r="L3249" t="str">
            <v>Chemnitz, Salzgitter</v>
          </cell>
          <cell r="M3249" t="str">
            <v>Germany</v>
          </cell>
          <cell r="N3249">
            <v>0</v>
          </cell>
          <cell r="O3249">
            <v>114</v>
          </cell>
          <cell r="P3249">
            <v>10179</v>
          </cell>
          <cell r="Q3249">
            <v>15162</v>
          </cell>
          <cell r="R3249">
            <v>14792</v>
          </cell>
          <cell r="S3249">
            <v>13823</v>
          </cell>
          <cell r="T3249">
            <v>12626</v>
          </cell>
          <cell r="U3249">
            <v>11493</v>
          </cell>
        </row>
        <row r="3250">
          <cell r="A3250" t="str">
            <v>Europe</v>
          </cell>
          <cell r="B3250" t="str">
            <v>VW GROUP</v>
          </cell>
          <cell r="C3250" t="str">
            <v>VOLKSWAGEN</v>
          </cell>
          <cell r="D3250" t="str">
            <v>VOLKSWAGEN CADDY LIFE</v>
          </cell>
          <cell r="E3250" t="str">
            <v>VAG EA188</v>
          </cell>
          <cell r="F3250" t="str">
            <v>Diesel</v>
          </cell>
          <cell r="G3250">
            <v>1422</v>
          </cell>
          <cell r="H3250">
            <v>100</v>
          </cell>
          <cell r="I3250" t="str">
            <v>In-Line</v>
          </cell>
          <cell r="J3250">
            <v>3</v>
          </cell>
          <cell r="K3250" t="str">
            <v>DI</v>
          </cell>
          <cell r="L3250" t="str">
            <v>Gyor, Polkowice</v>
          </cell>
          <cell r="M3250" t="str">
            <v>Hungary, Poland</v>
          </cell>
          <cell r="N3250">
            <v>0</v>
          </cell>
          <cell r="O3250">
            <v>0</v>
          </cell>
          <cell r="P3250">
            <v>0</v>
          </cell>
          <cell r="Q3250">
            <v>0</v>
          </cell>
          <cell r="R3250">
            <v>0</v>
          </cell>
          <cell r="S3250">
            <v>12056</v>
          </cell>
          <cell r="T3250">
            <v>23365</v>
          </cell>
          <cell r="U3250">
            <v>22078</v>
          </cell>
        </row>
        <row r="3251">
          <cell r="A3251" t="str">
            <v>Europe</v>
          </cell>
          <cell r="B3251" t="str">
            <v>VW GROUP</v>
          </cell>
          <cell r="C3251" t="str">
            <v>VOLKSWAGEN</v>
          </cell>
          <cell r="D3251" t="str">
            <v>VOLKSWAGEN CADDY LIFE</v>
          </cell>
          <cell r="E3251" t="str">
            <v>VAG EA188</v>
          </cell>
          <cell r="F3251" t="str">
            <v>Diesel</v>
          </cell>
          <cell r="G3251">
            <v>1896</v>
          </cell>
          <cell r="H3251">
            <v>105</v>
          </cell>
          <cell r="I3251" t="str">
            <v>In-Line</v>
          </cell>
          <cell r="J3251">
            <v>4</v>
          </cell>
          <cell r="K3251" t="str">
            <v>DI</v>
          </cell>
          <cell r="L3251" t="str">
            <v>Gyor, Chemnitz,Polkowice</v>
          </cell>
          <cell r="M3251" t="str">
            <v>Hungary, Germany, Poland</v>
          </cell>
          <cell r="N3251">
            <v>0</v>
          </cell>
          <cell r="O3251">
            <v>204</v>
          </cell>
          <cell r="P3251">
            <v>18214</v>
          </cell>
          <cell r="Q3251">
            <v>27132</v>
          </cell>
          <cell r="R3251">
            <v>26471</v>
          </cell>
          <cell r="S3251">
            <v>12739</v>
          </cell>
          <cell r="T3251">
            <v>0</v>
          </cell>
          <cell r="U3251">
            <v>0</v>
          </cell>
        </row>
        <row r="3252">
          <cell r="A3252" t="str">
            <v>Europe</v>
          </cell>
          <cell r="B3252" t="str">
            <v>VW GROUP</v>
          </cell>
          <cell r="C3252" t="str">
            <v>VOLKSWAGEN</v>
          </cell>
          <cell r="D3252" t="str">
            <v>VOLKSWAGEN CADDY LIFE</v>
          </cell>
          <cell r="E3252" t="str">
            <v>VAG EA188</v>
          </cell>
          <cell r="F3252" t="str">
            <v>Diesel</v>
          </cell>
          <cell r="G3252">
            <v>1968</v>
          </cell>
          <cell r="H3252">
            <v>75</v>
          </cell>
          <cell r="I3252" t="str">
            <v>In-Line</v>
          </cell>
          <cell r="J3252">
            <v>4</v>
          </cell>
          <cell r="K3252" t="str">
            <v>DI</v>
          </cell>
          <cell r="L3252" t="str">
            <v>Gyor, Polkowice</v>
          </cell>
          <cell r="M3252" t="str">
            <v>Hungary, Poland</v>
          </cell>
          <cell r="N3252">
            <v>0</v>
          </cell>
          <cell r="O3252">
            <v>0</v>
          </cell>
          <cell r="P3252">
            <v>0</v>
          </cell>
          <cell r="Q3252">
            <v>0</v>
          </cell>
          <cell r="R3252">
            <v>0</v>
          </cell>
          <cell r="S3252">
            <v>3342</v>
          </cell>
          <cell r="T3252">
            <v>6185</v>
          </cell>
          <cell r="U3252">
            <v>5494</v>
          </cell>
        </row>
        <row r="3253">
          <cell r="A3253" t="str">
            <v>Europe</v>
          </cell>
          <cell r="B3253" t="str">
            <v>VW GROUP</v>
          </cell>
          <cell r="C3253" t="str">
            <v>VOLKSWAGEN</v>
          </cell>
          <cell r="D3253" t="str">
            <v>VOLKSWAGEN CADDY LIFE</v>
          </cell>
          <cell r="E3253" t="str">
            <v>VAG EA188</v>
          </cell>
          <cell r="F3253" t="str">
            <v>Diesel</v>
          </cell>
          <cell r="G3253">
            <v>1968</v>
          </cell>
          <cell r="H3253">
            <v>70</v>
          </cell>
          <cell r="I3253" t="str">
            <v>In-Line</v>
          </cell>
          <cell r="J3253">
            <v>4</v>
          </cell>
          <cell r="K3253" t="str">
            <v>DI</v>
          </cell>
          <cell r="L3253" t="str">
            <v>Gyor, Polkowice</v>
          </cell>
          <cell r="M3253" t="str">
            <v>Hungary, Poland</v>
          </cell>
          <cell r="N3253">
            <v>0</v>
          </cell>
          <cell r="O3253">
            <v>57</v>
          </cell>
          <cell r="P3253">
            <v>5090</v>
          </cell>
          <cell r="Q3253">
            <v>7580</v>
          </cell>
          <cell r="R3253">
            <v>7397</v>
          </cell>
          <cell r="S3253">
            <v>3559</v>
          </cell>
          <cell r="T3253">
            <v>0</v>
          </cell>
          <cell r="U3253">
            <v>0</v>
          </cell>
        </row>
        <row r="3254">
          <cell r="A3254" t="str">
            <v>Europe</v>
          </cell>
          <cell r="B3254" t="str">
            <v>VW GROUP</v>
          </cell>
          <cell r="C3254" t="str">
            <v>VOLKSWAGEN</v>
          </cell>
          <cell r="D3254" t="str">
            <v>VOLKSWAGEN GOLF SUV</v>
          </cell>
          <cell r="E3254" t="str">
            <v>VAG EA111</v>
          </cell>
          <cell r="F3254" t="str">
            <v>Gasoline</v>
          </cell>
          <cell r="G3254">
            <v>1598</v>
          </cell>
          <cell r="H3254">
            <v>115</v>
          </cell>
          <cell r="I3254" t="str">
            <v>In-Line</v>
          </cell>
          <cell r="J3254">
            <v>4</v>
          </cell>
          <cell r="K3254" t="str">
            <v>MFI</v>
          </cell>
          <cell r="L3254" t="str">
            <v>Chemnitz, Salzgitter</v>
          </cell>
          <cell r="M3254" t="str">
            <v>Germany</v>
          </cell>
          <cell r="N3254">
            <v>0</v>
          </cell>
          <cell r="O3254">
            <v>0</v>
          </cell>
          <cell r="P3254">
            <v>0</v>
          </cell>
          <cell r="Q3254">
            <v>0</v>
          </cell>
          <cell r="R3254">
            <v>0</v>
          </cell>
          <cell r="S3254">
            <v>5267</v>
          </cell>
          <cell r="T3254">
            <v>32233</v>
          </cell>
          <cell r="U3254">
            <v>33912</v>
          </cell>
        </row>
        <row r="3255">
          <cell r="A3255" t="str">
            <v>Europe</v>
          </cell>
          <cell r="B3255" t="str">
            <v>VW GROUP</v>
          </cell>
          <cell r="C3255" t="str">
            <v>VOLKSWAGEN</v>
          </cell>
          <cell r="D3255" t="str">
            <v>VOLKSWAGEN GOLF SUV</v>
          </cell>
          <cell r="E3255" t="str">
            <v>VAG EA188</v>
          </cell>
          <cell r="F3255" t="str">
            <v>Diesel</v>
          </cell>
          <cell r="G3255">
            <v>1968</v>
          </cell>
          <cell r="H3255">
            <v>136</v>
          </cell>
          <cell r="I3255" t="str">
            <v>In-Line</v>
          </cell>
          <cell r="J3255">
            <v>4</v>
          </cell>
          <cell r="K3255" t="str">
            <v>DI</v>
          </cell>
          <cell r="L3255" t="str">
            <v>Gyor, Polkowice</v>
          </cell>
          <cell r="M3255" t="str">
            <v>Hungary, Poland</v>
          </cell>
          <cell r="N3255">
            <v>0</v>
          </cell>
          <cell r="O3255">
            <v>0</v>
          </cell>
          <cell r="P3255">
            <v>0</v>
          </cell>
          <cell r="Q3255">
            <v>0</v>
          </cell>
          <cell r="R3255">
            <v>0</v>
          </cell>
          <cell r="S3255">
            <v>3687</v>
          </cell>
          <cell r="T3255">
            <v>22562</v>
          </cell>
          <cell r="U3255">
            <v>23738</v>
          </cell>
        </row>
        <row r="3256">
          <cell r="A3256" t="str">
            <v>Europe</v>
          </cell>
          <cell r="B3256" t="str">
            <v>VW GROUP</v>
          </cell>
          <cell r="C3256" t="str">
            <v>VOLKSWAGEN</v>
          </cell>
          <cell r="D3256" t="str">
            <v>VOLKSWAGEN GOLF SUV</v>
          </cell>
          <cell r="E3256" t="str">
            <v>VAG EA188</v>
          </cell>
          <cell r="F3256" t="str">
            <v>Diesel</v>
          </cell>
          <cell r="G3256">
            <v>1968</v>
          </cell>
          <cell r="H3256">
            <v>140</v>
          </cell>
          <cell r="I3256" t="str">
            <v>In-Line</v>
          </cell>
          <cell r="J3256">
            <v>4</v>
          </cell>
          <cell r="K3256" t="str">
            <v>DI</v>
          </cell>
          <cell r="L3256" t="str">
            <v>Gyor, Polkowice</v>
          </cell>
          <cell r="M3256" t="str">
            <v>Hungary, Poland</v>
          </cell>
          <cell r="N3256">
            <v>0</v>
          </cell>
          <cell r="O3256">
            <v>0</v>
          </cell>
          <cell r="P3256">
            <v>0</v>
          </cell>
          <cell r="Q3256">
            <v>0</v>
          </cell>
          <cell r="R3256">
            <v>0</v>
          </cell>
          <cell r="S3256">
            <v>1843</v>
          </cell>
          <cell r="T3256">
            <v>11281</v>
          </cell>
          <cell r="U3256">
            <v>11869</v>
          </cell>
        </row>
        <row r="3257">
          <cell r="A3257" t="str">
            <v>Europe</v>
          </cell>
          <cell r="B3257" t="str">
            <v>VW GROUP</v>
          </cell>
          <cell r="C3257" t="str">
            <v>VOLKSWAGEN</v>
          </cell>
          <cell r="D3257" t="str">
            <v>VOLKSWAGEN GOLF SUV</v>
          </cell>
          <cell r="E3257" t="str">
            <v>VAG EA113/EA827</v>
          </cell>
          <cell r="F3257" t="str">
            <v>Gasoline</v>
          </cell>
          <cell r="G3257">
            <v>1984</v>
          </cell>
          <cell r="H3257">
            <v>200</v>
          </cell>
          <cell r="I3257" t="str">
            <v>In-Line</v>
          </cell>
          <cell r="J3257">
            <v>4</v>
          </cell>
          <cell r="K3257" t="str">
            <v>GDI</v>
          </cell>
          <cell r="L3257" t="str">
            <v>Gyor</v>
          </cell>
          <cell r="M3257" t="str">
            <v>Hungary</v>
          </cell>
          <cell r="N3257">
            <v>0</v>
          </cell>
          <cell r="O3257">
            <v>0</v>
          </cell>
          <cell r="P3257">
            <v>0</v>
          </cell>
          <cell r="Q3257">
            <v>0</v>
          </cell>
          <cell r="R3257">
            <v>0</v>
          </cell>
          <cell r="S3257">
            <v>1580</v>
          </cell>
          <cell r="T3257">
            <v>9670</v>
          </cell>
          <cell r="U3257">
            <v>10173</v>
          </cell>
        </row>
        <row r="3258">
          <cell r="A3258" t="str">
            <v>Europe</v>
          </cell>
          <cell r="B3258" t="str">
            <v>VW GROUP</v>
          </cell>
          <cell r="C3258" t="str">
            <v>VOLKSWAGEN</v>
          </cell>
          <cell r="D3258" t="str">
            <v>VOLKSWAGEN GOLF SUV</v>
          </cell>
          <cell r="E3258" t="str">
            <v>VAG EA153</v>
          </cell>
          <cell r="F3258" t="str">
            <v>Diesel</v>
          </cell>
          <cell r="G3258">
            <v>2461</v>
          </cell>
          <cell r="H3258">
            <v>174</v>
          </cell>
          <cell r="I3258" t="str">
            <v>In-Line</v>
          </cell>
          <cell r="J3258">
            <v>5</v>
          </cell>
          <cell r="K3258" t="str">
            <v>DI</v>
          </cell>
          <cell r="L3258" t="str">
            <v>Salzgitter</v>
          </cell>
          <cell r="M3258" t="str">
            <v>Germany</v>
          </cell>
          <cell r="N3258">
            <v>0</v>
          </cell>
          <cell r="O3258">
            <v>0</v>
          </cell>
          <cell r="P3258">
            <v>0</v>
          </cell>
          <cell r="Q3258">
            <v>0</v>
          </cell>
          <cell r="R3258">
            <v>0</v>
          </cell>
          <cell r="S3258">
            <v>3161</v>
          </cell>
          <cell r="T3258">
            <v>19340</v>
          </cell>
          <cell r="U3258">
            <v>20346</v>
          </cell>
        </row>
        <row r="3259">
          <cell r="A3259" t="str">
            <v>Europe</v>
          </cell>
          <cell r="B3259" t="str">
            <v>VW GROUP</v>
          </cell>
          <cell r="C3259" t="str">
            <v>VOLKSWAGEN</v>
          </cell>
          <cell r="D3259" t="str">
            <v>VOLKSWAGEN GOLF SUV</v>
          </cell>
          <cell r="E3259" t="str">
            <v>VAG EA390</v>
          </cell>
          <cell r="F3259" t="str">
            <v>Gasoline</v>
          </cell>
          <cell r="G3259">
            <v>3189</v>
          </cell>
          <cell r="H3259">
            <v>241</v>
          </cell>
          <cell r="I3259" t="str">
            <v>Vee Configuration</v>
          </cell>
          <cell r="J3259">
            <v>6</v>
          </cell>
          <cell r="K3259" t="str">
            <v>MFI</v>
          </cell>
          <cell r="L3259" t="str">
            <v>Salzgitter</v>
          </cell>
          <cell r="M3259" t="str">
            <v>Germany</v>
          </cell>
          <cell r="N3259">
            <v>0</v>
          </cell>
          <cell r="O3259">
            <v>0</v>
          </cell>
          <cell r="P3259">
            <v>0</v>
          </cell>
          <cell r="Q3259">
            <v>0</v>
          </cell>
          <cell r="R3259">
            <v>0</v>
          </cell>
          <cell r="S3259">
            <v>3951</v>
          </cell>
          <cell r="T3259">
            <v>24174</v>
          </cell>
          <cell r="U3259">
            <v>25433</v>
          </cell>
        </row>
        <row r="3260">
          <cell r="A3260" t="str">
            <v>Europe</v>
          </cell>
          <cell r="B3260" t="str">
            <v>VW GROUP</v>
          </cell>
          <cell r="C3260" t="str">
            <v>VOLKSWAGEN</v>
          </cell>
          <cell r="D3260" t="str">
            <v>VOLKSWAGEN SHARAN</v>
          </cell>
          <cell r="E3260" t="str">
            <v>VAG EA113/EA827</v>
          </cell>
          <cell r="F3260" t="str">
            <v>Gasoline</v>
          </cell>
          <cell r="G3260">
            <v>1781</v>
          </cell>
          <cell r="H3260">
            <v>150</v>
          </cell>
          <cell r="I3260" t="str">
            <v>In-Line</v>
          </cell>
          <cell r="J3260">
            <v>4</v>
          </cell>
          <cell r="K3260" t="str">
            <v>MFI</v>
          </cell>
          <cell r="L3260" t="str">
            <v>Gyor</v>
          </cell>
          <cell r="M3260" t="str">
            <v>Hungary</v>
          </cell>
          <cell r="N3260">
            <v>7714</v>
          </cell>
          <cell r="O3260">
            <v>4167</v>
          </cell>
          <cell r="P3260">
            <v>3023</v>
          </cell>
          <cell r="Q3260">
            <v>2689</v>
          </cell>
          <cell r="R3260">
            <v>2465</v>
          </cell>
          <cell r="S3260">
            <v>1486</v>
          </cell>
          <cell r="T3260">
            <v>0</v>
          </cell>
          <cell r="U3260">
            <v>0</v>
          </cell>
        </row>
        <row r="3261">
          <cell r="A3261" t="str">
            <v>Europe</v>
          </cell>
          <cell r="B3261" t="str">
            <v>VW GROUP</v>
          </cell>
          <cell r="C3261" t="str">
            <v>VOLKSWAGEN</v>
          </cell>
          <cell r="D3261" t="str">
            <v>VOLKSWAGEN SHARAN</v>
          </cell>
          <cell r="E3261" t="str">
            <v>VAG EA188</v>
          </cell>
          <cell r="F3261" t="str">
            <v>Diesel</v>
          </cell>
          <cell r="G3261">
            <v>1896</v>
          </cell>
          <cell r="H3261">
            <v>90</v>
          </cell>
          <cell r="I3261" t="str">
            <v>In-Line</v>
          </cell>
          <cell r="J3261">
            <v>4</v>
          </cell>
          <cell r="K3261" t="str">
            <v>DI</v>
          </cell>
          <cell r="L3261" t="str">
            <v>Gyor, Chemnitz,Polkowice</v>
          </cell>
          <cell r="M3261" t="str">
            <v>Hungary, Germany, Poland</v>
          </cell>
          <cell r="N3261">
            <v>1688</v>
          </cell>
          <cell r="O3261">
            <v>2994</v>
          </cell>
          <cell r="P3261">
            <v>2412</v>
          </cell>
          <cell r="Q3261">
            <v>2567</v>
          </cell>
          <cell r="R3261">
            <v>2726</v>
          </cell>
          <cell r="S3261">
            <v>1825</v>
          </cell>
          <cell r="T3261">
            <v>0</v>
          </cell>
          <cell r="U3261">
            <v>0</v>
          </cell>
        </row>
        <row r="3262">
          <cell r="A3262" t="str">
            <v>Europe</v>
          </cell>
          <cell r="B3262" t="str">
            <v>VW GROUP</v>
          </cell>
          <cell r="C3262" t="str">
            <v>VOLKSWAGEN</v>
          </cell>
          <cell r="D3262" t="str">
            <v>VOLKSWAGEN SHARAN</v>
          </cell>
          <cell r="E3262" t="str">
            <v>VAG EA188</v>
          </cell>
          <cell r="F3262" t="str">
            <v>Diesel</v>
          </cell>
          <cell r="G3262">
            <v>1896</v>
          </cell>
          <cell r="H3262">
            <v>115</v>
          </cell>
          <cell r="I3262" t="str">
            <v>In-Line</v>
          </cell>
          <cell r="J3262">
            <v>4</v>
          </cell>
          <cell r="K3262" t="str">
            <v>DI</v>
          </cell>
          <cell r="L3262" t="str">
            <v>Gyor, Chemnitz,Polkowice</v>
          </cell>
          <cell r="M3262" t="str">
            <v>Hungary, Germany, Poland</v>
          </cell>
          <cell r="N3262">
            <v>43316</v>
          </cell>
          <cell r="O3262">
            <v>29486</v>
          </cell>
          <cell r="P3262">
            <v>8065</v>
          </cell>
          <cell r="Q3262">
            <v>7168</v>
          </cell>
          <cell r="R3262">
            <v>6561</v>
          </cell>
          <cell r="S3262">
            <v>3954</v>
          </cell>
          <cell r="T3262">
            <v>0</v>
          </cell>
          <cell r="U3262">
            <v>0</v>
          </cell>
        </row>
        <row r="3263">
          <cell r="A3263" t="str">
            <v>Europe</v>
          </cell>
          <cell r="B3263" t="str">
            <v>VW GROUP</v>
          </cell>
          <cell r="C3263" t="str">
            <v>VOLKSWAGEN</v>
          </cell>
          <cell r="D3263" t="str">
            <v>VOLKSWAGEN SHARAN</v>
          </cell>
          <cell r="E3263" t="str">
            <v>VAG EA188</v>
          </cell>
          <cell r="F3263" t="str">
            <v>Diesel</v>
          </cell>
          <cell r="G3263">
            <v>1896</v>
          </cell>
          <cell r="H3263">
            <v>130</v>
          </cell>
          <cell r="I3263" t="str">
            <v>In-Line</v>
          </cell>
          <cell r="J3263">
            <v>4</v>
          </cell>
          <cell r="K3263" t="str">
            <v>DI</v>
          </cell>
          <cell r="L3263" t="str">
            <v>Gyor, Chemnitz,Polkowice</v>
          </cell>
          <cell r="M3263" t="str">
            <v>Hungary, Germany, Poland</v>
          </cell>
          <cell r="N3263">
            <v>0</v>
          </cell>
          <cell r="O3263">
            <v>6685</v>
          </cell>
          <cell r="P3263">
            <v>19238</v>
          </cell>
          <cell r="Q3263">
            <v>16883</v>
          </cell>
          <cell r="R3263">
            <v>15264</v>
          </cell>
          <cell r="S3263">
            <v>9106</v>
          </cell>
          <cell r="T3263">
            <v>0</v>
          </cell>
          <cell r="U3263">
            <v>0</v>
          </cell>
        </row>
        <row r="3264">
          <cell r="A3264" t="str">
            <v>Europe</v>
          </cell>
          <cell r="B3264" t="str">
            <v>VW GROUP</v>
          </cell>
          <cell r="C3264" t="str">
            <v>VOLKSWAGEN</v>
          </cell>
          <cell r="D3264" t="str">
            <v>VOLKSWAGEN SHARAN</v>
          </cell>
          <cell r="E3264" t="str">
            <v>VAG EA113/EA827</v>
          </cell>
          <cell r="F3264" t="str">
            <v>Gasoline</v>
          </cell>
          <cell r="G3264">
            <v>1984</v>
          </cell>
          <cell r="H3264">
            <v>116</v>
          </cell>
          <cell r="I3264" t="str">
            <v>In-Line</v>
          </cell>
          <cell r="J3264">
            <v>4</v>
          </cell>
          <cell r="K3264" t="str">
            <v>SFI/MFI</v>
          </cell>
          <cell r="L3264" t="str">
            <v>Gyor</v>
          </cell>
          <cell r="M3264" t="str">
            <v>Hungary</v>
          </cell>
          <cell r="N3264">
            <v>3657</v>
          </cell>
          <cell r="O3264">
            <v>1501</v>
          </cell>
          <cell r="P3264">
            <v>753</v>
          </cell>
          <cell r="Q3264">
            <v>759</v>
          </cell>
          <cell r="R3264">
            <v>774</v>
          </cell>
          <cell r="S3264">
            <v>505</v>
          </cell>
          <cell r="T3264">
            <v>0</v>
          </cell>
          <cell r="U3264">
            <v>0</v>
          </cell>
        </row>
        <row r="3265">
          <cell r="A3265" t="str">
            <v>Europe</v>
          </cell>
          <cell r="B3265" t="str">
            <v>VW GROUP</v>
          </cell>
          <cell r="C3265" t="str">
            <v>VOLKSWAGEN</v>
          </cell>
          <cell r="D3265" t="str">
            <v>VOLKSWAGEN SHARAN</v>
          </cell>
          <cell r="E3265" t="str">
            <v>VAG EA390</v>
          </cell>
          <cell r="F3265" t="str">
            <v>Gasoline</v>
          </cell>
          <cell r="G3265">
            <v>2792</v>
          </cell>
          <cell r="H3265">
            <v>204</v>
          </cell>
          <cell r="I3265" t="str">
            <v>Vee Configuration</v>
          </cell>
          <cell r="J3265">
            <v>6</v>
          </cell>
          <cell r="K3265" t="str">
            <v>MFI</v>
          </cell>
          <cell r="L3265" t="str">
            <v>Salzgitter</v>
          </cell>
          <cell r="M3265" t="str">
            <v>Germany</v>
          </cell>
          <cell r="N3265">
            <v>2010</v>
          </cell>
          <cell r="O3265">
            <v>1230</v>
          </cell>
          <cell r="P3265">
            <v>915</v>
          </cell>
          <cell r="Q3265">
            <v>817</v>
          </cell>
          <cell r="R3265">
            <v>751</v>
          </cell>
          <cell r="S3265">
            <v>455</v>
          </cell>
          <cell r="T3265">
            <v>0</v>
          </cell>
          <cell r="U3265">
            <v>0</v>
          </cell>
        </row>
        <row r="3266">
          <cell r="A3266" t="str">
            <v>Europe</v>
          </cell>
          <cell r="B3266" t="str">
            <v>VW GROUP</v>
          </cell>
          <cell r="C3266" t="str">
            <v>VOLKSWAGEN</v>
          </cell>
          <cell r="D3266" t="str">
            <v>VOLKSWAGEN SHARAN</v>
          </cell>
          <cell r="E3266" t="str">
            <v>VAG EA188</v>
          </cell>
          <cell r="F3266" t="str">
            <v>Diesel</v>
          </cell>
          <cell r="G3266">
            <v>1968</v>
          </cell>
          <cell r="H3266">
            <v>136</v>
          </cell>
          <cell r="I3266" t="str">
            <v>In-Line</v>
          </cell>
          <cell r="J3266">
            <v>4</v>
          </cell>
          <cell r="K3266" t="str">
            <v>DI</v>
          </cell>
          <cell r="L3266" t="str">
            <v>Gyor, Polkowice</v>
          </cell>
          <cell r="M3266" t="str">
            <v>Hungary, Poland</v>
          </cell>
          <cell r="N3266">
            <v>0</v>
          </cell>
          <cell r="O3266">
            <v>0</v>
          </cell>
          <cell r="P3266">
            <v>0</v>
          </cell>
          <cell r="Q3266">
            <v>0</v>
          </cell>
          <cell r="R3266">
            <v>0</v>
          </cell>
          <cell r="S3266">
            <v>8349</v>
          </cell>
          <cell r="T3266">
            <v>43233</v>
          </cell>
          <cell r="U3266">
            <v>50635</v>
          </cell>
        </row>
        <row r="3267">
          <cell r="A3267" t="str">
            <v>Europe</v>
          </cell>
          <cell r="B3267" t="str">
            <v>VW GROUP</v>
          </cell>
          <cell r="C3267" t="str">
            <v>VOLKSWAGEN</v>
          </cell>
          <cell r="D3267" t="str">
            <v>VOLKSWAGEN SHARAN</v>
          </cell>
          <cell r="E3267" t="str">
            <v>VAG EA113/EA827</v>
          </cell>
          <cell r="F3267" t="str">
            <v>Gasoline</v>
          </cell>
          <cell r="G3267">
            <v>1984</v>
          </cell>
          <cell r="H3267">
            <v>130</v>
          </cell>
          <cell r="I3267" t="str">
            <v>In-Line</v>
          </cell>
          <cell r="J3267">
            <v>4</v>
          </cell>
          <cell r="K3267" t="str">
            <v>MFI</v>
          </cell>
          <cell r="L3267" t="str">
            <v>Gyor</v>
          </cell>
          <cell r="M3267" t="str">
            <v>Hungary</v>
          </cell>
          <cell r="N3267">
            <v>0</v>
          </cell>
          <cell r="O3267">
            <v>0</v>
          </cell>
          <cell r="P3267">
            <v>0</v>
          </cell>
          <cell r="Q3267">
            <v>0</v>
          </cell>
          <cell r="R3267">
            <v>0</v>
          </cell>
          <cell r="S3267">
            <v>316</v>
          </cell>
          <cell r="T3267">
            <v>1863</v>
          </cell>
          <cell r="U3267">
            <v>2297</v>
          </cell>
        </row>
        <row r="3268">
          <cell r="A3268" t="str">
            <v>Europe</v>
          </cell>
          <cell r="B3268" t="str">
            <v>VW GROUP</v>
          </cell>
          <cell r="C3268" t="str">
            <v>VOLKSWAGEN</v>
          </cell>
          <cell r="D3268" t="str">
            <v>VOLKSWAGEN SHARAN</v>
          </cell>
          <cell r="E3268" t="str">
            <v>VAG EA113/EA827</v>
          </cell>
          <cell r="F3268" t="str">
            <v>Gasoline</v>
          </cell>
          <cell r="G3268">
            <v>1984</v>
          </cell>
          <cell r="H3268">
            <v>180</v>
          </cell>
          <cell r="I3268" t="str">
            <v>In-Line</v>
          </cell>
          <cell r="J3268">
            <v>4</v>
          </cell>
          <cell r="K3268" t="str">
            <v>MFI</v>
          </cell>
          <cell r="L3268" t="str">
            <v>Gyor</v>
          </cell>
          <cell r="M3268" t="str">
            <v>Hungary</v>
          </cell>
          <cell r="N3268">
            <v>0</v>
          </cell>
          <cell r="O3268">
            <v>0</v>
          </cell>
          <cell r="P3268">
            <v>0</v>
          </cell>
          <cell r="Q3268">
            <v>0</v>
          </cell>
          <cell r="R3268">
            <v>0</v>
          </cell>
          <cell r="S3268">
            <v>316</v>
          </cell>
          <cell r="T3268">
            <v>1863</v>
          </cell>
          <cell r="U3268">
            <v>2295</v>
          </cell>
        </row>
        <row r="3269">
          <cell r="A3269" t="str">
            <v>Europe</v>
          </cell>
          <cell r="B3269" t="str">
            <v>VW GROUP</v>
          </cell>
          <cell r="C3269" t="str">
            <v>VOLKSWAGEN</v>
          </cell>
          <cell r="D3269" t="str">
            <v>VOLKSWAGEN SHARAN</v>
          </cell>
          <cell r="E3269" t="str">
            <v>VAG EA390</v>
          </cell>
          <cell r="F3269" t="str">
            <v>Gasoline</v>
          </cell>
          <cell r="G3269">
            <v>2792</v>
          </cell>
          <cell r="H3269">
            <v>204</v>
          </cell>
          <cell r="I3269" t="str">
            <v>Vee Configuration</v>
          </cell>
          <cell r="J3269">
            <v>6</v>
          </cell>
          <cell r="K3269" t="str">
            <v>MFI</v>
          </cell>
          <cell r="L3269" t="str">
            <v>Salzgitter</v>
          </cell>
          <cell r="M3269" t="str">
            <v>Germany</v>
          </cell>
          <cell r="N3269">
            <v>0</v>
          </cell>
          <cell r="O3269">
            <v>0</v>
          </cell>
          <cell r="P3269">
            <v>0</v>
          </cell>
          <cell r="Q3269">
            <v>0</v>
          </cell>
          <cell r="R3269">
            <v>0</v>
          </cell>
          <cell r="S3269">
            <v>373</v>
          </cell>
          <cell r="T3269">
            <v>2194</v>
          </cell>
          <cell r="U3269">
            <v>2702</v>
          </cell>
        </row>
        <row r="3270">
          <cell r="A3270" t="str">
            <v>Europe</v>
          </cell>
          <cell r="B3270" t="str">
            <v>VW GROUP</v>
          </cell>
          <cell r="C3270" t="str">
            <v>VOLKSWAGEN</v>
          </cell>
          <cell r="D3270" t="str">
            <v>VOLKSWAGEN TRANSPORTER</v>
          </cell>
          <cell r="E3270" t="str">
            <v>VAG EA153</v>
          </cell>
          <cell r="F3270" t="str">
            <v>Diesel</v>
          </cell>
          <cell r="G3270">
            <v>2461</v>
          </cell>
          <cell r="H3270">
            <v>88</v>
          </cell>
          <cell r="I3270" t="str">
            <v>In-Line</v>
          </cell>
          <cell r="J3270">
            <v>5</v>
          </cell>
          <cell r="K3270" t="str">
            <v>DI</v>
          </cell>
          <cell r="L3270" t="str">
            <v>Salzgitter</v>
          </cell>
          <cell r="M3270" t="str">
            <v>Germany</v>
          </cell>
          <cell r="N3270">
            <v>317</v>
          </cell>
          <cell r="O3270">
            <v>74</v>
          </cell>
          <cell r="P3270">
            <v>0</v>
          </cell>
          <cell r="Q3270">
            <v>0</v>
          </cell>
          <cell r="R3270">
            <v>0</v>
          </cell>
          <cell r="S3270">
            <v>0</v>
          </cell>
          <cell r="T3270">
            <v>0</v>
          </cell>
          <cell r="U3270">
            <v>0</v>
          </cell>
        </row>
        <row r="3271">
          <cell r="A3271" t="str">
            <v>Europe</v>
          </cell>
          <cell r="B3271" t="str">
            <v>VW GROUP</v>
          </cell>
          <cell r="C3271" t="str">
            <v>VOLKSWAGEN</v>
          </cell>
          <cell r="D3271" t="str">
            <v>VOLKSWAGEN TRANSPORTER</v>
          </cell>
          <cell r="E3271" t="str">
            <v>VAG EA086</v>
          </cell>
          <cell r="F3271" t="str">
            <v>Diesel</v>
          </cell>
          <cell r="G3271">
            <v>1896</v>
          </cell>
          <cell r="H3271">
            <v>68</v>
          </cell>
          <cell r="I3271" t="str">
            <v>In-Line</v>
          </cell>
          <cell r="J3271">
            <v>4</v>
          </cell>
          <cell r="K3271" t="str">
            <v>DI</v>
          </cell>
          <cell r="L3271" t="str">
            <v>Salzgitter, Chemnitz</v>
          </cell>
          <cell r="M3271" t="str">
            <v>Germany</v>
          </cell>
          <cell r="N3271">
            <v>1075</v>
          </cell>
          <cell r="O3271">
            <v>1051</v>
          </cell>
          <cell r="P3271">
            <v>0</v>
          </cell>
          <cell r="Q3271">
            <v>0</v>
          </cell>
          <cell r="R3271">
            <v>0</v>
          </cell>
          <cell r="S3271">
            <v>0</v>
          </cell>
          <cell r="T3271">
            <v>0</v>
          </cell>
          <cell r="U3271">
            <v>0</v>
          </cell>
        </row>
        <row r="3272">
          <cell r="A3272" t="str">
            <v>Europe</v>
          </cell>
          <cell r="B3272" t="str">
            <v>VW GROUP</v>
          </cell>
          <cell r="C3272" t="str">
            <v>VOLKSWAGEN</v>
          </cell>
          <cell r="D3272" t="str">
            <v>VOLKSWAGEN TRANSPORTER</v>
          </cell>
          <cell r="E3272" t="str">
            <v>VAG EA188</v>
          </cell>
          <cell r="F3272" t="str">
            <v>Diesel</v>
          </cell>
          <cell r="G3272">
            <v>1896</v>
          </cell>
          <cell r="H3272">
            <v>90</v>
          </cell>
          <cell r="I3272" t="str">
            <v>In-Line</v>
          </cell>
          <cell r="J3272">
            <v>4</v>
          </cell>
          <cell r="K3272" t="str">
            <v>DI</v>
          </cell>
          <cell r="L3272" t="str">
            <v>Gyor, Chemnitz,Polkowice</v>
          </cell>
          <cell r="M3272" t="str">
            <v>Hungary, Germany, Poland</v>
          </cell>
          <cell r="N3272">
            <v>11982</v>
          </cell>
          <cell r="O3272">
            <v>4254</v>
          </cell>
          <cell r="P3272">
            <v>0</v>
          </cell>
          <cell r="Q3272">
            <v>0</v>
          </cell>
          <cell r="R3272">
            <v>0</v>
          </cell>
          <cell r="S3272">
            <v>0</v>
          </cell>
          <cell r="T3272">
            <v>0</v>
          </cell>
          <cell r="U3272">
            <v>0</v>
          </cell>
        </row>
        <row r="3273">
          <cell r="A3273" t="str">
            <v>Europe</v>
          </cell>
          <cell r="B3273" t="str">
            <v>VW GROUP</v>
          </cell>
          <cell r="C3273" t="str">
            <v>VOLKSWAGEN</v>
          </cell>
          <cell r="D3273" t="str">
            <v>VOLKSWAGEN TRANSPORTER</v>
          </cell>
          <cell r="E3273" t="str">
            <v>VAG EA153</v>
          </cell>
          <cell r="F3273" t="str">
            <v>Diesel</v>
          </cell>
          <cell r="G3273">
            <v>2461</v>
          </cell>
          <cell r="H3273">
            <v>88</v>
          </cell>
          <cell r="I3273" t="str">
            <v>In-Line</v>
          </cell>
          <cell r="J3273">
            <v>5</v>
          </cell>
          <cell r="K3273" t="str">
            <v>DI</v>
          </cell>
          <cell r="L3273" t="str">
            <v>Salzgitter</v>
          </cell>
          <cell r="M3273" t="str">
            <v>Germany</v>
          </cell>
          <cell r="N3273">
            <v>88364</v>
          </cell>
          <cell r="O3273">
            <v>28985</v>
          </cell>
          <cell r="P3273">
            <v>0</v>
          </cell>
          <cell r="Q3273">
            <v>0</v>
          </cell>
          <cell r="R3273">
            <v>0</v>
          </cell>
          <cell r="S3273">
            <v>0</v>
          </cell>
          <cell r="T3273">
            <v>0</v>
          </cell>
          <cell r="U3273">
            <v>0</v>
          </cell>
        </row>
        <row r="3274">
          <cell r="A3274" t="str">
            <v>Europe</v>
          </cell>
          <cell r="B3274" t="str">
            <v>VW GROUP</v>
          </cell>
          <cell r="C3274" t="str">
            <v>VOLKSWAGEN</v>
          </cell>
          <cell r="D3274" t="str">
            <v>VOLKSWAGEN TRANSPORTER</v>
          </cell>
          <cell r="E3274" t="str">
            <v>VAG EA153</v>
          </cell>
          <cell r="F3274" t="str">
            <v>Gasoline</v>
          </cell>
          <cell r="G3274">
            <v>2461</v>
          </cell>
          <cell r="H3274">
            <v>115</v>
          </cell>
          <cell r="I3274" t="str">
            <v>In-Line</v>
          </cell>
          <cell r="J3274">
            <v>5</v>
          </cell>
          <cell r="K3274" t="str">
            <v>SFI</v>
          </cell>
          <cell r="L3274" t="str">
            <v>Salzgitter</v>
          </cell>
          <cell r="M3274" t="str">
            <v>Germany</v>
          </cell>
          <cell r="N3274">
            <v>4604</v>
          </cell>
          <cell r="O3274">
            <v>508</v>
          </cell>
          <cell r="P3274">
            <v>0</v>
          </cell>
          <cell r="Q3274">
            <v>0</v>
          </cell>
          <cell r="R3274">
            <v>0</v>
          </cell>
          <cell r="S3274">
            <v>0</v>
          </cell>
          <cell r="T3274">
            <v>0</v>
          </cell>
          <cell r="U3274">
            <v>0</v>
          </cell>
        </row>
        <row r="3275">
          <cell r="A3275" t="str">
            <v>Europe</v>
          </cell>
          <cell r="B3275" t="str">
            <v>VW GROUP</v>
          </cell>
          <cell r="C3275" t="str">
            <v>VOLKSWAGEN</v>
          </cell>
          <cell r="D3275" t="str">
            <v>VOLKSWAGEN TRANSPORTER</v>
          </cell>
          <cell r="E3275" t="str">
            <v>VAG EA390</v>
          </cell>
          <cell r="F3275" t="str">
            <v>Gasoline</v>
          </cell>
          <cell r="G3275">
            <v>2792</v>
          </cell>
          <cell r="H3275">
            <v>204</v>
          </cell>
          <cell r="I3275" t="str">
            <v>Vee Configuration</v>
          </cell>
          <cell r="J3275">
            <v>6</v>
          </cell>
          <cell r="K3275" t="str">
            <v>MFI</v>
          </cell>
          <cell r="L3275" t="str">
            <v>Salzgitter</v>
          </cell>
          <cell r="M3275" t="str">
            <v>Germany</v>
          </cell>
          <cell r="N3275">
            <v>7139</v>
          </cell>
          <cell r="O3275">
            <v>8626</v>
          </cell>
          <cell r="P3275">
            <v>0</v>
          </cell>
          <cell r="Q3275">
            <v>0</v>
          </cell>
          <cell r="R3275">
            <v>0</v>
          </cell>
          <cell r="S3275">
            <v>0</v>
          </cell>
          <cell r="T3275">
            <v>0</v>
          </cell>
          <cell r="U3275">
            <v>0</v>
          </cell>
        </row>
        <row r="3276">
          <cell r="A3276" t="str">
            <v>Europe</v>
          </cell>
          <cell r="B3276" t="str">
            <v>VW GROUP</v>
          </cell>
          <cell r="C3276" t="str">
            <v>VOLKSWAGEN</v>
          </cell>
          <cell r="D3276" t="str">
            <v>VOLKSWAGEN TRANSPORTER</v>
          </cell>
          <cell r="E3276" t="str">
            <v>VAG EA390</v>
          </cell>
          <cell r="F3276" t="str">
            <v>Gasoline</v>
          </cell>
          <cell r="G3276">
            <v>2792</v>
          </cell>
          <cell r="H3276">
            <v>174</v>
          </cell>
          <cell r="I3276" t="str">
            <v>Vee Configuration</v>
          </cell>
          <cell r="J3276">
            <v>6</v>
          </cell>
          <cell r="K3276" t="str">
            <v>MFI</v>
          </cell>
          <cell r="L3276" t="str">
            <v>Salzgitter</v>
          </cell>
          <cell r="M3276" t="str">
            <v>Germany</v>
          </cell>
          <cell r="N3276">
            <v>1989</v>
          </cell>
          <cell r="O3276">
            <v>3405</v>
          </cell>
          <cell r="P3276">
            <v>0</v>
          </cell>
          <cell r="Q3276">
            <v>0</v>
          </cell>
          <cell r="R3276">
            <v>0</v>
          </cell>
          <cell r="S3276">
            <v>0</v>
          </cell>
          <cell r="T3276">
            <v>0</v>
          </cell>
          <cell r="U3276">
            <v>0</v>
          </cell>
        </row>
        <row r="3277">
          <cell r="A3277" t="str">
            <v>Europe</v>
          </cell>
          <cell r="B3277" t="str">
            <v>VW GROUP</v>
          </cell>
          <cell r="C3277" t="str">
            <v>VOLKSWAGEN</v>
          </cell>
          <cell r="D3277" t="str">
            <v>VOLKSWAGEN TRANSPORTER</v>
          </cell>
          <cell r="E3277" t="str">
            <v>VAG EA086</v>
          </cell>
          <cell r="F3277" t="str">
            <v>Diesel</v>
          </cell>
          <cell r="G3277">
            <v>1896</v>
          </cell>
          <cell r="H3277">
            <v>68</v>
          </cell>
          <cell r="I3277" t="str">
            <v>In-Line</v>
          </cell>
          <cell r="J3277">
            <v>4</v>
          </cell>
          <cell r="K3277" t="str">
            <v>DI</v>
          </cell>
          <cell r="L3277" t="str">
            <v>Salzgitter, Chemnitz</v>
          </cell>
          <cell r="M3277" t="str">
            <v>Germany</v>
          </cell>
          <cell r="N3277">
            <v>197</v>
          </cell>
          <cell r="O3277">
            <v>0</v>
          </cell>
          <cell r="P3277">
            <v>0</v>
          </cell>
          <cell r="Q3277">
            <v>0</v>
          </cell>
          <cell r="R3277">
            <v>0</v>
          </cell>
          <cell r="S3277">
            <v>0</v>
          </cell>
          <cell r="T3277">
            <v>0</v>
          </cell>
          <cell r="U3277">
            <v>0</v>
          </cell>
        </row>
        <row r="3278">
          <cell r="A3278" t="str">
            <v>Europe</v>
          </cell>
          <cell r="B3278" t="str">
            <v>VW GROUP</v>
          </cell>
          <cell r="C3278" t="str">
            <v>VOLKSWAGEN</v>
          </cell>
          <cell r="D3278" t="str">
            <v>VOLKSWAGEN TRANSPORTER</v>
          </cell>
          <cell r="E3278" t="str">
            <v>VAG EA188</v>
          </cell>
          <cell r="F3278" t="str">
            <v>Diesel</v>
          </cell>
          <cell r="G3278">
            <v>1896</v>
          </cell>
          <cell r="H3278">
            <v>90</v>
          </cell>
          <cell r="I3278" t="str">
            <v>In-Line</v>
          </cell>
          <cell r="J3278">
            <v>4</v>
          </cell>
          <cell r="K3278" t="str">
            <v>DI</v>
          </cell>
          <cell r="L3278" t="str">
            <v>Gyor, Chemnitz,Polkowice</v>
          </cell>
          <cell r="M3278" t="str">
            <v>Hungary, Germany, Poland</v>
          </cell>
          <cell r="N3278">
            <v>2198</v>
          </cell>
          <cell r="O3278">
            <v>231</v>
          </cell>
          <cell r="P3278">
            <v>0</v>
          </cell>
          <cell r="Q3278">
            <v>0</v>
          </cell>
          <cell r="R3278">
            <v>0</v>
          </cell>
          <cell r="S3278">
            <v>0</v>
          </cell>
          <cell r="T3278">
            <v>0</v>
          </cell>
          <cell r="U3278">
            <v>0</v>
          </cell>
        </row>
        <row r="3279">
          <cell r="A3279" t="str">
            <v>Europe</v>
          </cell>
          <cell r="B3279" t="str">
            <v>VW GROUP</v>
          </cell>
          <cell r="C3279" t="str">
            <v>VOLKSWAGEN</v>
          </cell>
          <cell r="D3279" t="str">
            <v>VOLKSWAGEN TRANSPORTER</v>
          </cell>
          <cell r="E3279" t="str">
            <v>VAG EA153</v>
          </cell>
          <cell r="F3279" t="str">
            <v>Diesel</v>
          </cell>
          <cell r="G3279">
            <v>2461</v>
          </cell>
          <cell r="H3279">
            <v>88</v>
          </cell>
          <cell r="I3279" t="str">
            <v>In-Line</v>
          </cell>
          <cell r="J3279">
            <v>5</v>
          </cell>
          <cell r="K3279" t="str">
            <v>DI</v>
          </cell>
          <cell r="L3279" t="str">
            <v>Salzgitter</v>
          </cell>
          <cell r="M3279" t="str">
            <v>Germany</v>
          </cell>
          <cell r="N3279">
            <v>16129</v>
          </cell>
          <cell r="O3279">
            <v>5318</v>
          </cell>
          <cell r="P3279">
            <v>0</v>
          </cell>
          <cell r="Q3279">
            <v>0</v>
          </cell>
          <cell r="R3279">
            <v>0</v>
          </cell>
          <cell r="S3279">
            <v>0</v>
          </cell>
          <cell r="T3279">
            <v>0</v>
          </cell>
          <cell r="U3279">
            <v>0</v>
          </cell>
        </row>
        <row r="3280">
          <cell r="A3280" t="str">
            <v>Europe</v>
          </cell>
          <cell r="B3280" t="str">
            <v>VW GROUP</v>
          </cell>
          <cell r="C3280" t="str">
            <v>VOLKSWAGEN</v>
          </cell>
          <cell r="D3280" t="str">
            <v>VOLKSWAGEN TRANSPORTER</v>
          </cell>
          <cell r="E3280" t="str">
            <v>VAG EA153</v>
          </cell>
          <cell r="F3280" t="str">
            <v>Gasoline</v>
          </cell>
          <cell r="G3280">
            <v>2461</v>
          </cell>
          <cell r="H3280">
            <v>115</v>
          </cell>
          <cell r="I3280" t="str">
            <v>In-Line</v>
          </cell>
          <cell r="J3280">
            <v>5</v>
          </cell>
          <cell r="K3280" t="str">
            <v>SFI</v>
          </cell>
          <cell r="L3280" t="str">
            <v>Salzgitter</v>
          </cell>
          <cell r="M3280" t="str">
            <v>Germany</v>
          </cell>
          <cell r="N3280">
            <v>923</v>
          </cell>
          <cell r="O3280">
            <v>0</v>
          </cell>
          <cell r="P3280">
            <v>0</v>
          </cell>
          <cell r="Q3280">
            <v>0</v>
          </cell>
          <cell r="R3280">
            <v>0</v>
          </cell>
          <cell r="S3280">
            <v>0</v>
          </cell>
          <cell r="T3280">
            <v>0</v>
          </cell>
          <cell r="U3280">
            <v>0</v>
          </cell>
        </row>
        <row r="3281">
          <cell r="A3281" t="str">
            <v>Europe</v>
          </cell>
          <cell r="B3281" t="str">
            <v>VW GROUP</v>
          </cell>
          <cell r="C3281" t="str">
            <v>VOLKSWAGEN</v>
          </cell>
          <cell r="D3281" t="str">
            <v>VOLKSWAGEN TRANSPORTER</v>
          </cell>
          <cell r="E3281" t="str">
            <v>VAG EA390</v>
          </cell>
          <cell r="F3281" t="str">
            <v>Gasoline</v>
          </cell>
          <cell r="G3281">
            <v>2792</v>
          </cell>
          <cell r="H3281">
            <v>204</v>
          </cell>
          <cell r="I3281" t="str">
            <v>Vee Configuration</v>
          </cell>
          <cell r="J3281">
            <v>6</v>
          </cell>
          <cell r="K3281" t="str">
            <v>MFI</v>
          </cell>
          <cell r="L3281" t="str">
            <v>Salzgitter</v>
          </cell>
          <cell r="M3281" t="str">
            <v>Germany</v>
          </cell>
          <cell r="N3281">
            <v>1203</v>
          </cell>
          <cell r="O3281">
            <v>0</v>
          </cell>
          <cell r="P3281">
            <v>0</v>
          </cell>
          <cell r="Q3281">
            <v>0</v>
          </cell>
          <cell r="R3281">
            <v>0</v>
          </cell>
          <cell r="S3281">
            <v>0</v>
          </cell>
          <cell r="T3281">
            <v>0</v>
          </cell>
          <cell r="U3281">
            <v>0</v>
          </cell>
        </row>
        <row r="3282">
          <cell r="A3282" t="str">
            <v>Europe</v>
          </cell>
          <cell r="B3282" t="str">
            <v>VW GROUP</v>
          </cell>
          <cell r="C3282" t="str">
            <v>VOLKSWAGEN</v>
          </cell>
          <cell r="D3282" t="str">
            <v>VOLKSWAGEN TRANSPORTER</v>
          </cell>
          <cell r="E3282" t="str">
            <v>VAG EA390</v>
          </cell>
          <cell r="F3282" t="str">
            <v>Gasoline</v>
          </cell>
          <cell r="G3282">
            <v>2792</v>
          </cell>
          <cell r="H3282">
            <v>174</v>
          </cell>
          <cell r="I3282" t="str">
            <v>Vee Configuration</v>
          </cell>
          <cell r="J3282">
            <v>6</v>
          </cell>
          <cell r="K3282" t="str">
            <v>MFI</v>
          </cell>
          <cell r="L3282" t="str">
            <v>Salzgitter</v>
          </cell>
          <cell r="M3282" t="str">
            <v>Germany</v>
          </cell>
          <cell r="N3282">
            <v>483</v>
          </cell>
          <cell r="O3282">
            <v>128</v>
          </cell>
          <cell r="P3282">
            <v>0</v>
          </cell>
          <cell r="Q3282">
            <v>0</v>
          </cell>
          <cell r="R3282">
            <v>0</v>
          </cell>
          <cell r="S3282">
            <v>0</v>
          </cell>
          <cell r="T3282">
            <v>0</v>
          </cell>
          <cell r="U3282">
            <v>0</v>
          </cell>
        </row>
        <row r="3283">
          <cell r="A3283" t="str">
            <v>Europe</v>
          </cell>
          <cell r="B3283" t="str">
            <v>VW GROUP</v>
          </cell>
          <cell r="C3283" t="str">
            <v>VOLKSWAGEN</v>
          </cell>
          <cell r="D3283" t="str">
            <v>VOLKSWAGEN TRANSPORTER</v>
          </cell>
          <cell r="E3283" t="str">
            <v>VAG EA188</v>
          </cell>
          <cell r="F3283" t="str">
            <v>Diesel</v>
          </cell>
          <cell r="G3283">
            <v>1896</v>
          </cell>
          <cell r="H3283">
            <v>86</v>
          </cell>
          <cell r="I3283" t="str">
            <v>In-Line</v>
          </cell>
          <cell r="J3283">
            <v>4</v>
          </cell>
          <cell r="K3283" t="str">
            <v>DI</v>
          </cell>
          <cell r="L3283" t="str">
            <v>Gyor, Chemnitz,Polkowice</v>
          </cell>
          <cell r="M3283" t="str">
            <v>Hungary, Germany, Poland</v>
          </cell>
          <cell r="N3283">
            <v>0</v>
          </cell>
          <cell r="O3283">
            <v>112</v>
          </cell>
          <cell r="P3283">
            <v>374</v>
          </cell>
          <cell r="Q3283">
            <v>409</v>
          </cell>
          <cell r="R3283">
            <v>400</v>
          </cell>
          <cell r="S3283">
            <v>493</v>
          </cell>
          <cell r="T3283">
            <v>531</v>
          </cell>
          <cell r="U3283">
            <v>290</v>
          </cell>
        </row>
        <row r="3284">
          <cell r="A3284" t="str">
            <v>Europe</v>
          </cell>
          <cell r="B3284" t="str">
            <v>VW GROUP</v>
          </cell>
          <cell r="C3284" t="str">
            <v>VOLKSWAGEN</v>
          </cell>
          <cell r="D3284" t="str">
            <v>VOLKSWAGEN TRANSPORTER</v>
          </cell>
          <cell r="E3284" t="str">
            <v>VAG EA188</v>
          </cell>
          <cell r="F3284" t="str">
            <v>Diesel</v>
          </cell>
          <cell r="G3284">
            <v>1896</v>
          </cell>
          <cell r="H3284">
            <v>105</v>
          </cell>
          <cell r="I3284" t="str">
            <v>In-Line</v>
          </cell>
          <cell r="J3284">
            <v>4</v>
          </cell>
          <cell r="K3284" t="str">
            <v>DI</v>
          </cell>
          <cell r="L3284" t="str">
            <v>Gyor, Chemnitz,Polkowice</v>
          </cell>
          <cell r="M3284" t="str">
            <v>Hungary, Germany, Poland</v>
          </cell>
          <cell r="N3284">
            <v>0</v>
          </cell>
          <cell r="O3284">
            <v>127</v>
          </cell>
          <cell r="P3284">
            <v>426</v>
          </cell>
          <cell r="Q3284">
            <v>464</v>
          </cell>
          <cell r="R3284">
            <v>455</v>
          </cell>
          <cell r="S3284">
            <v>559</v>
          </cell>
          <cell r="T3284">
            <v>603</v>
          </cell>
          <cell r="U3284">
            <v>329</v>
          </cell>
        </row>
        <row r="3285">
          <cell r="A3285" t="str">
            <v>Europe</v>
          </cell>
          <cell r="B3285" t="str">
            <v>VW GROUP</v>
          </cell>
          <cell r="C3285" t="str">
            <v>VOLKSWAGEN</v>
          </cell>
          <cell r="D3285" t="str">
            <v>VOLKSWAGEN TRANSPORTER</v>
          </cell>
          <cell r="E3285" t="str">
            <v>VAG EA390</v>
          </cell>
          <cell r="F3285" t="str">
            <v>Gasoline</v>
          </cell>
          <cell r="G3285">
            <v>3189</v>
          </cell>
          <cell r="H3285">
            <v>241</v>
          </cell>
          <cell r="I3285" t="str">
            <v>Vee Configuration</v>
          </cell>
          <cell r="J3285">
            <v>6</v>
          </cell>
          <cell r="K3285" t="str">
            <v>MFI</v>
          </cell>
          <cell r="L3285" t="str">
            <v>Salzgitter</v>
          </cell>
          <cell r="M3285" t="str">
            <v>Germany</v>
          </cell>
          <cell r="N3285">
            <v>0</v>
          </cell>
          <cell r="O3285">
            <v>76</v>
          </cell>
          <cell r="P3285">
            <v>255</v>
          </cell>
          <cell r="Q3285">
            <v>278</v>
          </cell>
          <cell r="R3285">
            <v>273</v>
          </cell>
          <cell r="S3285">
            <v>336</v>
          </cell>
          <cell r="T3285">
            <v>360</v>
          </cell>
          <cell r="U3285">
            <v>197</v>
          </cell>
        </row>
        <row r="3286">
          <cell r="A3286" t="str">
            <v>Europe</v>
          </cell>
          <cell r="B3286" t="str">
            <v>VW GROUP</v>
          </cell>
          <cell r="C3286" t="str">
            <v>VOLKSWAGEN</v>
          </cell>
          <cell r="D3286" t="str">
            <v>VOLKSWAGEN TRANSPORTER</v>
          </cell>
          <cell r="E3286" t="str">
            <v>VAG EA188</v>
          </cell>
          <cell r="F3286" t="str">
            <v>Diesel</v>
          </cell>
          <cell r="G3286">
            <v>1896</v>
          </cell>
          <cell r="H3286">
            <v>105</v>
          </cell>
          <cell r="I3286" t="str">
            <v>In-Line</v>
          </cell>
          <cell r="J3286">
            <v>4</v>
          </cell>
          <cell r="K3286" t="str">
            <v>DI</v>
          </cell>
          <cell r="L3286" t="str">
            <v>Gyor, Chemnitz,Polkowice</v>
          </cell>
          <cell r="M3286" t="str">
            <v>Hungary, Germany, Poland</v>
          </cell>
          <cell r="N3286">
            <v>0</v>
          </cell>
          <cell r="O3286">
            <v>47090</v>
          </cell>
          <cell r="P3286">
            <v>71296</v>
          </cell>
          <cell r="Q3286">
            <v>74785</v>
          </cell>
          <cell r="R3286">
            <v>70200</v>
          </cell>
          <cell r="S3286">
            <v>0</v>
          </cell>
          <cell r="T3286">
            <v>0</v>
          </cell>
          <cell r="U3286">
            <v>0</v>
          </cell>
        </row>
        <row r="3287">
          <cell r="A3287" t="str">
            <v>Europe</v>
          </cell>
          <cell r="B3287" t="str">
            <v>VW GROUP</v>
          </cell>
          <cell r="C3287" t="str">
            <v>VOLKSWAGEN</v>
          </cell>
          <cell r="D3287" t="str">
            <v>VOLKSWAGEN TRANSPORTER</v>
          </cell>
          <cell r="E3287" t="str">
            <v>VAG EA188</v>
          </cell>
          <cell r="F3287" t="str">
            <v>Diesel</v>
          </cell>
          <cell r="G3287">
            <v>1968</v>
          </cell>
          <cell r="H3287">
            <v>120</v>
          </cell>
          <cell r="I3287" t="str">
            <v>In-Line</v>
          </cell>
          <cell r="J3287">
            <v>4</v>
          </cell>
          <cell r="K3287" t="str">
            <v>DI</v>
          </cell>
          <cell r="L3287" t="str">
            <v>Gyor, Polkowice</v>
          </cell>
          <cell r="M3287" t="str">
            <v>Hungary, Poland</v>
          </cell>
          <cell r="N3287">
            <v>0</v>
          </cell>
          <cell r="O3287">
            <v>0</v>
          </cell>
          <cell r="P3287">
            <v>0</v>
          </cell>
          <cell r="Q3287">
            <v>0</v>
          </cell>
          <cell r="R3287">
            <v>0</v>
          </cell>
          <cell r="S3287">
            <v>43850</v>
          </cell>
          <cell r="T3287">
            <v>41708</v>
          </cell>
          <cell r="U3287">
            <v>41905</v>
          </cell>
        </row>
        <row r="3288">
          <cell r="A3288" t="str">
            <v>Europe</v>
          </cell>
          <cell r="B3288" t="str">
            <v>VW GROUP</v>
          </cell>
          <cell r="C3288" t="str">
            <v>VOLKSWAGEN</v>
          </cell>
          <cell r="D3288" t="str">
            <v>VOLKSWAGEN TRANSPORTER</v>
          </cell>
          <cell r="E3288" t="str">
            <v>VAG EA113/EA827</v>
          </cell>
          <cell r="F3288" t="str">
            <v>Gasoline</v>
          </cell>
          <cell r="G3288">
            <v>1984</v>
          </cell>
          <cell r="H3288">
            <v>116</v>
          </cell>
          <cell r="I3288" t="str">
            <v>In-Line</v>
          </cell>
          <cell r="J3288">
            <v>4</v>
          </cell>
          <cell r="K3288" t="str">
            <v>SFI/MFI</v>
          </cell>
          <cell r="L3288" t="str">
            <v>Gyor</v>
          </cell>
          <cell r="M3288" t="str">
            <v>Hungary</v>
          </cell>
          <cell r="N3288">
            <v>0</v>
          </cell>
          <cell r="O3288">
            <v>1980</v>
          </cell>
          <cell r="P3288">
            <v>2879</v>
          </cell>
          <cell r="Q3288">
            <v>2953</v>
          </cell>
          <cell r="R3288">
            <v>2716</v>
          </cell>
          <cell r="S3288">
            <v>3410</v>
          </cell>
          <cell r="T3288">
            <v>3173</v>
          </cell>
          <cell r="U3288">
            <v>3116</v>
          </cell>
        </row>
        <row r="3289">
          <cell r="A3289" t="str">
            <v>Europe</v>
          </cell>
          <cell r="B3289" t="str">
            <v>VW GROUP</v>
          </cell>
          <cell r="C3289" t="str">
            <v>VOLKSWAGEN</v>
          </cell>
          <cell r="D3289" t="str">
            <v>VOLKSWAGEN TRANSPORTER</v>
          </cell>
          <cell r="E3289" t="str">
            <v>VAG EA153</v>
          </cell>
          <cell r="F3289" t="str">
            <v>Diesel</v>
          </cell>
          <cell r="G3289">
            <v>2461</v>
          </cell>
          <cell r="H3289">
            <v>130</v>
          </cell>
          <cell r="I3289" t="str">
            <v>In-Line</v>
          </cell>
          <cell r="J3289">
            <v>5</v>
          </cell>
          <cell r="K3289" t="str">
            <v>DI</v>
          </cell>
          <cell r="L3289" t="str">
            <v>Salzgitter</v>
          </cell>
          <cell r="M3289" t="str">
            <v>Germany</v>
          </cell>
          <cell r="N3289">
            <v>0</v>
          </cell>
          <cell r="O3289">
            <v>23474</v>
          </cell>
          <cell r="P3289">
            <v>44663</v>
          </cell>
          <cell r="Q3289">
            <v>46701</v>
          </cell>
          <cell r="R3289">
            <v>43887</v>
          </cell>
          <cell r="S3289">
            <v>56324</v>
          </cell>
          <cell r="T3289">
            <v>53575</v>
          </cell>
          <cell r="U3289">
            <v>53827</v>
          </cell>
        </row>
        <row r="3290">
          <cell r="A3290" t="str">
            <v>Europe</v>
          </cell>
          <cell r="B3290" t="str">
            <v>VW GROUP</v>
          </cell>
          <cell r="C3290" t="str">
            <v>VOLKSWAGEN</v>
          </cell>
          <cell r="D3290" t="str">
            <v>VOLKSWAGEN TRANSPORTER</v>
          </cell>
          <cell r="E3290" t="str">
            <v>VAG EA153</v>
          </cell>
          <cell r="F3290" t="str">
            <v>Diesel</v>
          </cell>
          <cell r="G3290">
            <v>2461</v>
          </cell>
          <cell r="H3290">
            <v>174</v>
          </cell>
          <cell r="I3290" t="str">
            <v>In-Line</v>
          </cell>
          <cell r="J3290">
            <v>5</v>
          </cell>
          <cell r="K3290" t="str">
            <v>DI</v>
          </cell>
          <cell r="L3290" t="str">
            <v>Salzgitter</v>
          </cell>
          <cell r="M3290" t="str">
            <v>Germany</v>
          </cell>
          <cell r="N3290">
            <v>0</v>
          </cell>
          <cell r="O3290">
            <v>7824</v>
          </cell>
          <cell r="P3290">
            <v>14885</v>
          </cell>
          <cell r="Q3290">
            <v>15563</v>
          </cell>
          <cell r="R3290">
            <v>14624</v>
          </cell>
          <cell r="S3290">
            <v>18771</v>
          </cell>
          <cell r="T3290">
            <v>17854</v>
          </cell>
          <cell r="U3290">
            <v>17938</v>
          </cell>
        </row>
        <row r="3291">
          <cell r="A3291" t="str">
            <v>Europe</v>
          </cell>
          <cell r="B3291" t="str">
            <v>VW GROUP</v>
          </cell>
          <cell r="C3291" t="str">
            <v>VOLKSWAGEN</v>
          </cell>
          <cell r="D3291" t="str">
            <v>VOLKSWAGEN TRANSPORTER</v>
          </cell>
          <cell r="E3291" t="str">
            <v>VAG EA390</v>
          </cell>
          <cell r="F3291" t="str">
            <v>Gasoline</v>
          </cell>
          <cell r="G3291">
            <v>3189</v>
          </cell>
          <cell r="H3291">
            <v>241</v>
          </cell>
          <cell r="I3291" t="str">
            <v>Vee Configuration</v>
          </cell>
          <cell r="J3291">
            <v>6</v>
          </cell>
          <cell r="K3291" t="str">
            <v>MFI</v>
          </cell>
          <cell r="L3291" t="str">
            <v>Salzgitter</v>
          </cell>
          <cell r="M3291" t="str">
            <v>Germany</v>
          </cell>
          <cell r="N3291">
            <v>0</v>
          </cell>
          <cell r="O3291">
            <v>1005</v>
          </cell>
          <cell r="P3291">
            <v>1490</v>
          </cell>
          <cell r="Q3291">
            <v>1558</v>
          </cell>
          <cell r="R3291">
            <v>1464</v>
          </cell>
          <cell r="S3291">
            <v>1880</v>
          </cell>
          <cell r="T3291">
            <v>1787</v>
          </cell>
          <cell r="U3291">
            <v>1796</v>
          </cell>
        </row>
        <row r="3292">
          <cell r="A3292" t="str">
            <v>Europe</v>
          </cell>
          <cell r="B3292" t="str">
            <v>VW GROUP</v>
          </cell>
          <cell r="C3292" t="str">
            <v>VOLKSWAGEN</v>
          </cell>
          <cell r="D3292" t="str">
            <v>VOLKSWAGEN TRANSPORTER</v>
          </cell>
          <cell r="E3292" t="str">
            <v>VAG EA188</v>
          </cell>
          <cell r="F3292" t="str">
            <v>Diesel</v>
          </cell>
          <cell r="G3292">
            <v>1896</v>
          </cell>
          <cell r="H3292">
            <v>105</v>
          </cell>
          <cell r="I3292" t="str">
            <v>In-Line</v>
          </cell>
          <cell r="J3292">
            <v>4</v>
          </cell>
          <cell r="K3292" t="str">
            <v>DI</v>
          </cell>
          <cell r="L3292" t="str">
            <v>Gyor, Chemnitz,Polkowice</v>
          </cell>
          <cell r="M3292" t="str">
            <v>Hungary, Germany, Poland</v>
          </cell>
          <cell r="N3292">
            <v>0</v>
          </cell>
          <cell r="O3292">
            <v>9731</v>
          </cell>
          <cell r="P3292">
            <v>34322</v>
          </cell>
          <cell r="Q3292">
            <v>34936</v>
          </cell>
          <cell r="R3292">
            <v>21438</v>
          </cell>
          <cell r="S3292">
            <v>0</v>
          </cell>
          <cell r="T3292">
            <v>0</v>
          </cell>
          <cell r="U3292">
            <v>0</v>
          </cell>
        </row>
        <row r="3293">
          <cell r="A3293" t="str">
            <v>Europe</v>
          </cell>
          <cell r="B3293" t="str">
            <v>VW GROUP</v>
          </cell>
          <cell r="C3293" t="str">
            <v>VOLKSWAGEN</v>
          </cell>
          <cell r="D3293" t="str">
            <v>VOLKSWAGEN TRANSPORTER</v>
          </cell>
          <cell r="E3293" t="str">
            <v>VAG EA188</v>
          </cell>
          <cell r="F3293" t="str">
            <v>Diesel</v>
          </cell>
          <cell r="G3293">
            <v>1968</v>
          </cell>
          <cell r="H3293">
            <v>120</v>
          </cell>
          <cell r="I3293" t="str">
            <v>In-Line</v>
          </cell>
          <cell r="J3293">
            <v>4</v>
          </cell>
          <cell r="K3293" t="str">
            <v>DI</v>
          </cell>
          <cell r="L3293" t="str">
            <v>Gyor, Polkowice</v>
          </cell>
          <cell r="M3293" t="str">
            <v>Hungary, Poland</v>
          </cell>
          <cell r="N3293">
            <v>0</v>
          </cell>
          <cell r="O3293">
            <v>0</v>
          </cell>
          <cell r="P3293">
            <v>0</v>
          </cell>
          <cell r="Q3293">
            <v>0</v>
          </cell>
          <cell r="R3293">
            <v>13398</v>
          </cell>
          <cell r="S3293">
            <v>34436</v>
          </cell>
          <cell r="T3293">
            <v>34346</v>
          </cell>
          <cell r="U3293">
            <v>35440</v>
          </cell>
        </row>
        <row r="3294">
          <cell r="A3294" t="str">
            <v>Europe</v>
          </cell>
          <cell r="B3294" t="str">
            <v>VW GROUP</v>
          </cell>
          <cell r="C3294" t="str">
            <v>VOLKSWAGEN</v>
          </cell>
          <cell r="D3294" t="str">
            <v>VOLKSWAGEN TRANSPORTER</v>
          </cell>
          <cell r="E3294" t="str">
            <v>VAG EA113/EA827</v>
          </cell>
          <cell r="F3294" t="str">
            <v>Gasoline</v>
          </cell>
          <cell r="G3294">
            <v>1984</v>
          </cell>
          <cell r="H3294">
            <v>116</v>
          </cell>
          <cell r="I3294" t="str">
            <v>In-Line</v>
          </cell>
          <cell r="J3294">
            <v>4</v>
          </cell>
          <cell r="K3294" t="str">
            <v>SFI/MFI</v>
          </cell>
          <cell r="L3294" t="str">
            <v>Gyor</v>
          </cell>
          <cell r="M3294" t="str">
            <v>Hungary</v>
          </cell>
          <cell r="N3294">
            <v>0</v>
          </cell>
          <cell r="O3294">
            <v>106</v>
          </cell>
          <cell r="P3294">
            <v>490</v>
          </cell>
          <cell r="Q3294">
            <v>802</v>
          </cell>
          <cell r="R3294">
            <v>680</v>
          </cell>
          <cell r="S3294">
            <v>2229</v>
          </cell>
          <cell r="T3294">
            <v>2709</v>
          </cell>
          <cell r="U3294">
            <v>3288</v>
          </cell>
        </row>
        <row r="3295">
          <cell r="A3295" t="str">
            <v>Europe</v>
          </cell>
          <cell r="B3295" t="str">
            <v>VW GROUP</v>
          </cell>
          <cell r="C3295" t="str">
            <v>VOLKSWAGEN</v>
          </cell>
          <cell r="D3295" t="str">
            <v>VOLKSWAGEN MICROBUS</v>
          </cell>
          <cell r="E3295" t="str">
            <v>VAG EA188</v>
          </cell>
          <cell r="F3295" t="str">
            <v>Diesel</v>
          </cell>
          <cell r="G3295">
            <v>1968</v>
          </cell>
          <cell r="H3295">
            <v>136</v>
          </cell>
          <cell r="I3295" t="str">
            <v>In-Line</v>
          </cell>
          <cell r="J3295">
            <v>4</v>
          </cell>
          <cell r="K3295" t="str">
            <v>DI</v>
          </cell>
          <cell r="L3295" t="str">
            <v>Gyor, Polkowice</v>
          </cell>
          <cell r="M3295" t="str">
            <v>Hungary, Poland</v>
          </cell>
          <cell r="N3295">
            <v>0</v>
          </cell>
          <cell r="O3295">
            <v>0</v>
          </cell>
          <cell r="P3295">
            <v>0</v>
          </cell>
          <cell r="Q3295">
            <v>0</v>
          </cell>
          <cell r="R3295">
            <v>0</v>
          </cell>
          <cell r="S3295">
            <v>34981</v>
          </cell>
          <cell r="T3295">
            <v>57916</v>
          </cell>
          <cell r="U3295">
            <v>56324</v>
          </cell>
        </row>
        <row r="3296">
          <cell r="A3296" t="str">
            <v>Europe</v>
          </cell>
          <cell r="B3296" t="str">
            <v>VW GROUP</v>
          </cell>
          <cell r="C3296" t="str">
            <v>VOLKSWAGEN</v>
          </cell>
          <cell r="D3296" t="str">
            <v>VOLKSWAGEN MICROBUS</v>
          </cell>
          <cell r="E3296" t="str">
            <v>VAG EA113/EA827</v>
          </cell>
          <cell r="F3296" t="str">
            <v>Gasoline</v>
          </cell>
          <cell r="G3296">
            <v>1984</v>
          </cell>
          <cell r="H3296">
            <v>130</v>
          </cell>
          <cell r="I3296" t="str">
            <v>In-Line</v>
          </cell>
          <cell r="J3296">
            <v>4</v>
          </cell>
          <cell r="K3296" t="str">
            <v>MFI</v>
          </cell>
          <cell r="L3296" t="str">
            <v>Gyor</v>
          </cell>
          <cell r="M3296" t="str">
            <v>Hungary</v>
          </cell>
          <cell r="N3296">
            <v>0</v>
          </cell>
          <cell r="O3296">
            <v>0</v>
          </cell>
          <cell r="P3296">
            <v>0</v>
          </cell>
          <cell r="Q3296">
            <v>0</v>
          </cell>
          <cell r="R3296">
            <v>0</v>
          </cell>
          <cell r="S3296">
            <v>4881</v>
          </cell>
          <cell r="T3296">
            <v>8081</v>
          </cell>
          <cell r="U3296">
            <v>7859</v>
          </cell>
        </row>
        <row r="3297">
          <cell r="A3297" t="str">
            <v>Europe</v>
          </cell>
          <cell r="B3297" t="str">
            <v>VW GROUP</v>
          </cell>
          <cell r="C3297" t="str">
            <v>VOLKSWAGEN</v>
          </cell>
          <cell r="D3297" t="str">
            <v>VOLKSWAGEN MICROBUS</v>
          </cell>
          <cell r="E3297" t="str">
            <v>VAG EA113/EA827</v>
          </cell>
          <cell r="F3297" t="str">
            <v>Gasoline</v>
          </cell>
          <cell r="G3297">
            <v>1984</v>
          </cell>
          <cell r="H3297">
            <v>150</v>
          </cell>
          <cell r="I3297" t="str">
            <v>In-Line</v>
          </cell>
          <cell r="J3297">
            <v>4</v>
          </cell>
          <cell r="K3297" t="str">
            <v>MFI</v>
          </cell>
          <cell r="L3297" t="str">
            <v>Gyor</v>
          </cell>
          <cell r="M3297" t="str">
            <v>Hungary</v>
          </cell>
          <cell r="N3297">
            <v>0</v>
          </cell>
          <cell r="O3297">
            <v>0</v>
          </cell>
          <cell r="P3297">
            <v>0</v>
          </cell>
          <cell r="Q3297">
            <v>0</v>
          </cell>
          <cell r="R3297">
            <v>0</v>
          </cell>
          <cell r="S3297">
            <v>4555</v>
          </cell>
          <cell r="T3297">
            <v>7543</v>
          </cell>
          <cell r="U3297">
            <v>7335</v>
          </cell>
        </row>
        <row r="3298">
          <cell r="A3298" t="str">
            <v>Europe</v>
          </cell>
          <cell r="B3298" t="str">
            <v>VW GROUP</v>
          </cell>
          <cell r="C3298" t="str">
            <v>VOLKSWAGEN</v>
          </cell>
          <cell r="D3298" t="str">
            <v>VOLKSWAGEN MICROBUS</v>
          </cell>
          <cell r="E3298" t="str">
            <v>VAG EA390</v>
          </cell>
          <cell r="F3298" t="str">
            <v>Gasoline</v>
          </cell>
          <cell r="G3298">
            <v>2327</v>
          </cell>
          <cell r="H3298">
            <v>170</v>
          </cell>
          <cell r="I3298" t="str">
            <v>Vee Configuration</v>
          </cell>
          <cell r="J3298">
            <v>5</v>
          </cell>
          <cell r="K3298" t="str">
            <v>MFI</v>
          </cell>
          <cell r="L3298" t="str">
            <v>Salzgitter</v>
          </cell>
          <cell r="M3298" t="str">
            <v>Germany</v>
          </cell>
          <cell r="N3298">
            <v>0</v>
          </cell>
          <cell r="O3298">
            <v>0</v>
          </cell>
          <cell r="P3298">
            <v>0</v>
          </cell>
          <cell r="Q3298">
            <v>0</v>
          </cell>
          <cell r="R3298">
            <v>0</v>
          </cell>
          <cell r="S3298">
            <v>7046</v>
          </cell>
          <cell r="T3298">
            <v>11665</v>
          </cell>
          <cell r="U3298">
            <v>11342</v>
          </cell>
        </row>
        <row r="3299">
          <cell r="A3299" t="str">
            <v>Europe</v>
          </cell>
          <cell r="B3299" t="str">
            <v>VW GROUP</v>
          </cell>
          <cell r="C3299" t="str">
            <v>VOLKSWAGEN</v>
          </cell>
          <cell r="D3299" t="str">
            <v>VOLKSWAGEN MICROBUS</v>
          </cell>
          <cell r="E3299" t="str">
            <v>VAG EA390</v>
          </cell>
          <cell r="F3299" t="str">
            <v>Gasoline</v>
          </cell>
          <cell r="G3299">
            <v>3189</v>
          </cell>
          <cell r="H3299">
            <v>224</v>
          </cell>
          <cell r="I3299" t="str">
            <v>Vee Configuration</v>
          </cell>
          <cell r="J3299">
            <v>6</v>
          </cell>
          <cell r="K3299" t="str">
            <v>MFI</v>
          </cell>
          <cell r="L3299" t="str">
            <v>Salzgitter</v>
          </cell>
          <cell r="M3299" t="str">
            <v>Germany</v>
          </cell>
          <cell r="N3299">
            <v>0</v>
          </cell>
          <cell r="O3299">
            <v>0</v>
          </cell>
          <cell r="P3299">
            <v>0</v>
          </cell>
          <cell r="Q3299">
            <v>0</v>
          </cell>
          <cell r="R3299">
            <v>0</v>
          </cell>
          <cell r="S3299">
            <v>3336</v>
          </cell>
          <cell r="T3299">
            <v>5523</v>
          </cell>
          <cell r="U3299">
            <v>5370</v>
          </cell>
        </row>
        <row r="3300">
          <cell r="A3300" t="str">
            <v>Europe</v>
          </cell>
          <cell r="B3300" t="str">
            <v>VW GROUP</v>
          </cell>
          <cell r="C3300" t="str">
            <v>VOLKSWAGEN</v>
          </cell>
          <cell r="D3300" t="str">
            <v>VOLKSWAGEN TOUAREG</v>
          </cell>
          <cell r="E3300" t="str">
            <v>VAG EA153</v>
          </cell>
          <cell r="F3300" t="str">
            <v>Diesel</v>
          </cell>
          <cell r="G3300">
            <v>2461</v>
          </cell>
          <cell r="H3300">
            <v>174</v>
          </cell>
          <cell r="I3300" t="str">
            <v>In-Line</v>
          </cell>
          <cell r="J3300">
            <v>5</v>
          </cell>
          <cell r="K3300" t="str">
            <v>DI</v>
          </cell>
          <cell r="L3300" t="str">
            <v>Salzgitter</v>
          </cell>
          <cell r="M3300" t="str">
            <v>Germany</v>
          </cell>
          <cell r="N3300">
            <v>0</v>
          </cell>
          <cell r="O3300">
            <v>3828</v>
          </cell>
          <cell r="P3300">
            <v>21216</v>
          </cell>
          <cell r="Q3300">
            <v>24824</v>
          </cell>
          <cell r="R3300">
            <v>24500</v>
          </cell>
          <cell r="S3300">
            <v>23686</v>
          </cell>
          <cell r="T3300">
            <v>22874</v>
          </cell>
          <cell r="U3300">
            <v>20036</v>
          </cell>
        </row>
        <row r="3301">
          <cell r="A3301" t="str">
            <v>Europe</v>
          </cell>
          <cell r="B3301" t="str">
            <v>VW GROUP</v>
          </cell>
          <cell r="C3301" t="str">
            <v>VOLKSWAGEN</v>
          </cell>
          <cell r="D3301" t="str">
            <v>VOLKSWAGEN TOUAREG</v>
          </cell>
          <cell r="E3301" t="str">
            <v>VAG EA390</v>
          </cell>
          <cell r="F3301" t="str">
            <v>Gasoline</v>
          </cell>
          <cell r="G3301">
            <v>3189</v>
          </cell>
          <cell r="H3301">
            <v>220</v>
          </cell>
          <cell r="I3301" t="str">
            <v>Vee Configuration</v>
          </cell>
          <cell r="J3301">
            <v>6</v>
          </cell>
          <cell r="K3301" t="str">
            <v>MFI</v>
          </cell>
          <cell r="L3301" t="str">
            <v>Salzgitter</v>
          </cell>
          <cell r="M3301" t="str">
            <v>Germany</v>
          </cell>
          <cell r="N3301">
            <v>2650</v>
          </cell>
          <cell r="O3301">
            <v>31134</v>
          </cell>
          <cell r="P3301">
            <v>12399</v>
          </cell>
          <cell r="Q3301">
            <v>0</v>
          </cell>
          <cell r="R3301">
            <v>0</v>
          </cell>
          <cell r="S3301">
            <v>0</v>
          </cell>
          <cell r="T3301">
            <v>0</v>
          </cell>
          <cell r="U3301">
            <v>0</v>
          </cell>
        </row>
        <row r="3302">
          <cell r="A3302" t="str">
            <v>Europe</v>
          </cell>
          <cell r="B3302" t="str">
            <v>VW GROUP</v>
          </cell>
          <cell r="C3302" t="str">
            <v>VOLKSWAGEN</v>
          </cell>
          <cell r="D3302" t="str">
            <v>VOLKSWAGEN TOUAREG</v>
          </cell>
          <cell r="E3302" t="str">
            <v>VAG EA390</v>
          </cell>
          <cell r="F3302" t="str">
            <v>Gasoline</v>
          </cell>
          <cell r="G3302">
            <v>3189</v>
          </cell>
          <cell r="H3302">
            <v>241</v>
          </cell>
          <cell r="I3302" t="str">
            <v>Vee Configuration</v>
          </cell>
          <cell r="J3302">
            <v>6</v>
          </cell>
          <cell r="K3302" t="str">
            <v>MFI</v>
          </cell>
          <cell r="L3302" t="str">
            <v>Salzgitter</v>
          </cell>
          <cell r="M3302" t="str">
            <v>Germany</v>
          </cell>
          <cell r="N3302">
            <v>0</v>
          </cell>
          <cell r="O3302">
            <v>2610</v>
          </cell>
          <cell r="P3302">
            <v>14572</v>
          </cell>
          <cell r="Q3302">
            <v>17228</v>
          </cell>
          <cell r="R3302">
            <v>17187</v>
          </cell>
          <cell r="S3302">
            <v>16796</v>
          </cell>
          <cell r="T3302">
            <v>16395</v>
          </cell>
          <cell r="U3302">
            <v>14514</v>
          </cell>
        </row>
        <row r="3303">
          <cell r="A3303" t="str">
            <v>Europe</v>
          </cell>
          <cell r="B3303" t="str">
            <v>VW GROUP</v>
          </cell>
          <cell r="C3303" t="str">
            <v>VOLKSWAGEN</v>
          </cell>
          <cell r="D3303" t="str">
            <v>VOLKSWAGEN TOUAREG</v>
          </cell>
          <cell r="E3303" t="str">
            <v>VAG EA824</v>
          </cell>
          <cell r="F3303" t="str">
            <v>Gasoline</v>
          </cell>
          <cell r="G3303">
            <v>4172</v>
          </cell>
          <cell r="H3303">
            <v>310</v>
          </cell>
          <cell r="I3303" t="str">
            <v>Vee Configuration</v>
          </cell>
          <cell r="J3303">
            <v>8</v>
          </cell>
          <cell r="K3303" t="str">
            <v>MFI</v>
          </cell>
          <cell r="L3303" t="str">
            <v>Gyor</v>
          </cell>
          <cell r="M3303" t="str">
            <v>Hungary</v>
          </cell>
          <cell r="N3303">
            <v>53</v>
          </cell>
          <cell r="O3303">
            <v>15464</v>
          </cell>
          <cell r="P3303">
            <v>23643</v>
          </cell>
          <cell r="Q3303">
            <v>27348</v>
          </cell>
          <cell r="R3303">
            <v>26663</v>
          </cell>
          <cell r="S3303">
            <v>25457</v>
          </cell>
          <cell r="T3303">
            <v>24278</v>
          </cell>
          <cell r="U3303">
            <v>20993</v>
          </cell>
        </row>
        <row r="3304">
          <cell r="A3304" t="str">
            <v>Europe</v>
          </cell>
          <cell r="B3304" t="str">
            <v>VW GROUP</v>
          </cell>
          <cell r="C3304" t="str">
            <v>VOLKSWAGEN</v>
          </cell>
          <cell r="D3304" t="str">
            <v>VOLKSWAGEN TOUAREG</v>
          </cell>
          <cell r="E3304" t="str">
            <v>VAG EA153</v>
          </cell>
          <cell r="F3304" t="str">
            <v>Diesel</v>
          </cell>
          <cell r="G3304">
            <v>4921</v>
          </cell>
          <cell r="H3304">
            <v>313</v>
          </cell>
          <cell r="I3304" t="str">
            <v>Vee Configuration</v>
          </cell>
          <cell r="J3304">
            <v>10</v>
          </cell>
          <cell r="K3304" t="str">
            <v>DI</v>
          </cell>
          <cell r="L3304" t="str">
            <v>Salzgitter</v>
          </cell>
          <cell r="M3304" t="str">
            <v>Germany</v>
          </cell>
          <cell r="N3304">
            <v>1331</v>
          </cell>
          <cell r="O3304">
            <v>6565</v>
          </cell>
          <cell r="P3304">
            <v>13710</v>
          </cell>
          <cell r="Q3304">
            <v>16597</v>
          </cell>
          <cell r="R3304">
            <v>16960</v>
          </cell>
          <cell r="S3304">
            <v>16957</v>
          </cell>
          <cell r="T3304">
            <v>16921</v>
          </cell>
          <cell r="U3304">
            <v>15302</v>
          </cell>
        </row>
        <row r="3305">
          <cell r="A3305" t="str">
            <v>Europe</v>
          </cell>
          <cell r="B3305" t="str">
            <v>VW GROUP</v>
          </cell>
          <cell r="C3305" t="str">
            <v>VOLKSWAGEN</v>
          </cell>
          <cell r="D3305" t="str">
            <v>VOLKSWAGEN TOUAREG</v>
          </cell>
          <cell r="E3305" t="str">
            <v>VAG EA398</v>
          </cell>
          <cell r="F3305" t="str">
            <v>Gasoline</v>
          </cell>
          <cell r="G3305">
            <v>5996</v>
          </cell>
          <cell r="H3305">
            <v>420</v>
          </cell>
          <cell r="I3305" t="str">
            <v>W-Configuration</v>
          </cell>
          <cell r="J3305">
            <v>12</v>
          </cell>
          <cell r="K3305" t="str">
            <v>MFI</v>
          </cell>
          <cell r="L3305" t="str">
            <v>Salzgitter</v>
          </cell>
          <cell r="M3305" t="str">
            <v>Germany</v>
          </cell>
          <cell r="N3305">
            <v>0</v>
          </cell>
          <cell r="O3305">
            <v>13</v>
          </cell>
          <cell r="P3305">
            <v>262</v>
          </cell>
          <cell r="Q3305">
            <v>623</v>
          </cell>
          <cell r="R3305">
            <v>943</v>
          </cell>
          <cell r="S3305">
            <v>1230</v>
          </cell>
          <cell r="T3305">
            <v>1497</v>
          </cell>
          <cell r="U3305">
            <v>1585</v>
          </cell>
        </row>
        <row r="3306">
          <cell r="A3306" t="str">
            <v>Europe</v>
          </cell>
          <cell r="B3306" t="str">
            <v>VW GROUP</v>
          </cell>
          <cell r="C3306" t="str">
            <v>VOLKSWAGEN</v>
          </cell>
          <cell r="D3306" t="str">
            <v>VOLKSWAGEN GOLF PLUS</v>
          </cell>
          <cell r="E3306" t="str">
            <v>VAG EA111</v>
          </cell>
          <cell r="F3306" t="str">
            <v>Gasoline</v>
          </cell>
          <cell r="G3306">
            <v>1390</v>
          </cell>
          <cell r="H3306">
            <v>75</v>
          </cell>
          <cell r="I3306" t="str">
            <v>In-Line</v>
          </cell>
          <cell r="J3306">
            <v>4</v>
          </cell>
          <cell r="K3306" t="str">
            <v>MFI</v>
          </cell>
          <cell r="L3306" t="str">
            <v>Chemnitz, Salzgitter</v>
          </cell>
          <cell r="M3306" t="str">
            <v>Germany</v>
          </cell>
          <cell r="N3306">
            <v>0</v>
          </cell>
          <cell r="O3306">
            <v>0</v>
          </cell>
          <cell r="P3306">
            <v>1959</v>
          </cell>
          <cell r="Q3306">
            <v>17539</v>
          </cell>
          <cell r="R3306">
            <v>18644</v>
          </cell>
          <cell r="S3306">
            <v>23080</v>
          </cell>
          <cell r="T3306">
            <v>21574</v>
          </cell>
          <cell r="U3306">
            <v>20287</v>
          </cell>
        </row>
        <row r="3307">
          <cell r="A3307" t="str">
            <v>Europe</v>
          </cell>
          <cell r="B3307" t="str">
            <v>VW GROUP</v>
          </cell>
          <cell r="C3307" t="str">
            <v>VOLKSWAGEN</v>
          </cell>
          <cell r="D3307" t="str">
            <v>VOLKSWAGEN GOLF PLUS</v>
          </cell>
          <cell r="E3307" t="str">
            <v>VAG EA188</v>
          </cell>
          <cell r="F3307" t="str">
            <v>Diesel</v>
          </cell>
          <cell r="G3307">
            <v>1422</v>
          </cell>
          <cell r="H3307">
            <v>100</v>
          </cell>
          <cell r="I3307" t="str">
            <v>In-Line</v>
          </cell>
          <cell r="J3307">
            <v>3</v>
          </cell>
          <cell r="K3307" t="str">
            <v>DI</v>
          </cell>
          <cell r="L3307" t="str">
            <v>Gyor, Polkowice</v>
          </cell>
          <cell r="M3307" t="str">
            <v>Hungary, Poland</v>
          </cell>
          <cell r="N3307">
            <v>0</v>
          </cell>
          <cell r="O3307">
            <v>0</v>
          </cell>
          <cell r="P3307">
            <v>3918</v>
          </cell>
          <cell r="Q3307">
            <v>35078</v>
          </cell>
          <cell r="R3307">
            <v>37288</v>
          </cell>
          <cell r="S3307">
            <v>46160</v>
          </cell>
          <cell r="T3307">
            <v>43148</v>
          </cell>
          <cell r="U3307">
            <v>40574</v>
          </cell>
        </row>
        <row r="3308">
          <cell r="A3308" t="str">
            <v>Europe</v>
          </cell>
          <cell r="B3308" t="str">
            <v>VW GROUP</v>
          </cell>
          <cell r="C3308" t="str">
            <v>VOLKSWAGEN</v>
          </cell>
          <cell r="D3308" t="str">
            <v>VOLKSWAGEN GOLF PLUS</v>
          </cell>
          <cell r="E3308" t="str">
            <v>VAG EA111</v>
          </cell>
          <cell r="F3308" t="str">
            <v>Gasoline</v>
          </cell>
          <cell r="G3308">
            <v>1598</v>
          </cell>
          <cell r="H3308">
            <v>115</v>
          </cell>
          <cell r="I3308" t="str">
            <v>In-Line</v>
          </cell>
          <cell r="J3308">
            <v>4</v>
          </cell>
          <cell r="K3308" t="str">
            <v>MFI</v>
          </cell>
          <cell r="L3308" t="str">
            <v>Chemnitz, Salzgitter</v>
          </cell>
          <cell r="M3308" t="str">
            <v>Germany</v>
          </cell>
          <cell r="N3308">
            <v>0</v>
          </cell>
          <cell r="O3308">
            <v>0</v>
          </cell>
          <cell r="P3308">
            <v>2481</v>
          </cell>
          <cell r="Q3308">
            <v>22215</v>
          </cell>
          <cell r="R3308">
            <v>23616</v>
          </cell>
          <cell r="S3308">
            <v>29235</v>
          </cell>
          <cell r="T3308">
            <v>27328</v>
          </cell>
          <cell r="U3308">
            <v>25697</v>
          </cell>
        </row>
        <row r="3309">
          <cell r="A3309" t="str">
            <v>Europe</v>
          </cell>
          <cell r="B3309" t="str">
            <v>VW GROUP</v>
          </cell>
          <cell r="C3309" t="str">
            <v>VOLKSWAGEN</v>
          </cell>
          <cell r="D3309" t="str">
            <v>VOLKSWAGEN GOLF PLUS</v>
          </cell>
          <cell r="E3309" t="str">
            <v>VAG EA188</v>
          </cell>
          <cell r="F3309" t="str">
            <v>Diesel</v>
          </cell>
          <cell r="G3309">
            <v>1968</v>
          </cell>
          <cell r="H3309">
            <v>140</v>
          </cell>
          <cell r="I3309" t="str">
            <v>In-Line</v>
          </cell>
          <cell r="J3309">
            <v>4</v>
          </cell>
          <cell r="K3309" t="str">
            <v>DI</v>
          </cell>
          <cell r="L3309" t="str">
            <v>Gyor, Polkowice</v>
          </cell>
          <cell r="M3309" t="str">
            <v>Hungary, Poland</v>
          </cell>
          <cell r="N3309">
            <v>0</v>
          </cell>
          <cell r="O3309">
            <v>0</v>
          </cell>
          <cell r="P3309">
            <v>3918</v>
          </cell>
          <cell r="Q3309">
            <v>35078</v>
          </cell>
          <cell r="R3309">
            <v>37288</v>
          </cell>
          <cell r="S3309">
            <v>46160</v>
          </cell>
          <cell r="T3309">
            <v>43148</v>
          </cell>
          <cell r="U3309">
            <v>40574</v>
          </cell>
        </row>
        <row r="3310">
          <cell r="A3310" t="str">
            <v>Europe</v>
          </cell>
          <cell r="B3310" t="str">
            <v>VW GROUP</v>
          </cell>
          <cell r="C3310" t="str">
            <v>VOLKSWAGEN</v>
          </cell>
          <cell r="D3310" t="str">
            <v>VOLKSWAGEN C1</v>
          </cell>
          <cell r="E3310" t="str">
            <v>VAG EA188</v>
          </cell>
          <cell r="F3310" t="str">
            <v>Diesel</v>
          </cell>
          <cell r="G3310">
            <v>1968</v>
          </cell>
          <cell r="H3310">
            <v>136</v>
          </cell>
          <cell r="I3310" t="str">
            <v>In-Line</v>
          </cell>
          <cell r="J3310">
            <v>4</v>
          </cell>
          <cell r="K3310" t="str">
            <v>DI</v>
          </cell>
          <cell r="L3310" t="str">
            <v>Gyor, Polkowice</v>
          </cell>
          <cell r="M3310" t="str">
            <v>Hungary, Poland</v>
          </cell>
          <cell r="N3310">
            <v>0</v>
          </cell>
          <cell r="O3310">
            <v>0</v>
          </cell>
          <cell r="P3310">
            <v>0</v>
          </cell>
          <cell r="Q3310">
            <v>0</v>
          </cell>
          <cell r="R3310">
            <v>0</v>
          </cell>
          <cell r="S3310">
            <v>7780</v>
          </cell>
          <cell r="T3310">
            <v>15731</v>
          </cell>
          <cell r="U3310">
            <v>14290</v>
          </cell>
        </row>
        <row r="3311">
          <cell r="A3311" t="str">
            <v>Europe</v>
          </cell>
          <cell r="B3311" t="str">
            <v>VW GROUP</v>
          </cell>
          <cell r="C3311" t="str">
            <v>VOLKSWAGEN</v>
          </cell>
          <cell r="D3311" t="str">
            <v>VOLKSWAGEN C1</v>
          </cell>
          <cell r="E3311" t="str">
            <v>VAG EA113/EA827</v>
          </cell>
          <cell r="F3311" t="str">
            <v>Gasoline</v>
          </cell>
          <cell r="G3311">
            <v>1984</v>
          </cell>
          <cell r="H3311">
            <v>150</v>
          </cell>
          <cell r="I3311" t="str">
            <v>In-Line</v>
          </cell>
          <cell r="J3311">
            <v>4</v>
          </cell>
          <cell r="K3311" t="str">
            <v>MFI</v>
          </cell>
          <cell r="L3311" t="str">
            <v>Gyor</v>
          </cell>
          <cell r="M3311" t="str">
            <v>Hungary</v>
          </cell>
          <cell r="N3311">
            <v>0</v>
          </cell>
          <cell r="O3311">
            <v>0</v>
          </cell>
          <cell r="P3311">
            <v>0</v>
          </cell>
          <cell r="Q3311">
            <v>0</v>
          </cell>
          <cell r="R3311">
            <v>0</v>
          </cell>
          <cell r="S3311">
            <v>2449</v>
          </cell>
          <cell r="T3311">
            <v>5663</v>
          </cell>
          <cell r="U3311">
            <v>6046</v>
          </cell>
        </row>
        <row r="3312">
          <cell r="A3312" t="str">
            <v>Europe</v>
          </cell>
          <cell r="B3312" t="str">
            <v>VW GROUP</v>
          </cell>
          <cell r="C3312" t="str">
            <v>VOLKSWAGEN</v>
          </cell>
          <cell r="D3312" t="str">
            <v>VOLKSWAGEN C1</v>
          </cell>
          <cell r="E3312" t="str">
            <v>VAG EA390</v>
          </cell>
          <cell r="F3312" t="str">
            <v>Gasoline</v>
          </cell>
          <cell r="G3312">
            <v>2327</v>
          </cell>
          <cell r="H3312">
            <v>170</v>
          </cell>
          <cell r="I3312" t="str">
            <v>Vee Configuration</v>
          </cell>
          <cell r="J3312">
            <v>5</v>
          </cell>
          <cell r="K3312" t="str">
            <v>MFI</v>
          </cell>
          <cell r="L3312" t="str">
            <v>Salzgitter</v>
          </cell>
          <cell r="M3312" t="str">
            <v>Germany</v>
          </cell>
          <cell r="N3312">
            <v>0</v>
          </cell>
          <cell r="O3312">
            <v>0</v>
          </cell>
          <cell r="P3312">
            <v>0</v>
          </cell>
          <cell r="Q3312">
            <v>0</v>
          </cell>
          <cell r="R3312">
            <v>0</v>
          </cell>
          <cell r="S3312">
            <v>2405</v>
          </cell>
          <cell r="T3312">
            <v>5559</v>
          </cell>
          <cell r="U3312">
            <v>5935</v>
          </cell>
        </row>
        <row r="3313">
          <cell r="A3313" t="str">
            <v>Europe</v>
          </cell>
          <cell r="B3313" t="str">
            <v>VW GROUP</v>
          </cell>
          <cell r="C3313" t="str">
            <v>VOLKSWAGEN</v>
          </cell>
          <cell r="D3313" t="str">
            <v>VOLKSWAGEN C1</v>
          </cell>
          <cell r="E3313" t="str">
            <v>VAG EA835</v>
          </cell>
          <cell r="F3313" t="str">
            <v>Diesel</v>
          </cell>
          <cell r="G3313">
            <v>2953</v>
          </cell>
          <cell r="H3313">
            <v>225</v>
          </cell>
          <cell r="I3313" t="str">
            <v>Vee Configuration</v>
          </cell>
          <cell r="J3313">
            <v>6</v>
          </cell>
          <cell r="K3313" t="str">
            <v>DI</v>
          </cell>
          <cell r="L3313" t="str">
            <v>Gyor</v>
          </cell>
          <cell r="M3313" t="str">
            <v>Hungary</v>
          </cell>
          <cell r="N3313">
            <v>0</v>
          </cell>
          <cell r="O3313">
            <v>0</v>
          </cell>
          <cell r="P3313">
            <v>0</v>
          </cell>
          <cell r="Q3313">
            <v>0</v>
          </cell>
          <cell r="R3313">
            <v>0</v>
          </cell>
          <cell r="S3313">
            <v>2762</v>
          </cell>
          <cell r="T3313">
            <v>6382</v>
          </cell>
          <cell r="U3313">
            <v>6815</v>
          </cell>
        </row>
        <row r="3314">
          <cell r="A3314" t="str">
            <v>Europe</v>
          </cell>
          <cell r="B3314" t="str">
            <v>VW GROUP</v>
          </cell>
          <cell r="C3314" t="str">
            <v>VOLKSWAGEN</v>
          </cell>
          <cell r="D3314" t="str">
            <v>VOLKSWAGEN C1</v>
          </cell>
          <cell r="E3314" t="str">
            <v>VAG EA390</v>
          </cell>
          <cell r="F3314" t="str">
            <v>Gasoline</v>
          </cell>
          <cell r="G3314">
            <v>3189</v>
          </cell>
          <cell r="H3314">
            <v>241</v>
          </cell>
          <cell r="I3314" t="str">
            <v>Vee Configuration</v>
          </cell>
          <cell r="J3314">
            <v>6</v>
          </cell>
          <cell r="K3314" t="str">
            <v>MFI</v>
          </cell>
          <cell r="L3314" t="str">
            <v>Salzgitter</v>
          </cell>
          <cell r="M3314" t="str">
            <v>Germany</v>
          </cell>
          <cell r="N3314">
            <v>0</v>
          </cell>
          <cell r="O3314">
            <v>0</v>
          </cell>
          <cell r="P3314">
            <v>0</v>
          </cell>
          <cell r="Q3314">
            <v>0</v>
          </cell>
          <cell r="R3314">
            <v>0</v>
          </cell>
          <cell r="S3314">
            <v>2782</v>
          </cell>
          <cell r="T3314">
            <v>6433</v>
          </cell>
          <cell r="U3314">
            <v>6867</v>
          </cell>
        </row>
        <row r="3315">
          <cell r="A3315" t="str">
            <v>Europe</v>
          </cell>
          <cell r="B3315" t="str">
            <v>VW GROUP</v>
          </cell>
          <cell r="C3315" t="str">
            <v>VOLKSWAGEN</v>
          </cell>
          <cell r="D3315" t="str">
            <v>VOLKSWAGEN C1</v>
          </cell>
          <cell r="E3315" t="str">
            <v>VAG EA153</v>
          </cell>
          <cell r="F3315" t="str">
            <v>Diesel</v>
          </cell>
          <cell r="G3315">
            <v>4921</v>
          </cell>
          <cell r="H3315">
            <v>310</v>
          </cell>
          <cell r="I3315" t="str">
            <v>Vee Configuration</v>
          </cell>
          <cell r="J3315">
            <v>10</v>
          </cell>
          <cell r="K3315" t="str">
            <v>DI</v>
          </cell>
          <cell r="L3315" t="str">
            <v>Salzgitter</v>
          </cell>
          <cell r="M3315" t="str">
            <v>Germany</v>
          </cell>
          <cell r="N3315">
            <v>0</v>
          </cell>
          <cell r="O3315">
            <v>0</v>
          </cell>
          <cell r="P3315">
            <v>0</v>
          </cell>
          <cell r="Q3315">
            <v>0</v>
          </cell>
          <cell r="R3315">
            <v>0</v>
          </cell>
          <cell r="S3315">
            <v>833</v>
          </cell>
          <cell r="T3315">
            <v>1721</v>
          </cell>
          <cell r="U3315">
            <v>1609</v>
          </cell>
        </row>
        <row r="3316">
          <cell r="A3316" t="str">
            <v>Europe</v>
          </cell>
          <cell r="B3316" t="str">
            <v>VW GROUP</v>
          </cell>
          <cell r="C3316" t="str">
            <v>VOLKSWAGEN</v>
          </cell>
          <cell r="D3316" t="str">
            <v>VOLKSWAGEN PREMIUM CABRIO</v>
          </cell>
          <cell r="E3316" t="str">
            <v>VAG EA111</v>
          </cell>
          <cell r="F3316" t="str">
            <v>Gasoline</v>
          </cell>
          <cell r="G3316">
            <v>1598</v>
          </cell>
          <cell r="H3316">
            <v>115</v>
          </cell>
          <cell r="I3316" t="str">
            <v>In-Line</v>
          </cell>
          <cell r="J3316">
            <v>4</v>
          </cell>
          <cell r="K3316" t="str">
            <v>MFI</v>
          </cell>
          <cell r="L3316" t="str">
            <v>Chemnitz, Salzgitter</v>
          </cell>
          <cell r="M3316" t="str">
            <v>Germany</v>
          </cell>
          <cell r="N3316">
            <v>0</v>
          </cell>
          <cell r="O3316">
            <v>0</v>
          </cell>
          <cell r="P3316">
            <v>0</v>
          </cell>
          <cell r="Q3316">
            <v>706</v>
          </cell>
          <cell r="R3316">
            <v>6486</v>
          </cell>
          <cell r="S3316">
            <v>7743</v>
          </cell>
          <cell r="T3316">
            <v>6664</v>
          </cell>
          <cell r="U3316">
            <v>5437</v>
          </cell>
        </row>
        <row r="3317">
          <cell r="A3317" t="str">
            <v>Europe</v>
          </cell>
          <cell r="B3317" t="str">
            <v>VW GROUP</v>
          </cell>
          <cell r="C3317" t="str">
            <v>VOLKSWAGEN</v>
          </cell>
          <cell r="D3317" t="str">
            <v>VOLKSWAGEN PREMIUM CABRIO</v>
          </cell>
          <cell r="E3317" t="str">
            <v>VAG EA188</v>
          </cell>
          <cell r="F3317" t="str">
            <v>Diesel</v>
          </cell>
          <cell r="G3317">
            <v>1968</v>
          </cell>
          <cell r="H3317">
            <v>140</v>
          </cell>
          <cell r="I3317" t="str">
            <v>In-Line</v>
          </cell>
          <cell r="J3317">
            <v>4</v>
          </cell>
          <cell r="K3317" t="str">
            <v>DI</v>
          </cell>
          <cell r="L3317" t="str">
            <v>Gyor, Polkowice</v>
          </cell>
          <cell r="M3317" t="str">
            <v>Hungary, Poland</v>
          </cell>
          <cell r="N3317">
            <v>0</v>
          </cell>
          <cell r="O3317">
            <v>0</v>
          </cell>
          <cell r="P3317">
            <v>0</v>
          </cell>
          <cell r="Q3317">
            <v>1310</v>
          </cell>
          <cell r="R3317">
            <v>12257</v>
          </cell>
          <cell r="S3317">
            <v>14988</v>
          </cell>
          <cell r="T3317">
            <v>13228</v>
          </cell>
          <cell r="U3317">
            <v>11063</v>
          </cell>
        </row>
        <row r="3318">
          <cell r="A3318" t="str">
            <v>Europe</v>
          </cell>
          <cell r="B3318" t="str">
            <v>VW GROUP</v>
          </cell>
          <cell r="C3318" t="str">
            <v>VOLKSWAGEN</v>
          </cell>
          <cell r="D3318" t="str">
            <v>VOLKSWAGEN PREMIUM CABRIO</v>
          </cell>
          <cell r="E3318" t="str">
            <v>VAG EA188</v>
          </cell>
          <cell r="F3318" t="str">
            <v>Diesel</v>
          </cell>
          <cell r="G3318">
            <v>1968</v>
          </cell>
          <cell r="H3318">
            <v>168</v>
          </cell>
          <cell r="I3318" t="str">
            <v>In-Line</v>
          </cell>
          <cell r="J3318">
            <v>4</v>
          </cell>
          <cell r="K3318" t="str">
            <v>DI</v>
          </cell>
          <cell r="L3318" t="str">
            <v>Gyor, Polkowice</v>
          </cell>
          <cell r="M3318" t="str">
            <v>Hungary, Poland</v>
          </cell>
          <cell r="N3318">
            <v>0</v>
          </cell>
          <cell r="O3318">
            <v>0</v>
          </cell>
          <cell r="P3318">
            <v>0</v>
          </cell>
          <cell r="Q3318">
            <v>0</v>
          </cell>
          <cell r="R3318">
            <v>3868</v>
          </cell>
          <cell r="S3318">
            <v>5659</v>
          </cell>
          <cell r="T3318">
            <v>4875</v>
          </cell>
          <cell r="U3318">
            <v>3979</v>
          </cell>
        </row>
        <row r="3319">
          <cell r="A3319" t="str">
            <v>Europe</v>
          </cell>
          <cell r="B3319" t="str">
            <v>VW GROUP</v>
          </cell>
          <cell r="C3319" t="str">
            <v>VOLKSWAGEN</v>
          </cell>
          <cell r="D3319" t="str">
            <v>VOLKSWAGEN PREMIUM CABRIO</v>
          </cell>
          <cell r="E3319" t="str">
            <v>VAG EA113/EA827</v>
          </cell>
          <cell r="F3319" t="str">
            <v>Gasoline</v>
          </cell>
          <cell r="G3319">
            <v>1984</v>
          </cell>
          <cell r="H3319">
            <v>150</v>
          </cell>
          <cell r="I3319" t="str">
            <v>In-Line</v>
          </cell>
          <cell r="J3319">
            <v>4</v>
          </cell>
          <cell r="K3319" t="str">
            <v>MFI</v>
          </cell>
          <cell r="L3319" t="str">
            <v>Gyor</v>
          </cell>
          <cell r="M3319" t="str">
            <v>Hungary</v>
          </cell>
          <cell r="N3319">
            <v>0</v>
          </cell>
          <cell r="O3319">
            <v>0</v>
          </cell>
          <cell r="P3319">
            <v>0</v>
          </cell>
          <cell r="Q3319">
            <v>539</v>
          </cell>
          <cell r="R3319">
            <v>5098</v>
          </cell>
          <cell r="S3319">
            <v>6331</v>
          </cell>
          <cell r="T3319">
            <v>5670</v>
          </cell>
          <cell r="U3319">
            <v>4810</v>
          </cell>
        </row>
        <row r="3320">
          <cell r="A3320" t="str">
            <v>Europe</v>
          </cell>
          <cell r="B3320" t="str">
            <v>VW GROUP</v>
          </cell>
          <cell r="C3320" t="str">
            <v>VOLKSWAGEN</v>
          </cell>
          <cell r="D3320" t="str">
            <v>VOLKSWAGEN PREMIUM CABRIO</v>
          </cell>
          <cell r="E3320" t="str">
            <v>VAG EA113/EA827</v>
          </cell>
          <cell r="F3320" t="str">
            <v>Gasoline</v>
          </cell>
          <cell r="G3320">
            <v>1984</v>
          </cell>
          <cell r="H3320">
            <v>180</v>
          </cell>
          <cell r="I3320" t="str">
            <v>In-Line</v>
          </cell>
          <cell r="J3320">
            <v>4</v>
          </cell>
          <cell r="K3320" t="str">
            <v>MFI</v>
          </cell>
          <cell r="L3320" t="str">
            <v>Gyor</v>
          </cell>
          <cell r="M3320" t="str">
            <v>Hungary</v>
          </cell>
          <cell r="N3320">
            <v>0</v>
          </cell>
          <cell r="O3320">
            <v>0</v>
          </cell>
          <cell r="P3320">
            <v>0</v>
          </cell>
          <cell r="Q3320">
            <v>243</v>
          </cell>
          <cell r="R3320">
            <v>2229</v>
          </cell>
          <cell r="S3320">
            <v>2662</v>
          </cell>
          <cell r="T3320">
            <v>2292</v>
          </cell>
          <cell r="U3320">
            <v>1873</v>
          </cell>
        </row>
        <row r="3321">
          <cell r="A3321" t="str">
            <v>Europe</v>
          </cell>
          <cell r="B3321" t="str">
            <v>VW GROUP</v>
          </cell>
          <cell r="C3321" t="str">
            <v>VOLKSWAGEN</v>
          </cell>
          <cell r="D3321" t="str">
            <v>VOLKSWAGEN PREMIUM CABRIO</v>
          </cell>
          <cell r="E3321" t="str">
            <v>VAG EA113/EA827</v>
          </cell>
          <cell r="F3321" t="str">
            <v>Gasoline</v>
          </cell>
          <cell r="G3321">
            <v>1984</v>
          </cell>
          <cell r="H3321">
            <v>200</v>
          </cell>
          <cell r="I3321" t="str">
            <v>In-Line</v>
          </cell>
          <cell r="J3321">
            <v>4</v>
          </cell>
          <cell r="K3321" t="str">
            <v>GDI</v>
          </cell>
          <cell r="L3321" t="str">
            <v>Gyor</v>
          </cell>
          <cell r="M3321" t="str">
            <v>Hungary</v>
          </cell>
          <cell r="N3321">
            <v>0</v>
          </cell>
          <cell r="O3321">
            <v>0</v>
          </cell>
          <cell r="P3321">
            <v>0</v>
          </cell>
          <cell r="Q3321">
            <v>166</v>
          </cell>
          <cell r="R3321">
            <v>1571</v>
          </cell>
          <cell r="S3321">
            <v>1953</v>
          </cell>
          <cell r="T3321">
            <v>1749</v>
          </cell>
          <cell r="U3321">
            <v>1486</v>
          </cell>
        </row>
        <row r="3322">
          <cell r="A3322" t="str">
            <v>Europe</v>
          </cell>
          <cell r="B3322" t="str">
            <v>VW GROUP</v>
          </cell>
          <cell r="C3322" t="str">
            <v>VOLKSWAGEN</v>
          </cell>
          <cell r="D3322" t="str">
            <v>VOLKSWAGEN PREMIUM CABRIO</v>
          </cell>
          <cell r="E3322" t="str">
            <v>VAG EA390</v>
          </cell>
          <cell r="F3322" t="str">
            <v>Gasoline</v>
          </cell>
          <cell r="G3322">
            <v>3189</v>
          </cell>
          <cell r="H3322">
            <v>241</v>
          </cell>
          <cell r="I3322" t="str">
            <v>Vee Configuration</v>
          </cell>
          <cell r="J3322">
            <v>6</v>
          </cell>
          <cell r="K3322" t="str">
            <v>MFI</v>
          </cell>
          <cell r="L3322" t="str">
            <v>Salzgitter</v>
          </cell>
          <cell r="M3322" t="str">
            <v>Germany</v>
          </cell>
          <cell r="N3322">
            <v>0</v>
          </cell>
          <cell r="O3322">
            <v>0</v>
          </cell>
          <cell r="P3322">
            <v>0</v>
          </cell>
          <cell r="Q3322">
            <v>73</v>
          </cell>
          <cell r="R3322">
            <v>668</v>
          </cell>
          <cell r="S3322">
            <v>799</v>
          </cell>
          <cell r="T3322">
            <v>687</v>
          </cell>
          <cell r="U3322">
            <v>562</v>
          </cell>
        </row>
        <row r="3323">
          <cell r="A3323" t="str">
            <v>Europe</v>
          </cell>
          <cell r="B3323" t="str">
            <v>FORD GROUP</v>
          </cell>
          <cell r="C3323" t="str">
            <v>VOLVO</v>
          </cell>
          <cell r="D3323" t="str">
            <v>VOLVO C70</v>
          </cell>
          <cell r="E3323" t="str">
            <v>Volvo N/RN</v>
          </cell>
          <cell r="F3323" t="str">
            <v>Gasoline</v>
          </cell>
          <cell r="G3323">
            <v>1948</v>
          </cell>
          <cell r="H3323">
            <v>160</v>
          </cell>
          <cell r="I3323" t="str">
            <v>In-Line</v>
          </cell>
          <cell r="J3323">
            <v>4</v>
          </cell>
          <cell r="K3323" t="str">
            <v>MFI</v>
          </cell>
          <cell r="L3323" t="str">
            <v>Skovde</v>
          </cell>
          <cell r="M3323" t="str">
            <v>Sweden</v>
          </cell>
          <cell r="N3323">
            <v>1104</v>
          </cell>
          <cell r="O3323">
            <v>1001</v>
          </cell>
          <cell r="P3323">
            <v>338</v>
          </cell>
          <cell r="Q3323">
            <v>0</v>
          </cell>
          <cell r="R3323">
            <v>0</v>
          </cell>
          <cell r="S3323">
            <v>0</v>
          </cell>
          <cell r="T3323">
            <v>0</v>
          </cell>
          <cell r="U3323">
            <v>0</v>
          </cell>
        </row>
        <row r="3324">
          <cell r="A3324" t="str">
            <v>Europe</v>
          </cell>
          <cell r="B3324" t="str">
            <v>FORD GROUP</v>
          </cell>
          <cell r="C3324" t="str">
            <v>VOLVO</v>
          </cell>
          <cell r="D3324" t="str">
            <v>VOLVO C70</v>
          </cell>
          <cell r="E3324" t="str">
            <v>Volvo N/RN</v>
          </cell>
          <cell r="F3324" t="str">
            <v>Gasoline</v>
          </cell>
          <cell r="G3324">
            <v>2319</v>
          </cell>
          <cell r="H3324">
            <v>240</v>
          </cell>
          <cell r="I3324" t="str">
            <v>In-Line</v>
          </cell>
          <cell r="J3324">
            <v>5</v>
          </cell>
          <cell r="K3324" t="str">
            <v>MFI</v>
          </cell>
          <cell r="L3324" t="str">
            <v>Skovde</v>
          </cell>
          <cell r="M3324" t="str">
            <v>Sweden</v>
          </cell>
          <cell r="N3324">
            <v>2693</v>
          </cell>
          <cell r="O3324">
            <v>2575</v>
          </cell>
          <cell r="P3324">
            <v>870</v>
          </cell>
          <cell r="Q3324">
            <v>0</v>
          </cell>
          <cell r="R3324">
            <v>0</v>
          </cell>
          <cell r="S3324">
            <v>0</v>
          </cell>
          <cell r="T3324">
            <v>0</v>
          </cell>
          <cell r="U3324">
            <v>0</v>
          </cell>
        </row>
        <row r="3325">
          <cell r="A3325" t="str">
            <v>Europe</v>
          </cell>
          <cell r="B3325" t="str">
            <v>FORD GROUP</v>
          </cell>
          <cell r="C3325" t="str">
            <v>VOLVO</v>
          </cell>
          <cell r="D3325" t="str">
            <v>VOLVO C70</v>
          </cell>
          <cell r="E3325" t="str">
            <v>Volvo N/RN</v>
          </cell>
          <cell r="F3325" t="str">
            <v>Gasoline</v>
          </cell>
          <cell r="G3325">
            <v>2435</v>
          </cell>
          <cell r="H3325">
            <v>193</v>
          </cell>
          <cell r="I3325" t="str">
            <v>In-Line</v>
          </cell>
          <cell r="J3325">
            <v>5</v>
          </cell>
          <cell r="K3325" t="str">
            <v>MFI</v>
          </cell>
          <cell r="L3325" t="str">
            <v>Skovde</v>
          </cell>
          <cell r="M3325" t="str">
            <v>Sweden</v>
          </cell>
          <cell r="N3325">
            <v>3975</v>
          </cell>
          <cell r="O3325">
            <v>3807</v>
          </cell>
          <cell r="P3325">
            <v>1288</v>
          </cell>
          <cell r="Q3325">
            <v>0</v>
          </cell>
          <cell r="R3325">
            <v>0</v>
          </cell>
          <cell r="S3325">
            <v>0</v>
          </cell>
          <cell r="T3325">
            <v>0</v>
          </cell>
          <cell r="U3325">
            <v>0</v>
          </cell>
        </row>
        <row r="3326">
          <cell r="A3326" t="str">
            <v>Europe</v>
          </cell>
          <cell r="B3326" t="str">
            <v>FORD GROUP</v>
          </cell>
          <cell r="C3326" t="str">
            <v>VOLVO</v>
          </cell>
          <cell r="D3326" t="str">
            <v>VOLVO C70</v>
          </cell>
          <cell r="E3326" t="str">
            <v>Ford Global I4/I5 Petrol</v>
          </cell>
          <cell r="F3326" t="str">
            <v>Gasoline</v>
          </cell>
          <cell r="G3326">
            <v>1798</v>
          </cell>
          <cell r="H3326">
            <v>120</v>
          </cell>
          <cell r="I3326" t="str">
            <v>In-Line</v>
          </cell>
          <cell r="J3326">
            <v>4</v>
          </cell>
          <cell r="K3326" t="str">
            <v>MFI</v>
          </cell>
          <cell r="L3326" t="str">
            <v>Valencia Engine</v>
          </cell>
          <cell r="M3326" t="str">
            <v>Spain</v>
          </cell>
          <cell r="N3326">
            <v>0</v>
          </cell>
          <cell r="O3326">
            <v>0</v>
          </cell>
          <cell r="P3326">
            <v>0</v>
          </cell>
          <cell r="Q3326">
            <v>1281</v>
          </cell>
          <cell r="R3326">
            <v>1342</v>
          </cell>
          <cell r="S3326">
            <v>1200</v>
          </cell>
          <cell r="T3326">
            <v>1067</v>
          </cell>
          <cell r="U3326">
            <v>966</v>
          </cell>
        </row>
        <row r="3327">
          <cell r="A3327" t="str">
            <v>Europe</v>
          </cell>
          <cell r="B3327" t="str">
            <v>FORD GROUP</v>
          </cell>
          <cell r="C3327" t="str">
            <v>VOLVO</v>
          </cell>
          <cell r="D3327" t="str">
            <v>VOLVO C70</v>
          </cell>
          <cell r="E3327" t="str">
            <v>Ford Global I4/I5 Petrol</v>
          </cell>
          <cell r="F3327" t="str">
            <v>Gasoline</v>
          </cell>
          <cell r="G3327">
            <v>1999</v>
          </cell>
          <cell r="H3327">
            <v>145</v>
          </cell>
          <cell r="I3327" t="str">
            <v>In-Line</v>
          </cell>
          <cell r="J3327">
            <v>4</v>
          </cell>
          <cell r="K3327" t="str">
            <v>MFI</v>
          </cell>
          <cell r="L3327" t="str">
            <v>Valencia Engine</v>
          </cell>
          <cell r="M3327" t="str">
            <v>Spain</v>
          </cell>
          <cell r="N3327">
            <v>0</v>
          </cell>
          <cell r="O3327">
            <v>0</v>
          </cell>
          <cell r="P3327">
            <v>0</v>
          </cell>
          <cell r="Q3327">
            <v>0</v>
          </cell>
          <cell r="R3327">
            <v>2153</v>
          </cell>
          <cell r="S3327">
            <v>1760</v>
          </cell>
          <cell r="T3327">
            <v>1424</v>
          </cell>
          <cell r="U3327">
            <v>1177</v>
          </cell>
        </row>
        <row r="3328">
          <cell r="A3328" t="str">
            <v>Europe</v>
          </cell>
          <cell r="B3328" t="str">
            <v>FORD GROUP</v>
          </cell>
          <cell r="C3328" t="str">
            <v>VOLVO</v>
          </cell>
          <cell r="D3328" t="str">
            <v>VOLVO C70</v>
          </cell>
          <cell r="E3328" t="str">
            <v>PSA/Ford DW (PSA HDi/ Ford Duratorq)</v>
          </cell>
          <cell r="F3328" t="str">
            <v>Diesel</v>
          </cell>
          <cell r="G3328">
            <v>1998</v>
          </cell>
          <cell r="H3328">
            <v>136</v>
          </cell>
          <cell r="I3328" t="str">
            <v>In-Line</v>
          </cell>
          <cell r="J3328">
            <v>4</v>
          </cell>
          <cell r="K3328" t="str">
            <v>DI</v>
          </cell>
          <cell r="L3328" t="str">
            <v>Tremery</v>
          </cell>
          <cell r="M3328" t="str">
            <v>France</v>
          </cell>
          <cell r="N3328">
            <v>0</v>
          </cell>
          <cell r="O3328">
            <v>0</v>
          </cell>
          <cell r="P3328">
            <v>0</v>
          </cell>
          <cell r="Q3328">
            <v>3917</v>
          </cell>
          <cell r="R3328">
            <v>3962</v>
          </cell>
          <cell r="S3328">
            <v>3417</v>
          </cell>
          <cell r="T3328">
            <v>2923</v>
          </cell>
          <cell r="U3328">
            <v>2561</v>
          </cell>
        </row>
        <row r="3329">
          <cell r="A3329" t="str">
            <v>Europe</v>
          </cell>
          <cell r="B3329" t="str">
            <v>FORD GROUP</v>
          </cell>
          <cell r="C3329" t="str">
            <v>VOLVO</v>
          </cell>
          <cell r="D3329" t="str">
            <v>VOLVO C70</v>
          </cell>
          <cell r="E3329" t="str">
            <v>Volvo N/RN</v>
          </cell>
          <cell r="F3329" t="str">
            <v>Flex Fuel</v>
          </cell>
          <cell r="G3329">
            <v>2435</v>
          </cell>
          <cell r="H3329">
            <v>140</v>
          </cell>
          <cell r="I3329" t="str">
            <v>In-Line</v>
          </cell>
          <cell r="J3329">
            <v>5</v>
          </cell>
          <cell r="K3329" t="str">
            <v>MFI</v>
          </cell>
          <cell r="L3329" t="str">
            <v>Skovde</v>
          </cell>
          <cell r="M3329" t="str">
            <v>Sweden</v>
          </cell>
          <cell r="N3329">
            <v>0</v>
          </cell>
          <cell r="O3329">
            <v>0</v>
          </cell>
          <cell r="P3329">
            <v>0</v>
          </cell>
          <cell r="Q3329">
            <v>13</v>
          </cell>
          <cell r="R3329">
            <v>13</v>
          </cell>
          <cell r="S3329">
            <v>12</v>
          </cell>
          <cell r="T3329">
            <v>10</v>
          </cell>
          <cell r="U3329">
            <v>8</v>
          </cell>
        </row>
        <row r="3330">
          <cell r="A3330" t="str">
            <v>Europe</v>
          </cell>
          <cell r="B3330" t="str">
            <v>FORD GROUP</v>
          </cell>
          <cell r="C3330" t="str">
            <v>VOLVO</v>
          </cell>
          <cell r="D3330" t="str">
            <v>VOLVO C70</v>
          </cell>
          <cell r="E3330" t="str">
            <v>Volvo N/RN</v>
          </cell>
          <cell r="F3330" t="str">
            <v>Gasoline</v>
          </cell>
          <cell r="G3330">
            <v>2435</v>
          </cell>
          <cell r="H3330">
            <v>140</v>
          </cell>
          <cell r="I3330" t="str">
            <v>In-Line</v>
          </cell>
          <cell r="J3330">
            <v>5</v>
          </cell>
          <cell r="K3330" t="str">
            <v>MFI</v>
          </cell>
          <cell r="L3330" t="str">
            <v>Skovde</v>
          </cell>
          <cell r="M3330" t="str">
            <v>Sweden</v>
          </cell>
          <cell r="N3330">
            <v>0</v>
          </cell>
          <cell r="O3330">
            <v>0</v>
          </cell>
          <cell r="P3330">
            <v>0</v>
          </cell>
          <cell r="Q3330">
            <v>3074</v>
          </cell>
          <cell r="R3330">
            <v>3853</v>
          </cell>
          <cell r="S3330">
            <v>4042</v>
          </cell>
          <cell r="T3330">
            <v>4075</v>
          </cell>
          <cell r="U3330">
            <v>4106</v>
          </cell>
        </row>
        <row r="3331">
          <cell r="A3331" t="str">
            <v>Europe</v>
          </cell>
          <cell r="B3331" t="str">
            <v>FORD GROUP</v>
          </cell>
          <cell r="C3331" t="str">
            <v>VOLVO</v>
          </cell>
          <cell r="D3331" t="str">
            <v>VOLVO C70</v>
          </cell>
          <cell r="E3331" t="str">
            <v>Volvo N/RN</v>
          </cell>
          <cell r="F3331" t="str">
            <v>Gasoline</v>
          </cell>
          <cell r="G3331">
            <v>2435</v>
          </cell>
          <cell r="H3331">
            <v>170</v>
          </cell>
          <cell r="I3331" t="str">
            <v>In-Line</v>
          </cell>
          <cell r="J3331">
            <v>5</v>
          </cell>
          <cell r="K3331" t="str">
            <v>MFI</v>
          </cell>
          <cell r="L3331" t="str">
            <v>Skovde</v>
          </cell>
          <cell r="M3331" t="str">
            <v>Sweden</v>
          </cell>
          <cell r="N3331">
            <v>0</v>
          </cell>
          <cell r="O3331">
            <v>0</v>
          </cell>
          <cell r="P3331">
            <v>0</v>
          </cell>
          <cell r="Q3331">
            <v>1946</v>
          </cell>
          <cell r="R3331">
            <v>2338</v>
          </cell>
          <cell r="S3331">
            <v>2373</v>
          </cell>
          <cell r="T3331">
            <v>2337</v>
          </cell>
          <cell r="U3331">
            <v>2315</v>
          </cell>
        </row>
        <row r="3332">
          <cell r="A3332" t="str">
            <v>Europe</v>
          </cell>
          <cell r="B3332" t="str">
            <v>FORD GROUP</v>
          </cell>
          <cell r="C3332" t="str">
            <v>VOLVO</v>
          </cell>
          <cell r="D3332" t="str">
            <v>VOLVO C70</v>
          </cell>
          <cell r="E3332" t="str">
            <v>Volvo N/RN</v>
          </cell>
          <cell r="F3332" t="str">
            <v>Gasoline</v>
          </cell>
          <cell r="G3332">
            <v>2521</v>
          </cell>
          <cell r="H3332">
            <v>220</v>
          </cell>
          <cell r="I3332" t="str">
            <v>In-Line</v>
          </cell>
          <cell r="J3332">
            <v>5</v>
          </cell>
          <cell r="K3332" t="str">
            <v>MFI</v>
          </cell>
          <cell r="L3332" t="str">
            <v>Skovde</v>
          </cell>
          <cell r="M3332" t="str">
            <v>Sweden</v>
          </cell>
          <cell r="N3332">
            <v>0</v>
          </cell>
          <cell r="O3332">
            <v>0</v>
          </cell>
          <cell r="P3332">
            <v>0</v>
          </cell>
          <cell r="Q3332">
            <v>1430</v>
          </cell>
          <cell r="R3332">
            <v>1693</v>
          </cell>
          <cell r="S3332">
            <v>1698</v>
          </cell>
          <cell r="T3332">
            <v>1658</v>
          </cell>
          <cell r="U3332">
            <v>1632</v>
          </cell>
        </row>
        <row r="3333">
          <cell r="A3333" t="str">
            <v>Europe</v>
          </cell>
          <cell r="B3333" t="str">
            <v>FORD GROUP</v>
          </cell>
          <cell r="C3333" t="str">
            <v>VOLVO</v>
          </cell>
          <cell r="D3333" t="str">
            <v>VOLVO S80</v>
          </cell>
          <cell r="E3333" t="str">
            <v>Volvo N/RN</v>
          </cell>
          <cell r="F3333" t="str">
            <v>Gasoline</v>
          </cell>
          <cell r="G3333">
            <v>1984</v>
          </cell>
          <cell r="H3333">
            <v>180</v>
          </cell>
          <cell r="I3333" t="str">
            <v>In-Line</v>
          </cell>
          <cell r="J3333">
            <v>5</v>
          </cell>
          <cell r="K3333" t="str">
            <v>MFI</v>
          </cell>
          <cell r="L3333" t="str">
            <v>Skovde</v>
          </cell>
          <cell r="M3333" t="str">
            <v>Sweden</v>
          </cell>
          <cell r="N3333">
            <v>4671</v>
          </cell>
          <cell r="O3333">
            <v>4372</v>
          </cell>
          <cell r="P3333">
            <v>4218</v>
          </cell>
          <cell r="Q3333">
            <v>3673</v>
          </cell>
          <cell r="R3333">
            <v>3324</v>
          </cell>
          <cell r="S3333">
            <v>0</v>
          </cell>
          <cell r="T3333">
            <v>0</v>
          </cell>
          <cell r="U3333">
            <v>0</v>
          </cell>
        </row>
        <row r="3334">
          <cell r="A3334" t="str">
            <v>Europe</v>
          </cell>
          <cell r="B3334" t="str">
            <v>FORD GROUP</v>
          </cell>
          <cell r="C3334" t="str">
            <v>VOLVO</v>
          </cell>
          <cell r="D3334" t="str">
            <v>VOLVO S80</v>
          </cell>
          <cell r="E3334" t="str">
            <v>Volvo Diesel</v>
          </cell>
          <cell r="F3334" t="str">
            <v>Diesel</v>
          </cell>
          <cell r="G3334">
            <v>2401</v>
          </cell>
          <cell r="H3334">
            <v>130</v>
          </cell>
          <cell r="I3334" t="str">
            <v>In-Line</v>
          </cell>
          <cell r="J3334">
            <v>5</v>
          </cell>
          <cell r="K3334" t="str">
            <v>DI</v>
          </cell>
          <cell r="L3334" t="str">
            <v>Skovde</v>
          </cell>
          <cell r="M3334" t="str">
            <v>Sweden</v>
          </cell>
          <cell r="N3334">
            <v>1252</v>
          </cell>
          <cell r="O3334">
            <v>1173</v>
          </cell>
          <cell r="P3334">
            <v>1133</v>
          </cell>
          <cell r="Q3334">
            <v>989</v>
          </cell>
          <cell r="R3334">
            <v>896</v>
          </cell>
          <cell r="S3334">
            <v>0</v>
          </cell>
          <cell r="T3334">
            <v>0</v>
          </cell>
          <cell r="U3334">
            <v>0</v>
          </cell>
        </row>
        <row r="3335">
          <cell r="A3335" t="str">
            <v>Europe</v>
          </cell>
          <cell r="B3335" t="str">
            <v>FORD GROUP</v>
          </cell>
          <cell r="C3335" t="str">
            <v>VOLVO</v>
          </cell>
          <cell r="D3335" t="str">
            <v>VOLVO S80</v>
          </cell>
          <cell r="E3335" t="str">
            <v>Volvo Diesel</v>
          </cell>
          <cell r="F3335" t="str">
            <v>Diesel</v>
          </cell>
          <cell r="G3335">
            <v>2401</v>
          </cell>
          <cell r="H3335">
            <v>163</v>
          </cell>
          <cell r="I3335" t="str">
            <v>In-Line</v>
          </cell>
          <cell r="J3335">
            <v>5</v>
          </cell>
          <cell r="K3335" t="str">
            <v>DI</v>
          </cell>
          <cell r="L3335" t="str">
            <v>Skovde</v>
          </cell>
          <cell r="M3335" t="str">
            <v>Sweden</v>
          </cell>
          <cell r="N3335">
            <v>5428</v>
          </cell>
          <cell r="O3335">
            <v>5086</v>
          </cell>
          <cell r="P3335">
            <v>4906</v>
          </cell>
          <cell r="Q3335">
            <v>4276</v>
          </cell>
          <cell r="R3335">
            <v>3870</v>
          </cell>
          <cell r="S3335">
            <v>0</v>
          </cell>
          <cell r="T3335">
            <v>0</v>
          </cell>
          <cell r="U3335">
            <v>0</v>
          </cell>
        </row>
        <row r="3336">
          <cell r="A3336" t="str">
            <v>Europe</v>
          </cell>
          <cell r="B3336" t="str">
            <v>FORD GROUP</v>
          </cell>
          <cell r="C3336" t="str">
            <v>VOLVO</v>
          </cell>
          <cell r="D3336" t="str">
            <v>VOLVO S80</v>
          </cell>
          <cell r="E3336" t="str">
            <v>Volvo N/RN</v>
          </cell>
          <cell r="F3336" t="str">
            <v>Flex Fuel</v>
          </cell>
          <cell r="G3336">
            <v>2435</v>
          </cell>
          <cell r="H3336">
            <v>140</v>
          </cell>
          <cell r="I3336" t="str">
            <v>In-Line</v>
          </cell>
          <cell r="J3336">
            <v>5</v>
          </cell>
          <cell r="K3336" t="str">
            <v>MFI</v>
          </cell>
          <cell r="L3336" t="str">
            <v>Skovde</v>
          </cell>
          <cell r="M3336" t="str">
            <v>Sweden</v>
          </cell>
          <cell r="N3336">
            <v>0</v>
          </cell>
          <cell r="O3336">
            <v>23</v>
          </cell>
          <cell r="P3336">
            <v>22</v>
          </cell>
          <cell r="Q3336">
            <v>20</v>
          </cell>
          <cell r="R3336">
            <v>18</v>
          </cell>
          <cell r="S3336">
            <v>0</v>
          </cell>
          <cell r="T3336">
            <v>0</v>
          </cell>
          <cell r="U3336">
            <v>0</v>
          </cell>
        </row>
        <row r="3337">
          <cell r="A3337" t="str">
            <v>Europe</v>
          </cell>
          <cell r="B3337" t="str">
            <v>FORD GROUP</v>
          </cell>
          <cell r="C3337" t="str">
            <v>VOLVO</v>
          </cell>
          <cell r="D3337" t="str">
            <v>VOLVO S80</v>
          </cell>
          <cell r="E3337" t="str">
            <v>Volvo N/RN</v>
          </cell>
          <cell r="F3337" t="str">
            <v>Gasoline</v>
          </cell>
          <cell r="G3337">
            <v>2435</v>
          </cell>
          <cell r="H3337">
            <v>140</v>
          </cell>
          <cell r="I3337" t="str">
            <v>In-Line</v>
          </cell>
          <cell r="J3337">
            <v>5</v>
          </cell>
          <cell r="K3337" t="str">
            <v>MFI</v>
          </cell>
          <cell r="L3337" t="str">
            <v>Skovde</v>
          </cell>
          <cell r="M3337" t="str">
            <v>Sweden</v>
          </cell>
          <cell r="N3337">
            <v>3068</v>
          </cell>
          <cell r="O3337">
            <v>2875</v>
          </cell>
          <cell r="P3337">
            <v>2775</v>
          </cell>
          <cell r="Q3337">
            <v>2423</v>
          </cell>
          <cell r="R3337">
            <v>2196</v>
          </cell>
          <cell r="S3337">
            <v>0</v>
          </cell>
          <cell r="T3337">
            <v>0</v>
          </cell>
          <cell r="U3337">
            <v>0</v>
          </cell>
        </row>
        <row r="3338">
          <cell r="A3338" t="str">
            <v>Europe</v>
          </cell>
          <cell r="B3338" t="str">
            <v>FORD GROUP</v>
          </cell>
          <cell r="C3338" t="str">
            <v>VOLVO</v>
          </cell>
          <cell r="D3338" t="str">
            <v>VOLVO S80</v>
          </cell>
          <cell r="E3338" t="str">
            <v>Volvo N/RN</v>
          </cell>
          <cell r="F3338" t="str">
            <v>Gasoline</v>
          </cell>
          <cell r="G3338">
            <v>2435</v>
          </cell>
          <cell r="H3338">
            <v>170</v>
          </cell>
          <cell r="I3338" t="str">
            <v>In-Line</v>
          </cell>
          <cell r="J3338">
            <v>5</v>
          </cell>
          <cell r="K3338" t="str">
            <v>MFI</v>
          </cell>
          <cell r="L3338" t="str">
            <v>Skovde</v>
          </cell>
          <cell r="M3338" t="str">
            <v>Sweden</v>
          </cell>
          <cell r="N3338">
            <v>5696</v>
          </cell>
          <cell r="O3338">
            <v>5334</v>
          </cell>
          <cell r="P3338">
            <v>5147</v>
          </cell>
          <cell r="Q3338">
            <v>4483</v>
          </cell>
          <cell r="R3338">
            <v>4060</v>
          </cell>
          <cell r="S3338">
            <v>0</v>
          </cell>
          <cell r="T3338">
            <v>0</v>
          </cell>
          <cell r="U3338">
            <v>0</v>
          </cell>
        </row>
        <row r="3339">
          <cell r="A3339" t="str">
            <v>Europe</v>
          </cell>
          <cell r="B3339" t="str">
            <v>FORD GROUP</v>
          </cell>
          <cell r="C3339" t="str">
            <v>VOLVO</v>
          </cell>
          <cell r="D3339" t="str">
            <v>VOLVO S80</v>
          </cell>
          <cell r="E3339" t="str">
            <v>Volvo N/RN</v>
          </cell>
          <cell r="F3339" t="str">
            <v>Gasoline</v>
          </cell>
          <cell r="G3339">
            <v>2435</v>
          </cell>
          <cell r="H3339">
            <v>200</v>
          </cell>
          <cell r="I3339" t="str">
            <v>In-Line</v>
          </cell>
          <cell r="J3339">
            <v>5</v>
          </cell>
          <cell r="K3339" t="str">
            <v>MFI</v>
          </cell>
          <cell r="L3339" t="str">
            <v>Skovde</v>
          </cell>
          <cell r="M3339" t="str">
            <v>Sweden</v>
          </cell>
          <cell r="N3339">
            <v>2921</v>
          </cell>
          <cell r="O3339">
            <v>0</v>
          </cell>
          <cell r="P3339">
            <v>0</v>
          </cell>
          <cell r="Q3339">
            <v>0</v>
          </cell>
          <cell r="R3339">
            <v>0</v>
          </cell>
          <cell r="S3339">
            <v>0</v>
          </cell>
          <cell r="T3339">
            <v>0</v>
          </cell>
          <cell r="U3339">
            <v>0</v>
          </cell>
        </row>
        <row r="3340">
          <cell r="A3340" t="str">
            <v>Europe</v>
          </cell>
          <cell r="B3340" t="str">
            <v>FORD GROUP</v>
          </cell>
          <cell r="C3340" t="str">
            <v>VOLVO</v>
          </cell>
          <cell r="D3340" t="str">
            <v>VOLVO S80</v>
          </cell>
          <cell r="E3340" t="str">
            <v>Volvo N/RN</v>
          </cell>
          <cell r="F3340" t="str">
            <v>Gasoline</v>
          </cell>
          <cell r="G3340">
            <v>2521</v>
          </cell>
          <cell r="H3340">
            <v>210</v>
          </cell>
          <cell r="I3340" t="str">
            <v>In-Line</v>
          </cell>
          <cell r="J3340">
            <v>5</v>
          </cell>
          <cell r="K3340" t="str">
            <v>MFI</v>
          </cell>
          <cell r="L3340" t="str">
            <v>Skovde</v>
          </cell>
          <cell r="M3340" t="str">
            <v>Sweden</v>
          </cell>
          <cell r="N3340">
            <v>0</v>
          </cell>
          <cell r="O3340">
            <v>2740</v>
          </cell>
          <cell r="P3340">
            <v>2648</v>
          </cell>
          <cell r="Q3340">
            <v>2307</v>
          </cell>
          <cell r="R3340">
            <v>2092</v>
          </cell>
          <cell r="S3340">
            <v>0</v>
          </cell>
          <cell r="T3340">
            <v>0</v>
          </cell>
          <cell r="U3340">
            <v>0</v>
          </cell>
        </row>
        <row r="3341">
          <cell r="A3341" t="str">
            <v>Europe</v>
          </cell>
          <cell r="B3341" t="str">
            <v>FORD GROUP</v>
          </cell>
          <cell r="C3341" t="str">
            <v>VOLVO</v>
          </cell>
          <cell r="D3341" t="str">
            <v>VOLVO S80</v>
          </cell>
          <cell r="E3341" t="str">
            <v>Volvo N/RN</v>
          </cell>
          <cell r="F3341" t="str">
            <v>Gasoline</v>
          </cell>
          <cell r="G3341">
            <v>2922</v>
          </cell>
          <cell r="H3341">
            <v>196</v>
          </cell>
          <cell r="I3341" t="str">
            <v>In-Line</v>
          </cell>
          <cell r="J3341">
            <v>6</v>
          </cell>
          <cell r="K3341" t="str">
            <v>MFI</v>
          </cell>
          <cell r="L3341" t="str">
            <v>Skovde</v>
          </cell>
          <cell r="M3341" t="str">
            <v>Sweden, UK</v>
          </cell>
          <cell r="N3341">
            <v>14690</v>
          </cell>
          <cell r="O3341">
            <v>13771</v>
          </cell>
          <cell r="P3341">
            <v>13303</v>
          </cell>
          <cell r="Q3341">
            <v>11603</v>
          </cell>
          <cell r="R3341">
            <v>10519</v>
          </cell>
          <cell r="S3341">
            <v>0</v>
          </cell>
          <cell r="T3341">
            <v>0</v>
          </cell>
          <cell r="U3341">
            <v>0</v>
          </cell>
        </row>
        <row r="3342">
          <cell r="A3342" t="str">
            <v>Europe</v>
          </cell>
          <cell r="B3342" t="str">
            <v>FORD GROUP</v>
          </cell>
          <cell r="C3342" t="str">
            <v>VOLVO</v>
          </cell>
          <cell r="D3342" t="str">
            <v>VOLVO S80</v>
          </cell>
          <cell r="E3342" t="str">
            <v>Volvo N/RN</v>
          </cell>
          <cell r="F3342" t="str">
            <v>Gasoline</v>
          </cell>
          <cell r="G3342">
            <v>2922</v>
          </cell>
          <cell r="H3342">
            <v>272</v>
          </cell>
          <cell r="I3342" t="str">
            <v>In-Line</v>
          </cell>
          <cell r="J3342">
            <v>6</v>
          </cell>
          <cell r="K3342" t="str">
            <v>MFI</v>
          </cell>
          <cell r="L3342" t="str">
            <v>Skovde</v>
          </cell>
          <cell r="M3342" t="str">
            <v>Sweden, UK</v>
          </cell>
          <cell r="N3342">
            <v>2999</v>
          </cell>
          <cell r="O3342">
            <v>2810</v>
          </cell>
          <cell r="P3342">
            <v>2707</v>
          </cell>
          <cell r="Q3342">
            <v>2356</v>
          </cell>
          <cell r="R3342">
            <v>2131</v>
          </cell>
          <cell r="S3342">
            <v>0</v>
          </cell>
          <cell r="T3342">
            <v>0</v>
          </cell>
          <cell r="U3342">
            <v>0</v>
          </cell>
        </row>
        <row r="3343">
          <cell r="A3343" t="str">
            <v>Europe</v>
          </cell>
          <cell r="B3343" t="str">
            <v>FORD GROUP</v>
          </cell>
          <cell r="C3343" t="str">
            <v>VOLVO</v>
          </cell>
          <cell r="D3343" t="str">
            <v>VOLVO S80</v>
          </cell>
          <cell r="E3343" t="str">
            <v>Volvo Bridgend N/RN</v>
          </cell>
          <cell r="F3343" t="str">
            <v>Gasoline</v>
          </cell>
          <cell r="G3343">
            <v>3000</v>
          </cell>
          <cell r="H3343">
            <v>220</v>
          </cell>
          <cell r="I3343" t="str">
            <v>In-Line</v>
          </cell>
          <cell r="J3343">
            <v>6</v>
          </cell>
          <cell r="K3343" t="str">
            <v>MFI</v>
          </cell>
          <cell r="L3343" t="str">
            <v>Skovde, Bridgend</v>
          </cell>
          <cell r="M3343" t="str">
            <v>Sweden, UK</v>
          </cell>
          <cell r="N3343">
            <v>0</v>
          </cell>
          <cell r="O3343">
            <v>0</v>
          </cell>
          <cell r="P3343">
            <v>0</v>
          </cell>
          <cell r="Q3343">
            <v>0</v>
          </cell>
          <cell r="R3343">
            <v>19</v>
          </cell>
          <cell r="S3343">
            <v>1523</v>
          </cell>
          <cell r="T3343">
            <v>1828</v>
          </cell>
          <cell r="U3343">
            <v>1833</v>
          </cell>
        </row>
        <row r="3344">
          <cell r="A3344" t="str">
            <v>Europe</v>
          </cell>
          <cell r="B3344" t="str">
            <v>FORD GROUP</v>
          </cell>
          <cell r="C3344" t="str">
            <v>VOLVO</v>
          </cell>
          <cell r="D3344" t="str">
            <v>VOLVO S80</v>
          </cell>
          <cell r="E3344" t="str">
            <v>Volvo Bridgend N/RN</v>
          </cell>
          <cell r="F3344" t="str">
            <v>Gasoline</v>
          </cell>
          <cell r="G3344">
            <v>3000</v>
          </cell>
          <cell r="H3344">
            <v>280</v>
          </cell>
          <cell r="I3344" t="str">
            <v>In-Line</v>
          </cell>
          <cell r="J3344">
            <v>6</v>
          </cell>
          <cell r="K3344" t="str">
            <v>MFI</v>
          </cell>
          <cell r="L3344" t="str">
            <v>Skovde, Bridgend</v>
          </cell>
          <cell r="M3344" t="str">
            <v>Sweden, UK</v>
          </cell>
          <cell r="N3344">
            <v>0</v>
          </cell>
          <cell r="O3344">
            <v>0</v>
          </cell>
          <cell r="P3344">
            <v>0</v>
          </cell>
          <cell r="Q3344">
            <v>0</v>
          </cell>
          <cell r="R3344">
            <v>43</v>
          </cell>
          <cell r="S3344">
            <v>3428</v>
          </cell>
          <cell r="T3344">
            <v>4112</v>
          </cell>
          <cell r="U3344">
            <v>4122</v>
          </cell>
        </row>
        <row r="3345">
          <cell r="A3345" t="str">
            <v>Europe</v>
          </cell>
          <cell r="B3345" t="str">
            <v>FORD GROUP</v>
          </cell>
          <cell r="C3345" t="str">
            <v>VOLVO</v>
          </cell>
          <cell r="D3345" t="str">
            <v>VOLVO S80</v>
          </cell>
          <cell r="E3345" t="str">
            <v>Volvo N/RN</v>
          </cell>
          <cell r="F3345" t="str">
            <v>Gasoline</v>
          </cell>
          <cell r="G3345">
            <v>1984</v>
          </cell>
          <cell r="H3345">
            <v>180</v>
          </cell>
          <cell r="I3345" t="str">
            <v>In-Line</v>
          </cell>
          <cell r="J3345">
            <v>5</v>
          </cell>
          <cell r="K3345" t="str">
            <v>MFI</v>
          </cell>
          <cell r="L3345" t="str">
            <v>Skovde</v>
          </cell>
          <cell r="M3345" t="str">
            <v>Sweden</v>
          </cell>
          <cell r="N3345">
            <v>0</v>
          </cell>
          <cell r="O3345">
            <v>0</v>
          </cell>
          <cell r="P3345">
            <v>0</v>
          </cell>
          <cell r="Q3345">
            <v>0</v>
          </cell>
          <cell r="R3345">
            <v>92</v>
          </cell>
          <cell r="S3345">
            <v>6723</v>
          </cell>
          <cell r="T3345">
            <v>7187</v>
          </cell>
          <cell r="U3345">
            <v>6557</v>
          </cell>
        </row>
        <row r="3346">
          <cell r="A3346" t="str">
            <v>Europe</v>
          </cell>
          <cell r="B3346" t="str">
            <v>FORD GROUP</v>
          </cell>
          <cell r="C3346" t="str">
            <v>VOLVO</v>
          </cell>
          <cell r="D3346" t="str">
            <v>VOLVO S80</v>
          </cell>
          <cell r="E3346" t="str">
            <v>Volvo Diesel</v>
          </cell>
          <cell r="F3346" t="str">
            <v>Diesel</v>
          </cell>
          <cell r="G3346">
            <v>2401</v>
          </cell>
          <cell r="H3346">
            <v>163</v>
          </cell>
          <cell r="I3346" t="str">
            <v>In-Line</v>
          </cell>
          <cell r="J3346">
            <v>5</v>
          </cell>
          <cell r="K3346" t="str">
            <v>DI</v>
          </cell>
          <cell r="L3346" t="str">
            <v>Skovde</v>
          </cell>
          <cell r="M3346" t="str">
            <v>Sweden</v>
          </cell>
          <cell r="N3346">
            <v>0</v>
          </cell>
          <cell r="O3346">
            <v>0</v>
          </cell>
          <cell r="P3346">
            <v>0</v>
          </cell>
          <cell r="Q3346">
            <v>0</v>
          </cell>
          <cell r="R3346">
            <v>308</v>
          </cell>
          <cell r="S3346">
            <v>23045</v>
          </cell>
          <cell r="T3346">
            <v>25491</v>
          </cell>
          <cell r="U3346">
            <v>23967</v>
          </cell>
        </row>
        <row r="3347">
          <cell r="A3347" t="str">
            <v>Europe</v>
          </cell>
          <cell r="B3347" t="str">
            <v>FORD GROUP</v>
          </cell>
          <cell r="C3347" t="str">
            <v>VOLVO</v>
          </cell>
          <cell r="D3347" t="str">
            <v>VOLVO S80</v>
          </cell>
          <cell r="E3347" t="str">
            <v>Volvo N/RN</v>
          </cell>
          <cell r="F3347" t="str">
            <v>Gasoline</v>
          </cell>
          <cell r="G3347">
            <v>2435</v>
          </cell>
          <cell r="H3347">
            <v>140</v>
          </cell>
          <cell r="I3347" t="str">
            <v>In-Line</v>
          </cell>
          <cell r="J3347">
            <v>5</v>
          </cell>
          <cell r="K3347" t="str">
            <v>MFI</v>
          </cell>
          <cell r="L3347" t="str">
            <v>Skovde</v>
          </cell>
          <cell r="M3347" t="str">
            <v>Sweden</v>
          </cell>
          <cell r="N3347">
            <v>0</v>
          </cell>
          <cell r="O3347">
            <v>0</v>
          </cell>
          <cell r="P3347">
            <v>0</v>
          </cell>
          <cell r="Q3347">
            <v>0</v>
          </cell>
          <cell r="R3347">
            <v>98</v>
          </cell>
          <cell r="S3347">
            <v>6930</v>
          </cell>
          <cell r="T3347">
            <v>7192</v>
          </cell>
          <cell r="U3347">
            <v>6384</v>
          </cell>
        </row>
        <row r="3348">
          <cell r="A3348" t="str">
            <v>Europe</v>
          </cell>
          <cell r="B3348" t="str">
            <v>FORD GROUP</v>
          </cell>
          <cell r="C3348" t="str">
            <v>VOLVO</v>
          </cell>
          <cell r="D3348" t="str">
            <v>VOLVO S80</v>
          </cell>
          <cell r="E3348" t="str">
            <v>Volvo N/RN</v>
          </cell>
          <cell r="F3348" t="str">
            <v>Gasoline</v>
          </cell>
          <cell r="G3348">
            <v>2435</v>
          </cell>
          <cell r="H3348">
            <v>170</v>
          </cell>
          <cell r="I3348" t="str">
            <v>In-Line</v>
          </cell>
          <cell r="J3348">
            <v>5</v>
          </cell>
          <cell r="K3348" t="str">
            <v>MFI</v>
          </cell>
          <cell r="L3348" t="str">
            <v>Skovde</v>
          </cell>
          <cell r="M3348" t="str">
            <v>Sweden</v>
          </cell>
          <cell r="N3348">
            <v>0</v>
          </cell>
          <cell r="O3348">
            <v>0</v>
          </cell>
          <cell r="P3348">
            <v>0</v>
          </cell>
          <cell r="Q3348">
            <v>0</v>
          </cell>
          <cell r="R3348">
            <v>100</v>
          </cell>
          <cell r="S3348">
            <v>7072</v>
          </cell>
          <cell r="T3348">
            <v>7363</v>
          </cell>
          <cell r="U3348">
            <v>6556</v>
          </cell>
        </row>
        <row r="3349">
          <cell r="A3349" t="str">
            <v>Europe</v>
          </cell>
          <cell r="B3349" t="str">
            <v>FORD GROUP</v>
          </cell>
          <cell r="C3349" t="str">
            <v>VOLVO</v>
          </cell>
          <cell r="D3349" t="str">
            <v>VOLVO S80</v>
          </cell>
          <cell r="E3349" t="str">
            <v>Volvo N/RN</v>
          </cell>
          <cell r="F3349" t="str">
            <v>Gasoline</v>
          </cell>
          <cell r="G3349">
            <v>2521</v>
          </cell>
          <cell r="H3349">
            <v>210</v>
          </cell>
          <cell r="I3349" t="str">
            <v>In-Line</v>
          </cell>
          <cell r="J3349">
            <v>5</v>
          </cell>
          <cell r="K3349" t="str">
            <v>MFI</v>
          </cell>
          <cell r="L3349" t="str">
            <v>Skovde</v>
          </cell>
          <cell r="M3349" t="str">
            <v>Sweden</v>
          </cell>
          <cell r="N3349">
            <v>0</v>
          </cell>
          <cell r="O3349">
            <v>0</v>
          </cell>
          <cell r="P3349">
            <v>0</v>
          </cell>
          <cell r="Q3349">
            <v>0</v>
          </cell>
          <cell r="R3349">
            <v>113</v>
          </cell>
          <cell r="S3349">
            <v>9143</v>
          </cell>
          <cell r="T3349">
            <v>10967</v>
          </cell>
          <cell r="U3349">
            <v>10994</v>
          </cell>
        </row>
        <row r="3350">
          <cell r="A3350" t="str">
            <v>Europe</v>
          </cell>
          <cell r="B3350" t="str">
            <v>FORD GROUP</v>
          </cell>
          <cell r="C3350" t="str">
            <v>VOLVO</v>
          </cell>
          <cell r="D3350" t="str">
            <v>VOLVO S70/V70</v>
          </cell>
          <cell r="E3350" t="str">
            <v>Volvo N/RN</v>
          </cell>
          <cell r="F3350" t="str">
            <v>Gasoline</v>
          </cell>
          <cell r="G3350">
            <v>1984</v>
          </cell>
          <cell r="H3350">
            <v>180</v>
          </cell>
          <cell r="I3350" t="str">
            <v>In-Line</v>
          </cell>
          <cell r="J3350">
            <v>5</v>
          </cell>
          <cell r="K3350" t="str">
            <v>MFI</v>
          </cell>
          <cell r="L3350" t="str">
            <v>Skovde</v>
          </cell>
          <cell r="M3350" t="str">
            <v>Sweden</v>
          </cell>
          <cell r="N3350">
            <v>696</v>
          </cell>
          <cell r="O3350">
            <v>1038</v>
          </cell>
          <cell r="P3350">
            <v>278</v>
          </cell>
          <cell r="Q3350">
            <v>0</v>
          </cell>
          <cell r="R3350">
            <v>0</v>
          </cell>
          <cell r="S3350">
            <v>0</v>
          </cell>
          <cell r="T3350">
            <v>0</v>
          </cell>
          <cell r="U3350">
            <v>0</v>
          </cell>
        </row>
        <row r="3351">
          <cell r="A3351" t="str">
            <v>Europe</v>
          </cell>
          <cell r="B3351" t="str">
            <v>FORD GROUP</v>
          </cell>
          <cell r="C3351" t="str">
            <v>VOLVO</v>
          </cell>
          <cell r="D3351" t="str">
            <v>VOLVO S70/V70</v>
          </cell>
          <cell r="E3351" t="str">
            <v>Volvo N/RN</v>
          </cell>
          <cell r="F3351" t="str">
            <v>Gasoline</v>
          </cell>
          <cell r="G3351">
            <v>2319</v>
          </cell>
          <cell r="H3351">
            <v>250</v>
          </cell>
          <cell r="I3351" t="str">
            <v>In-Line</v>
          </cell>
          <cell r="J3351">
            <v>5</v>
          </cell>
          <cell r="K3351" t="str">
            <v>MFI</v>
          </cell>
          <cell r="L3351" t="str">
            <v>Skovde</v>
          </cell>
          <cell r="M3351" t="str">
            <v>Sweden</v>
          </cell>
          <cell r="N3351">
            <v>2105</v>
          </cell>
          <cell r="O3351">
            <v>1477</v>
          </cell>
          <cell r="P3351">
            <v>256</v>
          </cell>
          <cell r="Q3351">
            <v>0</v>
          </cell>
          <cell r="R3351">
            <v>0</v>
          </cell>
          <cell r="S3351">
            <v>0</v>
          </cell>
          <cell r="T3351">
            <v>0</v>
          </cell>
          <cell r="U3351">
            <v>0</v>
          </cell>
        </row>
        <row r="3352">
          <cell r="A3352" t="str">
            <v>Europe</v>
          </cell>
          <cell r="B3352" t="str">
            <v>FORD GROUP</v>
          </cell>
          <cell r="C3352" t="str">
            <v>VOLVO</v>
          </cell>
          <cell r="D3352" t="str">
            <v>VOLVO S70/V70</v>
          </cell>
          <cell r="E3352" t="str">
            <v>Volvo Diesel</v>
          </cell>
          <cell r="F3352" t="str">
            <v>Diesel</v>
          </cell>
          <cell r="G3352">
            <v>2401</v>
          </cell>
          <cell r="H3352">
            <v>130</v>
          </cell>
          <cell r="I3352" t="str">
            <v>In-Line</v>
          </cell>
          <cell r="J3352">
            <v>5</v>
          </cell>
          <cell r="K3352" t="str">
            <v>DI</v>
          </cell>
          <cell r="L3352" t="str">
            <v>Skovde</v>
          </cell>
          <cell r="M3352" t="str">
            <v>Sweden</v>
          </cell>
          <cell r="N3352">
            <v>3786</v>
          </cell>
          <cell r="O3352">
            <v>3511</v>
          </cell>
          <cell r="P3352">
            <v>740</v>
          </cell>
          <cell r="Q3352">
            <v>0</v>
          </cell>
          <cell r="R3352">
            <v>0</v>
          </cell>
          <cell r="S3352">
            <v>0</v>
          </cell>
          <cell r="T3352">
            <v>0</v>
          </cell>
          <cell r="U3352">
            <v>0</v>
          </cell>
        </row>
        <row r="3353">
          <cell r="A3353" t="str">
            <v>Europe</v>
          </cell>
          <cell r="B3353" t="str">
            <v>FORD GROUP</v>
          </cell>
          <cell r="C3353" t="str">
            <v>VOLVO</v>
          </cell>
          <cell r="D3353" t="str">
            <v>VOLVO S70/V70</v>
          </cell>
          <cell r="E3353" t="str">
            <v>Volvo Diesel</v>
          </cell>
          <cell r="F3353" t="str">
            <v>Diesel</v>
          </cell>
          <cell r="G3353">
            <v>2401</v>
          </cell>
          <cell r="H3353">
            <v>163</v>
          </cell>
          <cell r="I3353" t="str">
            <v>In-Line</v>
          </cell>
          <cell r="J3353">
            <v>5</v>
          </cell>
          <cell r="K3353" t="str">
            <v>DI</v>
          </cell>
          <cell r="L3353" t="str">
            <v>Skovde</v>
          </cell>
          <cell r="M3353" t="str">
            <v>Sweden</v>
          </cell>
          <cell r="N3353">
            <v>16612</v>
          </cell>
          <cell r="O3353">
            <v>17368</v>
          </cell>
          <cell r="P3353">
            <v>3768</v>
          </cell>
          <cell r="Q3353">
            <v>0</v>
          </cell>
          <cell r="R3353">
            <v>0</v>
          </cell>
          <cell r="S3353">
            <v>0</v>
          </cell>
          <cell r="T3353">
            <v>0</v>
          </cell>
          <cell r="U3353">
            <v>0</v>
          </cell>
        </row>
        <row r="3354">
          <cell r="A3354" t="str">
            <v>Europe</v>
          </cell>
          <cell r="B3354" t="str">
            <v>FORD GROUP</v>
          </cell>
          <cell r="C3354" t="str">
            <v>VOLVO</v>
          </cell>
          <cell r="D3354" t="str">
            <v>VOLVO S70/V70</v>
          </cell>
          <cell r="E3354" t="str">
            <v>Volvo N/RN</v>
          </cell>
          <cell r="F3354" t="str">
            <v>Flex Fuel</v>
          </cell>
          <cell r="G3354">
            <v>2435</v>
          </cell>
          <cell r="H3354">
            <v>140</v>
          </cell>
          <cell r="I3354" t="str">
            <v>In-Line</v>
          </cell>
          <cell r="J3354">
            <v>5</v>
          </cell>
          <cell r="K3354" t="str">
            <v>MFI</v>
          </cell>
          <cell r="L3354" t="str">
            <v>Skovde</v>
          </cell>
          <cell r="M3354" t="str">
            <v>Sweden</v>
          </cell>
          <cell r="N3354">
            <v>101</v>
          </cell>
          <cell r="O3354">
            <v>165</v>
          </cell>
          <cell r="P3354">
            <v>25</v>
          </cell>
          <cell r="Q3354">
            <v>0</v>
          </cell>
          <cell r="R3354">
            <v>0</v>
          </cell>
          <cell r="S3354">
            <v>0</v>
          </cell>
          <cell r="T3354">
            <v>0</v>
          </cell>
          <cell r="U3354">
            <v>0</v>
          </cell>
        </row>
        <row r="3355">
          <cell r="A3355" t="str">
            <v>Europe</v>
          </cell>
          <cell r="B3355" t="str">
            <v>FORD GROUP</v>
          </cell>
          <cell r="C3355" t="str">
            <v>VOLVO</v>
          </cell>
          <cell r="D3355" t="str">
            <v>VOLVO S70/V70</v>
          </cell>
          <cell r="E3355" t="str">
            <v>Volvo N/RN</v>
          </cell>
          <cell r="F3355" t="str">
            <v>Gasoline</v>
          </cell>
          <cell r="G3355">
            <v>2435</v>
          </cell>
          <cell r="H3355">
            <v>170</v>
          </cell>
          <cell r="I3355" t="str">
            <v>In-Line</v>
          </cell>
          <cell r="J3355">
            <v>5</v>
          </cell>
          <cell r="K3355" t="str">
            <v>MFI</v>
          </cell>
          <cell r="L3355" t="str">
            <v>Skovde</v>
          </cell>
          <cell r="M3355" t="str">
            <v>Sweden</v>
          </cell>
          <cell r="N3355">
            <v>7513</v>
          </cell>
          <cell r="O3355">
            <v>14098</v>
          </cell>
          <cell r="P3355">
            <v>4915</v>
          </cell>
          <cell r="Q3355">
            <v>0</v>
          </cell>
          <cell r="R3355">
            <v>0</v>
          </cell>
          <cell r="S3355">
            <v>0</v>
          </cell>
          <cell r="T3355">
            <v>0</v>
          </cell>
          <cell r="U3355">
            <v>0</v>
          </cell>
        </row>
        <row r="3356">
          <cell r="A3356" t="str">
            <v>Europe</v>
          </cell>
          <cell r="B3356" t="str">
            <v>FORD GROUP</v>
          </cell>
          <cell r="C3356" t="str">
            <v>VOLVO</v>
          </cell>
          <cell r="D3356" t="str">
            <v>VOLVO S70/V70</v>
          </cell>
          <cell r="E3356" t="str">
            <v>Volvo N/RN</v>
          </cell>
          <cell r="F3356" t="str">
            <v>Gasoline</v>
          </cell>
          <cell r="G3356">
            <v>2435</v>
          </cell>
          <cell r="H3356">
            <v>200</v>
          </cell>
          <cell r="I3356" t="str">
            <v>In-Line</v>
          </cell>
          <cell r="J3356">
            <v>5</v>
          </cell>
          <cell r="K3356" t="str">
            <v>MFI</v>
          </cell>
          <cell r="L3356" t="str">
            <v>Skovde</v>
          </cell>
          <cell r="M3356" t="str">
            <v>Sweden</v>
          </cell>
          <cell r="N3356">
            <v>14685</v>
          </cell>
          <cell r="O3356">
            <v>14435</v>
          </cell>
          <cell r="P3356">
            <v>0</v>
          </cell>
          <cell r="Q3356">
            <v>0</v>
          </cell>
          <cell r="R3356">
            <v>0</v>
          </cell>
          <cell r="S3356">
            <v>0</v>
          </cell>
          <cell r="T3356">
            <v>0</v>
          </cell>
          <cell r="U3356">
            <v>0</v>
          </cell>
        </row>
        <row r="3357">
          <cell r="A3357" t="str">
            <v>Europe</v>
          </cell>
          <cell r="B3357" t="str">
            <v>FORD GROUP</v>
          </cell>
          <cell r="C3357" t="str">
            <v>VOLVO</v>
          </cell>
          <cell r="D3357" t="str">
            <v>VOLVO S70/V70</v>
          </cell>
          <cell r="E3357" t="str">
            <v>Volvo N/RN</v>
          </cell>
          <cell r="F3357" t="str">
            <v>Gasoline</v>
          </cell>
          <cell r="G3357">
            <v>2521</v>
          </cell>
          <cell r="H3357">
            <v>210</v>
          </cell>
          <cell r="I3357" t="str">
            <v>In-Line</v>
          </cell>
          <cell r="J3357">
            <v>5</v>
          </cell>
          <cell r="K3357" t="str">
            <v>MFI</v>
          </cell>
          <cell r="L3357" t="str">
            <v>Skovde</v>
          </cell>
          <cell r="M3357" t="str">
            <v>Sweden</v>
          </cell>
          <cell r="N3357">
            <v>18</v>
          </cell>
          <cell r="O3357">
            <v>15168</v>
          </cell>
          <cell r="P3357">
            <v>3555</v>
          </cell>
          <cell r="Q3357">
            <v>0</v>
          </cell>
          <cell r="R3357">
            <v>0</v>
          </cell>
          <cell r="S3357">
            <v>0</v>
          </cell>
          <cell r="T3357">
            <v>0</v>
          </cell>
          <cell r="U3357">
            <v>0</v>
          </cell>
        </row>
        <row r="3358">
          <cell r="A3358" t="str">
            <v>Europe</v>
          </cell>
          <cell r="B3358" t="str">
            <v>FORD GROUP</v>
          </cell>
          <cell r="C3358" t="str">
            <v>VOLVO</v>
          </cell>
          <cell r="D3358" t="str">
            <v>VOLVO S70/V70</v>
          </cell>
          <cell r="E3358" t="str">
            <v>Volvo N/RN</v>
          </cell>
          <cell r="F3358" t="str">
            <v>Gasoline</v>
          </cell>
          <cell r="G3358">
            <v>2521</v>
          </cell>
          <cell r="H3358">
            <v>300</v>
          </cell>
          <cell r="I3358" t="str">
            <v>In-Line</v>
          </cell>
          <cell r="J3358">
            <v>5</v>
          </cell>
          <cell r="K3358" t="str">
            <v>MFI</v>
          </cell>
          <cell r="L3358" t="str">
            <v>Skovde</v>
          </cell>
          <cell r="M3358" t="str">
            <v>Sweden</v>
          </cell>
          <cell r="N3358">
            <v>0</v>
          </cell>
          <cell r="O3358">
            <v>72</v>
          </cell>
          <cell r="P3358">
            <v>26</v>
          </cell>
          <cell r="Q3358">
            <v>0</v>
          </cell>
          <cell r="R3358">
            <v>0</v>
          </cell>
          <cell r="S3358">
            <v>0</v>
          </cell>
          <cell r="T3358">
            <v>0</v>
          </cell>
          <cell r="U3358">
            <v>0</v>
          </cell>
        </row>
        <row r="3359">
          <cell r="A3359" t="str">
            <v>Europe</v>
          </cell>
          <cell r="B3359" t="str">
            <v>FORD GROUP</v>
          </cell>
          <cell r="C3359" t="str">
            <v>VOLVO</v>
          </cell>
          <cell r="D3359" t="str">
            <v>VOLVO S70/V70</v>
          </cell>
          <cell r="E3359" t="str">
            <v>Volvo N/RN</v>
          </cell>
          <cell r="F3359" t="str">
            <v>Gasoline</v>
          </cell>
          <cell r="G3359">
            <v>1984</v>
          </cell>
          <cell r="H3359">
            <v>180</v>
          </cell>
          <cell r="I3359" t="str">
            <v>In-Line</v>
          </cell>
          <cell r="J3359">
            <v>5</v>
          </cell>
          <cell r="K3359" t="str">
            <v>MFI</v>
          </cell>
          <cell r="L3359" t="str">
            <v>Skovde</v>
          </cell>
          <cell r="M3359" t="str">
            <v>Sweden</v>
          </cell>
          <cell r="N3359">
            <v>4782</v>
          </cell>
          <cell r="O3359">
            <v>2201</v>
          </cell>
          <cell r="P3359">
            <v>3758</v>
          </cell>
          <cell r="Q3359">
            <v>3951</v>
          </cell>
          <cell r="R3359">
            <v>3684</v>
          </cell>
          <cell r="S3359">
            <v>1413</v>
          </cell>
          <cell r="T3359">
            <v>0</v>
          </cell>
          <cell r="U3359">
            <v>0</v>
          </cell>
        </row>
        <row r="3360">
          <cell r="A3360" t="str">
            <v>Europe</v>
          </cell>
          <cell r="B3360" t="str">
            <v>FORD GROUP</v>
          </cell>
          <cell r="C3360" t="str">
            <v>VOLVO</v>
          </cell>
          <cell r="D3360" t="str">
            <v>VOLVO S70/V70</v>
          </cell>
          <cell r="E3360" t="str">
            <v>Volvo N/RN</v>
          </cell>
          <cell r="F3360" t="str">
            <v>Gasoline</v>
          </cell>
          <cell r="G3360">
            <v>2319</v>
          </cell>
          <cell r="H3360">
            <v>250</v>
          </cell>
          <cell r="I3360" t="str">
            <v>In-Line</v>
          </cell>
          <cell r="J3360">
            <v>5</v>
          </cell>
          <cell r="K3360" t="str">
            <v>MFI</v>
          </cell>
          <cell r="L3360" t="str">
            <v>Skovde</v>
          </cell>
          <cell r="M3360" t="str">
            <v>Sweden</v>
          </cell>
          <cell r="N3360">
            <v>5066</v>
          </cell>
          <cell r="O3360">
            <v>2093</v>
          </cell>
          <cell r="P3360">
            <v>3592</v>
          </cell>
          <cell r="Q3360">
            <v>3799</v>
          </cell>
          <cell r="R3360">
            <v>3558</v>
          </cell>
          <cell r="S3360">
            <v>1370</v>
          </cell>
          <cell r="T3360">
            <v>0</v>
          </cell>
          <cell r="U3360">
            <v>0</v>
          </cell>
        </row>
        <row r="3361">
          <cell r="A3361" t="str">
            <v>Europe</v>
          </cell>
          <cell r="B3361" t="str">
            <v>FORD GROUP</v>
          </cell>
          <cell r="C3361" t="str">
            <v>VOLVO</v>
          </cell>
          <cell r="D3361" t="str">
            <v>VOLVO S70/V70</v>
          </cell>
          <cell r="E3361" t="str">
            <v>Volvo Diesel</v>
          </cell>
          <cell r="F3361" t="str">
            <v>Diesel</v>
          </cell>
          <cell r="G3361">
            <v>2401</v>
          </cell>
          <cell r="H3361">
            <v>130</v>
          </cell>
          <cell r="I3361" t="str">
            <v>In-Line</v>
          </cell>
          <cell r="J3361">
            <v>5</v>
          </cell>
          <cell r="K3361" t="str">
            <v>DI</v>
          </cell>
          <cell r="L3361" t="str">
            <v>Skovde</v>
          </cell>
          <cell r="M3361" t="str">
            <v>Sweden</v>
          </cell>
          <cell r="N3361">
            <v>4338</v>
          </cell>
          <cell r="O3361">
            <v>3056</v>
          </cell>
          <cell r="P3361">
            <v>6894</v>
          </cell>
          <cell r="Q3361">
            <v>7255</v>
          </cell>
          <cell r="R3361">
            <v>6761</v>
          </cell>
          <cell r="S3361">
            <v>2593</v>
          </cell>
          <cell r="T3361">
            <v>0</v>
          </cell>
          <cell r="U3361">
            <v>0</v>
          </cell>
        </row>
        <row r="3362">
          <cell r="A3362" t="str">
            <v>Europe</v>
          </cell>
          <cell r="B3362" t="str">
            <v>FORD GROUP</v>
          </cell>
          <cell r="C3362" t="str">
            <v>VOLVO</v>
          </cell>
          <cell r="D3362" t="str">
            <v>VOLVO S70/V70</v>
          </cell>
          <cell r="E3362" t="str">
            <v>Volvo Diesel</v>
          </cell>
          <cell r="F3362" t="str">
            <v>Diesel</v>
          </cell>
          <cell r="G3362">
            <v>2401</v>
          </cell>
          <cell r="H3362">
            <v>163</v>
          </cell>
          <cell r="I3362" t="str">
            <v>In-Line</v>
          </cell>
          <cell r="J3362">
            <v>5</v>
          </cell>
          <cell r="K3362" t="str">
            <v>DI</v>
          </cell>
          <cell r="L3362" t="str">
            <v>Skovde</v>
          </cell>
          <cell r="M3362" t="str">
            <v>Sweden</v>
          </cell>
          <cell r="N3362">
            <v>15417</v>
          </cell>
          <cell r="O3362">
            <v>7308</v>
          </cell>
          <cell r="P3362">
            <v>13270</v>
          </cell>
          <cell r="Q3362">
            <v>14751</v>
          </cell>
          <cell r="R3362">
            <v>14526</v>
          </cell>
          <cell r="S3362">
            <v>5788</v>
          </cell>
          <cell r="T3362">
            <v>0</v>
          </cell>
          <cell r="U3362">
            <v>0</v>
          </cell>
        </row>
        <row r="3363">
          <cell r="A3363" t="str">
            <v>Europe</v>
          </cell>
          <cell r="B3363" t="str">
            <v>FORD GROUP</v>
          </cell>
          <cell r="C3363" t="str">
            <v>VOLVO</v>
          </cell>
          <cell r="D3363" t="str">
            <v>VOLVO S70/V70</v>
          </cell>
          <cell r="E3363" t="str">
            <v>Volvo N/RN</v>
          </cell>
          <cell r="F3363" t="str">
            <v>Flex Fuel</v>
          </cell>
          <cell r="G3363">
            <v>2435</v>
          </cell>
          <cell r="H3363">
            <v>140</v>
          </cell>
          <cell r="I3363" t="str">
            <v>In-Line</v>
          </cell>
          <cell r="J3363">
            <v>5</v>
          </cell>
          <cell r="K3363" t="str">
            <v>MFI</v>
          </cell>
          <cell r="L3363" t="str">
            <v>Skovde</v>
          </cell>
          <cell r="M3363" t="str">
            <v>Sweden</v>
          </cell>
          <cell r="N3363">
            <v>638</v>
          </cell>
          <cell r="O3363">
            <v>310</v>
          </cell>
          <cell r="P3363">
            <v>602</v>
          </cell>
          <cell r="Q3363">
            <v>705</v>
          </cell>
          <cell r="R3363">
            <v>727</v>
          </cell>
          <cell r="S3363">
            <v>298</v>
          </cell>
          <cell r="T3363">
            <v>0</v>
          </cell>
          <cell r="U3363">
            <v>0</v>
          </cell>
        </row>
        <row r="3364">
          <cell r="A3364" t="str">
            <v>Europe</v>
          </cell>
          <cell r="B3364" t="str">
            <v>FORD GROUP</v>
          </cell>
          <cell r="C3364" t="str">
            <v>VOLVO</v>
          </cell>
          <cell r="D3364" t="str">
            <v>VOLVO S70/V70</v>
          </cell>
          <cell r="E3364" t="str">
            <v>Volvo N/RN</v>
          </cell>
          <cell r="F3364" t="str">
            <v>Gasoline</v>
          </cell>
          <cell r="G3364">
            <v>2435</v>
          </cell>
          <cell r="H3364">
            <v>170</v>
          </cell>
          <cell r="I3364" t="str">
            <v>In-Line</v>
          </cell>
          <cell r="J3364">
            <v>5</v>
          </cell>
          <cell r="K3364" t="str">
            <v>MFI</v>
          </cell>
          <cell r="L3364" t="str">
            <v>Skovde</v>
          </cell>
          <cell r="M3364" t="str">
            <v>Sweden</v>
          </cell>
          <cell r="N3364">
            <v>17401</v>
          </cell>
          <cell r="O3364">
            <v>7879</v>
          </cell>
          <cell r="P3364">
            <v>13066</v>
          </cell>
          <cell r="Q3364">
            <v>13374</v>
          </cell>
          <cell r="R3364">
            <v>12096</v>
          </cell>
          <cell r="S3364">
            <v>4537</v>
          </cell>
          <cell r="T3364">
            <v>0</v>
          </cell>
          <cell r="U3364">
            <v>0</v>
          </cell>
        </row>
        <row r="3365">
          <cell r="A3365" t="str">
            <v>Europe</v>
          </cell>
          <cell r="B3365" t="str">
            <v>FORD GROUP</v>
          </cell>
          <cell r="C3365" t="str">
            <v>VOLVO</v>
          </cell>
          <cell r="D3365" t="str">
            <v>VOLVO S70/V70</v>
          </cell>
          <cell r="E3365" t="str">
            <v>Volvo N/RN</v>
          </cell>
          <cell r="F3365" t="str">
            <v>Gasoline</v>
          </cell>
          <cell r="G3365">
            <v>2435</v>
          </cell>
          <cell r="H3365">
            <v>200</v>
          </cell>
          <cell r="I3365" t="str">
            <v>In-Line</v>
          </cell>
          <cell r="J3365">
            <v>5</v>
          </cell>
          <cell r="K3365" t="str">
            <v>MFI</v>
          </cell>
          <cell r="L3365" t="str">
            <v>Skovde</v>
          </cell>
          <cell r="M3365" t="str">
            <v>Sweden</v>
          </cell>
          <cell r="N3365">
            <v>30248</v>
          </cell>
          <cell r="O3365">
            <v>13150</v>
          </cell>
          <cell r="P3365">
            <v>22495</v>
          </cell>
          <cell r="Q3365">
            <v>23722</v>
          </cell>
          <cell r="R3365">
            <v>22160</v>
          </cell>
          <cell r="S3365">
            <v>8513</v>
          </cell>
          <cell r="T3365">
            <v>0</v>
          </cell>
          <cell r="U3365">
            <v>0</v>
          </cell>
        </row>
        <row r="3366">
          <cell r="A3366" t="str">
            <v>Europe</v>
          </cell>
          <cell r="B3366" t="str">
            <v>FORD GROUP</v>
          </cell>
          <cell r="C3366" t="str">
            <v>VOLVO</v>
          </cell>
          <cell r="D3366" t="str">
            <v>VOLVO S70/V70</v>
          </cell>
          <cell r="E3366" t="str">
            <v>Volvo N/RN</v>
          </cell>
          <cell r="F3366" t="str">
            <v>Gasoline</v>
          </cell>
          <cell r="G3366">
            <v>2521</v>
          </cell>
          <cell r="H3366">
            <v>210</v>
          </cell>
          <cell r="I3366" t="str">
            <v>In-Line</v>
          </cell>
          <cell r="J3366">
            <v>5</v>
          </cell>
          <cell r="K3366" t="str">
            <v>MFI</v>
          </cell>
          <cell r="L3366" t="str">
            <v>Skovde</v>
          </cell>
          <cell r="M3366" t="str">
            <v>Sweden</v>
          </cell>
          <cell r="N3366">
            <v>0</v>
          </cell>
          <cell r="O3366">
            <v>12952</v>
          </cell>
          <cell r="P3366">
            <v>22324</v>
          </cell>
          <cell r="Q3366">
            <v>23711</v>
          </cell>
          <cell r="R3366">
            <v>22316</v>
          </cell>
          <cell r="S3366">
            <v>8619</v>
          </cell>
          <cell r="T3366">
            <v>0</v>
          </cell>
          <cell r="U3366">
            <v>0</v>
          </cell>
        </row>
        <row r="3367">
          <cell r="A3367" t="str">
            <v>Europe</v>
          </cell>
          <cell r="B3367" t="str">
            <v>FORD GROUP</v>
          </cell>
          <cell r="C3367" t="str">
            <v>VOLVO</v>
          </cell>
          <cell r="D3367" t="str">
            <v>VOLVO S70/V70</v>
          </cell>
          <cell r="E3367" t="str">
            <v>Volvo N/RN</v>
          </cell>
          <cell r="F3367" t="str">
            <v>Gasoline</v>
          </cell>
          <cell r="G3367">
            <v>2521</v>
          </cell>
          <cell r="H3367">
            <v>300</v>
          </cell>
          <cell r="I3367" t="str">
            <v>In-Line</v>
          </cell>
          <cell r="J3367">
            <v>5</v>
          </cell>
          <cell r="K3367" t="str">
            <v>MFI</v>
          </cell>
          <cell r="L3367" t="str">
            <v>Skovde</v>
          </cell>
          <cell r="M3367" t="str">
            <v>Sweden</v>
          </cell>
          <cell r="N3367">
            <v>0</v>
          </cell>
          <cell r="O3367">
            <v>1886</v>
          </cell>
          <cell r="P3367">
            <v>3237</v>
          </cell>
          <cell r="Q3367">
            <v>3422</v>
          </cell>
          <cell r="R3367">
            <v>3204</v>
          </cell>
          <cell r="S3367">
            <v>1233</v>
          </cell>
          <cell r="T3367">
            <v>0</v>
          </cell>
          <cell r="U3367">
            <v>0</v>
          </cell>
        </row>
        <row r="3368">
          <cell r="A3368" t="str">
            <v>Europe</v>
          </cell>
          <cell r="B3368" t="str">
            <v>FORD GROUP</v>
          </cell>
          <cell r="C3368" t="str">
            <v>VOLVO</v>
          </cell>
          <cell r="D3368" t="str">
            <v>VOLVO S70/V70</v>
          </cell>
          <cell r="E3368" t="str">
            <v>Volvo N/RN</v>
          </cell>
          <cell r="F3368" t="str">
            <v>Gasoline</v>
          </cell>
          <cell r="G3368">
            <v>1984</v>
          </cell>
          <cell r="H3368">
            <v>180</v>
          </cell>
          <cell r="I3368" t="str">
            <v>In-Line</v>
          </cell>
          <cell r="J3368">
            <v>5</v>
          </cell>
          <cell r="K3368" t="str">
            <v>MFI</v>
          </cell>
          <cell r="L3368" t="str">
            <v>Skovde</v>
          </cell>
          <cell r="M3368" t="str">
            <v>Sweden</v>
          </cell>
          <cell r="N3368">
            <v>0</v>
          </cell>
          <cell r="O3368">
            <v>0</v>
          </cell>
          <cell r="P3368">
            <v>0</v>
          </cell>
          <cell r="Q3368">
            <v>0</v>
          </cell>
          <cell r="R3368">
            <v>0</v>
          </cell>
          <cell r="S3368">
            <v>4481</v>
          </cell>
          <cell r="T3368">
            <v>7629</v>
          </cell>
          <cell r="U3368">
            <v>7313</v>
          </cell>
        </row>
        <row r="3369">
          <cell r="A3369" t="str">
            <v>Europe</v>
          </cell>
          <cell r="B3369" t="str">
            <v>FORD GROUP</v>
          </cell>
          <cell r="C3369" t="str">
            <v>VOLVO</v>
          </cell>
          <cell r="D3369" t="str">
            <v>VOLVO S70/V70</v>
          </cell>
          <cell r="E3369" t="str">
            <v>Volvo N/RN</v>
          </cell>
          <cell r="F3369" t="str">
            <v>Gasoline</v>
          </cell>
          <cell r="G3369">
            <v>2319</v>
          </cell>
          <cell r="H3369">
            <v>250</v>
          </cell>
          <cell r="I3369" t="str">
            <v>In-Line</v>
          </cell>
          <cell r="J3369">
            <v>5</v>
          </cell>
          <cell r="K3369" t="str">
            <v>MFI</v>
          </cell>
          <cell r="L3369" t="str">
            <v>Skovde</v>
          </cell>
          <cell r="M3369" t="str">
            <v>Sweden</v>
          </cell>
          <cell r="N3369">
            <v>0</v>
          </cell>
          <cell r="O3369">
            <v>0</v>
          </cell>
          <cell r="P3369">
            <v>0</v>
          </cell>
          <cell r="Q3369">
            <v>0</v>
          </cell>
          <cell r="R3369">
            <v>0</v>
          </cell>
          <cell r="S3369">
            <v>5651</v>
          </cell>
          <cell r="T3369">
            <v>9619</v>
          </cell>
          <cell r="U3369">
            <v>9221</v>
          </cell>
        </row>
        <row r="3370">
          <cell r="A3370" t="str">
            <v>Europe</v>
          </cell>
          <cell r="B3370" t="str">
            <v>FORD GROUP</v>
          </cell>
          <cell r="C3370" t="str">
            <v>VOLVO</v>
          </cell>
          <cell r="D3370" t="str">
            <v>VOLVO S70/V70</v>
          </cell>
          <cell r="E3370" t="str">
            <v>Volvo Diesel</v>
          </cell>
          <cell r="F3370" t="str">
            <v>Diesel</v>
          </cell>
          <cell r="G3370">
            <v>2401</v>
          </cell>
          <cell r="H3370">
            <v>130</v>
          </cell>
          <cell r="I3370" t="str">
            <v>In-Line</v>
          </cell>
          <cell r="J3370">
            <v>5</v>
          </cell>
          <cell r="K3370" t="str">
            <v>DI</v>
          </cell>
          <cell r="L3370" t="str">
            <v>Skovde</v>
          </cell>
          <cell r="M3370" t="str">
            <v>Sweden</v>
          </cell>
          <cell r="N3370">
            <v>0</v>
          </cell>
          <cell r="O3370">
            <v>0</v>
          </cell>
          <cell r="P3370">
            <v>0</v>
          </cell>
          <cell r="Q3370">
            <v>0</v>
          </cell>
          <cell r="R3370">
            <v>0</v>
          </cell>
          <cell r="S3370">
            <v>4417</v>
          </cell>
          <cell r="T3370">
            <v>7518</v>
          </cell>
          <cell r="U3370">
            <v>7206</v>
          </cell>
        </row>
        <row r="3371">
          <cell r="A3371" t="str">
            <v>Europe</v>
          </cell>
          <cell r="B3371" t="str">
            <v>FORD GROUP</v>
          </cell>
          <cell r="C3371" t="str">
            <v>VOLVO</v>
          </cell>
          <cell r="D3371" t="str">
            <v>VOLVO S70/V70</v>
          </cell>
          <cell r="E3371" t="str">
            <v>Volvo Diesel</v>
          </cell>
          <cell r="F3371" t="str">
            <v>Diesel</v>
          </cell>
          <cell r="G3371">
            <v>2401</v>
          </cell>
          <cell r="H3371">
            <v>163</v>
          </cell>
          <cell r="I3371" t="str">
            <v>In-Line</v>
          </cell>
          <cell r="J3371">
            <v>5</v>
          </cell>
          <cell r="K3371" t="str">
            <v>DI</v>
          </cell>
          <cell r="L3371" t="str">
            <v>Skovde</v>
          </cell>
          <cell r="M3371" t="str">
            <v>Sweden</v>
          </cell>
          <cell r="N3371">
            <v>0</v>
          </cell>
          <cell r="O3371">
            <v>0</v>
          </cell>
          <cell r="P3371">
            <v>0</v>
          </cell>
          <cell r="Q3371">
            <v>0</v>
          </cell>
          <cell r="R3371">
            <v>0</v>
          </cell>
          <cell r="S3371">
            <v>14810</v>
          </cell>
          <cell r="T3371">
            <v>25207</v>
          </cell>
          <cell r="U3371">
            <v>24164</v>
          </cell>
        </row>
        <row r="3372">
          <cell r="A3372" t="str">
            <v>Europe</v>
          </cell>
          <cell r="B3372" t="str">
            <v>FORD GROUP</v>
          </cell>
          <cell r="C3372" t="str">
            <v>VOLVO</v>
          </cell>
          <cell r="D3372" t="str">
            <v>VOLVO S70/V70</v>
          </cell>
          <cell r="E3372" t="str">
            <v>Volvo N/RN</v>
          </cell>
          <cell r="F3372" t="str">
            <v>Flex Fuel</v>
          </cell>
          <cell r="G3372">
            <v>2435</v>
          </cell>
          <cell r="H3372">
            <v>140</v>
          </cell>
          <cell r="I3372" t="str">
            <v>In-Line</v>
          </cell>
          <cell r="J3372">
            <v>5</v>
          </cell>
          <cell r="K3372" t="str">
            <v>MFI</v>
          </cell>
          <cell r="L3372" t="str">
            <v>Skovde</v>
          </cell>
          <cell r="M3372" t="str">
            <v>Sweden</v>
          </cell>
          <cell r="N3372">
            <v>0</v>
          </cell>
          <cell r="O3372">
            <v>0</v>
          </cell>
          <cell r="P3372">
            <v>0</v>
          </cell>
          <cell r="Q3372">
            <v>0</v>
          </cell>
          <cell r="R3372">
            <v>0</v>
          </cell>
          <cell r="S3372">
            <v>194</v>
          </cell>
          <cell r="T3372">
            <v>331</v>
          </cell>
          <cell r="U3372">
            <v>318</v>
          </cell>
        </row>
        <row r="3373">
          <cell r="A3373" t="str">
            <v>Europe</v>
          </cell>
          <cell r="B3373" t="str">
            <v>FORD GROUP</v>
          </cell>
          <cell r="C3373" t="str">
            <v>VOLVO</v>
          </cell>
          <cell r="D3373" t="str">
            <v>VOLVO S70/V70</v>
          </cell>
          <cell r="E3373" t="str">
            <v>Volvo N/RN</v>
          </cell>
          <cell r="F3373" t="str">
            <v>Gasoline</v>
          </cell>
          <cell r="G3373">
            <v>2435</v>
          </cell>
          <cell r="H3373">
            <v>170</v>
          </cell>
          <cell r="I3373" t="str">
            <v>In-Line</v>
          </cell>
          <cell r="J3373">
            <v>5</v>
          </cell>
          <cell r="K3373" t="str">
            <v>MFI</v>
          </cell>
          <cell r="L3373" t="str">
            <v>Skovde</v>
          </cell>
          <cell r="M3373" t="str">
            <v>Sweden</v>
          </cell>
          <cell r="N3373">
            <v>0</v>
          </cell>
          <cell r="O3373">
            <v>0</v>
          </cell>
          <cell r="P3373">
            <v>0</v>
          </cell>
          <cell r="Q3373">
            <v>0</v>
          </cell>
          <cell r="R3373">
            <v>0</v>
          </cell>
          <cell r="S3373">
            <v>15460</v>
          </cell>
          <cell r="T3373">
            <v>26313</v>
          </cell>
          <cell r="U3373">
            <v>25223</v>
          </cell>
        </row>
        <row r="3374">
          <cell r="A3374" t="str">
            <v>Europe</v>
          </cell>
          <cell r="B3374" t="str">
            <v>FORD GROUP</v>
          </cell>
          <cell r="C3374" t="str">
            <v>VOLVO</v>
          </cell>
          <cell r="D3374" t="str">
            <v>VOLVO S70/V70</v>
          </cell>
          <cell r="E3374" t="str">
            <v>Volvo N/RN</v>
          </cell>
          <cell r="F3374" t="str">
            <v>Gasoline</v>
          </cell>
          <cell r="G3374">
            <v>2521</v>
          </cell>
          <cell r="H3374">
            <v>210</v>
          </cell>
          <cell r="I3374" t="str">
            <v>In-Line</v>
          </cell>
          <cell r="J3374">
            <v>5</v>
          </cell>
          <cell r="K3374" t="str">
            <v>MFI</v>
          </cell>
          <cell r="L3374" t="str">
            <v>Skovde</v>
          </cell>
          <cell r="M3374" t="str">
            <v>Sweden</v>
          </cell>
          <cell r="N3374">
            <v>0</v>
          </cell>
          <cell r="O3374">
            <v>0</v>
          </cell>
          <cell r="P3374">
            <v>0</v>
          </cell>
          <cell r="Q3374">
            <v>0</v>
          </cell>
          <cell r="R3374">
            <v>0</v>
          </cell>
          <cell r="S3374">
            <v>11043</v>
          </cell>
          <cell r="T3374">
            <v>18794</v>
          </cell>
          <cell r="U3374">
            <v>18017</v>
          </cell>
        </row>
        <row r="3375">
          <cell r="A3375" t="str">
            <v>Europe</v>
          </cell>
          <cell r="B3375" t="str">
            <v>FORD GROUP</v>
          </cell>
          <cell r="C3375" t="str">
            <v>VOLVO</v>
          </cell>
          <cell r="D3375" t="str">
            <v>VOLVO S70/V70</v>
          </cell>
          <cell r="E3375" t="str">
            <v>Volvo N/RN</v>
          </cell>
          <cell r="F3375" t="str">
            <v>Gasoline</v>
          </cell>
          <cell r="G3375">
            <v>2521</v>
          </cell>
          <cell r="H3375">
            <v>300</v>
          </cell>
          <cell r="I3375" t="str">
            <v>In-Line</v>
          </cell>
          <cell r="J3375">
            <v>5</v>
          </cell>
          <cell r="K3375" t="str">
            <v>MFI</v>
          </cell>
          <cell r="L3375" t="str">
            <v>Skovde</v>
          </cell>
          <cell r="M3375" t="str">
            <v>Sweden</v>
          </cell>
          <cell r="N3375">
            <v>0</v>
          </cell>
          <cell r="O3375">
            <v>0</v>
          </cell>
          <cell r="P3375">
            <v>0</v>
          </cell>
          <cell r="Q3375">
            <v>0</v>
          </cell>
          <cell r="R3375">
            <v>0</v>
          </cell>
          <cell r="S3375">
            <v>12342</v>
          </cell>
          <cell r="T3375">
            <v>21008</v>
          </cell>
          <cell r="U3375">
            <v>20138</v>
          </cell>
        </row>
        <row r="3376">
          <cell r="A3376" t="str">
            <v>Europe</v>
          </cell>
          <cell r="B3376" t="str">
            <v>FORD GROUP</v>
          </cell>
          <cell r="C3376" t="str">
            <v>VOLVO</v>
          </cell>
          <cell r="D3376" t="str">
            <v>VOLVO S60</v>
          </cell>
          <cell r="E3376" t="str">
            <v>Volvo N/RN</v>
          </cell>
          <cell r="F3376" t="str">
            <v>Gasoline</v>
          </cell>
          <cell r="G3376">
            <v>1984</v>
          </cell>
          <cell r="H3376">
            <v>180</v>
          </cell>
          <cell r="I3376" t="str">
            <v>In-Line</v>
          </cell>
          <cell r="J3376">
            <v>5</v>
          </cell>
          <cell r="K3376" t="str">
            <v>MFI</v>
          </cell>
          <cell r="L3376" t="str">
            <v>Skovde</v>
          </cell>
          <cell r="M3376" t="str">
            <v>Sweden</v>
          </cell>
          <cell r="N3376">
            <v>6483</v>
          </cell>
          <cell r="O3376">
            <v>4157</v>
          </cell>
          <cell r="P3376">
            <v>3850</v>
          </cell>
          <cell r="Q3376">
            <v>3436</v>
          </cell>
          <cell r="R3376">
            <v>3031</v>
          </cell>
          <cell r="S3376">
            <v>2352</v>
          </cell>
          <cell r="T3376">
            <v>0</v>
          </cell>
          <cell r="U3376">
            <v>0</v>
          </cell>
        </row>
        <row r="3377">
          <cell r="A3377" t="str">
            <v>Europe</v>
          </cell>
          <cell r="B3377" t="str">
            <v>FORD GROUP</v>
          </cell>
          <cell r="C3377" t="str">
            <v>VOLVO</v>
          </cell>
          <cell r="D3377" t="str">
            <v>VOLVO S60</v>
          </cell>
          <cell r="E3377" t="str">
            <v>Volvo N/RN</v>
          </cell>
          <cell r="F3377" t="str">
            <v>Gasoline</v>
          </cell>
          <cell r="G3377">
            <v>2319</v>
          </cell>
          <cell r="H3377">
            <v>250</v>
          </cell>
          <cell r="I3377" t="str">
            <v>In-Line</v>
          </cell>
          <cell r="J3377">
            <v>5</v>
          </cell>
          <cell r="K3377" t="str">
            <v>MFI</v>
          </cell>
          <cell r="L3377" t="str">
            <v>Skovde</v>
          </cell>
          <cell r="M3377" t="str">
            <v>Sweden</v>
          </cell>
          <cell r="N3377">
            <v>5535</v>
          </cell>
          <cell r="O3377">
            <v>2114</v>
          </cell>
          <cell r="P3377">
            <v>1579</v>
          </cell>
          <cell r="Q3377">
            <v>1818</v>
          </cell>
          <cell r="R3377">
            <v>2008</v>
          </cell>
          <cell r="S3377">
            <v>1901</v>
          </cell>
          <cell r="T3377">
            <v>0</v>
          </cell>
          <cell r="U3377">
            <v>0</v>
          </cell>
        </row>
        <row r="3378">
          <cell r="A3378" t="str">
            <v>Europe</v>
          </cell>
          <cell r="B3378" t="str">
            <v>FORD GROUP</v>
          </cell>
          <cell r="C3378" t="str">
            <v>VOLVO</v>
          </cell>
          <cell r="D3378" t="str">
            <v>VOLVO S60</v>
          </cell>
          <cell r="E3378" t="str">
            <v>Volvo Diesel</v>
          </cell>
          <cell r="F3378" t="str">
            <v>Diesel</v>
          </cell>
          <cell r="G3378">
            <v>2401</v>
          </cell>
          <cell r="H3378">
            <v>130</v>
          </cell>
          <cell r="I3378" t="str">
            <v>In-Line</v>
          </cell>
          <cell r="J3378">
            <v>5</v>
          </cell>
          <cell r="K3378" t="str">
            <v>DI</v>
          </cell>
          <cell r="L3378" t="str">
            <v>Skovde</v>
          </cell>
          <cell r="M3378" t="str">
            <v>Sweden</v>
          </cell>
          <cell r="N3378">
            <v>5165</v>
          </cell>
          <cell r="O3378">
            <v>4059</v>
          </cell>
          <cell r="P3378">
            <v>3533</v>
          </cell>
          <cell r="Q3378">
            <v>3339</v>
          </cell>
          <cell r="R3378">
            <v>3129</v>
          </cell>
          <cell r="S3378">
            <v>2582</v>
          </cell>
          <cell r="T3378">
            <v>0</v>
          </cell>
          <cell r="U3378">
            <v>0</v>
          </cell>
        </row>
        <row r="3379">
          <cell r="A3379" t="str">
            <v>Europe</v>
          </cell>
          <cell r="B3379" t="str">
            <v>FORD GROUP</v>
          </cell>
          <cell r="C3379" t="str">
            <v>VOLVO</v>
          </cell>
          <cell r="D3379" t="str">
            <v>VOLVO S60</v>
          </cell>
          <cell r="E3379" t="str">
            <v>Volvo Diesel</v>
          </cell>
          <cell r="F3379" t="str">
            <v>Diesel</v>
          </cell>
          <cell r="G3379">
            <v>2401</v>
          </cell>
          <cell r="H3379">
            <v>163</v>
          </cell>
          <cell r="I3379" t="str">
            <v>In-Line</v>
          </cell>
          <cell r="J3379">
            <v>5</v>
          </cell>
          <cell r="K3379" t="str">
            <v>DI</v>
          </cell>
          <cell r="L3379" t="str">
            <v>Skovde</v>
          </cell>
          <cell r="M3379" t="str">
            <v>Sweden</v>
          </cell>
          <cell r="N3379">
            <v>22036</v>
          </cell>
          <cell r="O3379">
            <v>18409</v>
          </cell>
          <cell r="P3379">
            <v>20875</v>
          </cell>
          <cell r="Q3379">
            <v>19844</v>
          </cell>
          <cell r="R3379">
            <v>18717</v>
          </cell>
          <cell r="S3379">
            <v>15541</v>
          </cell>
          <cell r="T3379">
            <v>0</v>
          </cell>
          <cell r="U3379">
            <v>0</v>
          </cell>
        </row>
        <row r="3380">
          <cell r="A3380" t="str">
            <v>Europe</v>
          </cell>
          <cell r="B3380" t="str">
            <v>FORD GROUP</v>
          </cell>
          <cell r="C3380" t="str">
            <v>VOLVO</v>
          </cell>
          <cell r="D3380" t="str">
            <v>VOLVO S60</v>
          </cell>
          <cell r="E3380" t="str">
            <v>Volvo N/RN</v>
          </cell>
          <cell r="F3380" t="str">
            <v>Flex Fuel</v>
          </cell>
          <cell r="G3380">
            <v>2435</v>
          </cell>
          <cell r="H3380">
            <v>140</v>
          </cell>
          <cell r="I3380" t="str">
            <v>In-Line</v>
          </cell>
          <cell r="J3380">
            <v>5</v>
          </cell>
          <cell r="K3380" t="str">
            <v>MFI</v>
          </cell>
          <cell r="L3380" t="str">
            <v>Skovde</v>
          </cell>
          <cell r="M3380" t="str">
            <v>Sweden</v>
          </cell>
          <cell r="N3380">
            <v>485</v>
          </cell>
          <cell r="O3380">
            <v>271</v>
          </cell>
          <cell r="P3380">
            <v>119</v>
          </cell>
          <cell r="Q3380">
            <v>120</v>
          </cell>
          <cell r="R3380">
            <v>120</v>
          </cell>
          <cell r="S3380">
            <v>104</v>
          </cell>
          <cell r="T3380">
            <v>0</v>
          </cell>
          <cell r="U3380">
            <v>0</v>
          </cell>
        </row>
        <row r="3381">
          <cell r="A3381" t="str">
            <v>Europe</v>
          </cell>
          <cell r="B3381" t="str">
            <v>FORD GROUP</v>
          </cell>
          <cell r="C3381" t="str">
            <v>VOLVO</v>
          </cell>
          <cell r="D3381" t="str">
            <v>VOLVO S60</v>
          </cell>
          <cell r="E3381" t="str">
            <v>Volvo N/RN</v>
          </cell>
          <cell r="F3381" t="str">
            <v>Gasoline</v>
          </cell>
          <cell r="G3381">
            <v>2435</v>
          </cell>
          <cell r="H3381">
            <v>140</v>
          </cell>
          <cell r="I3381" t="str">
            <v>In-Line</v>
          </cell>
          <cell r="J3381">
            <v>5</v>
          </cell>
          <cell r="K3381" t="str">
            <v>MFI</v>
          </cell>
          <cell r="L3381" t="str">
            <v>Skovde</v>
          </cell>
          <cell r="M3381" t="str">
            <v>Sweden</v>
          </cell>
          <cell r="N3381">
            <v>12403</v>
          </cell>
          <cell r="O3381">
            <v>9389</v>
          </cell>
          <cell r="P3381">
            <v>14513</v>
          </cell>
          <cell r="Q3381">
            <v>12699</v>
          </cell>
          <cell r="R3381">
            <v>10954</v>
          </cell>
          <cell r="S3381">
            <v>8287</v>
          </cell>
          <cell r="T3381">
            <v>0</v>
          </cell>
          <cell r="U3381">
            <v>0</v>
          </cell>
        </row>
        <row r="3382">
          <cell r="A3382" t="str">
            <v>Europe</v>
          </cell>
          <cell r="B3382" t="str">
            <v>FORD GROUP</v>
          </cell>
          <cell r="C3382" t="str">
            <v>VOLVO</v>
          </cell>
          <cell r="D3382" t="str">
            <v>VOLVO S60</v>
          </cell>
          <cell r="E3382" t="str">
            <v>Volvo N/RN</v>
          </cell>
          <cell r="F3382" t="str">
            <v>Gasoline</v>
          </cell>
          <cell r="G3382">
            <v>2435</v>
          </cell>
          <cell r="H3382">
            <v>170</v>
          </cell>
          <cell r="I3382" t="str">
            <v>In-Line</v>
          </cell>
          <cell r="J3382">
            <v>5</v>
          </cell>
          <cell r="K3382" t="str">
            <v>MFI</v>
          </cell>
          <cell r="L3382" t="str">
            <v>Skovde</v>
          </cell>
          <cell r="M3382" t="str">
            <v>Sweden</v>
          </cell>
          <cell r="N3382">
            <v>8271</v>
          </cell>
          <cell r="O3382">
            <v>6226</v>
          </cell>
          <cell r="P3382">
            <v>9564</v>
          </cell>
          <cell r="Q3382">
            <v>8376</v>
          </cell>
          <cell r="R3382">
            <v>7232</v>
          </cell>
          <cell r="S3382">
            <v>5477</v>
          </cell>
          <cell r="T3382">
            <v>0</v>
          </cell>
          <cell r="U3382">
            <v>0</v>
          </cell>
        </row>
        <row r="3383">
          <cell r="A3383" t="str">
            <v>Europe</v>
          </cell>
          <cell r="B3383" t="str">
            <v>FORD GROUP</v>
          </cell>
          <cell r="C3383" t="str">
            <v>VOLVO</v>
          </cell>
          <cell r="D3383" t="str">
            <v>VOLVO S60</v>
          </cell>
          <cell r="E3383" t="str">
            <v>Volvo N/RN</v>
          </cell>
          <cell r="F3383" t="str">
            <v>Gasoline</v>
          </cell>
          <cell r="G3383">
            <v>2435</v>
          </cell>
          <cell r="H3383">
            <v>200</v>
          </cell>
          <cell r="I3383" t="str">
            <v>In-Line</v>
          </cell>
          <cell r="J3383">
            <v>5</v>
          </cell>
          <cell r="K3383" t="str">
            <v>MFI</v>
          </cell>
          <cell r="L3383" t="str">
            <v>Skovde</v>
          </cell>
          <cell r="M3383" t="str">
            <v>Sweden</v>
          </cell>
          <cell r="N3383">
            <v>40148</v>
          </cell>
          <cell r="O3383">
            <v>16067</v>
          </cell>
          <cell r="P3383">
            <v>0</v>
          </cell>
          <cell r="Q3383">
            <v>0</v>
          </cell>
          <cell r="R3383">
            <v>0</v>
          </cell>
          <cell r="S3383">
            <v>0</v>
          </cell>
          <cell r="T3383">
            <v>0</v>
          </cell>
          <cell r="U3383">
            <v>0</v>
          </cell>
        </row>
        <row r="3384">
          <cell r="A3384" t="str">
            <v>Europe</v>
          </cell>
          <cell r="B3384" t="str">
            <v>FORD GROUP</v>
          </cell>
          <cell r="C3384" t="str">
            <v>VOLVO</v>
          </cell>
          <cell r="D3384" t="str">
            <v>VOLVO S60</v>
          </cell>
          <cell r="E3384" t="str">
            <v>Volvo N/RN</v>
          </cell>
          <cell r="F3384" t="str">
            <v>Gasoline</v>
          </cell>
          <cell r="G3384">
            <v>2521</v>
          </cell>
          <cell r="H3384">
            <v>210</v>
          </cell>
          <cell r="I3384" t="str">
            <v>In-Line</v>
          </cell>
          <cell r="J3384">
            <v>5</v>
          </cell>
          <cell r="K3384" t="str">
            <v>MFI</v>
          </cell>
          <cell r="L3384" t="str">
            <v>Skovde</v>
          </cell>
          <cell r="M3384" t="str">
            <v>Sweden</v>
          </cell>
          <cell r="N3384">
            <v>0</v>
          </cell>
          <cell r="O3384">
            <v>15205</v>
          </cell>
          <cell r="P3384">
            <v>20720</v>
          </cell>
          <cell r="Q3384">
            <v>20995</v>
          </cell>
          <cell r="R3384">
            <v>21004</v>
          </cell>
          <cell r="S3384">
            <v>18393</v>
          </cell>
          <cell r="T3384">
            <v>0</v>
          </cell>
          <cell r="U3384">
            <v>0</v>
          </cell>
        </row>
        <row r="3385">
          <cell r="A3385" t="str">
            <v>Europe</v>
          </cell>
          <cell r="B3385" t="str">
            <v>FORD GROUP</v>
          </cell>
          <cell r="C3385" t="str">
            <v>VOLVO</v>
          </cell>
          <cell r="D3385" t="str">
            <v>VOLVO S60</v>
          </cell>
          <cell r="E3385" t="str">
            <v>Volvo N/RN</v>
          </cell>
          <cell r="F3385" t="str">
            <v>Gasoline</v>
          </cell>
          <cell r="G3385">
            <v>2521</v>
          </cell>
          <cell r="H3385">
            <v>300</v>
          </cell>
          <cell r="I3385" t="str">
            <v>In-Line</v>
          </cell>
          <cell r="J3385">
            <v>5</v>
          </cell>
          <cell r="K3385" t="str">
            <v>MFI</v>
          </cell>
          <cell r="L3385" t="str">
            <v>Skovde</v>
          </cell>
          <cell r="M3385" t="str">
            <v>Sweden</v>
          </cell>
          <cell r="N3385">
            <v>3884</v>
          </cell>
          <cell r="O3385">
            <v>9163</v>
          </cell>
          <cell r="P3385">
            <v>6100</v>
          </cell>
          <cell r="Q3385">
            <v>6052</v>
          </cell>
          <cell r="R3385">
            <v>5941</v>
          </cell>
          <cell r="S3385">
            <v>5119</v>
          </cell>
          <cell r="T3385">
            <v>0</v>
          </cell>
          <cell r="U3385">
            <v>0</v>
          </cell>
        </row>
        <row r="3386">
          <cell r="A3386" t="str">
            <v>Europe</v>
          </cell>
          <cell r="B3386" t="str">
            <v>FORD GROUP</v>
          </cell>
          <cell r="C3386" t="str">
            <v>VOLVO</v>
          </cell>
          <cell r="D3386" t="str">
            <v>VOLVO S60</v>
          </cell>
          <cell r="E3386" t="str">
            <v>Volvo N/RN</v>
          </cell>
          <cell r="F3386" t="str">
            <v>Gasoline</v>
          </cell>
          <cell r="G3386">
            <v>1984</v>
          </cell>
          <cell r="H3386">
            <v>180</v>
          </cell>
          <cell r="I3386" t="str">
            <v>In-Line</v>
          </cell>
          <cell r="J3386">
            <v>5</v>
          </cell>
          <cell r="K3386" t="str">
            <v>MFI</v>
          </cell>
          <cell r="L3386" t="str">
            <v>Skovde</v>
          </cell>
          <cell r="M3386" t="str">
            <v>Sweden</v>
          </cell>
          <cell r="N3386">
            <v>0</v>
          </cell>
          <cell r="O3386">
            <v>0</v>
          </cell>
          <cell r="P3386">
            <v>0</v>
          </cell>
          <cell r="Q3386">
            <v>0</v>
          </cell>
          <cell r="R3386">
            <v>0</v>
          </cell>
          <cell r="S3386">
            <v>345</v>
          </cell>
          <cell r="T3386">
            <v>4363</v>
          </cell>
          <cell r="U3386">
            <v>4716</v>
          </cell>
        </row>
        <row r="3387">
          <cell r="A3387" t="str">
            <v>Europe</v>
          </cell>
          <cell r="B3387" t="str">
            <v>FORD GROUP</v>
          </cell>
          <cell r="C3387" t="str">
            <v>VOLVO</v>
          </cell>
          <cell r="D3387" t="str">
            <v>VOLVO S60</v>
          </cell>
          <cell r="E3387" t="str">
            <v>Volvo N/RN</v>
          </cell>
          <cell r="F3387" t="str">
            <v>Gasoline</v>
          </cell>
          <cell r="G3387">
            <v>2319</v>
          </cell>
          <cell r="H3387">
            <v>250</v>
          </cell>
          <cell r="I3387" t="str">
            <v>In-Line</v>
          </cell>
          <cell r="J3387">
            <v>5</v>
          </cell>
          <cell r="K3387" t="str">
            <v>MFI</v>
          </cell>
          <cell r="L3387" t="str">
            <v>Skovde</v>
          </cell>
          <cell r="M3387" t="str">
            <v>Sweden</v>
          </cell>
          <cell r="N3387">
            <v>0</v>
          </cell>
          <cell r="O3387">
            <v>0</v>
          </cell>
          <cell r="P3387">
            <v>0</v>
          </cell>
          <cell r="Q3387">
            <v>0</v>
          </cell>
          <cell r="R3387">
            <v>0</v>
          </cell>
          <cell r="S3387">
            <v>477</v>
          </cell>
          <cell r="T3387">
            <v>6026</v>
          </cell>
          <cell r="U3387">
            <v>6513</v>
          </cell>
        </row>
        <row r="3388">
          <cell r="A3388" t="str">
            <v>Europe</v>
          </cell>
          <cell r="B3388" t="str">
            <v>FORD GROUP</v>
          </cell>
          <cell r="C3388" t="str">
            <v>VOLVO</v>
          </cell>
          <cell r="D3388" t="str">
            <v>VOLVO S60</v>
          </cell>
          <cell r="E3388" t="str">
            <v>Volvo Diesel</v>
          </cell>
          <cell r="F3388" t="str">
            <v>Diesel</v>
          </cell>
          <cell r="G3388">
            <v>2401</v>
          </cell>
          <cell r="H3388">
            <v>130</v>
          </cell>
          <cell r="I3388" t="str">
            <v>In-Line</v>
          </cell>
          <cell r="J3388">
            <v>5</v>
          </cell>
          <cell r="K3388" t="str">
            <v>DI</v>
          </cell>
          <cell r="L3388" t="str">
            <v>Skovde</v>
          </cell>
          <cell r="M3388" t="str">
            <v>Sweden</v>
          </cell>
          <cell r="N3388">
            <v>0</v>
          </cell>
          <cell r="O3388">
            <v>0</v>
          </cell>
          <cell r="P3388">
            <v>0</v>
          </cell>
          <cell r="Q3388">
            <v>0</v>
          </cell>
          <cell r="R3388">
            <v>0</v>
          </cell>
          <cell r="S3388">
            <v>987</v>
          </cell>
          <cell r="T3388">
            <v>12469</v>
          </cell>
          <cell r="U3388">
            <v>13473</v>
          </cell>
        </row>
        <row r="3389">
          <cell r="A3389" t="str">
            <v>Europe</v>
          </cell>
          <cell r="B3389" t="str">
            <v>FORD GROUP</v>
          </cell>
          <cell r="C3389" t="str">
            <v>VOLVO</v>
          </cell>
          <cell r="D3389" t="str">
            <v>VOLVO S60</v>
          </cell>
          <cell r="E3389" t="str">
            <v>Volvo Diesel</v>
          </cell>
          <cell r="F3389" t="str">
            <v>Diesel</v>
          </cell>
          <cell r="G3389">
            <v>2401</v>
          </cell>
          <cell r="H3389">
            <v>163</v>
          </cell>
          <cell r="I3389" t="str">
            <v>In-Line</v>
          </cell>
          <cell r="J3389">
            <v>5</v>
          </cell>
          <cell r="K3389" t="str">
            <v>DI</v>
          </cell>
          <cell r="L3389" t="str">
            <v>Skovde</v>
          </cell>
          <cell r="M3389" t="str">
            <v>Sweden</v>
          </cell>
          <cell r="N3389">
            <v>0</v>
          </cell>
          <cell r="O3389">
            <v>0</v>
          </cell>
          <cell r="P3389">
            <v>0</v>
          </cell>
          <cell r="Q3389">
            <v>0</v>
          </cell>
          <cell r="R3389">
            <v>0</v>
          </cell>
          <cell r="S3389">
            <v>2714</v>
          </cell>
          <cell r="T3389">
            <v>34291</v>
          </cell>
          <cell r="U3389">
            <v>37050</v>
          </cell>
        </row>
        <row r="3390">
          <cell r="A3390" t="str">
            <v>Europe</v>
          </cell>
          <cell r="B3390" t="str">
            <v>FORD GROUP</v>
          </cell>
          <cell r="C3390" t="str">
            <v>VOLVO</v>
          </cell>
          <cell r="D3390" t="str">
            <v>VOLVO S60</v>
          </cell>
          <cell r="E3390" t="str">
            <v>Volvo N/RN</v>
          </cell>
          <cell r="F3390" t="str">
            <v>Gasoline</v>
          </cell>
          <cell r="G3390">
            <v>2435</v>
          </cell>
          <cell r="H3390">
            <v>140</v>
          </cell>
          <cell r="I3390" t="str">
            <v>In-Line</v>
          </cell>
          <cell r="J3390">
            <v>5</v>
          </cell>
          <cell r="K3390" t="str">
            <v>MFI</v>
          </cell>
          <cell r="L3390" t="str">
            <v>Skovde</v>
          </cell>
          <cell r="M3390" t="str">
            <v>Sweden</v>
          </cell>
          <cell r="N3390">
            <v>0</v>
          </cell>
          <cell r="O3390">
            <v>0</v>
          </cell>
          <cell r="P3390">
            <v>0</v>
          </cell>
          <cell r="Q3390">
            <v>0</v>
          </cell>
          <cell r="R3390">
            <v>0</v>
          </cell>
          <cell r="S3390">
            <v>446</v>
          </cell>
          <cell r="T3390">
            <v>5632</v>
          </cell>
          <cell r="U3390">
            <v>6086</v>
          </cell>
        </row>
        <row r="3391">
          <cell r="A3391" t="str">
            <v>Europe</v>
          </cell>
          <cell r="B3391" t="str">
            <v>FORD GROUP</v>
          </cell>
          <cell r="C3391" t="str">
            <v>VOLVO</v>
          </cell>
          <cell r="D3391" t="str">
            <v>VOLVO S60</v>
          </cell>
          <cell r="E3391" t="str">
            <v>Volvo N/RN</v>
          </cell>
          <cell r="F3391" t="str">
            <v>Gasoline</v>
          </cell>
          <cell r="G3391">
            <v>2435</v>
          </cell>
          <cell r="H3391">
            <v>170</v>
          </cell>
          <cell r="I3391" t="str">
            <v>In-Line</v>
          </cell>
          <cell r="J3391">
            <v>5</v>
          </cell>
          <cell r="K3391" t="str">
            <v>MFI</v>
          </cell>
          <cell r="L3391" t="str">
            <v>Skovde</v>
          </cell>
          <cell r="M3391" t="str">
            <v>Sweden</v>
          </cell>
          <cell r="N3391">
            <v>0</v>
          </cell>
          <cell r="O3391">
            <v>0</v>
          </cell>
          <cell r="P3391">
            <v>0</v>
          </cell>
          <cell r="Q3391">
            <v>0</v>
          </cell>
          <cell r="R3391">
            <v>0</v>
          </cell>
          <cell r="S3391">
            <v>1077</v>
          </cell>
          <cell r="T3391">
            <v>13612</v>
          </cell>
          <cell r="U3391">
            <v>14707</v>
          </cell>
        </row>
        <row r="3392">
          <cell r="A3392" t="str">
            <v>Europe</v>
          </cell>
          <cell r="B3392" t="str">
            <v>FORD GROUP</v>
          </cell>
          <cell r="C3392" t="str">
            <v>VOLVO</v>
          </cell>
          <cell r="D3392" t="str">
            <v>VOLVO S60</v>
          </cell>
          <cell r="E3392" t="str">
            <v>Volvo N/RN</v>
          </cell>
          <cell r="F3392" t="str">
            <v>Gasoline</v>
          </cell>
          <cell r="G3392">
            <v>2435</v>
          </cell>
          <cell r="H3392">
            <v>200</v>
          </cell>
          <cell r="I3392" t="str">
            <v>In-Line</v>
          </cell>
          <cell r="J3392">
            <v>5</v>
          </cell>
          <cell r="K3392" t="str">
            <v>MFI</v>
          </cell>
          <cell r="L3392" t="str">
            <v>Skovde</v>
          </cell>
          <cell r="M3392" t="str">
            <v>Sweden</v>
          </cell>
          <cell r="N3392">
            <v>0</v>
          </cell>
          <cell r="O3392">
            <v>0</v>
          </cell>
          <cell r="P3392">
            <v>0</v>
          </cell>
          <cell r="Q3392">
            <v>0</v>
          </cell>
          <cell r="R3392">
            <v>0</v>
          </cell>
          <cell r="S3392">
            <v>765</v>
          </cell>
          <cell r="T3392">
            <v>9663</v>
          </cell>
          <cell r="U3392">
            <v>10440</v>
          </cell>
        </row>
        <row r="3393">
          <cell r="A3393" t="str">
            <v>Europe</v>
          </cell>
          <cell r="B3393" t="str">
            <v>FORD GROUP</v>
          </cell>
          <cell r="C3393" t="str">
            <v>VOLVO</v>
          </cell>
          <cell r="D3393" t="str">
            <v>VOLVO S60</v>
          </cell>
          <cell r="E3393" t="str">
            <v>Volvo N/RN</v>
          </cell>
          <cell r="F3393" t="str">
            <v>Gasoline</v>
          </cell>
          <cell r="G3393">
            <v>2521</v>
          </cell>
          <cell r="H3393">
            <v>210</v>
          </cell>
          <cell r="I3393" t="str">
            <v>In-Line</v>
          </cell>
          <cell r="J3393">
            <v>5</v>
          </cell>
          <cell r="K3393" t="str">
            <v>MFI</v>
          </cell>
          <cell r="L3393" t="str">
            <v>Skovde</v>
          </cell>
          <cell r="M3393" t="str">
            <v>Sweden</v>
          </cell>
          <cell r="N3393">
            <v>0</v>
          </cell>
          <cell r="O3393">
            <v>0</v>
          </cell>
          <cell r="P3393">
            <v>0</v>
          </cell>
          <cell r="Q3393">
            <v>0</v>
          </cell>
          <cell r="R3393">
            <v>0</v>
          </cell>
          <cell r="S3393">
            <v>1005</v>
          </cell>
          <cell r="T3393">
            <v>12698</v>
          </cell>
          <cell r="U3393">
            <v>13721</v>
          </cell>
        </row>
        <row r="3394">
          <cell r="A3394" t="str">
            <v>Europe</v>
          </cell>
          <cell r="B3394" t="str">
            <v>FORD GROUP</v>
          </cell>
          <cell r="C3394" t="str">
            <v>VOLVO</v>
          </cell>
          <cell r="D3394" t="str">
            <v>VOLVO S60</v>
          </cell>
          <cell r="E3394" t="str">
            <v>Volvo N/RN</v>
          </cell>
          <cell r="F3394" t="str">
            <v>Gasoline</v>
          </cell>
          <cell r="G3394">
            <v>2521</v>
          </cell>
          <cell r="H3394">
            <v>300</v>
          </cell>
          <cell r="I3394" t="str">
            <v>In-Line</v>
          </cell>
          <cell r="J3394">
            <v>5</v>
          </cell>
          <cell r="K3394" t="str">
            <v>MFI</v>
          </cell>
          <cell r="L3394" t="str">
            <v>Skovde</v>
          </cell>
          <cell r="M3394" t="str">
            <v>Sweden</v>
          </cell>
          <cell r="N3394">
            <v>0</v>
          </cell>
          <cell r="O3394">
            <v>0</v>
          </cell>
          <cell r="P3394">
            <v>0</v>
          </cell>
          <cell r="Q3394">
            <v>0</v>
          </cell>
          <cell r="R3394">
            <v>0</v>
          </cell>
          <cell r="S3394">
            <v>444</v>
          </cell>
          <cell r="T3394">
            <v>5612</v>
          </cell>
          <cell r="U3394">
            <v>6063</v>
          </cell>
        </row>
        <row r="3395">
          <cell r="A3395" t="str">
            <v>Europe</v>
          </cell>
          <cell r="B3395" t="str">
            <v>FORD GROUP</v>
          </cell>
          <cell r="C3395" t="str">
            <v>VOLVO</v>
          </cell>
          <cell r="D3395" t="str">
            <v>VOLVO S40/V40/V50</v>
          </cell>
          <cell r="E3395" t="str">
            <v>Mitsubishi 4G</v>
          </cell>
          <cell r="F3395" t="str">
            <v>Gasoline</v>
          </cell>
          <cell r="G3395">
            <v>1834</v>
          </cell>
          <cell r="H3395">
            <v>125</v>
          </cell>
          <cell r="I3395" t="str">
            <v>In-Line</v>
          </cell>
          <cell r="J3395">
            <v>4</v>
          </cell>
          <cell r="K3395" t="str">
            <v>GDI</v>
          </cell>
          <cell r="L3395" t="str">
            <v>Kyoto-Shiga</v>
          </cell>
          <cell r="M3395" t="str">
            <v>Japan</v>
          </cell>
          <cell r="N3395">
            <v>31762</v>
          </cell>
          <cell r="O3395">
            <v>25959</v>
          </cell>
          <cell r="P3395">
            <v>6973</v>
          </cell>
          <cell r="Q3395">
            <v>0</v>
          </cell>
          <cell r="R3395">
            <v>0</v>
          </cell>
          <cell r="S3395">
            <v>0</v>
          </cell>
          <cell r="T3395">
            <v>0</v>
          </cell>
          <cell r="U3395">
            <v>0</v>
          </cell>
        </row>
        <row r="3396">
          <cell r="A3396" t="str">
            <v>Europe</v>
          </cell>
          <cell r="B3396" t="str">
            <v>FORD GROUP</v>
          </cell>
          <cell r="C3396" t="str">
            <v>VOLVO</v>
          </cell>
          <cell r="D3396" t="str">
            <v>VOLVO S40/V40/V50</v>
          </cell>
          <cell r="E3396" t="str">
            <v>Renault F Series</v>
          </cell>
          <cell r="F3396" t="str">
            <v>Gasoline</v>
          </cell>
          <cell r="G3396">
            <v>1783</v>
          </cell>
          <cell r="H3396">
            <v>122</v>
          </cell>
          <cell r="I3396" t="str">
            <v>In-Line</v>
          </cell>
          <cell r="J3396">
            <v>4</v>
          </cell>
          <cell r="K3396" t="str">
            <v>MFI/GDI</v>
          </cell>
          <cell r="L3396" t="str">
            <v>Cleon</v>
          </cell>
          <cell r="M3396" t="str">
            <v>France</v>
          </cell>
          <cell r="N3396">
            <v>12174</v>
          </cell>
          <cell r="O3396">
            <v>9449</v>
          </cell>
          <cell r="P3396">
            <v>2538</v>
          </cell>
          <cell r="Q3396">
            <v>0</v>
          </cell>
          <cell r="R3396">
            <v>0</v>
          </cell>
          <cell r="S3396">
            <v>0</v>
          </cell>
          <cell r="T3396">
            <v>0</v>
          </cell>
          <cell r="U3396">
            <v>0</v>
          </cell>
        </row>
        <row r="3397">
          <cell r="A3397" t="str">
            <v>Europe</v>
          </cell>
          <cell r="B3397" t="str">
            <v>FORD GROUP</v>
          </cell>
          <cell r="C3397" t="str">
            <v>VOLVO</v>
          </cell>
          <cell r="D3397" t="str">
            <v>VOLVO S40/V40/V50</v>
          </cell>
          <cell r="E3397" t="str">
            <v>Renault F Series</v>
          </cell>
          <cell r="F3397" t="str">
            <v>Diesel</v>
          </cell>
          <cell r="G3397">
            <v>1870</v>
          </cell>
          <cell r="H3397">
            <v>102</v>
          </cell>
          <cell r="I3397" t="str">
            <v>In-Line</v>
          </cell>
          <cell r="J3397">
            <v>4</v>
          </cell>
          <cell r="K3397" t="str">
            <v>DI</v>
          </cell>
          <cell r="L3397" t="str">
            <v>Cleon</v>
          </cell>
          <cell r="M3397" t="str">
            <v>France</v>
          </cell>
          <cell r="N3397">
            <v>11909</v>
          </cell>
          <cell r="O3397">
            <v>10557</v>
          </cell>
          <cell r="P3397">
            <v>2833</v>
          </cell>
          <cell r="Q3397">
            <v>0</v>
          </cell>
          <cell r="R3397">
            <v>0</v>
          </cell>
          <cell r="S3397">
            <v>0</v>
          </cell>
          <cell r="T3397">
            <v>0</v>
          </cell>
          <cell r="U3397">
            <v>0</v>
          </cell>
        </row>
        <row r="3398">
          <cell r="A3398" t="str">
            <v>Europe</v>
          </cell>
          <cell r="B3398" t="str">
            <v>FORD GROUP</v>
          </cell>
          <cell r="C3398" t="str">
            <v>VOLVO</v>
          </cell>
          <cell r="D3398" t="str">
            <v>VOLVO S40/V40/V50</v>
          </cell>
          <cell r="E3398" t="str">
            <v>Renault F Series</v>
          </cell>
          <cell r="F3398" t="str">
            <v>Diesel</v>
          </cell>
          <cell r="G3398">
            <v>1870</v>
          </cell>
          <cell r="H3398">
            <v>115</v>
          </cell>
          <cell r="I3398" t="str">
            <v>In-Line</v>
          </cell>
          <cell r="J3398">
            <v>4</v>
          </cell>
          <cell r="K3398" t="str">
            <v>DI</v>
          </cell>
          <cell r="L3398" t="str">
            <v>Cleon</v>
          </cell>
          <cell r="M3398" t="str">
            <v>France</v>
          </cell>
          <cell r="N3398">
            <v>8615</v>
          </cell>
          <cell r="O3398">
            <v>8051</v>
          </cell>
          <cell r="P3398">
            <v>2173</v>
          </cell>
          <cell r="Q3398">
            <v>0</v>
          </cell>
          <cell r="R3398">
            <v>0</v>
          </cell>
          <cell r="S3398">
            <v>0</v>
          </cell>
          <cell r="T3398">
            <v>0</v>
          </cell>
          <cell r="U3398">
            <v>0</v>
          </cell>
        </row>
        <row r="3399">
          <cell r="A3399" t="str">
            <v>Europe</v>
          </cell>
          <cell r="B3399" t="str">
            <v>FORD GROUP</v>
          </cell>
          <cell r="C3399" t="str">
            <v>VOLVO</v>
          </cell>
          <cell r="D3399" t="str">
            <v>VOLVO S40/V40/V50</v>
          </cell>
          <cell r="E3399" t="str">
            <v>Volvo N/RN</v>
          </cell>
          <cell r="F3399" t="str">
            <v>Gasoline</v>
          </cell>
          <cell r="G3399">
            <v>1587</v>
          </cell>
          <cell r="H3399">
            <v>109</v>
          </cell>
          <cell r="I3399" t="str">
            <v>In-Line</v>
          </cell>
          <cell r="J3399">
            <v>4</v>
          </cell>
          <cell r="K3399" t="str">
            <v>MFI</v>
          </cell>
          <cell r="L3399" t="str">
            <v>Skovde</v>
          </cell>
          <cell r="M3399" t="str">
            <v>Sweden</v>
          </cell>
          <cell r="N3399">
            <v>6487</v>
          </cell>
          <cell r="O3399">
            <v>4954</v>
          </cell>
          <cell r="P3399">
            <v>1331</v>
          </cell>
          <cell r="Q3399">
            <v>0</v>
          </cell>
          <cell r="R3399">
            <v>0</v>
          </cell>
          <cell r="S3399">
            <v>0</v>
          </cell>
          <cell r="T3399">
            <v>0</v>
          </cell>
          <cell r="U3399">
            <v>0</v>
          </cell>
        </row>
        <row r="3400">
          <cell r="A3400" t="str">
            <v>Europe</v>
          </cell>
          <cell r="B3400" t="str">
            <v>FORD GROUP</v>
          </cell>
          <cell r="C3400" t="str">
            <v>VOLVO</v>
          </cell>
          <cell r="D3400" t="str">
            <v>VOLVO S40/V40/V50</v>
          </cell>
          <cell r="E3400" t="str">
            <v>Volvo N/RN</v>
          </cell>
          <cell r="F3400" t="str">
            <v>Gasoline</v>
          </cell>
          <cell r="G3400">
            <v>1948</v>
          </cell>
          <cell r="H3400">
            <v>136</v>
          </cell>
          <cell r="I3400" t="str">
            <v>In-Line</v>
          </cell>
          <cell r="J3400">
            <v>4</v>
          </cell>
          <cell r="K3400" t="str">
            <v>MFI</v>
          </cell>
          <cell r="L3400" t="str">
            <v>Skovde</v>
          </cell>
          <cell r="M3400" t="str">
            <v>Sweden</v>
          </cell>
          <cell r="N3400">
            <v>26681</v>
          </cell>
          <cell r="O3400">
            <v>22045</v>
          </cell>
          <cell r="P3400">
            <v>5918</v>
          </cell>
          <cell r="Q3400">
            <v>0</v>
          </cell>
          <cell r="R3400">
            <v>0</v>
          </cell>
          <cell r="S3400">
            <v>0</v>
          </cell>
          <cell r="T3400">
            <v>0</v>
          </cell>
          <cell r="U3400">
            <v>0</v>
          </cell>
        </row>
        <row r="3401">
          <cell r="A3401" t="str">
            <v>Europe</v>
          </cell>
          <cell r="B3401" t="str">
            <v>FORD GROUP</v>
          </cell>
          <cell r="C3401" t="str">
            <v>VOLVO</v>
          </cell>
          <cell r="D3401" t="str">
            <v>VOLVO S40/V40/V50</v>
          </cell>
          <cell r="E3401" t="str">
            <v>Volvo N/RN</v>
          </cell>
          <cell r="F3401" t="str">
            <v>Gasoline</v>
          </cell>
          <cell r="G3401">
            <v>1948</v>
          </cell>
          <cell r="H3401">
            <v>165</v>
          </cell>
          <cell r="I3401" t="str">
            <v>In-Line</v>
          </cell>
          <cell r="J3401">
            <v>4</v>
          </cell>
          <cell r="K3401" t="str">
            <v>MFI</v>
          </cell>
          <cell r="L3401" t="str">
            <v>Skovde</v>
          </cell>
          <cell r="M3401" t="str">
            <v>Sweden</v>
          </cell>
          <cell r="N3401">
            <v>7531</v>
          </cell>
          <cell r="O3401">
            <v>5974</v>
          </cell>
          <cell r="P3401">
            <v>1605</v>
          </cell>
          <cell r="Q3401">
            <v>0</v>
          </cell>
          <cell r="R3401">
            <v>0</v>
          </cell>
          <cell r="S3401">
            <v>0</v>
          </cell>
          <cell r="T3401">
            <v>0</v>
          </cell>
          <cell r="U3401">
            <v>0</v>
          </cell>
        </row>
        <row r="3402">
          <cell r="A3402" t="str">
            <v>Europe</v>
          </cell>
          <cell r="B3402" t="str">
            <v>FORD GROUP</v>
          </cell>
          <cell r="C3402" t="str">
            <v>VOLVO</v>
          </cell>
          <cell r="D3402" t="str">
            <v>VOLVO S40/V40/V50</v>
          </cell>
          <cell r="E3402" t="str">
            <v>Volvo N/RN</v>
          </cell>
          <cell r="F3402" t="str">
            <v>Gasoline</v>
          </cell>
          <cell r="G3402">
            <v>1948</v>
          </cell>
          <cell r="H3402">
            <v>200</v>
          </cell>
          <cell r="I3402" t="str">
            <v>In-Line</v>
          </cell>
          <cell r="J3402">
            <v>4</v>
          </cell>
          <cell r="K3402" t="str">
            <v>MFI</v>
          </cell>
          <cell r="L3402" t="str">
            <v>Skovde</v>
          </cell>
          <cell r="M3402" t="str">
            <v>Sweden</v>
          </cell>
          <cell r="N3402">
            <v>2859</v>
          </cell>
          <cell r="O3402">
            <v>2203</v>
          </cell>
          <cell r="P3402">
            <v>591</v>
          </cell>
          <cell r="Q3402">
            <v>0</v>
          </cell>
          <cell r="R3402">
            <v>0</v>
          </cell>
          <cell r="S3402">
            <v>0</v>
          </cell>
          <cell r="T3402">
            <v>0</v>
          </cell>
          <cell r="U3402">
            <v>0</v>
          </cell>
        </row>
        <row r="3403">
          <cell r="A3403" t="str">
            <v>Europe</v>
          </cell>
          <cell r="B3403" t="str">
            <v>FORD GROUP</v>
          </cell>
          <cell r="C3403" t="str">
            <v>VOLVO</v>
          </cell>
          <cell r="D3403" t="str">
            <v>VOLVO S40/V40/V50</v>
          </cell>
          <cell r="E3403" t="str">
            <v>Ford Zetec-SE</v>
          </cell>
          <cell r="F3403" t="str">
            <v>Gasoline</v>
          </cell>
          <cell r="G3403">
            <v>1596</v>
          </cell>
          <cell r="H3403">
            <v>110</v>
          </cell>
          <cell r="I3403" t="str">
            <v>In-Line</v>
          </cell>
          <cell r="J3403">
            <v>4</v>
          </cell>
          <cell r="K3403" t="str">
            <v>MFI</v>
          </cell>
          <cell r="L3403" t="str">
            <v>Valencia Engine, Bridgend</v>
          </cell>
          <cell r="M3403" t="str">
            <v>Spain, UK</v>
          </cell>
          <cell r="N3403">
            <v>0</v>
          </cell>
          <cell r="O3403">
            <v>7</v>
          </cell>
          <cell r="P3403">
            <v>3864</v>
          </cell>
          <cell r="Q3403">
            <v>8238</v>
          </cell>
          <cell r="R3403">
            <v>7290</v>
          </cell>
          <cell r="S3403">
            <v>7024</v>
          </cell>
          <cell r="T3403">
            <v>6918</v>
          </cell>
          <cell r="U3403">
            <v>7091</v>
          </cell>
        </row>
        <row r="3404">
          <cell r="A3404" t="str">
            <v>Europe</v>
          </cell>
          <cell r="B3404" t="str">
            <v>FORD GROUP</v>
          </cell>
          <cell r="C3404" t="str">
            <v>VOLVO</v>
          </cell>
          <cell r="D3404" t="str">
            <v>VOLVO S40/V40/V50</v>
          </cell>
          <cell r="E3404" t="str">
            <v>Ford Global I4/I5 Petrol</v>
          </cell>
          <cell r="F3404" t="str">
            <v>Gasoline</v>
          </cell>
          <cell r="G3404">
            <v>1798</v>
          </cell>
          <cell r="H3404">
            <v>120</v>
          </cell>
          <cell r="I3404" t="str">
            <v>In-Line</v>
          </cell>
          <cell r="J3404">
            <v>4</v>
          </cell>
          <cell r="K3404" t="str">
            <v>MFI</v>
          </cell>
          <cell r="L3404" t="str">
            <v>Valencia Engine</v>
          </cell>
          <cell r="M3404" t="str">
            <v>Spain</v>
          </cell>
          <cell r="N3404">
            <v>0</v>
          </cell>
          <cell r="O3404">
            <v>24</v>
          </cell>
          <cell r="P3404">
            <v>9326</v>
          </cell>
          <cell r="Q3404">
            <v>11165</v>
          </cell>
          <cell r="R3404">
            <v>9122</v>
          </cell>
          <cell r="S3404">
            <v>8205</v>
          </cell>
          <cell r="T3404">
            <v>7612</v>
          </cell>
          <cell r="U3404">
            <v>7405</v>
          </cell>
        </row>
        <row r="3405">
          <cell r="A3405" t="str">
            <v>Europe</v>
          </cell>
          <cell r="B3405" t="str">
            <v>FORD GROUP</v>
          </cell>
          <cell r="C3405" t="str">
            <v>VOLVO</v>
          </cell>
          <cell r="D3405" t="str">
            <v>VOLVO S40/V40/V50</v>
          </cell>
          <cell r="E3405" t="str">
            <v>Ford Zetec-E</v>
          </cell>
          <cell r="F3405" t="str">
            <v>Gasoline</v>
          </cell>
          <cell r="G3405">
            <v>1988</v>
          </cell>
          <cell r="H3405">
            <v>215</v>
          </cell>
          <cell r="I3405" t="str">
            <v>In-Line</v>
          </cell>
          <cell r="J3405">
            <v>4</v>
          </cell>
          <cell r="K3405" t="str">
            <v>MFI</v>
          </cell>
          <cell r="L3405" t="str">
            <v>Cologne</v>
          </cell>
          <cell r="M3405" t="str">
            <v>Germany</v>
          </cell>
          <cell r="N3405">
            <v>0</v>
          </cell>
          <cell r="O3405">
            <v>0</v>
          </cell>
          <cell r="P3405">
            <v>0</v>
          </cell>
          <cell r="Q3405">
            <v>0</v>
          </cell>
          <cell r="R3405">
            <v>8166</v>
          </cell>
          <cell r="S3405">
            <v>6662</v>
          </cell>
          <cell r="T3405">
            <v>5593</v>
          </cell>
          <cell r="U3405">
            <v>4917</v>
          </cell>
        </row>
        <row r="3406">
          <cell r="A3406" t="str">
            <v>Europe</v>
          </cell>
          <cell r="B3406" t="str">
            <v>FORD GROUP</v>
          </cell>
          <cell r="C3406" t="str">
            <v>VOLVO</v>
          </cell>
          <cell r="D3406" t="str">
            <v>VOLVO S40/V40/V50</v>
          </cell>
          <cell r="E3406" t="str">
            <v>Ford Global I4/I5 Petrol</v>
          </cell>
          <cell r="F3406" t="str">
            <v>Gasoline</v>
          </cell>
          <cell r="G3406">
            <v>1999</v>
          </cell>
          <cell r="H3406">
            <v>145</v>
          </cell>
          <cell r="I3406" t="str">
            <v>In-Line</v>
          </cell>
          <cell r="J3406">
            <v>4</v>
          </cell>
          <cell r="K3406" t="str">
            <v>MFI</v>
          </cell>
          <cell r="L3406" t="str">
            <v>Valencia Engine</v>
          </cell>
          <cell r="M3406" t="str">
            <v>Spain</v>
          </cell>
          <cell r="N3406">
            <v>0</v>
          </cell>
          <cell r="O3406">
            <v>0</v>
          </cell>
          <cell r="P3406">
            <v>0</v>
          </cell>
          <cell r="Q3406">
            <v>0</v>
          </cell>
          <cell r="R3406">
            <v>14596</v>
          </cell>
          <cell r="S3406">
            <v>11987</v>
          </cell>
          <cell r="T3406">
            <v>10139</v>
          </cell>
          <cell r="U3406">
            <v>8984</v>
          </cell>
        </row>
        <row r="3407">
          <cell r="A3407" t="str">
            <v>Europe</v>
          </cell>
          <cell r="B3407" t="str">
            <v>FORD GROUP</v>
          </cell>
          <cell r="C3407" t="str">
            <v>VOLVO</v>
          </cell>
          <cell r="D3407" t="str">
            <v>VOLVO S40/V40/V50</v>
          </cell>
          <cell r="E3407" t="str">
            <v>PSA/Ford DV (PSA HDi/ Ford Duratorq)</v>
          </cell>
          <cell r="F3407" t="str">
            <v>Diesel</v>
          </cell>
          <cell r="G3407">
            <v>1560</v>
          </cell>
          <cell r="H3407">
            <v>110</v>
          </cell>
          <cell r="I3407" t="str">
            <v>In-Line</v>
          </cell>
          <cell r="J3407">
            <v>4</v>
          </cell>
          <cell r="K3407" t="str">
            <v>DI</v>
          </cell>
          <cell r="L3407" t="str">
            <v>Tremery</v>
          </cell>
          <cell r="M3407" t="str">
            <v>France</v>
          </cell>
          <cell r="N3407">
            <v>0</v>
          </cell>
          <cell r="O3407">
            <v>0</v>
          </cell>
          <cell r="P3407">
            <v>19073</v>
          </cell>
          <cell r="Q3407">
            <v>31129</v>
          </cell>
          <cell r="R3407">
            <v>33653</v>
          </cell>
          <cell r="S3407">
            <v>38091</v>
          </cell>
          <cell r="T3407">
            <v>38568</v>
          </cell>
          <cell r="U3407">
            <v>40413</v>
          </cell>
        </row>
        <row r="3408">
          <cell r="A3408" t="str">
            <v>Europe</v>
          </cell>
          <cell r="B3408" t="str">
            <v>FORD GROUP</v>
          </cell>
          <cell r="C3408" t="str">
            <v>VOLVO</v>
          </cell>
          <cell r="D3408" t="str">
            <v>VOLVO S40/V40/V50</v>
          </cell>
          <cell r="E3408" t="str">
            <v>PSA/Ford DW (PSA HDi/ Ford Duratorq)</v>
          </cell>
          <cell r="F3408" t="str">
            <v>Diesel</v>
          </cell>
          <cell r="G3408">
            <v>1998</v>
          </cell>
          <cell r="H3408">
            <v>136</v>
          </cell>
          <cell r="I3408" t="str">
            <v>In-Line</v>
          </cell>
          <cell r="J3408">
            <v>4</v>
          </cell>
          <cell r="K3408" t="str">
            <v>DI</v>
          </cell>
          <cell r="L3408" t="str">
            <v>Tremery</v>
          </cell>
          <cell r="M3408" t="str">
            <v>France</v>
          </cell>
          <cell r="N3408">
            <v>0</v>
          </cell>
          <cell r="O3408">
            <v>130</v>
          </cell>
          <cell r="P3408">
            <v>44694</v>
          </cell>
          <cell r="Q3408">
            <v>49872</v>
          </cell>
          <cell r="R3408">
            <v>37920</v>
          </cell>
          <cell r="S3408">
            <v>31766</v>
          </cell>
          <cell r="T3408">
            <v>27450</v>
          </cell>
          <cell r="U3408">
            <v>24900</v>
          </cell>
        </row>
        <row r="3409">
          <cell r="A3409" t="str">
            <v>Europe</v>
          </cell>
          <cell r="B3409" t="str">
            <v>FORD GROUP</v>
          </cell>
          <cell r="C3409" t="str">
            <v>VOLVO</v>
          </cell>
          <cell r="D3409" t="str">
            <v>VOLVO S40/V40/V50</v>
          </cell>
          <cell r="E3409" t="str">
            <v>Volvo N/RN</v>
          </cell>
          <cell r="F3409" t="str">
            <v>Flex Fuel</v>
          </cell>
          <cell r="G3409">
            <v>2435</v>
          </cell>
          <cell r="H3409">
            <v>140</v>
          </cell>
          <cell r="I3409" t="str">
            <v>In-Line</v>
          </cell>
          <cell r="J3409">
            <v>5</v>
          </cell>
          <cell r="K3409" t="str">
            <v>MFI</v>
          </cell>
          <cell r="L3409" t="str">
            <v>Skovde</v>
          </cell>
          <cell r="M3409" t="str">
            <v>Sweden</v>
          </cell>
          <cell r="N3409">
            <v>0</v>
          </cell>
          <cell r="O3409">
            <v>0</v>
          </cell>
          <cell r="P3409">
            <v>78</v>
          </cell>
          <cell r="Q3409">
            <v>111</v>
          </cell>
          <cell r="R3409">
            <v>88</v>
          </cell>
          <cell r="S3409">
            <v>79</v>
          </cell>
          <cell r="T3409">
            <v>72</v>
          </cell>
          <cell r="U3409">
            <v>70</v>
          </cell>
        </row>
        <row r="3410">
          <cell r="A3410" t="str">
            <v>Europe</v>
          </cell>
          <cell r="B3410" t="str">
            <v>FORD GROUP</v>
          </cell>
          <cell r="C3410" t="str">
            <v>VOLVO</v>
          </cell>
          <cell r="D3410" t="str">
            <v>VOLVO S40/V40/V50</v>
          </cell>
          <cell r="E3410" t="str">
            <v>Volvo N/RN</v>
          </cell>
          <cell r="F3410" t="str">
            <v>Gasoline</v>
          </cell>
          <cell r="G3410">
            <v>2435</v>
          </cell>
          <cell r="H3410">
            <v>140</v>
          </cell>
          <cell r="I3410" t="str">
            <v>In-Line</v>
          </cell>
          <cell r="J3410">
            <v>5</v>
          </cell>
          <cell r="K3410" t="str">
            <v>MFI</v>
          </cell>
          <cell r="L3410" t="str">
            <v>Skovde</v>
          </cell>
          <cell r="M3410" t="str">
            <v>Sweden</v>
          </cell>
          <cell r="N3410">
            <v>0</v>
          </cell>
          <cell r="O3410">
            <v>1604</v>
          </cell>
          <cell r="P3410">
            <v>13941</v>
          </cell>
          <cell r="Q3410">
            <v>15982</v>
          </cell>
          <cell r="R3410">
            <v>12505</v>
          </cell>
          <cell r="S3410">
            <v>10792</v>
          </cell>
          <cell r="T3410">
            <v>9620</v>
          </cell>
          <cell r="U3410">
            <v>9006</v>
          </cell>
        </row>
        <row r="3411">
          <cell r="A3411" t="str">
            <v>Europe</v>
          </cell>
          <cell r="B3411" t="str">
            <v>FORD GROUP</v>
          </cell>
          <cell r="C3411" t="str">
            <v>VOLVO</v>
          </cell>
          <cell r="D3411" t="str">
            <v>VOLVO S40/V40/V50</v>
          </cell>
          <cell r="E3411" t="str">
            <v>Volvo N/RN</v>
          </cell>
          <cell r="F3411" t="str">
            <v>Gasoline</v>
          </cell>
          <cell r="G3411">
            <v>2435</v>
          </cell>
          <cell r="H3411">
            <v>170</v>
          </cell>
          <cell r="I3411" t="str">
            <v>In-Line</v>
          </cell>
          <cell r="J3411">
            <v>5</v>
          </cell>
          <cell r="K3411" t="str">
            <v>MFI</v>
          </cell>
          <cell r="L3411" t="str">
            <v>Skovde</v>
          </cell>
          <cell r="M3411" t="str">
            <v>Sweden</v>
          </cell>
          <cell r="N3411">
            <v>0</v>
          </cell>
          <cell r="O3411">
            <v>1026</v>
          </cell>
          <cell r="P3411">
            <v>50376</v>
          </cell>
          <cell r="Q3411">
            <v>53253</v>
          </cell>
          <cell r="R3411">
            <v>38027</v>
          </cell>
          <cell r="S3411">
            <v>29652</v>
          </cell>
          <cell r="T3411">
            <v>23589</v>
          </cell>
          <cell r="U3411">
            <v>19445</v>
          </cell>
        </row>
        <row r="3412">
          <cell r="A3412" t="str">
            <v>Europe</v>
          </cell>
          <cell r="B3412" t="str">
            <v>FORD GROUP</v>
          </cell>
          <cell r="C3412" t="str">
            <v>VOLVO</v>
          </cell>
          <cell r="D3412" t="str">
            <v>VOLVO S40/V40/V50</v>
          </cell>
          <cell r="E3412" t="str">
            <v>Volvo N/RN</v>
          </cell>
          <cell r="F3412" t="str">
            <v>Gasoline</v>
          </cell>
          <cell r="G3412">
            <v>2521</v>
          </cell>
          <cell r="H3412">
            <v>210</v>
          </cell>
          <cell r="I3412" t="str">
            <v>In-Line</v>
          </cell>
          <cell r="J3412">
            <v>5</v>
          </cell>
          <cell r="K3412" t="str">
            <v>MFI</v>
          </cell>
          <cell r="L3412" t="str">
            <v>Skovde</v>
          </cell>
          <cell r="M3412" t="str">
            <v>Sweden</v>
          </cell>
          <cell r="N3412">
            <v>0</v>
          </cell>
          <cell r="O3412">
            <v>126</v>
          </cell>
          <cell r="P3412">
            <v>0</v>
          </cell>
          <cell r="Q3412">
            <v>0</v>
          </cell>
          <cell r="R3412">
            <v>0</v>
          </cell>
          <cell r="S3412">
            <v>0</v>
          </cell>
          <cell r="T3412">
            <v>0</v>
          </cell>
          <cell r="U3412">
            <v>0</v>
          </cell>
        </row>
        <row r="3413">
          <cell r="A3413" t="str">
            <v>Europe</v>
          </cell>
          <cell r="B3413" t="str">
            <v>FORD GROUP</v>
          </cell>
          <cell r="C3413" t="str">
            <v>VOLVO</v>
          </cell>
          <cell r="D3413" t="str">
            <v>VOLVO S40/V40/V50</v>
          </cell>
          <cell r="E3413" t="str">
            <v>Volvo N/RN</v>
          </cell>
          <cell r="F3413" t="str">
            <v>Gasoline</v>
          </cell>
          <cell r="G3413">
            <v>2521</v>
          </cell>
          <cell r="H3413">
            <v>220</v>
          </cell>
          <cell r="I3413" t="str">
            <v>In-Line</v>
          </cell>
          <cell r="J3413">
            <v>5</v>
          </cell>
          <cell r="K3413" t="str">
            <v>MFI</v>
          </cell>
          <cell r="L3413" t="str">
            <v>Skovde</v>
          </cell>
          <cell r="M3413" t="str">
            <v>Sweden</v>
          </cell>
          <cell r="N3413">
            <v>0</v>
          </cell>
          <cell r="O3413">
            <v>352</v>
          </cell>
          <cell r="P3413">
            <v>7745</v>
          </cell>
          <cell r="Q3413">
            <v>8879</v>
          </cell>
          <cell r="R3413">
            <v>6949</v>
          </cell>
          <cell r="S3413">
            <v>5995</v>
          </cell>
          <cell r="T3413">
            <v>5344</v>
          </cell>
          <cell r="U3413">
            <v>5002</v>
          </cell>
        </row>
        <row r="3414">
          <cell r="A3414" t="str">
            <v>Europe</v>
          </cell>
          <cell r="B3414" t="str">
            <v>FORD GROUP</v>
          </cell>
          <cell r="C3414" t="str">
            <v>VOLVO</v>
          </cell>
          <cell r="D3414" t="str">
            <v>VOLVO S90/V90</v>
          </cell>
          <cell r="E3414" t="str">
            <v>Volvo Bridgend N/RN</v>
          </cell>
          <cell r="F3414" t="str">
            <v>Gasoline</v>
          </cell>
          <cell r="G3414">
            <v>3000</v>
          </cell>
          <cell r="H3414">
            <v>220</v>
          </cell>
          <cell r="I3414" t="str">
            <v>In-Line</v>
          </cell>
          <cell r="J3414">
            <v>6</v>
          </cell>
          <cell r="K3414" t="str">
            <v>MFI</v>
          </cell>
          <cell r="L3414" t="str">
            <v>Skovde, Bridgend</v>
          </cell>
          <cell r="M3414" t="str">
            <v>Sweden, UK</v>
          </cell>
          <cell r="N3414">
            <v>0</v>
          </cell>
          <cell r="O3414">
            <v>0</v>
          </cell>
          <cell r="P3414">
            <v>0</v>
          </cell>
          <cell r="Q3414">
            <v>0</v>
          </cell>
          <cell r="R3414">
            <v>12864</v>
          </cell>
          <cell r="S3414">
            <v>14829</v>
          </cell>
          <cell r="T3414">
            <v>13804</v>
          </cell>
          <cell r="U3414">
            <v>13034</v>
          </cell>
        </row>
        <row r="3415">
          <cell r="A3415" t="str">
            <v>Europe</v>
          </cell>
          <cell r="B3415" t="str">
            <v>FORD GROUP</v>
          </cell>
          <cell r="C3415" t="str">
            <v>VOLVO</v>
          </cell>
          <cell r="D3415" t="str">
            <v>VOLVO S90/V90</v>
          </cell>
          <cell r="E3415" t="str">
            <v>Volvo Bridgend N/RN</v>
          </cell>
          <cell r="F3415" t="str">
            <v>Gasoline</v>
          </cell>
          <cell r="G3415">
            <v>3000</v>
          </cell>
          <cell r="H3415">
            <v>280</v>
          </cell>
          <cell r="I3415" t="str">
            <v>In-Line</v>
          </cell>
          <cell r="J3415">
            <v>6</v>
          </cell>
          <cell r="K3415" t="str">
            <v>MFI</v>
          </cell>
          <cell r="L3415" t="str">
            <v>Skovde, Bridgend</v>
          </cell>
          <cell r="M3415" t="str">
            <v>Sweden, UK</v>
          </cell>
          <cell r="N3415">
            <v>0</v>
          </cell>
          <cell r="O3415">
            <v>0</v>
          </cell>
          <cell r="P3415">
            <v>0</v>
          </cell>
          <cell r="Q3415">
            <v>0</v>
          </cell>
          <cell r="R3415">
            <v>2859</v>
          </cell>
          <cell r="S3415">
            <v>3295</v>
          </cell>
          <cell r="T3415">
            <v>3068</v>
          </cell>
          <cell r="U3415">
            <v>2896</v>
          </cell>
        </row>
        <row r="3416">
          <cell r="A3416" t="str">
            <v>Europe</v>
          </cell>
          <cell r="B3416" t="str">
            <v>FORD GROUP</v>
          </cell>
          <cell r="C3416" t="str">
            <v>VOLVO</v>
          </cell>
          <cell r="D3416" t="str">
            <v>VOLVO S90/V90</v>
          </cell>
          <cell r="E3416" t="str">
            <v>Ford Lion</v>
          </cell>
          <cell r="F3416" t="str">
            <v>Diesel</v>
          </cell>
          <cell r="G3416">
            <v>3600</v>
          </cell>
          <cell r="H3416">
            <v>220</v>
          </cell>
          <cell r="I3416" t="str">
            <v>Vee Configuration</v>
          </cell>
          <cell r="J3416">
            <v>6</v>
          </cell>
          <cell r="K3416" t="str">
            <v>DI</v>
          </cell>
          <cell r="L3416" t="str">
            <v>Dagenham</v>
          </cell>
          <cell r="M3416" t="str">
            <v>UK</v>
          </cell>
          <cell r="N3416">
            <v>0</v>
          </cell>
          <cell r="O3416">
            <v>0</v>
          </cell>
          <cell r="P3416">
            <v>0</v>
          </cell>
          <cell r="Q3416">
            <v>0</v>
          </cell>
          <cell r="R3416">
            <v>0</v>
          </cell>
          <cell r="S3416">
            <v>11678</v>
          </cell>
          <cell r="T3416">
            <v>9189</v>
          </cell>
          <cell r="U3416">
            <v>7582</v>
          </cell>
        </row>
        <row r="3417">
          <cell r="A3417" t="str">
            <v>Europe</v>
          </cell>
          <cell r="B3417" t="str">
            <v>FORD GROUP</v>
          </cell>
          <cell r="C3417" t="str">
            <v>VOLVO</v>
          </cell>
          <cell r="D3417" t="str">
            <v>VOLVO S90/V90</v>
          </cell>
          <cell r="E3417" t="str">
            <v>Ford AJ-V8</v>
          </cell>
          <cell r="F3417" t="str">
            <v>Gasoline</v>
          </cell>
          <cell r="G3417">
            <v>4196</v>
          </cell>
          <cell r="H3417">
            <v>298</v>
          </cell>
          <cell r="I3417" t="str">
            <v>Vee Configuration</v>
          </cell>
          <cell r="J3417">
            <v>8</v>
          </cell>
          <cell r="K3417" t="str">
            <v>MFI</v>
          </cell>
          <cell r="L3417" t="str">
            <v>Bridgend</v>
          </cell>
          <cell r="M3417" t="str">
            <v>UK</v>
          </cell>
          <cell r="N3417">
            <v>0</v>
          </cell>
          <cell r="O3417">
            <v>0</v>
          </cell>
          <cell r="P3417">
            <v>0</v>
          </cell>
          <cell r="Q3417">
            <v>0</v>
          </cell>
          <cell r="R3417">
            <v>3431</v>
          </cell>
          <cell r="S3417">
            <v>3954</v>
          </cell>
          <cell r="T3417">
            <v>3681</v>
          </cell>
          <cell r="U3417">
            <v>3476</v>
          </cell>
        </row>
        <row r="3418">
          <cell r="A3418" t="str">
            <v>Europe</v>
          </cell>
          <cell r="B3418" t="str">
            <v>FORD GROUP</v>
          </cell>
          <cell r="C3418" t="str">
            <v>VOLVO</v>
          </cell>
          <cell r="D3418" t="str">
            <v>Volvo XC90</v>
          </cell>
          <cell r="E3418" t="str">
            <v>Volvo Bridgend N/RN</v>
          </cell>
          <cell r="F3418" t="str">
            <v>Gasoline</v>
          </cell>
          <cell r="G3418">
            <v>3000</v>
          </cell>
          <cell r="H3418">
            <v>280</v>
          </cell>
          <cell r="I3418" t="str">
            <v>In-Line</v>
          </cell>
          <cell r="J3418">
            <v>6</v>
          </cell>
          <cell r="K3418" t="str">
            <v>MFI</v>
          </cell>
          <cell r="L3418" t="str">
            <v>Skovde, Bridgend</v>
          </cell>
          <cell r="M3418" t="str">
            <v>Sweden, UK</v>
          </cell>
          <cell r="N3418">
            <v>0</v>
          </cell>
          <cell r="O3418">
            <v>801</v>
          </cell>
          <cell r="P3418">
            <v>1806</v>
          </cell>
          <cell r="Q3418">
            <v>2581</v>
          </cell>
          <cell r="R3418">
            <v>2516</v>
          </cell>
          <cell r="S3418">
            <v>2277</v>
          </cell>
          <cell r="T3418">
            <v>2048</v>
          </cell>
          <cell r="U3418">
            <v>1641</v>
          </cell>
        </row>
        <row r="3419">
          <cell r="A3419" t="str">
            <v>Europe</v>
          </cell>
          <cell r="B3419" t="str">
            <v>FORD GROUP</v>
          </cell>
          <cell r="C3419" t="str">
            <v>VOLVO</v>
          </cell>
          <cell r="D3419" t="str">
            <v>Volvo XC90</v>
          </cell>
          <cell r="E3419" t="str">
            <v>Volvo Diesel</v>
          </cell>
          <cell r="F3419" t="str">
            <v>Diesel</v>
          </cell>
          <cell r="G3419">
            <v>2401</v>
          </cell>
          <cell r="H3419">
            <v>163</v>
          </cell>
          <cell r="I3419" t="str">
            <v>In-Line</v>
          </cell>
          <cell r="J3419">
            <v>5</v>
          </cell>
          <cell r="K3419" t="str">
            <v>DI</v>
          </cell>
          <cell r="L3419" t="str">
            <v>Skovde</v>
          </cell>
          <cell r="M3419" t="str">
            <v>Sweden</v>
          </cell>
          <cell r="N3419">
            <v>6541</v>
          </cell>
          <cell r="O3419">
            <v>49246</v>
          </cell>
          <cell r="P3419">
            <v>49306</v>
          </cell>
          <cell r="Q3419">
            <v>47307</v>
          </cell>
          <cell r="R3419">
            <v>43161</v>
          </cell>
          <cell r="S3419">
            <v>41638</v>
          </cell>
          <cell r="T3419">
            <v>39801</v>
          </cell>
          <cell r="U3419">
            <v>33651</v>
          </cell>
        </row>
        <row r="3420">
          <cell r="A3420" t="str">
            <v>Europe</v>
          </cell>
          <cell r="B3420" t="str">
            <v>FORD GROUP</v>
          </cell>
          <cell r="C3420" t="str">
            <v>VOLVO</v>
          </cell>
          <cell r="D3420" t="str">
            <v>Volvo XC90</v>
          </cell>
          <cell r="E3420" t="str">
            <v>Volvo N/RN</v>
          </cell>
          <cell r="F3420" t="str">
            <v>Gasoline</v>
          </cell>
          <cell r="G3420">
            <v>2521</v>
          </cell>
          <cell r="H3420">
            <v>210</v>
          </cell>
          <cell r="I3420" t="str">
            <v>In-Line</v>
          </cell>
          <cell r="J3420">
            <v>5</v>
          </cell>
          <cell r="K3420" t="str">
            <v>MFI</v>
          </cell>
          <cell r="L3420" t="str">
            <v>Skovde</v>
          </cell>
          <cell r="M3420" t="str">
            <v>Sweden</v>
          </cell>
          <cell r="N3420">
            <v>4091</v>
          </cell>
          <cell r="O3420">
            <v>22166</v>
          </cell>
          <cell r="P3420">
            <v>21360</v>
          </cell>
          <cell r="Q3420">
            <v>19789</v>
          </cell>
          <cell r="R3420">
            <v>17497</v>
          </cell>
          <cell r="S3420">
            <v>16400</v>
          </cell>
          <cell r="T3420">
            <v>15271</v>
          </cell>
          <cell r="U3420">
            <v>12624</v>
          </cell>
        </row>
        <row r="3421">
          <cell r="A3421" t="str">
            <v>Europe</v>
          </cell>
          <cell r="B3421" t="str">
            <v>FORD GROUP</v>
          </cell>
          <cell r="C3421" t="str">
            <v>VOLVO</v>
          </cell>
          <cell r="D3421" t="str">
            <v>Volvo XC90</v>
          </cell>
          <cell r="E3421" t="str">
            <v>Volvo N/RN</v>
          </cell>
          <cell r="F3421" t="str">
            <v>Gasoline</v>
          </cell>
          <cell r="G3421">
            <v>2922</v>
          </cell>
          <cell r="H3421">
            <v>272</v>
          </cell>
          <cell r="I3421" t="str">
            <v>In-Line</v>
          </cell>
          <cell r="J3421">
            <v>6</v>
          </cell>
          <cell r="K3421" t="str">
            <v>MFI</v>
          </cell>
          <cell r="L3421" t="str">
            <v>Skovde</v>
          </cell>
          <cell r="M3421" t="str">
            <v>Sweden, UK</v>
          </cell>
          <cell r="N3421">
            <v>714</v>
          </cell>
          <cell r="O3421">
            <v>7311</v>
          </cell>
          <cell r="P3421">
            <v>8604</v>
          </cell>
          <cell r="Q3421">
            <v>9342</v>
          </cell>
          <cell r="R3421">
            <v>9386</v>
          </cell>
          <cell r="S3421">
            <v>9792</v>
          </cell>
          <cell r="T3421">
            <v>9985</v>
          </cell>
          <cell r="U3421">
            <v>8887</v>
          </cell>
        </row>
        <row r="3422">
          <cell r="A3422" t="str">
            <v>Europe</v>
          </cell>
          <cell r="B3422" t="str">
            <v>FORD GROUP</v>
          </cell>
          <cell r="C3422" t="str">
            <v>VOLVO</v>
          </cell>
          <cell r="D3422" t="str">
            <v>Volvo XC90</v>
          </cell>
          <cell r="E3422" t="str">
            <v>Yamaha V8</v>
          </cell>
          <cell r="F3422" t="str">
            <v>Gasoline</v>
          </cell>
          <cell r="G3422">
            <v>4400</v>
          </cell>
          <cell r="H3422">
            <v>330</v>
          </cell>
          <cell r="I3422" t="str">
            <v>Vee Configuration</v>
          </cell>
          <cell r="J3422">
            <v>8</v>
          </cell>
          <cell r="K3422" t="str">
            <v>n/a</v>
          </cell>
          <cell r="L3422" t="str">
            <v>Nakaze</v>
          </cell>
          <cell r="M3422" t="str">
            <v>Japan</v>
          </cell>
          <cell r="N3422">
            <v>0</v>
          </cell>
          <cell r="O3422">
            <v>0</v>
          </cell>
          <cell r="P3422">
            <v>0</v>
          </cell>
          <cell r="Q3422">
            <v>0</v>
          </cell>
          <cell r="R3422">
            <v>3356</v>
          </cell>
          <cell r="S3422">
            <v>3036</v>
          </cell>
          <cell r="T3422">
            <v>2731</v>
          </cell>
          <cell r="U3422">
            <v>2189</v>
          </cell>
        </row>
        <row r="3423">
          <cell r="A3423" t="str">
            <v>Europe</v>
          </cell>
          <cell r="B3423" t="str">
            <v>FORD GROUP</v>
          </cell>
          <cell r="C3423" t="str">
            <v>VOLVO</v>
          </cell>
          <cell r="D3423" t="str">
            <v>Volvo XC90</v>
          </cell>
          <cell r="E3423" t="str">
            <v>Ford AJ-V8</v>
          </cell>
          <cell r="F3423" t="str">
            <v>Gasoline</v>
          </cell>
          <cell r="G3423">
            <v>4196</v>
          </cell>
          <cell r="H3423">
            <v>298</v>
          </cell>
          <cell r="I3423" t="str">
            <v>Vee Configuration</v>
          </cell>
          <cell r="J3423">
            <v>8</v>
          </cell>
          <cell r="K3423" t="str">
            <v>MFI</v>
          </cell>
          <cell r="L3423" t="str">
            <v>Bridgend</v>
          </cell>
          <cell r="M3423" t="str">
            <v>UK</v>
          </cell>
          <cell r="N3423">
            <v>0</v>
          </cell>
          <cell r="O3423">
            <v>0</v>
          </cell>
          <cell r="P3423">
            <v>0</v>
          </cell>
          <cell r="Q3423">
            <v>0</v>
          </cell>
          <cell r="R3423">
            <v>0</v>
          </cell>
          <cell r="S3423">
            <v>0</v>
          </cell>
          <cell r="T3423">
            <v>0</v>
          </cell>
          <cell r="U3423">
            <v>317</v>
          </cell>
        </row>
        <row r="3424">
          <cell r="A3424" t="str">
            <v>Europe</v>
          </cell>
          <cell r="B3424" t="str">
            <v>FORD GROUP</v>
          </cell>
          <cell r="C3424" t="str">
            <v>VOLVO</v>
          </cell>
          <cell r="D3424" t="str">
            <v>Volvo XC90</v>
          </cell>
          <cell r="E3424" t="str">
            <v>Volvo Diesel</v>
          </cell>
          <cell r="F3424" t="str">
            <v>Diesel</v>
          </cell>
          <cell r="G3424">
            <v>2401</v>
          </cell>
          <cell r="H3424">
            <v>163</v>
          </cell>
          <cell r="I3424" t="str">
            <v>In-Line</v>
          </cell>
          <cell r="J3424">
            <v>5</v>
          </cell>
          <cell r="K3424" t="str">
            <v>DI</v>
          </cell>
          <cell r="L3424" t="str">
            <v>Skovde</v>
          </cell>
          <cell r="M3424" t="str">
            <v>Sweden</v>
          </cell>
          <cell r="N3424">
            <v>0</v>
          </cell>
          <cell r="O3424">
            <v>0</v>
          </cell>
          <cell r="P3424">
            <v>0</v>
          </cell>
          <cell r="Q3424">
            <v>0</v>
          </cell>
          <cell r="R3424">
            <v>0</v>
          </cell>
          <cell r="S3424">
            <v>0</v>
          </cell>
          <cell r="T3424">
            <v>0</v>
          </cell>
          <cell r="U3424">
            <v>4995</v>
          </cell>
        </row>
        <row r="3425">
          <cell r="A3425" t="str">
            <v>Europe</v>
          </cell>
          <cell r="B3425" t="str">
            <v>FORD GROUP</v>
          </cell>
          <cell r="C3425" t="str">
            <v>VOLVO</v>
          </cell>
          <cell r="D3425" t="str">
            <v>Volvo XC90</v>
          </cell>
          <cell r="E3425" t="str">
            <v>Volvo N/RN</v>
          </cell>
          <cell r="F3425" t="str">
            <v>Gasoline</v>
          </cell>
          <cell r="G3425">
            <v>2521</v>
          </cell>
          <cell r="H3425">
            <v>210</v>
          </cell>
          <cell r="I3425" t="str">
            <v>In-Line</v>
          </cell>
          <cell r="J3425">
            <v>5</v>
          </cell>
          <cell r="K3425" t="str">
            <v>MFI</v>
          </cell>
          <cell r="L3425" t="str">
            <v>Skovde</v>
          </cell>
          <cell r="M3425" t="str">
            <v>Sweden</v>
          </cell>
          <cell r="N3425">
            <v>0</v>
          </cell>
          <cell r="O3425">
            <v>0</v>
          </cell>
          <cell r="P3425">
            <v>0</v>
          </cell>
          <cell r="Q3425">
            <v>0</v>
          </cell>
          <cell r="R3425">
            <v>0</v>
          </cell>
          <cell r="S3425">
            <v>0</v>
          </cell>
          <cell r="T3425">
            <v>0</v>
          </cell>
          <cell r="U3425">
            <v>1855</v>
          </cell>
        </row>
        <row r="3426">
          <cell r="A3426" t="str">
            <v>Europe</v>
          </cell>
          <cell r="B3426" t="str">
            <v>FORD GROUP</v>
          </cell>
          <cell r="C3426" t="str">
            <v>VOLVO</v>
          </cell>
          <cell r="D3426" t="str">
            <v>Volvo XC90</v>
          </cell>
          <cell r="E3426" t="str">
            <v>Volvo N/RN</v>
          </cell>
          <cell r="F3426" t="str">
            <v>Gasoline</v>
          </cell>
          <cell r="G3426">
            <v>2922</v>
          </cell>
          <cell r="H3426">
            <v>272</v>
          </cell>
          <cell r="I3426" t="str">
            <v>In-Line</v>
          </cell>
          <cell r="J3426">
            <v>6</v>
          </cell>
          <cell r="K3426" t="str">
            <v>MFI</v>
          </cell>
          <cell r="L3426" t="str">
            <v>Skovde</v>
          </cell>
          <cell r="M3426" t="str">
            <v>Sweden, UK</v>
          </cell>
          <cell r="N3426">
            <v>0</v>
          </cell>
          <cell r="O3426">
            <v>0</v>
          </cell>
          <cell r="P3426">
            <v>0</v>
          </cell>
          <cell r="Q3426">
            <v>0</v>
          </cell>
          <cell r="R3426">
            <v>0</v>
          </cell>
          <cell r="S3426">
            <v>0</v>
          </cell>
          <cell r="T3426">
            <v>0</v>
          </cell>
          <cell r="U3426">
            <v>1348</v>
          </cell>
        </row>
        <row r="3427">
          <cell r="A3427" t="str">
            <v>Europe</v>
          </cell>
          <cell r="B3427" t="str">
            <v>FORD GROUP</v>
          </cell>
          <cell r="C3427" t="str">
            <v>VOLVO</v>
          </cell>
          <cell r="D3427" t="str">
            <v>VOLVO V30</v>
          </cell>
          <cell r="E3427" t="str">
            <v>Ford Zetec-SE</v>
          </cell>
          <cell r="F3427" t="str">
            <v>Gasoline</v>
          </cell>
          <cell r="G3427">
            <v>1388</v>
          </cell>
          <cell r="H3427">
            <v>80</v>
          </cell>
          <cell r="I3427" t="str">
            <v>In-Line</v>
          </cell>
          <cell r="J3427">
            <v>4</v>
          </cell>
          <cell r="K3427" t="str">
            <v>MFI</v>
          </cell>
          <cell r="L3427" t="str">
            <v>Valencia Engine, Bridgend</v>
          </cell>
          <cell r="M3427" t="str">
            <v>Spain, UK</v>
          </cell>
          <cell r="N3427">
            <v>0</v>
          </cell>
          <cell r="O3427">
            <v>0</v>
          </cell>
          <cell r="P3427">
            <v>0</v>
          </cell>
          <cell r="Q3427">
            <v>0</v>
          </cell>
          <cell r="R3427">
            <v>3418</v>
          </cell>
          <cell r="S3427">
            <v>4701</v>
          </cell>
          <cell r="T3427">
            <v>4095</v>
          </cell>
          <cell r="U3427">
            <v>3684</v>
          </cell>
        </row>
        <row r="3428">
          <cell r="A3428" t="str">
            <v>Europe</v>
          </cell>
          <cell r="B3428" t="str">
            <v>FORD GROUP</v>
          </cell>
          <cell r="C3428" t="str">
            <v>VOLVO</v>
          </cell>
          <cell r="D3428" t="str">
            <v>VOLVO V30</v>
          </cell>
          <cell r="E3428" t="str">
            <v>Ford Zetec-SE</v>
          </cell>
          <cell r="F3428" t="str">
            <v>Gasoline</v>
          </cell>
          <cell r="G3428">
            <v>1596</v>
          </cell>
          <cell r="H3428">
            <v>95</v>
          </cell>
          <cell r="I3428" t="str">
            <v>In-Line</v>
          </cell>
          <cell r="J3428">
            <v>4</v>
          </cell>
          <cell r="K3428" t="str">
            <v>MFI</v>
          </cell>
          <cell r="L3428" t="str">
            <v>Valencia Engine, Bridgend</v>
          </cell>
          <cell r="M3428" t="str">
            <v>Spain, UK</v>
          </cell>
          <cell r="N3428">
            <v>0</v>
          </cell>
          <cell r="O3428">
            <v>0</v>
          </cell>
          <cell r="P3428">
            <v>0</v>
          </cell>
          <cell r="Q3428">
            <v>0</v>
          </cell>
          <cell r="R3428">
            <v>7252</v>
          </cell>
          <cell r="S3428">
            <v>9972</v>
          </cell>
          <cell r="T3428">
            <v>8688</v>
          </cell>
          <cell r="U3428">
            <v>7817</v>
          </cell>
        </row>
        <row r="3429">
          <cell r="A3429" t="str">
            <v>Europe</v>
          </cell>
          <cell r="B3429" t="str">
            <v>FORD GROUP</v>
          </cell>
          <cell r="C3429" t="str">
            <v>VOLVO</v>
          </cell>
          <cell r="D3429" t="str">
            <v>VOLVO V30</v>
          </cell>
          <cell r="E3429" t="str">
            <v>Ford Global I4/I5 Petrol</v>
          </cell>
          <cell r="F3429" t="str">
            <v>Gasoline</v>
          </cell>
          <cell r="G3429">
            <v>1798</v>
          </cell>
          <cell r="H3429">
            <v>110</v>
          </cell>
          <cell r="I3429" t="str">
            <v>In-Line</v>
          </cell>
          <cell r="J3429">
            <v>4</v>
          </cell>
          <cell r="K3429" t="str">
            <v>MFI</v>
          </cell>
          <cell r="L3429" t="str">
            <v>Valencia Engine</v>
          </cell>
          <cell r="M3429" t="str">
            <v>Spain</v>
          </cell>
          <cell r="N3429">
            <v>0</v>
          </cell>
          <cell r="O3429">
            <v>0</v>
          </cell>
          <cell r="P3429">
            <v>0</v>
          </cell>
          <cell r="Q3429">
            <v>0</v>
          </cell>
          <cell r="R3429">
            <v>10487</v>
          </cell>
          <cell r="S3429">
            <v>14420</v>
          </cell>
          <cell r="T3429">
            <v>12561</v>
          </cell>
          <cell r="U3429">
            <v>11302</v>
          </cell>
        </row>
        <row r="3430">
          <cell r="A3430" t="str">
            <v>Europe</v>
          </cell>
          <cell r="B3430" t="str">
            <v>FORD GROUP</v>
          </cell>
          <cell r="C3430" t="str">
            <v>VOLVO</v>
          </cell>
          <cell r="D3430" t="str">
            <v>VOLVO V30</v>
          </cell>
          <cell r="E3430" t="str">
            <v>Ford DuraTorq/Puma</v>
          </cell>
          <cell r="F3430" t="str">
            <v>Diesel</v>
          </cell>
          <cell r="G3430">
            <v>1998</v>
          </cell>
          <cell r="H3430">
            <v>130</v>
          </cell>
          <cell r="I3430" t="str">
            <v>In-Line</v>
          </cell>
          <cell r="J3430">
            <v>4</v>
          </cell>
          <cell r="K3430" t="str">
            <v>DI</v>
          </cell>
          <cell r="L3430" t="str">
            <v>Dagenham</v>
          </cell>
          <cell r="M3430" t="str">
            <v>UK</v>
          </cell>
          <cell r="N3430">
            <v>0</v>
          </cell>
          <cell r="O3430">
            <v>0</v>
          </cell>
          <cell r="P3430">
            <v>0</v>
          </cell>
          <cell r="Q3430">
            <v>0</v>
          </cell>
          <cell r="R3430">
            <v>18339</v>
          </cell>
          <cell r="S3430">
            <v>25218</v>
          </cell>
          <cell r="T3430">
            <v>21966</v>
          </cell>
          <cell r="U3430">
            <v>19769</v>
          </cell>
        </row>
        <row r="3431">
          <cell r="A3431" t="str">
            <v>Europe</v>
          </cell>
          <cell r="B3431" t="str">
            <v>FORD GROUP</v>
          </cell>
          <cell r="C3431" t="str">
            <v>VOLVO</v>
          </cell>
          <cell r="D3431" t="str">
            <v>VOLVO V30</v>
          </cell>
          <cell r="E3431" t="str">
            <v>PSA/Ford DV (PSA HDi/ Ford Duratorq)</v>
          </cell>
          <cell r="F3431" t="str">
            <v>Diesel</v>
          </cell>
          <cell r="G3431">
            <v>1560</v>
          </cell>
          <cell r="H3431">
            <v>110</v>
          </cell>
          <cell r="I3431" t="str">
            <v>In-Line</v>
          </cell>
          <cell r="J3431">
            <v>4</v>
          </cell>
          <cell r="K3431" t="str">
            <v>DI</v>
          </cell>
          <cell r="L3431" t="str">
            <v>Tremery</v>
          </cell>
          <cell r="M3431" t="str">
            <v>France</v>
          </cell>
          <cell r="N3431">
            <v>0</v>
          </cell>
          <cell r="O3431">
            <v>0</v>
          </cell>
          <cell r="P3431">
            <v>0</v>
          </cell>
          <cell r="Q3431">
            <v>0</v>
          </cell>
          <cell r="R3431">
            <v>3510</v>
          </cell>
          <cell r="S3431">
            <v>4828</v>
          </cell>
          <cell r="T3431">
            <v>4206</v>
          </cell>
          <cell r="U3431">
            <v>3784</v>
          </cell>
        </row>
        <row r="3432">
          <cell r="A3432" t="str">
            <v>Europe</v>
          </cell>
          <cell r="B3432" t="str">
            <v>OTHER</v>
          </cell>
          <cell r="C3432" t="str">
            <v>OTHERS</v>
          </cell>
          <cell r="D3432" t="str">
            <v>ZIL BYCHOK</v>
          </cell>
          <cell r="E3432" t="str">
            <v>Vaz MEMZ</v>
          </cell>
          <cell r="F3432" t="str">
            <v>Diesel</v>
          </cell>
          <cell r="G3432">
            <v>4750</v>
          </cell>
          <cell r="H3432">
            <v>108</v>
          </cell>
          <cell r="I3432" t="str">
            <v>In-Line</v>
          </cell>
          <cell r="J3432">
            <v>4</v>
          </cell>
          <cell r="K3432" t="str">
            <v>IDI</v>
          </cell>
          <cell r="L3432" t="str">
            <v>Zavolzhsky</v>
          </cell>
          <cell r="M3432" t="str">
            <v>Russia</v>
          </cell>
          <cell r="N3432">
            <v>4549</v>
          </cell>
          <cell r="O3432">
            <v>5453</v>
          </cell>
          <cell r="P3432">
            <v>7400</v>
          </cell>
          <cell r="Q3432">
            <v>10179</v>
          </cell>
          <cell r="R3432">
            <v>12294</v>
          </cell>
          <cell r="S3432">
            <v>13731</v>
          </cell>
          <cell r="T3432">
            <v>14983</v>
          </cell>
          <cell r="U3432">
            <v>15019</v>
          </cell>
        </row>
        <row r="3433">
          <cell r="A3433" t="str">
            <v>Europe</v>
          </cell>
          <cell r="B3433" t="str">
            <v>OTHER</v>
          </cell>
          <cell r="C3433" t="str">
            <v>OTHERS</v>
          </cell>
          <cell r="D3433" t="str">
            <v>ZIL BYCHOK</v>
          </cell>
          <cell r="E3433" t="str">
            <v>Caterpillar 3126B</v>
          </cell>
          <cell r="F3433" t="str">
            <v>Diesel</v>
          </cell>
          <cell r="G3433">
            <v>7695</v>
          </cell>
          <cell r="H3433">
            <v>315</v>
          </cell>
          <cell r="I3433" t="str">
            <v>Vee Configuration</v>
          </cell>
          <cell r="J3433">
            <v>6</v>
          </cell>
          <cell r="K3433" t="str">
            <v>N/a</v>
          </cell>
          <cell r="L3433" t="str">
            <v>USA (unknown)</v>
          </cell>
          <cell r="M3433" t="str">
            <v>USA</v>
          </cell>
          <cell r="N3433">
            <v>1209</v>
          </cell>
          <cell r="O3433">
            <v>1447</v>
          </cell>
          <cell r="P3433">
            <v>1964</v>
          </cell>
          <cell r="Q3433">
            <v>2702</v>
          </cell>
          <cell r="R3433">
            <v>3263</v>
          </cell>
          <cell r="S3433">
            <v>3644</v>
          </cell>
          <cell r="T3433">
            <v>3976</v>
          </cell>
          <cell r="U3433">
            <v>3986</v>
          </cell>
        </row>
        <row r="3434">
          <cell r="A3434" t="str">
            <v>Europe</v>
          </cell>
          <cell r="B3434" t="str">
            <v>OTHER</v>
          </cell>
          <cell r="C3434" t="str">
            <v>OTHERS</v>
          </cell>
          <cell r="D3434" t="str">
            <v>ZAZ TAVRIA</v>
          </cell>
          <cell r="E3434" t="str">
            <v>Vaz MEMZ</v>
          </cell>
          <cell r="F3434" t="str">
            <v>Gasoline</v>
          </cell>
          <cell r="G3434">
            <v>1091</v>
          </cell>
          <cell r="H3434">
            <v>50</v>
          </cell>
          <cell r="I3434" t="str">
            <v>In-Line</v>
          </cell>
          <cell r="J3434">
            <v>4</v>
          </cell>
          <cell r="K3434" t="str">
            <v>N/a</v>
          </cell>
          <cell r="L3434" t="str">
            <v>Zavolzhsky</v>
          </cell>
          <cell r="M3434" t="str">
            <v>Russia</v>
          </cell>
          <cell r="N3434">
            <v>7916</v>
          </cell>
          <cell r="O3434">
            <v>21436</v>
          </cell>
          <cell r="P3434">
            <v>23930</v>
          </cell>
          <cell r="Q3434">
            <v>22652</v>
          </cell>
          <cell r="R3434">
            <v>22950</v>
          </cell>
          <cell r="S3434">
            <v>23003</v>
          </cell>
          <cell r="T3434">
            <v>23011</v>
          </cell>
          <cell r="U3434">
            <v>23012</v>
          </cell>
        </row>
        <row r="3435">
          <cell r="A3435" t="str">
            <v>Europe</v>
          </cell>
          <cell r="B3435" t="str">
            <v>OTHER</v>
          </cell>
          <cell r="C3435" t="str">
            <v>OTHERS</v>
          </cell>
          <cell r="D3435" t="str">
            <v>ZAZ TAVRIA</v>
          </cell>
          <cell r="E3435" t="str">
            <v>Vaz MEMZ</v>
          </cell>
          <cell r="F3435" t="str">
            <v>Gasoline</v>
          </cell>
          <cell r="G3435">
            <v>1254</v>
          </cell>
          <cell r="H3435">
            <v>60</v>
          </cell>
          <cell r="I3435" t="str">
            <v>In-Line</v>
          </cell>
          <cell r="J3435">
            <v>4</v>
          </cell>
          <cell r="K3435" t="str">
            <v>N/a</v>
          </cell>
          <cell r="L3435" t="str">
            <v>Zavolzhsky</v>
          </cell>
          <cell r="M3435" t="str">
            <v>Russia</v>
          </cell>
          <cell r="N3435">
            <v>8581</v>
          </cell>
          <cell r="O3435">
            <v>23242</v>
          </cell>
          <cell r="P3435">
            <v>25945</v>
          </cell>
          <cell r="Q3435">
            <v>24560</v>
          </cell>
          <cell r="R3435">
            <v>24885</v>
          </cell>
          <cell r="S3435">
            <v>24942</v>
          </cell>
          <cell r="T3435">
            <v>24949</v>
          </cell>
          <cell r="U3435">
            <v>24951</v>
          </cell>
        </row>
        <row r="3436">
          <cell r="A3436" t="str">
            <v>North America</v>
          </cell>
          <cell r="B3436" t="str">
            <v>Ford</v>
          </cell>
          <cell r="C3436" t="str">
            <v>Ford</v>
          </cell>
          <cell r="D3436" t="str">
            <v>Ranger</v>
          </cell>
          <cell r="E3436" t="str">
            <v>Electric</v>
          </cell>
          <cell r="F3436" t="str">
            <v>ELECTRIC</v>
          </cell>
          <cell r="G3436">
            <v>0</v>
          </cell>
          <cell r="H3436">
            <v>89</v>
          </cell>
          <cell r="I3436" t="str">
            <v>Electric</v>
          </cell>
          <cell r="J3436">
            <v>0</v>
          </cell>
          <cell r="K3436" t="str">
            <v>Electric</v>
          </cell>
          <cell r="L3436" t="str">
            <v>Rome, NY</v>
          </cell>
          <cell r="M3436" t="str">
            <v>U.S.</v>
          </cell>
          <cell r="N3436">
            <v>53</v>
          </cell>
          <cell r="O3436">
            <v>25</v>
          </cell>
          <cell r="P3436">
            <v>0</v>
          </cell>
          <cell r="Q3436">
            <v>0</v>
          </cell>
          <cell r="R3436">
            <v>0</v>
          </cell>
          <cell r="S3436">
            <v>0</v>
          </cell>
          <cell r="T3436">
            <v>0</v>
          </cell>
        </row>
        <row r="3437">
          <cell r="A3437" t="str">
            <v>North America</v>
          </cell>
          <cell r="B3437" t="str">
            <v>FORD GROUP</v>
          </cell>
          <cell r="C3437" t="str">
            <v>Ford</v>
          </cell>
          <cell r="D3437" t="str">
            <v>F-Series Super Duty</v>
          </cell>
          <cell r="E3437" t="str">
            <v>CUMMINS ISB/ECHO</v>
          </cell>
          <cell r="F3437" t="str">
            <v>Diesel</v>
          </cell>
          <cell r="G3437">
            <v>3900</v>
          </cell>
          <cell r="H3437">
            <v>185</v>
          </cell>
          <cell r="I3437" t="str">
            <v>In-Line</v>
          </cell>
          <cell r="J3437">
            <v>4</v>
          </cell>
          <cell r="K3437" t="str">
            <v>DI</v>
          </cell>
          <cell r="L3437" t="str">
            <v>Rocky Mount, NC</v>
          </cell>
          <cell r="M3437" t="str">
            <v>U.S.</v>
          </cell>
          <cell r="N3437">
            <v>1803</v>
          </cell>
          <cell r="O3437">
            <v>1779</v>
          </cell>
          <cell r="P3437">
            <v>1705</v>
          </cell>
          <cell r="Q3437">
            <v>1550</v>
          </cell>
          <cell r="R3437">
            <v>1452</v>
          </cell>
          <cell r="S3437">
            <v>1510</v>
          </cell>
          <cell r="T3437">
            <v>1479</v>
          </cell>
        </row>
        <row r="3438">
          <cell r="A3438" t="str">
            <v>North America</v>
          </cell>
          <cell r="B3438" t="str">
            <v>DAIMLERCHRYSLER</v>
          </cell>
          <cell r="C3438" t="str">
            <v>DaimlerChrysler</v>
          </cell>
          <cell r="D3438" t="str">
            <v>Ram Pickup</v>
          </cell>
          <cell r="E3438" t="str">
            <v>CUMMINS ISB/ECHO</v>
          </cell>
          <cell r="F3438" t="str">
            <v>Diesel</v>
          </cell>
          <cell r="G3438">
            <v>5883</v>
          </cell>
          <cell r="H3438">
            <v>250</v>
          </cell>
          <cell r="I3438" t="str">
            <v>In-Line</v>
          </cell>
          <cell r="J3438">
            <v>6</v>
          </cell>
          <cell r="K3438" t="str">
            <v>DI</v>
          </cell>
          <cell r="L3438" t="str">
            <v>Columbus, IN</v>
          </cell>
          <cell r="M3438" t="str">
            <v>U.S.</v>
          </cell>
          <cell r="N3438">
            <v>0</v>
          </cell>
          <cell r="O3438">
            <v>0</v>
          </cell>
          <cell r="P3438">
            <v>0</v>
          </cell>
          <cell r="Q3438">
            <v>0</v>
          </cell>
          <cell r="R3438">
            <v>0</v>
          </cell>
          <cell r="S3438">
            <v>0</v>
          </cell>
          <cell r="T3438">
            <v>0</v>
          </cell>
        </row>
        <row r="3439">
          <cell r="A3439" t="str">
            <v>North America</v>
          </cell>
          <cell r="B3439" t="str">
            <v>DAIMLERCHRYSLER</v>
          </cell>
          <cell r="C3439" t="str">
            <v>DaimlerChrysler</v>
          </cell>
          <cell r="D3439" t="str">
            <v>Ram Pickup</v>
          </cell>
          <cell r="E3439" t="str">
            <v>CUMMINS ISB/ECHO</v>
          </cell>
          <cell r="F3439" t="str">
            <v>Diesel</v>
          </cell>
          <cell r="G3439">
            <v>5883</v>
          </cell>
          <cell r="H3439">
            <v>305</v>
          </cell>
          <cell r="I3439" t="str">
            <v>In-Line</v>
          </cell>
          <cell r="J3439">
            <v>6</v>
          </cell>
          <cell r="K3439" t="str">
            <v>DI-CR</v>
          </cell>
          <cell r="L3439" t="str">
            <v>Columbus, IN</v>
          </cell>
          <cell r="M3439" t="str">
            <v>U.S.</v>
          </cell>
          <cell r="N3439">
            <v>20910</v>
          </cell>
          <cell r="O3439">
            <v>78088</v>
          </cell>
          <cell r="P3439">
            <v>74734</v>
          </cell>
          <cell r="Q3439">
            <v>71843</v>
          </cell>
          <cell r="R3439">
            <v>66703</v>
          </cell>
          <cell r="S3439">
            <v>63147</v>
          </cell>
          <cell r="T3439">
            <v>61855</v>
          </cell>
        </row>
        <row r="3440">
          <cell r="A3440" t="str">
            <v>North America</v>
          </cell>
          <cell r="B3440" t="str">
            <v>DAIMLERCHRYSLER</v>
          </cell>
          <cell r="C3440" t="str">
            <v>DaimlerChrysler</v>
          </cell>
          <cell r="D3440" t="str">
            <v>Ram Pickup</v>
          </cell>
          <cell r="E3440" t="str">
            <v>CUMMINS ISB/ECHO</v>
          </cell>
          <cell r="F3440" t="str">
            <v>Diesel</v>
          </cell>
          <cell r="G3440">
            <v>5883</v>
          </cell>
          <cell r="H3440">
            <v>305</v>
          </cell>
          <cell r="I3440" t="str">
            <v>In-Line</v>
          </cell>
          <cell r="J3440">
            <v>6</v>
          </cell>
          <cell r="K3440" t="str">
            <v>DI</v>
          </cell>
          <cell r="L3440" t="str">
            <v>Columbus, IN</v>
          </cell>
          <cell r="M3440" t="str">
            <v>U.S.</v>
          </cell>
          <cell r="N3440">
            <v>68021</v>
          </cell>
          <cell r="O3440">
            <v>0</v>
          </cell>
          <cell r="P3440">
            <v>0</v>
          </cell>
          <cell r="Q3440">
            <v>0</v>
          </cell>
          <cell r="R3440">
            <v>0</v>
          </cell>
          <cell r="S3440">
            <v>0</v>
          </cell>
          <cell r="T3440">
            <v>0</v>
          </cell>
        </row>
        <row r="3441">
          <cell r="A3441" t="str">
            <v>North America</v>
          </cell>
          <cell r="B3441" t="str">
            <v>DaimlerChrysler</v>
          </cell>
          <cell r="C3441" t="str">
            <v>DaimlerChrysler</v>
          </cell>
          <cell r="D3441" t="str">
            <v>Voyager</v>
          </cell>
          <cell r="E3441" t="str">
            <v>60° V6</v>
          </cell>
          <cell r="F3441" t="str">
            <v>Gasoline</v>
          </cell>
          <cell r="G3441">
            <v>3301</v>
          </cell>
          <cell r="H3441">
            <v>158</v>
          </cell>
          <cell r="I3441" t="str">
            <v>Vee Configuration</v>
          </cell>
          <cell r="J3441">
            <v>6</v>
          </cell>
          <cell r="K3441" t="str">
            <v>SFI</v>
          </cell>
          <cell r="L3441" t="str">
            <v>Trenton, MI</v>
          </cell>
          <cell r="M3441" t="str">
            <v>U.S.</v>
          </cell>
          <cell r="N3441">
            <v>0</v>
          </cell>
          <cell r="O3441">
            <v>0</v>
          </cell>
          <cell r="P3441">
            <v>0</v>
          </cell>
          <cell r="Q3441">
            <v>0</v>
          </cell>
          <cell r="R3441">
            <v>0</v>
          </cell>
          <cell r="S3441">
            <v>0</v>
          </cell>
          <cell r="T3441">
            <v>0</v>
          </cell>
        </row>
        <row r="3442">
          <cell r="A3442" t="str">
            <v>North America</v>
          </cell>
          <cell r="B3442" t="str">
            <v>DaimlerChrysler</v>
          </cell>
          <cell r="C3442" t="str">
            <v>DaimlerChrysler</v>
          </cell>
          <cell r="D3442" t="str">
            <v>Caravan</v>
          </cell>
          <cell r="E3442" t="str">
            <v>60° V6</v>
          </cell>
          <cell r="F3442" t="str">
            <v>Gasoline</v>
          </cell>
          <cell r="G3442">
            <v>3301</v>
          </cell>
          <cell r="H3442">
            <v>158</v>
          </cell>
          <cell r="I3442" t="str">
            <v>Vee Configuration</v>
          </cell>
          <cell r="J3442">
            <v>6</v>
          </cell>
          <cell r="K3442" t="str">
            <v>SFI</v>
          </cell>
          <cell r="L3442" t="str">
            <v>Trenton, MI</v>
          </cell>
          <cell r="M3442" t="str">
            <v>U.S.</v>
          </cell>
          <cell r="N3442">
            <v>0</v>
          </cell>
          <cell r="O3442">
            <v>0</v>
          </cell>
          <cell r="P3442">
            <v>0</v>
          </cell>
          <cell r="Q3442">
            <v>0</v>
          </cell>
          <cell r="R3442">
            <v>0</v>
          </cell>
          <cell r="S3442">
            <v>0</v>
          </cell>
          <cell r="T3442">
            <v>0</v>
          </cell>
        </row>
        <row r="3443">
          <cell r="A3443" t="str">
            <v>North America</v>
          </cell>
          <cell r="B3443" t="str">
            <v>DaimlerChrysler</v>
          </cell>
          <cell r="C3443" t="str">
            <v>DaimlerChrysler</v>
          </cell>
          <cell r="D3443" t="str">
            <v>Town &amp; Country</v>
          </cell>
          <cell r="E3443" t="str">
            <v>60° V6</v>
          </cell>
          <cell r="F3443" t="str">
            <v>Gasoline</v>
          </cell>
          <cell r="G3443">
            <v>3301</v>
          </cell>
          <cell r="H3443">
            <v>158</v>
          </cell>
          <cell r="I3443" t="str">
            <v>Vee Configuration</v>
          </cell>
          <cell r="J3443">
            <v>6</v>
          </cell>
          <cell r="K3443" t="str">
            <v>SFI</v>
          </cell>
          <cell r="L3443" t="str">
            <v>Trenton, MI</v>
          </cell>
          <cell r="M3443" t="str">
            <v>U.S.</v>
          </cell>
          <cell r="N3443">
            <v>0</v>
          </cell>
          <cell r="O3443">
            <v>0</v>
          </cell>
          <cell r="P3443">
            <v>0</v>
          </cell>
          <cell r="Q3443">
            <v>0</v>
          </cell>
          <cell r="R3443">
            <v>0</v>
          </cell>
          <cell r="S3443">
            <v>0</v>
          </cell>
          <cell r="T3443">
            <v>0</v>
          </cell>
        </row>
        <row r="3444">
          <cell r="A3444" t="str">
            <v>North America</v>
          </cell>
          <cell r="B3444" t="str">
            <v>DaimlerChrysler</v>
          </cell>
          <cell r="C3444" t="str">
            <v>DaimlerChrysler</v>
          </cell>
          <cell r="D3444" t="str">
            <v>Voyager</v>
          </cell>
          <cell r="E3444" t="str">
            <v>60° V6</v>
          </cell>
          <cell r="F3444" t="str">
            <v>Gasoline</v>
          </cell>
          <cell r="G3444">
            <v>3301</v>
          </cell>
          <cell r="H3444">
            <v>158</v>
          </cell>
          <cell r="I3444" t="str">
            <v>Vee Configuration</v>
          </cell>
          <cell r="J3444">
            <v>6</v>
          </cell>
          <cell r="K3444" t="str">
            <v>SFI</v>
          </cell>
          <cell r="L3444" t="str">
            <v>Trenton, MI</v>
          </cell>
          <cell r="M3444" t="str">
            <v>U.S.</v>
          </cell>
          <cell r="N3444">
            <v>0</v>
          </cell>
          <cell r="O3444">
            <v>0</v>
          </cell>
          <cell r="P3444">
            <v>0</v>
          </cell>
          <cell r="Q3444">
            <v>0</v>
          </cell>
          <cell r="R3444">
            <v>0</v>
          </cell>
          <cell r="S3444">
            <v>0</v>
          </cell>
          <cell r="T3444">
            <v>0</v>
          </cell>
        </row>
        <row r="3445">
          <cell r="A3445" t="str">
            <v>North America</v>
          </cell>
          <cell r="B3445" t="str">
            <v>DaimlerChrysler</v>
          </cell>
          <cell r="C3445" t="str">
            <v>DaimlerChrysler</v>
          </cell>
          <cell r="D3445" t="str">
            <v>Voyager</v>
          </cell>
          <cell r="E3445" t="str">
            <v>60° V6</v>
          </cell>
          <cell r="F3445" t="str">
            <v>Gasoline</v>
          </cell>
          <cell r="G3445">
            <v>3301</v>
          </cell>
          <cell r="H3445">
            <v>172</v>
          </cell>
          <cell r="I3445" t="str">
            <v>Vee Configuration</v>
          </cell>
          <cell r="J3445">
            <v>6</v>
          </cell>
          <cell r="K3445" t="str">
            <v>SFI</v>
          </cell>
          <cell r="L3445" t="str">
            <v>Trenton, MI</v>
          </cell>
          <cell r="M3445" t="str">
            <v>U.S.</v>
          </cell>
          <cell r="N3445">
            <v>6906</v>
          </cell>
          <cell r="O3445">
            <v>7928</v>
          </cell>
          <cell r="P3445">
            <v>3443</v>
          </cell>
          <cell r="Q3445">
            <v>0</v>
          </cell>
          <cell r="R3445">
            <v>0</v>
          </cell>
          <cell r="S3445">
            <v>0</v>
          </cell>
          <cell r="T3445">
            <v>0</v>
          </cell>
        </row>
        <row r="3446">
          <cell r="A3446" t="str">
            <v>North America</v>
          </cell>
          <cell r="B3446" t="str">
            <v>DaimlerChrysler</v>
          </cell>
          <cell r="C3446" t="str">
            <v>DaimlerChrysler</v>
          </cell>
          <cell r="D3446" t="str">
            <v>Caravan</v>
          </cell>
          <cell r="E3446" t="str">
            <v>60° V6</v>
          </cell>
          <cell r="F3446" t="str">
            <v>Gasoline-E85</v>
          </cell>
          <cell r="G3446">
            <v>3301</v>
          </cell>
          <cell r="H3446">
            <v>158</v>
          </cell>
          <cell r="I3446" t="str">
            <v>Vee Configuration</v>
          </cell>
          <cell r="J3446">
            <v>6</v>
          </cell>
          <cell r="K3446" t="str">
            <v>SFI</v>
          </cell>
          <cell r="L3446" t="str">
            <v>Trenton, MI</v>
          </cell>
          <cell r="M3446" t="str">
            <v>U.S.</v>
          </cell>
          <cell r="N3446">
            <v>271699</v>
          </cell>
          <cell r="O3446">
            <v>262873</v>
          </cell>
          <cell r="P3446">
            <v>123799</v>
          </cell>
          <cell r="Q3446">
            <v>0</v>
          </cell>
          <cell r="R3446">
            <v>0</v>
          </cell>
          <cell r="S3446">
            <v>0</v>
          </cell>
          <cell r="T3446">
            <v>0</v>
          </cell>
        </row>
        <row r="3447">
          <cell r="A3447" t="str">
            <v>North America</v>
          </cell>
          <cell r="B3447" t="str">
            <v>DaimlerChrysler</v>
          </cell>
          <cell r="C3447" t="str">
            <v>DaimlerChrysler</v>
          </cell>
          <cell r="D3447" t="str">
            <v>Town &amp; Country</v>
          </cell>
          <cell r="E3447" t="str">
            <v>60° V6</v>
          </cell>
          <cell r="F3447" t="str">
            <v>Gasoline-E85</v>
          </cell>
          <cell r="G3447">
            <v>3301</v>
          </cell>
          <cell r="H3447">
            <v>158</v>
          </cell>
          <cell r="I3447" t="str">
            <v>Vee Configuration</v>
          </cell>
          <cell r="J3447">
            <v>6</v>
          </cell>
          <cell r="K3447" t="str">
            <v>SFI</v>
          </cell>
          <cell r="L3447" t="str">
            <v>Trenton, MI</v>
          </cell>
          <cell r="M3447" t="str">
            <v>U.S.</v>
          </cell>
          <cell r="N3447">
            <v>40670</v>
          </cell>
          <cell r="O3447">
            <v>31754</v>
          </cell>
          <cell r="P3447">
            <v>15241</v>
          </cell>
          <cell r="Q3447">
            <v>0</v>
          </cell>
          <cell r="R3447">
            <v>0</v>
          </cell>
          <cell r="S3447">
            <v>0</v>
          </cell>
          <cell r="T3447">
            <v>0</v>
          </cell>
        </row>
        <row r="3448">
          <cell r="A3448" t="str">
            <v>North America</v>
          </cell>
          <cell r="B3448" t="str">
            <v>DaimlerChrysler</v>
          </cell>
          <cell r="C3448" t="str">
            <v>DaimlerChrysler</v>
          </cell>
          <cell r="D3448" t="str">
            <v>Voyager</v>
          </cell>
          <cell r="E3448" t="str">
            <v>60° V6</v>
          </cell>
          <cell r="F3448" t="str">
            <v>Gasoline-E85</v>
          </cell>
          <cell r="G3448">
            <v>3301</v>
          </cell>
          <cell r="H3448">
            <v>158</v>
          </cell>
          <cell r="I3448" t="str">
            <v>Vee Configuration</v>
          </cell>
          <cell r="J3448">
            <v>6</v>
          </cell>
          <cell r="K3448" t="str">
            <v>SFI</v>
          </cell>
          <cell r="L3448" t="str">
            <v>Trenton, MI</v>
          </cell>
          <cell r="M3448" t="str">
            <v>U.S.</v>
          </cell>
          <cell r="N3448">
            <v>39938</v>
          </cell>
          <cell r="O3448">
            <v>37341</v>
          </cell>
          <cell r="P3448">
            <v>17859</v>
          </cell>
          <cell r="Q3448">
            <v>0</v>
          </cell>
          <cell r="R3448">
            <v>0</v>
          </cell>
          <cell r="S3448">
            <v>0</v>
          </cell>
          <cell r="T3448">
            <v>0</v>
          </cell>
        </row>
        <row r="3449">
          <cell r="A3449" t="str">
            <v>North America</v>
          </cell>
          <cell r="B3449" t="str">
            <v>DaimlerChrysler</v>
          </cell>
          <cell r="C3449" t="str">
            <v>DaimlerChrysler</v>
          </cell>
          <cell r="D3449" t="str">
            <v>Voyager</v>
          </cell>
          <cell r="E3449" t="str">
            <v>60° V6</v>
          </cell>
          <cell r="F3449" t="str">
            <v>Gasoline</v>
          </cell>
          <cell r="G3449">
            <v>3778</v>
          </cell>
          <cell r="H3449">
            <v>168</v>
          </cell>
          <cell r="I3449" t="str">
            <v>Vee Configuration</v>
          </cell>
          <cell r="J3449">
            <v>6</v>
          </cell>
          <cell r="K3449" t="str">
            <v>SFI</v>
          </cell>
          <cell r="L3449" t="str">
            <v>Trenton, MI</v>
          </cell>
          <cell r="M3449" t="str">
            <v>U.S.</v>
          </cell>
          <cell r="N3449">
            <v>0</v>
          </cell>
          <cell r="O3449">
            <v>0</v>
          </cell>
          <cell r="P3449">
            <v>0</v>
          </cell>
          <cell r="Q3449">
            <v>0</v>
          </cell>
          <cell r="R3449">
            <v>0</v>
          </cell>
          <cell r="S3449">
            <v>0</v>
          </cell>
          <cell r="T3449">
            <v>0</v>
          </cell>
        </row>
        <row r="3450">
          <cell r="A3450" t="str">
            <v>North America</v>
          </cell>
          <cell r="B3450" t="str">
            <v>DaimlerChrysler</v>
          </cell>
          <cell r="C3450" t="str">
            <v>DaimlerChrysler</v>
          </cell>
          <cell r="D3450" t="str">
            <v>Caravan</v>
          </cell>
          <cell r="E3450" t="str">
            <v>60° V6</v>
          </cell>
          <cell r="F3450" t="str">
            <v>Gasoline</v>
          </cell>
          <cell r="G3450">
            <v>3778</v>
          </cell>
          <cell r="H3450">
            <v>180</v>
          </cell>
          <cell r="I3450" t="str">
            <v>Vee Configuration</v>
          </cell>
          <cell r="J3450">
            <v>6</v>
          </cell>
          <cell r="K3450" t="str">
            <v>SFI</v>
          </cell>
          <cell r="L3450" t="str">
            <v>Trenton, MI</v>
          </cell>
          <cell r="M3450" t="str">
            <v>U.S.</v>
          </cell>
          <cell r="N3450">
            <v>67925</v>
          </cell>
          <cell r="O3450">
            <v>65718</v>
          </cell>
          <cell r="P3450">
            <v>30950</v>
          </cell>
          <cell r="Q3450">
            <v>0</v>
          </cell>
          <cell r="R3450">
            <v>0</v>
          </cell>
          <cell r="S3450">
            <v>0</v>
          </cell>
          <cell r="T3450">
            <v>0</v>
          </cell>
        </row>
        <row r="3451">
          <cell r="A3451" t="str">
            <v>North America</v>
          </cell>
          <cell r="B3451" t="str">
            <v>DaimlerChrysler</v>
          </cell>
          <cell r="C3451" t="str">
            <v>DaimlerChrysler</v>
          </cell>
          <cell r="D3451" t="str">
            <v>Town &amp; Country</v>
          </cell>
          <cell r="E3451" t="str">
            <v>60° V6</v>
          </cell>
          <cell r="F3451" t="str">
            <v>Gasoline</v>
          </cell>
          <cell r="G3451">
            <v>3778</v>
          </cell>
          <cell r="H3451">
            <v>180</v>
          </cell>
          <cell r="I3451" t="str">
            <v>Vee Configuration</v>
          </cell>
          <cell r="J3451">
            <v>6</v>
          </cell>
          <cell r="K3451" t="str">
            <v>SFI</v>
          </cell>
          <cell r="L3451" t="str">
            <v>Trenton, MI</v>
          </cell>
          <cell r="M3451" t="str">
            <v>U.S.</v>
          </cell>
          <cell r="N3451">
            <v>94896</v>
          </cell>
          <cell r="O3451">
            <v>74093</v>
          </cell>
          <cell r="P3451">
            <v>35563</v>
          </cell>
          <cell r="Q3451">
            <v>0</v>
          </cell>
          <cell r="R3451">
            <v>0</v>
          </cell>
          <cell r="S3451">
            <v>0</v>
          </cell>
          <cell r="T3451">
            <v>0</v>
          </cell>
        </row>
        <row r="3452">
          <cell r="A3452" t="str">
            <v>North America</v>
          </cell>
          <cell r="B3452" t="str">
            <v>DaimlerChrysler</v>
          </cell>
          <cell r="C3452" t="str">
            <v>DaimlerChrysler</v>
          </cell>
          <cell r="D3452" t="str">
            <v>Voyager</v>
          </cell>
          <cell r="E3452" t="str">
            <v>60° V6</v>
          </cell>
          <cell r="F3452" t="str">
            <v>Gasoline</v>
          </cell>
          <cell r="G3452">
            <v>3778</v>
          </cell>
          <cell r="H3452">
            <v>168</v>
          </cell>
          <cell r="I3452" t="str">
            <v>Vee Configuration</v>
          </cell>
          <cell r="J3452">
            <v>6</v>
          </cell>
          <cell r="K3452" t="str">
            <v>SFI</v>
          </cell>
          <cell r="L3452" t="str">
            <v>Trenton, MI</v>
          </cell>
          <cell r="M3452" t="str">
            <v>U.S.</v>
          </cell>
          <cell r="N3452">
            <v>0</v>
          </cell>
          <cell r="O3452">
            <v>0</v>
          </cell>
          <cell r="P3452">
            <v>3302</v>
          </cell>
          <cell r="Q3452">
            <v>6253</v>
          </cell>
          <cell r="R3452">
            <v>5937</v>
          </cell>
          <cell r="S3452">
            <v>5103</v>
          </cell>
          <cell r="T3452">
            <v>6341</v>
          </cell>
        </row>
        <row r="3453">
          <cell r="A3453" t="str">
            <v>North America</v>
          </cell>
          <cell r="B3453" t="str">
            <v>DaimlerChrysler</v>
          </cell>
          <cell r="C3453" t="str">
            <v>DaimlerChrysler</v>
          </cell>
          <cell r="D3453" t="str">
            <v>Caravan</v>
          </cell>
          <cell r="E3453" t="str">
            <v>60° V6</v>
          </cell>
          <cell r="F3453" t="str">
            <v>Gasoline</v>
          </cell>
          <cell r="G3453">
            <v>3778</v>
          </cell>
          <cell r="H3453">
            <v>200</v>
          </cell>
          <cell r="I3453" t="str">
            <v>Vee Configuration</v>
          </cell>
          <cell r="J3453">
            <v>6</v>
          </cell>
          <cell r="K3453" t="str">
            <v>SFI</v>
          </cell>
          <cell r="L3453" t="str">
            <v>Trenton, MI</v>
          </cell>
          <cell r="M3453" t="str">
            <v>U.S.</v>
          </cell>
          <cell r="N3453">
            <v>0</v>
          </cell>
          <cell r="O3453">
            <v>0</v>
          </cell>
          <cell r="P3453">
            <v>63922</v>
          </cell>
          <cell r="Q3453">
            <v>128302</v>
          </cell>
          <cell r="R3453">
            <v>114083</v>
          </cell>
          <cell r="S3453">
            <v>112216</v>
          </cell>
          <cell r="T3453">
            <v>110971</v>
          </cell>
        </row>
        <row r="3454">
          <cell r="A3454" t="str">
            <v>North America</v>
          </cell>
          <cell r="B3454" t="str">
            <v>DaimlerChrysler</v>
          </cell>
          <cell r="C3454" t="str">
            <v>DaimlerChrysler</v>
          </cell>
          <cell r="D3454" t="str">
            <v>Town &amp; Country</v>
          </cell>
          <cell r="E3454" t="str">
            <v>60° V6</v>
          </cell>
          <cell r="F3454" t="str">
            <v>Gasoline</v>
          </cell>
          <cell r="G3454">
            <v>3778</v>
          </cell>
          <cell r="H3454">
            <v>200</v>
          </cell>
          <cell r="I3454" t="str">
            <v>Vee Configuration</v>
          </cell>
          <cell r="J3454">
            <v>6</v>
          </cell>
          <cell r="K3454" t="str">
            <v>SFI</v>
          </cell>
          <cell r="L3454" t="str">
            <v>Trenton, MI</v>
          </cell>
          <cell r="M3454" t="str">
            <v>U.S.</v>
          </cell>
          <cell r="N3454">
            <v>0</v>
          </cell>
          <cell r="O3454">
            <v>0</v>
          </cell>
          <cell r="P3454">
            <v>31112</v>
          </cell>
          <cell r="Q3454">
            <v>54419</v>
          </cell>
          <cell r="R3454">
            <v>73057</v>
          </cell>
          <cell r="S3454">
            <v>92996</v>
          </cell>
          <cell r="T3454">
            <v>90231</v>
          </cell>
        </row>
        <row r="3455">
          <cell r="A3455" t="str">
            <v>North America</v>
          </cell>
          <cell r="B3455" t="str">
            <v>DaimlerChrysler</v>
          </cell>
          <cell r="C3455" t="str">
            <v>DaimlerChrysler</v>
          </cell>
          <cell r="D3455" t="str">
            <v>Pacifica</v>
          </cell>
          <cell r="E3455" t="str">
            <v>60° V6</v>
          </cell>
          <cell r="F3455" t="str">
            <v>Gasoline</v>
          </cell>
          <cell r="G3455">
            <v>3778</v>
          </cell>
          <cell r="H3455">
            <v>275</v>
          </cell>
          <cell r="I3455" t="str">
            <v>Vee Configuration</v>
          </cell>
          <cell r="J3455">
            <v>6</v>
          </cell>
          <cell r="K3455" t="str">
            <v>SFI</v>
          </cell>
          <cell r="L3455" t="str">
            <v>Trenton, MI</v>
          </cell>
          <cell r="M3455" t="str">
            <v>U.S.</v>
          </cell>
          <cell r="N3455">
            <v>0</v>
          </cell>
          <cell r="O3455">
            <v>13128</v>
          </cell>
          <cell r="P3455">
            <v>26045</v>
          </cell>
          <cell r="Q3455">
            <v>23986</v>
          </cell>
          <cell r="R3455">
            <v>22452</v>
          </cell>
          <cell r="S3455">
            <v>22466</v>
          </cell>
          <cell r="T3455">
            <v>22668</v>
          </cell>
        </row>
        <row r="3456">
          <cell r="A3456" t="str">
            <v>North America</v>
          </cell>
          <cell r="B3456" t="str">
            <v>DaimlerChrysler</v>
          </cell>
          <cell r="C3456" t="str">
            <v>DaimlerChrysler</v>
          </cell>
          <cell r="D3456" t="str">
            <v>Caravan</v>
          </cell>
          <cell r="E3456" t="str">
            <v>60° V6</v>
          </cell>
          <cell r="F3456" t="str">
            <v>Gasoline-E85</v>
          </cell>
          <cell r="G3456">
            <v>3778</v>
          </cell>
          <cell r="H3456">
            <v>200</v>
          </cell>
          <cell r="I3456" t="str">
            <v>Vee Configuration</v>
          </cell>
          <cell r="J3456">
            <v>6</v>
          </cell>
          <cell r="K3456" t="str">
            <v>SFI</v>
          </cell>
          <cell r="L3456" t="str">
            <v>Trenton, MI</v>
          </cell>
          <cell r="M3456" t="str">
            <v>U.S.</v>
          </cell>
          <cell r="N3456">
            <v>0</v>
          </cell>
          <cell r="O3456">
            <v>0</v>
          </cell>
          <cell r="P3456">
            <v>78126</v>
          </cell>
          <cell r="Q3456">
            <v>156813</v>
          </cell>
          <cell r="R3456">
            <v>139435</v>
          </cell>
          <cell r="S3456">
            <v>137154</v>
          </cell>
          <cell r="T3456">
            <v>135631</v>
          </cell>
        </row>
        <row r="3457">
          <cell r="A3457" t="str">
            <v>North America</v>
          </cell>
          <cell r="B3457" t="str">
            <v>DaimlerChrysler</v>
          </cell>
          <cell r="C3457" t="str">
            <v>DaimlerChrysler</v>
          </cell>
          <cell r="D3457" t="str">
            <v>Town &amp; Country</v>
          </cell>
          <cell r="E3457" t="str">
            <v>60° V6</v>
          </cell>
          <cell r="F3457" t="str">
            <v>Gasoline-E85</v>
          </cell>
          <cell r="G3457">
            <v>3778</v>
          </cell>
          <cell r="H3457">
            <v>200</v>
          </cell>
          <cell r="I3457" t="str">
            <v>Vee Configuration</v>
          </cell>
          <cell r="J3457">
            <v>6</v>
          </cell>
          <cell r="K3457" t="str">
            <v>SFI</v>
          </cell>
          <cell r="L3457" t="str">
            <v>Trenton, MI</v>
          </cell>
          <cell r="M3457" t="str">
            <v>U.S.</v>
          </cell>
          <cell r="N3457">
            <v>0</v>
          </cell>
          <cell r="O3457">
            <v>0</v>
          </cell>
          <cell r="P3457">
            <v>13334</v>
          </cell>
          <cell r="Q3457">
            <v>23323</v>
          </cell>
          <cell r="R3457">
            <v>31310</v>
          </cell>
          <cell r="S3457">
            <v>39856</v>
          </cell>
          <cell r="T3457">
            <v>38670</v>
          </cell>
        </row>
        <row r="3458">
          <cell r="A3458" t="str">
            <v>North America</v>
          </cell>
          <cell r="B3458" t="str">
            <v>DaimlerChrysler</v>
          </cell>
          <cell r="C3458" t="str">
            <v>DaimlerChrysler</v>
          </cell>
          <cell r="D3458" t="str">
            <v>Voyager</v>
          </cell>
          <cell r="E3458" t="str">
            <v>60° V6</v>
          </cell>
          <cell r="F3458" t="str">
            <v>Gasoline-E85</v>
          </cell>
          <cell r="G3458">
            <v>3778</v>
          </cell>
          <cell r="H3458">
            <v>200</v>
          </cell>
          <cell r="I3458" t="str">
            <v>Vee Configuration</v>
          </cell>
          <cell r="J3458">
            <v>6</v>
          </cell>
          <cell r="K3458" t="str">
            <v>SFI</v>
          </cell>
          <cell r="L3458" t="str">
            <v>Trenton, MI</v>
          </cell>
          <cell r="M3458" t="str">
            <v>U.S.</v>
          </cell>
          <cell r="N3458">
            <v>0</v>
          </cell>
          <cell r="O3458">
            <v>0</v>
          </cell>
          <cell r="P3458">
            <v>17186</v>
          </cell>
          <cell r="Q3458">
            <v>34706</v>
          </cell>
          <cell r="R3458">
            <v>13248</v>
          </cell>
          <cell r="S3458">
            <v>0</v>
          </cell>
          <cell r="T3458">
            <v>0</v>
          </cell>
        </row>
        <row r="3459">
          <cell r="A3459" t="str">
            <v>North America</v>
          </cell>
          <cell r="B3459" t="str">
            <v>DaimlerChrysler</v>
          </cell>
          <cell r="C3459" t="str">
            <v>DaimlerChrysler</v>
          </cell>
          <cell r="D3459" t="str">
            <v>300M</v>
          </cell>
          <cell r="E3459" t="str">
            <v>ALUMINUM V6</v>
          </cell>
          <cell r="F3459" t="str">
            <v>Gasoline</v>
          </cell>
          <cell r="G3459">
            <v>2736</v>
          </cell>
          <cell r="H3459">
            <v>200</v>
          </cell>
          <cell r="I3459" t="str">
            <v>Vee Configuration</v>
          </cell>
          <cell r="J3459">
            <v>6</v>
          </cell>
          <cell r="K3459" t="str">
            <v>SFI</v>
          </cell>
          <cell r="L3459" t="str">
            <v>Kenosha, WI</v>
          </cell>
          <cell r="M3459" t="str">
            <v>U.S.</v>
          </cell>
          <cell r="N3459">
            <v>6078</v>
          </cell>
          <cell r="O3459">
            <v>4048</v>
          </cell>
          <cell r="P3459">
            <v>0</v>
          </cell>
          <cell r="Q3459">
            <v>0</v>
          </cell>
          <cell r="R3459">
            <v>0</v>
          </cell>
          <cell r="S3459">
            <v>0</v>
          </cell>
          <cell r="T3459">
            <v>0</v>
          </cell>
        </row>
        <row r="3460">
          <cell r="A3460" t="str">
            <v>North America</v>
          </cell>
          <cell r="B3460" t="str">
            <v>DaimlerChrysler</v>
          </cell>
          <cell r="C3460" t="str">
            <v>DaimlerChrysler</v>
          </cell>
          <cell r="D3460" t="str">
            <v>Concorde</v>
          </cell>
          <cell r="E3460" t="str">
            <v>ALUMINUM V6</v>
          </cell>
          <cell r="F3460" t="str">
            <v>Gasoline</v>
          </cell>
          <cell r="G3460">
            <v>2736</v>
          </cell>
          <cell r="H3460">
            <v>200</v>
          </cell>
          <cell r="I3460" t="str">
            <v>Vee Configuration</v>
          </cell>
          <cell r="J3460">
            <v>6</v>
          </cell>
          <cell r="K3460" t="str">
            <v>SFI</v>
          </cell>
          <cell r="L3460" t="str">
            <v>Kenosha, WI</v>
          </cell>
          <cell r="M3460" t="str">
            <v>U.S.</v>
          </cell>
          <cell r="N3460">
            <v>22754</v>
          </cell>
          <cell r="O3460">
            <v>14834</v>
          </cell>
          <cell r="P3460">
            <v>0</v>
          </cell>
          <cell r="Q3460">
            <v>0</v>
          </cell>
          <cell r="R3460">
            <v>0</v>
          </cell>
          <cell r="S3460">
            <v>0</v>
          </cell>
          <cell r="T3460">
            <v>0</v>
          </cell>
        </row>
        <row r="3461">
          <cell r="A3461" t="str">
            <v>North America</v>
          </cell>
          <cell r="B3461" t="str">
            <v>DaimlerChrysler</v>
          </cell>
          <cell r="C3461" t="str">
            <v>DaimlerChrysler</v>
          </cell>
          <cell r="D3461" t="str">
            <v>Intrepid</v>
          </cell>
          <cell r="E3461" t="str">
            <v>ALUMINUM V6</v>
          </cell>
          <cell r="F3461" t="str">
            <v>Gasoline</v>
          </cell>
          <cell r="G3461">
            <v>2736</v>
          </cell>
          <cell r="H3461">
            <v>200</v>
          </cell>
          <cell r="I3461" t="str">
            <v>Vee Configuration</v>
          </cell>
          <cell r="J3461">
            <v>6</v>
          </cell>
          <cell r="K3461" t="str">
            <v>SFI</v>
          </cell>
          <cell r="L3461" t="str">
            <v>Kenosha, WI</v>
          </cell>
          <cell r="M3461" t="str">
            <v>U.S.</v>
          </cell>
          <cell r="N3461">
            <v>70388</v>
          </cell>
          <cell r="O3461">
            <v>50413</v>
          </cell>
          <cell r="P3461">
            <v>0</v>
          </cell>
          <cell r="Q3461">
            <v>0</v>
          </cell>
          <cell r="R3461">
            <v>0</v>
          </cell>
          <cell r="S3461">
            <v>0</v>
          </cell>
          <cell r="T3461">
            <v>0</v>
          </cell>
        </row>
        <row r="3462">
          <cell r="A3462" t="str">
            <v>North America</v>
          </cell>
          <cell r="B3462" t="str">
            <v>DaimlerChrysler</v>
          </cell>
          <cell r="C3462" t="str">
            <v>DaimlerChrysler</v>
          </cell>
          <cell r="D3462" t="str">
            <v>Sebring Convertible</v>
          </cell>
          <cell r="E3462" t="str">
            <v>ALUMINUM V6</v>
          </cell>
          <cell r="F3462" t="str">
            <v>Gasoline</v>
          </cell>
          <cell r="G3462">
            <v>2736</v>
          </cell>
          <cell r="H3462">
            <v>200</v>
          </cell>
          <cell r="I3462" t="str">
            <v>Vee Configuration</v>
          </cell>
          <cell r="J3462">
            <v>6</v>
          </cell>
          <cell r="K3462" t="str">
            <v>SFI</v>
          </cell>
          <cell r="L3462" t="str">
            <v>Kenosha, WI</v>
          </cell>
          <cell r="M3462" t="str">
            <v>U.S.</v>
          </cell>
          <cell r="N3462">
            <v>37015</v>
          </cell>
          <cell r="O3462">
            <v>33942</v>
          </cell>
          <cell r="P3462">
            <v>30714</v>
          </cell>
          <cell r="Q3462">
            <v>30014</v>
          </cell>
          <cell r="R3462">
            <v>0</v>
          </cell>
          <cell r="S3462">
            <v>0</v>
          </cell>
          <cell r="T3462">
            <v>0</v>
          </cell>
        </row>
        <row r="3463">
          <cell r="A3463" t="str">
            <v>North America</v>
          </cell>
          <cell r="B3463" t="str">
            <v>DaimlerChrysler</v>
          </cell>
          <cell r="C3463" t="str">
            <v>DaimlerChrysler</v>
          </cell>
          <cell r="D3463" t="str">
            <v>Sebring Sedan</v>
          </cell>
          <cell r="E3463" t="str">
            <v>ALUMINUM V6</v>
          </cell>
          <cell r="F3463" t="str">
            <v>Gasoline</v>
          </cell>
          <cell r="G3463">
            <v>2736</v>
          </cell>
          <cell r="H3463">
            <v>200</v>
          </cell>
          <cell r="I3463" t="str">
            <v>Vee Configuration</v>
          </cell>
          <cell r="J3463">
            <v>6</v>
          </cell>
          <cell r="K3463" t="str">
            <v>SFI</v>
          </cell>
          <cell r="L3463" t="str">
            <v>Kenosha, WI</v>
          </cell>
          <cell r="M3463" t="str">
            <v>U.S.</v>
          </cell>
          <cell r="N3463">
            <v>67842</v>
          </cell>
          <cell r="O3463">
            <v>63787</v>
          </cell>
          <cell r="P3463">
            <v>57074</v>
          </cell>
          <cell r="Q3463">
            <v>54396</v>
          </cell>
          <cell r="R3463">
            <v>50418</v>
          </cell>
          <cell r="S3463">
            <v>54471</v>
          </cell>
          <cell r="T3463">
            <v>56890</v>
          </cell>
        </row>
        <row r="3464">
          <cell r="A3464" t="str">
            <v>North America</v>
          </cell>
          <cell r="B3464" t="str">
            <v>DaimlerChrysler</v>
          </cell>
          <cell r="C3464" t="str">
            <v>DaimlerChrysler</v>
          </cell>
          <cell r="D3464" t="str">
            <v>Stratus Sedan</v>
          </cell>
          <cell r="E3464" t="str">
            <v>ALUMINUM V6</v>
          </cell>
          <cell r="F3464" t="str">
            <v>Gasoline</v>
          </cell>
          <cell r="G3464">
            <v>2736</v>
          </cell>
          <cell r="H3464">
            <v>200</v>
          </cell>
          <cell r="I3464" t="str">
            <v>Vee Configuration</v>
          </cell>
          <cell r="J3464">
            <v>6</v>
          </cell>
          <cell r="K3464" t="str">
            <v>SFI</v>
          </cell>
          <cell r="L3464" t="str">
            <v>Kenosha, WI</v>
          </cell>
          <cell r="M3464" t="str">
            <v>U.S.</v>
          </cell>
          <cell r="N3464">
            <v>34455</v>
          </cell>
          <cell r="O3464">
            <v>34108</v>
          </cell>
          <cell r="P3464">
            <v>29059</v>
          </cell>
          <cell r="Q3464">
            <v>27920</v>
          </cell>
          <cell r="R3464">
            <v>29714</v>
          </cell>
          <cell r="S3464">
            <v>32661</v>
          </cell>
          <cell r="T3464">
            <v>31271</v>
          </cell>
        </row>
        <row r="3465">
          <cell r="A3465" t="str">
            <v>North America</v>
          </cell>
          <cell r="B3465" t="str">
            <v>DaimlerChrysler</v>
          </cell>
          <cell r="C3465" t="str">
            <v>DaimlerChrysler</v>
          </cell>
          <cell r="D3465" t="str">
            <v>Concorde</v>
          </cell>
          <cell r="E3465" t="str">
            <v>ALUMINUM V6</v>
          </cell>
          <cell r="F3465" t="str">
            <v>Gasoline</v>
          </cell>
          <cell r="G3465">
            <v>2736</v>
          </cell>
          <cell r="H3465">
            <v>200</v>
          </cell>
          <cell r="I3465" t="str">
            <v>Vee Configuration</v>
          </cell>
          <cell r="J3465">
            <v>6</v>
          </cell>
          <cell r="K3465" t="str">
            <v>SFI</v>
          </cell>
          <cell r="L3465" t="str">
            <v>Kenosha, WI</v>
          </cell>
          <cell r="M3465" t="str">
            <v>U.S.</v>
          </cell>
          <cell r="N3465">
            <v>0</v>
          </cell>
          <cell r="O3465">
            <v>0</v>
          </cell>
          <cell r="P3465">
            <v>7113</v>
          </cell>
          <cell r="Q3465">
            <v>8533</v>
          </cell>
          <cell r="R3465">
            <v>8182</v>
          </cell>
          <cell r="S3465">
            <v>8187</v>
          </cell>
          <cell r="T3465">
            <v>7430</v>
          </cell>
        </row>
        <row r="3466">
          <cell r="A3466" t="str">
            <v>North America</v>
          </cell>
          <cell r="B3466" t="str">
            <v>DaimlerChrysler</v>
          </cell>
          <cell r="C3466" t="str">
            <v>DaimlerChrysler</v>
          </cell>
          <cell r="D3466" t="str">
            <v>Magnum Spt Wgn</v>
          </cell>
          <cell r="E3466" t="str">
            <v>ALUMINUM V6</v>
          </cell>
          <cell r="F3466" t="str">
            <v>Gasoline</v>
          </cell>
          <cell r="G3466">
            <v>2736</v>
          </cell>
          <cell r="H3466">
            <v>200</v>
          </cell>
          <cell r="I3466" t="str">
            <v>Vee Configuration</v>
          </cell>
          <cell r="J3466">
            <v>6</v>
          </cell>
          <cell r="K3466" t="str">
            <v>SFI</v>
          </cell>
          <cell r="L3466" t="str">
            <v>Kenosha, WI</v>
          </cell>
          <cell r="M3466" t="str">
            <v>U.S.</v>
          </cell>
          <cell r="N3466">
            <v>0</v>
          </cell>
          <cell r="O3466">
            <v>0</v>
          </cell>
          <cell r="P3466">
            <v>84646</v>
          </cell>
          <cell r="Q3466">
            <v>80798</v>
          </cell>
          <cell r="R3466">
            <v>82170</v>
          </cell>
          <cell r="S3466">
            <v>75844</v>
          </cell>
          <cell r="T3466">
            <v>72282</v>
          </cell>
        </row>
        <row r="3467">
          <cell r="A3467" t="str">
            <v>North America</v>
          </cell>
          <cell r="B3467" t="str">
            <v>DaimlerChrysler</v>
          </cell>
          <cell r="C3467" t="str">
            <v>DaimlerChrysler</v>
          </cell>
          <cell r="D3467" t="str">
            <v>Pacifica</v>
          </cell>
          <cell r="E3467" t="str">
            <v>ALUMINUM V6</v>
          </cell>
          <cell r="F3467" t="str">
            <v>Gasoline</v>
          </cell>
          <cell r="G3467">
            <v>3518</v>
          </cell>
          <cell r="H3467">
            <v>253</v>
          </cell>
          <cell r="I3467" t="str">
            <v>Vee Configuration</v>
          </cell>
          <cell r="J3467">
            <v>6</v>
          </cell>
          <cell r="K3467" t="str">
            <v>SFI</v>
          </cell>
          <cell r="L3467" t="str">
            <v>Kenosha, WI</v>
          </cell>
          <cell r="M3467" t="str">
            <v>U.S.</v>
          </cell>
          <cell r="N3467">
            <v>0</v>
          </cell>
          <cell r="O3467">
            <v>76544</v>
          </cell>
          <cell r="P3467">
            <v>78136</v>
          </cell>
          <cell r="Q3467">
            <v>71957</v>
          </cell>
          <cell r="R3467">
            <v>67358</v>
          </cell>
          <cell r="S3467">
            <v>67397</v>
          </cell>
          <cell r="T3467">
            <v>68004</v>
          </cell>
        </row>
        <row r="3468">
          <cell r="A3468" t="str">
            <v>North America</v>
          </cell>
          <cell r="B3468" t="str">
            <v>DaimlerChrysler</v>
          </cell>
          <cell r="C3468" t="str">
            <v>DaimlerChrysler</v>
          </cell>
          <cell r="D3468" t="str">
            <v>300N</v>
          </cell>
          <cell r="E3468" t="str">
            <v>ALUMINUM V6</v>
          </cell>
          <cell r="F3468" t="str">
            <v>Gasoline</v>
          </cell>
          <cell r="G3468">
            <v>3518</v>
          </cell>
          <cell r="H3468">
            <v>253</v>
          </cell>
          <cell r="I3468" t="str">
            <v>Vee Configuration</v>
          </cell>
          <cell r="J3468">
            <v>6</v>
          </cell>
          <cell r="K3468" t="str">
            <v>SFI</v>
          </cell>
          <cell r="L3468" t="str">
            <v>Kenosha, WI</v>
          </cell>
          <cell r="M3468" t="str">
            <v>U.S.</v>
          </cell>
          <cell r="N3468">
            <v>0</v>
          </cell>
          <cell r="O3468">
            <v>0</v>
          </cell>
          <cell r="P3468">
            <v>6010</v>
          </cell>
          <cell r="Q3468">
            <v>6408</v>
          </cell>
          <cell r="R3468">
            <v>6158</v>
          </cell>
          <cell r="S3468">
            <v>5424</v>
          </cell>
          <cell r="T3468">
            <v>5241</v>
          </cell>
        </row>
        <row r="3469">
          <cell r="A3469" t="str">
            <v>North America</v>
          </cell>
          <cell r="B3469" t="str">
            <v>DaimlerChrysler</v>
          </cell>
          <cell r="C3469" t="str">
            <v>DaimlerChrysler</v>
          </cell>
          <cell r="D3469" t="str">
            <v>Concorde</v>
          </cell>
          <cell r="E3469" t="str">
            <v>ALUMINUM V6</v>
          </cell>
          <cell r="F3469" t="str">
            <v>Gasoline</v>
          </cell>
          <cell r="G3469">
            <v>3518</v>
          </cell>
          <cell r="H3469">
            <v>253</v>
          </cell>
          <cell r="I3469" t="str">
            <v>Vee Configuration</v>
          </cell>
          <cell r="J3469">
            <v>6</v>
          </cell>
          <cell r="K3469" t="str">
            <v>SFI</v>
          </cell>
          <cell r="L3469" t="str">
            <v>Kenosha, WI</v>
          </cell>
          <cell r="M3469" t="str">
            <v>U.S.</v>
          </cell>
          <cell r="N3469">
            <v>0</v>
          </cell>
          <cell r="O3469">
            <v>0</v>
          </cell>
          <cell r="P3469">
            <v>40306</v>
          </cell>
          <cell r="Q3469">
            <v>48356</v>
          </cell>
          <cell r="R3469">
            <v>46364</v>
          </cell>
          <cell r="S3469">
            <v>46390</v>
          </cell>
          <cell r="T3469">
            <v>42101</v>
          </cell>
        </row>
        <row r="3470">
          <cell r="A3470" t="str">
            <v>North America</v>
          </cell>
          <cell r="B3470" t="str">
            <v>DaimlerChrysler</v>
          </cell>
          <cell r="C3470" t="str">
            <v>DaimlerChrysler</v>
          </cell>
          <cell r="D3470" t="str">
            <v>Grand Sports Tourer</v>
          </cell>
          <cell r="E3470" t="str">
            <v>ALUMINUM V6</v>
          </cell>
          <cell r="F3470" t="str">
            <v>Gasoline</v>
          </cell>
          <cell r="G3470">
            <v>3518</v>
          </cell>
          <cell r="H3470">
            <v>253</v>
          </cell>
          <cell r="I3470" t="str">
            <v>Vee Configuration</v>
          </cell>
          <cell r="J3470">
            <v>6</v>
          </cell>
          <cell r="K3470" t="str">
            <v>SFI</v>
          </cell>
          <cell r="L3470" t="str">
            <v>Kenosha, WI</v>
          </cell>
          <cell r="M3470" t="str">
            <v>U.S.</v>
          </cell>
          <cell r="N3470">
            <v>0</v>
          </cell>
          <cell r="O3470">
            <v>0</v>
          </cell>
          <cell r="P3470">
            <v>14804</v>
          </cell>
          <cell r="Q3470">
            <v>73713</v>
          </cell>
          <cell r="R3470">
            <v>75837</v>
          </cell>
          <cell r="S3470">
            <v>74169</v>
          </cell>
          <cell r="T3470">
            <v>72088</v>
          </cell>
        </row>
        <row r="3471">
          <cell r="A3471" t="str">
            <v>North America</v>
          </cell>
          <cell r="B3471" t="str">
            <v>DaimlerChrysler</v>
          </cell>
          <cell r="C3471" t="str">
            <v>DaimlerChrysler</v>
          </cell>
          <cell r="D3471" t="str">
            <v>M-Class</v>
          </cell>
          <cell r="E3471" t="str">
            <v>ALUMINUM V6</v>
          </cell>
          <cell r="F3471" t="str">
            <v>Gasoline</v>
          </cell>
          <cell r="G3471">
            <v>3518</v>
          </cell>
          <cell r="H3471">
            <v>253</v>
          </cell>
          <cell r="I3471" t="str">
            <v>Vee Configuration</v>
          </cell>
          <cell r="J3471">
            <v>6</v>
          </cell>
          <cell r="K3471" t="str">
            <v>SFI</v>
          </cell>
          <cell r="L3471" t="str">
            <v>Kenosha, WI</v>
          </cell>
          <cell r="M3471" t="str">
            <v>U.S.</v>
          </cell>
          <cell r="N3471">
            <v>0</v>
          </cell>
          <cell r="O3471">
            <v>0</v>
          </cell>
          <cell r="P3471">
            <v>5073</v>
          </cell>
          <cell r="Q3471">
            <v>43088</v>
          </cell>
          <cell r="R3471">
            <v>48294</v>
          </cell>
          <cell r="S3471">
            <v>45123</v>
          </cell>
          <cell r="T3471">
            <v>44529</v>
          </cell>
        </row>
        <row r="3472">
          <cell r="A3472" t="str">
            <v>North America</v>
          </cell>
          <cell r="B3472" t="str">
            <v>DaimlerChrysler</v>
          </cell>
          <cell r="C3472" t="str">
            <v>DaimlerChrysler</v>
          </cell>
          <cell r="D3472" t="str">
            <v>Magnum Spt Wgn</v>
          </cell>
          <cell r="E3472" t="str">
            <v>ALUMINUM V6</v>
          </cell>
          <cell r="F3472" t="str">
            <v>Gasoline</v>
          </cell>
          <cell r="G3472">
            <v>3518</v>
          </cell>
          <cell r="H3472">
            <v>253</v>
          </cell>
          <cell r="I3472" t="str">
            <v>Vee Configuration</v>
          </cell>
          <cell r="J3472">
            <v>6</v>
          </cell>
          <cell r="K3472" t="str">
            <v>SFI</v>
          </cell>
          <cell r="L3472" t="str">
            <v>Kenosha, WI</v>
          </cell>
          <cell r="M3472" t="str">
            <v>U.S.</v>
          </cell>
          <cell r="N3472">
            <v>0</v>
          </cell>
          <cell r="O3472">
            <v>0</v>
          </cell>
          <cell r="P3472">
            <v>16929</v>
          </cell>
          <cell r="Q3472">
            <v>16160</v>
          </cell>
          <cell r="R3472">
            <v>16434</v>
          </cell>
          <cell r="S3472">
            <v>15169</v>
          </cell>
          <cell r="T3472">
            <v>14456</v>
          </cell>
        </row>
        <row r="3473">
          <cell r="A3473" t="str">
            <v>North America</v>
          </cell>
          <cell r="B3473" t="str">
            <v>DaimlerChrysler</v>
          </cell>
          <cell r="C3473" t="str">
            <v>DaimlerChrysler</v>
          </cell>
          <cell r="D3473" t="str">
            <v>300M</v>
          </cell>
          <cell r="E3473" t="str">
            <v>ALUMINUM V6</v>
          </cell>
          <cell r="F3473" t="str">
            <v>Gasoline</v>
          </cell>
          <cell r="G3473">
            <v>3518</v>
          </cell>
          <cell r="H3473">
            <v>253</v>
          </cell>
          <cell r="I3473" t="str">
            <v>Vee Configuration</v>
          </cell>
          <cell r="J3473">
            <v>6</v>
          </cell>
          <cell r="K3473" t="str">
            <v>SFI</v>
          </cell>
          <cell r="L3473" t="str">
            <v>Trenton, MI</v>
          </cell>
          <cell r="M3473" t="str">
            <v>U.S.</v>
          </cell>
          <cell r="N3473">
            <v>34444</v>
          </cell>
          <cell r="O3473">
            <v>22936</v>
          </cell>
          <cell r="P3473">
            <v>0</v>
          </cell>
          <cell r="Q3473">
            <v>0</v>
          </cell>
          <cell r="R3473">
            <v>0</v>
          </cell>
          <cell r="S3473">
            <v>0</v>
          </cell>
          <cell r="T3473">
            <v>0</v>
          </cell>
        </row>
        <row r="3474">
          <cell r="A3474" t="str">
            <v>North America</v>
          </cell>
          <cell r="B3474" t="str">
            <v>DaimlerChrysler</v>
          </cell>
          <cell r="C3474" t="str">
            <v>DaimlerChrysler</v>
          </cell>
          <cell r="D3474" t="str">
            <v>Concorde</v>
          </cell>
          <cell r="E3474" t="str">
            <v>ALUMINUM V6</v>
          </cell>
          <cell r="F3474" t="str">
            <v>Gasoline</v>
          </cell>
          <cell r="G3474">
            <v>3518</v>
          </cell>
          <cell r="H3474">
            <v>253</v>
          </cell>
          <cell r="I3474" t="str">
            <v>Vee Configuration</v>
          </cell>
          <cell r="J3474">
            <v>6</v>
          </cell>
          <cell r="K3474" t="str">
            <v>SFI</v>
          </cell>
          <cell r="L3474" t="str">
            <v>Trenton, MI</v>
          </cell>
          <cell r="M3474" t="str">
            <v>U.S.</v>
          </cell>
          <cell r="N3474">
            <v>13364</v>
          </cell>
          <cell r="O3474">
            <v>8712</v>
          </cell>
          <cell r="P3474">
            <v>0</v>
          </cell>
          <cell r="Q3474">
            <v>0</v>
          </cell>
          <cell r="R3474">
            <v>0</v>
          </cell>
          <cell r="S3474">
            <v>0</v>
          </cell>
          <cell r="T3474">
            <v>0</v>
          </cell>
        </row>
        <row r="3475">
          <cell r="A3475" t="str">
            <v>North America</v>
          </cell>
          <cell r="B3475" t="str">
            <v>DaimlerChrysler</v>
          </cell>
          <cell r="C3475" t="str">
            <v>DaimlerChrysler</v>
          </cell>
          <cell r="D3475" t="str">
            <v>Intrepid</v>
          </cell>
          <cell r="E3475" t="str">
            <v>ALUMINUM V6</v>
          </cell>
          <cell r="F3475" t="str">
            <v>Gasoline</v>
          </cell>
          <cell r="G3475">
            <v>3518</v>
          </cell>
          <cell r="H3475">
            <v>253</v>
          </cell>
          <cell r="I3475" t="str">
            <v>Vee Configuration</v>
          </cell>
          <cell r="J3475">
            <v>6</v>
          </cell>
          <cell r="K3475" t="str">
            <v>SFI</v>
          </cell>
          <cell r="L3475" t="str">
            <v>Trenton, MI</v>
          </cell>
          <cell r="M3475" t="str">
            <v>U.S.</v>
          </cell>
          <cell r="N3475">
            <v>54695</v>
          </cell>
          <cell r="O3475">
            <v>33609</v>
          </cell>
          <cell r="P3475">
            <v>0</v>
          </cell>
          <cell r="Q3475">
            <v>0</v>
          </cell>
          <cell r="R3475">
            <v>0</v>
          </cell>
          <cell r="S3475">
            <v>0</v>
          </cell>
          <cell r="T3475">
            <v>0</v>
          </cell>
        </row>
        <row r="3476">
          <cell r="A3476" t="str">
            <v>North America</v>
          </cell>
          <cell r="B3476" t="str">
            <v>DaimlerChrysler</v>
          </cell>
          <cell r="C3476" t="str">
            <v>DaimlerChrysler</v>
          </cell>
          <cell r="D3476" t="str">
            <v>LHS</v>
          </cell>
          <cell r="E3476" t="str">
            <v>ALUMINUM V6</v>
          </cell>
          <cell r="F3476" t="str">
            <v>Gasoline</v>
          </cell>
          <cell r="G3476">
            <v>3518</v>
          </cell>
          <cell r="H3476">
            <v>253</v>
          </cell>
          <cell r="I3476" t="str">
            <v>Vee Configuration</v>
          </cell>
          <cell r="J3476">
            <v>6</v>
          </cell>
          <cell r="K3476" t="str">
            <v>SFI</v>
          </cell>
          <cell r="L3476" t="str">
            <v>Trenton, MI</v>
          </cell>
          <cell r="M3476" t="str">
            <v>U.S.</v>
          </cell>
          <cell r="N3476">
            <v>0</v>
          </cell>
          <cell r="O3476">
            <v>0</v>
          </cell>
          <cell r="P3476">
            <v>0</v>
          </cell>
          <cell r="Q3476">
            <v>0</v>
          </cell>
          <cell r="R3476">
            <v>0</v>
          </cell>
          <cell r="S3476">
            <v>0</v>
          </cell>
          <cell r="T3476">
            <v>0</v>
          </cell>
        </row>
        <row r="3477">
          <cell r="A3477" t="str">
            <v>North America</v>
          </cell>
          <cell r="B3477" t="str">
            <v>DaimlerChrysler</v>
          </cell>
          <cell r="C3477" t="str">
            <v>DaimlerChrysler</v>
          </cell>
          <cell r="D3477" t="str">
            <v>Prowler</v>
          </cell>
          <cell r="E3477" t="str">
            <v>ALUMINUM V6</v>
          </cell>
          <cell r="F3477" t="str">
            <v>Gasoline</v>
          </cell>
          <cell r="G3477">
            <v>3518</v>
          </cell>
          <cell r="H3477">
            <v>253</v>
          </cell>
          <cell r="I3477" t="str">
            <v>Vee Configuration</v>
          </cell>
          <cell r="J3477">
            <v>6</v>
          </cell>
          <cell r="K3477" t="str">
            <v>SFI</v>
          </cell>
          <cell r="L3477" t="str">
            <v>Trenton, MI</v>
          </cell>
          <cell r="M3477" t="str">
            <v>U.S.</v>
          </cell>
          <cell r="N3477">
            <v>329</v>
          </cell>
          <cell r="O3477">
            <v>0</v>
          </cell>
          <cell r="P3477">
            <v>0</v>
          </cell>
          <cell r="Q3477">
            <v>0</v>
          </cell>
          <cell r="R3477">
            <v>0</v>
          </cell>
          <cell r="S3477">
            <v>0</v>
          </cell>
          <cell r="T3477">
            <v>0</v>
          </cell>
        </row>
        <row r="3478">
          <cell r="A3478" t="str">
            <v>North America</v>
          </cell>
          <cell r="B3478" t="str">
            <v>DaimlerChrysler</v>
          </cell>
          <cell r="C3478" t="str">
            <v>DaimlerChrysler</v>
          </cell>
          <cell r="D3478" t="str">
            <v>Concorde</v>
          </cell>
          <cell r="E3478" t="str">
            <v>ALUMINUM V6</v>
          </cell>
          <cell r="F3478" t="str">
            <v>Gasoline</v>
          </cell>
          <cell r="G3478">
            <v>3231</v>
          </cell>
          <cell r="H3478">
            <v>225</v>
          </cell>
          <cell r="I3478" t="str">
            <v>Vee Configuration</v>
          </cell>
          <cell r="J3478">
            <v>6</v>
          </cell>
          <cell r="K3478" t="str">
            <v>SFI</v>
          </cell>
          <cell r="L3478" t="str">
            <v>Trenton, MI</v>
          </cell>
          <cell r="M3478" t="str">
            <v>U.S.</v>
          </cell>
          <cell r="N3478">
            <v>0</v>
          </cell>
          <cell r="O3478">
            <v>0</v>
          </cell>
          <cell r="P3478">
            <v>0</v>
          </cell>
          <cell r="Q3478">
            <v>0</v>
          </cell>
          <cell r="R3478">
            <v>0</v>
          </cell>
          <cell r="S3478">
            <v>0</v>
          </cell>
          <cell r="T3478">
            <v>0</v>
          </cell>
        </row>
        <row r="3479">
          <cell r="A3479" t="str">
            <v>North America</v>
          </cell>
          <cell r="B3479" t="str">
            <v>DaimlerChrysler</v>
          </cell>
          <cell r="C3479" t="str">
            <v>DaimlerChrysler</v>
          </cell>
          <cell r="D3479" t="str">
            <v>Intrepid</v>
          </cell>
          <cell r="E3479" t="str">
            <v>ALUMINUM V6</v>
          </cell>
          <cell r="F3479" t="str">
            <v>Gasoline</v>
          </cell>
          <cell r="G3479">
            <v>3231</v>
          </cell>
          <cell r="H3479">
            <v>225</v>
          </cell>
          <cell r="I3479" t="str">
            <v>Vee Configuration</v>
          </cell>
          <cell r="J3479">
            <v>6</v>
          </cell>
          <cell r="K3479" t="str">
            <v>SFI</v>
          </cell>
          <cell r="L3479" t="str">
            <v>Trenton, MI</v>
          </cell>
          <cell r="M3479" t="str">
            <v>U.S.</v>
          </cell>
          <cell r="N3479">
            <v>0</v>
          </cell>
          <cell r="O3479">
            <v>0</v>
          </cell>
          <cell r="P3479">
            <v>0</v>
          </cell>
          <cell r="Q3479">
            <v>0</v>
          </cell>
          <cell r="R3479">
            <v>0</v>
          </cell>
          <cell r="S3479">
            <v>0</v>
          </cell>
          <cell r="T3479">
            <v>0</v>
          </cell>
        </row>
        <row r="3480">
          <cell r="A3480" t="str">
            <v>North America</v>
          </cell>
          <cell r="B3480" t="str">
            <v>DaimlerChrysler</v>
          </cell>
          <cell r="C3480" t="str">
            <v>DaimlerChrysler</v>
          </cell>
          <cell r="D3480" t="str">
            <v>300N</v>
          </cell>
          <cell r="E3480" t="str">
            <v>HEMI V8</v>
          </cell>
          <cell r="F3480" t="str">
            <v>Gasoline</v>
          </cell>
          <cell r="G3480">
            <v>5700</v>
          </cell>
          <cell r="H3480">
            <v>345</v>
          </cell>
          <cell r="I3480" t="str">
            <v>Vee Configuration</v>
          </cell>
          <cell r="J3480">
            <v>8</v>
          </cell>
          <cell r="K3480" t="str">
            <v>SFI</v>
          </cell>
          <cell r="L3480" t="str">
            <v>Saltillo</v>
          </cell>
          <cell r="M3480" t="str">
            <v>Mexico</v>
          </cell>
          <cell r="N3480">
            <v>0</v>
          </cell>
          <cell r="O3480">
            <v>0</v>
          </cell>
          <cell r="P3480">
            <v>34060</v>
          </cell>
          <cell r="Q3480">
            <v>36312</v>
          </cell>
          <cell r="R3480">
            <v>34893</v>
          </cell>
          <cell r="S3480">
            <v>30736</v>
          </cell>
          <cell r="T3480">
            <v>29696</v>
          </cell>
        </row>
        <row r="3481">
          <cell r="A3481" t="str">
            <v>North America</v>
          </cell>
          <cell r="B3481" t="str">
            <v>DaimlerChrysler</v>
          </cell>
          <cell r="C3481" t="str">
            <v>DaimlerChrysler</v>
          </cell>
          <cell r="D3481" t="str">
            <v>Charger</v>
          </cell>
          <cell r="E3481" t="str">
            <v>HEMI V8</v>
          </cell>
          <cell r="F3481" t="str">
            <v>Gasoline</v>
          </cell>
          <cell r="G3481">
            <v>5700</v>
          </cell>
          <cell r="H3481">
            <v>345</v>
          </cell>
          <cell r="I3481" t="str">
            <v>Vee Configuration</v>
          </cell>
          <cell r="J3481">
            <v>8</v>
          </cell>
          <cell r="K3481" t="str">
            <v>SFI</v>
          </cell>
          <cell r="L3481" t="str">
            <v>Saltillo</v>
          </cell>
          <cell r="M3481" t="str">
            <v>Mexico</v>
          </cell>
          <cell r="N3481">
            <v>0</v>
          </cell>
          <cell r="O3481">
            <v>0</v>
          </cell>
          <cell r="P3481">
            <v>0</v>
          </cell>
          <cell r="Q3481">
            <v>28819</v>
          </cell>
          <cell r="R3481">
            <v>30920</v>
          </cell>
          <cell r="S3481">
            <v>29430</v>
          </cell>
          <cell r="T3481">
            <v>27558</v>
          </cell>
        </row>
        <row r="3482">
          <cell r="A3482" t="str">
            <v>North America</v>
          </cell>
          <cell r="B3482" t="str">
            <v>DaimlerChrysler</v>
          </cell>
          <cell r="C3482" t="str">
            <v>DaimlerChrysler</v>
          </cell>
          <cell r="D3482" t="str">
            <v>Dakota</v>
          </cell>
          <cell r="E3482" t="str">
            <v>HEMI V8</v>
          </cell>
          <cell r="F3482" t="str">
            <v>Gasoline</v>
          </cell>
          <cell r="G3482">
            <v>5700</v>
          </cell>
          <cell r="H3482">
            <v>345</v>
          </cell>
          <cell r="I3482" t="str">
            <v>Vee Configuration</v>
          </cell>
          <cell r="J3482">
            <v>8</v>
          </cell>
          <cell r="K3482" t="str">
            <v>SFI</v>
          </cell>
          <cell r="L3482" t="str">
            <v>Saltillo</v>
          </cell>
          <cell r="M3482" t="str">
            <v>Mexico</v>
          </cell>
          <cell r="N3482">
            <v>0</v>
          </cell>
          <cell r="O3482">
            <v>0</v>
          </cell>
          <cell r="P3482">
            <v>0</v>
          </cell>
          <cell r="Q3482">
            <v>5220</v>
          </cell>
          <cell r="R3482">
            <v>12318</v>
          </cell>
          <cell r="S3482">
            <v>11037</v>
          </cell>
          <cell r="T3482">
            <v>10540</v>
          </cell>
        </row>
        <row r="3483">
          <cell r="A3483" t="str">
            <v>North America</v>
          </cell>
          <cell r="B3483" t="str">
            <v>DaimlerChrysler</v>
          </cell>
          <cell r="C3483" t="str">
            <v>DaimlerChrysler</v>
          </cell>
          <cell r="D3483" t="str">
            <v>Durango</v>
          </cell>
          <cell r="E3483" t="str">
            <v>HEMI V8</v>
          </cell>
          <cell r="F3483" t="str">
            <v>Gasoline</v>
          </cell>
          <cell r="G3483">
            <v>5700</v>
          </cell>
          <cell r="H3483">
            <v>345</v>
          </cell>
          <cell r="I3483" t="str">
            <v>Vee Configuration</v>
          </cell>
          <cell r="J3483">
            <v>8</v>
          </cell>
          <cell r="K3483" t="str">
            <v>SFI</v>
          </cell>
          <cell r="L3483" t="str">
            <v>Saltillo</v>
          </cell>
          <cell r="M3483" t="str">
            <v>Mexico</v>
          </cell>
          <cell r="N3483">
            <v>0</v>
          </cell>
          <cell r="O3483">
            <v>11081</v>
          </cell>
          <cell r="P3483">
            <v>59546</v>
          </cell>
          <cell r="Q3483">
            <v>59239</v>
          </cell>
          <cell r="R3483">
            <v>52080</v>
          </cell>
          <cell r="S3483">
            <v>46658</v>
          </cell>
          <cell r="T3483">
            <v>44184</v>
          </cell>
        </row>
        <row r="3484">
          <cell r="A3484" t="str">
            <v>North America</v>
          </cell>
          <cell r="B3484" t="str">
            <v>DaimlerChrysler</v>
          </cell>
          <cell r="C3484" t="str">
            <v>DaimlerChrysler</v>
          </cell>
          <cell r="D3484" t="str">
            <v>Grand Cherokee</v>
          </cell>
          <cell r="E3484" t="str">
            <v>HEMI V8</v>
          </cell>
          <cell r="F3484" t="str">
            <v>Gasoline</v>
          </cell>
          <cell r="G3484">
            <v>5700</v>
          </cell>
          <cell r="H3484">
            <v>345</v>
          </cell>
          <cell r="I3484" t="str">
            <v>Vee Configuration</v>
          </cell>
          <cell r="J3484">
            <v>8</v>
          </cell>
          <cell r="K3484" t="str">
            <v>SFI</v>
          </cell>
          <cell r="L3484" t="str">
            <v>Saltillo</v>
          </cell>
          <cell r="M3484" t="str">
            <v>Mexico</v>
          </cell>
          <cell r="N3484">
            <v>0</v>
          </cell>
          <cell r="O3484">
            <v>0</v>
          </cell>
          <cell r="P3484">
            <v>3507</v>
          </cell>
          <cell r="Q3484">
            <v>7774</v>
          </cell>
          <cell r="R3484">
            <v>6935</v>
          </cell>
          <cell r="S3484">
            <v>6276</v>
          </cell>
          <cell r="T3484">
            <v>6099</v>
          </cell>
        </row>
        <row r="3485">
          <cell r="A3485" t="str">
            <v>North America</v>
          </cell>
          <cell r="B3485" t="str">
            <v>DaimlerChrysler</v>
          </cell>
          <cell r="C3485" t="str">
            <v>DaimlerChrysler</v>
          </cell>
          <cell r="D3485" t="str">
            <v>Magnum Spt Wgn</v>
          </cell>
          <cell r="E3485" t="str">
            <v>HEMI V8</v>
          </cell>
          <cell r="F3485" t="str">
            <v>Gasoline</v>
          </cell>
          <cell r="G3485">
            <v>5700</v>
          </cell>
          <cell r="H3485">
            <v>345</v>
          </cell>
          <cell r="I3485" t="str">
            <v>Vee Configuration</v>
          </cell>
          <cell r="J3485">
            <v>8</v>
          </cell>
          <cell r="K3485" t="str">
            <v>SFI</v>
          </cell>
          <cell r="L3485" t="str">
            <v>Saltillo</v>
          </cell>
          <cell r="M3485" t="str">
            <v>Mexico</v>
          </cell>
          <cell r="N3485">
            <v>0</v>
          </cell>
          <cell r="O3485">
            <v>0</v>
          </cell>
          <cell r="P3485">
            <v>11286</v>
          </cell>
          <cell r="Q3485">
            <v>10773</v>
          </cell>
          <cell r="R3485">
            <v>10956</v>
          </cell>
          <cell r="S3485">
            <v>10112</v>
          </cell>
          <cell r="T3485">
            <v>9638</v>
          </cell>
        </row>
        <row r="3486">
          <cell r="A3486" t="str">
            <v>North America</v>
          </cell>
          <cell r="B3486" t="str">
            <v>DaimlerChrysler</v>
          </cell>
          <cell r="C3486" t="str">
            <v>DaimlerChrysler</v>
          </cell>
          <cell r="D3486" t="str">
            <v>Ram Pickup</v>
          </cell>
          <cell r="E3486" t="str">
            <v>HEMI V8</v>
          </cell>
          <cell r="F3486" t="str">
            <v>Gasoline</v>
          </cell>
          <cell r="G3486">
            <v>5700</v>
          </cell>
          <cell r="H3486">
            <v>345</v>
          </cell>
          <cell r="I3486" t="str">
            <v>Vee Configuration</v>
          </cell>
          <cell r="J3486">
            <v>8</v>
          </cell>
          <cell r="K3486" t="str">
            <v>SFI</v>
          </cell>
          <cell r="L3486" t="str">
            <v>Saltillo</v>
          </cell>
          <cell r="M3486" t="str">
            <v>Mexico</v>
          </cell>
          <cell r="N3486">
            <v>93874</v>
          </cell>
          <cell r="O3486">
            <v>196380</v>
          </cell>
          <cell r="P3486">
            <v>182683</v>
          </cell>
          <cell r="Q3486">
            <v>175616</v>
          </cell>
          <cell r="R3486">
            <v>163051</v>
          </cell>
          <cell r="S3486">
            <v>154359</v>
          </cell>
          <cell r="T3486">
            <v>151200</v>
          </cell>
        </row>
        <row r="3487">
          <cell r="A3487" t="str">
            <v>North America</v>
          </cell>
          <cell r="B3487" t="str">
            <v>DaimlerChrysler</v>
          </cell>
          <cell r="C3487" t="str">
            <v>DaimlerChrysler</v>
          </cell>
          <cell r="D3487" t="str">
            <v>Premium SUV</v>
          </cell>
          <cell r="E3487" t="str">
            <v>HEMI V8</v>
          </cell>
          <cell r="F3487" t="str">
            <v>Gasoline</v>
          </cell>
          <cell r="G3487">
            <v>6100</v>
          </cell>
          <cell r="H3487">
            <v>370</v>
          </cell>
          <cell r="I3487" t="str">
            <v>Vee Configuration</v>
          </cell>
          <cell r="J3487">
            <v>8</v>
          </cell>
          <cell r="K3487" t="str">
            <v>SFI</v>
          </cell>
          <cell r="L3487" t="str">
            <v>Saltillo</v>
          </cell>
          <cell r="M3487" t="str">
            <v>Mexico</v>
          </cell>
          <cell r="N3487">
            <v>0</v>
          </cell>
          <cell r="O3487">
            <v>0</v>
          </cell>
          <cell r="P3487">
            <v>0</v>
          </cell>
          <cell r="Q3487">
            <v>5119</v>
          </cell>
          <cell r="R3487">
            <v>10431</v>
          </cell>
          <cell r="S3487">
            <v>9939</v>
          </cell>
          <cell r="T3487">
            <v>9345</v>
          </cell>
        </row>
        <row r="3488">
          <cell r="A3488" t="str">
            <v>North America</v>
          </cell>
          <cell r="B3488" t="str">
            <v>DaimlerChrysler</v>
          </cell>
          <cell r="C3488" t="str">
            <v>DaimlerChrysler</v>
          </cell>
          <cell r="D3488" t="str">
            <v>Durango</v>
          </cell>
          <cell r="E3488" t="str">
            <v>MODULAR</v>
          </cell>
          <cell r="F3488" t="str">
            <v>Gasoline</v>
          </cell>
          <cell r="G3488">
            <v>3700</v>
          </cell>
          <cell r="H3488">
            <v>180</v>
          </cell>
          <cell r="I3488" t="str">
            <v>Vee Configuration</v>
          </cell>
          <cell r="J3488">
            <v>6</v>
          </cell>
          <cell r="K3488" t="str">
            <v>SFI</v>
          </cell>
          <cell r="L3488" t="str">
            <v>Mack Avenue</v>
          </cell>
          <cell r="M3488" t="str">
            <v>U.S.</v>
          </cell>
          <cell r="N3488">
            <v>0</v>
          </cell>
          <cell r="O3488">
            <v>4871</v>
          </cell>
          <cell r="P3488">
            <v>22120</v>
          </cell>
          <cell r="Q3488">
            <v>20814</v>
          </cell>
          <cell r="R3488">
            <v>18298</v>
          </cell>
          <cell r="S3488">
            <v>16394</v>
          </cell>
          <cell r="T3488">
            <v>15524</v>
          </cell>
        </row>
        <row r="3489">
          <cell r="A3489" t="str">
            <v>North America</v>
          </cell>
          <cell r="B3489" t="str">
            <v>DaimlerChrysler</v>
          </cell>
          <cell r="C3489" t="str">
            <v>DaimlerChrysler</v>
          </cell>
          <cell r="D3489" t="str">
            <v>Compact Pickup</v>
          </cell>
          <cell r="E3489" t="str">
            <v>MODULAR</v>
          </cell>
          <cell r="F3489" t="str">
            <v>Gasoline</v>
          </cell>
          <cell r="G3489">
            <v>3700</v>
          </cell>
          <cell r="H3489">
            <v>215</v>
          </cell>
          <cell r="I3489" t="str">
            <v>Vee Configuration</v>
          </cell>
          <cell r="J3489">
            <v>6</v>
          </cell>
          <cell r="K3489" t="str">
            <v>SFI</v>
          </cell>
          <cell r="L3489" t="str">
            <v>Mack Avenue</v>
          </cell>
          <cell r="M3489" t="str">
            <v>U.S.</v>
          </cell>
          <cell r="N3489">
            <v>0</v>
          </cell>
          <cell r="O3489">
            <v>0</v>
          </cell>
          <cell r="P3489">
            <v>0</v>
          </cell>
          <cell r="Q3489">
            <v>14024</v>
          </cell>
          <cell r="R3489">
            <v>23143</v>
          </cell>
          <cell r="S3489">
            <v>22304</v>
          </cell>
          <cell r="T3489">
            <v>17713</v>
          </cell>
        </row>
        <row r="3490">
          <cell r="A3490" t="str">
            <v>North America</v>
          </cell>
          <cell r="B3490" t="str">
            <v>DaimlerChrysler</v>
          </cell>
          <cell r="C3490" t="str">
            <v>DaimlerChrysler</v>
          </cell>
          <cell r="D3490" t="str">
            <v>Dakota</v>
          </cell>
          <cell r="E3490" t="str">
            <v>MODULAR</v>
          </cell>
          <cell r="F3490" t="str">
            <v>Gasoline</v>
          </cell>
          <cell r="G3490">
            <v>3700</v>
          </cell>
          <cell r="H3490">
            <v>215</v>
          </cell>
          <cell r="I3490" t="str">
            <v>Vee Configuration</v>
          </cell>
          <cell r="J3490">
            <v>6</v>
          </cell>
          <cell r="K3490" t="str">
            <v>SFI</v>
          </cell>
          <cell r="L3490" t="str">
            <v>Mack Avenue</v>
          </cell>
          <cell r="M3490" t="str">
            <v>U.S.</v>
          </cell>
          <cell r="N3490">
            <v>0</v>
          </cell>
          <cell r="O3490">
            <v>36237</v>
          </cell>
          <cell r="P3490">
            <v>43639</v>
          </cell>
          <cell r="Q3490">
            <v>51871</v>
          </cell>
          <cell r="R3490">
            <v>45166</v>
          </cell>
          <cell r="S3490">
            <v>40469</v>
          </cell>
          <cell r="T3490">
            <v>38648</v>
          </cell>
        </row>
        <row r="3491">
          <cell r="A3491" t="str">
            <v>North America</v>
          </cell>
          <cell r="B3491" t="str">
            <v>DaimlerChrysler</v>
          </cell>
          <cell r="C3491" t="str">
            <v>DaimlerChrysler</v>
          </cell>
          <cell r="D3491" t="str">
            <v>Grand Cherokee</v>
          </cell>
          <cell r="E3491" t="str">
            <v>MODULAR</v>
          </cell>
          <cell r="F3491" t="str">
            <v>Gasoline</v>
          </cell>
          <cell r="G3491">
            <v>3700</v>
          </cell>
          <cell r="H3491">
            <v>215</v>
          </cell>
          <cell r="I3491" t="str">
            <v>Vee Configuration</v>
          </cell>
          <cell r="J3491">
            <v>6</v>
          </cell>
          <cell r="K3491" t="str">
            <v>SFI</v>
          </cell>
          <cell r="L3491" t="str">
            <v>Mack Avenue</v>
          </cell>
          <cell r="M3491" t="str">
            <v>U.S.</v>
          </cell>
          <cell r="N3491">
            <v>0</v>
          </cell>
          <cell r="O3491">
            <v>0</v>
          </cell>
          <cell r="P3491">
            <v>37520</v>
          </cell>
          <cell r="Q3491">
            <v>83178</v>
          </cell>
          <cell r="R3491">
            <v>74204</v>
          </cell>
          <cell r="S3491">
            <v>67156</v>
          </cell>
          <cell r="T3491">
            <v>65254</v>
          </cell>
        </row>
        <row r="3492">
          <cell r="A3492" t="str">
            <v>North America</v>
          </cell>
          <cell r="B3492" t="str">
            <v>DaimlerChrysler</v>
          </cell>
          <cell r="C3492" t="str">
            <v>DaimlerChrysler</v>
          </cell>
          <cell r="D3492" t="str">
            <v>Liberty</v>
          </cell>
          <cell r="E3492" t="str">
            <v>MODULAR</v>
          </cell>
          <cell r="F3492" t="str">
            <v>Gasoline</v>
          </cell>
          <cell r="G3492">
            <v>3700</v>
          </cell>
          <cell r="H3492">
            <v>215</v>
          </cell>
          <cell r="I3492" t="str">
            <v>Vee Configuration</v>
          </cell>
          <cell r="J3492">
            <v>6</v>
          </cell>
          <cell r="K3492" t="str">
            <v>SFI</v>
          </cell>
          <cell r="L3492" t="str">
            <v>Mack Avenue</v>
          </cell>
          <cell r="M3492" t="str">
            <v>U.S.</v>
          </cell>
          <cell r="N3492">
            <v>189601</v>
          </cell>
          <cell r="O3492">
            <v>184845</v>
          </cell>
          <cell r="P3492">
            <v>171264</v>
          </cell>
          <cell r="Q3492">
            <v>167869</v>
          </cell>
          <cell r="R3492">
            <v>152310</v>
          </cell>
          <cell r="S3492">
            <v>138093</v>
          </cell>
          <cell r="T3492">
            <v>164338</v>
          </cell>
        </row>
        <row r="3493">
          <cell r="A3493" t="str">
            <v>North America</v>
          </cell>
          <cell r="B3493" t="str">
            <v>DaimlerChrysler</v>
          </cell>
          <cell r="C3493" t="str">
            <v>DaimlerChrysler</v>
          </cell>
          <cell r="D3493" t="str">
            <v>M80</v>
          </cell>
          <cell r="E3493" t="str">
            <v>MODULAR</v>
          </cell>
          <cell r="F3493" t="str">
            <v>Gasoline</v>
          </cell>
          <cell r="G3493">
            <v>3700</v>
          </cell>
          <cell r="H3493">
            <v>215</v>
          </cell>
          <cell r="I3493" t="str">
            <v>Vee Configuration</v>
          </cell>
          <cell r="J3493">
            <v>6</v>
          </cell>
          <cell r="K3493" t="str">
            <v>SFI</v>
          </cell>
          <cell r="L3493" t="str">
            <v>Mack Avenue</v>
          </cell>
          <cell r="M3493" t="str">
            <v>U.S.</v>
          </cell>
          <cell r="N3493">
            <v>0</v>
          </cell>
          <cell r="O3493">
            <v>0</v>
          </cell>
          <cell r="P3493">
            <v>0</v>
          </cell>
          <cell r="Q3493">
            <v>0</v>
          </cell>
          <cell r="R3493">
            <v>14170</v>
          </cell>
          <cell r="S3493">
            <v>16632</v>
          </cell>
          <cell r="T3493">
            <v>15376</v>
          </cell>
        </row>
        <row r="3494">
          <cell r="A3494" t="str">
            <v>North America</v>
          </cell>
          <cell r="B3494" t="str">
            <v>DaimlerChrysler</v>
          </cell>
          <cell r="C3494" t="str">
            <v>DaimlerChrysler</v>
          </cell>
          <cell r="D3494" t="str">
            <v>Midsize SUV</v>
          </cell>
          <cell r="E3494" t="str">
            <v>MODULAR</v>
          </cell>
          <cell r="F3494" t="str">
            <v>Gasoline</v>
          </cell>
          <cell r="G3494">
            <v>3700</v>
          </cell>
          <cell r="H3494">
            <v>215</v>
          </cell>
          <cell r="I3494" t="str">
            <v>Vee Configuration</v>
          </cell>
          <cell r="J3494">
            <v>6</v>
          </cell>
          <cell r="K3494" t="str">
            <v>SFI</v>
          </cell>
          <cell r="L3494" t="str">
            <v>Mack Avenue</v>
          </cell>
          <cell r="M3494" t="str">
            <v>U.S.</v>
          </cell>
          <cell r="N3494">
            <v>0</v>
          </cell>
          <cell r="O3494">
            <v>0</v>
          </cell>
          <cell r="P3494">
            <v>0</v>
          </cell>
          <cell r="Q3494">
            <v>0</v>
          </cell>
          <cell r="R3494">
            <v>8601</v>
          </cell>
          <cell r="S3494">
            <v>17951</v>
          </cell>
          <cell r="T3494">
            <v>17739</v>
          </cell>
        </row>
        <row r="3495">
          <cell r="A3495" t="str">
            <v>North America</v>
          </cell>
          <cell r="B3495" t="str">
            <v>DaimlerChrysler</v>
          </cell>
          <cell r="C3495" t="str">
            <v>DaimlerChrysler</v>
          </cell>
          <cell r="D3495" t="str">
            <v>Premium SUV</v>
          </cell>
          <cell r="E3495" t="str">
            <v>MODULAR</v>
          </cell>
          <cell r="F3495" t="str">
            <v>Gasoline</v>
          </cell>
          <cell r="G3495">
            <v>3700</v>
          </cell>
          <cell r="H3495">
            <v>215</v>
          </cell>
          <cell r="I3495" t="str">
            <v>Vee Configuration</v>
          </cell>
          <cell r="J3495">
            <v>6</v>
          </cell>
          <cell r="K3495" t="str">
            <v>SFI</v>
          </cell>
          <cell r="L3495" t="str">
            <v>Mack Avenue</v>
          </cell>
          <cell r="M3495" t="str">
            <v>U.S.</v>
          </cell>
          <cell r="N3495">
            <v>0</v>
          </cell>
          <cell r="O3495">
            <v>0</v>
          </cell>
          <cell r="P3495">
            <v>0</v>
          </cell>
          <cell r="Q3495">
            <v>20475</v>
          </cell>
          <cell r="R3495">
            <v>41724</v>
          </cell>
          <cell r="S3495">
            <v>39756</v>
          </cell>
          <cell r="T3495">
            <v>37379</v>
          </cell>
        </row>
        <row r="3496">
          <cell r="A3496" t="str">
            <v>North America</v>
          </cell>
          <cell r="B3496" t="str">
            <v>DaimlerChrysler</v>
          </cell>
          <cell r="C3496" t="str">
            <v>DaimlerChrysler</v>
          </cell>
          <cell r="D3496" t="str">
            <v>Ram Pickup</v>
          </cell>
          <cell r="E3496" t="str">
            <v>MODULAR</v>
          </cell>
          <cell r="F3496" t="str">
            <v>Gasoline</v>
          </cell>
          <cell r="G3496">
            <v>3700</v>
          </cell>
          <cell r="H3496">
            <v>215</v>
          </cell>
          <cell r="I3496" t="str">
            <v>Vee Configuration</v>
          </cell>
          <cell r="J3496">
            <v>6</v>
          </cell>
          <cell r="K3496" t="str">
            <v>SFI</v>
          </cell>
          <cell r="L3496" t="str">
            <v>Mack Avenue</v>
          </cell>
          <cell r="M3496" t="str">
            <v>U.S.</v>
          </cell>
          <cell r="N3496">
            <v>20063</v>
          </cell>
          <cell r="O3496">
            <v>21691</v>
          </cell>
          <cell r="P3496">
            <v>20759</v>
          </cell>
          <cell r="Q3496">
            <v>19956</v>
          </cell>
          <cell r="R3496">
            <v>18528</v>
          </cell>
          <cell r="S3496">
            <v>17541</v>
          </cell>
          <cell r="T3496">
            <v>17182</v>
          </cell>
        </row>
        <row r="3497">
          <cell r="A3497" t="str">
            <v>North America</v>
          </cell>
          <cell r="B3497" t="str">
            <v>DaimlerChrysler</v>
          </cell>
          <cell r="C3497" t="str">
            <v>DaimlerChrysler</v>
          </cell>
          <cell r="D3497" t="str">
            <v>Wrangler</v>
          </cell>
          <cell r="E3497" t="str">
            <v>MODULAR</v>
          </cell>
          <cell r="F3497" t="str">
            <v>Gasoline</v>
          </cell>
          <cell r="G3497">
            <v>3700</v>
          </cell>
          <cell r="H3497">
            <v>215</v>
          </cell>
          <cell r="I3497" t="str">
            <v>Vee Configuration</v>
          </cell>
          <cell r="J3497">
            <v>6</v>
          </cell>
          <cell r="K3497" t="str">
            <v>SFI</v>
          </cell>
          <cell r="L3497" t="str">
            <v>Mack Avenue</v>
          </cell>
          <cell r="M3497" t="str">
            <v>U.S.</v>
          </cell>
          <cell r="N3497">
            <v>0</v>
          </cell>
          <cell r="O3497">
            <v>0</v>
          </cell>
          <cell r="P3497">
            <v>0</v>
          </cell>
          <cell r="Q3497">
            <v>0</v>
          </cell>
          <cell r="R3497">
            <v>10755</v>
          </cell>
          <cell r="S3497">
            <v>29048</v>
          </cell>
          <cell r="T3497">
            <v>28449</v>
          </cell>
        </row>
        <row r="3498">
          <cell r="A3498" t="str">
            <v>North America</v>
          </cell>
          <cell r="B3498" t="str">
            <v>DaimlerChrysler</v>
          </cell>
          <cell r="C3498" t="str">
            <v>DaimlerChrysler</v>
          </cell>
          <cell r="D3498" t="str">
            <v>Youth Pickup</v>
          </cell>
          <cell r="E3498" t="str">
            <v>MODULAR</v>
          </cell>
          <cell r="F3498" t="str">
            <v>Gasoline</v>
          </cell>
          <cell r="G3498">
            <v>3700</v>
          </cell>
          <cell r="H3498">
            <v>215</v>
          </cell>
          <cell r="I3498" t="str">
            <v>Vee Configuration</v>
          </cell>
          <cell r="J3498">
            <v>6</v>
          </cell>
          <cell r="K3498" t="str">
            <v>SFI</v>
          </cell>
          <cell r="L3498" t="str">
            <v>Mack Avenue</v>
          </cell>
          <cell r="M3498" t="str">
            <v>U.S.</v>
          </cell>
          <cell r="N3498">
            <v>0</v>
          </cell>
          <cell r="O3498">
            <v>0</v>
          </cell>
          <cell r="P3498">
            <v>0</v>
          </cell>
          <cell r="Q3498">
            <v>0</v>
          </cell>
          <cell r="R3498">
            <v>4494</v>
          </cell>
          <cell r="S3498">
            <v>9642</v>
          </cell>
          <cell r="T3498">
            <v>9134</v>
          </cell>
        </row>
        <row r="3499">
          <cell r="A3499" t="str">
            <v>North America</v>
          </cell>
          <cell r="B3499" t="str">
            <v>DaimlerChrysler</v>
          </cell>
          <cell r="C3499" t="str">
            <v>DaimlerChrysler</v>
          </cell>
          <cell r="D3499" t="str">
            <v>Durango</v>
          </cell>
          <cell r="E3499" t="str">
            <v>MODULAR</v>
          </cell>
          <cell r="F3499" t="str">
            <v>Gasoline</v>
          </cell>
          <cell r="G3499">
            <v>4701</v>
          </cell>
          <cell r="H3499">
            <v>235</v>
          </cell>
          <cell r="I3499" t="str">
            <v>Vee Configuration</v>
          </cell>
          <cell r="J3499">
            <v>8</v>
          </cell>
          <cell r="K3499" t="str">
            <v>SFI</v>
          </cell>
          <cell r="L3499" t="str">
            <v>Mack Avenue</v>
          </cell>
          <cell r="M3499" t="str">
            <v>U.S.</v>
          </cell>
          <cell r="N3499">
            <v>0</v>
          </cell>
          <cell r="O3499">
            <v>21517</v>
          </cell>
          <cell r="P3499">
            <v>88485</v>
          </cell>
          <cell r="Q3499">
            <v>80052</v>
          </cell>
          <cell r="R3499">
            <v>70378</v>
          </cell>
          <cell r="S3499">
            <v>63052</v>
          </cell>
          <cell r="T3499">
            <v>59708</v>
          </cell>
        </row>
        <row r="3500">
          <cell r="A3500" t="str">
            <v>North America</v>
          </cell>
          <cell r="B3500" t="str">
            <v>DaimlerChrysler</v>
          </cell>
          <cell r="C3500" t="str">
            <v>DaimlerChrysler</v>
          </cell>
          <cell r="D3500" t="str">
            <v>Dakota</v>
          </cell>
          <cell r="E3500" t="str">
            <v>MODULAR</v>
          </cell>
          <cell r="F3500" t="str">
            <v>Gasoline</v>
          </cell>
          <cell r="G3500">
            <v>4701</v>
          </cell>
          <cell r="H3500">
            <v>270</v>
          </cell>
          <cell r="I3500" t="str">
            <v>Vee Configuration</v>
          </cell>
          <cell r="J3500">
            <v>8</v>
          </cell>
          <cell r="K3500" t="str">
            <v>SFI</v>
          </cell>
          <cell r="L3500" t="str">
            <v>Mack Avenue</v>
          </cell>
          <cell r="M3500" t="str">
            <v>U.S.</v>
          </cell>
          <cell r="N3500">
            <v>86698</v>
          </cell>
          <cell r="O3500">
            <v>73084</v>
          </cell>
          <cell r="P3500">
            <v>100638</v>
          </cell>
          <cell r="Q3500">
            <v>84374</v>
          </cell>
          <cell r="R3500">
            <v>65696</v>
          </cell>
          <cell r="S3500">
            <v>58865</v>
          </cell>
          <cell r="T3500">
            <v>56215</v>
          </cell>
        </row>
        <row r="3501">
          <cell r="A3501" t="str">
            <v>North America</v>
          </cell>
          <cell r="B3501" t="str">
            <v>DaimlerChrysler</v>
          </cell>
          <cell r="C3501" t="str">
            <v>DaimlerChrysler</v>
          </cell>
          <cell r="D3501" t="str">
            <v>Durango</v>
          </cell>
          <cell r="E3501" t="str">
            <v>MODULAR</v>
          </cell>
          <cell r="F3501" t="str">
            <v>Gasoline</v>
          </cell>
          <cell r="G3501">
            <v>4701</v>
          </cell>
          <cell r="H3501">
            <v>270</v>
          </cell>
          <cell r="I3501" t="str">
            <v>Vee Configuration</v>
          </cell>
          <cell r="J3501">
            <v>8</v>
          </cell>
          <cell r="K3501" t="str">
            <v>SFI</v>
          </cell>
          <cell r="L3501" t="str">
            <v>Mack Avenue</v>
          </cell>
          <cell r="M3501" t="str">
            <v>U.S.</v>
          </cell>
          <cell r="N3501">
            <v>72180</v>
          </cell>
          <cell r="O3501">
            <v>61286</v>
          </cell>
          <cell r="P3501">
            <v>0</v>
          </cell>
          <cell r="Q3501">
            <v>0</v>
          </cell>
          <cell r="R3501">
            <v>0</v>
          </cell>
          <cell r="S3501">
            <v>0</v>
          </cell>
          <cell r="T3501">
            <v>0</v>
          </cell>
        </row>
        <row r="3502">
          <cell r="A3502" t="str">
            <v>North America</v>
          </cell>
          <cell r="B3502" t="str">
            <v>DaimlerChrysler</v>
          </cell>
          <cell r="C3502" t="str">
            <v>DaimlerChrysler</v>
          </cell>
          <cell r="D3502" t="str">
            <v>Grand Cherokee</v>
          </cell>
          <cell r="E3502" t="str">
            <v>MODULAR</v>
          </cell>
          <cell r="F3502" t="str">
            <v>Gasoline</v>
          </cell>
          <cell r="G3502">
            <v>4701</v>
          </cell>
          <cell r="H3502">
            <v>270</v>
          </cell>
          <cell r="I3502" t="str">
            <v>Vee Configuration</v>
          </cell>
          <cell r="J3502">
            <v>8</v>
          </cell>
          <cell r="K3502" t="str">
            <v>SFI</v>
          </cell>
          <cell r="L3502" t="str">
            <v>Mack Avenue</v>
          </cell>
          <cell r="M3502" t="str">
            <v>U.S.</v>
          </cell>
          <cell r="N3502">
            <v>134216</v>
          </cell>
          <cell r="O3502">
            <v>118343</v>
          </cell>
          <cell r="P3502">
            <v>89453</v>
          </cell>
          <cell r="Q3502">
            <v>87843</v>
          </cell>
          <cell r="R3502">
            <v>78365</v>
          </cell>
          <cell r="S3502">
            <v>70922</v>
          </cell>
          <cell r="T3502">
            <v>68913</v>
          </cell>
        </row>
        <row r="3503">
          <cell r="A3503" t="str">
            <v>North America</v>
          </cell>
          <cell r="B3503" t="str">
            <v>DaimlerChrysler</v>
          </cell>
          <cell r="C3503" t="str">
            <v>DaimlerChrysler</v>
          </cell>
          <cell r="D3503" t="str">
            <v>Ram Pickup</v>
          </cell>
          <cell r="E3503" t="str">
            <v>MODULAR</v>
          </cell>
          <cell r="F3503" t="str">
            <v>Gasoline</v>
          </cell>
          <cell r="G3503">
            <v>4701</v>
          </cell>
          <cell r="H3503">
            <v>270</v>
          </cell>
          <cell r="I3503" t="str">
            <v>Vee Configuration</v>
          </cell>
          <cell r="J3503">
            <v>8</v>
          </cell>
          <cell r="K3503" t="str">
            <v>SFI</v>
          </cell>
          <cell r="L3503" t="str">
            <v>Mack Avenue</v>
          </cell>
          <cell r="M3503" t="str">
            <v>U.S.</v>
          </cell>
          <cell r="N3503">
            <v>124766</v>
          </cell>
          <cell r="O3503">
            <v>137664</v>
          </cell>
          <cell r="P3503">
            <v>137012</v>
          </cell>
          <cell r="Q3503">
            <v>131712</v>
          </cell>
          <cell r="R3503">
            <v>122288</v>
          </cell>
          <cell r="S3503">
            <v>115770</v>
          </cell>
          <cell r="T3503">
            <v>113400</v>
          </cell>
        </row>
        <row r="3504">
          <cell r="A3504" t="str">
            <v>North America</v>
          </cell>
          <cell r="B3504" t="str">
            <v>DaimlerChrysler</v>
          </cell>
          <cell r="C3504" t="str">
            <v>DaimlerChrysler</v>
          </cell>
          <cell r="D3504" t="str">
            <v>Grand Cherokee</v>
          </cell>
          <cell r="E3504" t="str">
            <v>MODULAR</v>
          </cell>
          <cell r="F3504" t="str">
            <v>Gasoline</v>
          </cell>
          <cell r="G3504">
            <v>3700</v>
          </cell>
          <cell r="H3504">
            <v>180</v>
          </cell>
          <cell r="I3504" t="str">
            <v>Vee Configuration</v>
          </cell>
          <cell r="J3504">
            <v>6</v>
          </cell>
          <cell r="K3504" t="str">
            <v>SFI</v>
          </cell>
          <cell r="L3504" t="str">
            <v>Mack Avenue</v>
          </cell>
          <cell r="M3504" t="str">
            <v>U.S.</v>
          </cell>
          <cell r="N3504">
            <v>0</v>
          </cell>
          <cell r="O3504">
            <v>0</v>
          </cell>
          <cell r="P3504">
            <v>0</v>
          </cell>
          <cell r="Q3504">
            <v>8159</v>
          </cell>
          <cell r="R3504">
            <v>18300</v>
          </cell>
          <cell r="S3504">
            <v>19000</v>
          </cell>
          <cell r="T3504">
            <v>18299</v>
          </cell>
        </row>
        <row r="3505">
          <cell r="A3505" t="str">
            <v>North America</v>
          </cell>
          <cell r="B3505" t="str">
            <v>DaimlerChrysler</v>
          </cell>
          <cell r="C3505" t="str">
            <v>DaimlerChrysler</v>
          </cell>
          <cell r="D3505" t="str">
            <v>Grand Cherokee</v>
          </cell>
          <cell r="E3505" t="str">
            <v>MODULAR</v>
          </cell>
          <cell r="F3505" t="str">
            <v>Gasoline</v>
          </cell>
          <cell r="G3505">
            <v>4701</v>
          </cell>
          <cell r="H3505">
            <v>220</v>
          </cell>
          <cell r="I3505" t="str">
            <v>Vee Configuration</v>
          </cell>
          <cell r="J3505">
            <v>8</v>
          </cell>
          <cell r="K3505" t="str">
            <v>SFI</v>
          </cell>
          <cell r="L3505" t="str">
            <v>Mack Avenue</v>
          </cell>
          <cell r="M3505" t="str">
            <v>U.S.</v>
          </cell>
          <cell r="N3505">
            <v>4798</v>
          </cell>
          <cell r="O3505">
            <v>4395</v>
          </cell>
          <cell r="P3505">
            <v>4223</v>
          </cell>
          <cell r="Q3505">
            <v>7861</v>
          </cell>
          <cell r="R3505">
            <v>14973</v>
          </cell>
          <cell r="S3505">
            <v>15545</v>
          </cell>
          <cell r="T3505">
            <v>14972</v>
          </cell>
        </row>
        <row r="3506">
          <cell r="A3506" t="str">
            <v>North America</v>
          </cell>
          <cell r="B3506" t="str">
            <v>DaimlerChrysler</v>
          </cell>
          <cell r="C3506" t="str">
            <v>DaimlerChrysler</v>
          </cell>
          <cell r="D3506" t="str">
            <v>Grand Cherokee</v>
          </cell>
          <cell r="E3506" t="str">
            <v>MODULAR</v>
          </cell>
          <cell r="F3506" t="str">
            <v>Gasoline</v>
          </cell>
          <cell r="G3506">
            <v>4701</v>
          </cell>
          <cell r="H3506">
            <v>255</v>
          </cell>
          <cell r="I3506" t="str">
            <v>Vee Configuration</v>
          </cell>
          <cell r="J3506">
            <v>8</v>
          </cell>
          <cell r="K3506" t="str">
            <v>SFI</v>
          </cell>
          <cell r="L3506" t="str">
            <v>Mack Avenue</v>
          </cell>
          <cell r="M3506" t="str">
            <v>U.S.</v>
          </cell>
          <cell r="N3506">
            <v>847</v>
          </cell>
          <cell r="O3506">
            <v>776</v>
          </cell>
          <cell r="P3506">
            <v>745</v>
          </cell>
          <cell r="Q3506">
            <v>209</v>
          </cell>
          <cell r="R3506">
            <v>0</v>
          </cell>
          <cell r="S3506">
            <v>0</v>
          </cell>
          <cell r="T3506">
            <v>0</v>
          </cell>
        </row>
        <row r="3507">
          <cell r="A3507" t="str">
            <v>North America</v>
          </cell>
          <cell r="B3507" t="str">
            <v>DaimlerChrysler</v>
          </cell>
          <cell r="C3507" t="str">
            <v>DaimlerChrysler</v>
          </cell>
          <cell r="D3507" t="str">
            <v>PT Cruiser</v>
          </cell>
          <cell r="E3507" t="str">
            <v>OHC I4</v>
          </cell>
          <cell r="F3507" t="str">
            <v>Gasoline</v>
          </cell>
          <cell r="G3507">
            <v>1995</v>
          </cell>
          <cell r="H3507">
            <v>140</v>
          </cell>
          <cell r="I3507" t="str">
            <v>In-Line</v>
          </cell>
          <cell r="J3507">
            <v>4</v>
          </cell>
          <cell r="K3507" t="str">
            <v>SFI</v>
          </cell>
          <cell r="L3507" t="str">
            <v>Saltillo</v>
          </cell>
          <cell r="M3507" t="str">
            <v>Mexico</v>
          </cell>
          <cell r="N3507">
            <v>13430</v>
          </cell>
          <cell r="O3507">
            <v>0</v>
          </cell>
          <cell r="P3507">
            <v>0</v>
          </cell>
          <cell r="Q3507">
            <v>0</v>
          </cell>
          <cell r="R3507">
            <v>0</v>
          </cell>
          <cell r="S3507">
            <v>0</v>
          </cell>
          <cell r="T3507">
            <v>0</v>
          </cell>
        </row>
        <row r="3508">
          <cell r="A3508" t="str">
            <v>North America</v>
          </cell>
          <cell r="B3508" t="str">
            <v>DaimlerChrysler</v>
          </cell>
          <cell r="C3508" t="str">
            <v>DaimlerChrysler</v>
          </cell>
          <cell r="D3508" t="str">
            <v>Neon</v>
          </cell>
          <cell r="E3508" t="str">
            <v>OHC I4</v>
          </cell>
          <cell r="F3508" t="str">
            <v>Gasoline</v>
          </cell>
          <cell r="G3508">
            <v>1996</v>
          </cell>
          <cell r="H3508">
            <v>130</v>
          </cell>
          <cell r="I3508" t="str">
            <v>In-Line</v>
          </cell>
          <cell r="J3508">
            <v>4</v>
          </cell>
          <cell r="K3508" t="str">
            <v>SFI</v>
          </cell>
          <cell r="L3508" t="str">
            <v>Trenton, MI</v>
          </cell>
          <cell r="M3508" t="str">
            <v>U.S.</v>
          </cell>
          <cell r="N3508">
            <v>160578</v>
          </cell>
          <cell r="O3508">
            <v>134169</v>
          </cell>
          <cell r="P3508">
            <v>131064</v>
          </cell>
          <cell r="Q3508">
            <v>68600</v>
          </cell>
          <cell r="R3508">
            <v>0</v>
          </cell>
          <cell r="S3508">
            <v>0</v>
          </cell>
          <cell r="T3508">
            <v>0</v>
          </cell>
        </row>
        <row r="3509">
          <cell r="A3509" t="str">
            <v>North America</v>
          </cell>
          <cell r="B3509" t="str">
            <v>DaimlerChrysler</v>
          </cell>
          <cell r="C3509" t="str">
            <v>DaimlerChrysler</v>
          </cell>
          <cell r="D3509" t="str">
            <v>Breeze</v>
          </cell>
          <cell r="E3509" t="str">
            <v>OHC I4</v>
          </cell>
          <cell r="F3509" t="str">
            <v>Gasoline</v>
          </cell>
          <cell r="G3509">
            <v>1996</v>
          </cell>
          <cell r="H3509">
            <v>98</v>
          </cell>
          <cell r="I3509" t="str">
            <v>In-Line</v>
          </cell>
          <cell r="J3509">
            <v>4</v>
          </cell>
          <cell r="K3509" t="str">
            <v>SFI</v>
          </cell>
          <cell r="L3509" t="str">
            <v>Trenton, MI</v>
          </cell>
          <cell r="M3509" t="str">
            <v>U.S.</v>
          </cell>
          <cell r="N3509">
            <v>0</v>
          </cell>
          <cell r="O3509">
            <v>0</v>
          </cell>
          <cell r="P3509">
            <v>0</v>
          </cell>
          <cell r="Q3509">
            <v>0</v>
          </cell>
          <cell r="R3509">
            <v>0</v>
          </cell>
          <cell r="S3509">
            <v>0</v>
          </cell>
          <cell r="T3509">
            <v>0</v>
          </cell>
        </row>
        <row r="3510">
          <cell r="A3510" t="str">
            <v>North America</v>
          </cell>
          <cell r="B3510" t="str">
            <v>DaimlerChrysler</v>
          </cell>
          <cell r="C3510" t="str">
            <v>DaimlerChrysler</v>
          </cell>
          <cell r="D3510" t="str">
            <v>Neon</v>
          </cell>
          <cell r="E3510" t="str">
            <v>OHC I4</v>
          </cell>
          <cell r="F3510" t="str">
            <v>Gasoline</v>
          </cell>
          <cell r="G3510">
            <v>1996</v>
          </cell>
          <cell r="H3510">
            <v>98</v>
          </cell>
          <cell r="I3510" t="str">
            <v>In-Line</v>
          </cell>
          <cell r="J3510">
            <v>4</v>
          </cell>
          <cell r="K3510" t="str">
            <v>SFI</v>
          </cell>
          <cell r="L3510" t="str">
            <v>Trenton, MI</v>
          </cell>
          <cell r="M3510" t="str">
            <v>U.S.</v>
          </cell>
          <cell r="N3510">
            <v>0</v>
          </cell>
          <cell r="O3510">
            <v>0</v>
          </cell>
          <cell r="P3510">
            <v>0</v>
          </cell>
          <cell r="Q3510">
            <v>0</v>
          </cell>
          <cell r="R3510">
            <v>0</v>
          </cell>
          <cell r="S3510">
            <v>0</v>
          </cell>
          <cell r="T3510">
            <v>0</v>
          </cell>
        </row>
        <row r="3511">
          <cell r="A3511" t="str">
            <v>North America</v>
          </cell>
          <cell r="B3511" t="str">
            <v>DaimlerChrysler</v>
          </cell>
          <cell r="C3511" t="str">
            <v>DaimlerChrysler</v>
          </cell>
          <cell r="D3511" t="str">
            <v>Stratus Sedan</v>
          </cell>
          <cell r="E3511" t="str">
            <v>OHC I4</v>
          </cell>
          <cell r="F3511" t="str">
            <v>Gasoline</v>
          </cell>
          <cell r="G3511">
            <v>1996</v>
          </cell>
          <cell r="H3511">
            <v>98</v>
          </cell>
          <cell r="I3511" t="str">
            <v>In-Line</v>
          </cell>
          <cell r="J3511">
            <v>4</v>
          </cell>
          <cell r="K3511" t="str">
            <v>SFI</v>
          </cell>
          <cell r="L3511" t="str">
            <v>Trenton, MI</v>
          </cell>
          <cell r="M3511" t="str">
            <v>U.S.</v>
          </cell>
          <cell r="N3511">
            <v>0</v>
          </cell>
          <cell r="O3511">
            <v>0</v>
          </cell>
          <cell r="P3511">
            <v>0</v>
          </cell>
          <cell r="Q3511">
            <v>0</v>
          </cell>
          <cell r="R3511">
            <v>0</v>
          </cell>
          <cell r="S3511">
            <v>0</v>
          </cell>
          <cell r="T3511">
            <v>0</v>
          </cell>
        </row>
        <row r="3512">
          <cell r="A3512" t="str">
            <v>North America</v>
          </cell>
          <cell r="B3512" t="str">
            <v>DaimlerChrysler</v>
          </cell>
          <cell r="C3512" t="str">
            <v>DaimlerChrysler</v>
          </cell>
          <cell r="D3512" t="str">
            <v>Stratus Sedan</v>
          </cell>
          <cell r="E3512" t="str">
            <v>OHC I4</v>
          </cell>
          <cell r="F3512" t="str">
            <v>Gasoline</v>
          </cell>
          <cell r="G3512">
            <v>1996</v>
          </cell>
          <cell r="H3512">
            <v>98</v>
          </cell>
          <cell r="I3512" t="str">
            <v>In-Line</v>
          </cell>
          <cell r="J3512">
            <v>4</v>
          </cell>
          <cell r="K3512" t="str">
            <v>SFI</v>
          </cell>
          <cell r="L3512" t="str">
            <v>Trenton, MI</v>
          </cell>
          <cell r="M3512" t="str">
            <v>U.S.</v>
          </cell>
          <cell r="N3512">
            <v>0</v>
          </cell>
          <cell r="O3512">
            <v>0</v>
          </cell>
          <cell r="P3512">
            <v>0</v>
          </cell>
          <cell r="Q3512">
            <v>0</v>
          </cell>
          <cell r="R3512">
            <v>0</v>
          </cell>
          <cell r="S3512">
            <v>0</v>
          </cell>
          <cell r="T3512">
            <v>0</v>
          </cell>
        </row>
        <row r="3513">
          <cell r="A3513" t="str">
            <v>North America</v>
          </cell>
          <cell r="B3513" t="str">
            <v>DaimlerChrysler</v>
          </cell>
          <cell r="C3513" t="str">
            <v>DaimlerChrysler</v>
          </cell>
          <cell r="D3513" t="str">
            <v>Voyager</v>
          </cell>
          <cell r="E3513" t="str">
            <v>OHC I4</v>
          </cell>
          <cell r="F3513" t="str">
            <v>Gasoline</v>
          </cell>
          <cell r="G3513">
            <v>1995</v>
          </cell>
          <cell r="H3513">
            <v>131</v>
          </cell>
          <cell r="I3513" t="str">
            <v>In-Line</v>
          </cell>
          <cell r="J3513">
            <v>4</v>
          </cell>
          <cell r="K3513" t="str">
            <v>MFI</v>
          </cell>
          <cell r="L3513" t="str">
            <v>Trenton, MI</v>
          </cell>
          <cell r="M3513" t="str">
            <v>U.S.</v>
          </cell>
          <cell r="N3513">
            <v>0</v>
          </cell>
          <cell r="O3513">
            <v>0</v>
          </cell>
          <cell r="P3513">
            <v>0</v>
          </cell>
          <cell r="Q3513">
            <v>0</v>
          </cell>
          <cell r="R3513">
            <v>0</v>
          </cell>
          <cell r="S3513">
            <v>0</v>
          </cell>
          <cell r="T3513">
            <v>0</v>
          </cell>
        </row>
        <row r="3514">
          <cell r="A3514" t="str">
            <v>North America</v>
          </cell>
          <cell r="B3514" t="str">
            <v>DaimlerChrysler</v>
          </cell>
          <cell r="C3514" t="str">
            <v>DaimlerChrysler</v>
          </cell>
          <cell r="D3514" t="str">
            <v>Voyager</v>
          </cell>
          <cell r="E3514" t="str">
            <v>OHC I4</v>
          </cell>
          <cell r="F3514" t="str">
            <v>Gasoline</v>
          </cell>
          <cell r="G3514">
            <v>2400</v>
          </cell>
          <cell r="H3514">
            <v>145</v>
          </cell>
          <cell r="I3514" t="str">
            <v>In-Line</v>
          </cell>
          <cell r="J3514">
            <v>4</v>
          </cell>
          <cell r="K3514" t="str">
            <v>SFI</v>
          </cell>
          <cell r="L3514" t="str">
            <v>Saltillo</v>
          </cell>
          <cell r="M3514" t="str">
            <v>Mexico</v>
          </cell>
          <cell r="N3514">
            <v>8441</v>
          </cell>
          <cell r="O3514">
            <v>9690</v>
          </cell>
          <cell r="P3514">
            <v>8244</v>
          </cell>
          <cell r="Q3514">
            <v>7643</v>
          </cell>
          <cell r="R3514">
            <v>7256</v>
          </cell>
          <cell r="S3514">
            <v>6237</v>
          </cell>
          <cell r="T3514">
            <v>7750</v>
          </cell>
        </row>
        <row r="3515">
          <cell r="A3515" t="str">
            <v>North America</v>
          </cell>
          <cell r="B3515" t="str">
            <v>DaimlerChrysler</v>
          </cell>
          <cell r="C3515" t="str">
            <v>DaimlerChrysler</v>
          </cell>
          <cell r="D3515" t="str">
            <v>Avenger</v>
          </cell>
          <cell r="E3515" t="str">
            <v>OHC I4</v>
          </cell>
          <cell r="F3515" t="str">
            <v>Gasoline</v>
          </cell>
          <cell r="G3515">
            <v>1996</v>
          </cell>
          <cell r="H3515">
            <v>112</v>
          </cell>
          <cell r="I3515" t="str">
            <v>In-Line</v>
          </cell>
          <cell r="J3515">
            <v>4</v>
          </cell>
          <cell r="K3515" t="str">
            <v>SFI</v>
          </cell>
          <cell r="L3515" t="str">
            <v>Saltillo</v>
          </cell>
          <cell r="M3515" t="str">
            <v>Mexico</v>
          </cell>
          <cell r="N3515">
            <v>0</v>
          </cell>
          <cell r="O3515">
            <v>0</v>
          </cell>
          <cell r="P3515">
            <v>0</v>
          </cell>
          <cell r="Q3515">
            <v>0</v>
          </cell>
          <cell r="R3515">
            <v>0</v>
          </cell>
          <cell r="S3515">
            <v>0</v>
          </cell>
          <cell r="T3515">
            <v>0</v>
          </cell>
        </row>
        <row r="3516">
          <cell r="A3516" t="str">
            <v>North America</v>
          </cell>
          <cell r="B3516" t="str">
            <v>DaimlerChrysler</v>
          </cell>
          <cell r="C3516" t="str">
            <v>DaimlerChrysler</v>
          </cell>
          <cell r="D3516" t="str">
            <v>PT Cruiser</v>
          </cell>
          <cell r="E3516" t="str">
            <v>OHC I4</v>
          </cell>
          <cell r="F3516" t="str">
            <v>Gasoline</v>
          </cell>
          <cell r="G3516">
            <v>1996</v>
          </cell>
          <cell r="H3516">
            <v>112</v>
          </cell>
          <cell r="I3516" t="str">
            <v>In-Line</v>
          </cell>
          <cell r="J3516">
            <v>4</v>
          </cell>
          <cell r="K3516" t="str">
            <v>SFI</v>
          </cell>
          <cell r="L3516" t="str">
            <v>Saltillo</v>
          </cell>
          <cell r="M3516" t="str">
            <v>Mexico</v>
          </cell>
          <cell r="N3516">
            <v>10374</v>
          </cell>
          <cell r="O3516">
            <v>9424</v>
          </cell>
          <cell r="P3516">
            <v>8732</v>
          </cell>
          <cell r="Q3516">
            <v>14092</v>
          </cell>
          <cell r="R3516">
            <v>62985</v>
          </cell>
          <cell r="S3516">
            <v>30367</v>
          </cell>
          <cell r="T3516">
            <v>0</v>
          </cell>
        </row>
        <row r="3517">
          <cell r="A3517" t="str">
            <v>North America</v>
          </cell>
          <cell r="B3517" t="str">
            <v>DaimlerChrysler</v>
          </cell>
          <cell r="C3517" t="str">
            <v>DaimlerChrysler</v>
          </cell>
          <cell r="D3517" t="str">
            <v>Sebring Coupe</v>
          </cell>
          <cell r="E3517" t="str">
            <v>OHC I4</v>
          </cell>
          <cell r="F3517" t="str">
            <v>Gasoline</v>
          </cell>
          <cell r="G3517">
            <v>1996</v>
          </cell>
          <cell r="H3517">
            <v>112</v>
          </cell>
          <cell r="I3517" t="str">
            <v>In-Line</v>
          </cell>
          <cell r="J3517">
            <v>4</v>
          </cell>
          <cell r="K3517" t="str">
            <v>SFI</v>
          </cell>
          <cell r="L3517" t="str">
            <v>Saltillo</v>
          </cell>
          <cell r="M3517" t="str">
            <v>Mexico</v>
          </cell>
          <cell r="N3517">
            <v>0</v>
          </cell>
          <cell r="O3517">
            <v>0</v>
          </cell>
          <cell r="P3517">
            <v>0</v>
          </cell>
          <cell r="Q3517">
            <v>0</v>
          </cell>
          <cell r="R3517">
            <v>0</v>
          </cell>
          <cell r="S3517">
            <v>0</v>
          </cell>
          <cell r="T3517">
            <v>0</v>
          </cell>
        </row>
        <row r="3518">
          <cell r="A3518" t="str">
            <v>North America</v>
          </cell>
          <cell r="B3518" t="str">
            <v>DaimlerChrysler</v>
          </cell>
          <cell r="C3518" t="str">
            <v>DaimlerChrysler</v>
          </cell>
          <cell r="D3518" t="str">
            <v>Stratus Coupe</v>
          </cell>
          <cell r="E3518" t="str">
            <v>OHC I4</v>
          </cell>
          <cell r="F3518" t="str">
            <v>Gasoline</v>
          </cell>
          <cell r="G3518">
            <v>1996</v>
          </cell>
          <cell r="H3518">
            <v>112</v>
          </cell>
          <cell r="I3518" t="str">
            <v>In-Line</v>
          </cell>
          <cell r="J3518">
            <v>4</v>
          </cell>
          <cell r="K3518" t="str">
            <v>SFI</v>
          </cell>
          <cell r="L3518" t="str">
            <v>Saltillo</v>
          </cell>
          <cell r="M3518" t="str">
            <v>Mexico</v>
          </cell>
          <cell r="N3518">
            <v>1446</v>
          </cell>
          <cell r="O3518">
            <v>853</v>
          </cell>
          <cell r="P3518">
            <v>617</v>
          </cell>
          <cell r="Q3518">
            <v>0</v>
          </cell>
          <cell r="R3518">
            <v>0</v>
          </cell>
          <cell r="S3518">
            <v>0</v>
          </cell>
          <cell r="T3518">
            <v>0</v>
          </cell>
        </row>
        <row r="3519">
          <cell r="A3519" t="str">
            <v>North America</v>
          </cell>
          <cell r="B3519" t="str">
            <v>DaimlerChrysler</v>
          </cell>
          <cell r="C3519" t="str">
            <v>DaimlerChrysler</v>
          </cell>
          <cell r="D3519" t="str">
            <v>Stratus Sedan</v>
          </cell>
          <cell r="E3519" t="str">
            <v>OHC I4</v>
          </cell>
          <cell r="F3519" t="str">
            <v>Gasoline</v>
          </cell>
          <cell r="G3519">
            <v>1996</v>
          </cell>
          <cell r="H3519">
            <v>112</v>
          </cell>
          <cell r="I3519" t="str">
            <v>In-Line</v>
          </cell>
          <cell r="J3519">
            <v>4</v>
          </cell>
          <cell r="K3519" t="str">
            <v>SFI</v>
          </cell>
          <cell r="L3519" t="str">
            <v>Saltillo</v>
          </cell>
          <cell r="M3519" t="str">
            <v>Mexico</v>
          </cell>
          <cell r="N3519">
            <v>6891</v>
          </cell>
          <cell r="O3519">
            <v>6822</v>
          </cell>
          <cell r="P3519">
            <v>5812</v>
          </cell>
          <cell r="Q3519">
            <v>5584</v>
          </cell>
          <cell r="R3519">
            <v>0</v>
          </cell>
          <cell r="S3519">
            <v>0</v>
          </cell>
          <cell r="T3519">
            <v>0</v>
          </cell>
        </row>
        <row r="3520">
          <cell r="A3520" t="str">
            <v>North America</v>
          </cell>
          <cell r="B3520" t="str">
            <v>DaimlerChrysler</v>
          </cell>
          <cell r="C3520" t="str">
            <v>DaimlerChrysler</v>
          </cell>
          <cell r="D3520" t="str">
            <v>Dakota</v>
          </cell>
          <cell r="E3520" t="str">
            <v>OHC I4</v>
          </cell>
          <cell r="F3520" t="str">
            <v>Gasoline</v>
          </cell>
          <cell r="G3520">
            <v>2497</v>
          </cell>
          <cell r="H3520">
            <v>150</v>
          </cell>
          <cell r="I3520" t="str">
            <v>In-Line</v>
          </cell>
          <cell r="J3520">
            <v>4</v>
          </cell>
          <cell r="K3520" t="str">
            <v>SFI</v>
          </cell>
          <cell r="L3520" t="str">
            <v>Saltillo</v>
          </cell>
          <cell r="M3520" t="str">
            <v>Mexico</v>
          </cell>
          <cell r="N3520">
            <v>8837</v>
          </cell>
          <cell r="O3520">
            <v>12689</v>
          </cell>
          <cell r="P3520">
            <v>14751</v>
          </cell>
          <cell r="Q3520">
            <v>9193</v>
          </cell>
          <cell r="R3520">
            <v>0</v>
          </cell>
          <cell r="S3520">
            <v>0</v>
          </cell>
          <cell r="T3520">
            <v>0</v>
          </cell>
        </row>
        <row r="3521">
          <cell r="A3521" t="str">
            <v>North America</v>
          </cell>
          <cell r="B3521" t="str">
            <v>DaimlerChrysler</v>
          </cell>
          <cell r="C3521" t="str">
            <v>DaimlerChrysler</v>
          </cell>
          <cell r="D3521" t="str">
            <v>Liberty</v>
          </cell>
          <cell r="E3521" t="str">
            <v>OHC I4</v>
          </cell>
          <cell r="F3521" t="str">
            <v>Gasoline</v>
          </cell>
          <cell r="G3521">
            <v>2497</v>
          </cell>
          <cell r="H3521">
            <v>150</v>
          </cell>
          <cell r="I3521" t="str">
            <v>In-Line</v>
          </cell>
          <cell r="J3521">
            <v>4</v>
          </cell>
          <cell r="K3521" t="str">
            <v>SFI</v>
          </cell>
          <cell r="L3521" t="str">
            <v>Saltillo</v>
          </cell>
          <cell r="M3521" t="str">
            <v>Mexico</v>
          </cell>
          <cell r="N3521">
            <v>22572</v>
          </cell>
          <cell r="O3521">
            <v>22005</v>
          </cell>
          <cell r="P3521">
            <v>20389</v>
          </cell>
          <cell r="Q3521">
            <v>10829</v>
          </cell>
          <cell r="R3521">
            <v>0</v>
          </cell>
          <cell r="S3521">
            <v>0</v>
          </cell>
          <cell r="T3521">
            <v>0</v>
          </cell>
        </row>
        <row r="3522">
          <cell r="A3522" t="str">
            <v>North America</v>
          </cell>
          <cell r="B3522" t="str">
            <v>DaimlerChrysler</v>
          </cell>
          <cell r="C3522" t="str">
            <v>DaimlerChrysler</v>
          </cell>
          <cell r="D3522" t="str">
            <v>Wrangler</v>
          </cell>
          <cell r="E3522" t="str">
            <v>OHC I4</v>
          </cell>
          <cell r="F3522" t="str">
            <v>Gasoline</v>
          </cell>
          <cell r="G3522">
            <v>2497</v>
          </cell>
          <cell r="H3522">
            <v>150</v>
          </cell>
          <cell r="I3522" t="str">
            <v>In-Line</v>
          </cell>
          <cell r="J3522">
            <v>4</v>
          </cell>
          <cell r="K3522" t="str">
            <v>SFI</v>
          </cell>
          <cell r="L3522" t="str">
            <v>Saltillo</v>
          </cell>
          <cell r="M3522" t="str">
            <v>Mexico</v>
          </cell>
          <cell r="N3522">
            <v>15501</v>
          </cell>
          <cell r="O3522">
            <v>31711</v>
          </cell>
          <cell r="P3522">
            <v>29075</v>
          </cell>
          <cell r="Q3522">
            <v>28282</v>
          </cell>
          <cell r="R3522">
            <v>14980</v>
          </cell>
          <cell r="S3522">
            <v>0</v>
          </cell>
          <cell r="T3522">
            <v>0</v>
          </cell>
        </row>
        <row r="3523">
          <cell r="A3523" t="str">
            <v>North America</v>
          </cell>
          <cell r="B3523" t="str">
            <v>DaimlerChrysler</v>
          </cell>
          <cell r="C3523" t="str">
            <v>DaimlerChrysler</v>
          </cell>
          <cell r="D3523" t="str">
            <v>M80</v>
          </cell>
          <cell r="E3523" t="str">
            <v>OHC I4</v>
          </cell>
          <cell r="F3523" t="str">
            <v>Gasoline</v>
          </cell>
          <cell r="G3523">
            <v>2497</v>
          </cell>
          <cell r="H3523">
            <v>150</v>
          </cell>
          <cell r="I3523" t="str">
            <v>In-Line</v>
          </cell>
          <cell r="J3523">
            <v>4</v>
          </cell>
          <cell r="K3523" t="str">
            <v>SFI</v>
          </cell>
          <cell r="L3523" t="str">
            <v>Saltillo</v>
          </cell>
          <cell r="M3523" t="str">
            <v>Mexico</v>
          </cell>
          <cell r="N3523">
            <v>0</v>
          </cell>
          <cell r="O3523">
            <v>0</v>
          </cell>
          <cell r="P3523">
            <v>0</v>
          </cell>
          <cell r="Q3523">
            <v>0</v>
          </cell>
          <cell r="R3523">
            <v>42509</v>
          </cell>
          <cell r="S3523">
            <v>49898</v>
          </cell>
          <cell r="T3523">
            <v>46129</v>
          </cell>
        </row>
        <row r="3524">
          <cell r="A3524" t="str">
            <v>North America</v>
          </cell>
          <cell r="B3524" t="str">
            <v>DaimlerChrysler</v>
          </cell>
          <cell r="C3524" t="str">
            <v>DaimlerChrysler</v>
          </cell>
          <cell r="D3524" t="str">
            <v>Midsize SUV</v>
          </cell>
          <cell r="E3524" t="str">
            <v>OHC I4</v>
          </cell>
          <cell r="F3524" t="str">
            <v>Gasoline</v>
          </cell>
          <cell r="G3524">
            <v>2497</v>
          </cell>
          <cell r="H3524">
            <v>150</v>
          </cell>
          <cell r="I3524" t="str">
            <v>In-Line</v>
          </cell>
          <cell r="J3524">
            <v>4</v>
          </cell>
          <cell r="K3524" t="str">
            <v>SFI</v>
          </cell>
          <cell r="L3524" t="str">
            <v>Saltillo</v>
          </cell>
          <cell r="M3524" t="str">
            <v>Mexico</v>
          </cell>
          <cell r="N3524">
            <v>0</v>
          </cell>
          <cell r="O3524">
            <v>0</v>
          </cell>
          <cell r="P3524">
            <v>0</v>
          </cell>
          <cell r="Q3524">
            <v>0</v>
          </cell>
          <cell r="R3524">
            <v>34403</v>
          </cell>
          <cell r="S3524">
            <v>71804</v>
          </cell>
          <cell r="T3524">
            <v>70958</v>
          </cell>
        </row>
        <row r="3525">
          <cell r="A3525" t="str">
            <v>North America</v>
          </cell>
          <cell r="B3525" t="str">
            <v>DaimlerChrysler</v>
          </cell>
          <cell r="C3525" t="str">
            <v>DaimlerChrysler</v>
          </cell>
          <cell r="D3525" t="str">
            <v>PT Cruiser</v>
          </cell>
          <cell r="E3525" t="str">
            <v>OHC I4</v>
          </cell>
          <cell r="F3525" t="str">
            <v>Gasoline</v>
          </cell>
          <cell r="G3525">
            <v>2497</v>
          </cell>
          <cell r="H3525">
            <v>150</v>
          </cell>
          <cell r="I3525" t="str">
            <v>In-Line</v>
          </cell>
          <cell r="J3525">
            <v>4</v>
          </cell>
          <cell r="K3525" t="str">
            <v>SFI</v>
          </cell>
          <cell r="L3525" t="str">
            <v>Saltillo</v>
          </cell>
          <cell r="M3525" t="str">
            <v>Mexico</v>
          </cell>
          <cell r="N3525">
            <v>131418</v>
          </cell>
          <cell r="O3525">
            <v>117230</v>
          </cell>
          <cell r="P3525">
            <v>127484</v>
          </cell>
          <cell r="Q3525">
            <v>119781</v>
          </cell>
          <cell r="R3525">
            <v>69983</v>
          </cell>
          <cell r="S3525">
            <v>33741</v>
          </cell>
          <cell r="T3525">
            <v>0</v>
          </cell>
        </row>
        <row r="3526">
          <cell r="A3526" t="str">
            <v>North America</v>
          </cell>
          <cell r="B3526" t="str">
            <v>DaimlerChrysler</v>
          </cell>
          <cell r="C3526" t="str">
            <v>DaimlerChrysler</v>
          </cell>
          <cell r="D3526" t="str">
            <v>Breeze</v>
          </cell>
          <cell r="E3526" t="str">
            <v>OHC I4</v>
          </cell>
          <cell r="F3526" t="str">
            <v>Gasoline</v>
          </cell>
          <cell r="G3526">
            <v>2497</v>
          </cell>
          <cell r="H3526">
            <v>163</v>
          </cell>
          <cell r="I3526" t="str">
            <v>In-Line</v>
          </cell>
          <cell r="J3526">
            <v>4</v>
          </cell>
          <cell r="K3526" t="str">
            <v>SFI</v>
          </cell>
          <cell r="L3526" t="str">
            <v>Saltillo</v>
          </cell>
          <cell r="M3526" t="str">
            <v>Mexico</v>
          </cell>
          <cell r="N3526">
            <v>0</v>
          </cell>
          <cell r="O3526">
            <v>0</v>
          </cell>
          <cell r="P3526">
            <v>0</v>
          </cell>
          <cell r="Q3526">
            <v>0</v>
          </cell>
          <cell r="R3526">
            <v>0</v>
          </cell>
          <cell r="S3526">
            <v>0</v>
          </cell>
          <cell r="T3526">
            <v>0</v>
          </cell>
        </row>
        <row r="3527">
          <cell r="A3527" t="str">
            <v>North America</v>
          </cell>
          <cell r="B3527" t="str">
            <v>DaimlerChrysler</v>
          </cell>
          <cell r="C3527" t="str">
            <v>DaimlerChrysler</v>
          </cell>
          <cell r="D3527" t="str">
            <v>Caravan</v>
          </cell>
          <cell r="E3527" t="str">
            <v>OHC I4</v>
          </cell>
          <cell r="F3527" t="str">
            <v>Gasoline</v>
          </cell>
          <cell r="G3527">
            <v>2497</v>
          </cell>
          <cell r="H3527">
            <v>163</v>
          </cell>
          <cell r="I3527" t="str">
            <v>In-Line</v>
          </cell>
          <cell r="J3527">
            <v>4</v>
          </cell>
          <cell r="K3527" t="str">
            <v>SFI</v>
          </cell>
          <cell r="L3527" t="str">
            <v>Saltillo</v>
          </cell>
          <cell r="M3527" t="str">
            <v>Mexico</v>
          </cell>
          <cell r="N3527">
            <v>0</v>
          </cell>
          <cell r="O3527">
            <v>0</v>
          </cell>
          <cell r="P3527">
            <v>0</v>
          </cell>
          <cell r="Q3527">
            <v>0</v>
          </cell>
          <cell r="R3527">
            <v>0</v>
          </cell>
          <cell r="S3527">
            <v>0</v>
          </cell>
          <cell r="T3527">
            <v>0</v>
          </cell>
        </row>
        <row r="3528">
          <cell r="A3528" t="str">
            <v>North America</v>
          </cell>
          <cell r="B3528" t="str">
            <v>DaimlerChrysler</v>
          </cell>
          <cell r="C3528" t="str">
            <v>DaimlerChrysler</v>
          </cell>
          <cell r="D3528" t="str">
            <v>Cirrus</v>
          </cell>
          <cell r="E3528" t="str">
            <v>OHC I4</v>
          </cell>
          <cell r="F3528" t="str">
            <v>Gasoline</v>
          </cell>
          <cell r="G3528">
            <v>2497</v>
          </cell>
          <cell r="H3528">
            <v>163</v>
          </cell>
          <cell r="I3528" t="str">
            <v>In-Line</v>
          </cell>
          <cell r="J3528">
            <v>4</v>
          </cell>
          <cell r="K3528" t="str">
            <v>SFI</v>
          </cell>
          <cell r="L3528" t="str">
            <v>Saltillo</v>
          </cell>
          <cell r="M3528" t="str">
            <v>Mexico</v>
          </cell>
          <cell r="N3528">
            <v>0</v>
          </cell>
          <cell r="O3528">
            <v>0</v>
          </cell>
          <cell r="P3528">
            <v>0</v>
          </cell>
          <cell r="Q3528">
            <v>0</v>
          </cell>
          <cell r="R3528">
            <v>0</v>
          </cell>
          <cell r="S3528">
            <v>0</v>
          </cell>
          <cell r="T3528">
            <v>0</v>
          </cell>
        </row>
        <row r="3529">
          <cell r="A3529" t="str">
            <v>North America</v>
          </cell>
          <cell r="B3529" t="str">
            <v>DaimlerChrysler</v>
          </cell>
          <cell r="C3529" t="str">
            <v>DaimlerChrysler</v>
          </cell>
          <cell r="D3529" t="str">
            <v>Sebring Convertible</v>
          </cell>
          <cell r="E3529" t="str">
            <v>OHC I4</v>
          </cell>
          <cell r="F3529" t="str">
            <v>Gasoline</v>
          </cell>
          <cell r="G3529">
            <v>2497</v>
          </cell>
          <cell r="H3529">
            <v>163</v>
          </cell>
          <cell r="I3529" t="str">
            <v>In-Line</v>
          </cell>
          <cell r="J3529">
            <v>4</v>
          </cell>
          <cell r="K3529" t="str">
            <v>SFI</v>
          </cell>
          <cell r="L3529" t="str">
            <v>Saltillo</v>
          </cell>
          <cell r="M3529" t="str">
            <v>Mexico</v>
          </cell>
          <cell r="N3529">
            <v>13005</v>
          </cell>
          <cell r="O3529">
            <v>9023</v>
          </cell>
          <cell r="P3529">
            <v>8165</v>
          </cell>
          <cell r="Q3529">
            <v>7978</v>
          </cell>
          <cell r="R3529">
            <v>0</v>
          </cell>
          <cell r="S3529">
            <v>0</v>
          </cell>
          <cell r="T3529">
            <v>0</v>
          </cell>
        </row>
        <row r="3530">
          <cell r="A3530" t="str">
            <v>North America</v>
          </cell>
          <cell r="B3530" t="str">
            <v>DaimlerChrysler</v>
          </cell>
          <cell r="C3530" t="str">
            <v>DaimlerChrysler</v>
          </cell>
          <cell r="D3530" t="str">
            <v>Sebring Coupe</v>
          </cell>
          <cell r="E3530" t="str">
            <v>OHC I4</v>
          </cell>
          <cell r="F3530" t="str">
            <v>Gasoline</v>
          </cell>
          <cell r="G3530">
            <v>2497</v>
          </cell>
          <cell r="H3530">
            <v>163</v>
          </cell>
          <cell r="I3530" t="str">
            <v>In-Line</v>
          </cell>
          <cell r="J3530">
            <v>4</v>
          </cell>
          <cell r="K3530" t="str">
            <v>SFI</v>
          </cell>
          <cell r="L3530" t="str">
            <v>Saltillo</v>
          </cell>
          <cell r="M3530" t="str">
            <v>Mexico</v>
          </cell>
          <cell r="N3530">
            <v>4327</v>
          </cell>
          <cell r="O3530">
            <v>2812</v>
          </cell>
          <cell r="P3530">
            <v>1888</v>
          </cell>
          <cell r="Q3530">
            <v>0</v>
          </cell>
          <cell r="R3530">
            <v>0</v>
          </cell>
          <cell r="S3530">
            <v>0</v>
          </cell>
          <cell r="T3530">
            <v>0</v>
          </cell>
        </row>
        <row r="3531">
          <cell r="A3531" t="str">
            <v>North America</v>
          </cell>
          <cell r="B3531" t="str">
            <v>DaimlerChrysler</v>
          </cell>
          <cell r="C3531" t="str">
            <v>DaimlerChrysler</v>
          </cell>
          <cell r="D3531" t="str">
            <v>Sebring Sedan</v>
          </cell>
          <cell r="E3531" t="str">
            <v>OHC I4</v>
          </cell>
          <cell r="F3531" t="str">
            <v>Gasoline</v>
          </cell>
          <cell r="G3531">
            <v>2497</v>
          </cell>
          <cell r="H3531">
            <v>163</v>
          </cell>
          <cell r="I3531" t="str">
            <v>In-Line</v>
          </cell>
          <cell r="J3531">
            <v>4</v>
          </cell>
          <cell r="K3531" t="str">
            <v>SFI</v>
          </cell>
          <cell r="L3531" t="str">
            <v>Saltillo</v>
          </cell>
          <cell r="M3531" t="str">
            <v>Mexico</v>
          </cell>
          <cell r="N3531">
            <v>11872</v>
          </cell>
          <cell r="O3531">
            <v>7594</v>
          </cell>
          <cell r="P3531">
            <v>6794</v>
          </cell>
          <cell r="Q3531">
            <v>6476</v>
          </cell>
          <cell r="R3531">
            <v>0</v>
          </cell>
          <cell r="S3531">
            <v>0</v>
          </cell>
          <cell r="T3531">
            <v>0</v>
          </cell>
        </row>
        <row r="3532">
          <cell r="A3532" t="str">
            <v>North America</v>
          </cell>
          <cell r="B3532" t="str">
            <v>DaimlerChrysler</v>
          </cell>
          <cell r="C3532" t="str">
            <v>DaimlerChrysler</v>
          </cell>
          <cell r="D3532" t="str">
            <v>Stratus Coupe</v>
          </cell>
          <cell r="E3532" t="str">
            <v>OHC I4</v>
          </cell>
          <cell r="F3532" t="str">
            <v>Gasoline</v>
          </cell>
          <cell r="G3532">
            <v>2497</v>
          </cell>
          <cell r="H3532">
            <v>163</v>
          </cell>
          <cell r="I3532" t="str">
            <v>In-Line</v>
          </cell>
          <cell r="J3532">
            <v>4</v>
          </cell>
          <cell r="K3532" t="str">
            <v>SFI</v>
          </cell>
          <cell r="L3532" t="str">
            <v>Saltillo</v>
          </cell>
          <cell r="M3532" t="str">
            <v>Mexico</v>
          </cell>
          <cell r="N3532">
            <v>6748</v>
          </cell>
          <cell r="O3532">
            <v>3712</v>
          </cell>
          <cell r="P3532">
            <v>2684</v>
          </cell>
          <cell r="Q3532">
            <v>0</v>
          </cell>
          <cell r="R3532">
            <v>0</v>
          </cell>
          <cell r="S3532">
            <v>0</v>
          </cell>
          <cell r="T3532">
            <v>0</v>
          </cell>
        </row>
        <row r="3533">
          <cell r="A3533" t="str">
            <v>North America</v>
          </cell>
          <cell r="B3533" t="str">
            <v>DaimlerChrysler</v>
          </cell>
          <cell r="C3533" t="str">
            <v>DaimlerChrysler</v>
          </cell>
          <cell r="D3533" t="str">
            <v>Stratus Sedan</v>
          </cell>
          <cell r="E3533" t="str">
            <v>OHC I4</v>
          </cell>
          <cell r="F3533" t="str">
            <v>Gasoline</v>
          </cell>
          <cell r="G3533">
            <v>2497</v>
          </cell>
          <cell r="H3533">
            <v>163</v>
          </cell>
          <cell r="I3533" t="str">
            <v>In-Line</v>
          </cell>
          <cell r="J3533">
            <v>4</v>
          </cell>
          <cell r="K3533" t="str">
            <v>SFI</v>
          </cell>
          <cell r="L3533" t="str">
            <v>Saltillo</v>
          </cell>
          <cell r="M3533" t="str">
            <v>Mexico</v>
          </cell>
          <cell r="N3533">
            <v>64315</v>
          </cell>
          <cell r="O3533">
            <v>63668</v>
          </cell>
          <cell r="P3533">
            <v>54244</v>
          </cell>
          <cell r="Q3533">
            <v>52118</v>
          </cell>
          <cell r="R3533">
            <v>0</v>
          </cell>
          <cell r="S3533">
            <v>0</v>
          </cell>
          <cell r="T3533">
            <v>0</v>
          </cell>
        </row>
        <row r="3534">
          <cell r="A3534" t="str">
            <v>North America</v>
          </cell>
          <cell r="B3534" t="str">
            <v>DaimlerChrysler</v>
          </cell>
          <cell r="C3534" t="str">
            <v>DaimlerChrysler</v>
          </cell>
          <cell r="D3534" t="str">
            <v>Voyager</v>
          </cell>
          <cell r="E3534" t="str">
            <v>OHC I4</v>
          </cell>
          <cell r="F3534" t="str">
            <v>Gasoline</v>
          </cell>
          <cell r="G3534">
            <v>2497</v>
          </cell>
          <cell r="H3534">
            <v>163</v>
          </cell>
          <cell r="I3534" t="str">
            <v>In-Line</v>
          </cell>
          <cell r="J3534">
            <v>4</v>
          </cell>
          <cell r="K3534" t="str">
            <v>SFI</v>
          </cell>
          <cell r="L3534" t="str">
            <v>Saltillo</v>
          </cell>
          <cell r="M3534" t="str">
            <v>Mexico</v>
          </cell>
          <cell r="N3534">
            <v>4438</v>
          </cell>
          <cell r="O3534">
            <v>4149</v>
          </cell>
          <cell r="P3534">
            <v>3894</v>
          </cell>
          <cell r="Q3534">
            <v>3856</v>
          </cell>
          <cell r="R3534">
            <v>1472</v>
          </cell>
          <cell r="S3534">
            <v>0</v>
          </cell>
          <cell r="T3534">
            <v>0</v>
          </cell>
        </row>
        <row r="3535">
          <cell r="A3535" t="str">
            <v>North America</v>
          </cell>
          <cell r="B3535" t="str">
            <v>DaimlerChrysler</v>
          </cell>
          <cell r="C3535" t="str">
            <v>DaimlerChrysler</v>
          </cell>
          <cell r="D3535" t="str">
            <v>Stratus Sedan</v>
          </cell>
          <cell r="E3535" t="str">
            <v>OHC I4</v>
          </cell>
          <cell r="F3535" t="str">
            <v>Gasoline</v>
          </cell>
          <cell r="G3535">
            <v>2497</v>
          </cell>
          <cell r="H3535">
            <v>168</v>
          </cell>
          <cell r="I3535" t="str">
            <v>In-Line</v>
          </cell>
          <cell r="J3535">
            <v>4</v>
          </cell>
          <cell r="K3535" t="str">
            <v>SFI</v>
          </cell>
          <cell r="L3535" t="str">
            <v>Saltillo</v>
          </cell>
          <cell r="M3535" t="str">
            <v>Mexico</v>
          </cell>
          <cell r="N3535">
            <v>0</v>
          </cell>
          <cell r="O3535">
            <v>0</v>
          </cell>
          <cell r="P3535">
            <v>0</v>
          </cell>
          <cell r="Q3535">
            <v>0</v>
          </cell>
          <cell r="R3535">
            <v>0</v>
          </cell>
          <cell r="S3535">
            <v>0</v>
          </cell>
          <cell r="T3535">
            <v>0</v>
          </cell>
        </row>
        <row r="3536">
          <cell r="A3536" t="str">
            <v>North America</v>
          </cell>
          <cell r="B3536" t="str">
            <v>DaimlerChrysler</v>
          </cell>
          <cell r="C3536" t="str">
            <v>DaimlerChrysler</v>
          </cell>
          <cell r="D3536" t="str">
            <v>Neon</v>
          </cell>
          <cell r="E3536" t="str">
            <v>OHC I4</v>
          </cell>
          <cell r="F3536" t="str">
            <v>Gasoline</v>
          </cell>
          <cell r="G3536">
            <v>2497</v>
          </cell>
          <cell r="H3536">
            <v>215</v>
          </cell>
          <cell r="I3536" t="str">
            <v>In-Line</v>
          </cell>
          <cell r="J3536">
            <v>4</v>
          </cell>
          <cell r="K3536" t="str">
            <v>SFI</v>
          </cell>
          <cell r="L3536" t="str">
            <v>Saltillo</v>
          </cell>
          <cell r="M3536" t="str">
            <v>Mexico</v>
          </cell>
          <cell r="N3536">
            <v>0</v>
          </cell>
          <cell r="O3536">
            <v>4917</v>
          </cell>
          <cell r="P3536">
            <v>4803</v>
          </cell>
          <cell r="Q3536">
            <v>2514</v>
          </cell>
          <cell r="R3536">
            <v>0</v>
          </cell>
          <cell r="S3536">
            <v>0</v>
          </cell>
          <cell r="T3536">
            <v>0</v>
          </cell>
        </row>
        <row r="3537">
          <cell r="A3537" t="str">
            <v>North America</v>
          </cell>
          <cell r="B3537" t="str">
            <v>DaimlerChrysler</v>
          </cell>
          <cell r="C3537" t="str">
            <v>DaimlerChrysler</v>
          </cell>
          <cell r="D3537" t="str">
            <v>PT Cruiser</v>
          </cell>
          <cell r="E3537" t="str">
            <v>OHC I4</v>
          </cell>
          <cell r="F3537" t="str">
            <v>Gasoline</v>
          </cell>
          <cell r="G3537">
            <v>2497</v>
          </cell>
          <cell r="H3537">
            <v>215</v>
          </cell>
          <cell r="I3537" t="str">
            <v>In-Line</v>
          </cell>
          <cell r="J3537">
            <v>4</v>
          </cell>
          <cell r="K3537" t="str">
            <v>SFI</v>
          </cell>
          <cell r="L3537" t="str">
            <v>Saltillo</v>
          </cell>
          <cell r="M3537" t="str">
            <v>Mexico</v>
          </cell>
          <cell r="N3537">
            <v>13813</v>
          </cell>
          <cell r="O3537">
            <v>27385</v>
          </cell>
          <cell r="P3537">
            <v>27942</v>
          </cell>
          <cell r="Q3537">
            <v>28184</v>
          </cell>
          <cell r="R3537">
            <v>27993</v>
          </cell>
          <cell r="S3537">
            <v>13496</v>
          </cell>
          <cell r="T3537">
            <v>0</v>
          </cell>
        </row>
        <row r="3538">
          <cell r="A3538" t="str">
            <v>North America</v>
          </cell>
          <cell r="B3538" t="str">
            <v>DaimlerChrysler</v>
          </cell>
          <cell r="C3538" t="str">
            <v>DaimlerChrysler</v>
          </cell>
          <cell r="D3538" t="str">
            <v>Sebring Sedan</v>
          </cell>
          <cell r="E3538" t="str">
            <v>OHC I4</v>
          </cell>
          <cell r="F3538" t="str">
            <v>Gasoline</v>
          </cell>
          <cell r="G3538">
            <v>2497</v>
          </cell>
          <cell r="H3538">
            <v>215</v>
          </cell>
          <cell r="I3538" t="str">
            <v>In-Line</v>
          </cell>
          <cell r="J3538">
            <v>4</v>
          </cell>
          <cell r="K3538" t="str">
            <v>SFI</v>
          </cell>
          <cell r="L3538" t="str">
            <v>Saltillo</v>
          </cell>
          <cell r="M3538" t="str">
            <v>Mexico</v>
          </cell>
          <cell r="N3538">
            <v>5088</v>
          </cell>
          <cell r="O3538">
            <v>4556</v>
          </cell>
          <cell r="P3538">
            <v>4077</v>
          </cell>
          <cell r="Q3538">
            <v>3885</v>
          </cell>
          <cell r="R3538">
            <v>0</v>
          </cell>
          <cell r="S3538">
            <v>0</v>
          </cell>
          <cell r="T3538">
            <v>0</v>
          </cell>
        </row>
        <row r="3539">
          <cell r="A3539" t="str">
            <v>North America</v>
          </cell>
          <cell r="B3539" t="str">
            <v>DaimlerChrysler</v>
          </cell>
          <cell r="C3539" t="str">
            <v>DaimlerChrysler</v>
          </cell>
          <cell r="D3539" t="str">
            <v>Stratus Sedan</v>
          </cell>
          <cell r="E3539" t="str">
            <v>OHC I4</v>
          </cell>
          <cell r="F3539" t="str">
            <v>Gasoline</v>
          </cell>
          <cell r="G3539">
            <v>2497</v>
          </cell>
          <cell r="H3539">
            <v>215</v>
          </cell>
          <cell r="I3539" t="str">
            <v>In-Line</v>
          </cell>
          <cell r="J3539">
            <v>4</v>
          </cell>
          <cell r="K3539" t="str">
            <v>SFI</v>
          </cell>
          <cell r="L3539" t="str">
            <v>Saltillo</v>
          </cell>
          <cell r="M3539" t="str">
            <v>Mexico</v>
          </cell>
          <cell r="N3539">
            <v>6891</v>
          </cell>
          <cell r="O3539">
            <v>6822</v>
          </cell>
          <cell r="P3539">
            <v>5812</v>
          </cell>
          <cell r="Q3539">
            <v>5584</v>
          </cell>
          <cell r="R3539">
            <v>0</v>
          </cell>
          <cell r="S3539">
            <v>0</v>
          </cell>
          <cell r="T3539">
            <v>0</v>
          </cell>
        </row>
        <row r="3540">
          <cell r="A3540" t="str">
            <v>North America</v>
          </cell>
          <cell r="B3540" t="str">
            <v>DaimlerChrysler</v>
          </cell>
          <cell r="C3540" t="str">
            <v>DaimlerChrysler</v>
          </cell>
          <cell r="D3540" t="str">
            <v>Dakota</v>
          </cell>
          <cell r="E3540" t="str">
            <v>OHV 90° V</v>
          </cell>
          <cell r="F3540" t="str">
            <v>Gasoline</v>
          </cell>
          <cell r="G3540">
            <v>3906</v>
          </cell>
          <cell r="H3540">
            <v>175</v>
          </cell>
          <cell r="I3540" t="str">
            <v>Vee Configuration</v>
          </cell>
          <cell r="J3540">
            <v>6</v>
          </cell>
          <cell r="K3540" t="str">
            <v>SFI</v>
          </cell>
          <cell r="L3540" t="str">
            <v>Trenton, MI</v>
          </cell>
          <cell r="M3540" t="str">
            <v>U.S.</v>
          </cell>
          <cell r="N3540">
            <v>60551</v>
          </cell>
          <cell r="O3540">
            <v>0</v>
          </cell>
          <cell r="P3540">
            <v>0</v>
          </cell>
          <cell r="Q3540">
            <v>0</v>
          </cell>
          <cell r="R3540">
            <v>0</v>
          </cell>
          <cell r="S3540">
            <v>0</v>
          </cell>
          <cell r="T3540">
            <v>0</v>
          </cell>
        </row>
        <row r="3541">
          <cell r="A3541" t="str">
            <v>North America</v>
          </cell>
          <cell r="B3541" t="str">
            <v>DaimlerChrysler</v>
          </cell>
          <cell r="C3541" t="str">
            <v>DaimlerChrysler</v>
          </cell>
          <cell r="D3541" t="str">
            <v>Durango</v>
          </cell>
          <cell r="E3541" t="str">
            <v>OHV 90° V</v>
          </cell>
          <cell r="F3541" t="str">
            <v>Gasoline</v>
          </cell>
          <cell r="G3541">
            <v>3906</v>
          </cell>
          <cell r="H3541">
            <v>175</v>
          </cell>
          <cell r="I3541" t="str">
            <v>Vee Configuration</v>
          </cell>
          <cell r="J3541">
            <v>6</v>
          </cell>
          <cell r="K3541" t="str">
            <v>SFI</v>
          </cell>
          <cell r="L3541" t="str">
            <v>Trenton, MI</v>
          </cell>
          <cell r="M3541" t="str">
            <v>U.S.</v>
          </cell>
          <cell r="N3541">
            <v>25691</v>
          </cell>
          <cell r="O3541">
            <v>0</v>
          </cell>
          <cell r="P3541">
            <v>0</v>
          </cell>
          <cell r="Q3541">
            <v>0</v>
          </cell>
          <cell r="R3541">
            <v>0</v>
          </cell>
          <cell r="S3541">
            <v>0</v>
          </cell>
          <cell r="T3541">
            <v>0</v>
          </cell>
        </row>
        <row r="3542">
          <cell r="A3542" t="str">
            <v>North America</v>
          </cell>
          <cell r="B3542" t="str">
            <v>DaimlerChrysler</v>
          </cell>
          <cell r="C3542" t="str">
            <v>DaimlerChrysler</v>
          </cell>
          <cell r="D3542" t="str">
            <v>Ram Pickup</v>
          </cell>
          <cell r="E3542" t="str">
            <v>OHV 90° V</v>
          </cell>
          <cell r="F3542" t="str">
            <v>Gasoline</v>
          </cell>
          <cell r="G3542">
            <v>3906</v>
          </cell>
          <cell r="H3542">
            <v>175</v>
          </cell>
          <cell r="I3542" t="str">
            <v>Vee Configuration</v>
          </cell>
          <cell r="J3542">
            <v>6</v>
          </cell>
          <cell r="K3542" t="str">
            <v>SFI</v>
          </cell>
          <cell r="L3542" t="str">
            <v>Trenton, MI</v>
          </cell>
          <cell r="M3542" t="str">
            <v>U.S.</v>
          </cell>
          <cell r="N3542">
            <v>3017</v>
          </cell>
          <cell r="O3542">
            <v>0</v>
          </cell>
          <cell r="P3542">
            <v>0</v>
          </cell>
          <cell r="Q3542">
            <v>0</v>
          </cell>
          <cell r="R3542">
            <v>0</v>
          </cell>
          <cell r="S3542">
            <v>0</v>
          </cell>
          <cell r="T3542">
            <v>0</v>
          </cell>
        </row>
        <row r="3543">
          <cell r="A3543" t="str">
            <v>North America</v>
          </cell>
          <cell r="B3543" t="str">
            <v>DaimlerChrysler</v>
          </cell>
          <cell r="C3543" t="str">
            <v>DaimlerChrysler</v>
          </cell>
          <cell r="D3543" t="str">
            <v>Ram Van</v>
          </cell>
          <cell r="E3543" t="str">
            <v>OHV 90° V</v>
          </cell>
          <cell r="F3543" t="str">
            <v>Gasoline</v>
          </cell>
          <cell r="G3543">
            <v>3906</v>
          </cell>
          <cell r="H3543">
            <v>175</v>
          </cell>
          <cell r="I3543" t="str">
            <v>Vee Configuration</v>
          </cell>
          <cell r="J3543">
            <v>6</v>
          </cell>
          <cell r="K3543" t="str">
            <v>SFI</v>
          </cell>
          <cell r="L3543" t="str">
            <v>Trenton, MI</v>
          </cell>
          <cell r="M3543" t="str">
            <v>U.S.</v>
          </cell>
          <cell r="N3543">
            <v>14048</v>
          </cell>
          <cell r="O3543">
            <v>5289</v>
          </cell>
          <cell r="P3543">
            <v>0</v>
          </cell>
          <cell r="Q3543">
            <v>0</v>
          </cell>
          <cell r="R3543">
            <v>0</v>
          </cell>
          <cell r="S3543">
            <v>0</v>
          </cell>
          <cell r="T3543">
            <v>0</v>
          </cell>
        </row>
        <row r="3544">
          <cell r="A3544" t="str">
            <v>North America</v>
          </cell>
          <cell r="B3544" t="str">
            <v>DaimlerChrysler</v>
          </cell>
          <cell r="C3544" t="str">
            <v>DaimlerChrysler</v>
          </cell>
          <cell r="D3544" t="str">
            <v>Ram Pickup</v>
          </cell>
          <cell r="E3544" t="str">
            <v>OHV 90° V</v>
          </cell>
          <cell r="F3544" t="str">
            <v>Gasoline</v>
          </cell>
          <cell r="G3544">
            <v>3906</v>
          </cell>
          <cell r="H3544">
            <v>175</v>
          </cell>
          <cell r="I3544" t="str">
            <v>Vee Configuration</v>
          </cell>
          <cell r="J3544">
            <v>6</v>
          </cell>
          <cell r="K3544" t="str">
            <v>SFI</v>
          </cell>
          <cell r="L3544" t="str">
            <v>Trenton, MI</v>
          </cell>
          <cell r="M3544" t="str">
            <v>U.S.</v>
          </cell>
          <cell r="N3544">
            <v>0</v>
          </cell>
          <cell r="O3544">
            <v>0</v>
          </cell>
          <cell r="P3544">
            <v>0</v>
          </cell>
          <cell r="Q3544">
            <v>0</v>
          </cell>
          <cell r="R3544">
            <v>0</v>
          </cell>
          <cell r="S3544">
            <v>0</v>
          </cell>
          <cell r="T3544">
            <v>0</v>
          </cell>
        </row>
        <row r="3545">
          <cell r="A3545" t="str">
            <v>North America</v>
          </cell>
          <cell r="B3545" t="str">
            <v>DaimlerChrysler</v>
          </cell>
          <cell r="C3545" t="str">
            <v>DaimlerChrysler</v>
          </cell>
          <cell r="D3545" t="str">
            <v>Ram Van</v>
          </cell>
          <cell r="E3545" t="str">
            <v>OHV 90° V</v>
          </cell>
          <cell r="F3545" t="str">
            <v>CNG</v>
          </cell>
          <cell r="G3545">
            <v>5208</v>
          </cell>
          <cell r="H3545">
            <v>200</v>
          </cell>
          <cell r="I3545" t="str">
            <v>Vee Configuration</v>
          </cell>
          <cell r="J3545">
            <v>8</v>
          </cell>
          <cell r="K3545" t="str">
            <v>SFI</v>
          </cell>
          <cell r="L3545" t="str">
            <v>Trenton, MI</v>
          </cell>
          <cell r="M3545" t="str">
            <v>U.S.</v>
          </cell>
          <cell r="N3545">
            <v>217</v>
          </cell>
          <cell r="O3545">
            <v>82</v>
          </cell>
          <cell r="P3545">
            <v>0</v>
          </cell>
          <cell r="Q3545">
            <v>0</v>
          </cell>
          <cell r="R3545">
            <v>0</v>
          </cell>
          <cell r="S3545">
            <v>0</v>
          </cell>
          <cell r="T3545">
            <v>0</v>
          </cell>
        </row>
        <row r="3546">
          <cell r="A3546" t="str">
            <v>North America</v>
          </cell>
          <cell r="B3546" t="str">
            <v>DaimlerChrysler</v>
          </cell>
          <cell r="C3546" t="str">
            <v>DaimlerChrysler</v>
          </cell>
          <cell r="D3546" t="str">
            <v>Durango</v>
          </cell>
          <cell r="E3546" t="str">
            <v>OHV 90° V</v>
          </cell>
          <cell r="F3546" t="str">
            <v>Gasoline</v>
          </cell>
          <cell r="G3546">
            <v>5208</v>
          </cell>
          <cell r="H3546">
            <v>250</v>
          </cell>
          <cell r="I3546" t="str">
            <v>Vee Configuration</v>
          </cell>
          <cell r="J3546">
            <v>8</v>
          </cell>
          <cell r="K3546" t="str">
            <v>SFI</v>
          </cell>
          <cell r="L3546" t="str">
            <v>Trenton, MI</v>
          </cell>
          <cell r="M3546" t="str">
            <v>U.S.</v>
          </cell>
          <cell r="N3546">
            <v>0</v>
          </cell>
          <cell r="O3546">
            <v>0</v>
          </cell>
          <cell r="P3546">
            <v>0</v>
          </cell>
          <cell r="Q3546">
            <v>0</v>
          </cell>
          <cell r="R3546">
            <v>0</v>
          </cell>
          <cell r="S3546">
            <v>0</v>
          </cell>
          <cell r="T3546">
            <v>0</v>
          </cell>
        </row>
        <row r="3547">
          <cell r="A3547" t="str">
            <v>North America</v>
          </cell>
          <cell r="B3547" t="str">
            <v>DaimlerChrysler</v>
          </cell>
          <cell r="C3547" t="str">
            <v>DaimlerChrysler</v>
          </cell>
          <cell r="D3547" t="str">
            <v>Ram Pickup</v>
          </cell>
          <cell r="E3547" t="str">
            <v>OHV 90° V</v>
          </cell>
          <cell r="F3547" t="str">
            <v>Gasoline</v>
          </cell>
          <cell r="G3547">
            <v>5208</v>
          </cell>
          <cell r="H3547">
            <v>250</v>
          </cell>
          <cell r="I3547" t="str">
            <v>Vee Configuration</v>
          </cell>
          <cell r="J3547">
            <v>8</v>
          </cell>
          <cell r="K3547" t="str">
            <v>SFI</v>
          </cell>
          <cell r="L3547" t="str">
            <v>Trenton, MI</v>
          </cell>
          <cell r="M3547" t="str">
            <v>U.S.</v>
          </cell>
          <cell r="N3547">
            <v>0</v>
          </cell>
          <cell r="O3547">
            <v>0</v>
          </cell>
          <cell r="P3547">
            <v>0</v>
          </cell>
          <cell r="Q3547">
            <v>0</v>
          </cell>
          <cell r="R3547">
            <v>0</v>
          </cell>
          <cell r="S3547">
            <v>0</v>
          </cell>
          <cell r="T3547">
            <v>0</v>
          </cell>
        </row>
        <row r="3548">
          <cell r="A3548" t="str">
            <v>North America</v>
          </cell>
          <cell r="B3548" t="str">
            <v>DaimlerChrysler</v>
          </cell>
          <cell r="C3548" t="str">
            <v>DaimlerChrysler</v>
          </cell>
          <cell r="D3548" t="str">
            <v>Ram Van</v>
          </cell>
          <cell r="E3548" t="str">
            <v>OHV 90° V</v>
          </cell>
          <cell r="F3548" t="str">
            <v>Gasoline</v>
          </cell>
          <cell r="G3548">
            <v>5208</v>
          </cell>
          <cell r="H3548">
            <v>250</v>
          </cell>
          <cell r="I3548" t="str">
            <v>Vee Configuration</v>
          </cell>
          <cell r="J3548">
            <v>8</v>
          </cell>
          <cell r="K3548" t="str">
            <v>SFI</v>
          </cell>
          <cell r="L3548" t="str">
            <v>Trenton, MI</v>
          </cell>
          <cell r="M3548" t="str">
            <v>U.S.</v>
          </cell>
          <cell r="N3548">
            <v>15696</v>
          </cell>
          <cell r="O3548">
            <v>5909</v>
          </cell>
          <cell r="P3548">
            <v>0</v>
          </cell>
          <cell r="Q3548">
            <v>0</v>
          </cell>
          <cell r="R3548">
            <v>0</v>
          </cell>
          <cell r="S3548">
            <v>0</v>
          </cell>
          <cell r="T3548">
            <v>0</v>
          </cell>
        </row>
        <row r="3549">
          <cell r="A3549" t="str">
            <v>North America</v>
          </cell>
          <cell r="B3549" t="str">
            <v>DaimlerChrysler</v>
          </cell>
          <cell r="C3549" t="str">
            <v>DaimlerChrysler</v>
          </cell>
          <cell r="D3549" t="str">
            <v>Ramcharger</v>
          </cell>
          <cell r="E3549" t="str">
            <v>OHV 90° V</v>
          </cell>
          <cell r="F3549" t="str">
            <v>Gasoline</v>
          </cell>
          <cell r="G3549">
            <v>5208</v>
          </cell>
          <cell r="H3549">
            <v>250</v>
          </cell>
          <cell r="I3549" t="str">
            <v>Vee Configuration</v>
          </cell>
          <cell r="J3549">
            <v>8</v>
          </cell>
          <cell r="K3549" t="str">
            <v>SFI</v>
          </cell>
          <cell r="L3549" t="str">
            <v>Trenton, MI</v>
          </cell>
          <cell r="M3549" t="str">
            <v>U.S.</v>
          </cell>
          <cell r="N3549">
            <v>0</v>
          </cell>
          <cell r="O3549">
            <v>0</v>
          </cell>
          <cell r="P3549">
            <v>0</v>
          </cell>
          <cell r="Q3549">
            <v>0</v>
          </cell>
          <cell r="R3549">
            <v>0</v>
          </cell>
          <cell r="S3549">
            <v>0</v>
          </cell>
          <cell r="T3549">
            <v>0</v>
          </cell>
        </row>
        <row r="3550">
          <cell r="A3550" t="str">
            <v>North America</v>
          </cell>
          <cell r="B3550" t="str">
            <v>DaimlerChrysler</v>
          </cell>
          <cell r="C3550" t="str">
            <v>DaimlerChrysler</v>
          </cell>
          <cell r="D3550" t="str">
            <v>Dakota</v>
          </cell>
          <cell r="E3550" t="str">
            <v>OHV 90° V</v>
          </cell>
          <cell r="F3550" t="str">
            <v>Gasoline</v>
          </cell>
          <cell r="G3550">
            <v>5895</v>
          </cell>
          <cell r="H3550">
            <v>250</v>
          </cell>
          <cell r="I3550" t="str">
            <v>Vee Configuration</v>
          </cell>
          <cell r="J3550">
            <v>8</v>
          </cell>
          <cell r="K3550" t="str">
            <v>SFI</v>
          </cell>
          <cell r="L3550" t="str">
            <v>Toluca</v>
          </cell>
          <cell r="M3550" t="str">
            <v>Mexico</v>
          </cell>
          <cell r="N3550">
            <v>0</v>
          </cell>
          <cell r="O3550">
            <v>0</v>
          </cell>
          <cell r="P3550">
            <v>0</v>
          </cell>
          <cell r="Q3550">
            <v>0</v>
          </cell>
          <cell r="R3550">
            <v>0</v>
          </cell>
          <cell r="S3550">
            <v>0</v>
          </cell>
          <cell r="T3550">
            <v>0</v>
          </cell>
        </row>
        <row r="3551">
          <cell r="A3551" t="str">
            <v>North America</v>
          </cell>
          <cell r="B3551" t="str">
            <v>DaimlerChrysler</v>
          </cell>
          <cell r="C3551" t="str">
            <v>DaimlerChrysler</v>
          </cell>
          <cell r="D3551" t="str">
            <v>Durango</v>
          </cell>
          <cell r="E3551" t="str">
            <v>OHV 90° V</v>
          </cell>
          <cell r="F3551" t="str">
            <v>Gasoline</v>
          </cell>
          <cell r="G3551">
            <v>5895</v>
          </cell>
          <cell r="H3551">
            <v>250</v>
          </cell>
          <cell r="I3551" t="str">
            <v>Vee Configuration</v>
          </cell>
          <cell r="J3551">
            <v>8</v>
          </cell>
          <cell r="K3551" t="str">
            <v>SFI</v>
          </cell>
          <cell r="L3551" t="str">
            <v>Toluca</v>
          </cell>
          <cell r="M3551" t="str">
            <v>Mexico</v>
          </cell>
          <cell r="N3551">
            <v>24468</v>
          </cell>
          <cell r="O3551">
            <v>11674</v>
          </cell>
          <cell r="P3551">
            <v>0</v>
          </cell>
          <cell r="Q3551">
            <v>0</v>
          </cell>
          <cell r="R3551">
            <v>0</v>
          </cell>
          <cell r="S3551">
            <v>0</v>
          </cell>
          <cell r="T3551">
            <v>0</v>
          </cell>
        </row>
        <row r="3552">
          <cell r="A3552" t="str">
            <v>North America</v>
          </cell>
          <cell r="B3552" t="str">
            <v>DaimlerChrysler</v>
          </cell>
          <cell r="C3552" t="str">
            <v>DaimlerChrysler</v>
          </cell>
          <cell r="D3552" t="str">
            <v>Ram Pickup</v>
          </cell>
          <cell r="E3552" t="str">
            <v>OHV 90° V</v>
          </cell>
          <cell r="F3552" t="str">
            <v>Gasoline</v>
          </cell>
          <cell r="G3552">
            <v>5895</v>
          </cell>
          <cell r="H3552">
            <v>250</v>
          </cell>
          <cell r="I3552" t="str">
            <v>Vee Configuration</v>
          </cell>
          <cell r="J3552">
            <v>8</v>
          </cell>
          <cell r="K3552" t="str">
            <v>SFI</v>
          </cell>
          <cell r="L3552" t="str">
            <v>Toluca</v>
          </cell>
          <cell r="M3552" t="str">
            <v>Mexico</v>
          </cell>
          <cell r="N3552">
            <v>119602</v>
          </cell>
          <cell r="O3552">
            <v>0</v>
          </cell>
          <cell r="P3552">
            <v>0</v>
          </cell>
          <cell r="Q3552">
            <v>0</v>
          </cell>
          <cell r="R3552">
            <v>0</v>
          </cell>
          <cell r="S3552">
            <v>0</v>
          </cell>
          <cell r="T3552">
            <v>0</v>
          </cell>
        </row>
        <row r="3553">
          <cell r="A3553" t="str">
            <v>North America</v>
          </cell>
          <cell r="B3553" t="str">
            <v>DaimlerChrysler</v>
          </cell>
          <cell r="C3553" t="str">
            <v>DaimlerChrysler</v>
          </cell>
          <cell r="D3553" t="str">
            <v>Ram Van</v>
          </cell>
          <cell r="E3553" t="str">
            <v>OHV 90° V</v>
          </cell>
          <cell r="F3553" t="str">
            <v>Gasoline</v>
          </cell>
          <cell r="G3553">
            <v>5895</v>
          </cell>
          <cell r="H3553">
            <v>250</v>
          </cell>
          <cell r="I3553" t="str">
            <v>Vee Configuration</v>
          </cell>
          <cell r="J3553">
            <v>8</v>
          </cell>
          <cell r="K3553" t="str">
            <v>SFI</v>
          </cell>
          <cell r="L3553" t="str">
            <v>Toluca</v>
          </cell>
          <cell r="M3553" t="str">
            <v>Mexico</v>
          </cell>
          <cell r="N3553">
            <v>13398</v>
          </cell>
          <cell r="O3553">
            <v>5044</v>
          </cell>
          <cell r="P3553">
            <v>0</v>
          </cell>
          <cell r="Q3553">
            <v>0</v>
          </cell>
          <cell r="R3553">
            <v>0</v>
          </cell>
          <cell r="S3553">
            <v>0</v>
          </cell>
          <cell r="T3553">
            <v>0</v>
          </cell>
        </row>
        <row r="3554">
          <cell r="A3554" t="str">
            <v>North America</v>
          </cell>
          <cell r="B3554" t="str">
            <v>DaimlerChrysler</v>
          </cell>
          <cell r="C3554" t="str">
            <v>DaimlerChrysler</v>
          </cell>
          <cell r="D3554" t="str">
            <v>Ramcharger</v>
          </cell>
          <cell r="E3554" t="str">
            <v>OHV 90° V</v>
          </cell>
          <cell r="F3554" t="str">
            <v>Gasoline</v>
          </cell>
          <cell r="G3554">
            <v>5895</v>
          </cell>
          <cell r="H3554">
            <v>250</v>
          </cell>
          <cell r="I3554" t="str">
            <v>Vee Configuration</v>
          </cell>
          <cell r="J3554">
            <v>8</v>
          </cell>
          <cell r="K3554" t="str">
            <v>SFI</v>
          </cell>
          <cell r="L3554" t="str">
            <v>Toluca</v>
          </cell>
          <cell r="M3554" t="str">
            <v>Mexico</v>
          </cell>
          <cell r="N3554">
            <v>0</v>
          </cell>
          <cell r="O3554">
            <v>0</v>
          </cell>
          <cell r="P3554">
            <v>0</v>
          </cell>
          <cell r="Q3554">
            <v>0</v>
          </cell>
          <cell r="R3554">
            <v>0</v>
          </cell>
          <cell r="S3554">
            <v>0</v>
          </cell>
          <cell r="T3554">
            <v>0</v>
          </cell>
        </row>
        <row r="3555">
          <cell r="A3555" t="str">
            <v>North America</v>
          </cell>
          <cell r="B3555" t="str">
            <v>DaimlerChrysler</v>
          </cell>
          <cell r="C3555" t="str">
            <v>DaimlerChrysler</v>
          </cell>
          <cell r="D3555" t="str">
            <v>Ram Pickup</v>
          </cell>
          <cell r="E3555" t="str">
            <v>OHV 90° V</v>
          </cell>
          <cell r="F3555" t="str">
            <v>Gasoline</v>
          </cell>
          <cell r="G3555">
            <v>7994</v>
          </cell>
          <cell r="H3555">
            <v>450</v>
          </cell>
          <cell r="I3555" t="str">
            <v>Vee Configuration</v>
          </cell>
          <cell r="J3555">
            <v>10</v>
          </cell>
          <cell r="K3555" t="str">
            <v>SFI</v>
          </cell>
          <cell r="L3555" t="str">
            <v>Connor Avenue, MI</v>
          </cell>
          <cell r="M3555" t="str">
            <v>U.S.</v>
          </cell>
          <cell r="N3555">
            <v>12038</v>
          </cell>
          <cell r="O3555">
            <v>0</v>
          </cell>
          <cell r="P3555">
            <v>0</v>
          </cell>
          <cell r="Q3555">
            <v>0</v>
          </cell>
          <cell r="R3555">
            <v>0</v>
          </cell>
          <cell r="S3555">
            <v>0</v>
          </cell>
          <cell r="T3555">
            <v>0</v>
          </cell>
        </row>
        <row r="3556">
          <cell r="A3556" t="str">
            <v>North America</v>
          </cell>
          <cell r="B3556" t="str">
            <v>DaimlerChrysler</v>
          </cell>
          <cell r="C3556" t="str">
            <v>DaimlerChrysler</v>
          </cell>
          <cell r="D3556" t="str">
            <v>Ram Pickup</v>
          </cell>
          <cell r="E3556" t="str">
            <v>OHV 90° V</v>
          </cell>
          <cell r="F3556" t="str">
            <v>Gasoline</v>
          </cell>
          <cell r="G3556">
            <v>7994</v>
          </cell>
          <cell r="H3556">
            <v>450</v>
          </cell>
          <cell r="I3556" t="str">
            <v>Vee Configuration</v>
          </cell>
          <cell r="J3556">
            <v>10</v>
          </cell>
          <cell r="K3556" t="str">
            <v>SFI</v>
          </cell>
          <cell r="L3556" t="str">
            <v>Mack Avenue</v>
          </cell>
          <cell r="M3556" t="str">
            <v>U.S.</v>
          </cell>
          <cell r="N3556">
            <v>0</v>
          </cell>
          <cell r="O3556">
            <v>0</v>
          </cell>
          <cell r="P3556">
            <v>0</v>
          </cell>
          <cell r="Q3556">
            <v>0</v>
          </cell>
          <cell r="R3556">
            <v>0</v>
          </cell>
          <cell r="S3556">
            <v>0</v>
          </cell>
          <cell r="T3556">
            <v>0</v>
          </cell>
        </row>
        <row r="3557">
          <cell r="A3557" t="str">
            <v>North America</v>
          </cell>
          <cell r="B3557" t="str">
            <v>DaimlerChrysler</v>
          </cell>
          <cell r="C3557" t="str">
            <v>DaimlerChrysler</v>
          </cell>
          <cell r="D3557" t="str">
            <v>Viper</v>
          </cell>
          <cell r="E3557" t="str">
            <v>OHV 90° V</v>
          </cell>
          <cell r="F3557" t="str">
            <v>Gasoline</v>
          </cell>
          <cell r="G3557">
            <v>7994</v>
          </cell>
          <cell r="H3557">
            <v>450</v>
          </cell>
          <cell r="I3557" t="str">
            <v>Vee Configuration</v>
          </cell>
          <cell r="J3557">
            <v>10</v>
          </cell>
          <cell r="K3557" t="str">
            <v>SFI</v>
          </cell>
          <cell r="L3557" t="str">
            <v>Mack Avenue</v>
          </cell>
          <cell r="M3557" t="str">
            <v>U.S.</v>
          </cell>
          <cell r="N3557">
            <v>0</v>
          </cell>
          <cell r="O3557">
            <v>0</v>
          </cell>
          <cell r="P3557">
            <v>0</v>
          </cell>
          <cell r="Q3557">
            <v>0</v>
          </cell>
          <cell r="R3557">
            <v>0</v>
          </cell>
          <cell r="S3557">
            <v>0</v>
          </cell>
          <cell r="T3557">
            <v>0</v>
          </cell>
        </row>
        <row r="3558">
          <cell r="A3558" t="str">
            <v>North America</v>
          </cell>
          <cell r="B3558" t="str">
            <v>DaimlerChrysler</v>
          </cell>
          <cell r="C3558" t="str">
            <v>DaimlerChrysler</v>
          </cell>
          <cell r="D3558" t="str">
            <v>Ram Pickup</v>
          </cell>
          <cell r="E3558" t="str">
            <v>OHV 90° V</v>
          </cell>
          <cell r="F3558" t="str">
            <v>Gasoline</v>
          </cell>
          <cell r="G3558">
            <v>7994</v>
          </cell>
          <cell r="H3558">
            <v>450</v>
          </cell>
          <cell r="I3558" t="str">
            <v>Vee Configuration</v>
          </cell>
          <cell r="J3558">
            <v>10</v>
          </cell>
          <cell r="K3558" t="str">
            <v>SFI</v>
          </cell>
          <cell r="L3558" t="str">
            <v>Trenton, MI</v>
          </cell>
          <cell r="M3558" t="str">
            <v>U.S.</v>
          </cell>
          <cell r="N3558">
            <v>1823</v>
          </cell>
          <cell r="O3558">
            <v>0</v>
          </cell>
          <cell r="P3558">
            <v>0</v>
          </cell>
          <cell r="Q3558">
            <v>0</v>
          </cell>
          <cell r="R3558">
            <v>0</v>
          </cell>
          <cell r="S3558">
            <v>0</v>
          </cell>
          <cell r="T3558">
            <v>0</v>
          </cell>
        </row>
        <row r="3559">
          <cell r="A3559" t="str">
            <v>North America</v>
          </cell>
          <cell r="B3559" t="str">
            <v>DaimlerChrysler</v>
          </cell>
          <cell r="C3559" t="str">
            <v>DaimlerChrysler</v>
          </cell>
          <cell r="D3559" t="str">
            <v>Viper</v>
          </cell>
          <cell r="E3559" t="str">
            <v>OHV 90° V</v>
          </cell>
          <cell r="F3559" t="str">
            <v>Gasoline</v>
          </cell>
          <cell r="G3559">
            <v>7994</v>
          </cell>
          <cell r="H3559">
            <v>450</v>
          </cell>
          <cell r="I3559" t="str">
            <v>Vee Configuration</v>
          </cell>
          <cell r="J3559">
            <v>10</v>
          </cell>
          <cell r="K3559" t="str">
            <v>SFI</v>
          </cell>
          <cell r="L3559" t="str">
            <v>Trenton, MI</v>
          </cell>
          <cell r="M3559" t="str">
            <v>U.S.</v>
          </cell>
          <cell r="N3559">
            <v>1021</v>
          </cell>
          <cell r="O3559">
            <v>0</v>
          </cell>
          <cell r="P3559">
            <v>0</v>
          </cell>
          <cell r="Q3559">
            <v>0</v>
          </cell>
          <cell r="R3559">
            <v>0</v>
          </cell>
          <cell r="S3559">
            <v>0</v>
          </cell>
          <cell r="T3559">
            <v>0</v>
          </cell>
        </row>
        <row r="3560">
          <cell r="A3560" t="str">
            <v>North America</v>
          </cell>
          <cell r="B3560" t="str">
            <v>DaimlerChrysler</v>
          </cell>
          <cell r="C3560" t="str">
            <v>DaimlerChrysler</v>
          </cell>
          <cell r="D3560" t="str">
            <v>Viper</v>
          </cell>
          <cell r="E3560" t="str">
            <v>OHV 90° V</v>
          </cell>
          <cell r="F3560" t="str">
            <v>Gasoline</v>
          </cell>
          <cell r="G3560">
            <v>8294</v>
          </cell>
          <cell r="H3560">
            <v>500</v>
          </cell>
          <cell r="I3560" t="str">
            <v>Vee Configuration</v>
          </cell>
          <cell r="J3560">
            <v>10</v>
          </cell>
          <cell r="K3560" t="str">
            <v>SFI</v>
          </cell>
          <cell r="L3560" t="str">
            <v>Connor Avenue, MI</v>
          </cell>
          <cell r="M3560" t="str">
            <v>U.S.</v>
          </cell>
          <cell r="N3560">
            <v>631</v>
          </cell>
          <cell r="O3560">
            <v>1988</v>
          </cell>
          <cell r="P3560">
            <v>2008</v>
          </cell>
          <cell r="Q3560">
            <v>2111</v>
          </cell>
          <cell r="R3560">
            <v>1671</v>
          </cell>
          <cell r="S3560">
            <v>1551</v>
          </cell>
          <cell r="T3560">
            <v>1311</v>
          </cell>
        </row>
        <row r="3561">
          <cell r="A3561" t="str">
            <v>North America</v>
          </cell>
          <cell r="B3561" t="str">
            <v>DaimlerChrysler</v>
          </cell>
          <cell r="C3561" t="str">
            <v>DaimlerChrysler</v>
          </cell>
          <cell r="D3561" t="str">
            <v>Cherokee</v>
          </cell>
          <cell r="E3561" t="str">
            <v>OHV INLINE</v>
          </cell>
          <cell r="F3561" t="str">
            <v>Gasoline</v>
          </cell>
          <cell r="G3561">
            <v>2464</v>
          </cell>
          <cell r="H3561">
            <v>120</v>
          </cell>
          <cell r="I3561" t="str">
            <v>In-Line</v>
          </cell>
          <cell r="J3561">
            <v>4</v>
          </cell>
          <cell r="K3561" t="str">
            <v>SFI</v>
          </cell>
          <cell r="L3561" t="str">
            <v>Kenosha, WI</v>
          </cell>
          <cell r="M3561" t="str">
            <v>U.S.</v>
          </cell>
          <cell r="N3561">
            <v>0</v>
          </cell>
          <cell r="O3561">
            <v>0</v>
          </cell>
          <cell r="P3561">
            <v>0</v>
          </cell>
          <cell r="Q3561">
            <v>0</v>
          </cell>
          <cell r="R3561">
            <v>0</v>
          </cell>
          <cell r="S3561">
            <v>0</v>
          </cell>
          <cell r="T3561">
            <v>0</v>
          </cell>
        </row>
        <row r="3562">
          <cell r="A3562" t="str">
            <v>North America</v>
          </cell>
          <cell r="B3562" t="str">
            <v>DaimlerChrysler</v>
          </cell>
          <cell r="C3562" t="str">
            <v>DaimlerChrysler</v>
          </cell>
          <cell r="D3562" t="str">
            <v>Dakota</v>
          </cell>
          <cell r="E3562" t="str">
            <v>OHV INLINE</v>
          </cell>
          <cell r="F3562" t="str">
            <v>Gasoline</v>
          </cell>
          <cell r="G3562">
            <v>2464</v>
          </cell>
          <cell r="H3562">
            <v>120</v>
          </cell>
          <cell r="I3562" t="str">
            <v>In-Line</v>
          </cell>
          <cell r="J3562">
            <v>4</v>
          </cell>
          <cell r="K3562" t="str">
            <v>SFI</v>
          </cell>
          <cell r="L3562" t="str">
            <v>Kenosha, WI</v>
          </cell>
          <cell r="M3562" t="str">
            <v>U.S.</v>
          </cell>
          <cell r="N3562">
            <v>5664</v>
          </cell>
          <cell r="O3562">
            <v>0</v>
          </cell>
          <cell r="P3562">
            <v>0</v>
          </cell>
          <cell r="Q3562">
            <v>0</v>
          </cell>
          <cell r="R3562">
            <v>0</v>
          </cell>
          <cell r="S3562">
            <v>0</v>
          </cell>
          <cell r="T3562">
            <v>0</v>
          </cell>
        </row>
        <row r="3563">
          <cell r="A3563" t="str">
            <v>North America</v>
          </cell>
          <cell r="B3563" t="str">
            <v>DaimlerChrysler</v>
          </cell>
          <cell r="C3563" t="str">
            <v>DaimlerChrysler</v>
          </cell>
          <cell r="D3563" t="str">
            <v>Wrangler</v>
          </cell>
          <cell r="E3563" t="str">
            <v>OHV INLINE</v>
          </cell>
          <cell r="F3563" t="str">
            <v>Gasoline</v>
          </cell>
          <cell r="G3563">
            <v>2464</v>
          </cell>
          <cell r="H3563">
            <v>120</v>
          </cell>
          <cell r="I3563" t="str">
            <v>In-Line</v>
          </cell>
          <cell r="J3563">
            <v>4</v>
          </cell>
          <cell r="K3563" t="str">
            <v>SFI</v>
          </cell>
          <cell r="L3563" t="str">
            <v>Kenosha, WI</v>
          </cell>
          <cell r="M3563" t="str">
            <v>U.S.</v>
          </cell>
          <cell r="N3563">
            <v>20658</v>
          </cell>
          <cell r="O3563">
            <v>0</v>
          </cell>
          <cell r="P3563">
            <v>0</v>
          </cell>
          <cell r="Q3563">
            <v>0</v>
          </cell>
          <cell r="R3563">
            <v>0</v>
          </cell>
          <cell r="S3563">
            <v>0</v>
          </cell>
          <cell r="T3563">
            <v>0</v>
          </cell>
        </row>
        <row r="3564">
          <cell r="A3564" t="str">
            <v>North America</v>
          </cell>
          <cell r="B3564" t="str">
            <v>DaimlerChrysler</v>
          </cell>
          <cell r="C3564" t="str">
            <v>DaimlerChrysler</v>
          </cell>
          <cell r="D3564" t="str">
            <v>Grand Cherokee</v>
          </cell>
          <cell r="E3564" t="str">
            <v>OHV INLINE</v>
          </cell>
          <cell r="F3564" t="str">
            <v>Gasoline</v>
          </cell>
          <cell r="G3564">
            <v>3956</v>
          </cell>
          <cell r="H3564">
            <v>190</v>
          </cell>
          <cell r="I3564" t="str">
            <v>In-Line</v>
          </cell>
          <cell r="J3564">
            <v>6</v>
          </cell>
          <cell r="K3564" t="str">
            <v>SFI</v>
          </cell>
          <cell r="L3564" t="str">
            <v>Kenosha, WI</v>
          </cell>
          <cell r="M3564" t="str">
            <v>U.S.</v>
          </cell>
          <cell r="N3564">
            <v>11290</v>
          </cell>
          <cell r="O3564">
            <v>10342</v>
          </cell>
          <cell r="P3564">
            <v>9938</v>
          </cell>
          <cell r="Q3564">
            <v>2789</v>
          </cell>
          <cell r="R3564">
            <v>0</v>
          </cell>
          <cell r="S3564">
            <v>0</v>
          </cell>
          <cell r="T3564">
            <v>0</v>
          </cell>
        </row>
        <row r="3565">
          <cell r="A3565" t="str">
            <v>North America</v>
          </cell>
          <cell r="B3565" t="str">
            <v>DaimlerChrysler</v>
          </cell>
          <cell r="C3565" t="str">
            <v>DaimlerChrysler</v>
          </cell>
          <cell r="D3565" t="str">
            <v>Cherokee</v>
          </cell>
          <cell r="E3565" t="str">
            <v>OHV INLINE</v>
          </cell>
          <cell r="F3565" t="str">
            <v>Gasoline</v>
          </cell>
          <cell r="G3565">
            <v>3965</v>
          </cell>
          <cell r="H3565">
            <v>190</v>
          </cell>
          <cell r="I3565" t="str">
            <v>In-Line</v>
          </cell>
          <cell r="J3565">
            <v>6</v>
          </cell>
          <cell r="K3565" t="str">
            <v>SFI</v>
          </cell>
          <cell r="L3565" t="str">
            <v>Kenosha, WI</v>
          </cell>
          <cell r="M3565" t="str">
            <v>U.S.</v>
          </cell>
          <cell r="N3565">
            <v>0</v>
          </cell>
          <cell r="O3565">
            <v>0</v>
          </cell>
          <cell r="P3565">
            <v>0</v>
          </cell>
          <cell r="Q3565">
            <v>0</v>
          </cell>
          <cell r="R3565">
            <v>0</v>
          </cell>
          <cell r="S3565">
            <v>0</v>
          </cell>
          <cell r="T3565">
            <v>0</v>
          </cell>
        </row>
        <row r="3566">
          <cell r="A3566" t="str">
            <v>North America</v>
          </cell>
          <cell r="B3566" t="str">
            <v>DaimlerChrysler</v>
          </cell>
          <cell r="C3566" t="str">
            <v>DaimlerChrysler</v>
          </cell>
          <cell r="D3566" t="str">
            <v>Grand Cherokee</v>
          </cell>
          <cell r="E3566" t="str">
            <v>OHV INLINE</v>
          </cell>
          <cell r="F3566" t="str">
            <v>Gasoline</v>
          </cell>
          <cell r="G3566">
            <v>3965</v>
          </cell>
          <cell r="H3566">
            <v>190</v>
          </cell>
          <cell r="I3566" t="str">
            <v>In-Line</v>
          </cell>
          <cell r="J3566">
            <v>6</v>
          </cell>
          <cell r="K3566" t="str">
            <v>SFI</v>
          </cell>
          <cell r="L3566" t="str">
            <v>Kenosha, WI</v>
          </cell>
          <cell r="M3566" t="str">
            <v>U.S.</v>
          </cell>
          <cell r="N3566">
            <v>108385</v>
          </cell>
          <cell r="O3566">
            <v>95567</v>
          </cell>
          <cell r="P3566">
            <v>40239</v>
          </cell>
          <cell r="Q3566">
            <v>0</v>
          </cell>
          <cell r="R3566">
            <v>0</v>
          </cell>
          <cell r="S3566">
            <v>0</v>
          </cell>
          <cell r="T3566">
            <v>0</v>
          </cell>
        </row>
        <row r="3567">
          <cell r="A3567" t="str">
            <v>North America</v>
          </cell>
          <cell r="B3567" t="str">
            <v>DaimlerChrysler</v>
          </cell>
          <cell r="C3567" t="str">
            <v>DaimlerChrysler</v>
          </cell>
          <cell r="D3567" t="str">
            <v>Wrangler</v>
          </cell>
          <cell r="E3567" t="str">
            <v>OHV INLINE</v>
          </cell>
          <cell r="F3567" t="str">
            <v>Gasoline</v>
          </cell>
          <cell r="G3567">
            <v>3965</v>
          </cell>
          <cell r="H3567">
            <v>190</v>
          </cell>
          <cell r="I3567" t="str">
            <v>In-Line</v>
          </cell>
          <cell r="J3567">
            <v>6</v>
          </cell>
          <cell r="K3567" t="str">
            <v>SFI</v>
          </cell>
          <cell r="L3567" t="str">
            <v>Kenosha, WI</v>
          </cell>
          <cell r="M3567" t="str">
            <v>U.S.</v>
          </cell>
          <cell r="N3567">
            <v>37385</v>
          </cell>
          <cell r="O3567">
            <v>32786</v>
          </cell>
          <cell r="P3567">
            <v>30061</v>
          </cell>
          <cell r="Q3567">
            <v>29241</v>
          </cell>
          <cell r="R3567">
            <v>15488</v>
          </cell>
          <cell r="S3567">
            <v>0</v>
          </cell>
          <cell r="T3567">
            <v>0</v>
          </cell>
        </row>
        <row r="3568">
          <cell r="A3568" t="str">
            <v>North America</v>
          </cell>
          <cell r="B3568" t="str">
            <v>Ford</v>
          </cell>
          <cell r="C3568" t="str">
            <v>Ford</v>
          </cell>
          <cell r="D3568" t="str">
            <v>Explorer</v>
          </cell>
          <cell r="E3568" t="str">
            <v>90° OHV V8</v>
          </cell>
          <cell r="F3568" t="str">
            <v>Gasoline</v>
          </cell>
          <cell r="G3568">
            <v>4948</v>
          </cell>
          <cell r="H3568">
            <v>215</v>
          </cell>
          <cell r="I3568" t="str">
            <v>Vee Configuration</v>
          </cell>
          <cell r="J3568">
            <v>8</v>
          </cell>
          <cell r="K3568" t="str">
            <v>SFI</v>
          </cell>
          <cell r="L3568" t="str">
            <v>Cleveland, OH #1</v>
          </cell>
          <cell r="M3568" t="str">
            <v>U.S.</v>
          </cell>
          <cell r="N3568">
            <v>0</v>
          </cell>
          <cell r="O3568">
            <v>0</v>
          </cell>
          <cell r="P3568">
            <v>0</v>
          </cell>
          <cell r="Q3568">
            <v>0</v>
          </cell>
          <cell r="R3568">
            <v>0</v>
          </cell>
          <cell r="S3568">
            <v>0</v>
          </cell>
          <cell r="T3568">
            <v>0</v>
          </cell>
        </row>
        <row r="3569">
          <cell r="A3569" t="str">
            <v>North America</v>
          </cell>
          <cell r="B3569" t="str">
            <v>Ford</v>
          </cell>
          <cell r="C3569" t="str">
            <v>Ford</v>
          </cell>
          <cell r="D3569" t="str">
            <v>Mountaineer</v>
          </cell>
          <cell r="E3569" t="str">
            <v>90° OHV V8</v>
          </cell>
          <cell r="F3569" t="str">
            <v>Gasoline</v>
          </cell>
          <cell r="G3569">
            <v>4948</v>
          </cell>
          <cell r="H3569">
            <v>215</v>
          </cell>
          <cell r="I3569" t="str">
            <v>Vee Configuration</v>
          </cell>
          <cell r="J3569">
            <v>8</v>
          </cell>
          <cell r="K3569" t="str">
            <v>SFI</v>
          </cell>
          <cell r="L3569" t="str">
            <v>Cleveland, OH #1</v>
          </cell>
          <cell r="M3569" t="str">
            <v>U.S.</v>
          </cell>
          <cell r="N3569">
            <v>0</v>
          </cell>
          <cell r="O3569">
            <v>0</v>
          </cell>
          <cell r="P3569">
            <v>0</v>
          </cell>
          <cell r="Q3569">
            <v>0</v>
          </cell>
          <cell r="R3569">
            <v>0</v>
          </cell>
          <cell r="S3569">
            <v>0</v>
          </cell>
          <cell r="T3569">
            <v>0</v>
          </cell>
        </row>
        <row r="3570">
          <cell r="A3570" t="str">
            <v>North America</v>
          </cell>
          <cell r="B3570" t="str">
            <v>Ford</v>
          </cell>
          <cell r="C3570" t="str">
            <v>Ford</v>
          </cell>
          <cell r="D3570" t="str">
            <v>LS</v>
          </cell>
          <cell r="E3570" t="str">
            <v>AJ V6-V8</v>
          </cell>
          <cell r="F3570" t="str">
            <v>Gasoline</v>
          </cell>
          <cell r="G3570">
            <v>3900</v>
          </cell>
          <cell r="H3570">
            <v>310</v>
          </cell>
          <cell r="I3570" t="str">
            <v>Vee Configuration</v>
          </cell>
          <cell r="J3570">
            <v>8</v>
          </cell>
          <cell r="K3570" t="str">
            <v>SFI</v>
          </cell>
          <cell r="L3570" t="str">
            <v>Lima, OH</v>
          </cell>
          <cell r="M3570" t="str">
            <v>U.S.</v>
          </cell>
          <cell r="N3570">
            <v>34915</v>
          </cell>
          <cell r="O3570">
            <v>13545</v>
          </cell>
          <cell r="P3570">
            <v>0</v>
          </cell>
          <cell r="Q3570">
            <v>0</v>
          </cell>
          <cell r="R3570">
            <v>0</v>
          </cell>
          <cell r="S3570">
            <v>0</v>
          </cell>
          <cell r="T3570">
            <v>0</v>
          </cell>
        </row>
        <row r="3571">
          <cell r="A3571" t="str">
            <v>North America</v>
          </cell>
          <cell r="B3571" t="str">
            <v>Ford</v>
          </cell>
          <cell r="C3571" t="str">
            <v>Ford</v>
          </cell>
          <cell r="D3571" t="str">
            <v>Thunderbird</v>
          </cell>
          <cell r="E3571" t="str">
            <v>AJ V6-V8</v>
          </cell>
          <cell r="F3571" t="str">
            <v>Gasoline</v>
          </cell>
          <cell r="G3571">
            <v>3900</v>
          </cell>
          <cell r="H3571">
            <v>310</v>
          </cell>
          <cell r="I3571" t="str">
            <v>Vee Configuration</v>
          </cell>
          <cell r="J3571">
            <v>8</v>
          </cell>
          <cell r="K3571" t="str">
            <v>SFI</v>
          </cell>
          <cell r="L3571" t="str">
            <v>Lima, OH</v>
          </cell>
          <cell r="M3571" t="str">
            <v>U.S.</v>
          </cell>
          <cell r="N3571">
            <v>25722</v>
          </cell>
          <cell r="O3571">
            <v>15093</v>
          </cell>
          <cell r="P3571">
            <v>0</v>
          </cell>
          <cell r="Q3571">
            <v>0</v>
          </cell>
          <cell r="R3571">
            <v>0</v>
          </cell>
          <cell r="S3571">
            <v>0</v>
          </cell>
          <cell r="T3571">
            <v>0</v>
          </cell>
        </row>
        <row r="3572">
          <cell r="A3572" t="str">
            <v>North America</v>
          </cell>
          <cell r="B3572" t="str">
            <v>Ford</v>
          </cell>
          <cell r="C3572" t="str">
            <v>Ford</v>
          </cell>
          <cell r="D3572" t="str">
            <v>LS</v>
          </cell>
          <cell r="E3572" t="str">
            <v>AJ V6-V8</v>
          </cell>
          <cell r="F3572" t="str">
            <v>Gasoline</v>
          </cell>
          <cell r="G3572">
            <v>4200</v>
          </cell>
          <cell r="H3572">
            <v>320</v>
          </cell>
          <cell r="I3572" t="str">
            <v>Vee Configuration</v>
          </cell>
          <cell r="J3572">
            <v>8</v>
          </cell>
          <cell r="K3572" t="str">
            <v>SFI</v>
          </cell>
          <cell r="L3572" t="str">
            <v>Lima, OH</v>
          </cell>
          <cell r="M3572" t="str">
            <v>U.S.</v>
          </cell>
          <cell r="N3572">
            <v>0</v>
          </cell>
          <cell r="O3572">
            <v>13278</v>
          </cell>
          <cell r="P3572">
            <v>26778</v>
          </cell>
          <cell r="Q3572">
            <v>36566</v>
          </cell>
          <cell r="R3572">
            <v>23312</v>
          </cell>
          <cell r="S3572">
            <v>27646</v>
          </cell>
          <cell r="T3572">
            <v>24816</v>
          </cell>
        </row>
        <row r="3573">
          <cell r="A3573" t="str">
            <v>North America</v>
          </cell>
          <cell r="B3573" t="str">
            <v>Ford</v>
          </cell>
          <cell r="C3573" t="str">
            <v>Ford</v>
          </cell>
          <cell r="D3573" t="str">
            <v>Thunderbird</v>
          </cell>
          <cell r="E3573" t="str">
            <v>AJ V6-V8</v>
          </cell>
          <cell r="F3573" t="str">
            <v>Gasoline</v>
          </cell>
          <cell r="G3573">
            <v>4200</v>
          </cell>
          <cell r="H3573">
            <v>320</v>
          </cell>
          <cell r="I3573" t="str">
            <v>Vee Configuration</v>
          </cell>
          <cell r="J3573">
            <v>8</v>
          </cell>
          <cell r="K3573" t="str">
            <v>SFI</v>
          </cell>
          <cell r="L3573" t="str">
            <v>Lima, OH</v>
          </cell>
          <cell r="M3573" t="str">
            <v>U.S.</v>
          </cell>
          <cell r="N3573">
            <v>0</v>
          </cell>
          <cell r="O3573">
            <v>12489</v>
          </cell>
          <cell r="P3573">
            <v>25755</v>
          </cell>
          <cell r="Q3573">
            <v>23181</v>
          </cell>
          <cell r="R3573">
            <v>23797</v>
          </cell>
          <cell r="S3573">
            <v>10451</v>
          </cell>
          <cell r="T3573">
            <v>0</v>
          </cell>
        </row>
        <row r="3574">
          <cell r="A3574" t="str">
            <v>North America</v>
          </cell>
          <cell r="B3574" t="str">
            <v>Ford</v>
          </cell>
          <cell r="C3574" t="str">
            <v>Ford</v>
          </cell>
          <cell r="D3574" t="str">
            <v>X-Type</v>
          </cell>
          <cell r="E3574" t="str">
            <v>AJ V6-V8</v>
          </cell>
          <cell r="F3574" t="str">
            <v>Gasoline</v>
          </cell>
          <cell r="G3574">
            <v>2099</v>
          </cell>
          <cell r="H3574">
            <v>170</v>
          </cell>
          <cell r="I3574" t="str">
            <v>Vee Configuration</v>
          </cell>
          <cell r="J3574">
            <v>6</v>
          </cell>
          <cell r="K3574" t="str">
            <v>SFI</v>
          </cell>
          <cell r="L3574" t="str">
            <v>Cleveland, OH #2</v>
          </cell>
          <cell r="M3574" t="str">
            <v>U.S.</v>
          </cell>
          <cell r="N3574">
            <v>23508</v>
          </cell>
          <cell r="O3574">
            <v>24186</v>
          </cell>
          <cell r="P3574">
            <v>10522</v>
          </cell>
          <cell r="Q3574">
            <v>0</v>
          </cell>
          <cell r="R3574">
            <v>0</v>
          </cell>
          <cell r="S3574">
            <v>0</v>
          </cell>
          <cell r="T3574">
            <v>16350</v>
          </cell>
        </row>
        <row r="3575">
          <cell r="A3575" t="str">
            <v>North America</v>
          </cell>
          <cell r="B3575" t="str">
            <v>Ford</v>
          </cell>
          <cell r="C3575" t="str">
            <v>Ford</v>
          </cell>
          <cell r="D3575" t="str">
            <v>X-Type</v>
          </cell>
          <cell r="E3575" t="str">
            <v>AJ V6-V8</v>
          </cell>
          <cell r="F3575" t="str">
            <v>Gasoline</v>
          </cell>
          <cell r="G3575">
            <v>2249</v>
          </cell>
          <cell r="H3575">
            <v>175</v>
          </cell>
          <cell r="I3575" t="str">
            <v>Vee Configuration</v>
          </cell>
          <cell r="J3575">
            <v>6</v>
          </cell>
          <cell r="K3575" t="str">
            <v>SFI</v>
          </cell>
          <cell r="L3575" t="str">
            <v>Cleveland, OH #2</v>
          </cell>
          <cell r="M3575" t="str">
            <v>U.S.</v>
          </cell>
          <cell r="N3575">
            <v>0</v>
          </cell>
          <cell r="O3575">
            <v>0</v>
          </cell>
          <cell r="P3575">
            <v>7314</v>
          </cell>
          <cell r="Q3575">
            <v>16226</v>
          </cell>
          <cell r="R3575">
            <v>15830</v>
          </cell>
          <cell r="S3575">
            <v>15633</v>
          </cell>
          <cell r="T3575">
            <v>4120</v>
          </cell>
        </row>
        <row r="3576">
          <cell r="A3576" t="str">
            <v>North America</v>
          </cell>
          <cell r="B3576" t="str">
            <v>Ford</v>
          </cell>
          <cell r="C3576" t="str">
            <v>Ford</v>
          </cell>
          <cell r="D3576" t="str">
            <v>Mondeo</v>
          </cell>
          <cell r="E3576" t="str">
            <v>AJ V6-V8</v>
          </cell>
          <cell r="F3576" t="str">
            <v>Gasoline</v>
          </cell>
          <cell r="G3576">
            <v>2500</v>
          </cell>
          <cell r="H3576">
            <v>170</v>
          </cell>
          <cell r="I3576" t="str">
            <v>Vee Configuration</v>
          </cell>
          <cell r="J3576">
            <v>6</v>
          </cell>
          <cell r="K3576" t="str">
            <v>DI</v>
          </cell>
          <cell r="L3576" t="str">
            <v>Cleveland, OH #2</v>
          </cell>
          <cell r="M3576" t="str">
            <v>U.S.</v>
          </cell>
          <cell r="N3576">
            <v>0</v>
          </cell>
          <cell r="O3576">
            <v>0</v>
          </cell>
          <cell r="P3576">
            <v>0</v>
          </cell>
          <cell r="Q3576">
            <v>0</v>
          </cell>
          <cell r="R3576">
            <v>5048</v>
          </cell>
          <cell r="S3576">
            <v>5323</v>
          </cell>
          <cell r="T3576">
            <v>4914</v>
          </cell>
        </row>
        <row r="3577">
          <cell r="A3577" t="str">
            <v>North America</v>
          </cell>
          <cell r="B3577" t="str">
            <v>Ford</v>
          </cell>
          <cell r="C3577" t="str">
            <v>Ford</v>
          </cell>
          <cell r="D3577" t="str">
            <v>S-Type</v>
          </cell>
          <cell r="E3577" t="str">
            <v>AJ V6-V8</v>
          </cell>
          <cell r="F3577" t="str">
            <v>Gasoline</v>
          </cell>
          <cell r="G3577">
            <v>2500</v>
          </cell>
          <cell r="H3577">
            <v>194</v>
          </cell>
          <cell r="I3577" t="str">
            <v>Vee Configuration</v>
          </cell>
          <cell r="J3577">
            <v>6</v>
          </cell>
          <cell r="K3577" t="str">
            <v>DI</v>
          </cell>
          <cell r="L3577" t="str">
            <v>Cleveland, OH #2</v>
          </cell>
          <cell r="M3577" t="str">
            <v>U.S.</v>
          </cell>
          <cell r="N3577">
            <v>0</v>
          </cell>
          <cell r="O3577">
            <v>0</v>
          </cell>
          <cell r="P3577">
            <v>0</v>
          </cell>
          <cell r="Q3577">
            <v>0</v>
          </cell>
          <cell r="R3577">
            <v>0</v>
          </cell>
          <cell r="S3577">
            <v>1822</v>
          </cell>
          <cell r="T3577">
            <v>7420</v>
          </cell>
        </row>
        <row r="3578">
          <cell r="A3578" t="str">
            <v>North America</v>
          </cell>
          <cell r="B3578" t="str">
            <v>Ford</v>
          </cell>
          <cell r="C3578" t="str">
            <v>Ford</v>
          </cell>
          <cell r="D3578" t="str">
            <v>S-Type</v>
          </cell>
          <cell r="E3578" t="str">
            <v>AJ V6-V8</v>
          </cell>
          <cell r="F3578" t="str">
            <v>Gasoline</v>
          </cell>
          <cell r="G3578">
            <v>2500</v>
          </cell>
          <cell r="H3578">
            <v>194</v>
          </cell>
          <cell r="I3578" t="str">
            <v>Vee Configuration</v>
          </cell>
          <cell r="J3578">
            <v>6</v>
          </cell>
          <cell r="K3578" t="str">
            <v>SFI</v>
          </cell>
          <cell r="L3578" t="str">
            <v>Cleveland, OH #2</v>
          </cell>
          <cell r="M3578" t="str">
            <v>U.S.</v>
          </cell>
          <cell r="N3578">
            <v>5471</v>
          </cell>
          <cell r="O3578">
            <v>4616</v>
          </cell>
          <cell r="P3578">
            <v>4732</v>
          </cell>
          <cell r="Q3578">
            <v>4452</v>
          </cell>
          <cell r="R3578">
            <v>4155</v>
          </cell>
          <cell r="S3578">
            <v>2695</v>
          </cell>
          <cell r="T3578">
            <v>0</v>
          </cell>
        </row>
        <row r="3579">
          <cell r="A3579" t="str">
            <v>North America</v>
          </cell>
          <cell r="B3579" t="str">
            <v>Ford</v>
          </cell>
          <cell r="C3579" t="str">
            <v>Ford</v>
          </cell>
          <cell r="D3579" t="str">
            <v>X-Type</v>
          </cell>
          <cell r="E3579" t="str">
            <v>AJ V6-V8</v>
          </cell>
          <cell r="F3579" t="str">
            <v>Gasoline</v>
          </cell>
          <cell r="G3579">
            <v>2500</v>
          </cell>
          <cell r="H3579">
            <v>194</v>
          </cell>
          <cell r="I3579" t="str">
            <v>Vee Configuration</v>
          </cell>
          <cell r="J3579">
            <v>6</v>
          </cell>
          <cell r="K3579" t="str">
            <v>SFI</v>
          </cell>
          <cell r="L3579" t="str">
            <v>Cleveland, OH #2</v>
          </cell>
          <cell r="M3579" t="str">
            <v>U.S.</v>
          </cell>
          <cell r="N3579">
            <v>37821</v>
          </cell>
          <cell r="O3579">
            <v>30276</v>
          </cell>
          <cell r="P3579">
            <v>11785</v>
          </cell>
          <cell r="Q3579">
            <v>0</v>
          </cell>
          <cell r="R3579">
            <v>0</v>
          </cell>
          <cell r="S3579">
            <v>0</v>
          </cell>
          <cell r="T3579">
            <v>10900</v>
          </cell>
        </row>
        <row r="3580">
          <cell r="A3580" t="str">
            <v>North America</v>
          </cell>
          <cell r="B3580" t="str">
            <v>Ford</v>
          </cell>
          <cell r="C3580" t="str">
            <v>Ford</v>
          </cell>
          <cell r="D3580" t="str">
            <v>X-Type</v>
          </cell>
          <cell r="E3580" t="str">
            <v>AJ V6-V8</v>
          </cell>
          <cell r="F3580" t="str">
            <v>Gasoline</v>
          </cell>
          <cell r="G3580">
            <v>2500</v>
          </cell>
          <cell r="H3580">
            <v>195</v>
          </cell>
          <cell r="I3580" t="str">
            <v>Vee Configuration</v>
          </cell>
          <cell r="J3580">
            <v>6</v>
          </cell>
          <cell r="K3580" t="str">
            <v>SFI</v>
          </cell>
          <cell r="L3580" t="str">
            <v>Cleveland, OH #2</v>
          </cell>
          <cell r="M3580" t="str">
            <v>U.S.</v>
          </cell>
          <cell r="N3580">
            <v>0</v>
          </cell>
          <cell r="O3580">
            <v>0</v>
          </cell>
          <cell r="P3580">
            <v>12724</v>
          </cell>
          <cell r="Q3580">
            <v>19726</v>
          </cell>
          <cell r="R3580">
            <v>18205</v>
          </cell>
          <cell r="S3580">
            <v>17977</v>
          </cell>
          <cell r="T3580">
            <v>4738</v>
          </cell>
        </row>
        <row r="3581">
          <cell r="A3581" t="str">
            <v>North America</v>
          </cell>
          <cell r="B3581" t="str">
            <v>Ford</v>
          </cell>
          <cell r="C3581" t="str">
            <v>Ford</v>
          </cell>
          <cell r="D3581" t="str">
            <v>X-Type</v>
          </cell>
          <cell r="E3581" t="str">
            <v>AJ V6-V8</v>
          </cell>
          <cell r="F3581" t="str">
            <v>Gasoline</v>
          </cell>
          <cell r="G3581">
            <v>2967</v>
          </cell>
          <cell r="H3581">
            <v>231</v>
          </cell>
          <cell r="I3581" t="str">
            <v>Vee Configuration</v>
          </cell>
          <cell r="J3581">
            <v>6</v>
          </cell>
          <cell r="K3581" t="str">
            <v>DI</v>
          </cell>
          <cell r="L3581" t="str">
            <v>Cleveland, OH #2</v>
          </cell>
          <cell r="M3581" t="str">
            <v>U.S.</v>
          </cell>
          <cell r="N3581">
            <v>0</v>
          </cell>
          <cell r="O3581">
            <v>0</v>
          </cell>
          <cell r="P3581">
            <v>0</v>
          </cell>
          <cell r="Q3581">
            <v>17292</v>
          </cell>
          <cell r="R3581">
            <v>15830</v>
          </cell>
          <cell r="S3581">
            <v>15633</v>
          </cell>
          <cell r="T3581">
            <v>4120</v>
          </cell>
        </row>
        <row r="3582">
          <cell r="A3582" t="str">
            <v>North America</v>
          </cell>
          <cell r="B3582" t="str">
            <v>Ford</v>
          </cell>
          <cell r="C3582" t="str">
            <v>Ford</v>
          </cell>
          <cell r="D3582" t="str">
            <v>S-Type</v>
          </cell>
          <cell r="E3582" t="str">
            <v>AJ V6-V8</v>
          </cell>
          <cell r="F3582" t="str">
            <v>Gasoline</v>
          </cell>
          <cell r="G3582">
            <v>2967</v>
          </cell>
          <cell r="H3582">
            <v>240</v>
          </cell>
          <cell r="I3582" t="str">
            <v>Vee Configuration</v>
          </cell>
          <cell r="J3582">
            <v>6</v>
          </cell>
          <cell r="K3582" t="str">
            <v>DI</v>
          </cell>
          <cell r="L3582" t="str">
            <v>Cleveland, OH #2</v>
          </cell>
          <cell r="M3582" t="str">
            <v>U.S.</v>
          </cell>
          <cell r="N3582">
            <v>0</v>
          </cell>
          <cell r="O3582">
            <v>0</v>
          </cell>
          <cell r="P3582">
            <v>0</v>
          </cell>
          <cell r="Q3582">
            <v>0</v>
          </cell>
          <cell r="R3582">
            <v>0</v>
          </cell>
          <cell r="S3582">
            <v>5100</v>
          </cell>
          <cell r="T3582">
            <v>20777</v>
          </cell>
        </row>
        <row r="3583">
          <cell r="A3583" t="str">
            <v>North America</v>
          </cell>
          <cell r="B3583" t="str">
            <v>Ford</v>
          </cell>
          <cell r="C3583" t="str">
            <v>Ford</v>
          </cell>
          <cell r="D3583" t="str">
            <v>XJ8</v>
          </cell>
          <cell r="E3583" t="str">
            <v>AJ V6-V8</v>
          </cell>
          <cell r="F3583" t="str">
            <v>Gasoline</v>
          </cell>
          <cell r="G3583">
            <v>2967</v>
          </cell>
          <cell r="H3583">
            <v>240</v>
          </cell>
          <cell r="I3583" t="str">
            <v>Vee Configuration</v>
          </cell>
          <cell r="J3583">
            <v>6</v>
          </cell>
          <cell r="K3583" t="str">
            <v>DI</v>
          </cell>
          <cell r="L3583" t="str">
            <v>Cleveland, OH #2</v>
          </cell>
          <cell r="M3583" t="str">
            <v>U.S.</v>
          </cell>
          <cell r="N3583">
            <v>0</v>
          </cell>
          <cell r="O3583">
            <v>0</v>
          </cell>
          <cell r="P3583">
            <v>0</v>
          </cell>
          <cell r="Q3583">
            <v>0</v>
          </cell>
          <cell r="R3583">
            <v>3266</v>
          </cell>
          <cell r="S3583">
            <v>3171</v>
          </cell>
          <cell r="T3583">
            <v>2792</v>
          </cell>
        </row>
        <row r="3584">
          <cell r="A3584" t="str">
            <v>North America</v>
          </cell>
          <cell r="B3584" t="str">
            <v>Ford</v>
          </cell>
          <cell r="C3584" t="str">
            <v>Ford</v>
          </cell>
          <cell r="D3584" t="str">
            <v>X-Type</v>
          </cell>
          <cell r="E3584" t="str">
            <v>AJ V6-V8</v>
          </cell>
          <cell r="F3584" t="str">
            <v>Gasoline</v>
          </cell>
          <cell r="G3584">
            <v>2967</v>
          </cell>
          <cell r="H3584">
            <v>231</v>
          </cell>
          <cell r="I3584" t="str">
            <v>Vee Configuration</v>
          </cell>
          <cell r="J3584">
            <v>6</v>
          </cell>
          <cell r="K3584" t="str">
            <v>SFI</v>
          </cell>
          <cell r="L3584" t="str">
            <v>Cleveland, OH #2</v>
          </cell>
          <cell r="M3584" t="str">
            <v>U.S.</v>
          </cell>
          <cell r="N3584">
            <v>13462</v>
          </cell>
          <cell r="O3584">
            <v>16008</v>
          </cell>
          <cell r="P3584">
            <v>18854</v>
          </cell>
          <cell r="Q3584">
            <v>0</v>
          </cell>
          <cell r="R3584">
            <v>0</v>
          </cell>
          <cell r="S3584">
            <v>0</v>
          </cell>
          <cell r="T3584">
            <v>13625</v>
          </cell>
        </row>
        <row r="3585">
          <cell r="A3585" t="str">
            <v>North America</v>
          </cell>
          <cell r="B3585" t="str">
            <v>Ford</v>
          </cell>
          <cell r="C3585" t="str">
            <v>Ford</v>
          </cell>
          <cell r="D3585" t="str">
            <v>S-Type</v>
          </cell>
          <cell r="E3585" t="str">
            <v>AJ V6-V8</v>
          </cell>
          <cell r="F3585" t="str">
            <v>Gasoline</v>
          </cell>
          <cell r="G3585">
            <v>2967</v>
          </cell>
          <cell r="H3585">
            <v>240</v>
          </cell>
          <cell r="I3585" t="str">
            <v>Vee Configuration</v>
          </cell>
          <cell r="J3585">
            <v>6</v>
          </cell>
          <cell r="K3585" t="str">
            <v>SFI</v>
          </cell>
          <cell r="L3585" t="str">
            <v>Cleveland, OH #2</v>
          </cell>
          <cell r="M3585" t="str">
            <v>U.S.</v>
          </cell>
          <cell r="N3585">
            <v>21886</v>
          </cell>
          <cell r="O3585">
            <v>15728</v>
          </cell>
          <cell r="P3585">
            <v>9464</v>
          </cell>
          <cell r="Q3585">
            <v>7420</v>
          </cell>
          <cell r="R3585">
            <v>6926</v>
          </cell>
          <cell r="S3585">
            <v>4491</v>
          </cell>
          <cell r="T3585">
            <v>0</v>
          </cell>
        </row>
        <row r="3586">
          <cell r="A3586" t="str">
            <v>North America</v>
          </cell>
          <cell r="B3586" t="str">
            <v>Ford</v>
          </cell>
          <cell r="C3586" t="str">
            <v>Ford</v>
          </cell>
          <cell r="D3586" t="str">
            <v>XJ8</v>
          </cell>
          <cell r="E3586" t="str">
            <v>AJ V6-V8</v>
          </cell>
          <cell r="F3586" t="str">
            <v>Gasoline</v>
          </cell>
          <cell r="G3586">
            <v>2967</v>
          </cell>
          <cell r="H3586">
            <v>240</v>
          </cell>
          <cell r="I3586" t="str">
            <v>Vee Configuration</v>
          </cell>
          <cell r="J3586">
            <v>6</v>
          </cell>
          <cell r="K3586" t="str">
            <v>SFI</v>
          </cell>
          <cell r="L3586" t="str">
            <v>Cleveland, OH #2</v>
          </cell>
          <cell r="M3586" t="str">
            <v>U.S.</v>
          </cell>
          <cell r="N3586">
            <v>240</v>
          </cell>
          <cell r="O3586">
            <v>2560</v>
          </cell>
          <cell r="P3586">
            <v>3904</v>
          </cell>
          <cell r="Q3586">
            <v>3291</v>
          </cell>
          <cell r="R3586">
            <v>0</v>
          </cell>
          <cell r="S3586">
            <v>0</v>
          </cell>
          <cell r="T3586">
            <v>0</v>
          </cell>
        </row>
        <row r="3587">
          <cell r="A3587" t="str">
            <v>North America</v>
          </cell>
          <cell r="B3587" t="str">
            <v>Ford</v>
          </cell>
          <cell r="C3587" t="str">
            <v>Ford</v>
          </cell>
          <cell r="D3587" t="str">
            <v>X-Type</v>
          </cell>
          <cell r="E3587" t="str">
            <v>AJ V6-V8</v>
          </cell>
          <cell r="F3587" t="str">
            <v>Gasoline</v>
          </cell>
          <cell r="G3587">
            <v>2967</v>
          </cell>
          <cell r="H3587">
            <v>310</v>
          </cell>
          <cell r="I3587" t="str">
            <v>Vee Configuration</v>
          </cell>
          <cell r="J3587">
            <v>6</v>
          </cell>
          <cell r="K3587" t="str">
            <v>SFI</v>
          </cell>
          <cell r="L3587" t="str">
            <v>Cleveland, OH #2</v>
          </cell>
          <cell r="M3587" t="str">
            <v>U.S.</v>
          </cell>
          <cell r="N3587">
            <v>0</v>
          </cell>
          <cell r="O3587">
            <v>3828</v>
          </cell>
          <cell r="P3587">
            <v>10060</v>
          </cell>
          <cell r="Q3587">
            <v>9736</v>
          </cell>
          <cell r="R3587">
            <v>9498</v>
          </cell>
          <cell r="S3587">
            <v>9380</v>
          </cell>
          <cell r="T3587">
            <v>2472</v>
          </cell>
        </row>
        <row r="3588">
          <cell r="A3588" t="str">
            <v>North America</v>
          </cell>
          <cell r="B3588" t="str">
            <v>Ford</v>
          </cell>
          <cell r="C3588" t="str">
            <v>Ford</v>
          </cell>
          <cell r="D3588" t="str">
            <v>Five Hundred</v>
          </cell>
          <cell r="E3588" t="str">
            <v>CYCLONE V6</v>
          </cell>
          <cell r="F3588" t="str">
            <v>Gasoline</v>
          </cell>
          <cell r="G3588">
            <v>3499</v>
          </cell>
          <cell r="H3588">
            <v>215</v>
          </cell>
          <cell r="I3588" t="str">
            <v>Vee Configuration</v>
          </cell>
          <cell r="J3588">
            <v>6</v>
          </cell>
          <cell r="K3588" t="str">
            <v>SFI</v>
          </cell>
          <cell r="L3588" t="str">
            <v>Cleveland, OH #1</v>
          </cell>
          <cell r="M3588" t="str">
            <v>U.S.</v>
          </cell>
          <cell r="N3588">
            <v>0</v>
          </cell>
          <cell r="O3588">
            <v>0</v>
          </cell>
          <cell r="P3588">
            <v>0</v>
          </cell>
          <cell r="Q3588">
            <v>0</v>
          </cell>
          <cell r="R3588">
            <v>0</v>
          </cell>
          <cell r="S3588">
            <v>30786</v>
          </cell>
          <cell r="T3588">
            <v>38112</v>
          </cell>
        </row>
        <row r="3589">
          <cell r="A3589" t="str">
            <v>North America</v>
          </cell>
          <cell r="B3589" t="str">
            <v>Ford</v>
          </cell>
          <cell r="C3589" t="str">
            <v>Ford</v>
          </cell>
          <cell r="D3589" t="str">
            <v>Freestyle</v>
          </cell>
          <cell r="E3589" t="str">
            <v>CYCLONE V6</v>
          </cell>
          <cell r="F3589" t="str">
            <v>Gasoline</v>
          </cell>
          <cell r="G3589">
            <v>3499</v>
          </cell>
          <cell r="H3589">
            <v>215</v>
          </cell>
          <cell r="I3589" t="str">
            <v>Vee Configuration</v>
          </cell>
          <cell r="J3589">
            <v>6</v>
          </cell>
          <cell r="K3589" t="str">
            <v>SFI</v>
          </cell>
          <cell r="L3589" t="str">
            <v>Cleveland, OH #1</v>
          </cell>
          <cell r="M3589" t="str">
            <v>U.S.</v>
          </cell>
          <cell r="N3589">
            <v>0</v>
          </cell>
          <cell r="O3589">
            <v>0</v>
          </cell>
          <cell r="P3589">
            <v>0</v>
          </cell>
          <cell r="Q3589">
            <v>0</v>
          </cell>
          <cell r="R3589">
            <v>0</v>
          </cell>
          <cell r="S3589">
            <v>37523</v>
          </cell>
          <cell r="T3589">
            <v>48370</v>
          </cell>
        </row>
        <row r="3590">
          <cell r="A3590" t="str">
            <v>North America</v>
          </cell>
          <cell r="B3590" t="str">
            <v>Ford</v>
          </cell>
          <cell r="C3590" t="str">
            <v>Ford</v>
          </cell>
          <cell r="D3590" t="str">
            <v>Premium Sedan</v>
          </cell>
          <cell r="E3590" t="str">
            <v>CYCLONE V6</v>
          </cell>
          <cell r="F3590" t="str">
            <v>Gasoline</v>
          </cell>
          <cell r="G3590">
            <v>3499</v>
          </cell>
          <cell r="H3590">
            <v>215</v>
          </cell>
          <cell r="I3590" t="str">
            <v>Vee Configuration</v>
          </cell>
          <cell r="J3590">
            <v>6</v>
          </cell>
          <cell r="K3590" t="str">
            <v>SFI</v>
          </cell>
          <cell r="L3590" t="str">
            <v>Cleveland, OH #1</v>
          </cell>
          <cell r="M3590" t="str">
            <v>U.S.</v>
          </cell>
          <cell r="N3590">
            <v>0</v>
          </cell>
          <cell r="O3590">
            <v>0</v>
          </cell>
          <cell r="P3590">
            <v>0</v>
          </cell>
          <cell r="Q3590">
            <v>0</v>
          </cell>
          <cell r="R3590">
            <v>0</v>
          </cell>
          <cell r="S3590">
            <v>13324</v>
          </cell>
          <cell r="T3590">
            <v>16744</v>
          </cell>
        </row>
        <row r="3591">
          <cell r="A3591" t="str">
            <v>North America</v>
          </cell>
          <cell r="B3591" t="str">
            <v>Ford</v>
          </cell>
          <cell r="C3591" t="str">
            <v>Ford</v>
          </cell>
          <cell r="D3591" t="str">
            <v>Crossover SUV</v>
          </cell>
          <cell r="E3591" t="str">
            <v>CYCLONE V6</v>
          </cell>
          <cell r="F3591" t="str">
            <v>Gasoline</v>
          </cell>
          <cell r="G3591">
            <v>3499</v>
          </cell>
          <cell r="H3591">
            <v>215</v>
          </cell>
          <cell r="I3591" t="str">
            <v>Vee Configuration</v>
          </cell>
          <cell r="J3591">
            <v>6</v>
          </cell>
          <cell r="K3591" t="str">
            <v>SFI</v>
          </cell>
          <cell r="L3591" t="str">
            <v>Lima, OH</v>
          </cell>
          <cell r="M3591" t="str">
            <v>U.S.</v>
          </cell>
          <cell r="N3591">
            <v>0</v>
          </cell>
          <cell r="O3591">
            <v>0</v>
          </cell>
          <cell r="P3591">
            <v>0</v>
          </cell>
          <cell r="Q3591">
            <v>0</v>
          </cell>
          <cell r="R3591">
            <v>22347</v>
          </cell>
          <cell r="S3591">
            <v>45979</v>
          </cell>
          <cell r="T3591">
            <v>44063</v>
          </cell>
        </row>
        <row r="3592">
          <cell r="A3592" t="str">
            <v>North America</v>
          </cell>
          <cell r="B3592" t="str">
            <v>Ford</v>
          </cell>
          <cell r="C3592" t="str">
            <v>Ford</v>
          </cell>
          <cell r="D3592" t="str">
            <v>LS</v>
          </cell>
          <cell r="E3592" t="str">
            <v>CYCLONE V6</v>
          </cell>
          <cell r="F3592" t="str">
            <v>Gasoline</v>
          </cell>
          <cell r="G3592">
            <v>3499</v>
          </cell>
          <cell r="H3592">
            <v>215</v>
          </cell>
          <cell r="I3592" t="str">
            <v>Vee Configuration</v>
          </cell>
          <cell r="J3592">
            <v>6</v>
          </cell>
          <cell r="K3592" t="str">
            <v>SFI</v>
          </cell>
          <cell r="L3592" t="str">
            <v>Lima, OH</v>
          </cell>
          <cell r="M3592" t="str">
            <v>U.S.</v>
          </cell>
          <cell r="N3592">
            <v>0</v>
          </cell>
          <cell r="O3592">
            <v>0</v>
          </cell>
          <cell r="P3592">
            <v>0</v>
          </cell>
          <cell r="Q3592">
            <v>0</v>
          </cell>
          <cell r="R3592">
            <v>12553</v>
          </cell>
          <cell r="S3592">
            <v>9215</v>
          </cell>
          <cell r="T3592">
            <v>8272</v>
          </cell>
        </row>
        <row r="3593">
          <cell r="A3593" t="str">
            <v>North America</v>
          </cell>
          <cell r="B3593" t="str">
            <v>Ford</v>
          </cell>
          <cell r="C3593" t="str">
            <v>Ford</v>
          </cell>
          <cell r="D3593" t="str">
            <v>Escort</v>
          </cell>
          <cell r="E3593" t="str">
            <v>DEARBORN</v>
          </cell>
          <cell r="F3593" t="str">
            <v>Gasoline</v>
          </cell>
          <cell r="G3593">
            <v>1982</v>
          </cell>
          <cell r="H3593">
            <v>110</v>
          </cell>
          <cell r="I3593" t="str">
            <v>In-Line</v>
          </cell>
          <cell r="J3593">
            <v>4</v>
          </cell>
          <cell r="K3593" t="str">
            <v>SFI</v>
          </cell>
          <cell r="L3593" t="str">
            <v>Dearborn, MI</v>
          </cell>
          <cell r="M3593" t="str">
            <v>U.S.</v>
          </cell>
          <cell r="N3593">
            <v>2266</v>
          </cell>
          <cell r="O3593">
            <v>0</v>
          </cell>
          <cell r="P3593">
            <v>0</v>
          </cell>
          <cell r="Q3593">
            <v>0</v>
          </cell>
          <cell r="R3593">
            <v>0</v>
          </cell>
          <cell r="S3593">
            <v>0</v>
          </cell>
          <cell r="T3593">
            <v>0</v>
          </cell>
        </row>
        <row r="3594">
          <cell r="A3594" t="str">
            <v>North America</v>
          </cell>
          <cell r="B3594" t="str">
            <v>Ford</v>
          </cell>
          <cell r="C3594" t="str">
            <v>Ford</v>
          </cell>
          <cell r="D3594" t="str">
            <v>Focus</v>
          </cell>
          <cell r="E3594" t="str">
            <v>DEARBORN</v>
          </cell>
          <cell r="F3594" t="str">
            <v>Gasoline</v>
          </cell>
          <cell r="G3594">
            <v>1982</v>
          </cell>
          <cell r="H3594">
            <v>110</v>
          </cell>
          <cell r="I3594" t="str">
            <v>In-Line</v>
          </cell>
          <cell r="J3594">
            <v>4</v>
          </cell>
          <cell r="K3594" t="str">
            <v>SFI</v>
          </cell>
          <cell r="L3594" t="str">
            <v>Dearborn, MI</v>
          </cell>
          <cell r="M3594" t="str">
            <v>U.S.</v>
          </cell>
          <cell r="N3594">
            <v>125956</v>
          </cell>
          <cell r="O3594">
            <v>101924</v>
          </cell>
          <cell r="P3594">
            <v>41629</v>
          </cell>
          <cell r="Q3594">
            <v>0</v>
          </cell>
          <cell r="R3594">
            <v>0</v>
          </cell>
          <cell r="S3594">
            <v>0</v>
          </cell>
          <cell r="T3594">
            <v>0</v>
          </cell>
        </row>
        <row r="3595">
          <cell r="A3595" t="str">
            <v>North America</v>
          </cell>
          <cell r="B3595" t="str">
            <v>Ford</v>
          </cell>
          <cell r="C3595" t="str">
            <v>Ford</v>
          </cell>
          <cell r="D3595" t="str">
            <v>Contour</v>
          </cell>
          <cell r="E3595" t="str">
            <v>DURATEC</v>
          </cell>
          <cell r="F3595" t="str">
            <v>Gasoline</v>
          </cell>
          <cell r="G3595">
            <v>2539</v>
          </cell>
          <cell r="H3595">
            <v>200</v>
          </cell>
          <cell r="I3595" t="str">
            <v>Vee Configuration</v>
          </cell>
          <cell r="J3595">
            <v>6</v>
          </cell>
          <cell r="K3595" t="str">
            <v>SFI</v>
          </cell>
          <cell r="L3595" t="str">
            <v>Cleveland, OH #2</v>
          </cell>
          <cell r="M3595" t="str">
            <v>U.S.</v>
          </cell>
          <cell r="N3595">
            <v>0</v>
          </cell>
          <cell r="O3595">
            <v>0</v>
          </cell>
          <cell r="P3595">
            <v>0</v>
          </cell>
          <cell r="Q3595">
            <v>0</v>
          </cell>
          <cell r="R3595">
            <v>0</v>
          </cell>
          <cell r="S3595">
            <v>0</v>
          </cell>
          <cell r="T3595">
            <v>0</v>
          </cell>
        </row>
        <row r="3596">
          <cell r="A3596" t="str">
            <v>North America</v>
          </cell>
          <cell r="B3596" t="str">
            <v>Ford</v>
          </cell>
          <cell r="C3596" t="str">
            <v>Ford</v>
          </cell>
          <cell r="D3596" t="str">
            <v>Cougar</v>
          </cell>
          <cell r="E3596" t="str">
            <v>DURATEC</v>
          </cell>
          <cell r="F3596" t="str">
            <v>Gasoline</v>
          </cell>
          <cell r="G3596">
            <v>2539</v>
          </cell>
          <cell r="H3596">
            <v>200</v>
          </cell>
          <cell r="I3596" t="str">
            <v>Vee Configuration</v>
          </cell>
          <cell r="J3596">
            <v>6</v>
          </cell>
          <cell r="K3596" t="str">
            <v>SFI</v>
          </cell>
          <cell r="L3596" t="str">
            <v>Cleveland, OH #2</v>
          </cell>
          <cell r="M3596" t="str">
            <v>U.S.</v>
          </cell>
          <cell r="N3596">
            <v>17716</v>
          </cell>
          <cell r="O3596">
            <v>0</v>
          </cell>
          <cell r="P3596">
            <v>0</v>
          </cell>
          <cell r="Q3596">
            <v>0</v>
          </cell>
          <cell r="R3596">
            <v>0</v>
          </cell>
          <cell r="S3596">
            <v>0</v>
          </cell>
          <cell r="T3596">
            <v>0</v>
          </cell>
        </row>
        <row r="3597">
          <cell r="A3597" t="str">
            <v>North America</v>
          </cell>
          <cell r="B3597" t="str">
            <v>Ford</v>
          </cell>
          <cell r="C3597" t="str">
            <v>Ford</v>
          </cell>
          <cell r="D3597" t="str">
            <v>Mystique</v>
          </cell>
          <cell r="E3597" t="str">
            <v>DURATEC</v>
          </cell>
          <cell r="F3597" t="str">
            <v>Gasoline</v>
          </cell>
          <cell r="G3597">
            <v>2539</v>
          </cell>
          <cell r="H3597">
            <v>200</v>
          </cell>
          <cell r="I3597" t="str">
            <v>Vee Configuration</v>
          </cell>
          <cell r="J3597">
            <v>6</v>
          </cell>
          <cell r="K3597" t="str">
            <v>SFI</v>
          </cell>
          <cell r="L3597" t="str">
            <v>Cleveland, OH #2</v>
          </cell>
          <cell r="M3597" t="str">
            <v>U.S.</v>
          </cell>
          <cell r="N3597">
            <v>0</v>
          </cell>
          <cell r="O3597">
            <v>0</v>
          </cell>
          <cell r="P3597">
            <v>0</v>
          </cell>
          <cell r="Q3597">
            <v>0</v>
          </cell>
          <cell r="R3597">
            <v>0</v>
          </cell>
          <cell r="S3597">
            <v>0</v>
          </cell>
          <cell r="T3597">
            <v>0</v>
          </cell>
        </row>
        <row r="3598">
          <cell r="A3598" t="str">
            <v>North America</v>
          </cell>
          <cell r="B3598" t="str">
            <v>Ford</v>
          </cell>
          <cell r="C3598" t="str">
            <v>Ford</v>
          </cell>
          <cell r="D3598" t="str">
            <v>Freestyle</v>
          </cell>
          <cell r="E3598" t="str">
            <v>DURATEC</v>
          </cell>
          <cell r="F3598" t="str">
            <v>Gasoline</v>
          </cell>
          <cell r="G3598">
            <v>2982</v>
          </cell>
          <cell r="H3598">
            <v>200</v>
          </cell>
          <cell r="I3598" t="str">
            <v>Vee Configuration</v>
          </cell>
          <cell r="J3598">
            <v>6</v>
          </cell>
          <cell r="K3598" t="str">
            <v>SFI</v>
          </cell>
          <cell r="L3598" t="str">
            <v>Cleveland, OH #1</v>
          </cell>
          <cell r="M3598" t="str">
            <v>U.S.</v>
          </cell>
          <cell r="N3598">
            <v>0</v>
          </cell>
          <cell r="O3598">
            <v>0</v>
          </cell>
          <cell r="P3598">
            <v>43135</v>
          </cell>
          <cell r="Q3598">
            <v>114429</v>
          </cell>
          <cell r="R3598">
            <v>107753</v>
          </cell>
          <cell r="S3598">
            <v>62140</v>
          </cell>
          <cell r="T3598">
            <v>48370</v>
          </cell>
        </row>
        <row r="3599">
          <cell r="A3599" t="str">
            <v>North America</v>
          </cell>
          <cell r="B3599" t="str">
            <v>Ford</v>
          </cell>
          <cell r="C3599" t="str">
            <v>Ford</v>
          </cell>
          <cell r="D3599" t="str">
            <v>Premium Sedan</v>
          </cell>
          <cell r="E3599" t="str">
            <v>DURATEC</v>
          </cell>
          <cell r="F3599" t="str">
            <v>Gasoline</v>
          </cell>
          <cell r="G3599">
            <v>2982</v>
          </cell>
          <cell r="H3599">
            <v>200</v>
          </cell>
          <cell r="I3599" t="str">
            <v>Vee Configuration</v>
          </cell>
          <cell r="J3599">
            <v>6</v>
          </cell>
          <cell r="K3599" t="str">
            <v>SFI</v>
          </cell>
          <cell r="L3599" t="str">
            <v>Cleveland, OH #1</v>
          </cell>
          <cell r="M3599" t="str">
            <v>U.S.</v>
          </cell>
          <cell r="N3599">
            <v>0</v>
          </cell>
          <cell r="O3599">
            <v>0</v>
          </cell>
          <cell r="P3599">
            <v>0</v>
          </cell>
          <cell r="Q3599">
            <v>14765</v>
          </cell>
          <cell r="R3599">
            <v>39092</v>
          </cell>
          <cell r="S3599">
            <v>21858</v>
          </cell>
          <cell r="T3599">
            <v>16744</v>
          </cell>
        </row>
        <row r="3600">
          <cell r="A3600" t="str">
            <v>North America</v>
          </cell>
          <cell r="B3600" t="str">
            <v>Ford</v>
          </cell>
          <cell r="C3600" t="str">
            <v>Ford</v>
          </cell>
          <cell r="D3600">
            <v>6</v>
          </cell>
          <cell r="E3600" t="str">
            <v>DURATEC</v>
          </cell>
          <cell r="F3600" t="str">
            <v>Gasoline</v>
          </cell>
          <cell r="G3600">
            <v>2982</v>
          </cell>
          <cell r="H3600">
            <v>200</v>
          </cell>
          <cell r="I3600" t="str">
            <v>Vee Configuration</v>
          </cell>
          <cell r="J3600">
            <v>6</v>
          </cell>
          <cell r="K3600" t="str">
            <v>SFI</v>
          </cell>
          <cell r="L3600" t="str">
            <v>Cleveland, OH #2</v>
          </cell>
          <cell r="M3600" t="str">
            <v>U.S.</v>
          </cell>
          <cell r="N3600">
            <v>2558</v>
          </cell>
          <cell r="O3600">
            <v>21073</v>
          </cell>
          <cell r="P3600">
            <v>20096</v>
          </cell>
          <cell r="Q3600">
            <v>18852</v>
          </cell>
          <cell r="R3600">
            <v>17923</v>
          </cell>
          <cell r="S3600">
            <v>16901</v>
          </cell>
          <cell r="T3600">
            <v>17759</v>
          </cell>
        </row>
        <row r="3601">
          <cell r="A3601" t="str">
            <v>North America</v>
          </cell>
          <cell r="B3601" t="str">
            <v>Ford</v>
          </cell>
          <cell r="C3601" t="str">
            <v>Ford</v>
          </cell>
          <cell r="D3601" t="str">
            <v>Compact MAV</v>
          </cell>
          <cell r="E3601" t="str">
            <v>DURATEC</v>
          </cell>
          <cell r="F3601" t="str">
            <v>Gasoline</v>
          </cell>
          <cell r="G3601">
            <v>2982</v>
          </cell>
          <cell r="H3601">
            <v>200</v>
          </cell>
          <cell r="I3601" t="str">
            <v>Vee Configuration</v>
          </cell>
          <cell r="J3601">
            <v>6</v>
          </cell>
          <cell r="K3601" t="str">
            <v>SFI</v>
          </cell>
          <cell r="L3601" t="str">
            <v>Cleveland, OH #2</v>
          </cell>
          <cell r="M3601" t="str">
            <v>U.S.</v>
          </cell>
          <cell r="N3601">
            <v>0</v>
          </cell>
          <cell r="O3601">
            <v>0</v>
          </cell>
          <cell r="P3601">
            <v>0</v>
          </cell>
          <cell r="Q3601">
            <v>0</v>
          </cell>
          <cell r="R3601">
            <v>15023</v>
          </cell>
          <cell r="S3601">
            <v>36868</v>
          </cell>
          <cell r="T3601">
            <v>35730</v>
          </cell>
        </row>
        <row r="3602">
          <cell r="A3602" t="str">
            <v>North America</v>
          </cell>
          <cell r="B3602" t="str">
            <v>Ford</v>
          </cell>
          <cell r="C3602" t="str">
            <v>Ford</v>
          </cell>
          <cell r="D3602" t="str">
            <v>Compact Sedan</v>
          </cell>
          <cell r="E3602" t="str">
            <v>DURATEC</v>
          </cell>
          <cell r="F3602" t="str">
            <v>Gasoline</v>
          </cell>
          <cell r="G3602">
            <v>2982</v>
          </cell>
          <cell r="H3602">
            <v>200</v>
          </cell>
          <cell r="I3602" t="str">
            <v>Vee Configuration</v>
          </cell>
          <cell r="J3602">
            <v>6</v>
          </cell>
          <cell r="K3602" t="str">
            <v>SFI</v>
          </cell>
          <cell r="L3602" t="str">
            <v>Cleveland, OH #2</v>
          </cell>
          <cell r="M3602" t="str">
            <v>U.S.</v>
          </cell>
          <cell r="N3602">
            <v>0</v>
          </cell>
          <cell r="O3602">
            <v>0</v>
          </cell>
          <cell r="P3602">
            <v>0</v>
          </cell>
          <cell r="Q3602">
            <v>27347</v>
          </cell>
          <cell r="R3602">
            <v>80863</v>
          </cell>
          <cell r="S3602">
            <v>78448</v>
          </cell>
          <cell r="T3602">
            <v>76406</v>
          </cell>
        </row>
        <row r="3603">
          <cell r="A3603" t="str">
            <v>North America</v>
          </cell>
          <cell r="B3603" t="str">
            <v>Ford</v>
          </cell>
          <cell r="C3603" t="str">
            <v>Ford</v>
          </cell>
          <cell r="D3603" t="str">
            <v>Compact SUV</v>
          </cell>
          <cell r="E3603" t="str">
            <v>DURATEC</v>
          </cell>
          <cell r="F3603" t="str">
            <v>Gasoline</v>
          </cell>
          <cell r="G3603">
            <v>2982</v>
          </cell>
          <cell r="H3603">
            <v>200</v>
          </cell>
          <cell r="I3603" t="str">
            <v>Vee Configuration</v>
          </cell>
          <cell r="J3603">
            <v>6</v>
          </cell>
          <cell r="K3603" t="str">
            <v>SFI</v>
          </cell>
          <cell r="L3603" t="str">
            <v>Cleveland, OH #2</v>
          </cell>
          <cell r="M3603" t="str">
            <v>U.S.</v>
          </cell>
          <cell r="N3603">
            <v>0</v>
          </cell>
          <cell r="O3603">
            <v>0</v>
          </cell>
          <cell r="P3603">
            <v>0</v>
          </cell>
          <cell r="Q3603">
            <v>0</v>
          </cell>
          <cell r="R3603">
            <v>143483</v>
          </cell>
          <cell r="S3603">
            <v>169865</v>
          </cell>
          <cell r="T3603">
            <v>172121</v>
          </cell>
        </row>
        <row r="3604">
          <cell r="A3604" t="str">
            <v>North America</v>
          </cell>
          <cell r="B3604" t="str">
            <v>Ford</v>
          </cell>
          <cell r="C3604" t="str">
            <v>Ford</v>
          </cell>
          <cell r="D3604" t="str">
            <v>Escape</v>
          </cell>
          <cell r="E3604" t="str">
            <v>DURATEC</v>
          </cell>
          <cell r="F3604" t="str">
            <v>Gasoline</v>
          </cell>
          <cell r="G3604">
            <v>2982</v>
          </cell>
          <cell r="H3604">
            <v>200</v>
          </cell>
          <cell r="I3604" t="str">
            <v>Vee Configuration</v>
          </cell>
          <cell r="J3604">
            <v>6</v>
          </cell>
          <cell r="K3604" t="str">
            <v>SFI</v>
          </cell>
          <cell r="L3604" t="str">
            <v>Cleveland, OH #2</v>
          </cell>
          <cell r="M3604" t="str">
            <v>U.S.</v>
          </cell>
          <cell r="N3604">
            <v>170490</v>
          </cell>
          <cell r="O3604">
            <v>192577</v>
          </cell>
          <cell r="P3604">
            <v>180804</v>
          </cell>
          <cell r="Q3604">
            <v>169811</v>
          </cell>
          <cell r="R3604">
            <v>159041</v>
          </cell>
          <cell r="S3604">
            <v>152769</v>
          </cell>
          <cell r="T3604">
            <v>140927</v>
          </cell>
        </row>
        <row r="3605">
          <cell r="A3605" t="str">
            <v>North America</v>
          </cell>
          <cell r="B3605" t="str">
            <v>Ford</v>
          </cell>
          <cell r="C3605" t="str">
            <v>Ford</v>
          </cell>
          <cell r="D3605" t="str">
            <v>Five Hundred</v>
          </cell>
          <cell r="E3605" t="str">
            <v>DURATEC</v>
          </cell>
          <cell r="F3605" t="str">
            <v>Gasoline</v>
          </cell>
          <cell r="G3605">
            <v>2982</v>
          </cell>
          <cell r="H3605">
            <v>200</v>
          </cell>
          <cell r="I3605" t="str">
            <v>Vee Configuration</v>
          </cell>
          <cell r="J3605">
            <v>6</v>
          </cell>
          <cell r="K3605" t="str">
            <v>SFI</v>
          </cell>
          <cell r="L3605" t="str">
            <v>Cleveland, OH #2</v>
          </cell>
          <cell r="M3605" t="str">
            <v>U.S.</v>
          </cell>
          <cell r="N3605">
            <v>0</v>
          </cell>
          <cell r="O3605">
            <v>0</v>
          </cell>
          <cell r="P3605">
            <v>32565</v>
          </cell>
          <cell r="Q3605">
            <v>111526</v>
          </cell>
          <cell r="R3605">
            <v>89293</v>
          </cell>
          <cell r="S3605">
            <v>50898</v>
          </cell>
          <cell r="T3605">
            <v>38112</v>
          </cell>
        </row>
        <row r="3606">
          <cell r="A3606" t="str">
            <v>North America</v>
          </cell>
          <cell r="B3606" t="str">
            <v>Ford</v>
          </cell>
          <cell r="C3606" t="str">
            <v>Ford</v>
          </cell>
          <cell r="D3606" t="str">
            <v>MPV</v>
          </cell>
          <cell r="E3606" t="str">
            <v>DURATEC</v>
          </cell>
          <cell r="F3606" t="str">
            <v>Gasoline</v>
          </cell>
          <cell r="G3606">
            <v>2982</v>
          </cell>
          <cell r="H3606">
            <v>200</v>
          </cell>
          <cell r="I3606" t="str">
            <v>Vee Configuration</v>
          </cell>
          <cell r="J3606">
            <v>6</v>
          </cell>
          <cell r="K3606" t="str">
            <v>SFI</v>
          </cell>
          <cell r="L3606" t="str">
            <v>Cleveland, OH #2</v>
          </cell>
          <cell r="M3606" t="str">
            <v>U.S.</v>
          </cell>
          <cell r="N3606">
            <v>31214</v>
          </cell>
          <cell r="O3606">
            <v>18980</v>
          </cell>
          <cell r="P3606">
            <v>17653</v>
          </cell>
          <cell r="Q3606">
            <v>6092</v>
          </cell>
          <cell r="R3606">
            <v>0</v>
          </cell>
          <cell r="S3606">
            <v>0</v>
          </cell>
          <cell r="T3606">
            <v>0</v>
          </cell>
        </row>
        <row r="3607">
          <cell r="A3607" t="str">
            <v>North America</v>
          </cell>
          <cell r="B3607" t="str">
            <v>Ford</v>
          </cell>
          <cell r="C3607" t="str">
            <v>Ford</v>
          </cell>
          <cell r="D3607" t="str">
            <v>Sable</v>
          </cell>
          <cell r="E3607" t="str">
            <v>DURATEC</v>
          </cell>
          <cell r="F3607" t="str">
            <v>Gasoline</v>
          </cell>
          <cell r="G3607">
            <v>2982</v>
          </cell>
          <cell r="H3607">
            <v>200</v>
          </cell>
          <cell r="I3607" t="str">
            <v>Vee Configuration</v>
          </cell>
          <cell r="J3607">
            <v>6</v>
          </cell>
          <cell r="K3607" t="str">
            <v>SFI</v>
          </cell>
          <cell r="L3607" t="str">
            <v>Cleveland, OH #2</v>
          </cell>
          <cell r="M3607" t="str">
            <v>U.S.</v>
          </cell>
          <cell r="N3607">
            <v>63980</v>
          </cell>
          <cell r="O3607">
            <v>63667</v>
          </cell>
          <cell r="P3607">
            <v>55319</v>
          </cell>
          <cell r="Q3607">
            <v>44722</v>
          </cell>
          <cell r="R3607">
            <v>0</v>
          </cell>
          <cell r="S3607">
            <v>0</v>
          </cell>
          <cell r="T3607">
            <v>0</v>
          </cell>
        </row>
        <row r="3608">
          <cell r="A3608" t="str">
            <v>North America</v>
          </cell>
          <cell r="B3608" t="str">
            <v>Ford</v>
          </cell>
          <cell r="C3608" t="str">
            <v>Ford</v>
          </cell>
          <cell r="D3608" t="str">
            <v>Small SUV</v>
          </cell>
          <cell r="E3608" t="str">
            <v>DURATEC</v>
          </cell>
          <cell r="F3608" t="str">
            <v>Gasoline</v>
          </cell>
          <cell r="G3608">
            <v>2982</v>
          </cell>
          <cell r="H3608">
            <v>200</v>
          </cell>
          <cell r="I3608" t="str">
            <v>Vee Configuration</v>
          </cell>
          <cell r="J3608">
            <v>6</v>
          </cell>
          <cell r="K3608" t="str">
            <v>SFI</v>
          </cell>
          <cell r="L3608" t="str">
            <v>Cleveland, OH #2</v>
          </cell>
          <cell r="M3608" t="str">
            <v>U.S.</v>
          </cell>
          <cell r="N3608">
            <v>0</v>
          </cell>
          <cell r="O3608">
            <v>0</v>
          </cell>
          <cell r="P3608">
            <v>0</v>
          </cell>
          <cell r="Q3608">
            <v>16658</v>
          </cell>
          <cell r="R3608">
            <v>18569</v>
          </cell>
          <cell r="S3608">
            <v>16682</v>
          </cell>
          <cell r="T3608">
            <v>15342</v>
          </cell>
        </row>
        <row r="3609">
          <cell r="A3609" t="str">
            <v>North America</v>
          </cell>
          <cell r="B3609" t="str">
            <v>Ford</v>
          </cell>
          <cell r="C3609" t="str">
            <v>Ford</v>
          </cell>
          <cell r="D3609" t="str">
            <v>Small SUV</v>
          </cell>
          <cell r="E3609" t="str">
            <v>DURATEC</v>
          </cell>
          <cell r="F3609" t="str">
            <v>Gasoline</v>
          </cell>
          <cell r="G3609">
            <v>2982</v>
          </cell>
          <cell r="H3609">
            <v>200</v>
          </cell>
          <cell r="I3609" t="str">
            <v>Vee Configuration</v>
          </cell>
          <cell r="J3609">
            <v>6</v>
          </cell>
          <cell r="K3609" t="str">
            <v>SFI</v>
          </cell>
          <cell r="L3609" t="str">
            <v>Cleveland, OH #2</v>
          </cell>
          <cell r="M3609" t="str">
            <v>U.S.</v>
          </cell>
          <cell r="N3609">
            <v>0</v>
          </cell>
          <cell r="O3609">
            <v>0</v>
          </cell>
          <cell r="P3609">
            <v>5044</v>
          </cell>
          <cell r="Q3609">
            <v>29465</v>
          </cell>
          <cell r="R3609">
            <v>27242</v>
          </cell>
          <cell r="S3609">
            <v>21500</v>
          </cell>
          <cell r="T3609">
            <v>20426</v>
          </cell>
        </row>
        <row r="3610">
          <cell r="A3610" t="str">
            <v>North America</v>
          </cell>
          <cell r="B3610" t="str">
            <v>Ford</v>
          </cell>
          <cell r="C3610" t="str">
            <v>Ford</v>
          </cell>
          <cell r="D3610" t="str">
            <v>Taurus</v>
          </cell>
          <cell r="E3610" t="str">
            <v>DURATEC</v>
          </cell>
          <cell r="F3610" t="str">
            <v>Gasoline</v>
          </cell>
          <cell r="G3610">
            <v>2982</v>
          </cell>
          <cell r="H3610">
            <v>200</v>
          </cell>
          <cell r="I3610" t="str">
            <v>Vee Configuration</v>
          </cell>
          <cell r="J3610">
            <v>6</v>
          </cell>
          <cell r="K3610" t="str">
            <v>SFI</v>
          </cell>
          <cell r="L3610" t="str">
            <v>Cleveland, OH #2</v>
          </cell>
          <cell r="M3610" t="str">
            <v>U.S.</v>
          </cell>
          <cell r="N3610">
            <v>178604</v>
          </cell>
          <cell r="O3610">
            <v>114749</v>
          </cell>
          <cell r="P3610">
            <v>102188</v>
          </cell>
          <cell r="Q3610">
            <v>63068</v>
          </cell>
          <cell r="R3610">
            <v>0</v>
          </cell>
          <cell r="S3610">
            <v>0</v>
          </cell>
          <cell r="T3610">
            <v>0</v>
          </cell>
        </row>
        <row r="3611">
          <cell r="A3611" t="str">
            <v>North America</v>
          </cell>
          <cell r="B3611" t="str">
            <v>Ford</v>
          </cell>
          <cell r="C3611" t="str">
            <v>Ford</v>
          </cell>
          <cell r="D3611" t="str">
            <v>Tribute</v>
          </cell>
          <cell r="E3611" t="str">
            <v>DURATEC</v>
          </cell>
          <cell r="F3611" t="str">
            <v>Gasoline</v>
          </cell>
          <cell r="G3611">
            <v>2982</v>
          </cell>
          <cell r="H3611">
            <v>200</v>
          </cell>
          <cell r="I3611" t="str">
            <v>Vee Configuration</v>
          </cell>
          <cell r="J3611">
            <v>6</v>
          </cell>
          <cell r="K3611" t="str">
            <v>SFI</v>
          </cell>
          <cell r="L3611" t="str">
            <v>Cleveland, OH #2</v>
          </cell>
          <cell r="M3611" t="str">
            <v>U.S.</v>
          </cell>
          <cell r="N3611">
            <v>42795</v>
          </cell>
          <cell r="O3611">
            <v>35473</v>
          </cell>
          <cell r="P3611">
            <v>22009</v>
          </cell>
          <cell r="Q3611">
            <v>23670</v>
          </cell>
          <cell r="R3611">
            <v>20587</v>
          </cell>
          <cell r="S3611">
            <v>17939</v>
          </cell>
          <cell r="T3611">
            <v>15513</v>
          </cell>
        </row>
        <row r="3612">
          <cell r="A3612" t="str">
            <v>North America</v>
          </cell>
          <cell r="B3612" t="str">
            <v>Ford</v>
          </cell>
          <cell r="C3612" t="str">
            <v>Ford</v>
          </cell>
          <cell r="D3612" t="str">
            <v>Tribute</v>
          </cell>
          <cell r="E3612" t="str">
            <v>DURATEC</v>
          </cell>
          <cell r="F3612" t="str">
            <v>Gasoline</v>
          </cell>
          <cell r="G3612">
            <v>2982</v>
          </cell>
          <cell r="H3612">
            <v>200</v>
          </cell>
          <cell r="I3612" t="str">
            <v>Vee Configuration</v>
          </cell>
          <cell r="J3612">
            <v>6</v>
          </cell>
          <cell r="K3612" t="str">
            <v>SFI</v>
          </cell>
          <cell r="L3612" t="str">
            <v>Cleveland, OH #2</v>
          </cell>
          <cell r="M3612" t="str">
            <v>U.S.</v>
          </cell>
          <cell r="N3612">
            <v>10140</v>
          </cell>
          <cell r="O3612">
            <v>7178</v>
          </cell>
          <cell r="P3612">
            <v>6096</v>
          </cell>
          <cell r="Q3612">
            <v>1446</v>
          </cell>
          <cell r="R3612">
            <v>0</v>
          </cell>
          <cell r="S3612">
            <v>0</v>
          </cell>
          <cell r="T3612">
            <v>0</v>
          </cell>
        </row>
        <row r="3613">
          <cell r="A3613" t="str">
            <v>North America</v>
          </cell>
          <cell r="B3613" t="str">
            <v>Ford</v>
          </cell>
          <cell r="C3613" t="str">
            <v>Ford</v>
          </cell>
          <cell r="D3613" t="str">
            <v>LS</v>
          </cell>
          <cell r="E3613" t="str">
            <v>DURATEC</v>
          </cell>
          <cell r="F3613" t="str">
            <v>Gasoline</v>
          </cell>
          <cell r="G3613">
            <v>2982</v>
          </cell>
          <cell r="H3613">
            <v>200</v>
          </cell>
          <cell r="I3613" t="str">
            <v>Vee Configuration</v>
          </cell>
          <cell r="J3613">
            <v>6</v>
          </cell>
          <cell r="K3613" t="str">
            <v>SFI</v>
          </cell>
          <cell r="L3613" t="str">
            <v>Cleveland, OH #2</v>
          </cell>
          <cell r="M3613" t="str">
            <v>U.S.</v>
          </cell>
          <cell r="N3613">
            <v>6161</v>
          </cell>
          <cell r="O3613">
            <v>4733</v>
          </cell>
          <cell r="P3613">
            <v>4725</v>
          </cell>
          <cell r="Q3613">
            <v>3036</v>
          </cell>
          <cell r="R3613">
            <v>0</v>
          </cell>
          <cell r="S3613">
            <v>0</v>
          </cell>
          <cell r="T3613">
            <v>0</v>
          </cell>
        </row>
        <row r="3614">
          <cell r="A3614" t="str">
            <v>North America</v>
          </cell>
          <cell r="B3614" t="str">
            <v>Ford</v>
          </cell>
          <cell r="C3614" t="str">
            <v>Ford</v>
          </cell>
          <cell r="D3614" t="str">
            <v>Mondeo</v>
          </cell>
          <cell r="E3614" t="str">
            <v>DURATEC</v>
          </cell>
          <cell r="F3614" t="str">
            <v>Gasoline</v>
          </cell>
          <cell r="G3614">
            <v>2500</v>
          </cell>
          <cell r="H3614">
            <v>170</v>
          </cell>
          <cell r="I3614" t="str">
            <v>Vee Configuration</v>
          </cell>
          <cell r="J3614">
            <v>6</v>
          </cell>
          <cell r="K3614" t="str">
            <v>SFI</v>
          </cell>
          <cell r="L3614" t="str">
            <v>Cleveland, OH #2</v>
          </cell>
          <cell r="M3614" t="str">
            <v>U.S.</v>
          </cell>
          <cell r="N3614">
            <v>20776</v>
          </cell>
          <cell r="O3614">
            <v>19832</v>
          </cell>
          <cell r="P3614">
            <v>18870</v>
          </cell>
          <cell r="Q3614">
            <v>16379</v>
          </cell>
          <cell r="R3614">
            <v>0</v>
          </cell>
          <cell r="S3614">
            <v>0</v>
          </cell>
          <cell r="T3614">
            <v>0</v>
          </cell>
        </row>
        <row r="3615">
          <cell r="A3615" t="str">
            <v>North America</v>
          </cell>
          <cell r="B3615" t="str">
            <v>Ford</v>
          </cell>
          <cell r="C3615" t="str">
            <v>Ford</v>
          </cell>
          <cell r="D3615" t="str">
            <v>Mondeo</v>
          </cell>
          <cell r="E3615" t="str">
            <v>DURATEC</v>
          </cell>
          <cell r="F3615" t="str">
            <v>Gasoline</v>
          </cell>
          <cell r="G3615">
            <v>2500</v>
          </cell>
          <cell r="H3615">
            <v>170</v>
          </cell>
          <cell r="I3615" t="str">
            <v>Vee Configuration</v>
          </cell>
          <cell r="J3615">
            <v>6</v>
          </cell>
          <cell r="K3615" t="str">
            <v>SFI</v>
          </cell>
          <cell r="L3615" t="str">
            <v>Cleveland, OH #2</v>
          </cell>
          <cell r="M3615" t="str">
            <v>U.S.</v>
          </cell>
          <cell r="N3615">
            <v>0</v>
          </cell>
          <cell r="O3615">
            <v>0</v>
          </cell>
          <cell r="P3615">
            <v>0</v>
          </cell>
          <cell r="Q3615">
            <v>0</v>
          </cell>
          <cell r="R3615">
            <v>0</v>
          </cell>
          <cell r="S3615">
            <v>0</v>
          </cell>
          <cell r="T3615">
            <v>0</v>
          </cell>
        </row>
        <row r="3616">
          <cell r="A3616" t="str">
            <v>North America</v>
          </cell>
          <cell r="B3616" t="str">
            <v>Ford</v>
          </cell>
          <cell r="C3616" t="str">
            <v>Ford</v>
          </cell>
          <cell r="D3616" t="str">
            <v>Mondeo</v>
          </cell>
          <cell r="E3616" t="str">
            <v>DURATEC</v>
          </cell>
          <cell r="F3616" t="str">
            <v>Gasoline</v>
          </cell>
          <cell r="G3616">
            <v>2500</v>
          </cell>
          <cell r="H3616">
            <v>210</v>
          </cell>
          <cell r="I3616" t="str">
            <v>Vee Configuration</v>
          </cell>
          <cell r="J3616">
            <v>6</v>
          </cell>
          <cell r="K3616" t="str">
            <v>SFI</v>
          </cell>
          <cell r="L3616" t="str">
            <v>Cleveland, OH #2</v>
          </cell>
          <cell r="M3616" t="str">
            <v>U.S.</v>
          </cell>
          <cell r="N3616">
            <v>0</v>
          </cell>
          <cell r="O3616">
            <v>0</v>
          </cell>
          <cell r="P3616">
            <v>0</v>
          </cell>
          <cell r="Q3616">
            <v>0</v>
          </cell>
          <cell r="R3616">
            <v>0</v>
          </cell>
          <cell r="S3616">
            <v>0</v>
          </cell>
          <cell r="T3616">
            <v>0</v>
          </cell>
        </row>
        <row r="3617">
          <cell r="A3617" t="str">
            <v>North America</v>
          </cell>
          <cell r="B3617" t="str">
            <v>Ford</v>
          </cell>
          <cell r="C3617" t="str">
            <v>Ford</v>
          </cell>
          <cell r="D3617" t="str">
            <v>Freelander</v>
          </cell>
          <cell r="E3617" t="str">
            <v>DURATEC</v>
          </cell>
          <cell r="F3617" t="str">
            <v>Gasoline</v>
          </cell>
          <cell r="G3617">
            <v>2500</v>
          </cell>
          <cell r="H3617">
            <v>200</v>
          </cell>
          <cell r="I3617" t="str">
            <v>Vee Configuration</v>
          </cell>
          <cell r="J3617">
            <v>6</v>
          </cell>
          <cell r="K3617" t="str">
            <v>SFI</v>
          </cell>
          <cell r="L3617" t="str">
            <v>Cleveland, OH #2</v>
          </cell>
          <cell r="M3617" t="str">
            <v>U.S.</v>
          </cell>
          <cell r="N3617">
            <v>0</v>
          </cell>
          <cell r="O3617">
            <v>0</v>
          </cell>
          <cell r="P3617">
            <v>0</v>
          </cell>
          <cell r="Q3617">
            <v>4080</v>
          </cell>
          <cell r="R3617">
            <v>15830</v>
          </cell>
          <cell r="S3617">
            <v>17809</v>
          </cell>
          <cell r="T3617">
            <v>17809</v>
          </cell>
        </row>
        <row r="3618">
          <cell r="A3618" t="str">
            <v>North America</v>
          </cell>
          <cell r="B3618" t="str">
            <v>Ford</v>
          </cell>
          <cell r="C3618" t="str">
            <v>Ford</v>
          </cell>
          <cell r="D3618" t="str">
            <v>Mondeo</v>
          </cell>
          <cell r="E3618" t="str">
            <v>DURATEC</v>
          </cell>
          <cell r="F3618" t="str">
            <v>Gasoline</v>
          </cell>
          <cell r="G3618">
            <v>2967</v>
          </cell>
          <cell r="H3618">
            <v>220</v>
          </cell>
          <cell r="I3618" t="str">
            <v>Vee Configuration</v>
          </cell>
          <cell r="J3618">
            <v>6</v>
          </cell>
          <cell r="K3618" t="str">
            <v>SFI</v>
          </cell>
          <cell r="L3618" t="str">
            <v>Cleveland, OH #2</v>
          </cell>
          <cell r="M3618" t="str">
            <v>U.S.</v>
          </cell>
          <cell r="N3618">
            <v>1932</v>
          </cell>
          <cell r="O3618">
            <v>2479</v>
          </cell>
          <cell r="P3618">
            <v>2359</v>
          </cell>
          <cell r="Q3618">
            <v>2047</v>
          </cell>
          <cell r="R3618">
            <v>0</v>
          </cell>
          <cell r="S3618">
            <v>0</v>
          </cell>
          <cell r="T3618">
            <v>0</v>
          </cell>
        </row>
        <row r="3619">
          <cell r="A3619" t="str">
            <v>North America</v>
          </cell>
          <cell r="B3619" t="str">
            <v>Ford</v>
          </cell>
          <cell r="C3619" t="str">
            <v>Ford</v>
          </cell>
          <cell r="D3619" t="str">
            <v>Mondeo</v>
          </cell>
          <cell r="E3619" t="str">
            <v>DURATEC HE</v>
          </cell>
          <cell r="F3619" t="str">
            <v>Gasoline</v>
          </cell>
          <cell r="G3619">
            <v>1800</v>
          </cell>
          <cell r="H3619">
            <v>110</v>
          </cell>
          <cell r="I3619" t="str">
            <v>In-Line</v>
          </cell>
          <cell r="J3619">
            <v>4</v>
          </cell>
          <cell r="K3619" t="str">
            <v>SFI</v>
          </cell>
          <cell r="L3619" t="str">
            <v>Chihuahua #2</v>
          </cell>
          <cell r="M3619" t="str">
            <v>Mexico</v>
          </cell>
          <cell r="N3619">
            <v>25970</v>
          </cell>
          <cell r="O3619">
            <v>24790</v>
          </cell>
          <cell r="P3619">
            <v>1827</v>
          </cell>
          <cell r="Q3619">
            <v>0</v>
          </cell>
          <cell r="R3619">
            <v>0</v>
          </cell>
          <cell r="S3619">
            <v>0</v>
          </cell>
          <cell r="T3619">
            <v>0</v>
          </cell>
        </row>
        <row r="3620">
          <cell r="A3620" t="str">
            <v>North America</v>
          </cell>
          <cell r="B3620" t="str">
            <v>Ford</v>
          </cell>
          <cell r="C3620" t="str">
            <v>Ford</v>
          </cell>
          <cell r="D3620" t="str">
            <v>Mondeo</v>
          </cell>
          <cell r="E3620" t="str">
            <v>DURATEC HE</v>
          </cell>
          <cell r="F3620" t="str">
            <v>Gasoline</v>
          </cell>
          <cell r="G3620">
            <v>1800</v>
          </cell>
          <cell r="H3620">
            <v>125</v>
          </cell>
          <cell r="I3620" t="str">
            <v>In-Line</v>
          </cell>
          <cell r="J3620">
            <v>4</v>
          </cell>
          <cell r="K3620" t="str">
            <v>SFI</v>
          </cell>
          <cell r="L3620" t="str">
            <v>Chihuahua #2</v>
          </cell>
          <cell r="M3620" t="str">
            <v>Mexico</v>
          </cell>
          <cell r="N3620">
            <v>64925</v>
          </cell>
          <cell r="O3620">
            <v>61976</v>
          </cell>
          <cell r="P3620">
            <v>6699</v>
          </cell>
          <cell r="Q3620">
            <v>0</v>
          </cell>
          <cell r="R3620">
            <v>0</v>
          </cell>
          <cell r="S3620">
            <v>0</v>
          </cell>
          <cell r="T3620">
            <v>0</v>
          </cell>
        </row>
        <row r="3621">
          <cell r="A3621" t="str">
            <v>North America</v>
          </cell>
          <cell r="B3621" t="str">
            <v>Ford</v>
          </cell>
          <cell r="C3621" t="str">
            <v>Ford</v>
          </cell>
          <cell r="D3621" t="str">
            <v>Mondeo</v>
          </cell>
          <cell r="E3621" t="str">
            <v>DURATEC HE</v>
          </cell>
          <cell r="F3621" t="str">
            <v>Gasoline</v>
          </cell>
          <cell r="G3621">
            <v>2000</v>
          </cell>
          <cell r="H3621">
            <v>145</v>
          </cell>
          <cell r="I3621" t="str">
            <v>In-Line</v>
          </cell>
          <cell r="J3621">
            <v>4</v>
          </cell>
          <cell r="K3621" t="str">
            <v>DI</v>
          </cell>
          <cell r="L3621" t="str">
            <v>Chihuahua #2</v>
          </cell>
          <cell r="M3621" t="str">
            <v>Mexico</v>
          </cell>
          <cell r="N3621">
            <v>0</v>
          </cell>
          <cell r="O3621">
            <v>0</v>
          </cell>
          <cell r="P3621">
            <v>0</v>
          </cell>
          <cell r="Q3621">
            <v>0</v>
          </cell>
          <cell r="R3621">
            <v>50485</v>
          </cell>
          <cell r="S3621">
            <v>53232</v>
          </cell>
          <cell r="T3621">
            <v>49138</v>
          </cell>
        </row>
        <row r="3622">
          <cell r="A3622" t="str">
            <v>North America</v>
          </cell>
          <cell r="B3622" t="str">
            <v>Ford</v>
          </cell>
          <cell r="C3622" t="str">
            <v>Ford</v>
          </cell>
          <cell r="D3622" t="str">
            <v>Focus</v>
          </cell>
          <cell r="E3622" t="str">
            <v>DURATEC HE</v>
          </cell>
          <cell r="F3622" t="str">
            <v>Gasoline</v>
          </cell>
          <cell r="G3622">
            <v>2000</v>
          </cell>
          <cell r="H3622">
            <v>118</v>
          </cell>
          <cell r="I3622" t="str">
            <v>In-Line</v>
          </cell>
          <cell r="J3622">
            <v>4</v>
          </cell>
          <cell r="K3622" t="str">
            <v>SFI</v>
          </cell>
          <cell r="L3622" t="str">
            <v>Chihuahua #2</v>
          </cell>
          <cell r="M3622" t="str">
            <v>Mexico</v>
          </cell>
          <cell r="N3622">
            <v>0</v>
          </cell>
          <cell r="O3622">
            <v>0</v>
          </cell>
          <cell r="P3622">
            <v>156268</v>
          </cell>
          <cell r="Q3622">
            <v>36367</v>
          </cell>
          <cell r="R3622">
            <v>0</v>
          </cell>
          <cell r="S3622">
            <v>0</v>
          </cell>
          <cell r="T3622">
            <v>0</v>
          </cell>
        </row>
        <row r="3623">
          <cell r="A3623" t="str">
            <v>North America</v>
          </cell>
          <cell r="B3623" t="str">
            <v>Ford</v>
          </cell>
          <cell r="C3623" t="str">
            <v>Ford</v>
          </cell>
          <cell r="D3623" t="str">
            <v>Mondeo</v>
          </cell>
          <cell r="E3623" t="str">
            <v>DURATEC HE</v>
          </cell>
          <cell r="F3623" t="str">
            <v>Gasoline</v>
          </cell>
          <cell r="G3623">
            <v>2000</v>
          </cell>
          <cell r="H3623">
            <v>145</v>
          </cell>
          <cell r="I3623" t="str">
            <v>In-Line</v>
          </cell>
          <cell r="J3623">
            <v>4</v>
          </cell>
          <cell r="K3623" t="str">
            <v>SFI</v>
          </cell>
          <cell r="L3623" t="str">
            <v>Chihuahua #2</v>
          </cell>
          <cell r="M3623" t="str">
            <v>Mexico</v>
          </cell>
          <cell r="N3623">
            <v>42217</v>
          </cell>
          <cell r="O3623">
            <v>39665</v>
          </cell>
          <cell r="P3623">
            <v>54173</v>
          </cell>
          <cell r="Q3623">
            <v>49138</v>
          </cell>
          <cell r="R3623">
            <v>0</v>
          </cell>
          <cell r="S3623">
            <v>0</v>
          </cell>
          <cell r="T3623">
            <v>0</v>
          </cell>
        </row>
        <row r="3624">
          <cell r="A3624" t="str">
            <v>North America</v>
          </cell>
          <cell r="B3624" t="str">
            <v>Ford</v>
          </cell>
          <cell r="C3624" t="str">
            <v>Ford</v>
          </cell>
          <cell r="D3624" t="str">
            <v>Focus</v>
          </cell>
          <cell r="E3624" t="str">
            <v>DURATEC HE</v>
          </cell>
          <cell r="F3624" t="str">
            <v>Gasoline</v>
          </cell>
          <cell r="G3624">
            <v>2000</v>
          </cell>
          <cell r="H3624">
            <v>118</v>
          </cell>
          <cell r="I3624" t="str">
            <v>In-Line</v>
          </cell>
          <cell r="J3624">
            <v>4</v>
          </cell>
          <cell r="K3624" t="str">
            <v>SFI</v>
          </cell>
          <cell r="L3624" t="str">
            <v>Dearborn, MI</v>
          </cell>
          <cell r="M3624" t="str">
            <v>U.S.</v>
          </cell>
          <cell r="N3624">
            <v>0</v>
          </cell>
          <cell r="O3624">
            <v>0</v>
          </cell>
          <cell r="P3624">
            <v>35340</v>
          </cell>
          <cell r="Q3624">
            <v>94438</v>
          </cell>
          <cell r="R3624">
            <v>106160</v>
          </cell>
          <cell r="S3624">
            <v>110536</v>
          </cell>
          <cell r="T3624">
            <v>109950</v>
          </cell>
        </row>
        <row r="3625">
          <cell r="A3625" t="str">
            <v>North America</v>
          </cell>
          <cell r="B3625" t="str">
            <v>Ford</v>
          </cell>
          <cell r="C3625" t="str">
            <v>Ford</v>
          </cell>
          <cell r="D3625">
            <v>6</v>
          </cell>
          <cell r="E3625" t="str">
            <v>DURATEC HE</v>
          </cell>
          <cell r="F3625" t="str">
            <v>Gasoline</v>
          </cell>
          <cell r="G3625">
            <v>2300</v>
          </cell>
          <cell r="H3625">
            <v>133</v>
          </cell>
          <cell r="I3625" t="str">
            <v>In-Line</v>
          </cell>
          <cell r="J3625">
            <v>4</v>
          </cell>
          <cell r="K3625" t="str">
            <v>SFI</v>
          </cell>
          <cell r="L3625" t="str">
            <v>Dearborn, MI</v>
          </cell>
          <cell r="M3625" t="str">
            <v>U.S.</v>
          </cell>
          <cell r="N3625">
            <v>10362</v>
          </cell>
          <cell r="O3625">
            <v>85355</v>
          </cell>
          <cell r="P3625">
            <v>81399</v>
          </cell>
          <cell r="Q3625">
            <v>76359</v>
          </cell>
          <cell r="R3625">
            <v>72597</v>
          </cell>
          <cell r="S3625">
            <v>68457</v>
          </cell>
          <cell r="T3625">
            <v>71589</v>
          </cell>
        </row>
        <row r="3626">
          <cell r="A3626" t="str">
            <v>North America</v>
          </cell>
          <cell r="B3626" t="str">
            <v>Ford</v>
          </cell>
          <cell r="C3626" t="str">
            <v>Ford</v>
          </cell>
          <cell r="D3626" t="str">
            <v>Compact MAV</v>
          </cell>
          <cell r="E3626" t="str">
            <v>DURATEC HE</v>
          </cell>
          <cell r="F3626" t="str">
            <v>Gasoline</v>
          </cell>
          <cell r="G3626">
            <v>2300</v>
          </cell>
          <cell r="H3626">
            <v>133</v>
          </cell>
          <cell r="I3626" t="str">
            <v>In-Line</v>
          </cell>
          <cell r="J3626">
            <v>4</v>
          </cell>
          <cell r="K3626" t="str">
            <v>SFI</v>
          </cell>
          <cell r="L3626" t="str">
            <v>Dearborn, MI</v>
          </cell>
          <cell r="M3626" t="str">
            <v>U.S.</v>
          </cell>
          <cell r="N3626">
            <v>0</v>
          </cell>
          <cell r="O3626">
            <v>0</v>
          </cell>
          <cell r="P3626">
            <v>0</v>
          </cell>
          <cell r="Q3626">
            <v>0</v>
          </cell>
          <cell r="R3626">
            <v>3756</v>
          </cell>
          <cell r="S3626">
            <v>9217</v>
          </cell>
          <cell r="T3626">
            <v>8932</v>
          </cell>
        </row>
        <row r="3627">
          <cell r="A3627" t="str">
            <v>North America</v>
          </cell>
          <cell r="B3627" t="str">
            <v>Ford</v>
          </cell>
          <cell r="C3627" t="str">
            <v>Ford</v>
          </cell>
          <cell r="D3627" t="str">
            <v>Compact Sedan</v>
          </cell>
          <cell r="E3627" t="str">
            <v>DURATEC HE</v>
          </cell>
          <cell r="F3627" t="str">
            <v>Gasoline</v>
          </cell>
          <cell r="G3627">
            <v>2300</v>
          </cell>
          <cell r="H3627">
            <v>133</v>
          </cell>
          <cell r="I3627" t="str">
            <v>In-Line</v>
          </cell>
          <cell r="J3627">
            <v>4</v>
          </cell>
          <cell r="K3627" t="str">
            <v>SFI</v>
          </cell>
          <cell r="L3627" t="str">
            <v>Dearborn, MI</v>
          </cell>
          <cell r="M3627" t="str">
            <v>U.S.</v>
          </cell>
          <cell r="N3627">
            <v>0</v>
          </cell>
          <cell r="O3627">
            <v>0</v>
          </cell>
          <cell r="P3627">
            <v>0</v>
          </cell>
          <cell r="Q3627">
            <v>39957</v>
          </cell>
          <cell r="R3627">
            <v>115637</v>
          </cell>
          <cell r="S3627">
            <v>112189</v>
          </cell>
          <cell r="T3627">
            <v>109528</v>
          </cell>
        </row>
        <row r="3628">
          <cell r="A3628" t="str">
            <v>North America</v>
          </cell>
          <cell r="B3628" t="str">
            <v>Ford</v>
          </cell>
          <cell r="C3628" t="str">
            <v>Ford</v>
          </cell>
          <cell r="D3628" t="str">
            <v>Escape</v>
          </cell>
          <cell r="E3628" t="str">
            <v>DURATEC HE</v>
          </cell>
          <cell r="F3628" t="str">
            <v>Gasoline</v>
          </cell>
          <cell r="G3628">
            <v>2300</v>
          </cell>
          <cell r="H3628">
            <v>133</v>
          </cell>
          <cell r="I3628" t="str">
            <v>In-Line</v>
          </cell>
          <cell r="J3628">
            <v>4</v>
          </cell>
          <cell r="K3628" t="str">
            <v>SFI</v>
          </cell>
          <cell r="L3628" t="str">
            <v>Dearborn, MI</v>
          </cell>
          <cell r="M3628" t="str">
            <v>U.S.</v>
          </cell>
          <cell r="N3628">
            <v>13082</v>
          </cell>
          <cell r="O3628">
            <v>30436</v>
          </cell>
          <cell r="P3628">
            <v>28918</v>
          </cell>
          <cell r="Q3628">
            <v>26818</v>
          </cell>
          <cell r="R3628">
            <v>24540</v>
          </cell>
          <cell r="S3628">
            <v>23469</v>
          </cell>
          <cell r="T3628">
            <v>21650</v>
          </cell>
        </row>
        <row r="3629">
          <cell r="A3629" t="str">
            <v>North America</v>
          </cell>
          <cell r="B3629" t="str">
            <v>Ford</v>
          </cell>
          <cell r="C3629" t="str">
            <v>Ford</v>
          </cell>
          <cell r="D3629" t="str">
            <v>Focus</v>
          </cell>
          <cell r="E3629" t="str">
            <v>DURATEC HE</v>
          </cell>
          <cell r="F3629" t="str">
            <v>Gasoline</v>
          </cell>
          <cell r="G3629">
            <v>2300</v>
          </cell>
          <cell r="H3629">
            <v>133</v>
          </cell>
          <cell r="I3629" t="str">
            <v>In-Line</v>
          </cell>
          <cell r="J3629">
            <v>4</v>
          </cell>
          <cell r="K3629" t="str">
            <v>SFI</v>
          </cell>
          <cell r="L3629" t="str">
            <v>Dearborn, MI</v>
          </cell>
          <cell r="M3629" t="str">
            <v>U.S.</v>
          </cell>
          <cell r="N3629">
            <v>0</v>
          </cell>
          <cell r="O3629">
            <v>13664</v>
          </cell>
          <cell r="P3629">
            <v>68433</v>
          </cell>
          <cell r="Q3629">
            <v>141658</v>
          </cell>
          <cell r="R3629">
            <v>159240</v>
          </cell>
          <cell r="S3629">
            <v>165805</v>
          </cell>
          <cell r="T3629">
            <v>164926</v>
          </cell>
        </row>
        <row r="3630">
          <cell r="A3630" t="str">
            <v>North America</v>
          </cell>
          <cell r="B3630" t="str">
            <v>Ford</v>
          </cell>
          <cell r="C3630" t="str">
            <v>Ford</v>
          </cell>
          <cell r="D3630" t="str">
            <v>Small SUV</v>
          </cell>
          <cell r="E3630" t="str">
            <v>DURATEC HE</v>
          </cell>
          <cell r="F3630" t="str">
            <v>Gasoline</v>
          </cell>
          <cell r="G3630">
            <v>2300</v>
          </cell>
          <cell r="H3630">
            <v>133</v>
          </cell>
          <cell r="I3630" t="str">
            <v>In-Line</v>
          </cell>
          <cell r="J3630">
            <v>4</v>
          </cell>
          <cell r="K3630" t="str">
            <v>SFI</v>
          </cell>
          <cell r="L3630" t="str">
            <v>Dearborn, MI</v>
          </cell>
          <cell r="M3630" t="str">
            <v>U.S.</v>
          </cell>
          <cell r="N3630">
            <v>0</v>
          </cell>
          <cell r="O3630">
            <v>0</v>
          </cell>
          <cell r="P3630">
            <v>4451</v>
          </cell>
          <cell r="Q3630">
            <v>12753</v>
          </cell>
          <cell r="R3630">
            <v>11791</v>
          </cell>
          <cell r="S3630">
            <v>9306</v>
          </cell>
          <cell r="T3630">
            <v>8841</v>
          </cell>
        </row>
        <row r="3631">
          <cell r="A3631" t="str">
            <v>North America</v>
          </cell>
          <cell r="B3631" t="str">
            <v>Ford</v>
          </cell>
          <cell r="C3631" t="str">
            <v>Ford</v>
          </cell>
          <cell r="D3631" t="str">
            <v>Tribute</v>
          </cell>
          <cell r="E3631" t="str">
            <v>DURATEC HE</v>
          </cell>
          <cell r="F3631" t="str">
            <v>Gasoline</v>
          </cell>
          <cell r="G3631">
            <v>2300</v>
          </cell>
          <cell r="H3631">
            <v>133</v>
          </cell>
          <cell r="I3631" t="str">
            <v>In-Line</v>
          </cell>
          <cell r="J3631">
            <v>4</v>
          </cell>
          <cell r="K3631" t="str">
            <v>SFI</v>
          </cell>
          <cell r="L3631" t="str">
            <v>Dearborn, MI</v>
          </cell>
          <cell r="M3631" t="str">
            <v>U.S.</v>
          </cell>
          <cell r="N3631">
            <v>23044</v>
          </cell>
          <cell r="O3631">
            <v>22740</v>
          </cell>
          <cell r="P3631">
            <v>23843</v>
          </cell>
          <cell r="Q3631">
            <v>21285</v>
          </cell>
          <cell r="R3631">
            <v>14907</v>
          </cell>
          <cell r="S3631">
            <v>12990</v>
          </cell>
          <cell r="T3631">
            <v>11233</v>
          </cell>
        </row>
        <row r="3632">
          <cell r="A3632" t="str">
            <v>North America</v>
          </cell>
          <cell r="B3632" t="str">
            <v>Ford</v>
          </cell>
          <cell r="C3632" t="str">
            <v>Ford</v>
          </cell>
          <cell r="D3632" t="str">
            <v>Mondeo</v>
          </cell>
          <cell r="E3632" t="str">
            <v>DURATEC HE</v>
          </cell>
          <cell r="F3632" t="str">
            <v>Gasoline</v>
          </cell>
          <cell r="G3632">
            <v>2300</v>
          </cell>
          <cell r="H3632">
            <v>150</v>
          </cell>
          <cell r="I3632" t="str">
            <v>In-Line</v>
          </cell>
          <cell r="J3632">
            <v>4</v>
          </cell>
          <cell r="K3632" t="str">
            <v>SFI</v>
          </cell>
          <cell r="L3632" t="str">
            <v>Dearborn, MI</v>
          </cell>
          <cell r="M3632" t="str">
            <v>U.S.</v>
          </cell>
          <cell r="N3632">
            <v>0</v>
          </cell>
          <cell r="O3632">
            <v>0</v>
          </cell>
          <cell r="P3632">
            <v>0</v>
          </cell>
          <cell r="Q3632">
            <v>0</v>
          </cell>
          <cell r="R3632">
            <v>5048</v>
          </cell>
          <cell r="S3632">
            <v>5323</v>
          </cell>
          <cell r="T3632">
            <v>4914</v>
          </cell>
        </row>
        <row r="3633">
          <cell r="A3633" t="str">
            <v>North America</v>
          </cell>
          <cell r="B3633" t="str">
            <v>Ford</v>
          </cell>
          <cell r="C3633" t="str">
            <v>Ford</v>
          </cell>
          <cell r="D3633" t="str">
            <v>B-Series</v>
          </cell>
          <cell r="E3633" t="str">
            <v>DURATEC HE</v>
          </cell>
          <cell r="F3633" t="str">
            <v>Gasoline</v>
          </cell>
          <cell r="G3633">
            <v>2300</v>
          </cell>
          <cell r="H3633">
            <v>133</v>
          </cell>
          <cell r="I3633" t="str">
            <v>In-Line</v>
          </cell>
          <cell r="J3633">
            <v>4</v>
          </cell>
          <cell r="K3633" t="str">
            <v>SFI</v>
          </cell>
          <cell r="L3633" t="str">
            <v>Dearborn, MI</v>
          </cell>
          <cell r="M3633" t="str">
            <v>U.S.</v>
          </cell>
          <cell r="N3633">
            <v>10736</v>
          </cell>
          <cell r="O3633">
            <v>8188</v>
          </cell>
          <cell r="P3633">
            <v>8291</v>
          </cell>
          <cell r="Q3633">
            <v>8150</v>
          </cell>
          <cell r="R3633">
            <v>0</v>
          </cell>
          <cell r="S3633">
            <v>0</v>
          </cell>
          <cell r="T3633">
            <v>0</v>
          </cell>
        </row>
        <row r="3634">
          <cell r="A3634" t="str">
            <v>North America</v>
          </cell>
          <cell r="B3634" t="str">
            <v>Ford</v>
          </cell>
          <cell r="C3634" t="str">
            <v>Ford</v>
          </cell>
          <cell r="D3634" t="str">
            <v>Ranger</v>
          </cell>
          <cell r="E3634" t="str">
            <v>DURATEC HE</v>
          </cell>
          <cell r="F3634" t="str">
            <v>Gasoline</v>
          </cell>
          <cell r="G3634">
            <v>2300</v>
          </cell>
          <cell r="H3634">
            <v>133</v>
          </cell>
          <cell r="I3634" t="str">
            <v>In-Line</v>
          </cell>
          <cell r="J3634">
            <v>4</v>
          </cell>
          <cell r="K3634" t="str">
            <v>SFI</v>
          </cell>
          <cell r="L3634" t="str">
            <v>Dearborn, MI</v>
          </cell>
          <cell r="M3634" t="str">
            <v>U.S.</v>
          </cell>
          <cell r="N3634">
            <v>56154</v>
          </cell>
          <cell r="O3634">
            <v>53418</v>
          </cell>
          <cell r="P3634">
            <v>50083</v>
          </cell>
          <cell r="Q3634">
            <v>49231</v>
          </cell>
          <cell r="R3634">
            <v>47409</v>
          </cell>
          <cell r="S3634">
            <v>45476</v>
          </cell>
          <cell r="T3634">
            <v>45262</v>
          </cell>
        </row>
        <row r="3635">
          <cell r="A3635" t="str">
            <v>North America</v>
          </cell>
          <cell r="B3635" t="str">
            <v>Ford</v>
          </cell>
          <cell r="C3635" t="str">
            <v>Ford</v>
          </cell>
          <cell r="D3635" t="str">
            <v>Escape</v>
          </cell>
          <cell r="E3635" t="str">
            <v>DURATEC HE</v>
          </cell>
          <cell r="F3635" t="str">
            <v>Gasoline-ELECTRIC</v>
          </cell>
          <cell r="G3635">
            <v>2300</v>
          </cell>
          <cell r="H3635">
            <v>133</v>
          </cell>
          <cell r="I3635" t="str">
            <v>In-Line</v>
          </cell>
          <cell r="J3635">
            <v>4</v>
          </cell>
          <cell r="K3635" t="str">
            <v>SFI</v>
          </cell>
          <cell r="L3635" t="str">
            <v>Dearborn, MI</v>
          </cell>
          <cell r="M3635" t="str">
            <v>U.S.</v>
          </cell>
          <cell r="N3635">
            <v>0</v>
          </cell>
          <cell r="O3635">
            <v>4584</v>
          </cell>
          <cell r="P3635">
            <v>8738</v>
          </cell>
          <cell r="Q3635">
            <v>8193</v>
          </cell>
          <cell r="R3635">
            <v>6948</v>
          </cell>
          <cell r="S3635">
            <v>5977</v>
          </cell>
          <cell r="T3635">
            <v>5513</v>
          </cell>
        </row>
        <row r="3636">
          <cell r="A3636" t="str">
            <v>North America</v>
          </cell>
          <cell r="B3636" t="str">
            <v>Ford</v>
          </cell>
          <cell r="C3636" t="str">
            <v>Ford</v>
          </cell>
          <cell r="D3636" t="str">
            <v>Small SUV</v>
          </cell>
          <cell r="E3636" t="str">
            <v>DURATEC HE</v>
          </cell>
          <cell r="F3636" t="str">
            <v>Gasoline-ELECTRIC</v>
          </cell>
          <cell r="G3636">
            <v>2300</v>
          </cell>
          <cell r="H3636">
            <v>133</v>
          </cell>
          <cell r="I3636" t="str">
            <v>In-Line</v>
          </cell>
          <cell r="J3636">
            <v>4</v>
          </cell>
          <cell r="K3636" t="str">
            <v>SFI</v>
          </cell>
          <cell r="L3636" t="str">
            <v>Dearborn, MI</v>
          </cell>
          <cell r="M3636" t="str">
            <v>U.S.</v>
          </cell>
          <cell r="N3636">
            <v>0</v>
          </cell>
          <cell r="O3636">
            <v>0</v>
          </cell>
          <cell r="P3636">
            <v>396</v>
          </cell>
          <cell r="Q3636">
            <v>1759</v>
          </cell>
          <cell r="R3636">
            <v>1626</v>
          </cell>
          <cell r="S3636">
            <v>1284</v>
          </cell>
          <cell r="T3636">
            <v>1219</v>
          </cell>
        </row>
        <row r="3637">
          <cell r="A3637" t="str">
            <v>North America</v>
          </cell>
          <cell r="B3637" t="str">
            <v>Ford</v>
          </cell>
          <cell r="C3637" t="str">
            <v>Ford</v>
          </cell>
          <cell r="D3637" t="str">
            <v>Monterey</v>
          </cell>
          <cell r="E3637" t="str">
            <v>ESSEX</v>
          </cell>
          <cell r="F3637" t="str">
            <v>Gasoline</v>
          </cell>
          <cell r="G3637">
            <v>4195</v>
          </cell>
          <cell r="H3637">
            <v>210</v>
          </cell>
          <cell r="I3637" t="str">
            <v>Vee Configuration</v>
          </cell>
          <cell r="J3637">
            <v>6</v>
          </cell>
          <cell r="K3637" t="str">
            <v>SFI</v>
          </cell>
          <cell r="L3637" t="str">
            <v>Essex, Ontario</v>
          </cell>
          <cell r="M3637" t="str">
            <v>Canada</v>
          </cell>
          <cell r="N3637">
            <v>0</v>
          </cell>
          <cell r="O3637">
            <v>7557</v>
          </cell>
          <cell r="P3637">
            <v>26426</v>
          </cell>
          <cell r="Q3637">
            <v>21736</v>
          </cell>
          <cell r="R3637">
            <v>18193</v>
          </cell>
          <cell r="S3637">
            <v>17556</v>
          </cell>
          <cell r="T3637">
            <v>15993</v>
          </cell>
        </row>
        <row r="3638">
          <cell r="A3638" t="str">
            <v>North America</v>
          </cell>
          <cell r="B3638" t="str">
            <v>Ford</v>
          </cell>
          <cell r="C3638" t="str">
            <v>Ford</v>
          </cell>
          <cell r="D3638" t="str">
            <v>F250/350</v>
          </cell>
          <cell r="E3638" t="str">
            <v>ESSEX</v>
          </cell>
          <cell r="F3638" t="str">
            <v>Gasoline</v>
          </cell>
          <cell r="G3638">
            <v>4195</v>
          </cell>
          <cell r="H3638">
            <v>183</v>
          </cell>
          <cell r="I3638" t="str">
            <v>Vee Configuration</v>
          </cell>
          <cell r="J3638">
            <v>6</v>
          </cell>
          <cell r="K3638" t="str">
            <v>SFI</v>
          </cell>
          <cell r="L3638" t="str">
            <v>Essex, Ontario</v>
          </cell>
          <cell r="M3638" t="str">
            <v>Canada</v>
          </cell>
          <cell r="N3638">
            <v>1733</v>
          </cell>
          <cell r="O3638">
            <v>2766</v>
          </cell>
          <cell r="P3638">
            <v>2433</v>
          </cell>
          <cell r="Q3638">
            <v>2492</v>
          </cell>
          <cell r="R3638">
            <v>1180</v>
          </cell>
          <cell r="S3638">
            <v>1202</v>
          </cell>
          <cell r="T3638">
            <v>2763</v>
          </cell>
        </row>
        <row r="3639">
          <cell r="A3639" t="str">
            <v>North America</v>
          </cell>
          <cell r="B3639" t="str">
            <v>Ford</v>
          </cell>
          <cell r="C3639" t="str">
            <v>Ford</v>
          </cell>
          <cell r="D3639" t="str">
            <v>Econoline</v>
          </cell>
          <cell r="E3639" t="str">
            <v>ESSEX</v>
          </cell>
          <cell r="F3639" t="str">
            <v>Gasoline</v>
          </cell>
          <cell r="G3639">
            <v>4195</v>
          </cell>
          <cell r="H3639">
            <v>210</v>
          </cell>
          <cell r="I3639" t="str">
            <v>Vee Configuration</v>
          </cell>
          <cell r="J3639">
            <v>6</v>
          </cell>
          <cell r="K3639" t="str">
            <v>SFI</v>
          </cell>
          <cell r="L3639" t="str">
            <v>Essex, Ontario</v>
          </cell>
          <cell r="M3639" t="str">
            <v>Canada</v>
          </cell>
          <cell r="N3639">
            <v>47762</v>
          </cell>
          <cell r="O3639">
            <v>23789</v>
          </cell>
          <cell r="P3639">
            <v>0</v>
          </cell>
          <cell r="Q3639">
            <v>0</v>
          </cell>
          <cell r="R3639">
            <v>0</v>
          </cell>
          <cell r="S3639">
            <v>0</v>
          </cell>
          <cell r="T3639">
            <v>0</v>
          </cell>
        </row>
        <row r="3640">
          <cell r="A3640" t="str">
            <v>North America</v>
          </cell>
          <cell r="B3640" t="str">
            <v>Ford</v>
          </cell>
          <cell r="C3640" t="str">
            <v>Ford</v>
          </cell>
          <cell r="D3640" t="str">
            <v>F-Series</v>
          </cell>
          <cell r="E3640" t="str">
            <v>ESSEX</v>
          </cell>
          <cell r="F3640" t="str">
            <v>Gasoline</v>
          </cell>
          <cell r="G3640">
            <v>4195</v>
          </cell>
          <cell r="H3640">
            <v>210</v>
          </cell>
          <cell r="I3640" t="str">
            <v>Vee Configuration</v>
          </cell>
          <cell r="J3640">
            <v>6</v>
          </cell>
          <cell r="K3640" t="str">
            <v>SFI</v>
          </cell>
          <cell r="L3640" t="str">
            <v>Essex, Ontario</v>
          </cell>
          <cell r="M3640" t="str">
            <v>Canada</v>
          </cell>
          <cell r="N3640">
            <v>122779</v>
          </cell>
          <cell r="O3640">
            <v>74546</v>
          </cell>
          <cell r="P3640">
            <v>39569</v>
          </cell>
          <cell r="Q3640">
            <v>61198</v>
          </cell>
          <cell r="R3640">
            <v>72825</v>
          </cell>
          <cell r="S3640">
            <v>66729</v>
          </cell>
          <cell r="T3640">
            <v>33816</v>
          </cell>
        </row>
        <row r="3641">
          <cell r="A3641" t="str">
            <v>North America</v>
          </cell>
          <cell r="B3641" t="str">
            <v>Ford</v>
          </cell>
          <cell r="C3641" t="str">
            <v>Ford</v>
          </cell>
          <cell r="D3641" t="str">
            <v>F-Series Super Duty</v>
          </cell>
          <cell r="E3641" t="str">
            <v>ESSEX</v>
          </cell>
          <cell r="F3641" t="str">
            <v>Gasoline</v>
          </cell>
          <cell r="G3641">
            <v>4195</v>
          </cell>
          <cell r="H3641">
            <v>210</v>
          </cell>
          <cell r="I3641" t="str">
            <v>Vee Configuration</v>
          </cell>
          <cell r="J3641">
            <v>6</v>
          </cell>
          <cell r="K3641" t="str">
            <v>SFI</v>
          </cell>
          <cell r="L3641" t="str">
            <v>Essex, Ontario</v>
          </cell>
          <cell r="M3641" t="str">
            <v>Canada</v>
          </cell>
          <cell r="N3641">
            <v>12258</v>
          </cell>
          <cell r="O3641">
            <v>12097</v>
          </cell>
          <cell r="P3641">
            <v>11596</v>
          </cell>
          <cell r="Q3641">
            <v>10538</v>
          </cell>
          <cell r="R3641">
            <v>9872</v>
          </cell>
          <cell r="S3641">
            <v>10271</v>
          </cell>
          <cell r="T3641">
            <v>10055</v>
          </cell>
        </row>
        <row r="3642">
          <cell r="A3642" t="str">
            <v>North America</v>
          </cell>
          <cell r="B3642" t="str">
            <v>Ford</v>
          </cell>
          <cell r="C3642" t="str">
            <v>Ford</v>
          </cell>
          <cell r="D3642" t="str">
            <v>Windstar</v>
          </cell>
          <cell r="E3642" t="str">
            <v>ESSEX</v>
          </cell>
          <cell r="F3642" t="str">
            <v>Gasoline</v>
          </cell>
          <cell r="G3642">
            <v>3801</v>
          </cell>
          <cell r="H3642">
            <v>200</v>
          </cell>
          <cell r="I3642" t="str">
            <v>Vee Configuration</v>
          </cell>
          <cell r="J3642">
            <v>6</v>
          </cell>
          <cell r="K3642" t="str">
            <v>SFI</v>
          </cell>
          <cell r="L3642" t="str">
            <v>Essex, Ontario</v>
          </cell>
          <cell r="M3642" t="str">
            <v>Canada</v>
          </cell>
          <cell r="N3642">
            <v>211062</v>
          </cell>
          <cell r="O3642">
            <v>184843</v>
          </cell>
          <cell r="P3642">
            <v>219014</v>
          </cell>
          <cell r="Q3642">
            <v>195624</v>
          </cell>
          <cell r="R3642">
            <v>186663</v>
          </cell>
          <cell r="S3642">
            <v>177023</v>
          </cell>
          <cell r="T3642">
            <v>178009</v>
          </cell>
        </row>
        <row r="3643">
          <cell r="A3643" t="str">
            <v>North America</v>
          </cell>
          <cell r="B3643" t="str">
            <v>Ford</v>
          </cell>
          <cell r="C3643" t="str">
            <v>Ford</v>
          </cell>
          <cell r="D3643" t="str">
            <v>Mustang</v>
          </cell>
          <cell r="E3643" t="str">
            <v>ESSEX</v>
          </cell>
          <cell r="F3643" t="str">
            <v>Gasoline</v>
          </cell>
          <cell r="G3643">
            <v>3801</v>
          </cell>
          <cell r="H3643">
            <v>200</v>
          </cell>
          <cell r="I3643" t="str">
            <v>Vee Configuration</v>
          </cell>
          <cell r="J3643">
            <v>6</v>
          </cell>
          <cell r="K3643" t="str">
            <v>SFI</v>
          </cell>
          <cell r="L3643" t="str">
            <v>Essex, Ontario</v>
          </cell>
          <cell r="M3643" t="str">
            <v>Canada</v>
          </cell>
          <cell r="N3643">
            <v>121767</v>
          </cell>
          <cell r="O3643">
            <v>115694</v>
          </cell>
          <cell r="P3643">
            <v>56425</v>
          </cell>
          <cell r="Q3643">
            <v>0</v>
          </cell>
          <cell r="R3643">
            <v>0</v>
          </cell>
          <cell r="S3643">
            <v>0</v>
          </cell>
          <cell r="T3643">
            <v>0</v>
          </cell>
        </row>
        <row r="3644">
          <cell r="A3644" t="str">
            <v>North America</v>
          </cell>
          <cell r="B3644" t="str">
            <v>Ford</v>
          </cell>
          <cell r="C3644" t="str">
            <v>Ford</v>
          </cell>
          <cell r="D3644" t="str">
            <v>B-Series</v>
          </cell>
          <cell r="E3644" t="str">
            <v>LIMA</v>
          </cell>
          <cell r="F3644" t="str">
            <v>Gasoline</v>
          </cell>
          <cell r="G3644">
            <v>2490</v>
          </cell>
          <cell r="H3644">
            <v>119</v>
          </cell>
          <cell r="I3644" t="str">
            <v>In-Line</v>
          </cell>
          <cell r="J3644">
            <v>4</v>
          </cell>
          <cell r="K3644" t="str">
            <v>SFI</v>
          </cell>
          <cell r="L3644" t="str">
            <v>Lima, OH</v>
          </cell>
          <cell r="M3644" t="str">
            <v>U.S.</v>
          </cell>
          <cell r="N3644">
            <v>0</v>
          </cell>
          <cell r="O3644">
            <v>0</v>
          </cell>
          <cell r="P3644">
            <v>0</v>
          </cell>
          <cell r="Q3644">
            <v>0</v>
          </cell>
          <cell r="R3644">
            <v>0</v>
          </cell>
          <cell r="S3644">
            <v>0</v>
          </cell>
          <cell r="T3644">
            <v>0</v>
          </cell>
        </row>
        <row r="3645">
          <cell r="A3645" t="str">
            <v>North America</v>
          </cell>
          <cell r="B3645" t="str">
            <v>Ford</v>
          </cell>
          <cell r="C3645" t="str">
            <v>Ford</v>
          </cell>
          <cell r="D3645" t="str">
            <v>Ranger</v>
          </cell>
          <cell r="E3645" t="str">
            <v>LIMA</v>
          </cell>
          <cell r="F3645" t="str">
            <v>Gasoline</v>
          </cell>
          <cell r="G3645">
            <v>2490</v>
          </cell>
          <cell r="H3645">
            <v>119</v>
          </cell>
          <cell r="I3645" t="str">
            <v>In-Line</v>
          </cell>
          <cell r="J3645">
            <v>4</v>
          </cell>
          <cell r="K3645" t="str">
            <v>SFI</v>
          </cell>
          <cell r="L3645" t="str">
            <v>Lima, OH</v>
          </cell>
          <cell r="M3645" t="str">
            <v>U.S.</v>
          </cell>
          <cell r="N3645">
            <v>0</v>
          </cell>
          <cell r="O3645">
            <v>0</v>
          </cell>
          <cell r="P3645">
            <v>0</v>
          </cell>
          <cell r="Q3645">
            <v>0</v>
          </cell>
          <cell r="R3645">
            <v>0</v>
          </cell>
          <cell r="S3645">
            <v>0</v>
          </cell>
          <cell r="T3645">
            <v>0</v>
          </cell>
        </row>
        <row r="3646">
          <cell r="A3646" t="str">
            <v>North America</v>
          </cell>
          <cell r="B3646" t="str">
            <v>Ford</v>
          </cell>
          <cell r="C3646" t="str">
            <v>Ford</v>
          </cell>
          <cell r="D3646" t="str">
            <v>Crown Victoria</v>
          </cell>
          <cell r="E3646" t="str">
            <v>MODULAR</v>
          </cell>
          <cell r="F3646" t="str">
            <v>CNG</v>
          </cell>
          <cell r="G3646">
            <v>4604</v>
          </cell>
          <cell r="H3646">
            <v>305</v>
          </cell>
          <cell r="I3646" t="str">
            <v>Vee Configuration</v>
          </cell>
          <cell r="J3646">
            <v>8</v>
          </cell>
          <cell r="K3646" t="str">
            <v>SFI</v>
          </cell>
          <cell r="L3646" t="str">
            <v>Romeo, MI</v>
          </cell>
          <cell r="M3646" t="str">
            <v>U.S.</v>
          </cell>
          <cell r="N3646">
            <v>100</v>
          </cell>
          <cell r="O3646">
            <v>99</v>
          </cell>
          <cell r="P3646">
            <v>100</v>
          </cell>
          <cell r="Q3646">
            <v>99</v>
          </cell>
          <cell r="R3646">
            <v>51</v>
          </cell>
          <cell r="S3646">
            <v>0</v>
          </cell>
          <cell r="T3646">
            <v>0</v>
          </cell>
        </row>
        <row r="3647">
          <cell r="A3647" t="str">
            <v>North America</v>
          </cell>
          <cell r="B3647" t="str">
            <v>Ford</v>
          </cell>
          <cell r="C3647" t="str">
            <v>Ford</v>
          </cell>
          <cell r="D3647" t="str">
            <v>Crown Victoria</v>
          </cell>
          <cell r="E3647" t="str">
            <v>MODULAR</v>
          </cell>
          <cell r="F3647" t="str">
            <v>Gasoline</v>
          </cell>
          <cell r="G3647">
            <v>4604</v>
          </cell>
          <cell r="H3647">
            <v>305</v>
          </cell>
          <cell r="I3647" t="str">
            <v>Vee Configuration</v>
          </cell>
          <cell r="J3647">
            <v>8</v>
          </cell>
          <cell r="K3647" t="str">
            <v>SFI</v>
          </cell>
          <cell r="L3647" t="str">
            <v>Romeo, MI</v>
          </cell>
          <cell r="M3647" t="str">
            <v>U.S.</v>
          </cell>
          <cell r="N3647">
            <v>99090</v>
          </cell>
          <cell r="O3647">
            <v>97805</v>
          </cell>
          <cell r="P3647">
            <v>90334</v>
          </cell>
          <cell r="Q3647">
            <v>90100</v>
          </cell>
          <cell r="R3647">
            <v>50715</v>
          </cell>
          <cell r="S3647">
            <v>0</v>
          </cell>
          <cell r="T3647">
            <v>0</v>
          </cell>
        </row>
        <row r="3648">
          <cell r="A3648" t="str">
            <v>North America</v>
          </cell>
          <cell r="B3648" t="str">
            <v>Ford</v>
          </cell>
          <cell r="C3648" t="str">
            <v>Ford</v>
          </cell>
          <cell r="D3648" t="str">
            <v>Econoline</v>
          </cell>
          <cell r="E3648" t="str">
            <v>MODULAR</v>
          </cell>
          <cell r="F3648" t="str">
            <v>Gasoline</v>
          </cell>
          <cell r="G3648">
            <v>4604</v>
          </cell>
          <cell r="H3648">
            <v>305</v>
          </cell>
          <cell r="I3648" t="str">
            <v>Vee Configuration</v>
          </cell>
          <cell r="J3648">
            <v>8</v>
          </cell>
          <cell r="K3648" t="str">
            <v>SFI</v>
          </cell>
          <cell r="L3648" t="str">
            <v>Romeo, MI</v>
          </cell>
          <cell r="M3648" t="str">
            <v>U.S.</v>
          </cell>
          <cell r="N3648">
            <v>26534</v>
          </cell>
          <cell r="O3648">
            <v>52563</v>
          </cell>
          <cell r="P3648">
            <v>82958</v>
          </cell>
          <cell r="Q3648">
            <v>83045</v>
          </cell>
          <cell r="R3648">
            <v>81750</v>
          </cell>
          <cell r="S3648">
            <v>88705</v>
          </cell>
          <cell r="T3648">
            <v>90324</v>
          </cell>
        </row>
        <row r="3649">
          <cell r="A3649" t="str">
            <v>North America</v>
          </cell>
          <cell r="B3649" t="str">
            <v>Ford</v>
          </cell>
          <cell r="C3649" t="str">
            <v>Ford</v>
          </cell>
          <cell r="D3649" t="str">
            <v>Expedition</v>
          </cell>
          <cell r="E3649" t="str">
            <v>MODULAR</v>
          </cell>
          <cell r="F3649" t="str">
            <v>Gasoline</v>
          </cell>
          <cell r="G3649">
            <v>4604</v>
          </cell>
          <cell r="H3649">
            <v>305</v>
          </cell>
          <cell r="I3649" t="str">
            <v>Vee Configuration</v>
          </cell>
          <cell r="J3649">
            <v>8</v>
          </cell>
          <cell r="K3649" t="str">
            <v>SFI</v>
          </cell>
          <cell r="L3649" t="str">
            <v>Romeo, MI</v>
          </cell>
          <cell r="M3649" t="str">
            <v>U.S.</v>
          </cell>
          <cell r="N3649">
            <v>35824</v>
          </cell>
          <cell r="O3649">
            <v>51514</v>
          </cell>
          <cell r="P3649">
            <v>47494</v>
          </cell>
          <cell r="Q3649">
            <v>41742</v>
          </cell>
          <cell r="R3649">
            <v>20571</v>
          </cell>
          <cell r="S3649">
            <v>0</v>
          </cell>
          <cell r="T3649">
            <v>0</v>
          </cell>
        </row>
        <row r="3650">
          <cell r="A3650" t="str">
            <v>North America</v>
          </cell>
          <cell r="B3650" t="str">
            <v>Ford</v>
          </cell>
          <cell r="C3650" t="str">
            <v>Ford</v>
          </cell>
          <cell r="D3650" t="str">
            <v>Explorer</v>
          </cell>
          <cell r="E3650" t="str">
            <v>MODULAR</v>
          </cell>
          <cell r="F3650" t="str">
            <v>Gasoline</v>
          </cell>
          <cell r="G3650">
            <v>4604</v>
          </cell>
          <cell r="H3650">
            <v>305</v>
          </cell>
          <cell r="I3650" t="str">
            <v>Vee Configuration</v>
          </cell>
          <cell r="J3650">
            <v>8</v>
          </cell>
          <cell r="K3650" t="str">
            <v>SFI</v>
          </cell>
          <cell r="L3650" t="str">
            <v>Romeo, MI</v>
          </cell>
          <cell r="M3650" t="str">
            <v>U.S.</v>
          </cell>
          <cell r="N3650">
            <v>109629</v>
          </cell>
          <cell r="O3650">
            <v>102797</v>
          </cell>
          <cell r="P3650">
            <v>94829</v>
          </cell>
          <cell r="Q3650">
            <v>86170</v>
          </cell>
          <cell r="R3650">
            <v>0</v>
          </cell>
          <cell r="S3650">
            <v>0</v>
          </cell>
          <cell r="T3650">
            <v>0</v>
          </cell>
        </row>
        <row r="3651">
          <cell r="A3651" t="str">
            <v>North America</v>
          </cell>
          <cell r="B3651" t="str">
            <v>Ford</v>
          </cell>
          <cell r="C3651" t="str">
            <v>Ford</v>
          </cell>
          <cell r="D3651" t="str">
            <v>F-Series</v>
          </cell>
          <cell r="E3651" t="str">
            <v>MODULAR</v>
          </cell>
          <cell r="F3651" t="str">
            <v>Gasoline</v>
          </cell>
          <cell r="G3651">
            <v>4604</v>
          </cell>
          <cell r="H3651">
            <v>305</v>
          </cell>
          <cell r="I3651" t="str">
            <v>Vee Configuration</v>
          </cell>
          <cell r="J3651">
            <v>8</v>
          </cell>
          <cell r="K3651" t="str">
            <v>SFI</v>
          </cell>
          <cell r="L3651" t="str">
            <v>Romeo, MI</v>
          </cell>
          <cell r="M3651" t="str">
            <v>U.S.</v>
          </cell>
          <cell r="N3651">
            <v>140707</v>
          </cell>
          <cell r="O3651">
            <v>124258</v>
          </cell>
          <cell r="P3651">
            <v>102000</v>
          </cell>
          <cell r="Q3651">
            <v>25228</v>
          </cell>
          <cell r="R3651">
            <v>0</v>
          </cell>
          <cell r="S3651">
            <v>0</v>
          </cell>
          <cell r="T3651">
            <v>0</v>
          </cell>
        </row>
        <row r="3652">
          <cell r="A3652" t="str">
            <v>North America</v>
          </cell>
          <cell r="B3652" t="str">
            <v>Ford</v>
          </cell>
          <cell r="C3652" t="str">
            <v>Ford</v>
          </cell>
          <cell r="D3652" t="str">
            <v>Grand Marquis</v>
          </cell>
          <cell r="E3652" t="str">
            <v>MODULAR</v>
          </cell>
          <cell r="F3652" t="str">
            <v>Gasoline</v>
          </cell>
          <cell r="G3652">
            <v>4604</v>
          </cell>
          <cell r="H3652">
            <v>305</v>
          </cell>
          <cell r="I3652" t="str">
            <v>Vee Configuration</v>
          </cell>
          <cell r="J3652">
            <v>8</v>
          </cell>
          <cell r="K3652" t="str">
            <v>SFI</v>
          </cell>
          <cell r="L3652" t="str">
            <v>Romeo, MI</v>
          </cell>
          <cell r="M3652" t="str">
            <v>U.S.</v>
          </cell>
          <cell r="N3652">
            <v>92567</v>
          </cell>
          <cell r="O3652">
            <v>90060</v>
          </cell>
          <cell r="P3652">
            <v>93797</v>
          </cell>
          <cell r="Q3652">
            <v>95665</v>
          </cell>
          <cell r="R3652">
            <v>42339</v>
          </cell>
          <cell r="S3652">
            <v>0</v>
          </cell>
          <cell r="T3652">
            <v>0</v>
          </cell>
        </row>
        <row r="3653">
          <cell r="A3653" t="str">
            <v>North America</v>
          </cell>
          <cell r="B3653" t="str">
            <v>Ford</v>
          </cell>
          <cell r="C3653" t="str">
            <v>Ford</v>
          </cell>
          <cell r="D3653" t="str">
            <v>Mountaineer</v>
          </cell>
          <cell r="E3653" t="str">
            <v>MODULAR</v>
          </cell>
          <cell r="F3653" t="str">
            <v>Gasoline</v>
          </cell>
          <cell r="G3653">
            <v>4604</v>
          </cell>
          <cell r="H3653">
            <v>305</v>
          </cell>
          <cell r="I3653" t="str">
            <v>Vee Configuration</v>
          </cell>
          <cell r="J3653">
            <v>8</v>
          </cell>
          <cell r="K3653" t="str">
            <v>SFI</v>
          </cell>
          <cell r="L3653" t="str">
            <v>Romeo, MI</v>
          </cell>
          <cell r="M3653" t="str">
            <v>U.S.</v>
          </cell>
          <cell r="N3653">
            <v>33856</v>
          </cell>
          <cell r="O3653">
            <v>28509</v>
          </cell>
          <cell r="P3653">
            <v>29090</v>
          </cell>
          <cell r="Q3653">
            <v>29451</v>
          </cell>
          <cell r="R3653">
            <v>0</v>
          </cell>
          <cell r="S3653">
            <v>0</v>
          </cell>
          <cell r="T3653">
            <v>0</v>
          </cell>
        </row>
        <row r="3654">
          <cell r="A3654" t="str">
            <v>North America</v>
          </cell>
          <cell r="B3654" t="str">
            <v>Ford</v>
          </cell>
          <cell r="C3654" t="str">
            <v>Ford</v>
          </cell>
          <cell r="D3654" t="str">
            <v>Mustang</v>
          </cell>
          <cell r="E3654" t="str">
            <v>MODULAR</v>
          </cell>
          <cell r="F3654" t="str">
            <v>Gasoline</v>
          </cell>
          <cell r="G3654">
            <v>4604</v>
          </cell>
          <cell r="H3654">
            <v>305</v>
          </cell>
          <cell r="I3654" t="str">
            <v>Vee Configuration</v>
          </cell>
          <cell r="J3654">
            <v>8</v>
          </cell>
          <cell r="K3654" t="str">
            <v>SFI</v>
          </cell>
          <cell r="L3654" t="str">
            <v>Romeo, MI</v>
          </cell>
          <cell r="M3654" t="str">
            <v>U.S.</v>
          </cell>
          <cell r="N3654">
            <v>37903</v>
          </cell>
          <cell r="O3654">
            <v>32544</v>
          </cell>
          <cell r="P3654">
            <v>15872</v>
          </cell>
          <cell r="Q3654">
            <v>0</v>
          </cell>
          <cell r="R3654">
            <v>0</v>
          </cell>
          <cell r="S3654">
            <v>0</v>
          </cell>
          <cell r="T3654">
            <v>0</v>
          </cell>
        </row>
        <row r="3655">
          <cell r="A3655" t="str">
            <v>North America</v>
          </cell>
          <cell r="B3655" t="str">
            <v>Ford</v>
          </cell>
          <cell r="C3655" t="str">
            <v>Ford</v>
          </cell>
          <cell r="D3655" t="str">
            <v>SuperCrew</v>
          </cell>
          <cell r="E3655" t="str">
            <v>MODULAR</v>
          </cell>
          <cell r="F3655" t="str">
            <v>Gasoline</v>
          </cell>
          <cell r="G3655">
            <v>4604</v>
          </cell>
          <cell r="H3655">
            <v>305</v>
          </cell>
          <cell r="I3655" t="str">
            <v>Vee Configuration</v>
          </cell>
          <cell r="J3655">
            <v>8</v>
          </cell>
          <cell r="K3655" t="str">
            <v>SFI</v>
          </cell>
          <cell r="L3655" t="str">
            <v>Romeo, MI</v>
          </cell>
          <cell r="M3655" t="str">
            <v>U.S.</v>
          </cell>
          <cell r="N3655">
            <v>99642</v>
          </cell>
          <cell r="O3655">
            <v>82162</v>
          </cell>
          <cell r="P3655">
            <v>64838</v>
          </cell>
          <cell r="Q3655">
            <v>36138</v>
          </cell>
          <cell r="R3655">
            <v>0</v>
          </cell>
          <cell r="S3655">
            <v>0</v>
          </cell>
          <cell r="T3655">
            <v>0</v>
          </cell>
        </row>
        <row r="3656">
          <cell r="A3656" t="str">
            <v>North America</v>
          </cell>
          <cell r="B3656" t="str">
            <v>Ford</v>
          </cell>
          <cell r="C3656" t="str">
            <v>Ford</v>
          </cell>
          <cell r="D3656" t="str">
            <v>Town Car</v>
          </cell>
          <cell r="E3656" t="str">
            <v>MODULAR</v>
          </cell>
          <cell r="F3656" t="str">
            <v>Gasoline</v>
          </cell>
          <cell r="G3656">
            <v>4604</v>
          </cell>
          <cell r="H3656">
            <v>305</v>
          </cell>
          <cell r="I3656" t="str">
            <v>Vee Configuration</v>
          </cell>
          <cell r="J3656">
            <v>8</v>
          </cell>
          <cell r="K3656" t="str">
            <v>SFI</v>
          </cell>
          <cell r="L3656" t="str">
            <v>Romeo, MI</v>
          </cell>
          <cell r="M3656" t="str">
            <v>U.S.</v>
          </cell>
          <cell r="N3656">
            <v>61593</v>
          </cell>
          <cell r="O3656">
            <v>38614</v>
          </cell>
          <cell r="P3656">
            <v>38551</v>
          </cell>
          <cell r="Q3656">
            <v>15874</v>
          </cell>
          <cell r="R3656">
            <v>0</v>
          </cell>
          <cell r="S3656">
            <v>0</v>
          </cell>
          <cell r="T3656">
            <v>0</v>
          </cell>
        </row>
        <row r="3657">
          <cell r="A3657" t="str">
            <v>North America</v>
          </cell>
          <cell r="B3657" t="str">
            <v>Ford</v>
          </cell>
          <cell r="C3657" t="str">
            <v>Ford</v>
          </cell>
          <cell r="D3657" t="str">
            <v>Mustang</v>
          </cell>
          <cell r="E3657" t="str">
            <v>MODULAR</v>
          </cell>
          <cell r="F3657" t="str">
            <v>Gasoline</v>
          </cell>
          <cell r="G3657">
            <v>4604</v>
          </cell>
          <cell r="H3657">
            <v>305</v>
          </cell>
          <cell r="I3657" t="str">
            <v>Vee Configuration</v>
          </cell>
          <cell r="J3657">
            <v>8</v>
          </cell>
          <cell r="K3657" t="str">
            <v>SFI</v>
          </cell>
          <cell r="L3657" t="str">
            <v>Romeo, MI</v>
          </cell>
          <cell r="M3657" t="str">
            <v>U.S.</v>
          </cell>
          <cell r="N3657">
            <v>3200</v>
          </cell>
          <cell r="O3657">
            <v>6509</v>
          </cell>
          <cell r="P3657">
            <v>3174</v>
          </cell>
          <cell r="Q3657">
            <v>0</v>
          </cell>
          <cell r="R3657">
            <v>0</v>
          </cell>
          <cell r="S3657">
            <v>0</v>
          </cell>
          <cell r="T3657">
            <v>0</v>
          </cell>
        </row>
        <row r="3658">
          <cell r="A3658" t="str">
            <v>North America</v>
          </cell>
          <cell r="B3658" t="str">
            <v>Ford</v>
          </cell>
          <cell r="C3658" t="str">
            <v>Ford</v>
          </cell>
          <cell r="D3658" t="str">
            <v>Expedition</v>
          </cell>
          <cell r="E3658" t="str">
            <v>MODULAR</v>
          </cell>
          <cell r="F3658" t="str">
            <v>Gasoline</v>
          </cell>
          <cell r="G3658">
            <v>4604</v>
          </cell>
          <cell r="H3658">
            <v>305</v>
          </cell>
          <cell r="I3658" t="str">
            <v>Vee Configuration</v>
          </cell>
          <cell r="J3658">
            <v>8</v>
          </cell>
          <cell r="K3658" t="str">
            <v>SFI</v>
          </cell>
          <cell r="L3658" t="str">
            <v>Windsor, Ontario #2</v>
          </cell>
          <cell r="M3658" t="str">
            <v>Canada</v>
          </cell>
          <cell r="N3658">
            <v>5283</v>
          </cell>
          <cell r="O3658">
            <v>0</v>
          </cell>
          <cell r="P3658">
            <v>0</v>
          </cell>
          <cell r="Q3658">
            <v>0</v>
          </cell>
          <cell r="R3658">
            <v>0</v>
          </cell>
          <cell r="S3658">
            <v>0</v>
          </cell>
          <cell r="T3658">
            <v>0</v>
          </cell>
        </row>
        <row r="3659">
          <cell r="A3659" t="str">
            <v>North America</v>
          </cell>
          <cell r="B3659" t="str">
            <v>Ford</v>
          </cell>
          <cell r="C3659" t="str">
            <v>Ford</v>
          </cell>
          <cell r="D3659" t="str">
            <v>Explorer</v>
          </cell>
          <cell r="E3659" t="str">
            <v>MODULAR</v>
          </cell>
          <cell r="F3659" t="str">
            <v>Gasoline</v>
          </cell>
          <cell r="G3659">
            <v>4604</v>
          </cell>
          <cell r="H3659">
            <v>305</v>
          </cell>
          <cell r="I3659" t="str">
            <v>Vee Configuration</v>
          </cell>
          <cell r="J3659">
            <v>8</v>
          </cell>
          <cell r="K3659" t="str">
            <v>SFI</v>
          </cell>
          <cell r="L3659" t="str">
            <v>Windsor, Ontario #2</v>
          </cell>
          <cell r="M3659" t="str">
            <v>Canada</v>
          </cell>
          <cell r="N3659">
            <v>0</v>
          </cell>
          <cell r="O3659">
            <v>0</v>
          </cell>
          <cell r="P3659">
            <v>0</v>
          </cell>
          <cell r="Q3659">
            <v>0</v>
          </cell>
          <cell r="R3659">
            <v>0</v>
          </cell>
          <cell r="S3659">
            <v>0</v>
          </cell>
          <cell r="T3659">
            <v>0</v>
          </cell>
        </row>
        <row r="3660">
          <cell r="A3660" t="str">
            <v>North America</v>
          </cell>
          <cell r="B3660" t="str">
            <v>Ford</v>
          </cell>
          <cell r="C3660" t="str">
            <v>Ford</v>
          </cell>
          <cell r="D3660" t="str">
            <v>Mountaineer</v>
          </cell>
          <cell r="E3660" t="str">
            <v>MODULAR</v>
          </cell>
          <cell r="F3660" t="str">
            <v>Gasoline</v>
          </cell>
          <cell r="G3660">
            <v>4604</v>
          </cell>
          <cell r="H3660">
            <v>305</v>
          </cell>
          <cell r="I3660" t="str">
            <v>Vee Configuration</v>
          </cell>
          <cell r="J3660">
            <v>8</v>
          </cell>
          <cell r="K3660" t="str">
            <v>SFI</v>
          </cell>
          <cell r="L3660" t="str">
            <v>Windsor, Ontario #2</v>
          </cell>
          <cell r="M3660" t="str">
            <v>Canada</v>
          </cell>
          <cell r="N3660">
            <v>0</v>
          </cell>
          <cell r="O3660">
            <v>0</v>
          </cell>
          <cell r="P3660">
            <v>0</v>
          </cell>
          <cell r="Q3660">
            <v>0</v>
          </cell>
          <cell r="R3660">
            <v>0</v>
          </cell>
          <cell r="S3660">
            <v>0</v>
          </cell>
          <cell r="T3660">
            <v>0</v>
          </cell>
        </row>
        <row r="3661">
          <cell r="A3661" t="str">
            <v>North America</v>
          </cell>
          <cell r="B3661" t="str">
            <v>Ford</v>
          </cell>
          <cell r="C3661" t="str">
            <v>Ford</v>
          </cell>
          <cell r="D3661" t="str">
            <v>SuperCrew</v>
          </cell>
          <cell r="E3661" t="str">
            <v>MODULAR</v>
          </cell>
          <cell r="F3661" t="str">
            <v>Gasoline</v>
          </cell>
          <cell r="G3661">
            <v>4604</v>
          </cell>
          <cell r="H3661">
            <v>305</v>
          </cell>
          <cell r="I3661" t="str">
            <v>Vee Configuration</v>
          </cell>
          <cell r="J3661">
            <v>8</v>
          </cell>
          <cell r="K3661" t="str">
            <v>SFI</v>
          </cell>
          <cell r="L3661" t="str">
            <v>Windsor, Ontario #2</v>
          </cell>
          <cell r="M3661" t="str">
            <v>Canada</v>
          </cell>
          <cell r="N3661">
            <v>0</v>
          </cell>
          <cell r="O3661">
            <v>0</v>
          </cell>
          <cell r="P3661">
            <v>0</v>
          </cell>
          <cell r="Q3661">
            <v>0</v>
          </cell>
          <cell r="R3661">
            <v>0</v>
          </cell>
          <cell r="S3661">
            <v>0</v>
          </cell>
          <cell r="T3661">
            <v>0</v>
          </cell>
        </row>
        <row r="3662">
          <cell r="A3662" t="str">
            <v>North America</v>
          </cell>
          <cell r="B3662" t="str">
            <v>Ford</v>
          </cell>
          <cell r="C3662" t="str">
            <v>Ford</v>
          </cell>
          <cell r="D3662" t="str">
            <v>Econoline</v>
          </cell>
          <cell r="E3662" t="str">
            <v>MODULAR</v>
          </cell>
          <cell r="F3662" t="str">
            <v>CNG</v>
          </cell>
          <cell r="G3662">
            <v>5407</v>
          </cell>
          <cell r="H3662">
            <v>235</v>
          </cell>
          <cell r="I3662" t="str">
            <v>Vee Configuration</v>
          </cell>
          <cell r="J3662">
            <v>8</v>
          </cell>
          <cell r="K3662" t="str">
            <v>SFI</v>
          </cell>
          <cell r="L3662" t="str">
            <v>Windsor, Ontario #2</v>
          </cell>
          <cell r="M3662" t="str">
            <v>Canada</v>
          </cell>
          <cell r="N3662">
            <v>1895</v>
          </cell>
          <cell r="O3662">
            <v>1792</v>
          </cell>
          <cell r="P3662">
            <v>987</v>
          </cell>
          <cell r="Q3662">
            <v>0</v>
          </cell>
          <cell r="R3662">
            <v>0</v>
          </cell>
          <cell r="S3662">
            <v>0</v>
          </cell>
          <cell r="T3662">
            <v>0</v>
          </cell>
        </row>
        <row r="3663">
          <cell r="A3663" t="str">
            <v>North America</v>
          </cell>
          <cell r="B3663" t="str">
            <v>Ford</v>
          </cell>
          <cell r="C3663" t="str">
            <v>Ford</v>
          </cell>
          <cell r="D3663" t="str">
            <v>F-Series</v>
          </cell>
          <cell r="E3663" t="str">
            <v>MODULAR</v>
          </cell>
          <cell r="F3663" t="str">
            <v>CNG</v>
          </cell>
          <cell r="G3663">
            <v>5407</v>
          </cell>
          <cell r="H3663">
            <v>235</v>
          </cell>
          <cell r="I3663" t="str">
            <v>Vee Configuration</v>
          </cell>
          <cell r="J3663">
            <v>8</v>
          </cell>
          <cell r="K3663" t="str">
            <v>SFI</v>
          </cell>
          <cell r="L3663" t="str">
            <v>Windsor, Ontario #2</v>
          </cell>
          <cell r="M3663" t="str">
            <v>Canada</v>
          </cell>
          <cell r="N3663">
            <v>258</v>
          </cell>
          <cell r="O3663">
            <v>136</v>
          </cell>
          <cell r="P3663">
            <v>0</v>
          </cell>
          <cell r="Q3663">
            <v>0</v>
          </cell>
          <cell r="R3663">
            <v>0</v>
          </cell>
          <cell r="S3663">
            <v>0</v>
          </cell>
          <cell r="T3663">
            <v>0</v>
          </cell>
        </row>
        <row r="3664">
          <cell r="A3664" t="str">
            <v>North America</v>
          </cell>
          <cell r="B3664" t="str">
            <v>Ford</v>
          </cell>
          <cell r="C3664" t="str">
            <v>Ford</v>
          </cell>
          <cell r="D3664" t="str">
            <v>Econoline</v>
          </cell>
          <cell r="E3664" t="str">
            <v>MODULAR</v>
          </cell>
          <cell r="F3664" t="str">
            <v>Gasoline</v>
          </cell>
          <cell r="G3664">
            <v>5407</v>
          </cell>
          <cell r="H3664">
            <v>235</v>
          </cell>
          <cell r="I3664" t="str">
            <v>Vee Configuration</v>
          </cell>
          <cell r="J3664">
            <v>8</v>
          </cell>
          <cell r="K3664" t="str">
            <v>SFI</v>
          </cell>
          <cell r="L3664" t="str">
            <v>Windsor, Ontario #2</v>
          </cell>
          <cell r="M3664" t="str">
            <v>Canada</v>
          </cell>
          <cell r="N3664">
            <v>70126</v>
          </cell>
          <cell r="O3664">
            <v>43408</v>
          </cell>
          <cell r="P3664">
            <v>9870</v>
          </cell>
          <cell r="Q3664">
            <v>0</v>
          </cell>
          <cell r="R3664">
            <v>0</v>
          </cell>
          <cell r="S3664">
            <v>0</v>
          </cell>
          <cell r="T3664">
            <v>0</v>
          </cell>
        </row>
        <row r="3665">
          <cell r="A3665" t="str">
            <v>North America</v>
          </cell>
          <cell r="B3665" t="str">
            <v>Ford</v>
          </cell>
          <cell r="C3665" t="str">
            <v>Ford</v>
          </cell>
          <cell r="D3665" t="str">
            <v>Excursion</v>
          </cell>
          <cell r="E3665" t="str">
            <v>MODULAR</v>
          </cell>
          <cell r="F3665" t="str">
            <v>Gasoline</v>
          </cell>
          <cell r="G3665">
            <v>5407</v>
          </cell>
          <cell r="H3665">
            <v>235</v>
          </cell>
          <cell r="I3665" t="str">
            <v>Vee Configuration</v>
          </cell>
          <cell r="J3665">
            <v>8</v>
          </cell>
          <cell r="K3665" t="str">
            <v>SFI</v>
          </cell>
          <cell r="L3665" t="str">
            <v>Windsor, Ontario #2</v>
          </cell>
          <cell r="M3665" t="str">
            <v>Canada</v>
          </cell>
          <cell r="N3665">
            <v>18127</v>
          </cell>
          <cell r="O3665">
            <v>13728</v>
          </cell>
          <cell r="P3665">
            <v>5933</v>
          </cell>
          <cell r="Q3665">
            <v>0</v>
          </cell>
          <cell r="R3665">
            <v>0</v>
          </cell>
          <cell r="S3665">
            <v>0</v>
          </cell>
          <cell r="T3665">
            <v>0</v>
          </cell>
        </row>
        <row r="3666">
          <cell r="A3666" t="str">
            <v>North America</v>
          </cell>
          <cell r="B3666" t="str">
            <v>Ford</v>
          </cell>
          <cell r="C3666" t="str">
            <v>Ford</v>
          </cell>
          <cell r="D3666" t="str">
            <v>Expedition</v>
          </cell>
          <cell r="E3666" t="str">
            <v>MODULAR</v>
          </cell>
          <cell r="F3666" t="str">
            <v>Gasoline</v>
          </cell>
          <cell r="G3666">
            <v>5407</v>
          </cell>
          <cell r="H3666">
            <v>235</v>
          </cell>
          <cell r="I3666" t="str">
            <v>Vee Configuration</v>
          </cell>
          <cell r="J3666">
            <v>8</v>
          </cell>
          <cell r="K3666" t="str">
            <v>SFI</v>
          </cell>
          <cell r="L3666" t="str">
            <v>Windsor, Ontario #2</v>
          </cell>
          <cell r="M3666" t="str">
            <v>Canada</v>
          </cell>
          <cell r="N3666">
            <v>119343</v>
          </cell>
          <cell r="O3666">
            <v>154540</v>
          </cell>
          <cell r="P3666">
            <v>77746</v>
          </cell>
          <cell r="Q3666">
            <v>0</v>
          </cell>
          <cell r="R3666">
            <v>0</v>
          </cell>
          <cell r="S3666">
            <v>0</v>
          </cell>
          <cell r="T3666">
            <v>0</v>
          </cell>
        </row>
        <row r="3667">
          <cell r="A3667" t="str">
            <v>North America</v>
          </cell>
          <cell r="B3667" t="str">
            <v>Ford</v>
          </cell>
          <cell r="C3667" t="str">
            <v>Ford</v>
          </cell>
          <cell r="D3667" t="str">
            <v>F-Series</v>
          </cell>
          <cell r="E3667" t="str">
            <v>MODULAR</v>
          </cell>
          <cell r="F3667" t="str">
            <v>Gasoline</v>
          </cell>
          <cell r="G3667">
            <v>5407</v>
          </cell>
          <cell r="H3667">
            <v>235</v>
          </cell>
          <cell r="I3667" t="str">
            <v>Vee Configuration</v>
          </cell>
          <cell r="J3667">
            <v>8</v>
          </cell>
          <cell r="K3667" t="str">
            <v>SFI</v>
          </cell>
          <cell r="L3667" t="str">
            <v>Windsor, Ontario #2</v>
          </cell>
          <cell r="M3667" t="str">
            <v>Canada</v>
          </cell>
          <cell r="N3667">
            <v>129768</v>
          </cell>
          <cell r="O3667">
            <v>78291</v>
          </cell>
          <cell r="P3667">
            <v>13345</v>
          </cell>
          <cell r="Q3667">
            <v>0</v>
          </cell>
          <cell r="R3667">
            <v>0</v>
          </cell>
          <cell r="S3667">
            <v>0</v>
          </cell>
          <cell r="T3667">
            <v>0</v>
          </cell>
        </row>
        <row r="3668">
          <cell r="A3668" t="str">
            <v>North America</v>
          </cell>
          <cell r="B3668" t="str">
            <v>Ford</v>
          </cell>
          <cell r="C3668" t="str">
            <v>Ford</v>
          </cell>
          <cell r="D3668" t="str">
            <v>F-Series Super Duty</v>
          </cell>
          <cell r="E3668" t="str">
            <v>MODULAR</v>
          </cell>
          <cell r="F3668" t="str">
            <v>Gasoline</v>
          </cell>
          <cell r="G3668">
            <v>5407</v>
          </cell>
          <cell r="H3668">
            <v>235</v>
          </cell>
          <cell r="I3668" t="str">
            <v>Vee Configuration</v>
          </cell>
          <cell r="J3668">
            <v>8</v>
          </cell>
          <cell r="K3668" t="str">
            <v>SFI</v>
          </cell>
          <cell r="L3668" t="str">
            <v>Windsor, Ontario #2</v>
          </cell>
          <cell r="M3668" t="str">
            <v>Canada</v>
          </cell>
          <cell r="N3668">
            <v>58408</v>
          </cell>
          <cell r="O3668">
            <v>31440</v>
          </cell>
          <cell r="P3668">
            <v>1804</v>
          </cell>
          <cell r="Q3668">
            <v>0</v>
          </cell>
          <cell r="R3668">
            <v>0</v>
          </cell>
          <cell r="S3668">
            <v>0</v>
          </cell>
          <cell r="T3668">
            <v>0</v>
          </cell>
        </row>
        <row r="3669">
          <cell r="A3669" t="str">
            <v>North America</v>
          </cell>
          <cell r="B3669" t="str">
            <v>Ford</v>
          </cell>
          <cell r="C3669" t="str">
            <v>Ford</v>
          </cell>
          <cell r="D3669" t="str">
            <v>SuperCrew</v>
          </cell>
          <cell r="E3669" t="str">
            <v>MODULAR</v>
          </cell>
          <cell r="F3669" t="str">
            <v>Gasoline</v>
          </cell>
          <cell r="G3669">
            <v>5407</v>
          </cell>
          <cell r="H3669">
            <v>235</v>
          </cell>
          <cell r="I3669" t="str">
            <v>Vee Configuration</v>
          </cell>
          <cell r="J3669">
            <v>8</v>
          </cell>
          <cell r="K3669" t="str">
            <v>SFI</v>
          </cell>
          <cell r="L3669" t="str">
            <v>Windsor, Ontario #2</v>
          </cell>
          <cell r="M3669" t="str">
            <v>Canada</v>
          </cell>
          <cell r="N3669">
            <v>99642</v>
          </cell>
          <cell r="O3669">
            <v>62132</v>
          </cell>
          <cell r="P3669">
            <v>0</v>
          </cell>
          <cell r="Q3669">
            <v>0</v>
          </cell>
          <cell r="R3669">
            <v>0</v>
          </cell>
          <cell r="S3669">
            <v>0</v>
          </cell>
          <cell r="T3669">
            <v>0</v>
          </cell>
        </row>
        <row r="3670">
          <cell r="A3670" t="str">
            <v>North America</v>
          </cell>
          <cell r="B3670" t="str">
            <v>Ford</v>
          </cell>
          <cell r="C3670" t="str">
            <v>Ford</v>
          </cell>
          <cell r="D3670" t="str">
            <v>F-Series</v>
          </cell>
          <cell r="E3670" t="str">
            <v>MODULAR</v>
          </cell>
          <cell r="F3670" t="str">
            <v>Gasoline-CNG</v>
          </cell>
          <cell r="G3670">
            <v>5407</v>
          </cell>
          <cell r="H3670">
            <v>235</v>
          </cell>
          <cell r="I3670" t="str">
            <v>Vee Configuration</v>
          </cell>
          <cell r="J3670">
            <v>8</v>
          </cell>
          <cell r="K3670" t="str">
            <v>SFI</v>
          </cell>
          <cell r="L3670" t="str">
            <v>Windsor, Ontario #2</v>
          </cell>
          <cell r="M3670" t="str">
            <v>Canada</v>
          </cell>
          <cell r="N3670">
            <v>258</v>
          </cell>
          <cell r="O3670">
            <v>136</v>
          </cell>
          <cell r="P3670">
            <v>0</v>
          </cell>
          <cell r="Q3670">
            <v>0</v>
          </cell>
          <cell r="R3670">
            <v>0</v>
          </cell>
          <cell r="S3670">
            <v>0</v>
          </cell>
          <cell r="T3670">
            <v>0</v>
          </cell>
        </row>
        <row r="3671">
          <cell r="A3671" t="str">
            <v>North America</v>
          </cell>
          <cell r="B3671" t="str">
            <v>Ford</v>
          </cell>
          <cell r="C3671" t="str">
            <v>Ford</v>
          </cell>
          <cell r="D3671" t="str">
            <v>F-Series</v>
          </cell>
          <cell r="E3671" t="str">
            <v>MODULAR</v>
          </cell>
          <cell r="F3671" t="str">
            <v>Gasoline-LPG</v>
          </cell>
          <cell r="G3671">
            <v>5407</v>
          </cell>
          <cell r="H3671">
            <v>235</v>
          </cell>
          <cell r="I3671" t="str">
            <v>Vee Configuration</v>
          </cell>
          <cell r="J3671">
            <v>8</v>
          </cell>
          <cell r="K3671" t="str">
            <v>SFI</v>
          </cell>
          <cell r="L3671" t="str">
            <v>Windsor, Ontario #2</v>
          </cell>
          <cell r="M3671" t="str">
            <v>Canada</v>
          </cell>
          <cell r="N3671">
            <v>258</v>
          </cell>
          <cell r="O3671">
            <v>136</v>
          </cell>
          <cell r="P3671">
            <v>0</v>
          </cell>
          <cell r="Q3671">
            <v>0</v>
          </cell>
          <cell r="R3671">
            <v>0</v>
          </cell>
          <cell r="S3671">
            <v>0</v>
          </cell>
          <cell r="T3671">
            <v>0</v>
          </cell>
        </row>
        <row r="3672">
          <cell r="A3672" t="str">
            <v>North America</v>
          </cell>
          <cell r="B3672" t="str">
            <v>Ford</v>
          </cell>
          <cell r="C3672" t="str">
            <v>Ford</v>
          </cell>
          <cell r="D3672" t="str">
            <v>F-Series</v>
          </cell>
          <cell r="E3672" t="str">
            <v>MODULAR</v>
          </cell>
          <cell r="F3672" t="str">
            <v>Gasoline</v>
          </cell>
          <cell r="G3672">
            <v>5407</v>
          </cell>
          <cell r="H3672">
            <v>380</v>
          </cell>
          <cell r="I3672" t="str">
            <v>Vee Configuration</v>
          </cell>
          <cell r="J3672">
            <v>8</v>
          </cell>
          <cell r="K3672" t="str">
            <v>SFI</v>
          </cell>
          <cell r="L3672" t="str">
            <v>Windsor, Ontario #2</v>
          </cell>
          <cell r="M3672" t="str">
            <v>Canada</v>
          </cell>
          <cell r="N3672">
            <v>5702</v>
          </cell>
          <cell r="O3672">
            <v>6068</v>
          </cell>
          <cell r="P3672">
            <v>2892</v>
          </cell>
          <cell r="Q3672">
            <v>0</v>
          </cell>
          <cell r="R3672">
            <v>0</v>
          </cell>
          <cell r="S3672">
            <v>0</v>
          </cell>
          <cell r="T3672">
            <v>0</v>
          </cell>
        </row>
        <row r="3673">
          <cell r="A3673" t="str">
            <v>North America</v>
          </cell>
          <cell r="B3673" t="str">
            <v>Ford</v>
          </cell>
          <cell r="C3673" t="str">
            <v>Ford</v>
          </cell>
          <cell r="D3673" t="str">
            <v>F-Series</v>
          </cell>
          <cell r="E3673" t="str">
            <v>MODULAR</v>
          </cell>
          <cell r="F3673" t="str">
            <v>CNG</v>
          </cell>
          <cell r="G3673">
            <v>5407</v>
          </cell>
          <cell r="H3673">
            <v>235</v>
          </cell>
          <cell r="I3673" t="str">
            <v>Vee Configuration</v>
          </cell>
          <cell r="J3673">
            <v>8</v>
          </cell>
          <cell r="K3673" t="str">
            <v>SFI</v>
          </cell>
          <cell r="L3673" t="str">
            <v>Windsor, Ontario #2</v>
          </cell>
          <cell r="M3673" t="str">
            <v>Canada</v>
          </cell>
          <cell r="N3673">
            <v>0</v>
          </cell>
          <cell r="O3673">
            <v>76</v>
          </cell>
          <cell r="P3673">
            <v>609</v>
          </cell>
          <cell r="Q3673">
            <v>803</v>
          </cell>
          <cell r="R3673">
            <v>741</v>
          </cell>
          <cell r="S3673">
            <v>701</v>
          </cell>
          <cell r="T3673">
            <v>689</v>
          </cell>
        </row>
        <row r="3674">
          <cell r="A3674" t="str">
            <v>North America</v>
          </cell>
          <cell r="B3674" t="str">
            <v>Ford</v>
          </cell>
          <cell r="C3674" t="str">
            <v>Ford</v>
          </cell>
          <cell r="D3674" t="str">
            <v>Econoline</v>
          </cell>
          <cell r="E3674" t="str">
            <v>MODULAR</v>
          </cell>
          <cell r="F3674" t="str">
            <v>Gasoline</v>
          </cell>
          <cell r="G3674">
            <v>5407</v>
          </cell>
          <cell r="H3674">
            <v>235</v>
          </cell>
          <cell r="I3674" t="str">
            <v>Vee Configuration</v>
          </cell>
          <cell r="J3674">
            <v>8</v>
          </cell>
          <cell r="K3674" t="str">
            <v>SFI</v>
          </cell>
          <cell r="L3674" t="str">
            <v>Windsor, Ontario #2</v>
          </cell>
          <cell r="M3674" t="str">
            <v>Canada</v>
          </cell>
          <cell r="N3674">
            <v>0</v>
          </cell>
          <cell r="O3674">
            <v>18656</v>
          </cell>
          <cell r="P3674">
            <v>46802</v>
          </cell>
          <cell r="Q3674">
            <v>56064</v>
          </cell>
          <cell r="R3674">
            <v>55190</v>
          </cell>
          <cell r="S3674">
            <v>59885</v>
          </cell>
          <cell r="T3674">
            <v>60978</v>
          </cell>
        </row>
        <row r="3675">
          <cell r="A3675" t="str">
            <v>North America</v>
          </cell>
          <cell r="B3675" t="str">
            <v>Ford</v>
          </cell>
          <cell r="C3675" t="str">
            <v>Ford</v>
          </cell>
          <cell r="D3675" t="str">
            <v>Expedition</v>
          </cell>
          <cell r="E3675" t="str">
            <v>MODULAR</v>
          </cell>
          <cell r="F3675" t="str">
            <v>Gasoline</v>
          </cell>
          <cell r="G3675">
            <v>5407</v>
          </cell>
          <cell r="H3675">
            <v>235</v>
          </cell>
          <cell r="I3675" t="str">
            <v>Vee Configuration</v>
          </cell>
          <cell r="J3675">
            <v>8</v>
          </cell>
          <cell r="K3675" t="str">
            <v>SFI</v>
          </cell>
          <cell r="L3675" t="str">
            <v>Windsor, Ontario #2</v>
          </cell>
          <cell r="M3675" t="str">
            <v>Canada</v>
          </cell>
          <cell r="N3675">
            <v>0</v>
          </cell>
          <cell r="O3675">
            <v>0</v>
          </cell>
          <cell r="P3675">
            <v>64738</v>
          </cell>
          <cell r="Q3675">
            <v>125228</v>
          </cell>
          <cell r="R3675">
            <v>121933</v>
          </cell>
          <cell r="S3675">
            <v>124452</v>
          </cell>
          <cell r="T3675">
            <v>132808</v>
          </cell>
        </row>
        <row r="3676">
          <cell r="A3676" t="str">
            <v>North America</v>
          </cell>
          <cell r="B3676" t="str">
            <v>Ford</v>
          </cell>
          <cell r="C3676" t="str">
            <v>Ford</v>
          </cell>
          <cell r="D3676" t="str">
            <v>F-Series</v>
          </cell>
          <cell r="E3676" t="str">
            <v>MODULAR</v>
          </cell>
          <cell r="F3676" t="str">
            <v>Gasoline</v>
          </cell>
          <cell r="G3676">
            <v>5407</v>
          </cell>
          <cell r="H3676">
            <v>235</v>
          </cell>
          <cell r="I3676" t="str">
            <v>Vee Configuration</v>
          </cell>
          <cell r="J3676">
            <v>8</v>
          </cell>
          <cell r="K3676" t="str">
            <v>SFI</v>
          </cell>
          <cell r="L3676" t="str">
            <v>Windsor, Ontario #2</v>
          </cell>
          <cell r="M3676" t="str">
            <v>Canada</v>
          </cell>
          <cell r="N3676">
            <v>0</v>
          </cell>
          <cell r="O3676">
            <v>57935</v>
          </cell>
          <cell r="P3676">
            <v>224111</v>
          </cell>
          <cell r="Q3676">
            <v>206288</v>
          </cell>
          <cell r="R3676">
            <v>158359</v>
          </cell>
          <cell r="S3676">
            <v>132237</v>
          </cell>
          <cell r="T3676">
            <v>129982</v>
          </cell>
        </row>
        <row r="3677">
          <cell r="A3677" t="str">
            <v>North America</v>
          </cell>
          <cell r="B3677" t="str">
            <v>Ford</v>
          </cell>
          <cell r="C3677" t="str">
            <v>Ford</v>
          </cell>
          <cell r="D3677" t="str">
            <v>F-Series Super Duty</v>
          </cell>
          <cell r="E3677" t="str">
            <v>MODULAR</v>
          </cell>
          <cell r="F3677" t="str">
            <v>Gasoline</v>
          </cell>
          <cell r="G3677">
            <v>5407</v>
          </cell>
          <cell r="H3677">
            <v>235</v>
          </cell>
          <cell r="I3677" t="str">
            <v>Vee Configuration</v>
          </cell>
          <cell r="J3677">
            <v>8</v>
          </cell>
          <cell r="K3677" t="str">
            <v>SFI</v>
          </cell>
          <cell r="L3677" t="str">
            <v>Windsor, Ontario #2</v>
          </cell>
          <cell r="M3677" t="str">
            <v>Canada</v>
          </cell>
          <cell r="N3677">
            <v>0</v>
          </cell>
          <cell r="O3677">
            <v>26200</v>
          </cell>
          <cell r="P3677">
            <v>53448</v>
          </cell>
          <cell r="Q3677">
            <v>26805</v>
          </cell>
          <cell r="R3677">
            <v>22463</v>
          </cell>
          <cell r="S3677">
            <v>48939</v>
          </cell>
          <cell r="T3677">
            <v>47911</v>
          </cell>
        </row>
        <row r="3678">
          <cell r="A3678" t="str">
            <v>North America</v>
          </cell>
          <cell r="B3678" t="str">
            <v>Ford</v>
          </cell>
          <cell r="C3678" t="str">
            <v>Ford</v>
          </cell>
          <cell r="D3678" t="str">
            <v>SuperCrew</v>
          </cell>
          <cell r="E3678" t="str">
            <v>MODULAR</v>
          </cell>
          <cell r="F3678" t="str">
            <v>Gasoline</v>
          </cell>
          <cell r="G3678">
            <v>5407</v>
          </cell>
          <cell r="H3678">
            <v>235</v>
          </cell>
          <cell r="I3678" t="str">
            <v>Vee Configuration</v>
          </cell>
          <cell r="J3678">
            <v>8</v>
          </cell>
          <cell r="K3678" t="str">
            <v>SFI</v>
          </cell>
          <cell r="L3678" t="str">
            <v>Windsor, Ontario #2</v>
          </cell>
          <cell r="M3678" t="str">
            <v>Canada</v>
          </cell>
          <cell r="N3678">
            <v>0</v>
          </cell>
          <cell r="O3678">
            <v>37198</v>
          </cell>
          <cell r="P3678">
            <v>120413</v>
          </cell>
          <cell r="Q3678">
            <v>118936</v>
          </cell>
          <cell r="R3678">
            <v>110180</v>
          </cell>
          <cell r="S3678">
            <v>89552</v>
          </cell>
          <cell r="T3678">
            <v>86053</v>
          </cell>
        </row>
        <row r="3679">
          <cell r="A3679" t="str">
            <v>North America</v>
          </cell>
          <cell r="B3679" t="str">
            <v>Ford</v>
          </cell>
          <cell r="C3679" t="str">
            <v>Ford</v>
          </cell>
          <cell r="D3679" t="str">
            <v>Navigator</v>
          </cell>
          <cell r="E3679" t="str">
            <v>MODULAR</v>
          </cell>
          <cell r="F3679" t="str">
            <v>Gasoline</v>
          </cell>
          <cell r="G3679">
            <v>5407</v>
          </cell>
          <cell r="H3679">
            <v>250</v>
          </cell>
          <cell r="I3679" t="str">
            <v>Vee Configuration</v>
          </cell>
          <cell r="J3679">
            <v>8</v>
          </cell>
          <cell r="K3679" t="str">
            <v>SFI</v>
          </cell>
          <cell r="L3679" t="str">
            <v>Windsor, Ontario #2</v>
          </cell>
          <cell r="M3679" t="str">
            <v>Canada</v>
          </cell>
          <cell r="N3679">
            <v>0</v>
          </cell>
          <cell r="O3679">
            <v>0</v>
          </cell>
          <cell r="P3679">
            <v>12899</v>
          </cell>
          <cell r="Q3679">
            <v>25526</v>
          </cell>
          <cell r="R3679">
            <v>25116</v>
          </cell>
          <cell r="S3679">
            <v>29180</v>
          </cell>
          <cell r="T3679">
            <v>33783</v>
          </cell>
        </row>
        <row r="3680">
          <cell r="A3680" t="str">
            <v>North America</v>
          </cell>
          <cell r="B3680" t="str">
            <v>Ford</v>
          </cell>
          <cell r="C3680" t="str">
            <v>Ford</v>
          </cell>
          <cell r="D3680" t="str">
            <v>F-Series</v>
          </cell>
          <cell r="E3680" t="str">
            <v>MODULAR</v>
          </cell>
          <cell r="F3680" t="str">
            <v>Gasoline-CNG</v>
          </cell>
          <cell r="G3680">
            <v>5407</v>
          </cell>
          <cell r="H3680">
            <v>235</v>
          </cell>
          <cell r="I3680" t="str">
            <v>Vee Configuration</v>
          </cell>
          <cell r="J3680">
            <v>8</v>
          </cell>
          <cell r="K3680" t="str">
            <v>SFI</v>
          </cell>
          <cell r="L3680" t="str">
            <v>Windsor, Ontario #2</v>
          </cell>
          <cell r="M3680" t="str">
            <v>Canada</v>
          </cell>
          <cell r="N3680">
            <v>0</v>
          </cell>
          <cell r="O3680">
            <v>76</v>
          </cell>
          <cell r="P3680">
            <v>609</v>
          </cell>
          <cell r="Q3680">
            <v>803</v>
          </cell>
          <cell r="R3680">
            <v>741</v>
          </cell>
          <cell r="S3680">
            <v>701</v>
          </cell>
          <cell r="T3680">
            <v>689</v>
          </cell>
        </row>
        <row r="3681">
          <cell r="A3681" t="str">
            <v>North America</v>
          </cell>
          <cell r="B3681" t="str">
            <v>Ford</v>
          </cell>
          <cell r="C3681" t="str">
            <v>Ford</v>
          </cell>
          <cell r="D3681" t="str">
            <v>F-Series</v>
          </cell>
          <cell r="E3681" t="str">
            <v>MODULAR</v>
          </cell>
          <cell r="F3681" t="str">
            <v>Gasoline-LPG</v>
          </cell>
          <cell r="G3681">
            <v>5407</v>
          </cell>
          <cell r="H3681">
            <v>235</v>
          </cell>
          <cell r="I3681" t="str">
            <v>Vee Configuration</v>
          </cell>
          <cell r="J3681">
            <v>8</v>
          </cell>
          <cell r="K3681" t="str">
            <v>SFI</v>
          </cell>
          <cell r="L3681" t="str">
            <v>Windsor, Ontario #2</v>
          </cell>
          <cell r="M3681" t="str">
            <v>Canada</v>
          </cell>
          <cell r="N3681">
            <v>0</v>
          </cell>
          <cell r="O3681">
            <v>76</v>
          </cell>
          <cell r="P3681">
            <v>609</v>
          </cell>
          <cell r="Q3681">
            <v>803</v>
          </cell>
          <cell r="R3681">
            <v>741</v>
          </cell>
          <cell r="S3681">
            <v>701</v>
          </cell>
          <cell r="T3681">
            <v>689</v>
          </cell>
        </row>
        <row r="3682">
          <cell r="A3682" t="str">
            <v>North America</v>
          </cell>
          <cell r="B3682" t="str">
            <v>Ford</v>
          </cell>
          <cell r="C3682" t="str">
            <v>Ford</v>
          </cell>
          <cell r="D3682" t="str">
            <v>F-Series</v>
          </cell>
          <cell r="E3682" t="str">
            <v>MODULAR</v>
          </cell>
          <cell r="F3682" t="str">
            <v>Gasoline</v>
          </cell>
          <cell r="G3682">
            <v>5407</v>
          </cell>
          <cell r="H3682">
            <v>380</v>
          </cell>
          <cell r="I3682" t="str">
            <v>Vee Configuration</v>
          </cell>
          <cell r="J3682">
            <v>8</v>
          </cell>
          <cell r="K3682" t="str">
            <v>SFI</v>
          </cell>
          <cell r="L3682" t="str">
            <v>Windsor, Ontario #2</v>
          </cell>
          <cell r="M3682" t="str">
            <v>Canada</v>
          </cell>
          <cell r="N3682">
            <v>0</v>
          </cell>
          <cell r="O3682">
            <v>5011</v>
          </cell>
          <cell r="P3682">
            <v>14889</v>
          </cell>
          <cell r="Q3682">
            <v>11737</v>
          </cell>
          <cell r="R3682">
            <v>10865</v>
          </cell>
          <cell r="S3682">
            <v>10279</v>
          </cell>
          <cell r="T3682">
            <v>10103</v>
          </cell>
        </row>
        <row r="3683">
          <cell r="A3683" t="str">
            <v>North America</v>
          </cell>
          <cell r="B3683" t="str">
            <v>Ford</v>
          </cell>
          <cell r="C3683" t="str">
            <v>Ford</v>
          </cell>
          <cell r="D3683" t="str">
            <v>Blackwood</v>
          </cell>
          <cell r="E3683" t="str">
            <v>MODULAR</v>
          </cell>
          <cell r="F3683" t="str">
            <v>Gasoline</v>
          </cell>
          <cell r="G3683">
            <v>5407</v>
          </cell>
          <cell r="H3683">
            <v>250</v>
          </cell>
          <cell r="I3683" t="str">
            <v>Vee Configuration</v>
          </cell>
          <cell r="J3683">
            <v>8</v>
          </cell>
          <cell r="K3683" t="str">
            <v>SFI</v>
          </cell>
          <cell r="L3683" t="str">
            <v>Romeo, MI</v>
          </cell>
          <cell r="M3683" t="str">
            <v>U.S.</v>
          </cell>
          <cell r="N3683">
            <v>3125</v>
          </cell>
          <cell r="O3683">
            <v>0</v>
          </cell>
          <cell r="P3683">
            <v>0</v>
          </cell>
          <cell r="Q3683">
            <v>0</v>
          </cell>
          <cell r="R3683">
            <v>0</v>
          </cell>
          <cell r="S3683">
            <v>0</v>
          </cell>
          <cell r="T3683">
            <v>0</v>
          </cell>
        </row>
        <row r="3684">
          <cell r="A3684" t="str">
            <v>North America</v>
          </cell>
          <cell r="B3684" t="str">
            <v>Ford</v>
          </cell>
          <cell r="C3684" t="str">
            <v>Ford</v>
          </cell>
          <cell r="D3684" t="str">
            <v>Navigator</v>
          </cell>
          <cell r="E3684" t="str">
            <v>MODULAR</v>
          </cell>
          <cell r="F3684" t="str">
            <v>Gasoline</v>
          </cell>
          <cell r="G3684">
            <v>5407</v>
          </cell>
          <cell r="H3684">
            <v>250</v>
          </cell>
          <cell r="I3684" t="str">
            <v>Vee Configuration</v>
          </cell>
          <cell r="J3684">
            <v>8</v>
          </cell>
          <cell r="K3684" t="str">
            <v>SFI</v>
          </cell>
          <cell r="L3684" t="str">
            <v>Romeo, MI</v>
          </cell>
          <cell r="M3684" t="str">
            <v>U.S.</v>
          </cell>
          <cell r="N3684">
            <v>28060</v>
          </cell>
          <cell r="O3684">
            <v>33188</v>
          </cell>
          <cell r="P3684">
            <v>16225</v>
          </cell>
          <cell r="Q3684">
            <v>0</v>
          </cell>
          <cell r="R3684">
            <v>0</v>
          </cell>
          <cell r="S3684">
            <v>0</v>
          </cell>
          <cell r="T3684">
            <v>0</v>
          </cell>
        </row>
        <row r="3685">
          <cell r="A3685" t="str">
            <v>North America</v>
          </cell>
          <cell r="B3685" t="str">
            <v>Ford</v>
          </cell>
          <cell r="C3685" t="str">
            <v>Ford</v>
          </cell>
          <cell r="D3685" t="str">
            <v>GT</v>
          </cell>
          <cell r="E3685" t="str">
            <v>MODULAR</v>
          </cell>
          <cell r="F3685" t="str">
            <v>Gasoline</v>
          </cell>
          <cell r="G3685">
            <v>5407</v>
          </cell>
          <cell r="H3685">
            <v>500</v>
          </cell>
          <cell r="I3685" t="str">
            <v>Vee Configuration</v>
          </cell>
          <cell r="J3685">
            <v>8</v>
          </cell>
          <cell r="K3685" t="str">
            <v>SFI</v>
          </cell>
          <cell r="L3685" t="str">
            <v>Romeo, MI</v>
          </cell>
          <cell r="M3685" t="str">
            <v>U.S.</v>
          </cell>
          <cell r="N3685">
            <v>0</v>
          </cell>
          <cell r="O3685">
            <v>0</v>
          </cell>
          <cell r="P3685">
            <v>1211</v>
          </cell>
          <cell r="Q3685">
            <v>1051</v>
          </cell>
          <cell r="R3685">
            <v>0</v>
          </cell>
          <cell r="S3685">
            <v>0</v>
          </cell>
          <cell r="T3685">
            <v>0</v>
          </cell>
        </row>
        <row r="3686">
          <cell r="A3686" t="str">
            <v>North America</v>
          </cell>
          <cell r="B3686" t="str">
            <v>Ford</v>
          </cell>
          <cell r="C3686" t="str">
            <v>Ford</v>
          </cell>
          <cell r="D3686" t="str">
            <v>Navigator</v>
          </cell>
          <cell r="E3686" t="str">
            <v>MODULAR</v>
          </cell>
          <cell r="F3686" t="str">
            <v>Gasoline</v>
          </cell>
          <cell r="G3686">
            <v>5407</v>
          </cell>
          <cell r="H3686">
            <v>250</v>
          </cell>
          <cell r="I3686" t="str">
            <v>Vee Configuration</v>
          </cell>
          <cell r="J3686">
            <v>8</v>
          </cell>
          <cell r="K3686" t="str">
            <v>SFI</v>
          </cell>
          <cell r="L3686" t="str">
            <v>Windsor, Ontario #2</v>
          </cell>
          <cell r="M3686" t="str">
            <v>Canada</v>
          </cell>
          <cell r="N3686">
            <v>4573</v>
          </cell>
          <cell r="O3686">
            <v>0</v>
          </cell>
          <cell r="P3686">
            <v>0</v>
          </cell>
          <cell r="Q3686">
            <v>0</v>
          </cell>
          <cell r="R3686">
            <v>0</v>
          </cell>
          <cell r="S3686">
            <v>0</v>
          </cell>
          <cell r="T3686">
            <v>0</v>
          </cell>
        </row>
        <row r="3687">
          <cell r="A3687" t="str">
            <v>North America</v>
          </cell>
          <cell r="B3687" t="str">
            <v>Ford</v>
          </cell>
          <cell r="C3687" t="str">
            <v>Ford</v>
          </cell>
          <cell r="D3687" t="str">
            <v>Econoline</v>
          </cell>
          <cell r="E3687" t="str">
            <v>MODULAR</v>
          </cell>
          <cell r="F3687" t="str">
            <v>Gasoline</v>
          </cell>
          <cell r="G3687">
            <v>6801</v>
          </cell>
          <cell r="H3687">
            <v>275</v>
          </cell>
          <cell r="I3687" t="str">
            <v>Vee Configuration</v>
          </cell>
          <cell r="J3687">
            <v>10</v>
          </cell>
          <cell r="K3687" t="str">
            <v>SFI</v>
          </cell>
          <cell r="L3687" t="str">
            <v>Windsor, Ontario #2</v>
          </cell>
          <cell r="M3687" t="str">
            <v>Canada</v>
          </cell>
          <cell r="N3687">
            <v>21038</v>
          </cell>
          <cell r="O3687">
            <v>19891</v>
          </cell>
          <cell r="P3687">
            <v>10956</v>
          </cell>
          <cell r="Q3687">
            <v>0</v>
          </cell>
          <cell r="R3687">
            <v>0</v>
          </cell>
          <cell r="S3687">
            <v>0</v>
          </cell>
          <cell r="T3687">
            <v>0</v>
          </cell>
        </row>
        <row r="3688">
          <cell r="A3688" t="str">
            <v>North America</v>
          </cell>
          <cell r="B3688" t="str">
            <v>Ford</v>
          </cell>
          <cell r="C3688" t="str">
            <v>Ford</v>
          </cell>
          <cell r="D3688" t="str">
            <v>Excursion</v>
          </cell>
          <cell r="E3688" t="str">
            <v>MODULAR</v>
          </cell>
          <cell r="F3688" t="str">
            <v>Gasoline</v>
          </cell>
          <cell r="G3688">
            <v>6801</v>
          </cell>
          <cell r="H3688">
            <v>275</v>
          </cell>
          <cell r="I3688" t="str">
            <v>Vee Configuration</v>
          </cell>
          <cell r="J3688">
            <v>10</v>
          </cell>
          <cell r="K3688" t="str">
            <v>SFI</v>
          </cell>
          <cell r="L3688" t="str">
            <v>Windsor, Ontario #2</v>
          </cell>
          <cell r="M3688" t="str">
            <v>Canada</v>
          </cell>
          <cell r="N3688">
            <v>5186</v>
          </cell>
          <cell r="O3688">
            <v>3881</v>
          </cell>
          <cell r="P3688">
            <v>1677</v>
          </cell>
          <cell r="Q3688">
            <v>0</v>
          </cell>
          <cell r="R3688">
            <v>0</v>
          </cell>
          <cell r="S3688">
            <v>0</v>
          </cell>
          <cell r="T3688">
            <v>0</v>
          </cell>
        </row>
        <row r="3689">
          <cell r="A3689" t="str">
            <v>North America</v>
          </cell>
          <cell r="B3689" t="str">
            <v>Ford</v>
          </cell>
          <cell r="C3689" t="str">
            <v>Ford</v>
          </cell>
          <cell r="D3689" t="str">
            <v>F-Series Super Duty</v>
          </cell>
          <cell r="E3689" t="str">
            <v>MODULAR</v>
          </cell>
          <cell r="F3689" t="str">
            <v>Gasoline</v>
          </cell>
          <cell r="G3689">
            <v>6801</v>
          </cell>
          <cell r="H3689">
            <v>275</v>
          </cell>
          <cell r="I3689" t="str">
            <v>Vee Configuration</v>
          </cell>
          <cell r="J3689">
            <v>10</v>
          </cell>
          <cell r="K3689" t="str">
            <v>SFI</v>
          </cell>
          <cell r="L3689" t="str">
            <v>Windsor, Ontario #2</v>
          </cell>
          <cell r="M3689" t="str">
            <v>Canada</v>
          </cell>
          <cell r="N3689">
            <v>63854</v>
          </cell>
          <cell r="O3689">
            <v>63048</v>
          </cell>
          <cell r="P3689">
            <v>33737</v>
          </cell>
          <cell r="Q3689">
            <v>0</v>
          </cell>
          <cell r="R3689">
            <v>0</v>
          </cell>
          <cell r="S3689">
            <v>0</v>
          </cell>
          <cell r="T3689">
            <v>0</v>
          </cell>
        </row>
        <row r="3690">
          <cell r="A3690" t="str">
            <v>North America</v>
          </cell>
          <cell r="B3690" t="str">
            <v>Ford</v>
          </cell>
          <cell r="C3690" t="str">
            <v>Ford</v>
          </cell>
          <cell r="D3690" t="str">
            <v>F-Series Super Duty</v>
          </cell>
          <cell r="E3690" t="str">
            <v>MODULAR</v>
          </cell>
          <cell r="F3690" t="str">
            <v>Gasoline-LPG</v>
          </cell>
          <cell r="G3690">
            <v>6801</v>
          </cell>
          <cell r="H3690">
            <v>275</v>
          </cell>
          <cell r="I3690" t="str">
            <v>Vee Configuration</v>
          </cell>
          <cell r="J3690">
            <v>10</v>
          </cell>
          <cell r="K3690" t="str">
            <v>SFI</v>
          </cell>
          <cell r="L3690" t="str">
            <v>Windsor, Ontario #2</v>
          </cell>
          <cell r="M3690" t="str">
            <v>Canada</v>
          </cell>
          <cell r="N3690">
            <v>1043</v>
          </cell>
          <cell r="O3690">
            <v>997</v>
          </cell>
          <cell r="P3690">
            <v>538</v>
          </cell>
          <cell r="Q3690">
            <v>0</v>
          </cell>
          <cell r="R3690">
            <v>0</v>
          </cell>
          <cell r="S3690">
            <v>0</v>
          </cell>
          <cell r="T3690">
            <v>0</v>
          </cell>
        </row>
        <row r="3691">
          <cell r="A3691" t="str">
            <v>North America</v>
          </cell>
          <cell r="B3691" t="str">
            <v>Ford</v>
          </cell>
          <cell r="C3691" t="str">
            <v>Ford</v>
          </cell>
          <cell r="D3691" t="str">
            <v>De Tomaso</v>
          </cell>
          <cell r="E3691" t="str">
            <v>MODULAR</v>
          </cell>
          <cell r="F3691" t="str">
            <v>Gasoline</v>
          </cell>
          <cell r="G3691">
            <v>4600</v>
          </cell>
          <cell r="H3691">
            <v>305</v>
          </cell>
          <cell r="I3691" t="str">
            <v>Vee Configuration</v>
          </cell>
          <cell r="J3691">
            <v>8</v>
          </cell>
          <cell r="K3691" t="str">
            <v>SFI</v>
          </cell>
          <cell r="L3691" t="str">
            <v>Romeo, MI</v>
          </cell>
          <cell r="M3691" t="str">
            <v>U.S.</v>
          </cell>
          <cell r="N3691">
            <v>0</v>
          </cell>
          <cell r="O3691">
            <v>0</v>
          </cell>
          <cell r="P3691">
            <v>0</v>
          </cell>
          <cell r="Q3691">
            <v>0</v>
          </cell>
          <cell r="R3691">
            <v>0</v>
          </cell>
          <cell r="S3691">
            <v>0</v>
          </cell>
          <cell r="T3691">
            <v>0</v>
          </cell>
        </row>
        <row r="3692">
          <cell r="A3692" t="str">
            <v>North America</v>
          </cell>
          <cell r="B3692" t="str">
            <v>Ford</v>
          </cell>
          <cell r="C3692" t="str">
            <v>Ford</v>
          </cell>
          <cell r="D3692" t="str">
            <v>Continental</v>
          </cell>
          <cell r="E3692" t="str">
            <v>MODULAR</v>
          </cell>
          <cell r="F3692" t="str">
            <v>Gasoline</v>
          </cell>
          <cell r="G3692">
            <v>4604</v>
          </cell>
          <cell r="H3692">
            <v>305</v>
          </cell>
          <cell r="I3692" t="str">
            <v>Vee Configuration</v>
          </cell>
          <cell r="J3692">
            <v>8</v>
          </cell>
          <cell r="K3692" t="str">
            <v>SFI</v>
          </cell>
          <cell r="L3692" t="str">
            <v>Romeo, MI</v>
          </cell>
          <cell r="M3692" t="str">
            <v>U.S.</v>
          </cell>
          <cell r="N3692">
            <v>12703</v>
          </cell>
          <cell r="O3692">
            <v>0</v>
          </cell>
          <cell r="P3692">
            <v>0</v>
          </cell>
          <cell r="Q3692">
            <v>0</v>
          </cell>
          <cell r="R3692">
            <v>0</v>
          </cell>
          <cell r="S3692">
            <v>0</v>
          </cell>
          <cell r="T3692">
            <v>0</v>
          </cell>
        </row>
        <row r="3693">
          <cell r="A3693" t="str">
            <v>North America</v>
          </cell>
          <cell r="B3693" t="str">
            <v>Ford</v>
          </cell>
          <cell r="C3693" t="str">
            <v>Ford</v>
          </cell>
          <cell r="D3693">
            <v>75</v>
          </cell>
          <cell r="E3693" t="str">
            <v>MODULAR</v>
          </cell>
          <cell r="F3693" t="str">
            <v>Gasoline</v>
          </cell>
          <cell r="G3693">
            <v>4604</v>
          </cell>
          <cell r="H3693">
            <v>260</v>
          </cell>
          <cell r="I3693" t="str">
            <v>Vee Configuration</v>
          </cell>
          <cell r="J3693">
            <v>8</v>
          </cell>
          <cell r="K3693" t="str">
            <v>SFI</v>
          </cell>
          <cell r="L3693" t="str">
            <v>Romeo, MI</v>
          </cell>
          <cell r="M3693" t="str">
            <v>U.S.</v>
          </cell>
          <cell r="N3693">
            <v>401</v>
          </cell>
          <cell r="O3693">
            <v>404</v>
          </cell>
          <cell r="P3693">
            <v>378</v>
          </cell>
          <cell r="Q3693">
            <v>168</v>
          </cell>
          <cell r="R3693">
            <v>0</v>
          </cell>
          <cell r="S3693">
            <v>0</v>
          </cell>
          <cell r="T3693">
            <v>0</v>
          </cell>
        </row>
        <row r="3694">
          <cell r="A3694" t="str">
            <v>North America</v>
          </cell>
          <cell r="B3694" t="str">
            <v>Ford</v>
          </cell>
          <cell r="C3694" t="str">
            <v>Ford</v>
          </cell>
          <cell r="D3694" t="str">
            <v>MG X80</v>
          </cell>
          <cell r="E3694" t="str">
            <v>MODULAR</v>
          </cell>
          <cell r="F3694" t="str">
            <v>Gasoline</v>
          </cell>
          <cell r="G3694">
            <v>4604</v>
          </cell>
          <cell r="H3694">
            <v>260</v>
          </cell>
          <cell r="I3694" t="str">
            <v>Vee Configuration</v>
          </cell>
          <cell r="J3694">
            <v>8</v>
          </cell>
          <cell r="K3694" t="str">
            <v>SFI</v>
          </cell>
          <cell r="L3694" t="str">
            <v>Romeo, MI</v>
          </cell>
          <cell r="M3694" t="str">
            <v>U.S.</v>
          </cell>
          <cell r="N3694">
            <v>0</v>
          </cell>
          <cell r="O3694">
            <v>34</v>
          </cell>
          <cell r="P3694">
            <v>83</v>
          </cell>
          <cell r="Q3694">
            <v>45</v>
          </cell>
          <cell r="R3694">
            <v>0</v>
          </cell>
          <cell r="S3694">
            <v>0</v>
          </cell>
          <cell r="T3694">
            <v>0</v>
          </cell>
        </row>
        <row r="3695">
          <cell r="A3695" t="str">
            <v>North America</v>
          </cell>
          <cell r="B3695" t="str">
            <v>Ford</v>
          </cell>
          <cell r="C3695" t="str">
            <v>Ford</v>
          </cell>
          <cell r="D3695" t="str">
            <v>Aviator</v>
          </cell>
          <cell r="E3695" t="str">
            <v>MODULAR</v>
          </cell>
          <cell r="F3695" t="str">
            <v>Gasoline</v>
          </cell>
          <cell r="G3695">
            <v>4604</v>
          </cell>
          <cell r="H3695">
            <v>305</v>
          </cell>
          <cell r="I3695" t="str">
            <v>Vee Configuration</v>
          </cell>
          <cell r="J3695">
            <v>8</v>
          </cell>
          <cell r="K3695" t="str">
            <v>SFI</v>
          </cell>
          <cell r="L3695" t="str">
            <v>Romeo, MI</v>
          </cell>
          <cell r="M3695" t="str">
            <v>U.S.</v>
          </cell>
          <cell r="N3695">
            <v>7793</v>
          </cell>
          <cell r="O3695">
            <v>34012</v>
          </cell>
          <cell r="P3695">
            <v>35678</v>
          </cell>
          <cell r="Q3695">
            <v>32037</v>
          </cell>
          <cell r="R3695">
            <v>0</v>
          </cell>
          <cell r="S3695">
            <v>0</v>
          </cell>
          <cell r="T3695">
            <v>0</v>
          </cell>
        </row>
        <row r="3696">
          <cell r="A3696" t="str">
            <v>North America</v>
          </cell>
          <cell r="B3696" t="str">
            <v>Ford</v>
          </cell>
          <cell r="C3696" t="str">
            <v>Ford</v>
          </cell>
          <cell r="D3696" t="str">
            <v>Crown Victoria</v>
          </cell>
          <cell r="E3696" t="str">
            <v>MODULAR</v>
          </cell>
          <cell r="F3696" t="str">
            <v>Gasoline</v>
          </cell>
          <cell r="G3696">
            <v>4604</v>
          </cell>
          <cell r="H3696">
            <v>305</v>
          </cell>
          <cell r="I3696" t="str">
            <v>Vee Configuration</v>
          </cell>
          <cell r="J3696">
            <v>8</v>
          </cell>
          <cell r="K3696" t="str">
            <v>SFI</v>
          </cell>
          <cell r="L3696" t="str">
            <v>Romeo, MI</v>
          </cell>
          <cell r="M3696" t="str">
            <v>U.S.</v>
          </cell>
          <cell r="N3696">
            <v>1002</v>
          </cell>
          <cell r="O3696">
            <v>989</v>
          </cell>
          <cell r="P3696">
            <v>9629</v>
          </cell>
          <cell r="Q3696">
            <v>8496</v>
          </cell>
          <cell r="R3696">
            <v>0</v>
          </cell>
          <cell r="S3696">
            <v>0</v>
          </cell>
          <cell r="T3696">
            <v>0</v>
          </cell>
        </row>
        <row r="3697">
          <cell r="A3697" t="str">
            <v>North America</v>
          </cell>
          <cell r="B3697" t="str">
            <v>Ford</v>
          </cell>
          <cell r="C3697" t="str">
            <v>Ford</v>
          </cell>
          <cell r="D3697" t="str">
            <v>Grand Marquis</v>
          </cell>
          <cell r="E3697" t="str">
            <v>MODULAR</v>
          </cell>
          <cell r="F3697" t="str">
            <v>Gasoline</v>
          </cell>
          <cell r="G3697">
            <v>4604</v>
          </cell>
          <cell r="H3697">
            <v>305</v>
          </cell>
          <cell r="I3697" t="str">
            <v>Vee Configuration</v>
          </cell>
          <cell r="J3697">
            <v>8</v>
          </cell>
          <cell r="K3697" t="str">
            <v>SFI</v>
          </cell>
          <cell r="L3697" t="str">
            <v>Romeo, MI</v>
          </cell>
          <cell r="M3697" t="str">
            <v>U.S.</v>
          </cell>
          <cell r="N3697">
            <v>3467</v>
          </cell>
          <cell r="O3697">
            <v>7831</v>
          </cell>
          <cell r="P3697">
            <v>8156</v>
          </cell>
          <cell r="Q3697">
            <v>4531</v>
          </cell>
          <cell r="R3697">
            <v>0</v>
          </cell>
          <cell r="S3697">
            <v>0</v>
          </cell>
          <cell r="T3697">
            <v>0</v>
          </cell>
        </row>
        <row r="3698">
          <cell r="A3698" t="str">
            <v>North America</v>
          </cell>
          <cell r="B3698" t="str">
            <v>Ford</v>
          </cell>
          <cell r="C3698" t="str">
            <v>Ford</v>
          </cell>
          <cell r="D3698" t="str">
            <v>Town Car</v>
          </cell>
          <cell r="E3698" t="str">
            <v>MODULAR</v>
          </cell>
          <cell r="F3698" t="str">
            <v>Gasoline</v>
          </cell>
          <cell r="G3698">
            <v>4604</v>
          </cell>
          <cell r="H3698">
            <v>305</v>
          </cell>
          <cell r="I3698" t="str">
            <v>Vee Configuration</v>
          </cell>
          <cell r="J3698">
            <v>8</v>
          </cell>
          <cell r="K3698" t="str">
            <v>SFI</v>
          </cell>
          <cell r="L3698" t="str">
            <v>Romeo, MI</v>
          </cell>
          <cell r="M3698" t="str">
            <v>U.S.</v>
          </cell>
          <cell r="N3698">
            <v>4588</v>
          </cell>
          <cell r="O3698">
            <v>12872</v>
          </cell>
          <cell r="P3698">
            <v>12850</v>
          </cell>
          <cell r="Q3698">
            <v>5292</v>
          </cell>
          <cell r="R3698">
            <v>0</v>
          </cell>
          <cell r="S3698">
            <v>0</v>
          </cell>
          <cell r="T3698">
            <v>0</v>
          </cell>
        </row>
        <row r="3699">
          <cell r="A3699" t="str">
            <v>North America</v>
          </cell>
          <cell r="B3699" t="str">
            <v>Ford</v>
          </cell>
          <cell r="C3699" t="str">
            <v>Ford</v>
          </cell>
          <cell r="D3699" t="str">
            <v>Mustang</v>
          </cell>
          <cell r="E3699" t="str">
            <v>MODULAR</v>
          </cell>
          <cell r="F3699" t="str">
            <v>Gasoline</v>
          </cell>
          <cell r="G3699">
            <v>4604</v>
          </cell>
          <cell r="H3699">
            <v>320</v>
          </cell>
          <cell r="I3699" t="str">
            <v>Vee Configuration</v>
          </cell>
          <cell r="J3699">
            <v>8</v>
          </cell>
          <cell r="K3699" t="str">
            <v>SFI</v>
          </cell>
          <cell r="L3699" t="str">
            <v>Romeo, MI</v>
          </cell>
          <cell r="M3699" t="str">
            <v>U.S.</v>
          </cell>
          <cell r="N3699">
            <v>8392</v>
          </cell>
          <cell r="O3699">
            <v>7973</v>
          </cell>
          <cell r="P3699">
            <v>3889</v>
          </cell>
          <cell r="Q3699">
            <v>0</v>
          </cell>
          <cell r="R3699">
            <v>0</v>
          </cell>
          <cell r="S3699">
            <v>0</v>
          </cell>
          <cell r="T3699">
            <v>0</v>
          </cell>
        </row>
        <row r="3700">
          <cell r="A3700" t="str">
            <v>North America</v>
          </cell>
          <cell r="B3700" t="str">
            <v>Ford</v>
          </cell>
          <cell r="C3700" t="str">
            <v>Ford</v>
          </cell>
          <cell r="D3700">
            <v>75</v>
          </cell>
          <cell r="E3700" t="str">
            <v>MODULAR</v>
          </cell>
          <cell r="F3700" t="str">
            <v>Gasoline</v>
          </cell>
          <cell r="G3700">
            <v>4604</v>
          </cell>
          <cell r="H3700">
            <v>385</v>
          </cell>
          <cell r="I3700" t="str">
            <v>Vee Configuration</v>
          </cell>
          <cell r="J3700">
            <v>8</v>
          </cell>
          <cell r="K3700" t="str">
            <v>SFI</v>
          </cell>
          <cell r="L3700" t="str">
            <v>Romeo, MI</v>
          </cell>
          <cell r="M3700" t="str">
            <v>U.S.</v>
          </cell>
          <cell r="N3700">
            <v>137</v>
          </cell>
          <cell r="O3700">
            <v>202</v>
          </cell>
          <cell r="P3700">
            <v>189</v>
          </cell>
          <cell r="Q3700">
            <v>84</v>
          </cell>
          <cell r="R3700">
            <v>0</v>
          </cell>
          <cell r="S3700">
            <v>0</v>
          </cell>
          <cell r="T3700">
            <v>0</v>
          </cell>
        </row>
        <row r="3701">
          <cell r="A3701" t="str">
            <v>North America</v>
          </cell>
          <cell r="B3701" t="str">
            <v>Ford</v>
          </cell>
          <cell r="C3701" t="str">
            <v>Ford</v>
          </cell>
          <cell r="D3701" t="str">
            <v>MG X80</v>
          </cell>
          <cell r="E3701" t="str">
            <v>MODULAR</v>
          </cell>
          <cell r="F3701" t="str">
            <v>Gasoline</v>
          </cell>
          <cell r="G3701">
            <v>4604</v>
          </cell>
          <cell r="H3701">
            <v>385</v>
          </cell>
          <cell r="I3701" t="str">
            <v>Vee Configuration</v>
          </cell>
          <cell r="J3701">
            <v>8</v>
          </cell>
          <cell r="K3701" t="str">
            <v>SFI</v>
          </cell>
          <cell r="L3701" t="str">
            <v>Romeo, MI</v>
          </cell>
          <cell r="M3701" t="str">
            <v>U.S.</v>
          </cell>
          <cell r="N3701">
            <v>0</v>
          </cell>
          <cell r="O3701">
            <v>14</v>
          </cell>
          <cell r="P3701">
            <v>35</v>
          </cell>
          <cell r="Q3701">
            <v>19</v>
          </cell>
          <cell r="R3701">
            <v>0</v>
          </cell>
          <cell r="S3701">
            <v>0</v>
          </cell>
          <cell r="T3701">
            <v>0</v>
          </cell>
        </row>
        <row r="3702">
          <cell r="A3702" t="str">
            <v>North America</v>
          </cell>
          <cell r="B3702" t="str">
            <v>Ford</v>
          </cell>
          <cell r="C3702" t="str">
            <v>Ford</v>
          </cell>
          <cell r="D3702" t="str">
            <v>MG X80</v>
          </cell>
          <cell r="E3702" t="str">
            <v>MODULAR</v>
          </cell>
          <cell r="F3702" t="str">
            <v>Gasoline</v>
          </cell>
          <cell r="G3702">
            <v>4602</v>
          </cell>
          <cell r="H3702">
            <v>260</v>
          </cell>
          <cell r="I3702" t="str">
            <v>Vee Configuration</v>
          </cell>
          <cell r="J3702">
            <v>8</v>
          </cell>
          <cell r="K3702" t="str">
            <v>SFI</v>
          </cell>
          <cell r="L3702" t="str">
            <v>Romeo, MI</v>
          </cell>
          <cell r="M3702" t="str">
            <v>U.S.</v>
          </cell>
          <cell r="N3702">
            <v>0</v>
          </cell>
          <cell r="O3702">
            <v>0</v>
          </cell>
          <cell r="P3702">
            <v>0</v>
          </cell>
          <cell r="Q3702">
            <v>39</v>
          </cell>
          <cell r="R3702">
            <v>63</v>
          </cell>
          <cell r="S3702">
            <v>46</v>
          </cell>
          <cell r="T3702">
            <v>0</v>
          </cell>
        </row>
        <row r="3703">
          <cell r="A3703" t="str">
            <v>North America</v>
          </cell>
          <cell r="B3703" t="str">
            <v>Ford</v>
          </cell>
          <cell r="C3703" t="str">
            <v>Ford</v>
          </cell>
          <cell r="D3703">
            <v>75</v>
          </cell>
          <cell r="E3703" t="str">
            <v>MODULAR</v>
          </cell>
          <cell r="F3703" t="str">
            <v>Gasoline</v>
          </cell>
          <cell r="G3703">
            <v>4604</v>
          </cell>
          <cell r="H3703">
            <v>260</v>
          </cell>
          <cell r="I3703" t="str">
            <v>Vee Configuration</v>
          </cell>
          <cell r="J3703">
            <v>8</v>
          </cell>
          <cell r="K3703" t="str">
            <v>SFI</v>
          </cell>
          <cell r="L3703" t="str">
            <v>Romeo, MI</v>
          </cell>
          <cell r="M3703" t="str">
            <v>U.S.</v>
          </cell>
          <cell r="N3703">
            <v>0</v>
          </cell>
          <cell r="O3703">
            <v>0</v>
          </cell>
          <cell r="P3703">
            <v>0</v>
          </cell>
          <cell r="Q3703">
            <v>74</v>
          </cell>
          <cell r="R3703">
            <v>139</v>
          </cell>
          <cell r="S3703">
            <v>124</v>
          </cell>
          <cell r="T3703">
            <v>119</v>
          </cell>
        </row>
        <row r="3704">
          <cell r="A3704" t="str">
            <v>North America</v>
          </cell>
          <cell r="B3704" t="str">
            <v>Ford</v>
          </cell>
          <cell r="C3704" t="str">
            <v>Ford</v>
          </cell>
          <cell r="D3704" t="str">
            <v>MG X80</v>
          </cell>
          <cell r="E3704" t="str">
            <v>MODULAR</v>
          </cell>
          <cell r="F3704" t="str">
            <v>Gasoline</v>
          </cell>
          <cell r="G3704">
            <v>4604</v>
          </cell>
          <cell r="H3704">
            <v>260</v>
          </cell>
          <cell r="I3704" t="str">
            <v>Vee Configuration</v>
          </cell>
          <cell r="J3704">
            <v>8</v>
          </cell>
          <cell r="K3704" t="str">
            <v>SFI</v>
          </cell>
          <cell r="L3704" t="str">
            <v>Romeo, MI</v>
          </cell>
          <cell r="M3704" t="str">
            <v>U.S.</v>
          </cell>
          <cell r="N3704">
            <v>0</v>
          </cell>
          <cell r="O3704">
            <v>0</v>
          </cell>
          <cell r="P3704">
            <v>0</v>
          </cell>
          <cell r="Q3704">
            <v>17</v>
          </cell>
          <cell r="R3704">
            <v>27</v>
          </cell>
          <cell r="S3704">
            <v>20</v>
          </cell>
          <cell r="T3704">
            <v>0</v>
          </cell>
        </row>
        <row r="3705">
          <cell r="A3705" t="str">
            <v>North America</v>
          </cell>
          <cell r="B3705" t="str">
            <v>Ford</v>
          </cell>
          <cell r="C3705" t="str">
            <v>Ford</v>
          </cell>
          <cell r="D3705" t="str">
            <v>Plus 4/Plus 8</v>
          </cell>
          <cell r="E3705" t="str">
            <v>MODULAR</v>
          </cell>
          <cell r="F3705" t="str">
            <v>Gasoline</v>
          </cell>
          <cell r="G3705">
            <v>4604</v>
          </cell>
          <cell r="H3705">
            <v>260</v>
          </cell>
          <cell r="I3705" t="str">
            <v>Vee Configuration</v>
          </cell>
          <cell r="J3705">
            <v>8</v>
          </cell>
          <cell r="K3705" t="str">
            <v>SFI</v>
          </cell>
          <cell r="L3705" t="str">
            <v>Romeo, MI</v>
          </cell>
          <cell r="M3705" t="str">
            <v>U.S.</v>
          </cell>
          <cell r="N3705">
            <v>0</v>
          </cell>
          <cell r="O3705">
            <v>0</v>
          </cell>
          <cell r="P3705">
            <v>49</v>
          </cell>
          <cell r="Q3705">
            <v>198</v>
          </cell>
          <cell r="R3705">
            <v>202</v>
          </cell>
          <cell r="S3705">
            <v>205</v>
          </cell>
          <cell r="T3705">
            <v>203</v>
          </cell>
        </row>
        <row r="3706">
          <cell r="A3706" t="str">
            <v>North America</v>
          </cell>
          <cell r="B3706" t="str">
            <v>Ford</v>
          </cell>
          <cell r="C3706" t="str">
            <v>Ford</v>
          </cell>
          <cell r="D3706">
            <v>75</v>
          </cell>
          <cell r="E3706" t="str">
            <v>MODULAR</v>
          </cell>
          <cell r="F3706" t="str">
            <v>Gasoline</v>
          </cell>
          <cell r="G3706">
            <v>4604</v>
          </cell>
          <cell r="H3706">
            <v>261</v>
          </cell>
          <cell r="I3706" t="str">
            <v>Vee Configuration</v>
          </cell>
          <cell r="J3706">
            <v>8</v>
          </cell>
          <cell r="K3706" t="str">
            <v>SFI</v>
          </cell>
          <cell r="L3706" t="str">
            <v>Romeo, MI</v>
          </cell>
          <cell r="M3706" t="str">
            <v>U.S.</v>
          </cell>
          <cell r="N3706">
            <v>0</v>
          </cell>
          <cell r="O3706">
            <v>0</v>
          </cell>
          <cell r="P3706">
            <v>0</v>
          </cell>
          <cell r="Q3706">
            <v>149</v>
          </cell>
          <cell r="R3706">
            <v>277</v>
          </cell>
          <cell r="S3706">
            <v>247</v>
          </cell>
          <cell r="T3706">
            <v>237</v>
          </cell>
        </row>
        <row r="3707">
          <cell r="A3707" t="str">
            <v>North America</v>
          </cell>
          <cell r="B3707" t="str">
            <v>Ford</v>
          </cell>
          <cell r="C3707" t="str">
            <v>Ford</v>
          </cell>
          <cell r="D3707" t="str">
            <v>Crown Victoria</v>
          </cell>
          <cell r="E3707" t="str">
            <v>MODULAR</v>
          </cell>
          <cell r="F3707" t="str">
            <v>CNG</v>
          </cell>
          <cell r="G3707">
            <v>4604</v>
          </cell>
          <cell r="H3707">
            <v>305</v>
          </cell>
          <cell r="I3707" t="str">
            <v>Vee Configuration</v>
          </cell>
          <cell r="J3707">
            <v>8</v>
          </cell>
          <cell r="K3707" t="str">
            <v>SFI</v>
          </cell>
          <cell r="L3707" t="str">
            <v>Romeo, MI</v>
          </cell>
          <cell r="M3707" t="str">
            <v>U.S.</v>
          </cell>
          <cell r="N3707">
            <v>0</v>
          </cell>
          <cell r="O3707">
            <v>0</v>
          </cell>
          <cell r="P3707">
            <v>0</v>
          </cell>
          <cell r="Q3707">
            <v>0</v>
          </cell>
          <cell r="R3707">
            <v>42</v>
          </cell>
          <cell r="S3707">
            <v>78</v>
          </cell>
          <cell r="T3707">
            <v>76</v>
          </cell>
        </row>
        <row r="3708">
          <cell r="A3708" t="str">
            <v>North America</v>
          </cell>
          <cell r="B3708" t="str">
            <v>Ford</v>
          </cell>
          <cell r="C3708" t="str">
            <v>Ford</v>
          </cell>
          <cell r="D3708" t="str">
            <v>Aviator</v>
          </cell>
          <cell r="E3708" t="str">
            <v>MODULAR</v>
          </cell>
          <cell r="F3708" t="str">
            <v>Gasoline</v>
          </cell>
          <cell r="G3708">
            <v>4604</v>
          </cell>
          <cell r="H3708">
            <v>305</v>
          </cell>
          <cell r="I3708" t="str">
            <v>Vee Configuration</v>
          </cell>
          <cell r="J3708">
            <v>8</v>
          </cell>
          <cell r="K3708" t="str">
            <v>SFI</v>
          </cell>
          <cell r="L3708" t="str">
            <v>Romeo, MI</v>
          </cell>
          <cell r="M3708" t="str">
            <v>U.S.</v>
          </cell>
          <cell r="N3708">
            <v>0</v>
          </cell>
          <cell r="O3708">
            <v>0</v>
          </cell>
          <cell r="P3708">
            <v>0</v>
          </cell>
          <cell r="Q3708">
            <v>0</v>
          </cell>
          <cell r="R3708">
            <v>30108</v>
          </cell>
          <cell r="S3708">
            <v>27941</v>
          </cell>
          <cell r="T3708">
            <v>25843</v>
          </cell>
        </row>
        <row r="3709">
          <cell r="A3709" t="str">
            <v>North America</v>
          </cell>
          <cell r="B3709" t="str">
            <v>Ford</v>
          </cell>
          <cell r="C3709" t="str">
            <v>Ford</v>
          </cell>
          <cell r="D3709" t="str">
            <v>Crossover SUV</v>
          </cell>
          <cell r="E3709" t="str">
            <v>MODULAR</v>
          </cell>
          <cell r="F3709" t="str">
            <v>Gasoline</v>
          </cell>
          <cell r="G3709">
            <v>4604</v>
          </cell>
          <cell r="H3709">
            <v>305</v>
          </cell>
          <cell r="I3709" t="str">
            <v>Vee Configuration</v>
          </cell>
          <cell r="J3709">
            <v>8</v>
          </cell>
          <cell r="K3709" t="str">
            <v>SFI</v>
          </cell>
          <cell r="L3709" t="str">
            <v>Romeo, MI</v>
          </cell>
          <cell r="M3709" t="str">
            <v>U.S.</v>
          </cell>
          <cell r="N3709">
            <v>0</v>
          </cell>
          <cell r="O3709">
            <v>0</v>
          </cell>
          <cell r="P3709">
            <v>0</v>
          </cell>
          <cell r="Q3709">
            <v>0</v>
          </cell>
          <cell r="R3709">
            <v>9577</v>
          </cell>
          <cell r="S3709">
            <v>19705</v>
          </cell>
          <cell r="T3709">
            <v>18884</v>
          </cell>
        </row>
        <row r="3710">
          <cell r="A3710" t="str">
            <v>North America</v>
          </cell>
          <cell r="B3710" t="str">
            <v>Ford</v>
          </cell>
          <cell r="C3710" t="str">
            <v>Ford</v>
          </cell>
          <cell r="D3710" t="str">
            <v>Crown Victoria</v>
          </cell>
          <cell r="E3710" t="str">
            <v>MODULAR</v>
          </cell>
          <cell r="F3710" t="str">
            <v>Gasoline</v>
          </cell>
          <cell r="G3710">
            <v>4604</v>
          </cell>
          <cell r="H3710">
            <v>305</v>
          </cell>
          <cell r="I3710" t="str">
            <v>Vee Configuration</v>
          </cell>
          <cell r="J3710">
            <v>8</v>
          </cell>
          <cell r="K3710" t="str">
            <v>SFI</v>
          </cell>
          <cell r="L3710" t="str">
            <v>Romeo, MI</v>
          </cell>
          <cell r="M3710" t="str">
            <v>U.S.</v>
          </cell>
          <cell r="N3710">
            <v>0</v>
          </cell>
          <cell r="O3710">
            <v>0</v>
          </cell>
          <cell r="P3710">
            <v>0</v>
          </cell>
          <cell r="Q3710">
            <v>0</v>
          </cell>
          <cell r="R3710">
            <v>41484</v>
          </cell>
          <cell r="S3710">
            <v>78384</v>
          </cell>
          <cell r="T3710">
            <v>75777</v>
          </cell>
        </row>
        <row r="3711">
          <cell r="A3711" t="str">
            <v>North America</v>
          </cell>
          <cell r="B3711" t="str">
            <v>Ford</v>
          </cell>
          <cell r="C3711" t="str">
            <v>Ford</v>
          </cell>
          <cell r="D3711" t="str">
            <v>Expedition</v>
          </cell>
          <cell r="E3711" t="str">
            <v>MODULAR</v>
          </cell>
          <cell r="F3711" t="str">
            <v>Gasoline</v>
          </cell>
          <cell r="G3711">
            <v>4604</v>
          </cell>
          <cell r="H3711">
            <v>305</v>
          </cell>
          <cell r="I3711" t="str">
            <v>Vee Configuration</v>
          </cell>
          <cell r="J3711">
            <v>8</v>
          </cell>
          <cell r="K3711" t="str">
            <v>SFI</v>
          </cell>
          <cell r="L3711" t="str">
            <v>Romeo, MI</v>
          </cell>
          <cell r="M3711" t="str">
            <v>U.S.</v>
          </cell>
          <cell r="N3711">
            <v>0</v>
          </cell>
          <cell r="O3711">
            <v>0</v>
          </cell>
          <cell r="P3711">
            <v>0</v>
          </cell>
          <cell r="Q3711">
            <v>0</v>
          </cell>
          <cell r="R3711">
            <v>19017</v>
          </cell>
          <cell r="S3711">
            <v>40363</v>
          </cell>
          <cell r="T3711">
            <v>43073</v>
          </cell>
        </row>
        <row r="3712">
          <cell r="A3712" t="str">
            <v>North America</v>
          </cell>
          <cell r="B3712" t="str">
            <v>Ford</v>
          </cell>
          <cell r="C3712" t="str">
            <v>Ford</v>
          </cell>
          <cell r="D3712" t="str">
            <v>Explorer</v>
          </cell>
          <cell r="E3712" t="str">
            <v>MODULAR</v>
          </cell>
          <cell r="F3712" t="str">
            <v>Gasoline</v>
          </cell>
          <cell r="G3712">
            <v>4604</v>
          </cell>
          <cell r="H3712">
            <v>305</v>
          </cell>
          <cell r="I3712" t="str">
            <v>Vee Configuration</v>
          </cell>
          <cell r="J3712">
            <v>8</v>
          </cell>
          <cell r="K3712" t="str">
            <v>SFI</v>
          </cell>
          <cell r="L3712" t="str">
            <v>Romeo, MI</v>
          </cell>
          <cell r="M3712" t="str">
            <v>U.S.</v>
          </cell>
          <cell r="N3712">
            <v>0</v>
          </cell>
          <cell r="O3712">
            <v>0</v>
          </cell>
          <cell r="P3712">
            <v>0</v>
          </cell>
          <cell r="Q3712">
            <v>0</v>
          </cell>
          <cell r="R3712">
            <v>69721</v>
          </cell>
          <cell r="S3712">
            <v>66172</v>
          </cell>
          <cell r="T3712">
            <v>64233</v>
          </cell>
        </row>
        <row r="3713">
          <cell r="A3713" t="str">
            <v>North America</v>
          </cell>
          <cell r="B3713" t="str">
            <v>Ford</v>
          </cell>
          <cell r="C3713" t="str">
            <v>Ford</v>
          </cell>
          <cell r="D3713" t="str">
            <v>F-Series</v>
          </cell>
          <cell r="E3713" t="str">
            <v>MODULAR</v>
          </cell>
          <cell r="F3713" t="str">
            <v>Gasoline</v>
          </cell>
          <cell r="G3713">
            <v>4604</v>
          </cell>
          <cell r="H3713">
            <v>305</v>
          </cell>
          <cell r="I3713" t="str">
            <v>Vee Configuration</v>
          </cell>
          <cell r="J3713">
            <v>8</v>
          </cell>
          <cell r="K3713" t="str">
            <v>SFI</v>
          </cell>
          <cell r="L3713" t="str">
            <v>Romeo, MI</v>
          </cell>
          <cell r="M3713" t="str">
            <v>U.S.</v>
          </cell>
          <cell r="N3713">
            <v>0</v>
          </cell>
          <cell r="O3713">
            <v>0</v>
          </cell>
          <cell r="P3713">
            <v>45440</v>
          </cell>
          <cell r="Q3713">
            <v>91804</v>
          </cell>
          <cell r="R3713">
            <v>103468</v>
          </cell>
          <cell r="S3713">
            <v>97881</v>
          </cell>
          <cell r="T3713">
            <v>96212</v>
          </cell>
        </row>
        <row r="3714">
          <cell r="A3714" t="str">
            <v>North America</v>
          </cell>
          <cell r="B3714" t="str">
            <v>Ford</v>
          </cell>
          <cell r="C3714" t="str">
            <v>Ford</v>
          </cell>
          <cell r="D3714" t="str">
            <v>Grand Marquis</v>
          </cell>
          <cell r="E3714" t="str">
            <v>MODULAR</v>
          </cell>
          <cell r="F3714" t="str">
            <v>Gasoline</v>
          </cell>
          <cell r="G3714">
            <v>4604</v>
          </cell>
          <cell r="H3714">
            <v>305</v>
          </cell>
          <cell r="I3714" t="str">
            <v>Vee Configuration</v>
          </cell>
          <cell r="J3714">
            <v>8</v>
          </cell>
          <cell r="K3714" t="str">
            <v>SFI</v>
          </cell>
          <cell r="L3714" t="str">
            <v>Romeo, MI</v>
          </cell>
          <cell r="M3714" t="str">
            <v>U.S.</v>
          </cell>
          <cell r="N3714">
            <v>0</v>
          </cell>
          <cell r="O3714">
            <v>0</v>
          </cell>
          <cell r="P3714">
            <v>0</v>
          </cell>
          <cell r="Q3714">
            <v>0</v>
          </cell>
          <cell r="R3714">
            <v>41014</v>
          </cell>
          <cell r="S3714">
            <v>78687</v>
          </cell>
          <cell r="T3714">
            <v>73439</v>
          </cell>
        </row>
        <row r="3715">
          <cell r="A3715" t="str">
            <v>North America</v>
          </cell>
          <cell r="B3715" t="str">
            <v>Ford</v>
          </cell>
          <cell r="C3715" t="str">
            <v>Ford</v>
          </cell>
          <cell r="D3715" t="str">
            <v>Mustang</v>
          </cell>
          <cell r="E3715" t="str">
            <v>MODULAR</v>
          </cell>
          <cell r="F3715" t="str">
            <v>Gasoline</v>
          </cell>
          <cell r="G3715">
            <v>4604</v>
          </cell>
          <cell r="H3715">
            <v>305</v>
          </cell>
          <cell r="I3715" t="str">
            <v>Vee Configuration</v>
          </cell>
          <cell r="J3715">
            <v>8</v>
          </cell>
          <cell r="K3715" t="str">
            <v>SFI</v>
          </cell>
          <cell r="L3715" t="str">
            <v>Romeo, MI</v>
          </cell>
          <cell r="M3715" t="str">
            <v>U.S.</v>
          </cell>
          <cell r="N3715">
            <v>0</v>
          </cell>
          <cell r="O3715">
            <v>0</v>
          </cell>
          <cell r="P3715">
            <v>21445</v>
          </cell>
          <cell r="Q3715">
            <v>75785</v>
          </cell>
          <cell r="R3715">
            <v>63270</v>
          </cell>
          <cell r="S3715">
            <v>61011</v>
          </cell>
          <cell r="T3715">
            <v>58614</v>
          </cell>
        </row>
        <row r="3716">
          <cell r="A3716" t="str">
            <v>North America</v>
          </cell>
          <cell r="B3716" t="str">
            <v>Ford</v>
          </cell>
          <cell r="C3716" t="str">
            <v>Ford</v>
          </cell>
          <cell r="D3716" t="str">
            <v>SuperCrew</v>
          </cell>
          <cell r="E3716" t="str">
            <v>MODULAR</v>
          </cell>
          <cell r="F3716" t="str">
            <v>Gasoline</v>
          </cell>
          <cell r="G3716">
            <v>4604</v>
          </cell>
          <cell r="H3716">
            <v>305</v>
          </cell>
          <cell r="I3716" t="str">
            <v>Vee Configuration</v>
          </cell>
          <cell r="J3716">
            <v>8</v>
          </cell>
          <cell r="K3716" t="str">
            <v>SFI</v>
          </cell>
          <cell r="L3716" t="str">
            <v>Romeo, MI</v>
          </cell>
          <cell r="M3716" t="str">
            <v>U.S.</v>
          </cell>
          <cell r="N3716">
            <v>0</v>
          </cell>
          <cell r="O3716">
            <v>0</v>
          </cell>
          <cell r="P3716">
            <v>0</v>
          </cell>
          <cell r="Q3716">
            <v>27904</v>
          </cell>
          <cell r="R3716">
            <v>60710</v>
          </cell>
          <cell r="S3716">
            <v>50554</v>
          </cell>
          <cell r="T3716">
            <v>48578</v>
          </cell>
        </row>
        <row r="3717">
          <cell r="A3717" t="str">
            <v>North America</v>
          </cell>
          <cell r="B3717" t="str">
            <v>Ford</v>
          </cell>
          <cell r="C3717" t="str">
            <v>Ford</v>
          </cell>
          <cell r="D3717" t="str">
            <v>Town Car</v>
          </cell>
          <cell r="E3717" t="str">
            <v>MODULAR</v>
          </cell>
          <cell r="F3717" t="str">
            <v>Gasoline</v>
          </cell>
          <cell r="G3717">
            <v>4604</v>
          </cell>
          <cell r="H3717">
            <v>305</v>
          </cell>
          <cell r="I3717" t="str">
            <v>Vee Configuration</v>
          </cell>
          <cell r="J3717">
            <v>8</v>
          </cell>
          <cell r="K3717" t="str">
            <v>SFI</v>
          </cell>
          <cell r="L3717" t="str">
            <v>Romeo, MI</v>
          </cell>
          <cell r="M3717" t="str">
            <v>U.S.</v>
          </cell>
          <cell r="N3717">
            <v>0</v>
          </cell>
          <cell r="O3717">
            <v>0</v>
          </cell>
          <cell r="P3717">
            <v>0</v>
          </cell>
          <cell r="Q3717">
            <v>24837</v>
          </cell>
          <cell r="R3717">
            <v>47618</v>
          </cell>
          <cell r="S3717">
            <v>44193</v>
          </cell>
          <cell r="T3717">
            <v>42955</v>
          </cell>
        </row>
        <row r="3718">
          <cell r="A3718" t="str">
            <v>North America</v>
          </cell>
          <cell r="B3718" t="str">
            <v>Ford</v>
          </cell>
          <cell r="C3718" t="str">
            <v>Ford</v>
          </cell>
          <cell r="D3718" t="str">
            <v>Mustang</v>
          </cell>
          <cell r="E3718" t="str">
            <v>MODULAR</v>
          </cell>
          <cell r="F3718" t="str">
            <v>Gasoline</v>
          </cell>
          <cell r="G3718">
            <v>4604</v>
          </cell>
          <cell r="H3718">
            <v>320</v>
          </cell>
          <cell r="I3718" t="str">
            <v>Vee Configuration</v>
          </cell>
          <cell r="J3718">
            <v>8</v>
          </cell>
          <cell r="K3718" t="str">
            <v>SFI</v>
          </cell>
          <cell r="L3718" t="str">
            <v>Romeo, MI</v>
          </cell>
          <cell r="M3718" t="str">
            <v>U.S.</v>
          </cell>
          <cell r="N3718">
            <v>0</v>
          </cell>
          <cell r="O3718">
            <v>0</v>
          </cell>
          <cell r="P3718">
            <v>894</v>
          </cell>
          <cell r="Q3718">
            <v>6524</v>
          </cell>
          <cell r="R3718">
            <v>6327</v>
          </cell>
          <cell r="S3718">
            <v>6101</v>
          </cell>
          <cell r="T3718">
            <v>5861</v>
          </cell>
        </row>
        <row r="3719">
          <cell r="A3719" t="str">
            <v>North America</v>
          </cell>
          <cell r="B3719" t="str">
            <v>Ford</v>
          </cell>
          <cell r="C3719" t="str">
            <v>Ford</v>
          </cell>
          <cell r="D3719" t="str">
            <v>Econoline</v>
          </cell>
          <cell r="E3719" t="str">
            <v>MODULAR</v>
          </cell>
          <cell r="F3719" t="str">
            <v>Gasoline</v>
          </cell>
          <cell r="G3719">
            <v>6801</v>
          </cell>
          <cell r="H3719">
            <v>275</v>
          </cell>
          <cell r="I3719" t="str">
            <v>Vee Configuration</v>
          </cell>
          <cell r="J3719">
            <v>10</v>
          </cell>
          <cell r="K3719" t="str">
            <v>SFI</v>
          </cell>
          <cell r="L3719" t="str">
            <v>Windsor, Ontario #2</v>
          </cell>
          <cell r="M3719" t="str">
            <v>Canada</v>
          </cell>
          <cell r="N3719">
            <v>0</v>
          </cell>
          <cell r="O3719">
            <v>0</v>
          </cell>
          <cell r="P3719">
            <v>8702</v>
          </cell>
          <cell r="Q3719">
            <v>19447</v>
          </cell>
          <cell r="R3719">
            <v>19144</v>
          </cell>
          <cell r="S3719">
            <v>20773</v>
          </cell>
          <cell r="T3719">
            <v>21152</v>
          </cell>
        </row>
        <row r="3720">
          <cell r="A3720" t="str">
            <v>North America</v>
          </cell>
          <cell r="B3720" t="str">
            <v>Ford</v>
          </cell>
          <cell r="C3720" t="str">
            <v>Ford</v>
          </cell>
          <cell r="D3720" t="str">
            <v>F-Series Super Duty</v>
          </cell>
          <cell r="E3720" t="str">
            <v>MODULAR</v>
          </cell>
          <cell r="F3720" t="str">
            <v>Gasoline</v>
          </cell>
          <cell r="G3720">
            <v>6801</v>
          </cell>
          <cell r="H3720">
            <v>275</v>
          </cell>
          <cell r="I3720" t="str">
            <v>Vee Configuration</v>
          </cell>
          <cell r="J3720">
            <v>10</v>
          </cell>
          <cell r="K3720" t="str">
            <v>SFI</v>
          </cell>
          <cell r="L3720" t="str">
            <v>Windsor, Ontario #2</v>
          </cell>
          <cell r="M3720" t="str">
            <v>Canada</v>
          </cell>
          <cell r="N3720">
            <v>0</v>
          </cell>
          <cell r="O3720">
            <v>0</v>
          </cell>
          <cell r="P3720">
            <v>26664</v>
          </cell>
          <cell r="Q3720">
            <v>78263</v>
          </cell>
          <cell r="R3720">
            <v>75966</v>
          </cell>
          <cell r="S3720">
            <v>53471</v>
          </cell>
          <cell r="T3720">
            <v>52347</v>
          </cell>
        </row>
        <row r="3721">
          <cell r="A3721" t="str">
            <v>North America</v>
          </cell>
          <cell r="B3721" t="str">
            <v>Ford</v>
          </cell>
          <cell r="C3721" t="str">
            <v>Ford</v>
          </cell>
          <cell r="D3721" t="str">
            <v>F-Series Super Duty</v>
          </cell>
          <cell r="E3721" t="str">
            <v>MODULAR</v>
          </cell>
          <cell r="F3721" t="str">
            <v>Gasoline-LPG</v>
          </cell>
          <cell r="G3721">
            <v>6801</v>
          </cell>
          <cell r="H3721">
            <v>275</v>
          </cell>
          <cell r="I3721" t="str">
            <v>Vee Configuration</v>
          </cell>
          <cell r="J3721">
            <v>10</v>
          </cell>
          <cell r="K3721" t="str">
            <v>SFI</v>
          </cell>
          <cell r="L3721" t="str">
            <v>Windsor, Ontario #2</v>
          </cell>
          <cell r="M3721" t="str">
            <v>Canada</v>
          </cell>
          <cell r="N3721">
            <v>0</v>
          </cell>
          <cell r="O3721">
            <v>0</v>
          </cell>
          <cell r="P3721">
            <v>452</v>
          </cell>
          <cell r="Q3721">
            <v>930</v>
          </cell>
          <cell r="R3721">
            <v>871</v>
          </cell>
          <cell r="S3721">
            <v>906</v>
          </cell>
          <cell r="T3721">
            <v>887</v>
          </cell>
        </row>
        <row r="3722">
          <cell r="A3722" t="str">
            <v>North America</v>
          </cell>
          <cell r="B3722" t="str">
            <v>Ford</v>
          </cell>
          <cell r="C3722" t="str">
            <v>Ford</v>
          </cell>
          <cell r="D3722" t="str">
            <v>Sable</v>
          </cell>
          <cell r="E3722" t="str">
            <v>VULCAN</v>
          </cell>
          <cell r="F3722" t="str">
            <v>Gasoline</v>
          </cell>
          <cell r="G3722">
            <v>2982</v>
          </cell>
          <cell r="H3722">
            <v>150</v>
          </cell>
          <cell r="I3722" t="str">
            <v>Vee Configuration</v>
          </cell>
          <cell r="J3722">
            <v>6</v>
          </cell>
          <cell r="K3722" t="str">
            <v>SFI</v>
          </cell>
          <cell r="L3722" t="str">
            <v>Lima, OH</v>
          </cell>
          <cell r="M3722" t="str">
            <v>U.S.</v>
          </cell>
          <cell r="N3722">
            <v>42653</v>
          </cell>
          <cell r="O3722">
            <v>42445</v>
          </cell>
          <cell r="P3722">
            <v>36880</v>
          </cell>
          <cell r="Q3722">
            <v>29815</v>
          </cell>
          <cell r="R3722">
            <v>0</v>
          </cell>
          <cell r="S3722">
            <v>0</v>
          </cell>
          <cell r="T3722">
            <v>0</v>
          </cell>
        </row>
        <row r="3723">
          <cell r="A3723" t="str">
            <v>North America</v>
          </cell>
          <cell r="B3723" t="str">
            <v>Ford</v>
          </cell>
          <cell r="C3723" t="str">
            <v>Ford</v>
          </cell>
          <cell r="D3723" t="str">
            <v>Windstar</v>
          </cell>
          <cell r="E3723" t="str">
            <v>VULCAN</v>
          </cell>
          <cell r="F3723" t="str">
            <v>Gasoline</v>
          </cell>
          <cell r="G3723">
            <v>2982</v>
          </cell>
          <cell r="H3723">
            <v>150</v>
          </cell>
          <cell r="I3723" t="str">
            <v>Vee Configuration</v>
          </cell>
          <cell r="J3723">
            <v>6</v>
          </cell>
          <cell r="K3723" t="str">
            <v>SFI</v>
          </cell>
          <cell r="L3723" t="str">
            <v>Lima, OH</v>
          </cell>
          <cell r="M3723" t="str">
            <v>U.S.</v>
          </cell>
          <cell r="N3723">
            <v>0</v>
          </cell>
          <cell r="O3723">
            <v>0</v>
          </cell>
          <cell r="P3723">
            <v>0</v>
          </cell>
          <cell r="Q3723">
            <v>0</v>
          </cell>
          <cell r="R3723">
            <v>0</v>
          </cell>
          <cell r="S3723">
            <v>0</v>
          </cell>
          <cell r="T3723">
            <v>0</v>
          </cell>
        </row>
        <row r="3724">
          <cell r="A3724" t="str">
            <v>North America</v>
          </cell>
          <cell r="B3724" t="str">
            <v>Ford</v>
          </cell>
          <cell r="C3724" t="str">
            <v>Ford</v>
          </cell>
          <cell r="D3724" t="str">
            <v>Taurus</v>
          </cell>
          <cell r="E3724" t="str">
            <v>VULCAN</v>
          </cell>
          <cell r="F3724" t="str">
            <v>Gasoline-E85</v>
          </cell>
          <cell r="G3724">
            <v>2982</v>
          </cell>
          <cell r="H3724">
            <v>150</v>
          </cell>
          <cell r="I3724" t="str">
            <v>Vee Configuration</v>
          </cell>
          <cell r="J3724">
            <v>6</v>
          </cell>
          <cell r="K3724" t="str">
            <v>SFI</v>
          </cell>
          <cell r="L3724" t="str">
            <v>Lima, OH</v>
          </cell>
          <cell r="M3724" t="str">
            <v>U.S.</v>
          </cell>
          <cell r="N3724">
            <v>196615</v>
          </cell>
          <cell r="O3724">
            <v>221267</v>
          </cell>
          <cell r="P3724">
            <v>189777</v>
          </cell>
          <cell r="Q3724">
            <v>117127</v>
          </cell>
          <cell r="R3724">
            <v>0</v>
          </cell>
          <cell r="S3724">
            <v>0</v>
          </cell>
          <cell r="T3724">
            <v>0</v>
          </cell>
        </row>
        <row r="3725">
          <cell r="A3725" t="str">
            <v>North America</v>
          </cell>
          <cell r="B3725" t="str">
            <v>Ford</v>
          </cell>
          <cell r="C3725" t="str">
            <v>Ford</v>
          </cell>
          <cell r="D3725" t="str">
            <v>B-Series</v>
          </cell>
          <cell r="E3725" t="str">
            <v>VULCAN</v>
          </cell>
          <cell r="F3725" t="str">
            <v>Gasoline</v>
          </cell>
          <cell r="G3725">
            <v>2982</v>
          </cell>
          <cell r="H3725">
            <v>150</v>
          </cell>
          <cell r="I3725" t="str">
            <v>Vee Configuration</v>
          </cell>
          <cell r="J3725">
            <v>6</v>
          </cell>
          <cell r="K3725" t="str">
            <v>SFI</v>
          </cell>
          <cell r="L3725" t="str">
            <v>Lima, OH</v>
          </cell>
          <cell r="M3725" t="str">
            <v>U.S.</v>
          </cell>
          <cell r="N3725">
            <v>7820</v>
          </cell>
          <cell r="O3725">
            <v>5964</v>
          </cell>
          <cell r="P3725">
            <v>5922</v>
          </cell>
          <cell r="Q3725">
            <v>5821</v>
          </cell>
          <cell r="R3725">
            <v>0</v>
          </cell>
          <cell r="S3725">
            <v>0</v>
          </cell>
          <cell r="T3725">
            <v>0</v>
          </cell>
        </row>
        <row r="3726">
          <cell r="A3726" t="str">
            <v>North America</v>
          </cell>
          <cell r="B3726" t="str">
            <v>Ford</v>
          </cell>
          <cell r="C3726" t="str">
            <v>Ford</v>
          </cell>
          <cell r="D3726" t="str">
            <v>Ranger</v>
          </cell>
          <cell r="E3726" t="str">
            <v>VULCAN</v>
          </cell>
          <cell r="F3726" t="str">
            <v>Gasoline</v>
          </cell>
          <cell r="G3726">
            <v>2982</v>
          </cell>
          <cell r="H3726">
            <v>150</v>
          </cell>
          <cell r="I3726" t="str">
            <v>Vee Configuration</v>
          </cell>
          <cell r="J3726">
            <v>6</v>
          </cell>
          <cell r="K3726" t="str">
            <v>SFI</v>
          </cell>
          <cell r="L3726" t="str">
            <v>Lima, OH</v>
          </cell>
          <cell r="M3726" t="str">
            <v>U.S.</v>
          </cell>
          <cell r="N3726">
            <v>161389</v>
          </cell>
          <cell r="O3726">
            <v>153552</v>
          </cell>
          <cell r="P3726">
            <v>143989</v>
          </cell>
          <cell r="Q3726">
            <v>141538</v>
          </cell>
          <cell r="R3726">
            <v>136301</v>
          </cell>
          <cell r="S3726">
            <v>0</v>
          </cell>
          <cell r="T3726">
            <v>0</v>
          </cell>
        </row>
        <row r="3727">
          <cell r="A3727" t="str">
            <v>North America</v>
          </cell>
          <cell r="B3727" t="str">
            <v>Ford</v>
          </cell>
          <cell r="C3727" t="str">
            <v>Ford</v>
          </cell>
          <cell r="D3727" t="str">
            <v>Contour</v>
          </cell>
          <cell r="E3727" t="str">
            <v>ZETEC</v>
          </cell>
          <cell r="F3727" t="str">
            <v>Gasoline</v>
          </cell>
          <cell r="G3727">
            <v>1982</v>
          </cell>
          <cell r="H3727">
            <v>125</v>
          </cell>
          <cell r="I3727" t="str">
            <v>In-Line</v>
          </cell>
          <cell r="J3727">
            <v>4</v>
          </cell>
          <cell r="K3727" t="str">
            <v>SFI</v>
          </cell>
          <cell r="L3727" t="str">
            <v>Chihuahua #1</v>
          </cell>
          <cell r="M3727" t="str">
            <v>Mexico</v>
          </cell>
          <cell r="N3727">
            <v>0</v>
          </cell>
          <cell r="O3727">
            <v>0</v>
          </cell>
          <cell r="P3727">
            <v>0</v>
          </cell>
          <cell r="Q3727">
            <v>0</v>
          </cell>
          <cell r="R3727">
            <v>0</v>
          </cell>
          <cell r="S3727">
            <v>0</v>
          </cell>
          <cell r="T3727">
            <v>0</v>
          </cell>
        </row>
        <row r="3728">
          <cell r="A3728" t="str">
            <v>North America</v>
          </cell>
          <cell r="B3728" t="str">
            <v>Ford</v>
          </cell>
          <cell r="C3728" t="str">
            <v>Ford</v>
          </cell>
          <cell r="D3728" t="str">
            <v>Cougar</v>
          </cell>
          <cell r="E3728" t="str">
            <v>ZETEC</v>
          </cell>
          <cell r="F3728" t="str">
            <v>Gasoline</v>
          </cell>
          <cell r="G3728">
            <v>1982</v>
          </cell>
          <cell r="H3728">
            <v>125</v>
          </cell>
          <cell r="I3728" t="str">
            <v>In-Line</v>
          </cell>
          <cell r="J3728">
            <v>4</v>
          </cell>
          <cell r="K3728" t="str">
            <v>SFI</v>
          </cell>
          <cell r="L3728" t="str">
            <v>Chihuahua #1</v>
          </cell>
          <cell r="M3728" t="str">
            <v>Mexico</v>
          </cell>
          <cell r="N3728">
            <v>1354</v>
          </cell>
          <cell r="O3728">
            <v>0</v>
          </cell>
          <cell r="P3728">
            <v>0</v>
          </cell>
          <cell r="Q3728">
            <v>0</v>
          </cell>
          <cell r="R3728">
            <v>0</v>
          </cell>
          <cell r="S3728">
            <v>0</v>
          </cell>
          <cell r="T3728">
            <v>0</v>
          </cell>
        </row>
        <row r="3729">
          <cell r="A3729" t="str">
            <v>North America</v>
          </cell>
          <cell r="B3729" t="str">
            <v>Ford</v>
          </cell>
          <cell r="C3729" t="str">
            <v>Ford</v>
          </cell>
          <cell r="D3729" t="str">
            <v>Escape</v>
          </cell>
          <cell r="E3729" t="str">
            <v>ZETEC</v>
          </cell>
          <cell r="F3729" t="str">
            <v>Gasoline</v>
          </cell>
          <cell r="G3729">
            <v>1982</v>
          </cell>
          <cell r="H3729">
            <v>125</v>
          </cell>
          <cell r="I3729" t="str">
            <v>In-Line</v>
          </cell>
          <cell r="J3729">
            <v>4</v>
          </cell>
          <cell r="K3729" t="str">
            <v>SFI</v>
          </cell>
          <cell r="L3729" t="str">
            <v>Chihuahua #1</v>
          </cell>
          <cell r="M3729" t="str">
            <v>Mexico</v>
          </cell>
          <cell r="N3729">
            <v>14672</v>
          </cell>
          <cell r="O3729">
            <v>0</v>
          </cell>
          <cell r="P3729">
            <v>0</v>
          </cell>
          <cell r="Q3729">
            <v>0</v>
          </cell>
          <cell r="R3729">
            <v>0</v>
          </cell>
          <cell r="S3729">
            <v>0</v>
          </cell>
          <cell r="T3729">
            <v>0</v>
          </cell>
        </row>
        <row r="3730">
          <cell r="A3730" t="str">
            <v>North America</v>
          </cell>
          <cell r="B3730" t="str">
            <v>Ford</v>
          </cell>
          <cell r="C3730" t="str">
            <v>Ford</v>
          </cell>
          <cell r="D3730" t="str">
            <v>Escort</v>
          </cell>
          <cell r="E3730" t="str">
            <v>ZETEC</v>
          </cell>
          <cell r="F3730" t="str">
            <v>Gasoline</v>
          </cell>
          <cell r="G3730">
            <v>1982</v>
          </cell>
          <cell r="H3730">
            <v>125</v>
          </cell>
          <cell r="I3730" t="str">
            <v>In-Line</v>
          </cell>
          <cell r="J3730">
            <v>4</v>
          </cell>
          <cell r="K3730" t="str">
            <v>SFI</v>
          </cell>
          <cell r="L3730" t="str">
            <v>Chihuahua #1</v>
          </cell>
          <cell r="M3730" t="str">
            <v>Mexico</v>
          </cell>
          <cell r="N3730">
            <v>50444</v>
          </cell>
          <cell r="O3730">
            <v>14166</v>
          </cell>
          <cell r="P3730">
            <v>0</v>
          </cell>
          <cell r="Q3730">
            <v>0</v>
          </cell>
          <cell r="R3730">
            <v>0</v>
          </cell>
          <cell r="S3730">
            <v>0</v>
          </cell>
          <cell r="T3730">
            <v>0</v>
          </cell>
        </row>
        <row r="3731">
          <cell r="A3731" t="str">
            <v>North America</v>
          </cell>
          <cell r="B3731" t="str">
            <v>Ford</v>
          </cell>
          <cell r="C3731" t="str">
            <v>Ford</v>
          </cell>
          <cell r="D3731" t="str">
            <v>Focus</v>
          </cell>
          <cell r="E3731" t="str">
            <v>ZETEC</v>
          </cell>
          <cell r="F3731" t="str">
            <v>Gasoline</v>
          </cell>
          <cell r="G3731">
            <v>1982</v>
          </cell>
          <cell r="H3731">
            <v>125</v>
          </cell>
          <cell r="I3731" t="str">
            <v>In-Line</v>
          </cell>
          <cell r="J3731">
            <v>4</v>
          </cell>
          <cell r="K3731" t="str">
            <v>SFI</v>
          </cell>
          <cell r="L3731" t="str">
            <v>Chihuahua #1</v>
          </cell>
          <cell r="M3731" t="str">
            <v>Mexico</v>
          </cell>
          <cell r="N3731">
            <v>215313</v>
          </cell>
          <cell r="O3731">
            <v>204000</v>
          </cell>
          <cell r="P3731">
            <v>0</v>
          </cell>
          <cell r="Q3731">
            <v>0</v>
          </cell>
          <cell r="R3731">
            <v>0</v>
          </cell>
          <cell r="S3731">
            <v>0</v>
          </cell>
          <cell r="T3731">
            <v>0</v>
          </cell>
        </row>
        <row r="3732">
          <cell r="A3732" t="str">
            <v>North America</v>
          </cell>
          <cell r="B3732" t="str">
            <v>Ford</v>
          </cell>
          <cell r="C3732" t="str">
            <v>Ford</v>
          </cell>
          <cell r="D3732" t="str">
            <v>Mystique</v>
          </cell>
          <cell r="E3732" t="str">
            <v>ZETEC</v>
          </cell>
          <cell r="F3732" t="str">
            <v>Gasoline</v>
          </cell>
          <cell r="G3732">
            <v>1982</v>
          </cell>
          <cell r="H3732">
            <v>125</v>
          </cell>
          <cell r="I3732" t="str">
            <v>In-Line</v>
          </cell>
          <cell r="J3732">
            <v>4</v>
          </cell>
          <cell r="K3732" t="str">
            <v>SFI</v>
          </cell>
          <cell r="L3732" t="str">
            <v>Chihuahua #1</v>
          </cell>
          <cell r="M3732" t="str">
            <v>Mexico</v>
          </cell>
          <cell r="N3732">
            <v>0</v>
          </cell>
          <cell r="O3732">
            <v>0</v>
          </cell>
          <cell r="P3732">
            <v>0</v>
          </cell>
          <cell r="Q3732">
            <v>0</v>
          </cell>
          <cell r="R3732">
            <v>0</v>
          </cell>
          <cell r="S3732">
            <v>0</v>
          </cell>
          <cell r="T3732">
            <v>0</v>
          </cell>
        </row>
        <row r="3733">
          <cell r="A3733" t="str">
            <v>North America</v>
          </cell>
          <cell r="B3733" t="str">
            <v>Ford</v>
          </cell>
          <cell r="C3733" t="str">
            <v>Ford</v>
          </cell>
          <cell r="D3733" t="str">
            <v>Tribute</v>
          </cell>
          <cell r="E3733" t="str">
            <v>ZETEC</v>
          </cell>
          <cell r="F3733" t="str">
            <v>Gasoline</v>
          </cell>
          <cell r="G3733">
            <v>1982</v>
          </cell>
          <cell r="H3733">
            <v>125</v>
          </cell>
          <cell r="I3733" t="str">
            <v>In-Line</v>
          </cell>
          <cell r="J3733">
            <v>4</v>
          </cell>
          <cell r="K3733" t="str">
            <v>SFI</v>
          </cell>
          <cell r="L3733" t="str">
            <v>Chihuahua #1</v>
          </cell>
          <cell r="M3733" t="str">
            <v>Mexico</v>
          </cell>
          <cell r="N3733">
            <v>0</v>
          </cell>
          <cell r="O3733">
            <v>0</v>
          </cell>
          <cell r="P3733">
            <v>0</v>
          </cell>
          <cell r="Q3733">
            <v>0</v>
          </cell>
          <cell r="R3733">
            <v>0</v>
          </cell>
          <cell r="S3733">
            <v>0</v>
          </cell>
          <cell r="T3733">
            <v>0</v>
          </cell>
        </row>
        <row r="3734">
          <cell r="A3734" t="str">
            <v>North America</v>
          </cell>
          <cell r="B3734" t="str">
            <v>Ford</v>
          </cell>
          <cell r="C3734" t="str">
            <v>Ford</v>
          </cell>
          <cell r="D3734" t="str">
            <v>Tribute</v>
          </cell>
          <cell r="E3734" t="str">
            <v>ZETEC</v>
          </cell>
          <cell r="F3734" t="str">
            <v>Gasoline</v>
          </cell>
          <cell r="G3734">
            <v>1982</v>
          </cell>
          <cell r="H3734">
            <v>125</v>
          </cell>
          <cell r="I3734" t="str">
            <v>In-Line</v>
          </cell>
          <cell r="J3734">
            <v>4</v>
          </cell>
          <cell r="K3734" t="str">
            <v>SFI</v>
          </cell>
          <cell r="L3734" t="str">
            <v>Chihuahua #1</v>
          </cell>
          <cell r="M3734" t="str">
            <v>Mexico</v>
          </cell>
          <cell r="N3734">
            <v>10140</v>
          </cell>
          <cell r="O3734">
            <v>3371</v>
          </cell>
          <cell r="P3734">
            <v>0</v>
          </cell>
          <cell r="Q3734">
            <v>0</v>
          </cell>
          <cell r="R3734">
            <v>0</v>
          </cell>
          <cell r="S3734">
            <v>0</v>
          </cell>
          <cell r="T3734">
            <v>0</v>
          </cell>
        </row>
        <row r="3735">
          <cell r="A3735" t="str">
            <v>North America</v>
          </cell>
          <cell r="B3735" t="str">
            <v>Fuji Heavy</v>
          </cell>
          <cell r="C3735" t="str">
            <v>Fuji Heavy</v>
          </cell>
          <cell r="D3735" t="str">
            <v>Baja</v>
          </cell>
          <cell r="E3735" t="str">
            <v>EJ</v>
          </cell>
          <cell r="F3735" t="str">
            <v>Gasoline</v>
          </cell>
          <cell r="G3735">
            <v>3000</v>
          </cell>
          <cell r="H3735">
            <v>180</v>
          </cell>
          <cell r="I3735" t="str">
            <v>H-Configuration</v>
          </cell>
          <cell r="J3735">
            <v>6</v>
          </cell>
          <cell r="K3735" t="str">
            <v>SFI</v>
          </cell>
          <cell r="L3735" t="str">
            <v>Lafayette, IN</v>
          </cell>
          <cell r="M3735" t="str">
            <v>U.S.</v>
          </cell>
          <cell r="N3735">
            <v>9783</v>
          </cell>
          <cell r="O3735">
            <v>15714</v>
          </cell>
          <cell r="P3735">
            <v>13293</v>
          </cell>
          <cell r="Q3735">
            <v>5710</v>
          </cell>
          <cell r="R3735">
            <v>0</v>
          </cell>
          <cell r="S3735">
            <v>0</v>
          </cell>
          <cell r="T3735">
            <v>0</v>
          </cell>
        </row>
        <row r="3736">
          <cell r="A3736" t="str">
            <v>North America</v>
          </cell>
          <cell r="B3736" t="str">
            <v>Fuji Heavy</v>
          </cell>
          <cell r="C3736" t="str">
            <v>Fuji Heavy</v>
          </cell>
          <cell r="D3736" t="str">
            <v>Legacy</v>
          </cell>
          <cell r="E3736" t="str">
            <v>EJ</v>
          </cell>
          <cell r="F3736" t="str">
            <v>Gasoline</v>
          </cell>
          <cell r="G3736">
            <v>3000</v>
          </cell>
          <cell r="H3736">
            <v>180</v>
          </cell>
          <cell r="I3736" t="str">
            <v>H-Configuration</v>
          </cell>
          <cell r="J3736">
            <v>6</v>
          </cell>
          <cell r="K3736" t="str">
            <v>SFI</v>
          </cell>
          <cell r="L3736" t="str">
            <v>Lafayette, IN</v>
          </cell>
          <cell r="M3736" t="str">
            <v>U.S.</v>
          </cell>
          <cell r="N3736">
            <v>37831</v>
          </cell>
          <cell r="O3736">
            <v>38698</v>
          </cell>
          <cell r="P3736">
            <v>38292</v>
          </cell>
          <cell r="Q3736">
            <v>38810</v>
          </cell>
          <cell r="R3736">
            <v>35284</v>
          </cell>
          <cell r="S3736">
            <v>32227</v>
          </cell>
          <cell r="T3736">
            <v>29499</v>
          </cell>
        </row>
        <row r="3737">
          <cell r="A3737" t="str">
            <v>North America</v>
          </cell>
          <cell r="B3737" t="str">
            <v>Fuji Heavy</v>
          </cell>
          <cell r="C3737" t="str">
            <v>Fuji Heavy</v>
          </cell>
          <cell r="D3737" t="str">
            <v>Legacy Tall Wagon</v>
          </cell>
          <cell r="E3737" t="str">
            <v>EJ</v>
          </cell>
          <cell r="F3737" t="str">
            <v>Gasoline</v>
          </cell>
          <cell r="G3737">
            <v>3000</v>
          </cell>
          <cell r="H3737">
            <v>180</v>
          </cell>
          <cell r="I3737" t="str">
            <v>H-Configuration</v>
          </cell>
          <cell r="J3737">
            <v>6</v>
          </cell>
          <cell r="K3737" t="str">
            <v>SFI</v>
          </cell>
          <cell r="L3737" t="str">
            <v>Lafayette, IN</v>
          </cell>
          <cell r="M3737" t="str">
            <v>U.S.</v>
          </cell>
          <cell r="N3737">
            <v>0</v>
          </cell>
          <cell r="O3737">
            <v>0</v>
          </cell>
          <cell r="P3737">
            <v>0</v>
          </cell>
          <cell r="Q3737">
            <v>6973</v>
          </cell>
          <cell r="R3737">
            <v>17037</v>
          </cell>
          <cell r="S3737">
            <v>16416</v>
          </cell>
          <cell r="T3737">
            <v>16986</v>
          </cell>
        </row>
        <row r="3738">
          <cell r="A3738" t="str">
            <v>North America</v>
          </cell>
          <cell r="B3738" t="str">
            <v>General Motors</v>
          </cell>
          <cell r="C3738" t="str">
            <v>General Motors</v>
          </cell>
          <cell r="D3738" t="str">
            <v>Century</v>
          </cell>
          <cell r="E3738" t="str">
            <v>60° OHV V/HIGH VALUE V6</v>
          </cell>
          <cell r="F3738" t="str">
            <v>Gasoline</v>
          </cell>
          <cell r="G3738">
            <v>3136</v>
          </cell>
          <cell r="H3738">
            <v>175</v>
          </cell>
          <cell r="I3738" t="str">
            <v>Vee Configuration</v>
          </cell>
          <cell r="J3738">
            <v>6</v>
          </cell>
          <cell r="K3738" t="str">
            <v>SFI</v>
          </cell>
          <cell r="L3738" t="str">
            <v>Tonawanda, NY</v>
          </cell>
          <cell r="M3738" t="str">
            <v>U.S.</v>
          </cell>
          <cell r="N3738">
            <v>177015</v>
          </cell>
          <cell r="O3738">
            <v>82769</v>
          </cell>
          <cell r="P3738">
            <v>26613</v>
          </cell>
          <cell r="Q3738">
            <v>0</v>
          </cell>
          <cell r="R3738">
            <v>0</v>
          </cell>
          <cell r="S3738">
            <v>0</v>
          </cell>
          <cell r="T3738">
            <v>0</v>
          </cell>
        </row>
        <row r="3739">
          <cell r="A3739" t="str">
            <v>North America</v>
          </cell>
          <cell r="B3739" t="str">
            <v>General Motors</v>
          </cell>
          <cell r="C3739" t="str">
            <v>General Motors</v>
          </cell>
          <cell r="D3739" t="str">
            <v>Grand Prix</v>
          </cell>
          <cell r="E3739" t="str">
            <v>60° OHV V/HIGH VALUE V6</v>
          </cell>
          <cell r="F3739" t="str">
            <v>Gasoline</v>
          </cell>
          <cell r="G3739">
            <v>3136</v>
          </cell>
          <cell r="H3739">
            <v>175</v>
          </cell>
          <cell r="I3739" t="str">
            <v>Vee Configuration</v>
          </cell>
          <cell r="J3739">
            <v>6</v>
          </cell>
          <cell r="K3739" t="str">
            <v>SFI</v>
          </cell>
          <cell r="L3739" t="str">
            <v>Tonawanda, NY</v>
          </cell>
          <cell r="M3739" t="str">
            <v>U.S.</v>
          </cell>
          <cell r="N3739">
            <v>61241</v>
          </cell>
          <cell r="O3739">
            <v>9878</v>
          </cell>
          <cell r="P3739">
            <v>0</v>
          </cell>
          <cell r="Q3739">
            <v>0</v>
          </cell>
          <cell r="R3739">
            <v>0</v>
          </cell>
          <cell r="S3739">
            <v>0</v>
          </cell>
          <cell r="T3739">
            <v>0</v>
          </cell>
        </row>
        <row r="3740">
          <cell r="A3740" t="str">
            <v>North America</v>
          </cell>
          <cell r="B3740" t="str">
            <v>General Motors</v>
          </cell>
          <cell r="C3740" t="str">
            <v>General Motors</v>
          </cell>
          <cell r="D3740" t="str">
            <v>Lumina</v>
          </cell>
          <cell r="E3740" t="str">
            <v>60° OHV V/HIGH VALUE V6</v>
          </cell>
          <cell r="F3740" t="str">
            <v>Gasoline</v>
          </cell>
          <cell r="G3740">
            <v>3136</v>
          </cell>
          <cell r="H3740">
            <v>175</v>
          </cell>
          <cell r="I3740" t="str">
            <v>Vee Configuration</v>
          </cell>
          <cell r="J3740">
            <v>6</v>
          </cell>
          <cell r="K3740" t="str">
            <v>SFI</v>
          </cell>
          <cell r="L3740" t="str">
            <v>Tonawanda, NY</v>
          </cell>
          <cell r="M3740" t="str">
            <v>U.S.</v>
          </cell>
          <cell r="N3740">
            <v>0</v>
          </cell>
          <cell r="O3740">
            <v>0</v>
          </cell>
          <cell r="P3740">
            <v>0</v>
          </cell>
          <cell r="Q3740">
            <v>0</v>
          </cell>
          <cell r="R3740">
            <v>0</v>
          </cell>
          <cell r="S3740">
            <v>0</v>
          </cell>
          <cell r="T3740">
            <v>0</v>
          </cell>
        </row>
        <row r="3741">
          <cell r="A3741" t="str">
            <v>North America</v>
          </cell>
          <cell r="B3741" t="str">
            <v>General Motors</v>
          </cell>
          <cell r="C3741" t="str">
            <v>General Motors</v>
          </cell>
          <cell r="D3741" t="str">
            <v>Malibu Classic</v>
          </cell>
          <cell r="E3741" t="str">
            <v>60° OHV V/HIGH VALUE V6</v>
          </cell>
          <cell r="F3741" t="str">
            <v>Gasoline</v>
          </cell>
          <cell r="G3741">
            <v>3136</v>
          </cell>
          <cell r="H3741">
            <v>175</v>
          </cell>
          <cell r="I3741" t="str">
            <v>Vee Configuration</v>
          </cell>
          <cell r="J3741">
            <v>6</v>
          </cell>
          <cell r="K3741" t="str">
            <v>SFI</v>
          </cell>
          <cell r="L3741" t="str">
            <v>Tonawanda, NY</v>
          </cell>
          <cell r="M3741" t="str">
            <v>U.S.</v>
          </cell>
          <cell r="N3741">
            <v>203493</v>
          </cell>
          <cell r="O3741">
            <v>155212</v>
          </cell>
          <cell r="P3741">
            <v>31045</v>
          </cell>
          <cell r="Q3741">
            <v>0</v>
          </cell>
          <cell r="R3741">
            <v>0</v>
          </cell>
          <cell r="S3741">
            <v>0</v>
          </cell>
          <cell r="T3741">
            <v>0</v>
          </cell>
        </row>
        <row r="3742">
          <cell r="A3742" t="str">
            <v>North America</v>
          </cell>
          <cell r="B3742" t="str">
            <v>General Motors</v>
          </cell>
          <cell r="C3742" t="str">
            <v>General Motors</v>
          </cell>
          <cell r="D3742" t="str">
            <v>Alero</v>
          </cell>
          <cell r="E3742" t="str">
            <v>60° OHV V/HIGH VALUE V6</v>
          </cell>
          <cell r="F3742" t="str">
            <v>Gasoline</v>
          </cell>
          <cell r="G3742">
            <v>3392</v>
          </cell>
          <cell r="H3742">
            <v>180</v>
          </cell>
          <cell r="I3742" t="str">
            <v>Vee Configuration</v>
          </cell>
          <cell r="J3742">
            <v>6</v>
          </cell>
          <cell r="K3742" t="str">
            <v>SFI</v>
          </cell>
          <cell r="L3742" t="str">
            <v>Ramos Arizpe</v>
          </cell>
          <cell r="M3742" t="str">
            <v>Mexico</v>
          </cell>
          <cell r="N3742">
            <v>85912</v>
          </cell>
          <cell r="O3742">
            <v>69351</v>
          </cell>
          <cell r="P3742">
            <v>9576</v>
          </cell>
          <cell r="Q3742">
            <v>0</v>
          </cell>
          <cell r="R3742">
            <v>0</v>
          </cell>
          <cell r="S3742">
            <v>0</v>
          </cell>
          <cell r="T3742">
            <v>0</v>
          </cell>
        </row>
        <row r="3743">
          <cell r="A3743" t="str">
            <v>North America</v>
          </cell>
          <cell r="B3743" t="str">
            <v>General Motors</v>
          </cell>
          <cell r="C3743" t="str">
            <v>General Motors</v>
          </cell>
          <cell r="D3743" t="str">
            <v>Aztek</v>
          </cell>
          <cell r="E3743" t="str">
            <v>60° OHV V/HIGH VALUE V6</v>
          </cell>
          <cell r="F3743" t="str">
            <v>Gasoline</v>
          </cell>
          <cell r="G3743">
            <v>3392</v>
          </cell>
          <cell r="H3743">
            <v>180</v>
          </cell>
          <cell r="I3743" t="str">
            <v>Vee Configuration</v>
          </cell>
          <cell r="J3743">
            <v>6</v>
          </cell>
          <cell r="K3743" t="str">
            <v>SFI</v>
          </cell>
          <cell r="L3743" t="str">
            <v>Ramos Arizpe</v>
          </cell>
          <cell r="M3743" t="str">
            <v>Mexico</v>
          </cell>
          <cell r="N3743">
            <v>36302</v>
          </cell>
          <cell r="O3743">
            <v>9660</v>
          </cell>
          <cell r="P3743">
            <v>0</v>
          </cell>
          <cell r="Q3743">
            <v>0</v>
          </cell>
          <cell r="R3743">
            <v>0</v>
          </cell>
          <cell r="S3743">
            <v>0</v>
          </cell>
          <cell r="T3743">
            <v>0</v>
          </cell>
        </row>
        <row r="3744">
          <cell r="A3744" t="str">
            <v>North America</v>
          </cell>
          <cell r="B3744" t="str">
            <v>General Motors</v>
          </cell>
          <cell r="C3744" t="str">
            <v>General Motors</v>
          </cell>
          <cell r="D3744" t="str">
            <v>Grand Am</v>
          </cell>
          <cell r="E3744" t="str">
            <v>60° OHV V/HIGH VALUE V6</v>
          </cell>
          <cell r="F3744" t="str">
            <v>Gasoline</v>
          </cell>
          <cell r="G3744">
            <v>3392</v>
          </cell>
          <cell r="H3744">
            <v>180</v>
          </cell>
          <cell r="I3744" t="str">
            <v>Vee Configuration</v>
          </cell>
          <cell r="J3744">
            <v>6</v>
          </cell>
          <cell r="K3744" t="str">
            <v>SFI</v>
          </cell>
          <cell r="L3744" t="str">
            <v>Ramos Arizpe</v>
          </cell>
          <cell r="M3744" t="str">
            <v>Mexico</v>
          </cell>
          <cell r="N3744">
            <v>109506</v>
          </cell>
          <cell r="O3744">
            <v>108179</v>
          </cell>
          <cell r="P3744">
            <v>58709</v>
          </cell>
          <cell r="Q3744">
            <v>0</v>
          </cell>
          <cell r="R3744">
            <v>0</v>
          </cell>
          <cell r="S3744">
            <v>0</v>
          </cell>
          <cell r="T3744">
            <v>0</v>
          </cell>
        </row>
        <row r="3745">
          <cell r="A3745" t="str">
            <v>North America</v>
          </cell>
          <cell r="B3745" t="str">
            <v>General Motors</v>
          </cell>
          <cell r="C3745" t="str">
            <v>General Motors</v>
          </cell>
          <cell r="D3745" t="str">
            <v>Silhouette</v>
          </cell>
          <cell r="E3745" t="str">
            <v>60° OHV V/HIGH VALUE V6</v>
          </cell>
          <cell r="F3745" t="str">
            <v>Gasoline</v>
          </cell>
          <cell r="G3745">
            <v>3392</v>
          </cell>
          <cell r="H3745">
            <v>180</v>
          </cell>
          <cell r="I3745" t="str">
            <v>Vee Configuration</v>
          </cell>
          <cell r="J3745">
            <v>6</v>
          </cell>
          <cell r="K3745" t="str">
            <v>SFI</v>
          </cell>
          <cell r="L3745" t="str">
            <v>Ramos Arizpe</v>
          </cell>
          <cell r="M3745" t="str">
            <v>Mexico</v>
          </cell>
          <cell r="N3745">
            <v>23391</v>
          </cell>
          <cell r="O3745">
            <v>16775</v>
          </cell>
          <cell r="P3745">
            <v>6482</v>
          </cell>
          <cell r="Q3745">
            <v>0</v>
          </cell>
          <cell r="R3745">
            <v>0</v>
          </cell>
          <cell r="S3745">
            <v>0</v>
          </cell>
          <cell r="T3745">
            <v>0</v>
          </cell>
        </row>
        <row r="3746">
          <cell r="A3746" t="str">
            <v>North America</v>
          </cell>
          <cell r="B3746" t="str">
            <v>General Motors</v>
          </cell>
          <cell r="C3746" t="str">
            <v>General Motors</v>
          </cell>
          <cell r="D3746" t="str">
            <v>TS/Montana</v>
          </cell>
          <cell r="E3746" t="str">
            <v>60° OHV V/HIGH VALUE V6</v>
          </cell>
          <cell r="F3746" t="str">
            <v>Gasoline</v>
          </cell>
          <cell r="G3746">
            <v>3392</v>
          </cell>
          <cell r="H3746">
            <v>180</v>
          </cell>
          <cell r="I3746" t="str">
            <v>Vee Configuration</v>
          </cell>
          <cell r="J3746">
            <v>6</v>
          </cell>
          <cell r="K3746" t="str">
            <v>SFI</v>
          </cell>
          <cell r="L3746" t="str">
            <v>Ramos Arizpe</v>
          </cell>
          <cell r="M3746" t="str">
            <v>Mexico</v>
          </cell>
          <cell r="N3746">
            <v>85190</v>
          </cell>
          <cell r="O3746">
            <v>82094</v>
          </cell>
          <cell r="P3746">
            <v>71797</v>
          </cell>
          <cell r="Q3746">
            <v>0</v>
          </cell>
          <cell r="R3746">
            <v>0</v>
          </cell>
          <cell r="S3746">
            <v>0</v>
          </cell>
          <cell r="T3746">
            <v>0</v>
          </cell>
        </row>
        <row r="3747">
          <cell r="A3747" t="str">
            <v>North America</v>
          </cell>
          <cell r="B3747" t="str">
            <v>General Motors</v>
          </cell>
          <cell r="C3747" t="str">
            <v>General Motors</v>
          </cell>
          <cell r="D3747" t="str">
            <v>Venture</v>
          </cell>
          <cell r="E3747" t="str">
            <v>60° OHV V/HIGH VALUE V6</v>
          </cell>
          <cell r="F3747" t="str">
            <v>Gasoline</v>
          </cell>
          <cell r="G3747">
            <v>3392</v>
          </cell>
          <cell r="H3747">
            <v>180</v>
          </cell>
          <cell r="I3747" t="str">
            <v>Vee Configuration</v>
          </cell>
          <cell r="J3747">
            <v>6</v>
          </cell>
          <cell r="K3747" t="str">
            <v>SFI</v>
          </cell>
          <cell r="L3747" t="str">
            <v>Ramos Arizpe</v>
          </cell>
          <cell r="M3747" t="str">
            <v>Mexico</v>
          </cell>
          <cell r="N3747">
            <v>130028</v>
          </cell>
          <cell r="O3747">
            <v>113674</v>
          </cell>
          <cell r="P3747">
            <v>99356</v>
          </cell>
          <cell r="Q3747">
            <v>0</v>
          </cell>
          <cell r="R3747">
            <v>0</v>
          </cell>
          <cell r="S3747">
            <v>0</v>
          </cell>
          <cell r="T3747">
            <v>0</v>
          </cell>
        </row>
        <row r="3748">
          <cell r="A3748" t="str">
            <v>North America</v>
          </cell>
          <cell r="B3748" t="str">
            <v>General Motors</v>
          </cell>
          <cell r="C3748" t="str">
            <v>General Motors</v>
          </cell>
          <cell r="D3748" t="str">
            <v>Impala</v>
          </cell>
          <cell r="E3748" t="str">
            <v>60° OHV V/HIGH VALUE V6</v>
          </cell>
          <cell r="F3748" t="str">
            <v>Gasoline</v>
          </cell>
          <cell r="G3748">
            <v>3392</v>
          </cell>
          <cell r="H3748">
            <v>180</v>
          </cell>
          <cell r="I3748" t="str">
            <v>Vee Configuration</v>
          </cell>
          <cell r="J3748">
            <v>6</v>
          </cell>
          <cell r="K3748" t="str">
            <v>SFI</v>
          </cell>
          <cell r="L3748" t="str">
            <v>Tonawanda, NY</v>
          </cell>
          <cell r="M3748" t="str">
            <v>U.S.</v>
          </cell>
          <cell r="N3748">
            <v>112151</v>
          </cell>
          <cell r="O3748">
            <v>113541</v>
          </cell>
          <cell r="P3748">
            <v>98698</v>
          </cell>
          <cell r="Q3748">
            <v>50544</v>
          </cell>
          <cell r="R3748">
            <v>0</v>
          </cell>
          <cell r="S3748">
            <v>0</v>
          </cell>
          <cell r="T3748">
            <v>0</v>
          </cell>
        </row>
        <row r="3749">
          <cell r="A3749" t="str">
            <v>North America</v>
          </cell>
          <cell r="B3749" t="str">
            <v>General Motors</v>
          </cell>
          <cell r="C3749" t="str">
            <v>General Motors</v>
          </cell>
          <cell r="D3749" t="str">
            <v>Monte Carlo</v>
          </cell>
          <cell r="E3749" t="str">
            <v>60° OHV V/HIGH VALUE V6</v>
          </cell>
          <cell r="F3749" t="str">
            <v>Gasoline</v>
          </cell>
          <cell r="G3749">
            <v>3392</v>
          </cell>
          <cell r="H3749">
            <v>180</v>
          </cell>
          <cell r="I3749" t="str">
            <v>Vee Configuration</v>
          </cell>
          <cell r="J3749">
            <v>6</v>
          </cell>
          <cell r="K3749" t="str">
            <v>SFI</v>
          </cell>
          <cell r="L3749" t="str">
            <v>Tonawanda, NY</v>
          </cell>
          <cell r="M3749" t="str">
            <v>U.S.</v>
          </cell>
          <cell r="N3749">
            <v>43840</v>
          </cell>
          <cell r="O3749">
            <v>38707</v>
          </cell>
          <cell r="P3749">
            <v>32700</v>
          </cell>
          <cell r="Q3749">
            <v>20587</v>
          </cell>
          <cell r="R3749">
            <v>0</v>
          </cell>
          <cell r="S3749">
            <v>0</v>
          </cell>
          <cell r="T3749">
            <v>0</v>
          </cell>
        </row>
        <row r="3750">
          <cell r="A3750" t="str">
            <v>North America</v>
          </cell>
          <cell r="B3750" t="str">
            <v>General Motors</v>
          </cell>
          <cell r="C3750" t="str">
            <v>General Motors</v>
          </cell>
          <cell r="D3750" t="str">
            <v>Rendezvous</v>
          </cell>
          <cell r="E3750" t="str">
            <v>60° OHV V/HIGH VALUE V6</v>
          </cell>
          <cell r="F3750" t="str">
            <v>Gasoline</v>
          </cell>
          <cell r="G3750">
            <v>3392</v>
          </cell>
          <cell r="H3750">
            <v>180</v>
          </cell>
          <cell r="I3750" t="str">
            <v>Vee Configuration</v>
          </cell>
          <cell r="J3750">
            <v>6</v>
          </cell>
          <cell r="K3750" t="str">
            <v>SFI</v>
          </cell>
          <cell r="L3750" t="str">
            <v>Tonawanda, NY</v>
          </cell>
          <cell r="M3750" t="str">
            <v>U.S.</v>
          </cell>
          <cell r="N3750">
            <v>76896</v>
          </cell>
          <cell r="O3750">
            <v>63898</v>
          </cell>
          <cell r="P3750">
            <v>29427</v>
          </cell>
          <cell r="Q3750">
            <v>0</v>
          </cell>
          <cell r="R3750">
            <v>0</v>
          </cell>
          <cell r="S3750">
            <v>0</v>
          </cell>
          <cell r="T3750">
            <v>0</v>
          </cell>
        </row>
        <row r="3751">
          <cell r="A3751" t="str">
            <v>North America</v>
          </cell>
          <cell r="B3751" t="str">
            <v>General Motors</v>
          </cell>
          <cell r="C3751" t="str">
            <v>General Motors</v>
          </cell>
          <cell r="D3751" t="str">
            <v>Aztek</v>
          </cell>
          <cell r="E3751" t="str">
            <v>60° OHV V/HIGH VALUE V6</v>
          </cell>
          <cell r="F3751" t="str">
            <v>Gasoline</v>
          </cell>
          <cell r="G3751">
            <v>3495</v>
          </cell>
          <cell r="H3751">
            <v>192</v>
          </cell>
          <cell r="I3751" t="str">
            <v>Vee Configuration</v>
          </cell>
          <cell r="J3751">
            <v>6</v>
          </cell>
          <cell r="K3751" t="str">
            <v>SFI</v>
          </cell>
          <cell r="L3751" t="str">
            <v>Ramos Arizpe</v>
          </cell>
          <cell r="M3751" t="str">
            <v>Mexico</v>
          </cell>
          <cell r="N3751">
            <v>0</v>
          </cell>
          <cell r="O3751">
            <v>8730</v>
          </cell>
          <cell r="P3751">
            <v>13133</v>
          </cell>
          <cell r="Q3751">
            <v>0</v>
          </cell>
          <cell r="R3751">
            <v>0</v>
          </cell>
          <cell r="S3751">
            <v>0</v>
          </cell>
          <cell r="T3751">
            <v>0</v>
          </cell>
        </row>
        <row r="3752">
          <cell r="A3752" t="str">
            <v>North America</v>
          </cell>
          <cell r="B3752" t="str">
            <v>General Motors</v>
          </cell>
          <cell r="C3752" t="str">
            <v>General Motors</v>
          </cell>
          <cell r="D3752" t="str">
            <v>Compact Van</v>
          </cell>
          <cell r="E3752" t="str">
            <v>60° OHV V/HIGH VALUE V6</v>
          </cell>
          <cell r="F3752" t="str">
            <v>Gasoline</v>
          </cell>
          <cell r="G3752">
            <v>3495</v>
          </cell>
          <cell r="H3752">
            <v>192</v>
          </cell>
          <cell r="I3752" t="str">
            <v>Vee Configuration</v>
          </cell>
          <cell r="J3752">
            <v>6</v>
          </cell>
          <cell r="K3752" t="str">
            <v>SFI</v>
          </cell>
          <cell r="L3752" t="str">
            <v>Ramos Arizpe</v>
          </cell>
          <cell r="M3752" t="str">
            <v>Mexico</v>
          </cell>
          <cell r="N3752">
            <v>0</v>
          </cell>
          <cell r="O3752">
            <v>0</v>
          </cell>
          <cell r="P3752">
            <v>4080</v>
          </cell>
          <cell r="Q3752">
            <v>46420</v>
          </cell>
          <cell r="R3752">
            <v>45621</v>
          </cell>
          <cell r="S3752">
            <v>41552</v>
          </cell>
          <cell r="T3752">
            <v>45593</v>
          </cell>
        </row>
        <row r="3753">
          <cell r="A3753" t="str">
            <v>North America</v>
          </cell>
          <cell r="B3753" t="str">
            <v>General Motors</v>
          </cell>
          <cell r="C3753" t="str">
            <v>General Motors</v>
          </cell>
          <cell r="D3753" t="str">
            <v>Montana</v>
          </cell>
          <cell r="E3753" t="str">
            <v>60° OHV V/HIGH VALUE V6</v>
          </cell>
          <cell r="F3753" t="str">
            <v>Gasoline</v>
          </cell>
          <cell r="G3753">
            <v>3495</v>
          </cell>
          <cell r="H3753">
            <v>192</v>
          </cell>
          <cell r="I3753" t="str">
            <v>Vee Configuration</v>
          </cell>
          <cell r="J3753">
            <v>6</v>
          </cell>
          <cell r="K3753" t="str">
            <v>SFI</v>
          </cell>
          <cell r="L3753" t="str">
            <v>Ramos Arizpe</v>
          </cell>
          <cell r="M3753" t="str">
            <v>Mexico</v>
          </cell>
          <cell r="N3753">
            <v>0</v>
          </cell>
          <cell r="O3753">
            <v>0</v>
          </cell>
          <cell r="P3753">
            <v>6120</v>
          </cell>
          <cell r="Q3753">
            <v>69589</v>
          </cell>
          <cell r="R3753">
            <v>62042</v>
          </cell>
          <cell r="S3753">
            <v>51875</v>
          </cell>
          <cell r="T3753">
            <v>27093</v>
          </cell>
        </row>
        <row r="3754">
          <cell r="A3754" t="str">
            <v>North America</v>
          </cell>
          <cell r="B3754" t="str">
            <v>General Motors</v>
          </cell>
          <cell r="C3754" t="str">
            <v>General Motors</v>
          </cell>
          <cell r="D3754" t="str">
            <v>Rendezvous</v>
          </cell>
          <cell r="E3754" t="str">
            <v>60° OHV V/HIGH VALUE V6</v>
          </cell>
          <cell r="F3754" t="str">
            <v>Gasoline</v>
          </cell>
          <cell r="G3754">
            <v>3495</v>
          </cell>
          <cell r="H3754">
            <v>192</v>
          </cell>
          <cell r="I3754" t="str">
            <v>Vee Configuration</v>
          </cell>
          <cell r="J3754">
            <v>6</v>
          </cell>
          <cell r="K3754" t="str">
            <v>SFI</v>
          </cell>
          <cell r="L3754" t="str">
            <v>Ramos Arizpe</v>
          </cell>
          <cell r="M3754" t="str">
            <v>Mexico</v>
          </cell>
          <cell r="N3754">
            <v>0</v>
          </cell>
          <cell r="O3754">
            <v>0</v>
          </cell>
          <cell r="P3754">
            <v>26320</v>
          </cell>
          <cell r="Q3754">
            <v>44336</v>
          </cell>
          <cell r="R3754">
            <v>34028</v>
          </cell>
          <cell r="S3754">
            <v>39318</v>
          </cell>
          <cell r="T3754">
            <v>44767</v>
          </cell>
        </row>
        <row r="3755">
          <cell r="A3755" t="str">
            <v>North America</v>
          </cell>
          <cell r="B3755" t="str">
            <v>General Motors</v>
          </cell>
          <cell r="C3755" t="str">
            <v>General Motors</v>
          </cell>
          <cell r="D3755" t="str">
            <v>Tall Sedan</v>
          </cell>
          <cell r="E3755" t="str">
            <v>60° OHV V/HIGH VALUE V6</v>
          </cell>
          <cell r="F3755" t="str">
            <v>Gasoline</v>
          </cell>
          <cell r="G3755">
            <v>3495</v>
          </cell>
          <cell r="H3755">
            <v>192</v>
          </cell>
          <cell r="I3755" t="str">
            <v>Vee Configuration</v>
          </cell>
          <cell r="J3755">
            <v>6</v>
          </cell>
          <cell r="K3755" t="str">
            <v>SFI</v>
          </cell>
          <cell r="L3755" t="str">
            <v>Ramos Arizpe</v>
          </cell>
          <cell r="M3755" t="str">
            <v>Mexico</v>
          </cell>
          <cell r="N3755">
            <v>0</v>
          </cell>
          <cell r="O3755">
            <v>0</v>
          </cell>
          <cell r="P3755">
            <v>0</v>
          </cell>
          <cell r="Q3755">
            <v>0</v>
          </cell>
          <cell r="R3755">
            <v>60816</v>
          </cell>
          <cell r="S3755">
            <v>59471</v>
          </cell>
          <cell r="T3755">
            <v>57394</v>
          </cell>
        </row>
        <row r="3756">
          <cell r="A3756" t="str">
            <v>North America</v>
          </cell>
          <cell r="B3756" t="str">
            <v>General Motors</v>
          </cell>
          <cell r="C3756" t="str">
            <v>General Motors</v>
          </cell>
          <cell r="D3756" t="str">
            <v>Venture</v>
          </cell>
          <cell r="E3756" t="str">
            <v>60° OHV V/HIGH VALUE V6</v>
          </cell>
          <cell r="F3756" t="str">
            <v>Gasoline</v>
          </cell>
          <cell r="G3756">
            <v>3495</v>
          </cell>
          <cell r="H3756">
            <v>192</v>
          </cell>
          <cell r="I3756" t="str">
            <v>Vee Configuration</v>
          </cell>
          <cell r="J3756">
            <v>6</v>
          </cell>
          <cell r="K3756" t="str">
            <v>SFI</v>
          </cell>
          <cell r="L3756" t="str">
            <v>Ramos Arizpe</v>
          </cell>
          <cell r="M3756" t="str">
            <v>Mexico</v>
          </cell>
          <cell r="N3756">
            <v>0</v>
          </cell>
          <cell r="O3756">
            <v>0</v>
          </cell>
          <cell r="P3756">
            <v>7507</v>
          </cell>
          <cell r="Q3756">
            <v>104746</v>
          </cell>
          <cell r="R3756">
            <v>106572</v>
          </cell>
          <cell r="S3756">
            <v>91202</v>
          </cell>
          <cell r="T3756">
            <v>95680</v>
          </cell>
        </row>
        <row r="3757">
          <cell r="A3757" t="str">
            <v>North America</v>
          </cell>
          <cell r="B3757" t="str">
            <v>General Motors</v>
          </cell>
          <cell r="C3757" t="str">
            <v>General Motors</v>
          </cell>
          <cell r="D3757" t="str">
            <v>Compact Sportback</v>
          </cell>
          <cell r="E3757" t="str">
            <v>60° OHV V/HIGH VALUE V6</v>
          </cell>
          <cell r="F3757" t="str">
            <v>Gasoline</v>
          </cell>
          <cell r="G3757">
            <v>3495</v>
          </cell>
          <cell r="H3757">
            <v>192</v>
          </cell>
          <cell r="I3757" t="str">
            <v>Vee Configuration</v>
          </cell>
          <cell r="J3757">
            <v>6</v>
          </cell>
          <cell r="K3757" t="str">
            <v>SFI</v>
          </cell>
          <cell r="L3757" t="str">
            <v>Tonawanda, NY</v>
          </cell>
          <cell r="M3757" t="str">
            <v>U.S.</v>
          </cell>
          <cell r="N3757">
            <v>0</v>
          </cell>
          <cell r="O3757">
            <v>0</v>
          </cell>
          <cell r="P3757">
            <v>0</v>
          </cell>
          <cell r="Q3757">
            <v>5990</v>
          </cell>
          <cell r="R3757">
            <v>15538</v>
          </cell>
          <cell r="S3757">
            <v>15004</v>
          </cell>
          <cell r="T3757">
            <v>14277</v>
          </cell>
        </row>
        <row r="3758">
          <cell r="A3758" t="str">
            <v>North America</v>
          </cell>
          <cell r="B3758" t="str">
            <v>General Motors</v>
          </cell>
          <cell r="C3758" t="str">
            <v>General Motors</v>
          </cell>
          <cell r="D3758" t="str">
            <v>Grand Am</v>
          </cell>
          <cell r="E3758" t="str">
            <v>60° OHV V/HIGH VALUE V6</v>
          </cell>
          <cell r="F3758" t="str">
            <v>Gasoline</v>
          </cell>
          <cell r="G3758">
            <v>3495</v>
          </cell>
          <cell r="H3758">
            <v>192</v>
          </cell>
          <cell r="I3758" t="str">
            <v>Vee Configuration</v>
          </cell>
          <cell r="J3758">
            <v>6</v>
          </cell>
          <cell r="K3758" t="str">
            <v>SFI</v>
          </cell>
          <cell r="L3758" t="str">
            <v>Tonawanda, NY</v>
          </cell>
          <cell r="M3758" t="str">
            <v>U.S.</v>
          </cell>
          <cell r="N3758">
            <v>0</v>
          </cell>
          <cell r="O3758">
            <v>0</v>
          </cell>
          <cell r="P3758">
            <v>38189</v>
          </cell>
          <cell r="Q3758">
            <v>132192</v>
          </cell>
          <cell r="R3758">
            <v>128449</v>
          </cell>
          <cell r="S3758">
            <v>120640</v>
          </cell>
          <cell r="T3758">
            <v>121727</v>
          </cell>
        </row>
        <row r="3759">
          <cell r="A3759" t="str">
            <v>North America</v>
          </cell>
          <cell r="B3759" t="str">
            <v>General Motors</v>
          </cell>
          <cell r="C3759" t="str">
            <v>General Motors</v>
          </cell>
          <cell r="D3759" t="str">
            <v>Grand Prix</v>
          </cell>
          <cell r="E3759" t="str">
            <v>60° OHV V/HIGH VALUE V6</v>
          </cell>
          <cell r="F3759" t="str">
            <v>Gasoline</v>
          </cell>
          <cell r="G3759">
            <v>3495</v>
          </cell>
          <cell r="H3759">
            <v>192</v>
          </cell>
          <cell r="I3759" t="str">
            <v>Vee Configuration</v>
          </cell>
          <cell r="J3759">
            <v>6</v>
          </cell>
          <cell r="K3759" t="str">
            <v>SFI</v>
          </cell>
          <cell r="L3759" t="str">
            <v>Tonawanda, NY</v>
          </cell>
          <cell r="M3759" t="str">
            <v>U.S.</v>
          </cell>
          <cell r="N3759">
            <v>0</v>
          </cell>
          <cell r="O3759">
            <v>12438</v>
          </cell>
          <cell r="P3759">
            <v>15051</v>
          </cell>
          <cell r="Q3759">
            <v>14564</v>
          </cell>
          <cell r="R3759">
            <v>13846</v>
          </cell>
          <cell r="S3759">
            <v>6848</v>
          </cell>
          <cell r="T3759">
            <v>0</v>
          </cell>
        </row>
        <row r="3760">
          <cell r="A3760" t="str">
            <v>North America</v>
          </cell>
          <cell r="B3760" t="str">
            <v>General Motors</v>
          </cell>
          <cell r="C3760" t="str">
            <v>General Motors</v>
          </cell>
          <cell r="D3760" t="str">
            <v>Malibu/Malibu Maxx</v>
          </cell>
          <cell r="E3760" t="str">
            <v>60° OHV V/HIGH VALUE V6</v>
          </cell>
          <cell r="F3760" t="str">
            <v>Gasoline</v>
          </cell>
          <cell r="G3760">
            <v>3495</v>
          </cell>
          <cell r="H3760">
            <v>192</v>
          </cell>
          <cell r="I3760" t="str">
            <v>Vee Configuration</v>
          </cell>
          <cell r="J3760">
            <v>6</v>
          </cell>
          <cell r="K3760" t="str">
            <v>SFI</v>
          </cell>
          <cell r="L3760" t="str">
            <v>Tonawanda, NY</v>
          </cell>
          <cell r="M3760" t="str">
            <v>U.S.</v>
          </cell>
          <cell r="N3760">
            <v>0</v>
          </cell>
          <cell r="O3760">
            <v>30043</v>
          </cell>
          <cell r="P3760">
            <v>131880</v>
          </cell>
          <cell r="Q3760">
            <v>149072</v>
          </cell>
          <cell r="R3760">
            <v>139245</v>
          </cell>
          <cell r="S3760">
            <v>129883</v>
          </cell>
          <cell r="T3760">
            <v>128288</v>
          </cell>
        </row>
        <row r="3761">
          <cell r="A3761" t="str">
            <v>North America</v>
          </cell>
          <cell r="B3761" t="str">
            <v>General Motors</v>
          </cell>
          <cell r="C3761" t="str">
            <v>General Motors</v>
          </cell>
          <cell r="D3761" t="str">
            <v>Regal</v>
          </cell>
          <cell r="E3761" t="str">
            <v>60° OHV V/HIGH VALUE V6</v>
          </cell>
          <cell r="F3761" t="str">
            <v>Gasoline</v>
          </cell>
          <cell r="G3761">
            <v>3495</v>
          </cell>
          <cell r="H3761">
            <v>192</v>
          </cell>
          <cell r="I3761" t="str">
            <v>Vee Configuration</v>
          </cell>
          <cell r="J3761">
            <v>6</v>
          </cell>
          <cell r="K3761" t="str">
            <v>SFI</v>
          </cell>
          <cell r="L3761" t="str">
            <v>Tonawanda, NY</v>
          </cell>
          <cell r="M3761" t="str">
            <v>U.S.</v>
          </cell>
          <cell r="N3761">
            <v>0</v>
          </cell>
          <cell r="O3761">
            <v>0</v>
          </cell>
          <cell r="P3761">
            <v>31720</v>
          </cell>
          <cell r="Q3761">
            <v>83662</v>
          </cell>
          <cell r="R3761">
            <v>75166</v>
          </cell>
          <cell r="S3761">
            <v>67401</v>
          </cell>
          <cell r="T3761">
            <v>62564</v>
          </cell>
        </row>
        <row r="3762">
          <cell r="A3762" t="str">
            <v>North America</v>
          </cell>
          <cell r="B3762" t="str">
            <v>General Motors</v>
          </cell>
          <cell r="C3762" t="str">
            <v>General Motors</v>
          </cell>
          <cell r="D3762" t="str">
            <v>Impala</v>
          </cell>
          <cell r="E3762" t="str">
            <v>60° OHV V/HIGH VALUE V6</v>
          </cell>
          <cell r="F3762" t="str">
            <v>Gasoline</v>
          </cell>
          <cell r="G3762">
            <v>3495</v>
          </cell>
          <cell r="H3762">
            <v>192</v>
          </cell>
          <cell r="I3762" t="str">
            <v>Vee Configuration</v>
          </cell>
          <cell r="J3762">
            <v>6</v>
          </cell>
          <cell r="K3762" t="str">
            <v>SFI</v>
          </cell>
          <cell r="L3762" t="str">
            <v>Tonawanda, NY</v>
          </cell>
          <cell r="M3762" t="str">
            <v>U.S.</v>
          </cell>
          <cell r="N3762">
            <v>0</v>
          </cell>
          <cell r="O3762">
            <v>0</v>
          </cell>
          <cell r="P3762">
            <v>0</v>
          </cell>
          <cell r="Q3762">
            <v>34998</v>
          </cell>
          <cell r="R3762">
            <v>76977</v>
          </cell>
          <cell r="S3762">
            <v>75817</v>
          </cell>
          <cell r="T3762">
            <v>74214</v>
          </cell>
        </row>
        <row r="3763">
          <cell r="A3763" t="str">
            <v>North America</v>
          </cell>
          <cell r="B3763" t="str">
            <v>General Motors</v>
          </cell>
          <cell r="C3763" t="str">
            <v>General Motors</v>
          </cell>
          <cell r="D3763" t="str">
            <v>Compact SUT</v>
          </cell>
          <cell r="E3763" t="str">
            <v>60° OHV V/HIGH VALUE V6</v>
          </cell>
          <cell r="F3763" t="str">
            <v>Gasoline</v>
          </cell>
          <cell r="G3763">
            <v>3900</v>
          </cell>
          <cell r="H3763">
            <v>225</v>
          </cell>
          <cell r="I3763" t="str">
            <v>Vee Configuration</v>
          </cell>
          <cell r="J3763">
            <v>6</v>
          </cell>
          <cell r="K3763" t="str">
            <v>SFI</v>
          </cell>
          <cell r="L3763" t="str">
            <v>Ramos Arizpe</v>
          </cell>
          <cell r="M3763" t="str">
            <v>Mexico</v>
          </cell>
          <cell r="N3763">
            <v>0</v>
          </cell>
          <cell r="O3763">
            <v>0</v>
          </cell>
          <cell r="P3763">
            <v>0</v>
          </cell>
          <cell r="Q3763">
            <v>0</v>
          </cell>
          <cell r="R3763">
            <v>0</v>
          </cell>
          <cell r="S3763">
            <v>23857</v>
          </cell>
          <cell r="T3763">
            <v>61039</v>
          </cell>
        </row>
        <row r="3764">
          <cell r="A3764" t="str">
            <v>North America</v>
          </cell>
          <cell r="B3764" t="str">
            <v>General Motors</v>
          </cell>
          <cell r="C3764" t="str">
            <v>General Motors</v>
          </cell>
          <cell r="D3764" t="str">
            <v>Grand Am</v>
          </cell>
          <cell r="E3764" t="str">
            <v>60° OHV V/HIGH VALUE V6</v>
          </cell>
          <cell r="F3764" t="str">
            <v>Gasoline</v>
          </cell>
          <cell r="G3764">
            <v>3900</v>
          </cell>
          <cell r="H3764">
            <v>225</v>
          </cell>
          <cell r="I3764" t="str">
            <v>Vee Configuration</v>
          </cell>
          <cell r="J3764">
            <v>6</v>
          </cell>
          <cell r="K3764" t="str">
            <v>SFI</v>
          </cell>
          <cell r="L3764" t="str">
            <v>Ramos Arizpe</v>
          </cell>
          <cell r="M3764" t="str">
            <v>Mexico</v>
          </cell>
          <cell r="N3764">
            <v>0</v>
          </cell>
          <cell r="O3764">
            <v>0</v>
          </cell>
          <cell r="P3764">
            <v>14144</v>
          </cell>
          <cell r="Q3764">
            <v>48960</v>
          </cell>
          <cell r="R3764">
            <v>47574</v>
          </cell>
          <cell r="S3764">
            <v>44682</v>
          </cell>
          <cell r="T3764">
            <v>45084</v>
          </cell>
        </row>
        <row r="3765">
          <cell r="A3765" t="str">
            <v>North America</v>
          </cell>
          <cell r="B3765" t="str">
            <v>General Motors</v>
          </cell>
          <cell r="C3765" t="str">
            <v>General Motors</v>
          </cell>
          <cell r="D3765" t="str">
            <v>Camaro</v>
          </cell>
          <cell r="E3765" t="str">
            <v>60° OHV V/HIGH VALUE V6</v>
          </cell>
          <cell r="F3765" t="str">
            <v>Gasoline</v>
          </cell>
          <cell r="G3765">
            <v>3900</v>
          </cell>
          <cell r="H3765">
            <v>225</v>
          </cell>
          <cell r="I3765" t="str">
            <v>Vee Configuration</v>
          </cell>
          <cell r="J3765">
            <v>6</v>
          </cell>
          <cell r="K3765" t="str">
            <v>SFI</v>
          </cell>
          <cell r="L3765" t="str">
            <v>Ramos Arizpe</v>
          </cell>
          <cell r="M3765" t="str">
            <v>Mexico</v>
          </cell>
          <cell r="N3765">
            <v>0</v>
          </cell>
          <cell r="O3765">
            <v>0</v>
          </cell>
          <cell r="P3765">
            <v>0</v>
          </cell>
          <cell r="Q3765">
            <v>917</v>
          </cell>
          <cell r="R3765">
            <v>19626</v>
          </cell>
          <cell r="S3765">
            <v>23762</v>
          </cell>
          <cell r="T3765">
            <v>25685</v>
          </cell>
        </row>
        <row r="3766">
          <cell r="A3766" t="str">
            <v>North America</v>
          </cell>
          <cell r="B3766" t="str">
            <v>General Motors</v>
          </cell>
          <cell r="C3766" t="str">
            <v>General Motors</v>
          </cell>
          <cell r="D3766" t="str">
            <v>Grand Prix</v>
          </cell>
          <cell r="E3766" t="str">
            <v>60° OHV V/HIGH VALUE V6</v>
          </cell>
          <cell r="F3766" t="str">
            <v>Gasoline</v>
          </cell>
          <cell r="G3766">
            <v>3900</v>
          </cell>
          <cell r="H3766">
            <v>225</v>
          </cell>
          <cell r="I3766" t="str">
            <v>Vee Configuration</v>
          </cell>
          <cell r="J3766">
            <v>6</v>
          </cell>
          <cell r="K3766" t="str">
            <v>SFI</v>
          </cell>
          <cell r="L3766" t="str">
            <v>Ramos Arizpe</v>
          </cell>
          <cell r="M3766" t="str">
            <v>Mexico</v>
          </cell>
          <cell r="N3766">
            <v>0</v>
          </cell>
          <cell r="O3766">
            <v>0</v>
          </cell>
          <cell r="P3766">
            <v>0</v>
          </cell>
          <cell r="Q3766">
            <v>0</v>
          </cell>
          <cell r="R3766">
            <v>0</v>
          </cell>
          <cell r="S3766">
            <v>39040</v>
          </cell>
          <cell r="T3766">
            <v>94508</v>
          </cell>
        </row>
        <row r="3767">
          <cell r="A3767" t="str">
            <v>North America</v>
          </cell>
          <cell r="B3767" t="str">
            <v>General Motors</v>
          </cell>
          <cell r="C3767" t="str">
            <v>General Motors</v>
          </cell>
          <cell r="D3767" t="str">
            <v>Impala</v>
          </cell>
          <cell r="E3767" t="str">
            <v>60° OHV V/HIGH VALUE V6</v>
          </cell>
          <cell r="F3767" t="str">
            <v>Gasoline</v>
          </cell>
          <cell r="G3767">
            <v>3900</v>
          </cell>
          <cell r="H3767">
            <v>225</v>
          </cell>
          <cell r="I3767" t="str">
            <v>Vee Configuration</v>
          </cell>
          <cell r="J3767">
            <v>6</v>
          </cell>
          <cell r="K3767" t="str">
            <v>SFI</v>
          </cell>
          <cell r="L3767" t="str">
            <v>Ramos Arizpe</v>
          </cell>
          <cell r="M3767" t="str">
            <v>Mexico</v>
          </cell>
          <cell r="N3767">
            <v>0</v>
          </cell>
          <cell r="O3767">
            <v>0</v>
          </cell>
          <cell r="P3767">
            <v>0</v>
          </cell>
          <cell r="Q3767">
            <v>30623</v>
          </cell>
          <cell r="R3767">
            <v>67355</v>
          </cell>
          <cell r="S3767">
            <v>66340</v>
          </cell>
          <cell r="T3767">
            <v>64938</v>
          </cell>
        </row>
        <row r="3768">
          <cell r="A3768" t="str">
            <v>North America</v>
          </cell>
          <cell r="B3768" t="str">
            <v>General Motors</v>
          </cell>
          <cell r="C3768" t="str">
            <v>General Motors</v>
          </cell>
          <cell r="D3768" t="str">
            <v>Monte Carlo</v>
          </cell>
          <cell r="E3768" t="str">
            <v>60° OHV V/HIGH VALUE V6</v>
          </cell>
          <cell r="F3768" t="str">
            <v>Gasoline</v>
          </cell>
          <cell r="G3768">
            <v>3900</v>
          </cell>
          <cell r="H3768">
            <v>225</v>
          </cell>
          <cell r="I3768" t="str">
            <v>Vee Configuration</v>
          </cell>
          <cell r="J3768">
            <v>6</v>
          </cell>
          <cell r="K3768" t="str">
            <v>SFI</v>
          </cell>
          <cell r="L3768" t="str">
            <v>Ramos Arizpe</v>
          </cell>
          <cell r="M3768" t="str">
            <v>Mexico</v>
          </cell>
          <cell r="N3768">
            <v>0</v>
          </cell>
          <cell r="O3768">
            <v>0</v>
          </cell>
          <cell r="P3768">
            <v>0</v>
          </cell>
          <cell r="Q3768">
            <v>0</v>
          </cell>
          <cell r="R3768">
            <v>23898</v>
          </cell>
          <cell r="S3768">
            <v>26584</v>
          </cell>
          <cell r="T3768">
            <v>29476</v>
          </cell>
        </row>
        <row r="3769">
          <cell r="A3769" t="str">
            <v>North America</v>
          </cell>
          <cell r="B3769" t="str">
            <v>GM GROUP</v>
          </cell>
          <cell r="C3769" t="str">
            <v>General Motors</v>
          </cell>
          <cell r="D3769" t="str">
            <v>Savana</v>
          </cell>
          <cell r="E3769" t="str">
            <v>DURAMAX</v>
          </cell>
          <cell r="F3769" t="str">
            <v>Diesel</v>
          </cell>
          <cell r="G3769">
            <v>6600</v>
          </cell>
          <cell r="H3769">
            <v>300</v>
          </cell>
          <cell r="I3769" t="str">
            <v>Vee Configuration</v>
          </cell>
          <cell r="J3769">
            <v>8</v>
          </cell>
          <cell r="K3769" t="str">
            <v>DI-CR</v>
          </cell>
          <cell r="L3769" t="str">
            <v>Moraine, OH #2</v>
          </cell>
          <cell r="M3769" t="str">
            <v>U.S.</v>
          </cell>
          <cell r="N3769">
            <v>1236</v>
          </cell>
          <cell r="O3769">
            <v>768</v>
          </cell>
          <cell r="P3769">
            <v>1287</v>
          </cell>
          <cell r="Q3769">
            <v>1307</v>
          </cell>
          <cell r="R3769">
            <v>1210</v>
          </cell>
          <cell r="S3769">
            <v>1148</v>
          </cell>
          <cell r="T3769">
            <v>1192</v>
          </cell>
        </row>
        <row r="3770">
          <cell r="A3770" t="str">
            <v>North America</v>
          </cell>
          <cell r="B3770" t="str">
            <v>GM GROUP</v>
          </cell>
          <cell r="C3770" t="str">
            <v>General Motors</v>
          </cell>
          <cell r="D3770" t="str">
            <v>Sierra</v>
          </cell>
          <cell r="E3770" t="str">
            <v>DURAMAX</v>
          </cell>
          <cell r="F3770" t="str">
            <v>Diesel</v>
          </cell>
          <cell r="G3770">
            <v>6600</v>
          </cell>
          <cell r="H3770">
            <v>300</v>
          </cell>
          <cell r="I3770" t="str">
            <v>Vee Configuration</v>
          </cell>
          <cell r="J3770">
            <v>8</v>
          </cell>
          <cell r="K3770" t="str">
            <v>DI-CR</v>
          </cell>
          <cell r="L3770" t="str">
            <v>Moraine, OH #2</v>
          </cell>
          <cell r="M3770" t="str">
            <v>U.S.</v>
          </cell>
          <cell r="N3770">
            <v>28123</v>
          </cell>
          <cell r="O3770">
            <v>26291</v>
          </cell>
          <cell r="P3770">
            <v>24427</v>
          </cell>
          <cell r="Q3770">
            <v>24168</v>
          </cell>
          <cell r="R3770">
            <v>21664</v>
          </cell>
          <cell r="S3770">
            <v>20686</v>
          </cell>
          <cell r="T3770">
            <v>25432</v>
          </cell>
        </row>
        <row r="3771">
          <cell r="A3771" t="str">
            <v>North America</v>
          </cell>
          <cell r="B3771" t="str">
            <v>GM GROUP</v>
          </cell>
          <cell r="C3771" t="str">
            <v>General Motors</v>
          </cell>
          <cell r="D3771" t="str">
            <v>Silverado</v>
          </cell>
          <cell r="E3771" t="str">
            <v>DURAMAX</v>
          </cell>
          <cell r="F3771" t="str">
            <v>Diesel</v>
          </cell>
          <cell r="G3771">
            <v>6600</v>
          </cell>
          <cell r="H3771">
            <v>300</v>
          </cell>
          <cell r="I3771" t="str">
            <v>Vee Configuration</v>
          </cell>
          <cell r="J3771">
            <v>8</v>
          </cell>
          <cell r="K3771" t="str">
            <v>DI-CR</v>
          </cell>
          <cell r="L3771" t="str">
            <v>Moraine, OH #2</v>
          </cell>
          <cell r="M3771" t="str">
            <v>U.S.</v>
          </cell>
          <cell r="N3771">
            <v>82249</v>
          </cell>
          <cell r="O3771">
            <v>82575</v>
          </cell>
          <cell r="P3771">
            <v>76421</v>
          </cell>
          <cell r="Q3771">
            <v>71992</v>
          </cell>
          <cell r="R3771">
            <v>67413</v>
          </cell>
          <cell r="S3771">
            <v>68445</v>
          </cell>
          <cell r="T3771">
            <v>75858</v>
          </cell>
        </row>
        <row r="3772">
          <cell r="A3772" t="str">
            <v>North America</v>
          </cell>
          <cell r="B3772" t="str">
            <v>GM GROUP</v>
          </cell>
          <cell r="C3772" t="str">
            <v>General Motors</v>
          </cell>
          <cell r="D3772" t="str">
            <v>Suburban</v>
          </cell>
          <cell r="E3772" t="str">
            <v>DURAMAX</v>
          </cell>
          <cell r="F3772" t="str">
            <v>Diesel</v>
          </cell>
          <cell r="G3772">
            <v>6600</v>
          </cell>
          <cell r="H3772">
            <v>300</v>
          </cell>
          <cell r="I3772" t="str">
            <v>Vee Configuration</v>
          </cell>
          <cell r="J3772">
            <v>8</v>
          </cell>
          <cell r="K3772" t="str">
            <v>DI-CR</v>
          </cell>
          <cell r="L3772" t="str">
            <v>Moraine, OH #2</v>
          </cell>
          <cell r="M3772" t="str">
            <v>U.S.</v>
          </cell>
          <cell r="N3772">
            <v>5669</v>
          </cell>
          <cell r="O3772">
            <v>5135</v>
          </cell>
          <cell r="P3772">
            <v>4941</v>
          </cell>
          <cell r="Q3772">
            <v>4990</v>
          </cell>
          <cell r="R3772">
            <v>4226</v>
          </cell>
          <cell r="S3772">
            <v>4545</v>
          </cell>
          <cell r="T3772">
            <v>4629</v>
          </cell>
        </row>
        <row r="3773">
          <cell r="A3773" t="str">
            <v>North America</v>
          </cell>
          <cell r="B3773" t="str">
            <v>GM GROUP</v>
          </cell>
          <cell r="C3773" t="str">
            <v>General Motors</v>
          </cell>
          <cell r="D3773" t="str">
            <v>Tahoe</v>
          </cell>
          <cell r="E3773" t="str">
            <v>DURAMAX</v>
          </cell>
          <cell r="F3773" t="str">
            <v>Diesel</v>
          </cell>
          <cell r="G3773">
            <v>6600</v>
          </cell>
          <cell r="H3773">
            <v>300</v>
          </cell>
          <cell r="I3773" t="str">
            <v>Vee Configuration</v>
          </cell>
          <cell r="J3773">
            <v>8</v>
          </cell>
          <cell r="K3773" t="str">
            <v>DI-CR</v>
          </cell>
          <cell r="L3773" t="str">
            <v>Moraine, OH #2</v>
          </cell>
          <cell r="M3773" t="str">
            <v>U.S.</v>
          </cell>
          <cell r="N3773">
            <v>4197</v>
          </cell>
          <cell r="O3773">
            <v>3629</v>
          </cell>
          <cell r="P3773">
            <v>3675</v>
          </cell>
          <cell r="Q3773">
            <v>3499</v>
          </cell>
          <cell r="R3773">
            <v>3148</v>
          </cell>
          <cell r="S3773">
            <v>3460</v>
          </cell>
          <cell r="T3773">
            <v>3574</v>
          </cell>
        </row>
        <row r="3774">
          <cell r="A3774" t="str">
            <v>North America</v>
          </cell>
          <cell r="B3774" t="str">
            <v>GM GROUP</v>
          </cell>
          <cell r="C3774" t="str">
            <v>General Motors</v>
          </cell>
          <cell r="D3774" t="str">
            <v>Van/Express</v>
          </cell>
          <cell r="E3774" t="str">
            <v>DURAMAX</v>
          </cell>
          <cell r="F3774" t="str">
            <v>Diesel</v>
          </cell>
          <cell r="G3774">
            <v>6600</v>
          </cell>
          <cell r="H3774">
            <v>300</v>
          </cell>
          <cell r="I3774" t="str">
            <v>Vee Configuration</v>
          </cell>
          <cell r="J3774">
            <v>8</v>
          </cell>
          <cell r="K3774" t="str">
            <v>DI-CR</v>
          </cell>
          <cell r="L3774" t="str">
            <v>Moraine, OH #2</v>
          </cell>
          <cell r="M3774" t="str">
            <v>U.S.</v>
          </cell>
          <cell r="N3774">
            <v>3222</v>
          </cell>
          <cell r="O3774">
            <v>2463</v>
          </cell>
          <cell r="P3774">
            <v>4057</v>
          </cell>
          <cell r="Q3774">
            <v>4129</v>
          </cell>
          <cell r="R3774">
            <v>4081</v>
          </cell>
          <cell r="S3774">
            <v>3831</v>
          </cell>
          <cell r="T3774">
            <v>3701</v>
          </cell>
        </row>
        <row r="3775">
          <cell r="A3775" t="str">
            <v>North America</v>
          </cell>
          <cell r="B3775" t="str">
            <v>GM GROUP</v>
          </cell>
          <cell r="C3775" t="str">
            <v>General Motors</v>
          </cell>
          <cell r="D3775" t="str">
            <v>Yukon</v>
          </cell>
          <cell r="E3775" t="str">
            <v>DURAMAX</v>
          </cell>
          <cell r="F3775" t="str">
            <v>Diesel</v>
          </cell>
          <cell r="G3775">
            <v>6600</v>
          </cell>
          <cell r="H3775">
            <v>300</v>
          </cell>
          <cell r="I3775" t="str">
            <v>Vee Configuration</v>
          </cell>
          <cell r="J3775">
            <v>8</v>
          </cell>
          <cell r="K3775" t="str">
            <v>DI-CR</v>
          </cell>
          <cell r="L3775" t="str">
            <v>Moraine, OH #2</v>
          </cell>
          <cell r="M3775" t="str">
            <v>U.S.</v>
          </cell>
          <cell r="N3775">
            <v>1664</v>
          </cell>
          <cell r="O3775">
            <v>1638</v>
          </cell>
          <cell r="P3775">
            <v>1343</v>
          </cell>
          <cell r="Q3775">
            <v>1303</v>
          </cell>
          <cell r="R3775">
            <v>1082</v>
          </cell>
          <cell r="S3775">
            <v>1125</v>
          </cell>
          <cell r="T3775">
            <v>1156</v>
          </cell>
        </row>
        <row r="3776">
          <cell r="A3776" t="str">
            <v>North America</v>
          </cell>
          <cell r="B3776" t="str">
            <v>GM GROUP</v>
          </cell>
          <cell r="C3776" t="str">
            <v>General Motors</v>
          </cell>
          <cell r="D3776" t="str">
            <v>Yukon XL</v>
          </cell>
          <cell r="E3776" t="str">
            <v>DURAMAX</v>
          </cell>
          <cell r="F3776" t="str">
            <v>Diesel</v>
          </cell>
          <cell r="G3776">
            <v>6600</v>
          </cell>
          <cell r="H3776">
            <v>300</v>
          </cell>
          <cell r="I3776" t="str">
            <v>Vee Configuration</v>
          </cell>
          <cell r="J3776">
            <v>8</v>
          </cell>
          <cell r="K3776" t="str">
            <v>DI-CR</v>
          </cell>
          <cell r="L3776" t="str">
            <v>Moraine, OH #2</v>
          </cell>
          <cell r="M3776" t="str">
            <v>U.S.</v>
          </cell>
          <cell r="N3776">
            <v>3360</v>
          </cell>
          <cell r="O3776">
            <v>3277</v>
          </cell>
          <cell r="P3776">
            <v>3002</v>
          </cell>
          <cell r="Q3776">
            <v>3045</v>
          </cell>
          <cell r="R3776">
            <v>2333</v>
          </cell>
          <cell r="S3776">
            <v>2420</v>
          </cell>
          <cell r="T3776">
            <v>2498</v>
          </cell>
        </row>
        <row r="3777">
          <cell r="A3777" t="str">
            <v>North America</v>
          </cell>
          <cell r="B3777" t="str">
            <v>General Motors</v>
          </cell>
          <cell r="C3777" t="str">
            <v>General Motors</v>
          </cell>
          <cell r="D3777" t="str">
            <v>9-5 AWD</v>
          </cell>
          <cell r="E3777" t="str">
            <v>ECOTECH V6</v>
          </cell>
          <cell r="F3777" t="str">
            <v>Gasoline</v>
          </cell>
          <cell r="G3777">
            <v>3600</v>
          </cell>
          <cell r="H3777">
            <v>245</v>
          </cell>
          <cell r="I3777" t="str">
            <v>Vee Configuration</v>
          </cell>
          <cell r="J3777">
            <v>6</v>
          </cell>
          <cell r="K3777" t="str">
            <v>SFI</v>
          </cell>
          <cell r="L3777" t="str">
            <v>St. Catherines, Ontario</v>
          </cell>
          <cell r="M3777" t="str">
            <v>Canada</v>
          </cell>
          <cell r="N3777">
            <v>0</v>
          </cell>
          <cell r="O3777">
            <v>0</v>
          </cell>
          <cell r="P3777">
            <v>0</v>
          </cell>
          <cell r="Q3777">
            <v>0</v>
          </cell>
          <cell r="R3777">
            <v>0</v>
          </cell>
          <cell r="S3777">
            <v>304</v>
          </cell>
          <cell r="T3777">
            <v>921</v>
          </cell>
        </row>
        <row r="3778">
          <cell r="A3778" t="str">
            <v>North America</v>
          </cell>
          <cell r="B3778" t="str">
            <v>General Motors</v>
          </cell>
          <cell r="C3778" t="str">
            <v>General Motors</v>
          </cell>
          <cell r="D3778" t="str">
            <v>Signum</v>
          </cell>
          <cell r="E3778" t="str">
            <v>ECOTECH V6</v>
          </cell>
          <cell r="F3778" t="str">
            <v>Gasoline</v>
          </cell>
          <cell r="G3778">
            <v>3600</v>
          </cell>
          <cell r="H3778">
            <v>245</v>
          </cell>
          <cell r="I3778" t="str">
            <v>Vee Configuration</v>
          </cell>
          <cell r="J3778">
            <v>6</v>
          </cell>
          <cell r="K3778" t="str">
            <v>SFI</v>
          </cell>
          <cell r="L3778" t="str">
            <v>St. Catherines, Ontario</v>
          </cell>
          <cell r="M3778" t="str">
            <v>Canada</v>
          </cell>
          <cell r="N3778">
            <v>0</v>
          </cell>
          <cell r="O3778">
            <v>0</v>
          </cell>
          <cell r="P3778">
            <v>0</v>
          </cell>
          <cell r="Q3778">
            <v>5314</v>
          </cell>
          <cell r="R3778">
            <v>14202</v>
          </cell>
          <cell r="S3778">
            <v>13633</v>
          </cell>
          <cell r="T3778">
            <v>12876</v>
          </cell>
        </row>
        <row r="3779">
          <cell r="A3779" t="str">
            <v>North America</v>
          </cell>
          <cell r="B3779" t="str">
            <v>General Motors</v>
          </cell>
          <cell r="C3779" t="str">
            <v>General Motors</v>
          </cell>
          <cell r="D3779" t="str">
            <v>Luxury Van</v>
          </cell>
          <cell r="E3779" t="str">
            <v>ECOTECH V6</v>
          </cell>
          <cell r="F3779" t="str">
            <v>Gasoline</v>
          </cell>
          <cell r="G3779">
            <v>3600</v>
          </cell>
          <cell r="H3779">
            <v>245</v>
          </cell>
          <cell r="I3779" t="str">
            <v>Vee Configuration</v>
          </cell>
          <cell r="J3779">
            <v>6</v>
          </cell>
          <cell r="K3779" t="str">
            <v>SFI</v>
          </cell>
          <cell r="L3779" t="str">
            <v>St. Catherines, Ontario</v>
          </cell>
          <cell r="M3779" t="str">
            <v>Canada</v>
          </cell>
          <cell r="N3779">
            <v>0</v>
          </cell>
          <cell r="O3779">
            <v>0</v>
          </cell>
          <cell r="P3779">
            <v>2693</v>
          </cell>
          <cell r="Q3779">
            <v>35937</v>
          </cell>
          <cell r="R3779">
            <v>36488</v>
          </cell>
          <cell r="S3779">
            <v>33666</v>
          </cell>
          <cell r="T3779">
            <v>39527</v>
          </cell>
        </row>
        <row r="3780">
          <cell r="A3780" t="str">
            <v>North America</v>
          </cell>
          <cell r="B3780" t="str">
            <v>General Motors</v>
          </cell>
          <cell r="C3780" t="str">
            <v>General Motors</v>
          </cell>
          <cell r="D3780" t="str">
            <v>Rendezvous</v>
          </cell>
          <cell r="E3780" t="str">
            <v>ECOTECH V6</v>
          </cell>
          <cell r="F3780" t="str">
            <v>Gasoline</v>
          </cell>
          <cell r="G3780">
            <v>3600</v>
          </cell>
          <cell r="H3780">
            <v>245</v>
          </cell>
          <cell r="I3780" t="str">
            <v>Vee Configuration</v>
          </cell>
          <cell r="J3780">
            <v>6</v>
          </cell>
          <cell r="K3780" t="str">
            <v>SFI</v>
          </cell>
          <cell r="L3780" t="str">
            <v>St. Catherines, Ontario</v>
          </cell>
          <cell r="M3780" t="str">
            <v>Canada</v>
          </cell>
          <cell r="N3780">
            <v>0</v>
          </cell>
          <cell r="O3780">
            <v>0</v>
          </cell>
          <cell r="P3780">
            <v>0</v>
          </cell>
          <cell r="Q3780">
            <v>0</v>
          </cell>
          <cell r="R3780">
            <v>0</v>
          </cell>
          <cell r="S3780">
            <v>9829</v>
          </cell>
          <cell r="T3780">
            <v>11192</v>
          </cell>
        </row>
        <row r="3781">
          <cell r="A3781" t="str">
            <v>North America</v>
          </cell>
          <cell r="B3781" t="str">
            <v>General Motors</v>
          </cell>
          <cell r="C3781" t="str">
            <v>General Motors</v>
          </cell>
          <cell r="D3781" t="str">
            <v>Tall Wagon</v>
          </cell>
          <cell r="E3781" t="str">
            <v>ECOTECH V6</v>
          </cell>
          <cell r="F3781" t="str">
            <v>Gasoline</v>
          </cell>
          <cell r="G3781">
            <v>3600</v>
          </cell>
          <cell r="H3781">
            <v>245</v>
          </cell>
          <cell r="I3781" t="str">
            <v>Vee Configuration</v>
          </cell>
          <cell r="J3781">
            <v>6</v>
          </cell>
          <cell r="K3781" t="str">
            <v>SFI</v>
          </cell>
          <cell r="L3781" t="str">
            <v>St. Catherines, Ontario</v>
          </cell>
          <cell r="M3781" t="str">
            <v>Canada</v>
          </cell>
          <cell r="N3781">
            <v>0</v>
          </cell>
          <cell r="O3781">
            <v>0</v>
          </cell>
          <cell r="P3781">
            <v>0</v>
          </cell>
          <cell r="Q3781">
            <v>0</v>
          </cell>
          <cell r="R3781">
            <v>26222</v>
          </cell>
          <cell r="S3781">
            <v>69037</v>
          </cell>
          <cell r="T3781">
            <v>67448</v>
          </cell>
        </row>
        <row r="3782">
          <cell r="A3782" t="str">
            <v>North America</v>
          </cell>
          <cell r="B3782" t="str">
            <v>General Motors</v>
          </cell>
          <cell r="C3782" t="str">
            <v>General Motors</v>
          </cell>
          <cell r="D3782" t="str">
            <v>CTS</v>
          </cell>
          <cell r="E3782" t="str">
            <v>ECOTECH V6</v>
          </cell>
          <cell r="F3782" t="str">
            <v>Gasoline</v>
          </cell>
          <cell r="G3782">
            <v>3600</v>
          </cell>
          <cell r="H3782">
            <v>245</v>
          </cell>
          <cell r="I3782" t="str">
            <v>Vee Configuration</v>
          </cell>
          <cell r="J3782">
            <v>6</v>
          </cell>
          <cell r="K3782" t="str">
            <v>SFI</v>
          </cell>
          <cell r="L3782" t="str">
            <v>St. Catherines, Ontario</v>
          </cell>
          <cell r="M3782" t="str">
            <v>Canada</v>
          </cell>
          <cell r="N3782">
            <v>0</v>
          </cell>
          <cell r="O3782">
            <v>0</v>
          </cell>
          <cell r="P3782">
            <v>20160</v>
          </cell>
          <cell r="Q3782">
            <v>41967</v>
          </cell>
          <cell r="R3782">
            <v>36534</v>
          </cell>
          <cell r="S3782">
            <v>37967</v>
          </cell>
          <cell r="T3782">
            <v>45200</v>
          </cell>
        </row>
        <row r="3783">
          <cell r="A3783" t="str">
            <v>North America</v>
          </cell>
          <cell r="B3783" t="str">
            <v>General Motors</v>
          </cell>
          <cell r="C3783" t="str">
            <v>General Motors</v>
          </cell>
          <cell r="D3783" t="str">
            <v>Regal</v>
          </cell>
          <cell r="E3783" t="str">
            <v>ECOTECH V6</v>
          </cell>
          <cell r="F3783" t="str">
            <v>Gasoline</v>
          </cell>
          <cell r="G3783">
            <v>3600</v>
          </cell>
          <cell r="H3783">
            <v>245</v>
          </cell>
          <cell r="I3783" t="str">
            <v>Vee Configuration</v>
          </cell>
          <cell r="J3783">
            <v>6</v>
          </cell>
          <cell r="K3783" t="str">
            <v>SFI</v>
          </cell>
          <cell r="L3783" t="str">
            <v>St. Catherines, Ontario</v>
          </cell>
          <cell r="M3783" t="str">
            <v>Canada</v>
          </cell>
          <cell r="N3783">
            <v>0</v>
          </cell>
          <cell r="O3783">
            <v>0</v>
          </cell>
          <cell r="P3783">
            <v>6344</v>
          </cell>
          <cell r="Q3783">
            <v>16732</v>
          </cell>
          <cell r="R3783">
            <v>15033</v>
          </cell>
          <cell r="S3783">
            <v>13480</v>
          </cell>
          <cell r="T3783">
            <v>12513</v>
          </cell>
        </row>
        <row r="3784">
          <cell r="A3784" t="str">
            <v>North America</v>
          </cell>
          <cell r="B3784" t="str">
            <v>General Motors</v>
          </cell>
          <cell r="C3784" t="str">
            <v>General Motors</v>
          </cell>
          <cell r="D3784" t="str">
            <v>SRX</v>
          </cell>
          <cell r="E3784" t="str">
            <v>ECOTECH V6</v>
          </cell>
          <cell r="F3784" t="str">
            <v>Gasoline</v>
          </cell>
          <cell r="G3784">
            <v>3600</v>
          </cell>
          <cell r="H3784">
            <v>245</v>
          </cell>
          <cell r="I3784" t="str">
            <v>Vee Configuration</v>
          </cell>
          <cell r="J3784">
            <v>6</v>
          </cell>
          <cell r="K3784" t="str">
            <v>SFI</v>
          </cell>
          <cell r="L3784" t="str">
            <v>St. Catherines, Ontario</v>
          </cell>
          <cell r="M3784" t="str">
            <v>Canada</v>
          </cell>
          <cell r="N3784">
            <v>0</v>
          </cell>
          <cell r="O3784">
            <v>7090</v>
          </cell>
          <cell r="P3784">
            <v>16590</v>
          </cell>
          <cell r="Q3784">
            <v>19676</v>
          </cell>
          <cell r="R3784">
            <v>18003</v>
          </cell>
          <cell r="S3784">
            <v>16220</v>
          </cell>
          <cell r="T3784">
            <v>14911</v>
          </cell>
        </row>
        <row r="3785">
          <cell r="A3785" t="str">
            <v>North America</v>
          </cell>
          <cell r="B3785" t="str">
            <v>General Motors</v>
          </cell>
          <cell r="C3785" t="str">
            <v>General Motors</v>
          </cell>
          <cell r="D3785" t="str">
            <v>STS</v>
          </cell>
          <cell r="E3785" t="str">
            <v>ECOTECH V6</v>
          </cell>
          <cell r="F3785" t="str">
            <v>Gasoline</v>
          </cell>
          <cell r="G3785">
            <v>3600</v>
          </cell>
          <cell r="H3785">
            <v>245</v>
          </cell>
          <cell r="I3785" t="str">
            <v>Vee Configuration</v>
          </cell>
          <cell r="J3785">
            <v>6</v>
          </cell>
          <cell r="K3785" t="str">
            <v>SFI</v>
          </cell>
          <cell r="L3785" t="str">
            <v>St. Catherines, Ontario</v>
          </cell>
          <cell r="M3785" t="str">
            <v>Canada</v>
          </cell>
          <cell r="N3785">
            <v>0</v>
          </cell>
          <cell r="O3785">
            <v>0</v>
          </cell>
          <cell r="P3785">
            <v>4657</v>
          </cell>
          <cell r="Q3785">
            <v>16965</v>
          </cell>
          <cell r="R3785">
            <v>17433</v>
          </cell>
          <cell r="S3785">
            <v>14346</v>
          </cell>
          <cell r="T3785">
            <v>13728</v>
          </cell>
        </row>
        <row r="3786">
          <cell r="A3786" t="str">
            <v>North America</v>
          </cell>
          <cell r="B3786" t="str">
            <v>General Motors</v>
          </cell>
          <cell r="C3786" t="str">
            <v>General Motors</v>
          </cell>
          <cell r="D3786" t="str">
            <v>S-10</v>
          </cell>
          <cell r="E3786" t="str">
            <v>Electric</v>
          </cell>
          <cell r="F3786" t="str">
            <v>ELECTRIC</v>
          </cell>
          <cell r="G3786">
            <v>0</v>
          </cell>
          <cell r="H3786">
            <v>137</v>
          </cell>
          <cell r="I3786" t="str">
            <v>Electric</v>
          </cell>
          <cell r="J3786">
            <v>0</v>
          </cell>
          <cell r="K3786" t="str">
            <v>Electric</v>
          </cell>
          <cell r="L3786" t="str">
            <v>Lansing, MI</v>
          </cell>
          <cell r="M3786" t="str">
            <v>U.S.</v>
          </cell>
          <cell r="N3786">
            <v>320</v>
          </cell>
          <cell r="O3786">
            <v>223</v>
          </cell>
          <cell r="P3786">
            <v>42</v>
          </cell>
          <cell r="Q3786">
            <v>0</v>
          </cell>
          <cell r="R3786">
            <v>0</v>
          </cell>
          <cell r="S3786">
            <v>0</v>
          </cell>
          <cell r="T3786">
            <v>0</v>
          </cell>
        </row>
        <row r="3787">
          <cell r="A3787" t="str">
            <v>North America</v>
          </cell>
          <cell r="B3787" t="str">
            <v>General Motors</v>
          </cell>
          <cell r="C3787" t="str">
            <v>General Motors</v>
          </cell>
          <cell r="D3787" t="str">
            <v>Savana</v>
          </cell>
          <cell r="E3787" t="str">
            <v>GENERATION II</v>
          </cell>
          <cell r="F3787" t="str">
            <v>Gasoline</v>
          </cell>
          <cell r="G3787">
            <v>5012</v>
          </cell>
          <cell r="H3787">
            <v>220</v>
          </cell>
          <cell r="I3787" t="str">
            <v>Vee Configuration</v>
          </cell>
          <cell r="J3787">
            <v>8</v>
          </cell>
          <cell r="K3787" t="str">
            <v>SFI</v>
          </cell>
          <cell r="L3787" t="str">
            <v>Flint, MI #1</v>
          </cell>
          <cell r="M3787" t="str">
            <v>U.S.</v>
          </cell>
          <cell r="N3787">
            <v>0</v>
          </cell>
          <cell r="O3787">
            <v>0</v>
          </cell>
          <cell r="P3787">
            <v>0</v>
          </cell>
          <cell r="Q3787">
            <v>0</v>
          </cell>
          <cell r="R3787">
            <v>0</v>
          </cell>
          <cell r="S3787">
            <v>0</v>
          </cell>
          <cell r="T3787">
            <v>0</v>
          </cell>
        </row>
        <row r="3788">
          <cell r="A3788" t="str">
            <v>North America</v>
          </cell>
          <cell r="B3788" t="str">
            <v>General Motors</v>
          </cell>
          <cell r="C3788" t="str">
            <v>General Motors</v>
          </cell>
          <cell r="D3788" t="str">
            <v>Van/Express</v>
          </cell>
          <cell r="E3788" t="str">
            <v>GENERATION II</v>
          </cell>
          <cell r="F3788" t="str">
            <v>Gasoline</v>
          </cell>
          <cell r="G3788">
            <v>5012</v>
          </cell>
          <cell r="H3788">
            <v>220</v>
          </cell>
          <cell r="I3788" t="str">
            <v>Vee Configuration</v>
          </cell>
          <cell r="J3788">
            <v>8</v>
          </cell>
          <cell r="K3788" t="str">
            <v>SFI</v>
          </cell>
          <cell r="L3788" t="str">
            <v>Flint, MI #1</v>
          </cell>
          <cell r="M3788" t="str">
            <v>U.S.</v>
          </cell>
          <cell r="N3788">
            <v>0</v>
          </cell>
          <cell r="O3788">
            <v>0</v>
          </cell>
          <cell r="P3788">
            <v>0</v>
          </cell>
          <cell r="Q3788">
            <v>0</v>
          </cell>
          <cell r="R3788">
            <v>0</v>
          </cell>
          <cell r="S3788">
            <v>0</v>
          </cell>
          <cell r="T3788">
            <v>0</v>
          </cell>
        </row>
        <row r="3789">
          <cell r="A3789" t="str">
            <v>North America</v>
          </cell>
          <cell r="B3789" t="str">
            <v>General Motors</v>
          </cell>
          <cell r="C3789" t="str">
            <v>General Motors</v>
          </cell>
          <cell r="D3789" t="str">
            <v>Savana</v>
          </cell>
          <cell r="E3789" t="str">
            <v>GENERATION II</v>
          </cell>
          <cell r="F3789" t="str">
            <v>Gasoline</v>
          </cell>
          <cell r="G3789">
            <v>5012</v>
          </cell>
          <cell r="H3789">
            <v>220</v>
          </cell>
          <cell r="I3789" t="str">
            <v>Vee Configuration</v>
          </cell>
          <cell r="J3789">
            <v>8</v>
          </cell>
          <cell r="K3789" t="str">
            <v>SFI</v>
          </cell>
          <cell r="L3789" t="str">
            <v>St. Catherines, Ontario</v>
          </cell>
          <cell r="M3789" t="str">
            <v>Canada</v>
          </cell>
          <cell r="N3789">
            <v>2572</v>
          </cell>
          <cell r="O3789">
            <v>0</v>
          </cell>
          <cell r="P3789">
            <v>0</v>
          </cell>
          <cell r="Q3789">
            <v>0</v>
          </cell>
          <cell r="R3789">
            <v>0</v>
          </cell>
          <cell r="S3789">
            <v>0</v>
          </cell>
          <cell r="T3789">
            <v>0</v>
          </cell>
        </row>
        <row r="3790">
          <cell r="A3790" t="str">
            <v>North America</v>
          </cell>
          <cell r="B3790" t="str">
            <v>General Motors</v>
          </cell>
          <cell r="C3790" t="str">
            <v>General Motors</v>
          </cell>
          <cell r="D3790" t="str">
            <v>Van/Express</v>
          </cell>
          <cell r="E3790" t="str">
            <v>GENERATION II</v>
          </cell>
          <cell r="F3790" t="str">
            <v>Gasoline</v>
          </cell>
          <cell r="G3790">
            <v>5012</v>
          </cell>
          <cell r="H3790">
            <v>220</v>
          </cell>
          <cell r="I3790" t="str">
            <v>Vee Configuration</v>
          </cell>
          <cell r="J3790">
            <v>8</v>
          </cell>
          <cell r="K3790" t="str">
            <v>SFI</v>
          </cell>
          <cell r="L3790" t="str">
            <v>St. Catherines, Ontario</v>
          </cell>
          <cell r="M3790" t="str">
            <v>Canada</v>
          </cell>
          <cell r="N3790">
            <v>6578</v>
          </cell>
          <cell r="O3790">
            <v>0</v>
          </cell>
          <cell r="P3790">
            <v>0</v>
          </cell>
          <cell r="Q3790">
            <v>0</v>
          </cell>
          <cell r="R3790">
            <v>0</v>
          </cell>
          <cell r="S3790">
            <v>0</v>
          </cell>
          <cell r="T3790">
            <v>0</v>
          </cell>
        </row>
        <row r="3791">
          <cell r="A3791" t="str">
            <v>North America</v>
          </cell>
          <cell r="B3791" t="str">
            <v>General Motors</v>
          </cell>
          <cell r="C3791" t="str">
            <v>General Motors</v>
          </cell>
          <cell r="D3791" t="str">
            <v>C/K</v>
          </cell>
          <cell r="E3791" t="str">
            <v>GENERATION II</v>
          </cell>
          <cell r="F3791" t="str">
            <v>Gasoline</v>
          </cell>
          <cell r="G3791">
            <v>5733</v>
          </cell>
          <cell r="H3791">
            <v>255</v>
          </cell>
          <cell r="I3791" t="str">
            <v>Vee Configuration</v>
          </cell>
          <cell r="J3791">
            <v>8</v>
          </cell>
          <cell r="K3791" t="str">
            <v>SFI</v>
          </cell>
          <cell r="L3791" t="str">
            <v>Flint, MI #1</v>
          </cell>
          <cell r="M3791" t="str">
            <v>U.S.</v>
          </cell>
          <cell r="N3791">
            <v>0</v>
          </cell>
          <cell r="O3791">
            <v>0</v>
          </cell>
          <cell r="P3791">
            <v>0</v>
          </cell>
          <cell r="Q3791">
            <v>0</v>
          </cell>
          <cell r="R3791">
            <v>0</v>
          </cell>
          <cell r="S3791">
            <v>0</v>
          </cell>
          <cell r="T3791">
            <v>0</v>
          </cell>
        </row>
        <row r="3792">
          <cell r="A3792" t="str">
            <v>North America</v>
          </cell>
          <cell r="B3792" t="str">
            <v>General Motors</v>
          </cell>
          <cell r="C3792" t="str">
            <v>General Motors</v>
          </cell>
          <cell r="D3792" t="str">
            <v>Escalade</v>
          </cell>
          <cell r="E3792" t="str">
            <v>GENERATION II</v>
          </cell>
          <cell r="F3792" t="str">
            <v>Gasoline</v>
          </cell>
          <cell r="G3792">
            <v>5733</v>
          </cell>
          <cell r="H3792">
            <v>255</v>
          </cell>
          <cell r="I3792" t="str">
            <v>Vee Configuration</v>
          </cell>
          <cell r="J3792">
            <v>8</v>
          </cell>
          <cell r="K3792" t="str">
            <v>SFI</v>
          </cell>
          <cell r="L3792" t="str">
            <v>Flint, MI #1</v>
          </cell>
          <cell r="M3792" t="str">
            <v>U.S.</v>
          </cell>
          <cell r="N3792">
            <v>0</v>
          </cell>
          <cell r="O3792">
            <v>0</v>
          </cell>
          <cell r="P3792">
            <v>0</v>
          </cell>
          <cell r="Q3792">
            <v>0</v>
          </cell>
          <cell r="R3792">
            <v>0</v>
          </cell>
          <cell r="S3792">
            <v>0</v>
          </cell>
          <cell r="T3792">
            <v>0</v>
          </cell>
        </row>
        <row r="3793">
          <cell r="A3793" t="str">
            <v>North America</v>
          </cell>
          <cell r="B3793" t="str">
            <v>General Motors</v>
          </cell>
          <cell r="C3793" t="str">
            <v>General Motors</v>
          </cell>
          <cell r="D3793" t="str">
            <v>Savana</v>
          </cell>
          <cell r="E3793" t="str">
            <v>GENERATION II</v>
          </cell>
          <cell r="F3793" t="str">
            <v>Gasoline</v>
          </cell>
          <cell r="G3793">
            <v>5733</v>
          </cell>
          <cell r="H3793">
            <v>255</v>
          </cell>
          <cell r="I3793" t="str">
            <v>Vee Configuration</v>
          </cell>
          <cell r="J3793">
            <v>8</v>
          </cell>
          <cell r="K3793" t="str">
            <v>SFI</v>
          </cell>
          <cell r="L3793" t="str">
            <v>Flint, MI #1</v>
          </cell>
          <cell r="M3793" t="str">
            <v>U.S.</v>
          </cell>
          <cell r="N3793">
            <v>0</v>
          </cell>
          <cell r="O3793">
            <v>0</v>
          </cell>
          <cell r="P3793">
            <v>0</v>
          </cell>
          <cell r="Q3793">
            <v>0</v>
          </cell>
          <cell r="R3793">
            <v>0</v>
          </cell>
          <cell r="S3793">
            <v>0</v>
          </cell>
          <cell r="T3793">
            <v>0</v>
          </cell>
        </row>
        <row r="3794">
          <cell r="A3794" t="str">
            <v>North America</v>
          </cell>
          <cell r="B3794" t="str">
            <v>General Motors</v>
          </cell>
          <cell r="C3794" t="str">
            <v>General Motors</v>
          </cell>
          <cell r="D3794" t="str">
            <v>Sierra</v>
          </cell>
          <cell r="E3794" t="str">
            <v>GENERATION II</v>
          </cell>
          <cell r="F3794" t="str">
            <v>Gasoline</v>
          </cell>
          <cell r="G3794">
            <v>5733</v>
          </cell>
          <cell r="H3794">
            <v>255</v>
          </cell>
          <cell r="I3794" t="str">
            <v>Vee Configuration</v>
          </cell>
          <cell r="J3794">
            <v>8</v>
          </cell>
          <cell r="K3794" t="str">
            <v>SFI</v>
          </cell>
          <cell r="L3794" t="str">
            <v>Flint, MI #1</v>
          </cell>
          <cell r="M3794" t="str">
            <v>U.S.</v>
          </cell>
          <cell r="N3794">
            <v>0</v>
          </cell>
          <cell r="O3794">
            <v>0</v>
          </cell>
          <cell r="P3794">
            <v>0</v>
          </cell>
          <cell r="Q3794">
            <v>0</v>
          </cell>
          <cell r="R3794">
            <v>0</v>
          </cell>
          <cell r="S3794">
            <v>0</v>
          </cell>
          <cell r="T3794">
            <v>0</v>
          </cell>
        </row>
        <row r="3795">
          <cell r="A3795" t="str">
            <v>North America</v>
          </cell>
          <cell r="B3795" t="str">
            <v>General Motors</v>
          </cell>
          <cell r="C3795" t="str">
            <v>General Motors</v>
          </cell>
          <cell r="D3795" t="str">
            <v>Tahoe</v>
          </cell>
          <cell r="E3795" t="str">
            <v>GENERATION II</v>
          </cell>
          <cell r="F3795" t="str">
            <v>Gasoline</v>
          </cell>
          <cell r="G3795">
            <v>5733</v>
          </cell>
          <cell r="H3795">
            <v>255</v>
          </cell>
          <cell r="I3795" t="str">
            <v>Vee Configuration</v>
          </cell>
          <cell r="J3795">
            <v>8</v>
          </cell>
          <cell r="K3795" t="str">
            <v>SFI</v>
          </cell>
          <cell r="L3795" t="str">
            <v>Flint, MI #1</v>
          </cell>
          <cell r="M3795" t="str">
            <v>U.S.</v>
          </cell>
          <cell r="N3795">
            <v>0</v>
          </cell>
          <cell r="O3795">
            <v>0</v>
          </cell>
          <cell r="P3795">
            <v>0</v>
          </cell>
          <cell r="Q3795">
            <v>0</v>
          </cell>
          <cell r="R3795">
            <v>0</v>
          </cell>
          <cell r="S3795">
            <v>0</v>
          </cell>
          <cell r="T3795">
            <v>0</v>
          </cell>
        </row>
        <row r="3796">
          <cell r="A3796" t="str">
            <v>North America</v>
          </cell>
          <cell r="B3796" t="str">
            <v>General Motors</v>
          </cell>
          <cell r="C3796" t="str">
            <v>General Motors</v>
          </cell>
          <cell r="D3796" t="str">
            <v>Van/Express</v>
          </cell>
          <cell r="E3796" t="str">
            <v>GENERATION II</v>
          </cell>
          <cell r="F3796" t="str">
            <v>Gasoline</v>
          </cell>
          <cell r="G3796">
            <v>5733</v>
          </cell>
          <cell r="H3796">
            <v>255</v>
          </cell>
          <cell r="I3796" t="str">
            <v>Vee Configuration</v>
          </cell>
          <cell r="J3796">
            <v>8</v>
          </cell>
          <cell r="K3796" t="str">
            <v>SFI</v>
          </cell>
          <cell r="L3796" t="str">
            <v>Flint, MI #1</v>
          </cell>
          <cell r="M3796" t="str">
            <v>U.S.</v>
          </cell>
          <cell r="N3796">
            <v>0</v>
          </cell>
          <cell r="O3796">
            <v>0</v>
          </cell>
          <cell r="P3796">
            <v>0</v>
          </cell>
          <cell r="Q3796">
            <v>0</v>
          </cell>
          <cell r="R3796">
            <v>0</v>
          </cell>
          <cell r="S3796">
            <v>0</v>
          </cell>
          <cell r="T3796">
            <v>0</v>
          </cell>
        </row>
        <row r="3797">
          <cell r="A3797" t="str">
            <v>North America</v>
          </cell>
          <cell r="B3797" t="str">
            <v>General Motors</v>
          </cell>
          <cell r="C3797" t="str">
            <v>General Motors</v>
          </cell>
          <cell r="D3797" t="str">
            <v>Yukon/Denali</v>
          </cell>
          <cell r="E3797" t="str">
            <v>GENERATION II</v>
          </cell>
          <cell r="F3797" t="str">
            <v>Gasoline</v>
          </cell>
          <cell r="G3797">
            <v>5733</v>
          </cell>
          <cell r="H3797">
            <v>255</v>
          </cell>
          <cell r="I3797" t="str">
            <v>Vee Configuration</v>
          </cell>
          <cell r="J3797">
            <v>8</v>
          </cell>
          <cell r="K3797" t="str">
            <v>SFI</v>
          </cell>
          <cell r="L3797" t="str">
            <v>Flint, MI #1</v>
          </cell>
          <cell r="M3797" t="str">
            <v>U.S.</v>
          </cell>
          <cell r="N3797">
            <v>0</v>
          </cell>
          <cell r="O3797">
            <v>0</v>
          </cell>
          <cell r="P3797">
            <v>0</v>
          </cell>
          <cell r="Q3797">
            <v>0</v>
          </cell>
          <cell r="R3797">
            <v>0</v>
          </cell>
          <cell r="S3797">
            <v>0</v>
          </cell>
          <cell r="T3797">
            <v>0</v>
          </cell>
        </row>
        <row r="3798">
          <cell r="A3798" t="str">
            <v>North America</v>
          </cell>
          <cell r="B3798" t="str">
            <v>General Motors</v>
          </cell>
          <cell r="C3798" t="str">
            <v>General Motors</v>
          </cell>
          <cell r="D3798" t="str">
            <v>C/K</v>
          </cell>
          <cell r="E3798" t="str">
            <v>GENERATION II</v>
          </cell>
          <cell r="F3798" t="str">
            <v>Gasoline</v>
          </cell>
          <cell r="G3798">
            <v>5733</v>
          </cell>
          <cell r="H3798">
            <v>255</v>
          </cell>
          <cell r="I3798" t="str">
            <v>Vee Configuration</v>
          </cell>
          <cell r="J3798">
            <v>8</v>
          </cell>
          <cell r="K3798" t="str">
            <v>SFI</v>
          </cell>
          <cell r="L3798" t="str">
            <v>St. Catherines, Ontario</v>
          </cell>
          <cell r="M3798" t="str">
            <v>Canada</v>
          </cell>
          <cell r="N3798">
            <v>0</v>
          </cell>
          <cell r="O3798">
            <v>0</v>
          </cell>
          <cell r="P3798">
            <v>0</v>
          </cell>
          <cell r="Q3798">
            <v>0</v>
          </cell>
          <cell r="R3798">
            <v>0</v>
          </cell>
          <cell r="S3798">
            <v>0</v>
          </cell>
          <cell r="T3798">
            <v>0</v>
          </cell>
        </row>
        <row r="3799">
          <cell r="A3799" t="str">
            <v>North America</v>
          </cell>
          <cell r="B3799" t="str">
            <v>General Motors</v>
          </cell>
          <cell r="C3799" t="str">
            <v>General Motors</v>
          </cell>
          <cell r="D3799" t="str">
            <v>Escalade</v>
          </cell>
          <cell r="E3799" t="str">
            <v>GENERATION II</v>
          </cell>
          <cell r="F3799" t="str">
            <v>Gasoline</v>
          </cell>
          <cell r="G3799">
            <v>5733</v>
          </cell>
          <cell r="H3799">
            <v>255</v>
          </cell>
          <cell r="I3799" t="str">
            <v>Vee Configuration</v>
          </cell>
          <cell r="J3799">
            <v>8</v>
          </cell>
          <cell r="K3799" t="str">
            <v>SFI</v>
          </cell>
          <cell r="L3799" t="str">
            <v>St. Catherines, Ontario</v>
          </cell>
          <cell r="M3799" t="str">
            <v>Canada</v>
          </cell>
          <cell r="N3799">
            <v>0</v>
          </cell>
          <cell r="O3799">
            <v>0</v>
          </cell>
          <cell r="P3799">
            <v>0</v>
          </cell>
          <cell r="Q3799">
            <v>0</v>
          </cell>
          <cell r="R3799">
            <v>0</v>
          </cell>
          <cell r="S3799">
            <v>0</v>
          </cell>
          <cell r="T3799">
            <v>0</v>
          </cell>
        </row>
        <row r="3800">
          <cell r="A3800" t="str">
            <v>North America</v>
          </cell>
          <cell r="B3800" t="str">
            <v>General Motors</v>
          </cell>
          <cell r="C3800" t="str">
            <v>General Motors</v>
          </cell>
          <cell r="D3800" t="str">
            <v>Savana</v>
          </cell>
          <cell r="E3800" t="str">
            <v>GENERATION II</v>
          </cell>
          <cell r="F3800" t="str">
            <v>Gasoline</v>
          </cell>
          <cell r="G3800">
            <v>5733</v>
          </cell>
          <cell r="H3800">
            <v>255</v>
          </cell>
          <cell r="I3800" t="str">
            <v>Vee Configuration</v>
          </cell>
          <cell r="J3800">
            <v>8</v>
          </cell>
          <cell r="K3800" t="str">
            <v>SFI</v>
          </cell>
          <cell r="L3800" t="str">
            <v>St. Catherines, Ontario</v>
          </cell>
          <cell r="M3800" t="str">
            <v>Canada</v>
          </cell>
          <cell r="N3800">
            <v>16629</v>
          </cell>
          <cell r="O3800">
            <v>0</v>
          </cell>
          <cell r="P3800">
            <v>0</v>
          </cell>
          <cell r="Q3800">
            <v>0</v>
          </cell>
          <cell r="R3800">
            <v>0</v>
          </cell>
          <cell r="S3800">
            <v>0</v>
          </cell>
          <cell r="T3800">
            <v>0</v>
          </cell>
        </row>
        <row r="3801">
          <cell r="A3801" t="str">
            <v>North America</v>
          </cell>
          <cell r="B3801" t="str">
            <v>General Motors</v>
          </cell>
          <cell r="C3801" t="str">
            <v>General Motors</v>
          </cell>
          <cell r="D3801" t="str">
            <v>Sierra</v>
          </cell>
          <cell r="E3801" t="str">
            <v>GENERATION II</v>
          </cell>
          <cell r="F3801" t="str">
            <v>Gasoline</v>
          </cell>
          <cell r="G3801">
            <v>5733</v>
          </cell>
          <cell r="H3801">
            <v>255</v>
          </cell>
          <cell r="I3801" t="str">
            <v>Vee Configuration</v>
          </cell>
          <cell r="J3801">
            <v>8</v>
          </cell>
          <cell r="K3801" t="str">
            <v>SFI</v>
          </cell>
          <cell r="L3801" t="str">
            <v>St. Catherines, Ontario</v>
          </cell>
          <cell r="M3801" t="str">
            <v>Canada</v>
          </cell>
          <cell r="N3801">
            <v>0</v>
          </cell>
          <cell r="O3801">
            <v>0</v>
          </cell>
          <cell r="P3801">
            <v>0</v>
          </cell>
          <cell r="Q3801">
            <v>0</v>
          </cell>
          <cell r="R3801">
            <v>0</v>
          </cell>
          <cell r="S3801">
            <v>0</v>
          </cell>
          <cell r="T3801">
            <v>0</v>
          </cell>
        </row>
        <row r="3802">
          <cell r="A3802" t="str">
            <v>North America</v>
          </cell>
          <cell r="B3802" t="str">
            <v>General Motors</v>
          </cell>
          <cell r="C3802" t="str">
            <v>General Motors</v>
          </cell>
          <cell r="D3802" t="str">
            <v>Tahoe</v>
          </cell>
          <cell r="E3802" t="str">
            <v>GENERATION II</v>
          </cell>
          <cell r="F3802" t="str">
            <v>Gasoline</v>
          </cell>
          <cell r="G3802">
            <v>5733</v>
          </cell>
          <cell r="H3802">
            <v>255</v>
          </cell>
          <cell r="I3802" t="str">
            <v>Vee Configuration</v>
          </cell>
          <cell r="J3802">
            <v>8</v>
          </cell>
          <cell r="K3802" t="str">
            <v>SFI</v>
          </cell>
          <cell r="L3802" t="str">
            <v>St. Catherines, Ontario</v>
          </cell>
          <cell r="M3802" t="str">
            <v>Canada</v>
          </cell>
          <cell r="N3802">
            <v>0</v>
          </cell>
          <cell r="O3802">
            <v>0</v>
          </cell>
          <cell r="P3802">
            <v>0</v>
          </cell>
          <cell r="Q3802">
            <v>0</v>
          </cell>
          <cell r="R3802">
            <v>0</v>
          </cell>
          <cell r="S3802">
            <v>0</v>
          </cell>
          <cell r="T3802">
            <v>0</v>
          </cell>
        </row>
        <row r="3803">
          <cell r="A3803" t="str">
            <v>North America</v>
          </cell>
          <cell r="B3803" t="str">
            <v>General Motors</v>
          </cell>
          <cell r="C3803" t="str">
            <v>General Motors</v>
          </cell>
          <cell r="D3803" t="str">
            <v>Van/Express</v>
          </cell>
          <cell r="E3803" t="str">
            <v>GENERATION II</v>
          </cell>
          <cell r="F3803" t="str">
            <v>Gasoline</v>
          </cell>
          <cell r="G3803">
            <v>5733</v>
          </cell>
          <cell r="H3803">
            <v>255</v>
          </cell>
          <cell r="I3803" t="str">
            <v>Vee Configuration</v>
          </cell>
          <cell r="J3803">
            <v>8</v>
          </cell>
          <cell r="K3803" t="str">
            <v>SFI</v>
          </cell>
          <cell r="L3803" t="str">
            <v>St. Catherines, Ontario</v>
          </cell>
          <cell r="M3803" t="str">
            <v>Canada</v>
          </cell>
          <cell r="N3803">
            <v>42540</v>
          </cell>
          <cell r="O3803">
            <v>0</v>
          </cell>
          <cell r="P3803">
            <v>0</v>
          </cell>
          <cell r="Q3803">
            <v>0</v>
          </cell>
          <cell r="R3803">
            <v>0</v>
          </cell>
          <cell r="S3803">
            <v>0</v>
          </cell>
          <cell r="T3803">
            <v>0</v>
          </cell>
        </row>
        <row r="3804">
          <cell r="A3804" t="str">
            <v>North America</v>
          </cell>
          <cell r="B3804" t="str">
            <v>General Motors</v>
          </cell>
          <cell r="C3804" t="str">
            <v>General Motors</v>
          </cell>
          <cell r="D3804" t="str">
            <v>Yukon/Denali</v>
          </cell>
          <cell r="E3804" t="str">
            <v>GENERATION II</v>
          </cell>
          <cell r="F3804" t="str">
            <v>Gasoline</v>
          </cell>
          <cell r="G3804">
            <v>5733</v>
          </cell>
          <cell r="H3804">
            <v>255</v>
          </cell>
          <cell r="I3804" t="str">
            <v>Vee Configuration</v>
          </cell>
          <cell r="J3804">
            <v>8</v>
          </cell>
          <cell r="K3804" t="str">
            <v>SFI</v>
          </cell>
          <cell r="L3804" t="str">
            <v>St. Catherines, Ontario</v>
          </cell>
          <cell r="M3804" t="str">
            <v>Canada</v>
          </cell>
          <cell r="N3804">
            <v>0</v>
          </cell>
          <cell r="O3804">
            <v>0</v>
          </cell>
          <cell r="P3804">
            <v>0</v>
          </cell>
          <cell r="Q3804">
            <v>0</v>
          </cell>
          <cell r="R3804">
            <v>0</v>
          </cell>
          <cell r="S3804">
            <v>0</v>
          </cell>
          <cell r="T3804">
            <v>0</v>
          </cell>
        </row>
        <row r="3805">
          <cell r="A3805" t="str">
            <v>North America</v>
          </cell>
          <cell r="B3805" t="str">
            <v>General Motors</v>
          </cell>
          <cell r="C3805" t="str">
            <v>General Motors</v>
          </cell>
          <cell r="D3805" t="str">
            <v>Savana</v>
          </cell>
          <cell r="E3805" t="str">
            <v>GENERATION II</v>
          </cell>
          <cell r="F3805" t="str">
            <v>Gasoline-CNG</v>
          </cell>
          <cell r="G3805">
            <v>5733</v>
          </cell>
          <cell r="H3805">
            <v>255</v>
          </cell>
          <cell r="I3805" t="str">
            <v>Vee Configuration</v>
          </cell>
          <cell r="J3805">
            <v>8</v>
          </cell>
          <cell r="K3805" t="str">
            <v>SFI</v>
          </cell>
          <cell r="L3805" t="str">
            <v>St. Catherines, Ontario</v>
          </cell>
          <cell r="M3805" t="str">
            <v>Canada</v>
          </cell>
          <cell r="N3805">
            <v>122</v>
          </cell>
          <cell r="O3805">
            <v>0</v>
          </cell>
          <cell r="P3805">
            <v>0</v>
          </cell>
          <cell r="Q3805">
            <v>0</v>
          </cell>
          <cell r="R3805">
            <v>0</v>
          </cell>
          <cell r="S3805">
            <v>0</v>
          </cell>
          <cell r="T3805">
            <v>0</v>
          </cell>
        </row>
        <row r="3806">
          <cell r="A3806" t="str">
            <v>North America</v>
          </cell>
          <cell r="B3806" t="str">
            <v>General Motors</v>
          </cell>
          <cell r="C3806" t="str">
            <v>General Motors</v>
          </cell>
          <cell r="D3806" t="str">
            <v>Van/Express</v>
          </cell>
          <cell r="E3806" t="str">
            <v>GENERATION II</v>
          </cell>
          <cell r="F3806" t="str">
            <v>Gasoline-CNG</v>
          </cell>
          <cell r="G3806">
            <v>5733</v>
          </cell>
          <cell r="H3806">
            <v>255</v>
          </cell>
          <cell r="I3806" t="str">
            <v>Vee Configuration</v>
          </cell>
          <cell r="J3806">
            <v>8</v>
          </cell>
          <cell r="K3806" t="str">
            <v>SFI</v>
          </cell>
          <cell r="L3806" t="str">
            <v>St. Catherines, Ontario</v>
          </cell>
          <cell r="M3806" t="str">
            <v>Canada</v>
          </cell>
          <cell r="N3806">
            <v>313</v>
          </cell>
          <cell r="O3806">
            <v>0</v>
          </cell>
          <cell r="P3806">
            <v>0</v>
          </cell>
          <cell r="Q3806">
            <v>0</v>
          </cell>
          <cell r="R3806">
            <v>0</v>
          </cell>
          <cell r="S3806">
            <v>0</v>
          </cell>
          <cell r="T3806">
            <v>0</v>
          </cell>
        </row>
        <row r="3807">
          <cell r="A3807" t="str">
            <v>North America</v>
          </cell>
          <cell r="B3807" t="str">
            <v>General Motors</v>
          </cell>
          <cell r="C3807" t="str">
            <v>General Motors</v>
          </cell>
          <cell r="D3807" t="str">
            <v>Astro</v>
          </cell>
          <cell r="E3807" t="str">
            <v>GENERATION II</v>
          </cell>
          <cell r="F3807" t="str">
            <v>Gasoline</v>
          </cell>
          <cell r="G3807">
            <v>4300</v>
          </cell>
          <cell r="H3807">
            <v>220</v>
          </cell>
          <cell r="I3807" t="str">
            <v>Vee Configuration</v>
          </cell>
          <cell r="J3807">
            <v>6</v>
          </cell>
          <cell r="K3807" t="str">
            <v>SFI</v>
          </cell>
          <cell r="L3807" t="str">
            <v>Romulus, MI</v>
          </cell>
          <cell r="M3807" t="str">
            <v>U.S.</v>
          </cell>
          <cell r="N3807">
            <v>58097</v>
          </cell>
          <cell r="O3807">
            <v>44117</v>
          </cell>
          <cell r="P3807">
            <v>32253</v>
          </cell>
          <cell r="Q3807">
            <v>21844</v>
          </cell>
          <cell r="R3807">
            <v>0</v>
          </cell>
          <cell r="S3807">
            <v>0</v>
          </cell>
          <cell r="T3807">
            <v>0</v>
          </cell>
        </row>
        <row r="3808">
          <cell r="A3808" t="str">
            <v>North America</v>
          </cell>
          <cell r="B3808" t="str">
            <v>General Motors</v>
          </cell>
          <cell r="C3808" t="str">
            <v>General Motors</v>
          </cell>
          <cell r="D3808" t="str">
            <v>Blazer</v>
          </cell>
          <cell r="E3808" t="str">
            <v>GENERATION II</v>
          </cell>
          <cell r="F3808" t="str">
            <v>Gasoline</v>
          </cell>
          <cell r="G3808">
            <v>4300</v>
          </cell>
          <cell r="H3808">
            <v>220</v>
          </cell>
          <cell r="I3808" t="str">
            <v>Vee Configuration</v>
          </cell>
          <cell r="J3808">
            <v>6</v>
          </cell>
          <cell r="K3808" t="str">
            <v>SFI</v>
          </cell>
          <cell r="L3808" t="str">
            <v>Romulus, MI</v>
          </cell>
          <cell r="M3808" t="str">
            <v>U.S.</v>
          </cell>
          <cell r="N3808">
            <v>39710</v>
          </cell>
          <cell r="O3808">
            <v>28114</v>
          </cell>
          <cell r="P3808">
            <v>19073</v>
          </cell>
          <cell r="Q3808">
            <v>8160</v>
          </cell>
          <cell r="R3808">
            <v>0</v>
          </cell>
          <cell r="S3808">
            <v>0</v>
          </cell>
          <cell r="T3808">
            <v>0</v>
          </cell>
        </row>
        <row r="3809">
          <cell r="A3809" t="str">
            <v>North America</v>
          </cell>
          <cell r="B3809" t="str">
            <v>General Motors</v>
          </cell>
          <cell r="C3809" t="str">
            <v>General Motors</v>
          </cell>
          <cell r="D3809" t="str">
            <v>Bravada</v>
          </cell>
          <cell r="E3809" t="str">
            <v>GENERATION II</v>
          </cell>
          <cell r="F3809" t="str">
            <v>Gasoline</v>
          </cell>
          <cell r="G3809">
            <v>4300</v>
          </cell>
          <cell r="H3809">
            <v>220</v>
          </cell>
          <cell r="I3809" t="str">
            <v>Vee Configuration</v>
          </cell>
          <cell r="J3809">
            <v>6</v>
          </cell>
          <cell r="K3809" t="str">
            <v>SFI</v>
          </cell>
          <cell r="L3809" t="str">
            <v>Romulus, MI</v>
          </cell>
          <cell r="M3809" t="str">
            <v>U.S.</v>
          </cell>
          <cell r="N3809">
            <v>0</v>
          </cell>
          <cell r="O3809">
            <v>0</v>
          </cell>
          <cell r="P3809">
            <v>0</v>
          </cell>
          <cell r="Q3809">
            <v>0</v>
          </cell>
          <cell r="R3809">
            <v>0</v>
          </cell>
          <cell r="S3809">
            <v>0</v>
          </cell>
          <cell r="T3809">
            <v>0</v>
          </cell>
        </row>
        <row r="3810">
          <cell r="A3810" t="str">
            <v>North America</v>
          </cell>
          <cell r="B3810" t="str">
            <v>General Motors</v>
          </cell>
          <cell r="C3810" t="str">
            <v>General Motors</v>
          </cell>
          <cell r="D3810" t="str">
            <v>Jimmy/Envoy</v>
          </cell>
          <cell r="E3810" t="str">
            <v>GENERATION II</v>
          </cell>
          <cell r="F3810" t="str">
            <v>Gasoline</v>
          </cell>
          <cell r="G3810">
            <v>4300</v>
          </cell>
          <cell r="H3810">
            <v>220</v>
          </cell>
          <cell r="I3810" t="str">
            <v>Vee Configuration</v>
          </cell>
          <cell r="J3810">
            <v>6</v>
          </cell>
          <cell r="K3810" t="str">
            <v>SFI</v>
          </cell>
          <cell r="L3810" t="str">
            <v>Romulus, MI</v>
          </cell>
          <cell r="M3810" t="str">
            <v>U.S.</v>
          </cell>
          <cell r="N3810">
            <v>1584</v>
          </cell>
          <cell r="O3810">
            <v>1508</v>
          </cell>
          <cell r="P3810">
            <v>1102</v>
          </cell>
          <cell r="Q3810">
            <v>0</v>
          </cell>
          <cell r="R3810">
            <v>0</v>
          </cell>
          <cell r="S3810">
            <v>0</v>
          </cell>
          <cell r="T3810">
            <v>0</v>
          </cell>
        </row>
        <row r="3811">
          <cell r="A3811" t="str">
            <v>North America</v>
          </cell>
          <cell r="B3811" t="str">
            <v>General Motors</v>
          </cell>
          <cell r="C3811" t="str">
            <v>General Motors</v>
          </cell>
          <cell r="D3811" t="str">
            <v>S-10</v>
          </cell>
          <cell r="E3811" t="str">
            <v>GENERATION II</v>
          </cell>
          <cell r="F3811" t="str">
            <v>Gasoline</v>
          </cell>
          <cell r="G3811">
            <v>4300</v>
          </cell>
          <cell r="H3811">
            <v>220</v>
          </cell>
          <cell r="I3811" t="str">
            <v>Vee Configuration</v>
          </cell>
          <cell r="J3811">
            <v>6</v>
          </cell>
          <cell r="K3811" t="str">
            <v>SFI</v>
          </cell>
          <cell r="L3811" t="str">
            <v>Romulus, MI</v>
          </cell>
          <cell r="M3811" t="str">
            <v>U.S.</v>
          </cell>
          <cell r="N3811">
            <v>40015</v>
          </cell>
          <cell r="O3811">
            <v>27822</v>
          </cell>
          <cell r="P3811">
            <v>5271</v>
          </cell>
          <cell r="Q3811">
            <v>0</v>
          </cell>
          <cell r="R3811">
            <v>0</v>
          </cell>
          <cell r="S3811">
            <v>0</v>
          </cell>
          <cell r="T3811">
            <v>0</v>
          </cell>
        </row>
        <row r="3812">
          <cell r="A3812" t="str">
            <v>North America</v>
          </cell>
          <cell r="B3812" t="str">
            <v>General Motors</v>
          </cell>
          <cell r="C3812" t="str">
            <v>General Motors</v>
          </cell>
          <cell r="D3812" t="str">
            <v>Safari</v>
          </cell>
          <cell r="E3812" t="str">
            <v>GENERATION II</v>
          </cell>
          <cell r="F3812" t="str">
            <v>Gasoline</v>
          </cell>
          <cell r="G3812">
            <v>4300</v>
          </cell>
          <cell r="H3812">
            <v>220</v>
          </cell>
          <cell r="I3812" t="str">
            <v>Vee Configuration</v>
          </cell>
          <cell r="J3812">
            <v>6</v>
          </cell>
          <cell r="K3812" t="str">
            <v>SFI</v>
          </cell>
          <cell r="L3812" t="str">
            <v>Romulus, MI</v>
          </cell>
          <cell r="M3812" t="str">
            <v>U.S.</v>
          </cell>
          <cell r="N3812">
            <v>18498</v>
          </cell>
          <cell r="O3812">
            <v>15499</v>
          </cell>
          <cell r="P3812">
            <v>11331</v>
          </cell>
          <cell r="Q3812">
            <v>7676</v>
          </cell>
          <cell r="R3812">
            <v>0</v>
          </cell>
          <cell r="S3812">
            <v>0</v>
          </cell>
          <cell r="T3812">
            <v>0</v>
          </cell>
        </row>
        <row r="3813">
          <cell r="A3813" t="str">
            <v>North America</v>
          </cell>
          <cell r="B3813" t="str">
            <v>General Motors</v>
          </cell>
          <cell r="C3813" t="str">
            <v>General Motors</v>
          </cell>
          <cell r="D3813" t="str">
            <v>Savana</v>
          </cell>
          <cell r="E3813" t="str">
            <v>GENERATION II</v>
          </cell>
          <cell r="F3813" t="str">
            <v>Gasoline</v>
          </cell>
          <cell r="G3813">
            <v>4300</v>
          </cell>
          <cell r="H3813">
            <v>220</v>
          </cell>
          <cell r="I3813" t="str">
            <v>Vee Configuration</v>
          </cell>
          <cell r="J3813">
            <v>6</v>
          </cell>
          <cell r="K3813" t="str">
            <v>SFI</v>
          </cell>
          <cell r="L3813" t="str">
            <v>Romulus, MI</v>
          </cell>
          <cell r="M3813" t="str">
            <v>U.S.</v>
          </cell>
          <cell r="N3813">
            <v>1935</v>
          </cell>
          <cell r="O3813">
            <v>0</v>
          </cell>
          <cell r="P3813">
            <v>0</v>
          </cell>
          <cell r="Q3813">
            <v>0</v>
          </cell>
          <cell r="R3813">
            <v>0</v>
          </cell>
          <cell r="S3813">
            <v>0</v>
          </cell>
          <cell r="T3813">
            <v>0</v>
          </cell>
        </row>
        <row r="3814">
          <cell r="A3814" t="str">
            <v>North America</v>
          </cell>
          <cell r="B3814" t="str">
            <v>General Motors</v>
          </cell>
          <cell r="C3814" t="str">
            <v>General Motors</v>
          </cell>
          <cell r="D3814" t="str">
            <v>Sierra</v>
          </cell>
          <cell r="E3814" t="str">
            <v>GENERATION II</v>
          </cell>
          <cell r="F3814" t="str">
            <v>Gasoline</v>
          </cell>
          <cell r="G3814">
            <v>4300</v>
          </cell>
          <cell r="H3814">
            <v>220</v>
          </cell>
          <cell r="I3814" t="str">
            <v>Vee Configuration</v>
          </cell>
          <cell r="J3814">
            <v>6</v>
          </cell>
          <cell r="K3814" t="str">
            <v>SFI</v>
          </cell>
          <cell r="L3814" t="str">
            <v>Romulus, MI</v>
          </cell>
          <cell r="M3814" t="str">
            <v>U.S.</v>
          </cell>
          <cell r="N3814">
            <v>41</v>
          </cell>
          <cell r="O3814">
            <v>0</v>
          </cell>
          <cell r="P3814">
            <v>0</v>
          </cell>
          <cell r="Q3814">
            <v>0</v>
          </cell>
          <cell r="R3814">
            <v>0</v>
          </cell>
          <cell r="S3814">
            <v>0</v>
          </cell>
          <cell r="T3814">
            <v>0</v>
          </cell>
        </row>
        <row r="3815">
          <cell r="A3815" t="str">
            <v>North America</v>
          </cell>
          <cell r="B3815" t="str">
            <v>General Motors</v>
          </cell>
          <cell r="C3815" t="str">
            <v>General Motors</v>
          </cell>
          <cell r="D3815" t="str">
            <v>Silverado</v>
          </cell>
          <cell r="E3815" t="str">
            <v>GENERATION II</v>
          </cell>
          <cell r="F3815" t="str">
            <v>Gasoline</v>
          </cell>
          <cell r="G3815">
            <v>4300</v>
          </cell>
          <cell r="H3815">
            <v>220</v>
          </cell>
          <cell r="I3815" t="str">
            <v>Vee Configuration</v>
          </cell>
          <cell r="J3815">
            <v>6</v>
          </cell>
          <cell r="K3815" t="str">
            <v>SFI</v>
          </cell>
          <cell r="L3815" t="str">
            <v>Romulus, MI</v>
          </cell>
          <cell r="M3815" t="str">
            <v>U.S.</v>
          </cell>
          <cell r="N3815">
            <v>403</v>
          </cell>
          <cell r="O3815">
            <v>168</v>
          </cell>
          <cell r="P3815">
            <v>0</v>
          </cell>
          <cell r="Q3815">
            <v>0</v>
          </cell>
          <cell r="R3815">
            <v>0</v>
          </cell>
          <cell r="S3815">
            <v>0</v>
          </cell>
          <cell r="T3815">
            <v>0</v>
          </cell>
        </row>
        <row r="3816">
          <cell r="A3816" t="str">
            <v>North America</v>
          </cell>
          <cell r="B3816" t="str">
            <v>General Motors</v>
          </cell>
          <cell r="C3816" t="str">
            <v>General Motors</v>
          </cell>
          <cell r="D3816" t="str">
            <v>Sonoma</v>
          </cell>
          <cell r="E3816" t="str">
            <v>GENERATION II</v>
          </cell>
          <cell r="F3816" t="str">
            <v>Gasoline</v>
          </cell>
          <cell r="G3816">
            <v>4300</v>
          </cell>
          <cell r="H3816">
            <v>220</v>
          </cell>
          <cell r="I3816" t="str">
            <v>Vee Configuration</v>
          </cell>
          <cell r="J3816">
            <v>6</v>
          </cell>
          <cell r="K3816" t="str">
            <v>SFI</v>
          </cell>
          <cell r="L3816" t="str">
            <v>Romulus, MI</v>
          </cell>
          <cell r="M3816" t="str">
            <v>U.S.</v>
          </cell>
          <cell r="N3816">
            <v>11008</v>
          </cell>
          <cell r="O3816">
            <v>6557</v>
          </cell>
          <cell r="P3816">
            <v>1382</v>
          </cell>
          <cell r="Q3816">
            <v>0</v>
          </cell>
          <cell r="R3816">
            <v>0</v>
          </cell>
          <cell r="S3816">
            <v>0</v>
          </cell>
          <cell r="T3816">
            <v>0</v>
          </cell>
        </row>
        <row r="3817">
          <cell r="A3817" t="str">
            <v>North America</v>
          </cell>
          <cell r="B3817" t="str">
            <v>General Motors</v>
          </cell>
          <cell r="C3817" t="str">
            <v>General Motors</v>
          </cell>
          <cell r="D3817" t="str">
            <v>Van/Express</v>
          </cell>
          <cell r="E3817" t="str">
            <v>GENERATION II</v>
          </cell>
          <cell r="F3817" t="str">
            <v>Gasoline</v>
          </cell>
          <cell r="G3817">
            <v>4300</v>
          </cell>
          <cell r="H3817">
            <v>220</v>
          </cell>
          <cell r="I3817" t="str">
            <v>Vee Configuration</v>
          </cell>
          <cell r="J3817">
            <v>6</v>
          </cell>
          <cell r="K3817" t="str">
            <v>SFI</v>
          </cell>
          <cell r="L3817" t="str">
            <v>Romulus, MI</v>
          </cell>
          <cell r="M3817" t="str">
            <v>U.S.</v>
          </cell>
          <cell r="N3817">
            <v>4949</v>
          </cell>
          <cell r="O3817">
            <v>0</v>
          </cell>
          <cell r="P3817">
            <v>0</v>
          </cell>
          <cell r="Q3817">
            <v>0</v>
          </cell>
          <cell r="R3817">
            <v>0</v>
          </cell>
          <cell r="S3817">
            <v>0</v>
          </cell>
          <cell r="T3817">
            <v>0</v>
          </cell>
        </row>
        <row r="3818">
          <cell r="A3818" t="str">
            <v>North America</v>
          </cell>
          <cell r="B3818" t="str">
            <v>General Motors</v>
          </cell>
          <cell r="C3818" t="str">
            <v>General Motors</v>
          </cell>
          <cell r="D3818" t="str">
            <v>Savana</v>
          </cell>
          <cell r="E3818" t="str">
            <v>GENERATION II</v>
          </cell>
          <cell r="F3818" t="str">
            <v>Gasoline</v>
          </cell>
          <cell r="G3818">
            <v>4300</v>
          </cell>
          <cell r="H3818">
            <v>220</v>
          </cell>
          <cell r="I3818" t="str">
            <v>Vee Configuration</v>
          </cell>
          <cell r="J3818">
            <v>6</v>
          </cell>
          <cell r="K3818" t="str">
            <v>SFI</v>
          </cell>
          <cell r="L3818" t="str">
            <v>Toluca</v>
          </cell>
          <cell r="M3818" t="str">
            <v>Mexico</v>
          </cell>
          <cell r="N3818">
            <v>2287</v>
          </cell>
          <cell r="O3818">
            <v>5853</v>
          </cell>
          <cell r="P3818">
            <v>5770</v>
          </cell>
          <cell r="Q3818">
            <v>3204</v>
          </cell>
          <cell r="R3818">
            <v>0</v>
          </cell>
          <cell r="S3818">
            <v>0</v>
          </cell>
          <cell r="T3818">
            <v>0</v>
          </cell>
        </row>
        <row r="3819">
          <cell r="A3819" t="str">
            <v>North America</v>
          </cell>
          <cell r="B3819" t="str">
            <v>General Motors</v>
          </cell>
          <cell r="C3819" t="str">
            <v>General Motors</v>
          </cell>
          <cell r="D3819" t="str">
            <v>Silverado</v>
          </cell>
          <cell r="E3819" t="str">
            <v>GENERATION II</v>
          </cell>
          <cell r="F3819" t="str">
            <v>Gasoline</v>
          </cell>
          <cell r="G3819">
            <v>4300</v>
          </cell>
          <cell r="H3819">
            <v>220</v>
          </cell>
          <cell r="I3819" t="str">
            <v>Vee Configuration</v>
          </cell>
          <cell r="J3819">
            <v>6</v>
          </cell>
          <cell r="K3819" t="str">
            <v>SFI</v>
          </cell>
          <cell r="L3819" t="str">
            <v>Toluca</v>
          </cell>
          <cell r="M3819" t="str">
            <v>Mexico</v>
          </cell>
          <cell r="N3819">
            <v>0</v>
          </cell>
          <cell r="O3819">
            <v>350</v>
          </cell>
          <cell r="P3819">
            <v>341</v>
          </cell>
          <cell r="Q3819">
            <v>0</v>
          </cell>
          <cell r="R3819">
            <v>0</v>
          </cell>
          <cell r="S3819">
            <v>0</v>
          </cell>
          <cell r="T3819">
            <v>0</v>
          </cell>
        </row>
        <row r="3820">
          <cell r="A3820" t="str">
            <v>North America</v>
          </cell>
          <cell r="B3820" t="str">
            <v>General Motors</v>
          </cell>
          <cell r="C3820" t="str">
            <v>General Motors</v>
          </cell>
          <cell r="D3820" t="str">
            <v>Van/Express</v>
          </cell>
          <cell r="E3820" t="str">
            <v>GENERATION II</v>
          </cell>
          <cell r="F3820" t="str">
            <v>Gasoline</v>
          </cell>
          <cell r="G3820">
            <v>4300</v>
          </cell>
          <cell r="H3820">
            <v>220</v>
          </cell>
          <cell r="I3820" t="str">
            <v>Vee Configuration</v>
          </cell>
          <cell r="J3820">
            <v>6</v>
          </cell>
          <cell r="K3820" t="str">
            <v>SFI</v>
          </cell>
          <cell r="L3820" t="str">
            <v>Toluca</v>
          </cell>
          <cell r="M3820" t="str">
            <v>Mexico</v>
          </cell>
          <cell r="N3820">
            <v>6445</v>
          </cell>
          <cell r="O3820">
            <v>18528</v>
          </cell>
          <cell r="P3820">
            <v>18194</v>
          </cell>
          <cell r="Q3820">
            <v>9612</v>
          </cell>
          <cell r="R3820">
            <v>0</v>
          </cell>
          <cell r="S3820">
            <v>0</v>
          </cell>
          <cell r="T3820">
            <v>0</v>
          </cell>
        </row>
        <row r="3821">
          <cell r="A3821" t="str">
            <v>North America</v>
          </cell>
          <cell r="B3821" t="str">
            <v>General Motors</v>
          </cell>
          <cell r="C3821" t="str">
            <v>General Motors</v>
          </cell>
          <cell r="D3821" t="str">
            <v>Blazer</v>
          </cell>
          <cell r="E3821" t="str">
            <v>GENERATION II</v>
          </cell>
          <cell r="F3821" t="str">
            <v>Gasoline</v>
          </cell>
          <cell r="G3821">
            <v>4300</v>
          </cell>
          <cell r="H3821">
            <v>220</v>
          </cell>
          <cell r="I3821" t="str">
            <v>Vee Configuration</v>
          </cell>
          <cell r="J3821">
            <v>6</v>
          </cell>
          <cell r="K3821" t="str">
            <v>SFI</v>
          </cell>
          <cell r="L3821" t="str">
            <v>Tonawanda, NY</v>
          </cell>
          <cell r="M3821" t="str">
            <v>U.S.</v>
          </cell>
          <cell r="N3821">
            <v>39710</v>
          </cell>
          <cell r="O3821">
            <v>28114</v>
          </cell>
          <cell r="P3821">
            <v>19073</v>
          </cell>
          <cell r="Q3821">
            <v>8160</v>
          </cell>
          <cell r="R3821">
            <v>0</v>
          </cell>
          <cell r="S3821">
            <v>0</v>
          </cell>
          <cell r="T3821">
            <v>0</v>
          </cell>
        </row>
        <row r="3822">
          <cell r="A3822" t="str">
            <v>North America</v>
          </cell>
          <cell r="B3822" t="str">
            <v>General Motors</v>
          </cell>
          <cell r="C3822" t="str">
            <v>General Motors</v>
          </cell>
          <cell r="D3822" t="str">
            <v>Bravada</v>
          </cell>
          <cell r="E3822" t="str">
            <v>GENERATION II</v>
          </cell>
          <cell r="F3822" t="str">
            <v>Gasoline</v>
          </cell>
          <cell r="G3822">
            <v>4300</v>
          </cell>
          <cell r="H3822">
            <v>220</v>
          </cell>
          <cell r="I3822" t="str">
            <v>Vee Configuration</v>
          </cell>
          <cell r="J3822">
            <v>6</v>
          </cell>
          <cell r="K3822" t="str">
            <v>SFI</v>
          </cell>
          <cell r="L3822" t="str">
            <v>Tonawanda, NY</v>
          </cell>
          <cell r="M3822" t="str">
            <v>U.S.</v>
          </cell>
          <cell r="N3822">
            <v>0</v>
          </cell>
          <cell r="O3822">
            <v>0</v>
          </cell>
          <cell r="P3822">
            <v>0</v>
          </cell>
          <cell r="Q3822">
            <v>0</v>
          </cell>
          <cell r="R3822">
            <v>0</v>
          </cell>
          <cell r="S3822">
            <v>0</v>
          </cell>
          <cell r="T3822">
            <v>0</v>
          </cell>
        </row>
        <row r="3823">
          <cell r="A3823" t="str">
            <v>North America</v>
          </cell>
          <cell r="B3823" t="str">
            <v>General Motors</v>
          </cell>
          <cell r="C3823" t="str">
            <v>General Motors</v>
          </cell>
          <cell r="D3823" t="str">
            <v>Hombre</v>
          </cell>
          <cell r="E3823" t="str">
            <v>GENERATION II</v>
          </cell>
          <cell r="F3823" t="str">
            <v>Gasoline</v>
          </cell>
          <cell r="G3823">
            <v>4300</v>
          </cell>
          <cell r="H3823">
            <v>220</v>
          </cell>
          <cell r="I3823" t="str">
            <v>Vee Configuration</v>
          </cell>
          <cell r="J3823">
            <v>6</v>
          </cell>
          <cell r="K3823" t="str">
            <v>SFI</v>
          </cell>
          <cell r="L3823" t="str">
            <v>Tonawanda, NY</v>
          </cell>
          <cell r="M3823" t="str">
            <v>U.S.</v>
          </cell>
          <cell r="N3823">
            <v>0</v>
          </cell>
          <cell r="O3823">
            <v>0</v>
          </cell>
          <cell r="P3823">
            <v>0</v>
          </cell>
          <cell r="Q3823">
            <v>0</v>
          </cell>
          <cell r="R3823">
            <v>0</v>
          </cell>
          <cell r="S3823">
            <v>0</v>
          </cell>
          <cell r="T3823">
            <v>0</v>
          </cell>
        </row>
        <row r="3824">
          <cell r="A3824" t="str">
            <v>North America</v>
          </cell>
          <cell r="B3824" t="str">
            <v>General Motors</v>
          </cell>
          <cell r="C3824" t="str">
            <v>General Motors</v>
          </cell>
          <cell r="D3824" t="str">
            <v>Jimmy/Envoy</v>
          </cell>
          <cell r="E3824" t="str">
            <v>GENERATION II</v>
          </cell>
          <cell r="F3824" t="str">
            <v>Gasoline</v>
          </cell>
          <cell r="G3824">
            <v>4300</v>
          </cell>
          <cell r="H3824">
            <v>220</v>
          </cell>
          <cell r="I3824" t="str">
            <v>Vee Configuration</v>
          </cell>
          <cell r="J3824">
            <v>6</v>
          </cell>
          <cell r="K3824" t="str">
            <v>SFI</v>
          </cell>
          <cell r="L3824" t="str">
            <v>Tonawanda, NY</v>
          </cell>
          <cell r="M3824" t="str">
            <v>U.S.</v>
          </cell>
          <cell r="N3824">
            <v>1584</v>
          </cell>
          <cell r="O3824">
            <v>1508</v>
          </cell>
          <cell r="P3824">
            <v>1102</v>
          </cell>
          <cell r="Q3824">
            <v>0</v>
          </cell>
          <cell r="R3824">
            <v>0</v>
          </cell>
          <cell r="S3824">
            <v>0</v>
          </cell>
          <cell r="T3824">
            <v>0</v>
          </cell>
        </row>
        <row r="3825">
          <cell r="A3825" t="str">
            <v>North America</v>
          </cell>
          <cell r="B3825" t="str">
            <v>General Motors</v>
          </cell>
          <cell r="C3825" t="str">
            <v>General Motors</v>
          </cell>
          <cell r="D3825" t="str">
            <v>S-10</v>
          </cell>
          <cell r="E3825" t="str">
            <v>GENERATION II</v>
          </cell>
          <cell r="F3825" t="str">
            <v>Gasoline</v>
          </cell>
          <cell r="G3825">
            <v>4300</v>
          </cell>
          <cell r="H3825">
            <v>220</v>
          </cell>
          <cell r="I3825" t="str">
            <v>Vee Configuration</v>
          </cell>
          <cell r="J3825">
            <v>6</v>
          </cell>
          <cell r="K3825" t="str">
            <v>SFI</v>
          </cell>
          <cell r="L3825" t="str">
            <v>Tonawanda, NY</v>
          </cell>
          <cell r="M3825" t="str">
            <v>U.S.</v>
          </cell>
          <cell r="N3825">
            <v>40015</v>
          </cell>
          <cell r="O3825">
            <v>27822</v>
          </cell>
          <cell r="P3825">
            <v>5271</v>
          </cell>
          <cell r="Q3825">
            <v>0</v>
          </cell>
          <cell r="R3825">
            <v>0</v>
          </cell>
          <cell r="S3825">
            <v>0</v>
          </cell>
          <cell r="T3825">
            <v>0</v>
          </cell>
        </row>
        <row r="3826">
          <cell r="A3826" t="str">
            <v>North America</v>
          </cell>
          <cell r="B3826" t="str">
            <v>General Motors</v>
          </cell>
          <cell r="C3826" t="str">
            <v>General Motors</v>
          </cell>
          <cell r="D3826" t="str">
            <v>Savana</v>
          </cell>
          <cell r="E3826" t="str">
            <v>GENERATION II</v>
          </cell>
          <cell r="F3826" t="str">
            <v>Gasoline</v>
          </cell>
          <cell r="G3826">
            <v>4300</v>
          </cell>
          <cell r="H3826">
            <v>220</v>
          </cell>
          <cell r="I3826" t="str">
            <v>Vee Configuration</v>
          </cell>
          <cell r="J3826">
            <v>6</v>
          </cell>
          <cell r="K3826" t="str">
            <v>SFI</v>
          </cell>
          <cell r="L3826" t="str">
            <v>Tonawanda, NY</v>
          </cell>
          <cell r="M3826" t="str">
            <v>U.S.</v>
          </cell>
          <cell r="N3826">
            <v>1959</v>
          </cell>
          <cell r="O3826">
            <v>0</v>
          </cell>
          <cell r="P3826">
            <v>0</v>
          </cell>
          <cell r="Q3826">
            <v>0</v>
          </cell>
          <cell r="R3826">
            <v>0</v>
          </cell>
          <cell r="S3826">
            <v>0</v>
          </cell>
          <cell r="T3826">
            <v>0</v>
          </cell>
        </row>
        <row r="3827">
          <cell r="A3827" t="str">
            <v>North America</v>
          </cell>
          <cell r="B3827" t="str">
            <v>General Motors</v>
          </cell>
          <cell r="C3827" t="str">
            <v>General Motors</v>
          </cell>
          <cell r="D3827" t="str">
            <v>Sierra</v>
          </cell>
          <cell r="E3827" t="str">
            <v>GENERATION II</v>
          </cell>
          <cell r="F3827" t="str">
            <v>Gasoline</v>
          </cell>
          <cell r="G3827">
            <v>4300</v>
          </cell>
          <cell r="H3827">
            <v>220</v>
          </cell>
          <cell r="I3827" t="str">
            <v>Vee Configuration</v>
          </cell>
          <cell r="J3827">
            <v>6</v>
          </cell>
          <cell r="K3827" t="str">
            <v>SFI</v>
          </cell>
          <cell r="L3827" t="str">
            <v>Tonawanda, NY</v>
          </cell>
          <cell r="M3827" t="str">
            <v>U.S.</v>
          </cell>
          <cell r="N3827">
            <v>41</v>
          </cell>
          <cell r="O3827">
            <v>0</v>
          </cell>
          <cell r="P3827">
            <v>0</v>
          </cell>
          <cell r="Q3827">
            <v>0</v>
          </cell>
          <cell r="R3827">
            <v>0</v>
          </cell>
          <cell r="S3827">
            <v>0</v>
          </cell>
          <cell r="T3827">
            <v>0</v>
          </cell>
        </row>
        <row r="3828">
          <cell r="A3828" t="str">
            <v>North America</v>
          </cell>
          <cell r="B3828" t="str">
            <v>General Motors</v>
          </cell>
          <cell r="C3828" t="str">
            <v>General Motors</v>
          </cell>
          <cell r="D3828" t="str">
            <v>Silverado</v>
          </cell>
          <cell r="E3828" t="str">
            <v>GENERATION II</v>
          </cell>
          <cell r="F3828" t="str">
            <v>Gasoline</v>
          </cell>
          <cell r="G3828">
            <v>4300</v>
          </cell>
          <cell r="H3828">
            <v>220</v>
          </cell>
          <cell r="I3828" t="str">
            <v>Vee Configuration</v>
          </cell>
          <cell r="J3828">
            <v>6</v>
          </cell>
          <cell r="K3828" t="str">
            <v>SFI</v>
          </cell>
          <cell r="L3828" t="str">
            <v>Tonawanda, NY</v>
          </cell>
          <cell r="M3828" t="str">
            <v>U.S.</v>
          </cell>
          <cell r="N3828">
            <v>284</v>
          </cell>
          <cell r="O3828">
            <v>168</v>
          </cell>
          <cell r="P3828">
            <v>0</v>
          </cell>
          <cell r="Q3828">
            <v>0</v>
          </cell>
          <cell r="R3828">
            <v>0</v>
          </cell>
          <cell r="S3828">
            <v>0</v>
          </cell>
          <cell r="T3828">
            <v>0</v>
          </cell>
        </row>
        <row r="3829">
          <cell r="A3829" t="str">
            <v>North America</v>
          </cell>
          <cell r="B3829" t="str">
            <v>General Motors</v>
          </cell>
          <cell r="C3829" t="str">
            <v>General Motors</v>
          </cell>
          <cell r="D3829" t="str">
            <v>Sonoma</v>
          </cell>
          <cell r="E3829" t="str">
            <v>GENERATION II</v>
          </cell>
          <cell r="F3829" t="str">
            <v>Gasoline</v>
          </cell>
          <cell r="G3829">
            <v>4300</v>
          </cell>
          <cell r="H3829">
            <v>220</v>
          </cell>
          <cell r="I3829" t="str">
            <v>Vee Configuration</v>
          </cell>
          <cell r="J3829">
            <v>6</v>
          </cell>
          <cell r="K3829" t="str">
            <v>SFI</v>
          </cell>
          <cell r="L3829" t="str">
            <v>Tonawanda, NY</v>
          </cell>
          <cell r="M3829" t="str">
            <v>U.S.</v>
          </cell>
          <cell r="N3829">
            <v>11053</v>
          </cell>
          <cell r="O3829">
            <v>6583</v>
          </cell>
          <cell r="P3829">
            <v>1388</v>
          </cell>
          <cell r="Q3829">
            <v>0</v>
          </cell>
          <cell r="R3829">
            <v>0</v>
          </cell>
          <cell r="S3829">
            <v>0</v>
          </cell>
          <cell r="T3829">
            <v>0</v>
          </cell>
        </row>
        <row r="3830">
          <cell r="A3830" t="str">
            <v>North America</v>
          </cell>
          <cell r="B3830" t="str">
            <v>General Motors</v>
          </cell>
          <cell r="C3830" t="str">
            <v>General Motors</v>
          </cell>
          <cell r="D3830" t="str">
            <v>Van/Express</v>
          </cell>
          <cell r="E3830" t="str">
            <v>GENERATION II</v>
          </cell>
          <cell r="F3830" t="str">
            <v>Gasoline</v>
          </cell>
          <cell r="G3830">
            <v>4300</v>
          </cell>
          <cell r="H3830">
            <v>220</v>
          </cell>
          <cell r="I3830" t="str">
            <v>Vee Configuration</v>
          </cell>
          <cell r="J3830">
            <v>6</v>
          </cell>
          <cell r="K3830" t="str">
            <v>SFI</v>
          </cell>
          <cell r="L3830" t="str">
            <v>Tonawanda, NY</v>
          </cell>
          <cell r="M3830" t="str">
            <v>U.S.</v>
          </cell>
          <cell r="N3830">
            <v>5012</v>
          </cell>
          <cell r="O3830">
            <v>0</v>
          </cell>
          <cell r="P3830">
            <v>0</v>
          </cell>
          <cell r="Q3830">
            <v>0</v>
          </cell>
          <cell r="R3830">
            <v>0</v>
          </cell>
          <cell r="S3830">
            <v>0</v>
          </cell>
          <cell r="T3830">
            <v>0</v>
          </cell>
        </row>
        <row r="3831">
          <cell r="A3831" t="str">
            <v>North America</v>
          </cell>
          <cell r="B3831" t="str">
            <v>General Motors</v>
          </cell>
          <cell r="C3831" t="str">
            <v>General Motors</v>
          </cell>
          <cell r="D3831" t="str">
            <v>Sierra</v>
          </cell>
          <cell r="E3831" t="str">
            <v>GENERATION II</v>
          </cell>
          <cell r="F3831" t="str">
            <v>Gasoline</v>
          </cell>
          <cell r="G3831">
            <v>4300</v>
          </cell>
          <cell r="H3831">
            <v>220</v>
          </cell>
          <cell r="I3831" t="str">
            <v>Vee Configuration</v>
          </cell>
          <cell r="J3831">
            <v>6</v>
          </cell>
          <cell r="K3831" t="str">
            <v>SFI</v>
          </cell>
          <cell r="L3831" t="str">
            <v>Romulus, MI</v>
          </cell>
          <cell r="M3831" t="str">
            <v>U.S.</v>
          </cell>
          <cell r="N3831">
            <v>8345</v>
          </cell>
          <cell r="O3831">
            <v>4273</v>
          </cell>
          <cell r="P3831">
            <v>0</v>
          </cell>
          <cell r="Q3831">
            <v>0</v>
          </cell>
          <cell r="R3831">
            <v>0</v>
          </cell>
          <cell r="S3831">
            <v>0</v>
          </cell>
          <cell r="T3831">
            <v>0</v>
          </cell>
        </row>
        <row r="3832">
          <cell r="A3832" t="str">
            <v>North America</v>
          </cell>
          <cell r="B3832" t="str">
            <v>General Motors</v>
          </cell>
          <cell r="C3832" t="str">
            <v>General Motors</v>
          </cell>
          <cell r="D3832" t="str">
            <v>Silverado</v>
          </cell>
          <cell r="E3832" t="str">
            <v>GENERATION II</v>
          </cell>
          <cell r="F3832" t="str">
            <v>Gasoline</v>
          </cell>
          <cell r="G3832">
            <v>4300</v>
          </cell>
          <cell r="H3832">
            <v>220</v>
          </cell>
          <cell r="I3832" t="str">
            <v>Vee Configuration</v>
          </cell>
          <cell r="J3832">
            <v>6</v>
          </cell>
          <cell r="K3832" t="str">
            <v>SFI</v>
          </cell>
          <cell r="L3832" t="str">
            <v>Romulus, MI</v>
          </cell>
          <cell r="M3832" t="str">
            <v>U.S.</v>
          </cell>
          <cell r="N3832">
            <v>26500</v>
          </cell>
          <cell r="O3832">
            <v>14497</v>
          </cell>
          <cell r="P3832">
            <v>0</v>
          </cell>
          <cell r="Q3832">
            <v>0</v>
          </cell>
          <cell r="R3832">
            <v>0</v>
          </cell>
          <cell r="S3832">
            <v>0</v>
          </cell>
          <cell r="T3832">
            <v>0</v>
          </cell>
        </row>
        <row r="3833">
          <cell r="A3833" t="str">
            <v>North America</v>
          </cell>
          <cell r="B3833" t="str">
            <v>General Motors</v>
          </cell>
          <cell r="C3833" t="str">
            <v>General Motors</v>
          </cell>
          <cell r="D3833" t="str">
            <v>Sierra</v>
          </cell>
          <cell r="E3833" t="str">
            <v>GENERATION II</v>
          </cell>
          <cell r="F3833" t="str">
            <v>Gasoline</v>
          </cell>
          <cell r="G3833">
            <v>4300</v>
          </cell>
          <cell r="H3833">
            <v>220</v>
          </cell>
          <cell r="I3833" t="str">
            <v>Vee Configuration</v>
          </cell>
          <cell r="J3833">
            <v>6</v>
          </cell>
          <cell r="K3833" t="str">
            <v>SFI</v>
          </cell>
          <cell r="L3833" t="str">
            <v>Toluca</v>
          </cell>
          <cell r="M3833" t="str">
            <v>Mexico</v>
          </cell>
          <cell r="N3833">
            <v>0</v>
          </cell>
          <cell r="O3833">
            <v>7572</v>
          </cell>
          <cell r="P3833">
            <v>8288</v>
          </cell>
          <cell r="Q3833">
            <v>0</v>
          </cell>
          <cell r="R3833">
            <v>0</v>
          </cell>
          <cell r="S3833">
            <v>0</v>
          </cell>
          <cell r="T3833">
            <v>0</v>
          </cell>
        </row>
        <row r="3834">
          <cell r="A3834" t="str">
            <v>North America</v>
          </cell>
          <cell r="B3834" t="str">
            <v>General Motors</v>
          </cell>
          <cell r="C3834" t="str">
            <v>General Motors</v>
          </cell>
          <cell r="D3834" t="str">
            <v>Silverado</v>
          </cell>
          <cell r="E3834" t="str">
            <v>GENERATION II</v>
          </cell>
          <cell r="F3834" t="str">
            <v>Gasoline</v>
          </cell>
          <cell r="G3834">
            <v>4300</v>
          </cell>
          <cell r="H3834">
            <v>220</v>
          </cell>
          <cell r="I3834" t="str">
            <v>Vee Configuration</v>
          </cell>
          <cell r="J3834">
            <v>6</v>
          </cell>
          <cell r="K3834" t="str">
            <v>SFI</v>
          </cell>
          <cell r="L3834" t="str">
            <v>Toluca</v>
          </cell>
          <cell r="M3834" t="str">
            <v>Mexico</v>
          </cell>
          <cell r="N3834">
            <v>0</v>
          </cell>
          <cell r="O3834">
            <v>25576</v>
          </cell>
          <cell r="P3834">
            <v>27997</v>
          </cell>
          <cell r="Q3834">
            <v>0</v>
          </cell>
          <cell r="R3834">
            <v>0</v>
          </cell>
          <cell r="S3834">
            <v>0</v>
          </cell>
          <cell r="T3834">
            <v>0</v>
          </cell>
        </row>
        <row r="3835">
          <cell r="A3835" t="str">
            <v>North America</v>
          </cell>
          <cell r="B3835" t="str">
            <v>General Motors</v>
          </cell>
          <cell r="C3835" t="str">
            <v>General Motors</v>
          </cell>
          <cell r="D3835" t="str">
            <v>Sierra</v>
          </cell>
          <cell r="E3835" t="str">
            <v>GENERATION II</v>
          </cell>
          <cell r="F3835" t="str">
            <v>Gasoline</v>
          </cell>
          <cell r="G3835">
            <v>4300</v>
          </cell>
          <cell r="H3835">
            <v>220</v>
          </cell>
          <cell r="I3835" t="str">
            <v>Vee Configuration</v>
          </cell>
          <cell r="J3835">
            <v>6</v>
          </cell>
          <cell r="K3835" t="str">
            <v>SFI</v>
          </cell>
          <cell r="L3835" t="str">
            <v>Tonawanda, NY</v>
          </cell>
          <cell r="M3835" t="str">
            <v>U.S.</v>
          </cell>
          <cell r="N3835">
            <v>8345</v>
          </cell>
          <cell r="O3835">
            <v>4273</v>
          </cell>
          <cell r="P3835">
            <v>0</v>
          </cell>
          <cell r="Q3835">
            <v>0</v>
          </cell>
          <cell r="R3835">
            <v>0</v>
          </cell>
          <cell r="S3835">
            <v>0</v>
          </cell>
          <cell r="T3835">
            <v>0</v>
          </cell>
        </row>
        <row r="3836">
          <cell r="A3836" t="str">
            <v>North America</v>
          </cell>
          <cell r="B3836" t="str">
            <v>General Motors</v>
          </cell>
          <cell r="C3836" t="str">
            <v>General Motors</v>
          </cell>
          <cell r="D3836" t="str">
            <v>Silverado</v>
          </cell>
          <cell r="E3836" t="str">
            <v>GENERATION II</v>
          </cell>
          <cell r="F3836" t="str">
            <v>Gasoline</v>
          </cell>
          <cell r="G3836">
            <v>4300</v>
          </cell>
          <cell r="H3836">
            <v>220</v>
          </cell>
          <cell r="I3836" t="str">
            <v>Vee Configuration</v>
          </cell>
          <cell r="J3836">
            <v>6</v>
          </cell>
          <cell r="K3836" t="str">
            <v>SFI</v>
          </cell>
          <cell r="L3836" t="str">
            <v>Tonawanda, NY</v>
          </cell>
          <cell r="M3836" t="str">
            <v>U.S.</v>
          </cell>
          <cell r="N3836">
            <v>26619</v>
          </cell>
          <cell r="O3836">
            <v>14497</v>
          </cell>
          <cell r="P3836">
            <v>0</v>
          </cell>
          <cell r="Q3836">
            <v>0</v>
          </cell>
          <cell r="R3836">
            <v>0</v>
          </cell>
          <cell r="S3836">
            <v>0</v>
          </cell>
          <cell r="T3836">
            <v>0</v>
          </cell>
        </row>
        <row r="3837">
          <cell r="A3837" t="str">
            <v>North America</v>
          </cell>
          <cell r="B3837" t="str">
            <v>General Motors</v>
          </cell>
          <cell r="C3837" t="str">
            <v>General Motors</v>
          </cell>
          <cell r="D3837" t="str">
            <v>Avalanche</v>
          </cell>
          <cell r="E3837" t="str">
            <v>GENERATION III/IV</v>
          </cell>
          <cell r="F3837" t="str">
            <v>Gasoline</v>
          </cell>
          <cell r="G3837">
            <v>5292</v>
          </cell>
          <cell r="H3837">
            <v>285</v>
          </cell>
          <cell r="I3837" t="str">
            <v>Vee Configuration</v>
          </cell>
          <cell r="J3837">
            <v>8</v>
          </cell>
          <cell r="K3837" t="str">
            <v>SFI</v>
          </cell>
          <cell r="L3837" t="str">
            <v>Romulus, MI</v>
          </cell>
          <cell r="M3837" t="str">
            <v>U.S.</v>
          </cell>
          <cell r="N3837">
            <v>0</v>
          </cell>
          <cell r="O3837">
            <v>0</v>
          </cell>
          <cell r="P3837">
            <v>0</v>
          </cell>
          <cell r="Q3837">
            <v>0</v>
          </cell>
          <cell r="R3837">
            <v>48978</v>
          </cell>
          <cell r="S3837">
            <v>66420</v>
          </cell>
          <cell r="T3837">
            <v>64649</v>
          </cell>
        </row>
        <row r="3838">
          <cell r="A3838" t="str">
            <v>North America</v>
          </cell>
          <cell r="B3838" t="str">
            <v>General Motors</v>
          </cell>
          <cell r="C3838" t="str">
            <v>General Motors</v>
          </cell>
          <cell r="D3838" t="str">
            <v>Camaro</v>
          </cell>
          <cell r="E3838" t="str">
            <v>GENERATION III/IV</v>
          </cell>
          <cell r="F3838" t="str">
            <v>Gasoline</v>
          </cell>
          <cell r="G3838">
            <v>5292</v>
          </cell>
          <cell r="H3838">
            <v>285</v>
          </cell>
          <cell r="I3838" t="str">
            <v>Vee Configuration</v>
          </cell>
          <cell r="J3838">
            <v>8</v>
          </cell>
          <cell r="K3838" t="str">
            <v>SFI</v>
          </cell>
          <cell r="L3838" t="str">
            <v>Romulus, MI</v>
          </cell>
          <cell r="M3838" t="str">
            <v>U.S.</v>
          </cell>
          <cell r="N3838">
            <v>0</v>
          </cell>
          <cell r="O3838">
            <v>0</v>
          </cell>
          <cell r="P3838">
            <v>0</v>
          </cell>
          <cell r="Q3838">
            <v>494</v>
          </cell>
          <cell r="R3838">
            <v>10568</v>
          </cell>
          <cell r="S3838">
            <v>12795</v>
          </cell>
          <cell r="T3838">
            <v>13830</v>
          </cell>
        </row>
        <row r="3839">
          <cell r="A3839" t="str">
            <v>North America</v>
          </cell>
          <cell r="B3839" t="str">
            <v>General Motors</v>
          </cell>
          <cell r="C3839" t="str">
            <v>General Motors</v>
          </cell>
          <cell r="D3839" t="str">
            <v>CRS</v>
          </cell>
          <cell r="E3839" t="str">
            <v>GENERATION III/IV</v>
          </cell>
          <cell r="F3839" t="str">
            <v>Gasoline</v>
          </cell>
          <cell r="G3839">
            <v>5292</v>
          </cell>
          <cell r="H3839">
            <v>285</v>
          </cell>
          <cell r="I3839" t="str">
            <v>Vee Configuration</v>
          </cell>
          <cell r="J3839">
            <v>8</v>
          </cell>
          <cell r="K3839" t="str">
            <v>SFI</v>
          </cell>
          <cell r="L3839" t="str">
            <v>Romulus, MI</v>
          </cell>
          <cell r="M3839" t="str">
            <v>U.S.</v>
          </cell>
          <cell r="N3839">
            <v>0</v>
          </cell>
          <cell r="O3839">
            <v>0</v>
          </cell>
          <cell r="P3839">
            <v>0</v>
          </cell>
          <cell r="Q3839">
            <v>0</v>
          </cell>
          <cell r="R3839">
            <v>4302</v>
          </cell>
          <cell r="S3839">
            <v>10854</v>
          </cell>
          <cell r="T3839">
            <v>11426</v>
          </cell>
        </row>
        <row r="3840">
          <cell r="A3840" t="str">
            <v>North America</v>
          </cell>
          <cell r="B3840" t="str">
            <v>General Motors</v>
          </cell>
          <cell r="C3840" t="str">
            <v>General Motors</v>
          </cell>
          <cell r="D3840" t="str">
            <v>CTS</v>
          </cell>
          <cell r="E3840" t="str">
            <v>GENERATION III/IV</v>
          </cell>
          <cell r="F3840" t="str">
            <v>Gasoline</v>
          </cell>
          <cell r="G3840">
            <v>5292</v>
          </cell>
          <cell r="H3840">
            <v>285</v>
          </cell>
          <cell r="I3840" t="str">
            <v>Vee Configuration</v>
          </cell>
          <cell r="J3840">
            <v>8</v>
          </cell>
          <cell r="K3840" t="str">
            <v>SFI</v>
          </cell>
          <cell r="L3840" t="str">
            <v>Romulus, MI</v>
          </cell>
          <cell r="M3840" t="str">
            <v>U.S.</v>
          </cell>
          <cell r="N3840">
            <v>0</v>
          </cell>
          <cell r="O3840">
            <v>0</v>
          </cell>
          <cell r="P3840">
            <v>3282</v>
          </cell>
          <cell r="Q3840">
            <v>6832</v>
          </cell>
          <cell r="R3840">
            <v>5947</v>
          </cell>
          <cell r="S3840">
            <v>6181</v>
          </cell>
          <cell r="T3840">
            <v>7358</v>
          </cell>
        </row>
        <row r="3841">
          <cell r="A3841" t="str">
            <v>North America</v>
          </cell>
          <cell r="B3841" t="str">
            <v>General Motors</v>
          </cell>
          <cell r="C3841" t="str">
            <v>General Motors</v>
          </cell>
          <cell r="D3841" t="str">
            <v>Escalade</v>
          </cell>
          <cell r="E3841" t="str">
            <v>GENERATION III/IV</v>
          </cell>
          <cell r="F3841" t="str">
            <v>Gasoline</v>
          </cell>
          <cell r="G3841">
            <v>5292</v>
          </cell>
          <cell r="H3841">
            <v>285</v>
          </cell>
          <cell r="I3841" t="str">
            <v>Vee Configuration</v>
          </cell>
          <cell r="J3841">
            <v>8</v>
          </cell>
          <cell r="K3841" t="str">
            <v>SFI</v>
          </cell>
          <cell r="L3841" t="str">
            <v>Romulus, MI</v>
          </cell>
          <cell r="M3841" t="str">
            <v>U.S.</v>
          </cell>
          <cell r="N3841">
            <v>0</v>
          </cell>
          <cell r="O3841">
            <v>0</v>
          </cell>
          <cell r="P3841">
            <v>0</v>
          </cell>
          <cell r="Q3841">
            <v>0</v>
          </cell>
          <cell r="R3841">
            <v>9920</v>
          </cell>
          <cell r="S3841">
            <v>11025</v>
          </cell>
          <cell r="T3841">
            <v>11335</v>
          </cell>
        </row>
        <row r="3842">
          <cell r="A3842" t="str">
            <v>North America</v>
          </cell>
          <cell r="B3842" t="str">
            <v>General Motors</v>
          </cell>
          <cell r="C3842" t="str">
            <v>General Motors</v>
          </cell>
          <cell r="D3842" t="str">
            <v>GTO</v>
          </cell>
          <cell r="E3842" t="str">
            <v>GENERATION III/IV</v>
          </cell>
          <cell r="F3842" t="str">
            <v>Gasoline</v>
          </cell>
          <cell r="G3842">
            <v>5292</v>
          </cell>
          <cell r="H3842">
            <v>285</v>
          </cell>
          <cell r="I3842" t="str">
            <v>Vee Configuration</v>
          </cell>
          <cell r="J3842">
            <v>8</v>
          </cell>
          <cell r="K3842" t="str">
            <v>SFI</v>
          </cell>
          <cell r="L3842" t="str">
            <v>Romulus, MI</v>
          </cell>
          <cell r="M3842" t="str">
            <v>U.S.</v>
          </cell>
          <cell r="N3842">
            <v>0</v>
          </cell>
          <cell r="O3842">
            <v>0</v>
          </cell>
          <cell r="P3842">
            <v>0</v>
          </cell>
          <cell r="Q3842">
            <v>0</v>
          </cell>
          <cell r="R3842">
            <v>0</v>
          </cell>
          <cell r="S3842">
            <v>11937</v>
          </cell>
          <cell r="T3842">
            <v>29321</v>
          </cell>
        </row>
        <row r="3843">
          <cell r="A3843" t="str">
            <v>North America</v>
          </cell>
          <cell r="B3843" t="str">
            <v>General Motors</v>
          </cell>
          <cell r="C3843" t="str">
            <v>General Motors</v>
          </cell>
          <cell r="D3843" t="str">
            <v>Savana</v>
          </cell>
          <cell r="E3843" t="str">
            <v>GENERATION III/IV</v>
          </cell>
          <cell r="F3843" t="str">
            <v>Gasoline</v>
          </cell>
          <cell r="G3843">
            <v>5292</v>
          </cell>
          <cell r="H3843">
            <v>285</v>
          </cell>
          <cell r="I3843" t="str">
            <v>Vee Configuration</v>
          </cell>
          <cell r="J3843">
            <v>8</v>
          </cell>
          <cell r="K3843" t="str">
            <v>SFI</v>
          </cell>
          <cell r="L3843" t="str">
            <v>Romulus, MI</v>
          </cell>
          <cell r="M3843" t="str">
            <v>U.S.</v>
          </cell>
          <cell r="N3843">
            <v>0</v>
          </cell>
          <cell r="O3843">
            <v>0</v>
          </cell>
          <cell r="P3843">
            <v>9439</v>
          </cell>
          <cell r="Q3843">
            <v>21791</v>
          </cell>
          <cell r="R3843">
            <v>20168</v>
          </cell>
          <cell r="S3843">
            <v>19137</v>
          </cell>
          <cell r="T3843">
            <v>19865</v>
          </cell>
        </row>
        <row r="3844">
          <cell r="A3844" t="str">
            <v>North America</v>
          </cell>
          <cell r="B3844" t="str">
            <v>General Motors</v>
          </cell>
          <cell r="C3844" t="str">
            <v>General Motors</v>
          </cell>
          <cell r="D3844" t="str">
            <v>Sierra</v>
          </cell>
          <cell r="E3844" t="str">
            <v>GENERATION III/IV</v>
          </cell>
          <cell r="F3844" t="str">
            <v>Gasoline</v>
          </cell>
          <cell r="G3844">
            <v>5292</v>
          </cell>
          <cell r="H3844">
            <v>285</v>
          </cell>
          <cell r="I3844" t="str">
            <v>Vee Configuration</v>
          </cell>
          <cell r="J3844">
            <v>8</v>
          </cell>
          <cell r="K3844" t="str">
            <v>SFI</v>
          </cell>
          <cell r="L3844" t="str">
            <v>Romulus, MI</v>
          </cell>
          <cell r="M3844" t="str">
            <v>U.S.</v>
          </cell>
          <cell r="N3844">
            <v>0</v>
          </cell>
          <cell r="O3844">
            <v>0</v>
          </cell>
          <cell r="P3844">
            <v>0</v>
          </cell>
          <cell r="Q3844">
            <v>0</v>
          </cell>
          <cell r="R3844">
            <v>0</v>
          </cell>
          <cell r="S3844">
            <v>63400</v>
          </cell>
          <cell r="T3844">
            <v>73826</v>
          </cell>
        </row>
        <row r="3845">
          <cell r="A3845" t="str">
            <v>North America</v>
          </cell>
          <cell r="B3845" t="str">
            <v>General Motors</v>
          </cell>
          <cell r="C3845" t="str">
            <v>General Motors</v>
          </cell>
          <cell r="D3845" t="str">
            <v>Silverado</v>
          </cell>
          <cell r="E3845" t="str">
            <v>GENERATION III/IV</v>
          </cell>
          <cell r="F3845" t="str">
            <v>Gasoline</v>
          </cell>
          <cell r="G3845">
            <v>5292</v>
          </cell>
          <cell r="H3845">
            <v>285</v>
          </cell>
          <cell r="I3845" t="str">
            <v>Vee Configuration</v>
          </cell>
          <cell r="J3845">
            <v>8</v>
          </cell>
          <cell r="K3845" t="str">
            <v>SFI</v>
          </cell>
          <cell r="L3845" t="str">
            <v>Romulus, MI</v>
          </cell>
          <cell r="M3845" t="str">
            <v>U.S.</v>
          </cell>
          <cell r="N3845">
            <v>0</v>
          </cell>
          <cell r="O3845">
            <v>0</v>
          </cell>
          <cell r="P3845">
            <v>0</v>
          </cell>
          <cell r="Q3845">
            <v>0</v>
          </cell>
          <cell r="R3845">
            <v>0</v>
          </cell>
          <cell r="S3845">
            <v>230146</v>
          </cell>
          <cell r="T3845">
            <v>241535</v>
          </cell>
        </row>
        <row r="3846">
          <cell r="A3846" t="str">
            <v>North America</v>
          </cell>
          <cell r="B3846" t="str">
            <v>General Motors</v>
          </cell>
          <cell r="C3846" t="str">
            <v>General Motors</v>
          </cell>
          <cell r="D3846" t="str">
            <v>Van/Express</v>
          </cell>
          <cell r="E3846" t="str">
            <v>GENERATION III/IV</v>
          </cell>
          <cell r="F3846" t="str">
            <v>Gasoline</v>
          </cell>
          <cell r="G3846">
            <v>5292</v>
          </cell>
          <cell r="H3846">
            <v>285</v>
          </cell>
          <cell r="I3846" t="str">
            <v>Vee Configuration</v>
          </cell>
          <cell r="J3846">
            <v>8</v>
          </cell>
          <cell r="K3846" t="str">
            <v>SFI</v>
          </cell>
          <cell r="L3846" t="str">
            <v>Romulus, MI</v>
          </cell>
          <cell r="M3846" t="str">
            <v>U.S.</v>
          </cell>
          <cell r="N3846">
            <v>0</v>
          </cell>
          <cell r="O3846">
            <v>0</v>
          </cell>
          <cell r="P3846">
            <v>31604</v>
          </cell>
          <cell r="Q3846">
            <v>68814</v>
          </cell>
          <cell r="R3846">
            <v>68017</v>
          </cell>
          <cell r="S3846">
            <v>63843</v>
          </cell>
          <cell r="T3846">
            <v>61680</v>
          </cell>
        </row>
        <row r="3847">
          <cell r="A3847" t="str">
            <v>North America</v>
          </cell>
          <cell r="B3847" t="str">
            <v>General Motors</v>
          </cell>
          <cell r="C3847" t="str">
            <v>General Motors</v>
          </cell>
          <cell r="D3847" t="str">
            <v>Savana</v>
          </cell>
          <cell r="E3847" t="str">
            <v>GENERATION III/IV</v>
          </cell>
          <cell r="F3847" t="str">
            <v>Gasoline-CNG</v>
          </cell>
          <cell r="G3847">
            <v>5292</v>
          </cell>
          <cell r="H3847">
            <v>285</v>
          </cell>
          <cell r="I3847" t="str">
            <v>Vee Configuration</v>
          </cell>
          <cell r="J3847">
            <v>8</v>
          </cell>
          <cell r="K3847" t="str">
            <v>SFI</v>
          </cell>
          <cell r="L3847" t="str">
            <v>Romulus, MI</v>
          </cell>
          <cell r="M3847" t="str">
            <v>U.S.</v>
          </cell>
          <cell r="N3847">
            <v>0</v>
          </cell>
          <cell r="O3847">
            <v>0</v>
          </cell>
          <cell r="P3847">
            <v>86</v>
          </cell>
          <cell r="Q3847">
            <v>198</v>
          </cell>
          <cell r="R3847">
            <v>183</v>
          </cell>
          <cell r="S3847">
            <v>174</v>
          </cell>
          <cell r="T3847">
            <v>181</v>
          </cell>
        </row>
        <row r="3848">
          <cell r="A3848" t="str">
            <v>North America</v>
          </cell>
          <cell r="B3848" t="str">
            <v>General Motors</v>
          </cell>
          <cell r="C3848" t="str">
            <v>General Motors</v>
          </cell>
          <cell r="D3848" t="str">
            <v>Van/Express</v>
          </cell>
          <cell r="E3848" t="str">
            <v>GENERATION III/IV</v>
          </cell>
          <cell r="F3848" t="str">
            <v>Gasoline-CNG</v>
          </cell>
          <cell r="G3848">
            <v>5292</v>
          </cell>
          <cell r="H3848">
            <v>285</v>
          </cell>
          <cell r="I3848" t="str">
            <v>Vee Configuration</v>
          </cell>
          <cell r="J3848">
            <v>8</v>
          </cell>
          <cell r="K3848" t="str">
            <v>SFI</v>
          </cell>
          <cell r="L3848" t="str">
            <v>Romulus, MI</v>
          </cell>
          <cell r="M3848" t="str">
            <v>U.S.</v>
          </cell>
          <cell r="N3848">
            <v>0</v>
          </cell>
          <cell r="O3848">
            <v>0</v>
          </cell>
          <cell r="P3848">
            <v>287</v>
          </cell>
          <cell r="Q3848">
            <v>626</v>
          </cell>
          <cell r="R3848">
            <v>618</v>
          </cell>
          <cell r="S3848">
            <v>580</v>
          </cell>
          <cell r="T3848">
            <v>561</v>
          </cell>
        </row>
        <row r="3849">
          <cell r="A3849" t="str">
            <v>North America</v>
          </cell>
          <cell r="B3849" t="str">
            <v>General Motors</v>
          </cell>
          <cell r="C3849" t="str">
            <v>General Motors</v>
          </cell>
          <cell r="D3849" t="str">
            <v>Suburban</v>
          </cell>
          <cell r="E3849" t="str">
            <v>GENERATION III/IV</v>
          </cell>
          <cell r="F3849" t="str">
            <v>Gasoline</v>
          </cell>
          <cell r="G3849">
            <v>5292</v>
          </cell>
          <cell r="H3849">
            <v>285</v>
          </cell>
          <cell r="I3849" t="str">
            <v>Vee Configuration</v>
          </cell>
          <cell r="J3849">
            <v>8</v>
          </cell>
          <cell r="K3849" t="str">
            <v>SFI</v>
          </cell>
          <cell r="L3849" t="str">
            <v>Silao</v>
          </cell>
          <cell r="M3849" t="str">
            <v>Mexico</v>
          </cell>
          <cell r="N3849">
            <v>0</v>
          </cell>
          <cell r="O3849">
            <v>0</v>
          </cell>
          <cell r="P3849">
            <v>0</v>
          </cell>
          <cell r="Q3849">
            <v>0</v>
          </cell>
          <cell r="R3849">
            <v>91202</v>
          </cell>
          <cell r="S3849">
            <v>98087</v>
          </cell>
          <cell r="T3849">
            <v>99886</v>
          </cell>
        </row>
        <row r="3850">
          <cell r="A3850" t="str">
            <v>North America</v>
          </cell>
          <cell r="B3850" t="str">
            <v>General Motors</v>
          </cell>
          <cell r="C3850" t="str">
            <v>General Motors</v>
          </cell>
          <cell r="D3850" t="str">
            <v>Tahoe</v>
          </cell>
          <cell r="E3850" t="str">
            <v>GENERATION III/IV</v>
          </cell>
          <cell r="F3850" t="str">
            <v>Gasoline</v>
          </cell>
          <cell r="G3850">
            <v>5292</v>
          </cell>
          <cell r="H3850">
            <v>285</v>
          </cell>
          <cell r="I3850" t="str">
            <v>Vee Configuration</v>
          </cell>
          <cell r="J3850">
            <v>8</v>
          </cell>
          <cell r="K3850" t="str">
            <v>SFI</v>
          </cell>
          <cell r="L3850" t="str">
            <v>Silao</v>
          </cell>
          <cell r="M3850" t="str">
            <v>Mexico</v>
          </cell>
          <cell r="N3850">
            <v>0</v>
          </cell>
          <cell r="O3850">
            <v>0</v>
          </cell>
          <cell r="P3850">
            <v>0</v>
          </cell>
          <cell r="Q3850">
            <v>0</v>
          </cell>
          <cell r="R3850">
            <v>152904</v>
          </cell>
          <cell r="S3850">
            <v>168096</v>
          </cell>
          <cell r="T3850">
            <v>173623</v>
          </cell>
        </row>
        <row r="3851">
          <cell r="A3851" t="str">
            <v>North America</v>
          </cell>
          <cell r="B3851" t="str">
            <v>General Motors</v>
          </cell>
          <cell r="C3851" t="str">
            <v>General Motors</v>
          </cell>
          <cell r="D3851" t="str">
            <v>Yukon</v>
          </cell>
          <cell r="E3851" t="str">
            <v>GENERATION III/IV</v>
          </cell>
          <cell r="F3851" t="str">
            <v>Gasoline</v>
          </cell>
          <cell r="G3851">
            <v>5292</v>
          </cell>
          <cell r="H3851">
            <v>285</v>
          </cell>
          <cell r="I3851" t="str">
            <v>Vee Configuration</v>
          </cell>
          <cell r="J3851">
            <v>8</v>
          </cell>
          <cell r="K3851" t="str">
            <v>SFI</v>
          </cell>
          <cell r="L3851" t="str">
            <v>Silao</v>
          </cell>
          <cell r="M3851" t="str">
            <v>Mexico</v>
          </cell>
          <cell r="N3851">
            <v>0</v>
          </cell>
          <cell r="O3851">
            <v>0</v>
          </cell>
          <cell r="P3851">
            <v>0</v>
          </cell>
          <cell r="Q3851">
            <v>63232</v>
          </cell>
          <cell r="R3851">
            <v>52557</v>
          </cell>
          <cell r="S3851">
            <v>54673</v>
          </cell>
          <cell r="T3851">
            <v>56138</v>
          </cell>
        </row>
        <row r="3852">
          <cell r="A3852" t="str">
            <v>North America</v>
          </cell>
          <cell r="B3852" t="str">
            <v>General Motors</v>
          </cell>
          <cell r="C3852" t="str">
            <v>General Motors</v>
          </cell>
          <cell r="D3852" t="str">
            <v>Yukon XL</v>
          </cell>
          <cell r="E3852" t="str">
            <v>GENERATION III/IV</v>
          </cell>
          <cell r="F3852" t="str">
            <v>Gasoline</v>
          </cell>
          <cell r="G3852">
            <v>5292</v>
          </cell>
          <cell r="H3852">
            <v>285</v>
          </cell>
          <cell r="I3852" t="str">
            <v>Vee Configuration</v>
          </cell>
          <cell r="J3852">
            <v>8</v>
          </cell>
          <cell r="K3852" t="str">
            <v>SFI</v>
          </cell>
          <cell r="L3852" t="str">
            <v>Silao</v>
          </cell>
          <cell r="M3852" t="str">
            <v>Mexico</v>
          </cell>
          <cell r="N3852">
            <v>0</v>
          </cell>
          <cell r="O3852">
            <v>0</v>
          </cell>
          <cell r="P3852">
            <v>0</v>
          </cell>
          <cell r="Q3852">
            <v>0</v>
          </cell>
          <cell r="R3852">
            <v>50339</v>
          </cell>
          <cell r="S3852">
            <v>52211</v>
          </cell>
          <cell r="T3852">
            <v>53907</v>
          </cell>
        </row>
        <row r="3853">
          <cell r="A3853" t="str">
            <v>North America</v>
          </cell>
          <cell r="B3853" t="str">
            <v>General Motors</v>
          </cell>
          <cell r="C3853" t="str">
            <v>General Motors</v>
          </cell>
          <cell r="D3853" t="str">
            <v>Envoy XL</v>
          </cell>
          <cell r="E3853" t="str">
            <v>GENERATION III/IV</v>
          </cell>
          <cell r="F3853" t="str">
            <v>Gasoline</v>
          </cell>
          <cell r="G3853">
            <v>5292</v>
          </cell>
          <cell r="H3853">
            <v>285</v>
          </cell>
          <cell r="I3853" t="str">
            <v>Vee Configuration</v>
          </cell>
          <cell r="J3853">
            <v>8</v>
          </cell>
          <cell r="K3853" t="str">
            <v>SFI</v>
          </cell>
          <cell r="L3853" t="str">
            <v>Romulus, MI</v>
          </cell>
          <cell r="M3853" t="str">
            <v>U.S.</v>
          </cell>
          <cell r="N3853">
            <v>12822</v>
          </cell>
          <cell r="O3853">
            <v>14662</v>
          </cell>
          <cell r="P3853">
            <v>9228</v>
          </cell>
          <cell r="Q3853">
            <v>4334</v>
          </cell>
          <cell r="R3853">
            <v>3604</v>
          </cell>
          <cell r="S3853">
            <v>4205</v>
          </cell>
          <cell r="T3853">
            <v>6987</v>
          </cell>
        </row>
        <row r="3854">
          <cell r="A3854" t="str">
            <v>North America</v>
          </cell>
          <cell r="B3854" t="str">
            <v>General Motors</v>
          </cell>
          <cell r="C3854" t="str">
            <v>General Motors</v>
          </cell>
          <cell r="D3854" t="str">
            <v>Rainier</v>
          </cell>
          <cell r="E3854" t="str">
            <v>GENERATION III/IV</v>
          </cell>
          <cell r="F3854" t="str">
            <v>Gasoline</v>
          </cell>
          <cell r="G3854">
            <v>5292</v>
          </cell>
          <cell r="H3854">
            <v>285</v>
          </cell>
          <cell r="I3854" t="str">
            <v>Vee Configuration</v>
          </cell>
          <cell r="J3854">
            <v>8</v>
          </cell>
          <cell r="K3854" t="str">
            <v>SFI</v>
          </cell>
          <cell r="L3854" t="str">
            <v>Romulus, MI</v>
          </cell>
          <cell r="M3854" t="str">
            <v>U.S.</v>
          </cell>
          <cell r="N3854">
            <v>0</v>
          </cell>
          <cell r="O3854">
            <v>1756</v>
          </cell>
          <cell r="P3854">
            <v>3945</v>
          </cell>
          <cell r="Q3854">
            <v>2547</v>
          </cell>
          <cell r="R3854">
            <v>2808</v>
          </cell>
          <cell r="S3854">
            <v>1988</v>
          </cell>
          <cell r="T3854">
            <v>0</v>
          </cell>
        </row>
        <row r="3855">
          <cell r="A3855" t="str">
            <v>North America</v>
          </cell>
          <cell r="B3855" t="str">
            <v>General Motors</v>
          </cell>
          <cell r="C3855" t="str">
            <v>General Motors</v>
          </cell>
          <cell r="D3855" t="str">
            <v>Trailblazer EXT</v>
          </cell>
          <cell r="E3855" t="str">
            <v>GENERATION III/IV</v>
          </cell>
          <cell r="F3855" t="str">
            <v>Gasoline</v>
          </cell>
          <cell r="G3855">
            <v>5292</v>
          </cell>
          <cell r="H3855">
            <v>285</v>
          </cell>
          <cell r="I3855" t="str">
            <v>Vee Configuration</v>
          </cell>
          <cell r="J3855">
            <v>8</v>
          </cell>
          <cell r="K3855" t="str">
            <v>SFI</v>
          </cell>
          <cell r="L3855" t="str">
            <v>Romulus, MI</v>
          </cell>
          <cell r="M3855" t="str">
            <v>U.S.</v>
          </cell>
          <cell r="N3855">
            <v>10632</v>
          </cell>
          <cell r="O3855">
            <v>10715</v>
          </cell>
          <cell r="P3855">
            <v>8232</v>
          </cell>
          <cell r="Q3855">
            <v>3853</v>
          </cell>
          <cell r="R3855">
            <v>3749</v>
          </cell>
          <cell r="S3855">
            <v>13165</v>
          </cell>
          <cell r="T3855">
            <v>49438</v>
          </cell>
        </row>
        <row r="3856">
          <cell r="A3856" t="str">
            <v>North America</v>
          </cell>
          <cell r="B3856" t="str">
            <v>General Motors</v>
          </cell>
          <cell r="C3856" t="str">
            <v>General Motors</v>
          </cell>
          <cell r="D3856" t="str">
            <v>Escalade</v>
          </cell>
          <cell r="E3856" t="str">
            <v>GENERATION III/IV</v>
          </cell>
          <cell r="F3856" t="str">
            <v>Gasoline</v>
          </cell>
          <cell r="G3856">
            <v>5328</v>
          </cell>
          <cell r="H3856">
            <v>285</v>
          </cell>
          <cell r="I3856" t="str">
            <v>Vee Configuration</v>
          </cell>
          <cell r="J3856">
            <v>8</v>
          </cell>
          <cell r="K3856" t="str">
            <v>SFI</v>
          </cell>
          <cell r="L3856" t="str">
            <v>Romulus, MI</v>
          </cell>
          <cell r="M3856" t="str">
            <v>U.S.</v>
          </cell>
          <cell r="N3856">
            <v>12101</v>
          </cell>
          <cell r="O3856">
            <v>10668</v>
          </cell>
          <cell r="P3856">
            <v>9023</v>
          </cell>
          <cell r="Q3856">
            <v>9260</v>
          </cell>
          <cell r="R3856">
            <v>0</v>
          </cell>
          <cell r="S3856">
            <v>0</v>
          </cell>
          <cell r="T3856">
            <v>0</v>
          </cell>
        </row>
        <row r="3857">
          <cell r="A3857" t="str">
            <v>North America</v>
          </cell>
          <cell r="B3857" t="str">
            <v>General Motors</v>
          </cell>
          <cell r="C3857" t="str">
            <v>General Motors</v>
          </cell>
          <cell r="D3857" t="str">
            <v>Silverado</v>
          </cell>
          <cell r="E3857" t="str">
            <v>GENERATION III/IV</v>
          </cell>
          <cell r="F3857" t="str">
            <v>Gasoline</v>
          </cell>
          <cell r="G3857">
            <v>5328</v>
          </cell>
          <cell r="H3857">
            <v>285</v>
          </cell>
          <cell r="I3857" t="str">
            <v>Vee Configuration</v>
          </cell>
          <cell r="J3857">
            <v>8</v>
          </cell>
          <cell r="K3857" t="str">
            <v>SFI</v>
          </cell>
          <cell r="L3857" t="str">
            <v>Romulus, MI</v>
          </cell>
          <cell r="M3857" t="str">
            <v>U.S.</v>
          </cell>
          <cell r="N3857">
            <v>185093</v>
          </cell>
          <cell r="O3857">
            <v>189728</v>
          </cell>
          <cell r="P3857">
            <v>181734</v>
          </cell>
          <cell r="Q3857">
            <v>171366</v>
          </cell>
          <cell r="R3857">
            <v>162444</v>
          </cell>
          <cell r="S3857">
            <v>11964</v>
          </cell>
          <cell r="T3857">
            <v>0</v>
          </cell>
        </row>
        <row r="3858">
          <cell r="A3858" t="str">
            <v>North America</v>
          </cell>
          <cell r="B3858" t="str">
            <v>General Motors</v>
          </cell>
          <cell r="C3858" t="str">
            <v>General Motors</v>
          </cell>
          <cell r="D3858" t="str">
            <v>Tahoe</v>
          </cell>
          <cell r="E3858" t="str">
            <v>GENERATION III/IV</v>
          </cell>
          <cell r="F3858" t="str">
            <v>Gasoline</v>
          </cell>
          <cell r="G3858">
            <v>5328</v>
          </cell>
          <cell r="H3858">
            <v>285</v>
          </cell>
          <cell r="I3858" t="str">
            <v>Vee Configuration</v>
          </cell>
          <cell r="J3858">
            <v>8</v>
          </cell>
          <cell r="K3858" t="str">
            <v>SFI</v>
          </cell>
          <cell r="L3858" t="str">
            <v>Romulus, MI</v>
          </cell>
          <cell r="M3858" t="str">
            <v>U.S.</v>
          </cell>
          <cell r="N3858">
            <v>203641</v>
          </cell>
          <cell r="O3858">
            <v>176088</v>
          </cell>
          <cell r="P3858">
            <v>178313</v>
          </cell>
          <cell r="Q3858">
            <v>169786</v>
          </cell>
          <cell r="R3858">
            <v>0</v>
          </cell>
          <cell r="S3858">
            <v>0</v>
          </cell>
          <cell r="T3858">
            <v>0</v>
          </cell>
        </row>
        <row r="3859">
          <cell r="A3859" t="str">
            <v>North America</v>
          </cell>
          <cell r="B3859" t="str">
            <v>General Motors</v>
          </cell>
          <cell r="C3859" t="str">
            <v>General Motors</v>
          </cell>
          <cell r="D3859" t="str">
            <v>Yukon</v>
          </cell>
          <cell r="E3859" t="str">
            <v>GENERATION III/IV</v>
          </cell>
          <cell r="F3859" t="str">
            <v>Gasoline</v>
          </cell>
          <cell r="G3859">
            <v>5328</v>
          </cell>
          <cell r="H3859">
            <v>285</v>
          </cell>
          <cell r="I3859" t="str">
            <v>Vee Configuration</v>
          </cell>
          <cell r="J3859">
            <v>8</v>
          </cell>
          <cell r="K3859" t="str">
            <v>SFI</v>
          </cell>
          <cell r="L3859" t="str">
            <v>Romulus, MI</v>
          </cell>
          <cell r="M3859" t="str">
            <v>U.S.</v>
          </cell>
          <cell r="N3859">
            <v>80729</v>
          </cell>
          <cell r="O3859">
            <v>79469</v>
          </cell>
          <cell r="P3859">
            <v>65147</v>
          </cell>
          <cell r="Q3859">
            <v>0</v>
          </cell>
          <cell r="R3859">
            <v>0</v>
          </cell>
          <cell r="S3859">
            <v>0</v>
          </cell>
          <cell r="T3859">
            <v>0</v>
          </cell>
        </row>
        <row r="3860">
          <cell r="A3860" t="str">
            <v>North America</v>
          </cell>
          <cell r="B3860" t="str">
            <v>General Motors</v>
          </cell>
          <cell r="C3860" t="str">
            <v>General Motors</v>
          </cell>
          <cell r="D3860" t="str">
            <v>Yukon XL</v>
          </cell>
          <cell r="E3860" t="str">
            <v>GENERATION III/IV</v>
          </cell>
          <cell r="F3860" t="str">
            <v>Gasoline</v>
          </cell>
          <cell r="G3860">
            <v>5328</v>
          </cell>
          <cell r="H3860">
            <v>285</v>
          </cell>
          <cell r="I3860" t="str">
            <v>Vee Configuration</v>
          </cell>
          <cell r="J3860">
            <v>8</v>
          </cell>
          <cell r="K3860" t="str">
            <v>SFI</v>
          </cell>
          <cell r="L3860" t="str">
            <v>Romulus, MI</v>
          </cell>
          <cell r="M3860" t="str">
            <v>U.S.</v>
          </cell>
          <cell r="N3860">
            <v>72512</v>
          </cell>
          <cell r="O3860">
            <v>38297</v>
          </cell>
          <cell r="P3860">
            <v>31231</v>
          </cell>
          <cell r="Q3860">
            <v>26675</v>
          </cell>
          <cell r="R3860">
            <v>0</v>
          </cell>
          <cell r="S3860">
            <v>0</v>
          </cell>
          <cell r="T3860">
            <v>0</v>
          </cell>
        </row>
        <row r="3861">
          <cell r="A3861" t="str">
            <v>North America</v>
          </cell>
          <cell r="B3861" t="str">
            <v>General Motors</v>
          </cell>
          <cell r="C3861" t="str">
            <v>General Motors</v>
          </cell>
          <cell r="D3861" t="str">
            <v>Avalanche</v>
          </cell>
          <cell r="E3861" t="str">
            <v>GENERATION III/IV</v>
          </cell>
          <cell r="F3861" t="str">
            <v>Gasoline</v>
          </cell>
          <cell r="G3861">
            <v>5328</v>
          </cell>
          <cell r="H3861">
            <v>285</v>
          </cell>
          <cell r="I3861" t="str">
            <v>Vee Configuration</v>
          </cell>
          <cell r="J3861">
            <v>8</v>
          </cell>
          <cell r="K3861" t="str">
            <v>SFI</v>
          </cell>
          <cell r="L3861" t="str">
            <v>Silao</v>
          </cell>
          <cell r="M3861" t="str">
            <v>Mexico</v>
          </cell>
          <cell r="N3861">
            <v>41492</v>
          </cell>
          <cell r="O3861">
            <v>57711</v>
          </cell>
          <cell r="P3861">
            <v>47952</v>
          </cell>
          <cell r="Q3861">
            <v>46434</v>
          </cell>
          <cell r="R3861">
            <v>7464</v>
          </cell>
          <cell r="S3861">
            <v>0</v>
          </cell>
          <cell r="T3861">
            <v>0</v>
          </cell>
        </row>
        <row r="3862">
          <cell r="A3862" t="str">
            <v>North America</v>
          </cell>
          <cell r="B3862" t="str">
            <v>General Motors</v>
          </cell>
          <cell r="C3862" t="str">
            <v>General Motors</v>
          </cell>
          <cell r="D3862" t="str">
            <v>Suburban</v>
          </cell>
          <cell r="E3862" t="str">
            <v>GENERATION III/IV</v>
          </cell>
          <cell r="F3862" t="str">
            <v>Gasoline</v>
          </cell>
          <cell r="G3862">
            <v>5328</v>
          </cell>
          <cell r="H3862">
            <v>285</v>
          </cell>
          <cell r="I3862" t="str">
            <v>Vee Configuration</v>
          </cell>
          <cell r="J3862">
            <v>8</v>
          </cell>
          <cell r="K3862" t="str">
            <v>SFI</v>
          </cell>
          <cell r="L3862" t="str">
            <v>Silao</v>
          </cell>
          <cell r="M3862" t="str">
            <v>Mexico</v>
          </cell>
          <cell r="N3862">
            <v>35395</v>
          </cell>
          <cell r="O3862">
            <v>47796</v>
          </cell>
          <cell r="P3862">
            <v>44168</v>
          </cell>
          <cell r="Q3862">
            <v>42290</v>
          </cell>
          <cell r="R3862">
            <v>0</v>
          </cell>
          <cell r="S3862">
            <v>0</v>
          </cell>
          <cell r="T3862">
            <v>0</v>
          </cell>
        </row>
        <row r="3863">
          <cell r="A3863" t="str">
            <v>North America</v>
          </cell>
          <cell r="B3863" t="str">
            <v>General Motors</v>
          </cell>
          <cell r="C3863" t="str">
            <v>General Motors</v>
          </cell>
          <cell r="D3863" t="str">
            <v>Yukon XL</v>
          </cell>
          <cell r="E3863" t="str">
            <v>GENERATION III/IV</v>
          </cell>
          <cell r="F3863" t="str">
            <v>Gasoline</v>
          </cell>
          <cell r="G3863">
            <v>5328</v>
          </cell>
          <cell r="H3863">
            <v>285</v>
          </cell>
          <cell r="I3863" t="str">
            <v>Vee Configuration</v>
          </cell>
          <cell r="J3863">
            <v>8</v>
          </cell>
          <cell r="K3863" t="str">
            <v>SFI</v>
          </cell>
          <cell r="L3863" t="str">
            <v>Silao</v>
          </cell>
          <cell r="M3863" t="str">
            <v>Mexico</v>
          </cell>
          <cell r="N3863">
            <v>0</v>
          </cell>
          <cell r="O3863">
            <v>32421</v>
          </cell>
          <cell r="P3863">
            <v>33554</v>
          </cell>
          <cell r="Q3863">
            <v>32121</v>
          </cell>
          <cell r="R3863">
            <v>0</v>
          </cell>
          <cell r="S3863">
            <v>0</v>
          </cell>
          <cell r="T3863">
            <v>0</v>
          </cell>
        </row>
        <row r="3864">
          <cell r="A3864" t="str">
            <v>North America</v>
          </cell>
          <cell r="B3864" t="str">
            <v>General Motors</v>
          </cell>
          <cell r="C3864" t="str">
            <v>General Motors</v>
          </cell>
          <cell r="D3864" t="str">
            <v>Avalanche</v>
          </cell>
          <cell r="E3864" t="str">
            <v>GENERATION III/IV</v>
          </cell>
          <cell r="F3864" t="str">
            <v>Gasoline</v>
          </cell>
          <cell r="G3864">
            <v>5328</v>
          </cell>
          <cell r="H3864">
            <v>285</v>
          </cell>
          <cell r="I3864" t="str">
            <v>Vee Configuration</v>
          </cell>
          <cell r="J3864">
            <v>8</v>
          </cell>
          <cell r="K3864" t="str">
            <v>SFI</v>
          </cell>
          <cell r="L3864" t="str">
            <v>St. Catherines, Ontario</v>
          </cell>
          <cell r="M3864" t="str">
            <v>Canada</v>
          </cell>
          <cell r="N3864">
            <v>33687</v>
          </cell>
          <cell r="O3864">
            <v>0</v>
          </cell>
          <cell r="P3864">
            <v>0</v>
          </cell>
          <cell r="Q3864">
            <v>0</v>
          </cell>
          <cell r="R3864">
            <v>0</v>
          </cell>
          <cell r="S3864">
            <v>0</v>
          </cell>
          <cell r="T3864">
            <v>0</v>
          </cell>
        </row>
        <row r="3865">
          <cell r="A3865" t="str">
            <v>North America</v>
          </cell>
          <cell r="B3865" t="str">
            <v>General Motors</v>
          </cell>
          <cell r="C3865" t="str">
            <v>General Motors</v>
          </cell>
          <cell r="D3865" t="str">
            <v>Savana</v>
          </cell>
          <cell r="E3865" t="str">
            <v>GENERATION III/IV</v>
          </cell>
          <cell r="F3865" t="str">
            <v>Gasoline</v>
          </cell>
          <cell r="G3865">
            <v>5328</v>
          </cell>
          <cell r="H3865">
            <v>285</v>
          </cell>
          <cell r="I3865" t="str">
            <v>Vee Configuration</v>
          </cell>
          <cell r="J3865">
            <v>8</v>
          </cell>
          <cell r="K3865" t="str">
            <v>SFI</v>
          </cell>
          <cell r="L3865" t="str">
            <v>St. Catherines, Ontario</v>
          </cell>
          <cell r="M3865" t="str">
            <v>Canada</v>
          </cell>
          <cell r="N3865">
            <v>8730</v>
          </cell>
          <cell r="O3865">
            <v>22200</v>
          </cell>
          <cell r="P3865">
            <v>12003</v>
          </cell>
          <cell r="Q3865">
            <v>0</v>
          </cell>
          <cell r="R3865">
            <v>0</v>
          </cell>
          <cell r="S3865">
            <v>0</v>
          </cell>
          <cell r="T3865">
            <v>0</v>
          </cell>
        </row>
        <row r="3866">
          <cell r="A3866" t="str">
            <v>North America</v>
          </cell>
          <cell r="B3866" t="str">
            <v>General Motors</v>
          </cell>
          <cell r="C3866" t="str">
            <v>General Motors</v>
          </cell>
          <cell r="D3866" t="str">
            <v>Sierra</v>
          </cell>
          <cell r="E3866" t="str">
            <v>GENERATION III/IV</v>
          </cell>
          <cell r="F3866" t="str">
            <v>Gasoline</v>
          </cell>
          <cell r="G3866">
            <v>5328</v>
          </cell>
          <cell r="H3866">
            <v>285</v>
          </cell>
          <cell r="I3866" t="str">
            <v>Vee Configuration</v>
          </cell>
          <cell r="J3866">
            <v>8</v>
          </cell>
          <cell r="K3866" t="str">
            <v>SFI</v>
          </cell>
          <cell r="L3866" t="str">
            <v>St. Catherines, Ontario</v>
          </cell>
          <cell r="M3866" t="str">
            <v>Canada</v>
          </cell>
          <cell r="N3866">
            <v>96726</v>
          </cell>
          <cell r="O3866">
            <v>92962</v>
          </cell>
          <cell r="P3866">
            <v>89204</v>
          </cell>
          <cell r="Q3866">
            <v>93331</v>
          </cell>
          <cell r="R3866">
            <v>87033</v>
          </cell>
          <cell r="S3866">
            <v>6708</v>
          </cell>
          <cell r="T3866">
            <v>0</v>
          </cell>
        </row>
        <row r="3867">
          <cell r="A3867" t="str">
            <v>North America</v>
          </cell>
          <cell r="B3867" t="str">
            <v>General Motors</v>
          </cell>
          <cell r="C3867" t="str">
            <v>General Motors</v>
          </cell>
          <cell r="D3867" t="str">
            <v>Silverado</v>
          </cell>
          <cell r="E3867" t="str">
            <v>GENERATION III/IV</v>
          </cell>
          <cell r="F3867" t="str">
            <v>Gasoline</v>
          </cell>
          <cell r="G3867">
            <v>5328</v>
          </cell>
          <cell r="H3867">
            <v>285</v>
          </cell>
          <cell r="I3867" t="str">
            <v>Vee Configuration</v>
          </cell>
          <cell r="J3867">
            <v>8</v>
          </cell>
          <cell r="K3867" t="str">
            <v>SFI</v>
          </cell>
          <cell r="L3867" t="str">
            <v>St. Catherines, Ontario</v>
          </cell>
          <cell r="M3867" t="str">
            <v>Canada</v>
          </cell>
          <cell r="N3867">
            <v>1973</v>
          </cell>
          <cell r="O3867">
            <v>2382</v>
          </cell>
          <cell r="P3867">
            <v>2335</v>
          </cell>
          <cell r="Q3867">
            <v>2277</v>
          </cell>
          <cell r="R3867">
            <v>2474</v>
          </cell>
          <cell r="S3867">
            <v>0</v>
          </cell>
          <cell r="T3867">
            <v>0</v>
          </cell>
        </row>
        <row r="3868">
          <cell r="A3868" t="str">
            <v>North America</v>
          </cell>
          <cell r="B3868" t="str">
            <v>General Motors</v>
          </cell>
          <cell r="C3868" t="str">
            <v>General Motors</v>
          </cell>
          <cell r="D3868" t="str">
            <v>Suburban</v>
          </cell>
          <cell r="E3868" t="str">
            <v>GENERATION III/IV</v>
          </cell>
          <cell r="F3868" t="str">
            <v>Gasoline</v>
          </cell>
          <cell r="G3868">
            <v>5328</v>
          </cell>
          <cell r="H3868">
            <v>285</v>
          </cell>
          <cell r="I3868" t="str">
            <v>Vee Configuration</v>
          </cell>
          <cell r="J3868">
            <v>8</v>
          </cell>
          <cell r="K3868" t="str">
            <v>SFI</v>
          </cell>
          <cell r="L3868" t="str">
            <v>St. Catherines, Ontario</v>
          </cell>
          <cell r="M3868" t="str">
            <v>Canada</v>
          </cell>
          <cell r="N3868">
            <v>86933</v>
          </cell>
          <cell r="O3868">
            <v>63014</v>
          </cell>
          <cell r="P3868">
            <v>62456</v>
          </cell>
          <cell r="Q3868">
            <v>54065</v>
          </cell>
          <cell r="R3868">
            <v>0</v>
          </cell>
          <cell r="S3868">
            <v>0</v>
          </cell>
          <cell r="T3868">
            <v>0</v>
          </cell>
        </row>
        <row r="3869">
          <cell r="A3869" t="str">
            <v>North America</v>
          </cell>
          <cell r="B3869" t="str">
            <v>General Motors</v>
          </cell>
          <cell r="C3869" t="str">
            <v>General Motors</v>
          </cell>
          <cell r="D3869" t="str">
            <v>Van/Express</v>
          </cell>
          <cell r="E3869" t="str">
            <v>GENERATION III/IV</v>
          </cell>
          <cell r="F3869" t="str">
            <v>Gasoline</v>
          </cell>
          <cell r="G3869">
            <v>5328</v>
          </cell>
          <cell r="H3869">
            <v>285</v>
          </cell>
          <cell r="I3869" t="str">
            <v>Vee Configuration</v>
          </cell>
          <cell r="J3869">
            <v>8</v>
          </cell>
          <cell r="K3869" t="str">
            <v>SFI</v>
          </cell>
          <cell r="L3869" t="str">
            <v>St. Catherines, Ontario</v>
          </cell>
          <cell r="M3869" t="str">
            <v>Canada</v>
          </cell>
          <cell r="N3869">
            <v>24603</v>
          </cell>
          <cell r="O3869">
            <v>70242</v>
          </cell>
          <cell r="P3869">
            <v>36010</v>
          </cell>
          <cell r="Q3869">
            <v>0</v>
          </cell>
          <cell r="R3869">
            <v>0</v>
          </cell>
          <cell r="S3869">
            <v>0</v>
          </cell>
          <cell r="T3869">
            <v>0</v>
          </cell>
        </row>
        <row r="3870">
          <cell r="A3870" t="str">
            <v>North America</v>
          </cell>
          <cell r="B3870" t="str">
            <v>General Motors</v>
          </cell>
          <cell r="C3870" t="str">
            <v>General Motors</v>
          </cell>
          <cell r="D3870" t="str">
            <v>Savana</v>
          </cell>
          <cell r="E3870" t="str">
            <v>GENERATION III/IV</v>
          </cell>
          <cell r="F3870" t="str">
            <v>Gasoline-CNG</v>
          </cell>
          <cell r="G3870">
            <v>5328</v>
          </cell>
          <cell r="H3870">
            <v>285</v>
          </cell>
          <cell r="I3870" t="str">
            <v>Vee Configuration</v>
          </cell>
          <cell r="J3870">
            <v>8</v>
          </cell>
          <cell r="K3870" t="str">
            <v>SFI</v>
          </cell>
          <cell r="L3870" t="str">
            <v>St. Catherines, Ontario</v>
          </cell>
          <cell r="M3870" t="str">
            <v>Canada</v>
          </cell>
          <cell r="N3870">
            <v>77</v>
          </cell>
          <cell r="O3870">
            <v>198</v>
          </cell>
          <cell r="P3870">
            <v>109</v>
          </cell>
          <cell r="Q3870">
            <v>0</v>
          </cell>
          <cell r="R3870">
            <v>0</v>
          </cell>
          <cell r="S3870">
            <v>0</v>
          </cell>
          <cell r="T3870">
            <v>0</v>
          </cell>
        </row>
        <row r="3871">
          <cell r="A3871" t="str">
            <v>North America</v>
          </cell>
          <cell r="B3871" t="str">
            <v>General Motors</v>
          </cell>
          <cell r="C3871" t="str">
            <v>General Motors</v>
          </cell>
          <cell r="D3871" t="str">
            <v>Van/Express</v>
          </cell>
          <cell r="E3871" t="str">
            <v>GENERATION III/IV</v>
          </cell>
          <cell r="F3871" t="str">
            <v>Gasoline-CNG</v>
          </cell>
          <cell r="G3871">
            <v>5328</v>
          </cell>
          <cell r="H3871">
            <v>285</v>
          </cell>
          <cell r="I3871" t="str">
            <v>Vee Configuration</v>
          </cell>
          <cell r="J3871">
            <v>8</v>
          </cell>
          <cell r="K3871" t="str">
            <v>SFI</v>
          </cell>
          <cell r="L3871" t="str">
            <v>St. Catherines, Ontario</v>
          </cell>
          <cell r="M3871" t="str">
            <v>Canada</v>
          </cell>
          <cell r="N3871">
            <v>218</v>
          </cell>
          <cell r="O3871">
            <v>626</v>
          </cell>
          <cell r="P3871">
            <v>327</v>
          </cell>
          <cell r="Q3871">
            <v>0</v>
          </cell>
          <cell r="R3871">
            <v>0</v>
          </cell>
          <cell r="S3871">
            <v>0</v>
          </cell>
          <cell r="T3871">
            <v>0</v>
          </cell>
        </row>
        <row r="3872">
          <cell r="A3872" t="str">
            <v>North America</v>
          </cell>
          <cell r="B3872" t="str">
            <v>General Motors</v>
          </cell>
          <cell r="C3872" t="str">
            <v>General Motors</v>
          </cell>
          <cell r="D3872" t="str">
            <v>Escalade EXT</v>
          </cell>
          <cell r="E3872" t="str">
            <v>GENERATION III/IV</v>
          </cell>
          <cell r="F3872" t="str">
            <v>Gasoline</v>
          </cell>
          <cell r="G3872">
            <v>5967</v>
          </cell>
          <cell r="H3872">
            <v>300</v>
          </cell>
          <cell r="I3872" t="str">
            <v>Vee Configuration</v>
          </cell>
          <cell r="J3872">
            <v>8</v>
          </cell>
          <cell r="K3872" t="str">
            <v>SFI</v>
          </cell>
          <cell r="L3872" t="str">
            <v>Romulus, MI</v>
          </cell>
          <cell r="M3872" t="str">
            <v>U.S.</v>
          </cell>
          <cell r="N3872">
            <v>0</v>
          </cell>
          <cell r="O3872">
            <v>0</v>
          </cell>
          <cell r="P3872">
            <v>0</v>
          </cell>
          <cell r="Q3872">
            <v>0</v>
          </cell>
          <cell r="R3872">
            <v>0</v>
          </cell>
          <cell r="S3872">
            <v>0</v>
          </cell>
          <cell r="T3872">
            <v>0</v>
          </cell>
        </row>
        <row r="3873">
          <cell r="A3873" t="str">
            <v>North America</v>
          </cell>
          <cell r="B3873" t="str">
            <v>General Motors</v>
          </cell>
          <cell r="C3873" t="str">
            <v>General Motors</v>
          </cell>
          <cell r="D3873" t="str">
            <v>Sierra</v>
          </cell>
          <cell r="E3873" t="str">
            <v>GENERATION III/IV</v>
          </cell>
          <cell r="F3873" t="str">
            <v>Gasoline</v>
          </cell>
          <cell r="G3873">
            <v>5967</v>
          </cell>
          <cell r="H3873">
            <v>300</v>
          </cell>
          <cell r="I3873" t="str">
            <v>Vee Configuration</v>
          </cell>
          <cell r="J3873">
            <v>8</v>
          </cell>
          <cell r="K3873" t="str">
            <v>SFI</v>
          </cell>
          <cell r="L3873" t="str">
            <v>Romulus, MI</v>
          </cell>
          <cell r="M3873" t="str">
            <v>U.S.</v>
          </cell>
          <cell r="N3873">
            <v>27302</v>
          </cell>
          <cell r="O3873">
            <v>26239</v>
          </cell>
          <cell r="P3873">
            <v>25179</v>
          </cell>
          <cell r="Q3873">
            <v>26344</v>
          </cell>
          <cell r="R3873">
            <v>24566</v>
          </cell>
          <cell r="S3873">
            <v>1894</v>
          </cell>
          <cell r="T3873">
            <v>0</v>
          </cell>
        </row>
        <row r="3874">
          <cell r="A3874" t="str">
            <v>North America</v>
          </cell>
          <cell r="B3874" t="str">
            <v>General Motors</v>
          </cell>
          <cell r="C3874" t="str">
            <v>General Motors</v>
          </cell>
          <cell r="D3874" t="str">
            <v>Silverado</v>
          </cell>
          <cell r="E3874" t="str">
            <v>GENERATION III/IV</v>
          </cell>
          <cell r="F3874" t="str">
            <v>Gasoline</v>
          </cell>
          <cell r="G3874">
            <v>5967</v>
          </cell>
          <cell r="H3874">
            <v>300</v>
          </cell>
          <cell r="I3874" t="str">
            <v>Vee Configuration</v>
          </cell>
          <cell r="J3874">
            <v>8</v>
          </cell>
          <cell r="K3874" t="str">
            <v>SFI</v>
          </cell>
          <cell r="L3874" t="str">
            <v>Romulus, MI</v>
          </cell>
          <cell r="M3874" t="str">
            <v>U.S.</v>
          </cell>
          <cell r="N3874">
            <v>86666</v>
          </cell>
          <cell r="O3874">
            <v>88836</v>
          </cell>
          <cell r="P3874">
            <v>85093</v>
          </cell>
          <cell r="Q3874">
            <v>80238</v>
          </cell>
          <cell r="R3874">
            <v>76061</v>
          </cell>
          <cell r="S3874">
            <v>5602</v>
          </cell>
          <cell r="T3874">
            <v>0</v>
          </cell>
        </row>
        <row r="3875">
          <cell r="A3875" t="str">
            <v>North America</v>
          </cell>
          <cell r="B3875" t="str">
            <v>General Motors</v>
          </cell>
          <cell r="C3875" t="str">
            <v>General Motors</v>
          </cell>
          <cell r="D3875" t="str">
            <v>Suburban</v>
          </cell>
          <cell r="E3875" t="str">
            <v>GENERATION III/IV</v>
          </cell>
          <cell r="F3875" t="str">
            <v>Gasoline</v>
          </cell>
          <cell r="G3875">
            <v>5967</v>
          </cell>
          <cell r="H3875">
            <v>300</v>
          </cell>
          <cell r="I3875" t="str">
            <v>Vee Configuration</v>
          </cell>
          <cell r="J3875">
            <v>8</v>
          </cell>
          <cell r="K3875" t="str">
            <v>SFI</v>
          </cell>
          <cell r="L3875" t="str">
            <v>Romulus, MI</v>
          </cell>
          <cell r="M3875" t="str">
            <v>U.S.</v>
          </cell>
          <cell r="N3875">
            <v>10708</v>
          </cell>
          <cell r="O3875">
            <v>7761</v>
          </cell>
          <cell r="P3875">
            <v>7693</v>
          </cell>
          <cell r="Q3875">
            <v>4866</v>
          </cell>
          <cell r="R3875">
            <v>0</v>
          </cell>
          <cell r="S3875">
            <v>0</v>
          </cell>
          <cell r="T3875">
            <v>0</v>
          </cell>
        </row>
        <row r="3876">
          <cell r="A3876" t="str">
            <v>North America</v>
          </cell>
          <cell r="B3876" t="str">
            <v>General Motors</v>
          </cell>
          <cell r="C3876" t="str">
            <v>General Motors</v>
          </cell>
          <cell r="D3876" t="str">
            <v>Tahoe</v>
          </cell>
          <cell r="E3876" t="str">
            <v>GENERATION III/IV</v>
          </cell>
          <cell r="F3876" t="str">
            <v>Gasoline</v>
          </cell>
          <cell r="G3876">
            <v>5967</v>
          </cell>
          <cell r="H3876">
            <v>300</v>
          </cell>
          <cell r="I3876" t="str">
            <v>Vee Configuration</v>
          </cell>
          <cell r="J3876">
            <v>8</v>
          </cell>
          <cell r="K3876" t="str">
            <v>SFI</v>
          </cell>
          <cell r="L3876" t="str">
            <v>Romulus, MI</v>
          </cell>
          <cell r="M3876" t="str">
            <v>U.S.</v>
          </cell>
          <cell r="N3876">
            <v>13031</v>
          </cell>
          <cell r="O3876">
            <v>11268</v>
          </cell>
          <cell r="P3876">
            <v>11410</v>
          </cell>
          <cell r="Q3876">
            <v>10865</v>
          </cell>
          <cell r="R3876">
            <v>0</v>
          </cell>
          <cell r="S3876">
            <v>0</v>
          </cell>
          <cell r="T3876">
            <v>0</v>
          </cell>
        </row>
        <row r="3877">
          <cell r="A3877" t="str">
            <v>North America</v>
          </cell>
          <cell r="B3877" t="str">
            <v>General Motors</v>
          </cell>
          <cell r="C3877" t="str">
            <v>General Motors</v>
          </cell>
          <cell r="D3877" t="str">
            <v>Yukon</v>
          </cell>
          <cell r="E3877" t="str">
            <v>GENERATION III/IV</v>
          </cell>
          <cell r="F3877" t="str">
            <v>Gasoline</v>
          </cell>
          <cell r="G3877">
            <v>5967</v>
          </cell>
          <cell r="H3877">
            <v>300</v>
          </cell>
          <cell r="I3877" t="str">
            <v>Vee Configuration</v>
          </cell>
          <cell r="J3877">
            <v>8</v>
          </cell>
          <cell r="K3877" t="str">
            <v>SFI</v>
          </cell>
          <cell r="L3877" t="str">
            <v>Romulus, MI</v>
          </cell>
          <cell r="M3877" t="str">
            <v>U.S.</v>
          </cell>
          <cell r="N3877">
            <v>5166</v>
          </cell>
          <cell r="O3877">
            <v>5085</v>
          </cell>
          <cell r="P3877">
            <v>4169</v>
          </cell>
          <cell r="Q3877">
            <v>4046</v>
          </cell>
          <cell r="R3877">
            <v>0</v>
          </cell>
          <cell r="S3877">
            <v>0</v>
          </cell>
          <cell r="T3877">
            <v>0</v>
          </cell>
        </row>
        <row r="3878">
          <cell r="A3878" t="str">
            <v>North America</v>
          </cell>
          <cell r="B3878" t="str">
            <v>General Motors</v>
          </cell>
          <cell r="C3878" t="str">
            <v>General Motors</v>
          </cell>
          <cell r="D3878" t="str">
            <v>Yukon XL</v>
          </cell>
          <cell r="E3878" t="str">
            <v>GENERATION III/IV</v>
          </cell>
          <cell r="F3878" t="str">
            <v>Gasoline</v>
          </cell>
          <cell r="G3878">
            <v>5967</v>
          </cell>
          <cell r="H3878">
            <v>300</v>
          </cell>
          <cell r="I3878" t="str">
            <v>Vee Configuration</v>
          </cell>
          <cell r="J3878">
            <v>8</v>
          </cell>
          <cell r="K3878" t="str">
            <v>SFI</v>
          </cell>
          <cell r="L3878" t="str">
            <v>Romulus, MI</v>
          </cell>
          <cell r="M3878" t="str">
            <v>U.S.</v>
          </cell>
          <cell r="N3878">
            <v>8931</v>
          </cell>
          <cell r="O3878">
            <v>4717</v>
          </cell>
          <cell r="P3878">
            <v>3847</v>
          </cell>
          <cell r="Q3878">
            <v>2401</v>
          </cell>
          <cell r="R3878">
            <v>0</v>
          </cell>
          <cell r="S3878">
            <v>0</v>
          </cell>
          <cell r="T3878">
            <v>0</v>
          </cell>
        </row>
        <row r="3879">
          <cell r="A3879" t="str">
            <v>North America</v>
          </cell>
          <cell r="B3879" t="str">
            <v>General Motors</v>
          </cell>
          <cell r="C3879" t="str">
            <v>General Motors</v>
          </cell>
          <cell r="D3879" t="str">
            <v>Escalade ESV</v>
          </cell>
          <cell r="E3879" t="str">
            <v>GENERATION III/IV</v>
          </cell>
          <cell r="F3879" t="str">
            <v>Gasoline</v>
          </cell>
          <cell r="G3879">
            <v>5967</v>
          </cell>
          <cell r="H3879">
            <v>300</v>
          </cell>
          <cell r="I3879" t="str">
            <v>Vee Configuration</v>
          </cell>
          <cell r="J3879">
            <v>8</v>
          </cell>
          <cell r="K3879" t="str">
            <v>SFI</v>
          </cell>
          <cell r="L3879" t="str">
            <v>Silao</v>
          </cell>
          <cell r="M3879" t="str">
            <v>Mexico</v>
          </cell>
          <cell r="N3879">
            <v>0</v>
          </cell>
          <cell r="O3879">
            <v>15114</v>
          </cell>
          <cell r="P3879">
            <v>16756</v>
          </cell>
          <cell r="Q3879">
            <v>16219</v>
          </cell>
          <cell r="R3879">
            <v>0</v>
          </cell>
          <cell r="S3879">
            <v>0</v>
          </cell>
          <cell r="T3879">
            <v>0</v>
          </cell>
        </row>
        <row r="3880">
          <cell r="A3880" t="str">
            <v>North America</v>
          </cell>
          <cell r="B3880" t="str">
            <v>General Motors</v>
          </cell>
          <cell r="C3880" t="str">
            <v>General Motors</v>
          </cell>
          <cell r="D3880" t="str">
            <v>Escalade EXT</v>
          </cell>
          <cell r="E3880" t="str">
            <v>GENERATION III/IV</v>
          </cell>
          <cell r="F3880" t="str">
            <v>Gasoline</v>
          </cell>
          <cell r="G3880">
            <v>5967</v>
          </cell>
          <cell r="H3880">
            <v>300</v>
          </cell>
          <cell r="I3880" t="str">
            <v>Vee Configuration</v>
          </cell>
          <cell r="J3880">
            <v>8</v>
          </cell>
          <cell r="K3880" t="str">
            <v>SFI</v>
          </cell>
          <cell r="L3880" t="str">
            <v>Silao</v>
          </cell>
          <cell r="M3880" t="str">
            <v>Mexico</v>
          </cell>
          <cell r="N3880">
            <v>15708</v>
          </cell>
          <cell r="O3880">
            <v>11653</v>
          </cell>
          <cell r="P3880">
            <v>10678</v>
          </cell>
          <cell r="Q3880">
            <v>10336</v>
          </cell>
          <cell r="R3880">
            <v>1229</v>
          </cell>
          <cell r="S3880">
            <v>0</v>
          </cell>
          <cell r="T3880">
            <v>0</v>
          </cell>
        </row>
        <row r="3881">
          <cell r="A3881" t="str">
            <v>North America</v>
          </cell>
          <cell r="B3881" t="str">
            <v>General Motors</v>
          </cell>
          <cell r="C3881" t="str">
            <v>General Motors</v>
          </cell>
          <cell r="D3881" t="str">
            <v>Suburban</v>
          </cell>
          <cell r="E3881" t="str">
            <v>GENERATION III/IV</v>
          </cell>
          <cell r="F3881" t="str">
            <v>Gasoline</v>
          </cell>
          <cell r="G3881">
            <v>5967</v>
          </cell>
          <cell r="H3881">
            <v>300</v>
          </cell>
          <cell r="I3881" t="str">
            <v>Vee Configuration</v>
          </cell>
          <cell r="J3881">
            <v>8</v>
          </cell>
          <cell r="K3881" t="str">
            <v>SFI</v>
          </cell>
          <cell r="L3881" t="str">
            <v>Silao</v>
          </cell>
          <cell r="M3881" t="str">
            <v>Mexico</v>
          </cell>
          <cell r="N3881">
            <v>4360</v>
          </cell>
          <cell r="O3881">
            <v>5887</v>
          </cell>
          <cell r="P3881">
            <v>5440</v>
          </cell>
          <cell r="Q3881">
            <v>3807</v>
          </cell>
          <cell r="R3881">
            <v>0</v>
          </cell>
          <cell r="S3881">
            <v>0</v>
          </cell>
          <cell r="T3881">
            <v>0</v>
          </cell>
        </row>
        <row r="3882">
          <cell r="A3882" t="str">
            <v>North America</v>
          </cell>
          <cell r="B3882" t="str">
            <v>General Motors</v>
          </cell>
          <cell r="C3882" t="str">
            <v>General Motors</v>
          </cell>
          <cell r="D3882" t="str">
            <v>Yukon XL</v>
          </cell>
          <cell r="E3882" t="str">
            <v>GENERATION III/IV</v>
          </cell>
          <cell r="F3882" t="str">
            <v>Gasoline</v>
          </cell>
          <cell r="G3882">
            <v>5967</v>
          </cell>
          <cell r="H3882">
            <v>300</v>
          </cell>
          <cell r="I3882" t="str">
            <v>Vee Configuration</v>
          </cell>
          <cell r="J3882">
            <v>8</v>
          </cell>
          <cell r="K3882" t="str">
            <v>SFI</v>
          </cell>
          <cell r="L3882" t="str">
            <v>Silao</v>
          </cell>
          <cell r="M3882" t="str">
            <v>Mexico</v>
          </cell>
          <cell r="N3882">
            <v>0</v>
          </cell>
          <cell r="O3882">
            <v>3993</v>
          </cell>
          <cell r="P3882">
            <v>4133</v>
          </cell>
          <cell r="Q3882">
            <v>2891</v>
          </cell>
          <cell r="R3882">
            <v>0</v>
          </cell>
          <cell r="S3882">
            <v>0</v>
          </cell>
          <cell r="T3882">
            <v>0</v>
          </cell>
        </row>
        <row r="3883">
          <cell r="A3883" t="str">
            <v>North America</v>
          </cell>
          <cell r="B3883" t="str">
            <v>General Motors</v>
          </cell>
          <cell r="C3883" t="str">
            <v>General Motors</v>
          </cell>
          <cell r="D3883" t="str">
            <v>Escalade</v>
          </cell>
          <cell r="E3883" t="str">
            <v>GENERATION III/IV</v>
          </cell>
          <cell r="F3883" t="str">
            <v>Gasoline</v>
          </cell>
          <cell r="G3883">
            <v>5967</v>
          </cell>
          <cell r="H3883">
            <v>300</v>
          </cell>
          <cell r="I3883" t="str">
            <v>Vee Configuration</v>
          </cell>
          <cell r="J3883">
            <v>8</v>
          </cell>
          <cell r="K3883" t="str">
            <v>SFI</v>
          </cell>
          <cell r="L3883" t="str">
            <v>St. Catherines, Ontario</v>
          </cell>
          <cell r="M3883" t="str">
            <v>Canada</v>
          </cell>
          <cell r="N3883">
            <v>28236</v>
          </cell>
          <cell r="O3883">
            <v>24892</v>
          </cell>
          <cell r="P3883">
            <v>21055</v>
          </cell>
          <cell r="Q3883">
            <v>21606</v>
          </cell>
          <cell r="R3883">
            <v>0</v>
          </cell>
          <cell r="S3883">
            <v>0</v>
          </cell>
          <cell r="T3883">
            <v>0</v>
          </cell>
        </row>
        <row r="3884">
          <cell r="A3884" t="str">
            <v>North America</v>
          </cell>
          <cell r="B3884" t="str">
            <v>General Motors</v>
          </cell>
          <cell r="C3884" t="str">
            <v>General Motors</v>
          </cell>
          <cell r="D3884" t="str">
            <v>H2</v>
          </cell>
          <cell r="E3884" t="str">
            <v>GENERATION III/IV</v>
          </cell>
          <cell r="F3884" t="str">
            <v>Gasoline</v>
          </cell>
          <cell r="G3884">
            <v>5967</v>
          </cell>
          <cell r="H3884">
            <v>300</v>
          </cell>
          <cell r="I3884" t="str">
            <v>Vee Configuration</v>
          </cell>
          <cell r="J3884">
            <v>8</v>
          </cell>
          <cell r="K3884" t="str">
            <v>SFI</v>
          </cell>
          <cell r="L3884" t="str">
            <v>St. Catherines, Ontario</v>
          </cell>
          <cell r="M3884" t="str">
            <v>Canada</v>
          </cell>
          <cell r="N3884">
            <v>23072</v>
          </cell>
          <cell r="O3884">
            <v>40832</v>
          </cell>
          <cell r="P3884">
            <v>38472</v>
          </cell>
          <cell r="Q3884">
            <v>20664</v>
          </cell>
          <cell r="R3884">
            <v>0</v>
          </cell>
          <cell r="S3884">
            <v>0</v>
          </cell>
          <cell r="T3884">
            <v>0</v>
          </cell>
        </row>
        <row r="3885">
          <cell r="A3885" t="str">
            <v>North America</v>
          </cell>
          <cell r="B3885" t="str">
            <v>General Motors</v>
          </cell>
          <cell r="C3885" t="str">
            <v>General Motors</v>
          </cell>
          <cell r="D3885" t="str">
            <v>Savana</v>
          </cell>
          <cell r="E3885" t="str">
            <v>GENERATION III/IV</v>
          </cell>
          <cell r="F3885" t="str">
            <v>Gasoline</v>
          </cell>
          <cell r="G3885">
            <v>5967</v>
          </cell>
          <cell r="H3885">
            <v>300</v>
          </cell>
          <cell r="I3885" t="str">
            <v>Vee Configuration</v>
          </cell>
          <cell r="J3885">
            <v>8</v>
          </cell>
          <cell r="K3885" t="str">
            <v>SFI</v>
          </cell>
          <cell r="L3885" t="str">
            <v>St. Catherines, Ontario</v>
          </cell>
          <cell r="M3885" t="str">
            <v>Canada</v>
          </cell>
          <cell r="N3885">
            <v>2488</v>
          </cell>
          <cell r="O3885">
            <v>6338</v>
          </cell>
          <cell r="P3885">
            <v>6160</v>
          </cell>
          <cell r="Q3885">
            <v>3420</v>
          </cell>
          <cell r="R3885">
            <v>0</v>
          </cell>
          <cell r="S3885">
            <v>0</v>
          </cell>
          <cell r="T3885">
            <v>0</v>
          </cell>
        </row>
        <row r="3886">
          <cell r="A3886" t="str">
            <v>North America</v>
          </cell>
          <cell r="B3886" t="str">
            <v>General Motors</v>
          </cell>
          <cell r="C3886" t="str">
            <v>General Motors</v>
          </cell>
          <cell r="D3886" t="str">
            <v>Sierra</v>
          </cell>
          <cell r="E3886" t="str">
            <v>GENERATION III/IV</v>
          </cell>
          <cell r="F3886" t="str">
            <v>Gasoline</v>
          </cell>
          <cell r="G3886">
            <v>5967</v>
          </cell>
          <cell r="H3886">
            <v>300</v>
          </cell>
          <cell r="I3886" t="str">
            <v>Vee Configuration</v>
          </cell>
          <cell r="J3886">
            <v>8</v>
          </cell>
          <cell r="K3886" t="str">
            <v>SFI</v>
          </cell>
          <cell r="L3886" t="str">
            <v>St. Catherines, Ontario</v>
          </cell>
          <cell r="M3886" t="str">
            <v>Canada</v>
          </cell>
          <cell r="N3886">
            <v>14277</v>
          </cell>
          <cell r="O3886">
            <v>12984</v>
          </cell>
          <cell r="P3886">
            <v>11658</v>
          </cell>
          <cell r="Q3886">
            <v>10808</v>
          </cell>
          <cell r="R3886">
            <v>9205</v>
          </cell>
          <cell r="S3886">
            <v>8034</v>
          </cell>
          <cell r="T3886">
            <v>11817</v>
          </cell>
        </row>
        <row r="3887">
          <cell r="A3887" t="str">
            <v>North America</v>
          </cell>
          <cell r="B3887" t="str">
            <v>General Motors</v>
          </cell>
          <cell r="C3887" t="str">
            <v>General Motors</v>
          </cell>
          <cell r="D3887" t="str">
            <v>Silverado</v>
          </cell>
          <cell r="E3887" t="str">
            <v>GENERATION III/IV</v>
          </cell>
          <cell r="F3887" t="str">
            <v>Gasoline</v>
          </cell>
          <cell r="G3887">
            <v>5967</v>
          </cell>
          <cell r="H3887">
            <v>300</v>
          </cell>
          <cell r="I3887" t="str">
            <v>Vee Configuration</v>
          </cell>
          <cell r="J3887">
            <v>8</v>
          </cell>
          <cell r="K3887" t="str">
            <v>SFI</v>
          </cell>
          <cell r="L3887" t="str">
            <v>St. Catherines, Ontario</v>
          </cell>
          <cell r="M3887" t="str">
            <v>Canada</v>
          </cell>
          <cell r="N3887">
            <v>38753</v>
          </cell>
          <cell r="O3887">
            <v>38072</v>
          </cell>
          <cell r="P3887">
            <v>33806</v>
          </cell>
          <cell r="Q3887">
            <v>31826</v>
          </cell>
          <cell r="R3887">
            <v>29410</v>
          </cell>
          <cell r="S3887">
            <v>23161</v>
          </cell>
          <cell r="T3887">
            <v>31316</v>
          </cell>
        </row>
        <row r="3888">
          <cell r="A3888" t="str">
            <v>North America</v>
          </cell>
          <cell r="B3888" t="str">
            <v>General Motors</v>
          </cell>
          <cell r="C3888" t="str">
            <v>General Motors</v>
          </cell>
          <cell r="D3888" t="str">
            <v>SSR</v>
          </cell>
          <cell r="E3888" t="str">
            <v>GENERATION III/IV</v>
          </cell>
          <cell r="F3888" t="str">
            <v>Gasoline</v>
          </cell>
          <cell r="G3888">
            <v>5967</v>
          </cell>
          <cell r="H3888">
            <v>300</v>
          </cell>
          <cell r="I3888" t="str">
            <v>Vee Configuration</v>
          </cell>
          <cell r="J3888">
            <v>8</v>
          </cell>
          <cell r="K3888" t="str">
            <v>SFI</v>
          </cell>
          <cell r="L3888" t="str">
            <v>St. Catherines, Ontario</v>
          </cell>
          <cell r="M3888" t="str">
            <v>Canada</v>
          </cell>
          <cell r="N3888">
            <v>0</v>
          </cell>
          <cell r="O3888">
            <v>3848</v>
          </cell>
          <cell r="P3888">
            <v>9520</v>
          </cell>
          <cell r="Q3888">
            <v>4920</v>
          </cell>
          <cell r="R3888">
            <v>0</v>
          </cell>
          <cell r="S3888">
            <v>0</v>
          </cell>
          <cell r="T3888">
            <v>0</v>
          </cell>
        </row>
        <row r="3889">
          <cell r="A3889" t="str">
            <v>North America</v>
          </cell>
          <cell r="B3889" t="str">
            <v>General Motors</v>
          </cell>
          <cell r="C3889" t="str">
            <v>General Motors</v>
          </cell>
          <cell r="D3889" t="str">
            <v>Van/Express</v>
          </cell>
          <cell r="E3889" t="str">
            <v>GENERATION III/IV</v>
          </cell>
          <cell r="F3889" t="str">
            <v>Gasoline</v>
          </cell>
          <cell r="G3889">
            <v>5967</v>
          </cell>
          <cell r="H3889">
            <v>300</v>
          </cell>
          <cell r="I3889" t="str">
            <v>Vee Configuration</v>
          </cell>
          <cell r="J3889">
            <v>8</v>
          </cell>
          <cell r="K3889" t="str">
            <v>SFI</v>
          </cell>
          <cell r="L3889" t="str">
            <v>St. Catherines, Ontario</v>
          </cell>
          <cell r="M3889" t="str">
            <v>Canada</v>
          </cell>
          <cell r="N3889">
            <v>7011</v>
          </cell>
          <cell r="O3889">
            <v>20057</v>
          </cell>
          <cell r="P3889">
            <v>19424</v>
          </cell>
          <cell r="Q3889">
            <v>10261</v>
          </cell>
          <cell r="R3889">
            <v>0</v>
          </cell>
          <cell r="S3889">
            <v>0</v>
          </cell>
          <cell r="T3889">
            <v>0</v>
          </cell>
        </row>
        <row r="3890">
          <cell r="A3890" t="str">
            <v>North America</v>
          </cell>
          <cell r="B3890" t="str">
            <v>General Motors</v>
          </cell>
          <cell r="C3890" t="str">
            <v>General Motors</v>
          </cell>
          <cell r="D3890" t="str">
            <v>Corvette</v>
          </cell>
          <cell r="E3890" t="str">
            <v>GENERATION III/IV</v>
          </cell>
          <cell r="F3890" t="str">
            <v>Gasoline</v>
          </cell>
          <cell r="G3890">
            <v>5990</v>
          </cell>
          <cell r="H3890">
            <v>300</v>
          </cell>
          <cell r="I3890" t="str">
            <v>Vee Configuration</v>
          </cell>
          <cell r="J3890">
            <v>8</v>
          </cell>
          <cell r="K3890" t="str">
            <v>SFI</v>
          </cell>
          <cell r="L3890" t="str">
            <v>Romulus, MI</v>
          </cell>
          <cell r="M3890" t="str">
            <v>U.S.</v>
          </cell>
          <cell r="N3890">
            <v>0</v>
          </cell>
          <cell r="O3890">
            <v>0</v>
          </cell>
          <cell r="P3890">
            <v>15084</v>
          </cell>
          <cell r="Q3890">
            <v>33413</v>
          </cell>
          <cell r="R3890">
            <v>28949</v>
          </cell>
          <cell r="S3890">
            <v>26742</v>
          </cell>
          <cell r="T3890">
            <v>25624</v>
          </cell>
        </row>
        <row r="3891">
          <cell r="A3891" t="str">
            <v>North America</v>
          </cell>
          <cell r="B3891" t="str">
            <v>General Motors</v>
          </cell>
          <cell r="C3891" t="str">
            <v>General Motors</v>
          </cell>
          <cell r="D3891" t="str">
            <v>H2</v>
          </cell>
          <cell r="E3891" t="str">
            <v>GENERATION III/IV</v>
          </cell>
          <cell r="F3891" t="str">
            <v>Gasoline</v>
          </cell>
          <cell r="G3891">
            <v>5990</v>
          </cell>
          <cell r="H3891">
            <v>300</v>
          </cell>
          <cell r="I3891" t="str">
            <v>Vee Configuration</v>
          </cell>
          <cell r="J3891">
            <v>8</v>
          </cell>
          <cell r="K3891" t="str">
            <v>SFI</v>
          </cell>
          <cell r="L3891" t="str">
            <v>Romulus, MI</v>
          </cell>
          <cell r="M3891" t="str">
            <v>U.S.</v>
          </cell>
          <cell r="N3891">
            <v>0</v>
          </cell>
          <cell r="O3891">
            <v>0</v>
          </cell>
          <cell r="P3891">
            <v>0</v>
          </cell>
          <cell r="Q3891">
            <v>18480</v>
          </cell>
          <cell r="R3891">
            <v>37562</v>
          </cell>
          <cell r="S3891">
            <v>35821</v>
          </cell>
          <cell r="T3891">
            <v>34074</v>
          </cell>
        </row>
        <row r="3892">
          <cell r="A3892" t="str">
            <v>North America</v>
          </cell>
          <cell r="B3892" t="str">
            <v>General Motors</v>
          </cell>
          <cell r="C3892" t="str">
            <v>General Motors</v>
          </cell>
          <cell r="D3892" t="str">
            <v>Savana</v>
          </cell>
          <cell r="E3892" t="str">
            <v>GENERATION III/IV</v>
          </cell>
          <cell r="F3892" t="str">
            <v>Gasoline</v>
          </cell>
          <cell r="G3892">
            <v>5990</v>
          </cell>
          <cell r="H3892">
            <v>300</v>
          </cell>
          <cell r="I3892" t="str">
            <v>Vee Configuration</v>
          </cell>
          <cell r="J3892">
            <v>8</v>
          </cell>
          <cell r="K3892" t="str">
            <v>SFI</v>
          </cell>
          <cell r="L3892" t="str">
            <v>Romulus, MI</v>
          </cell>
          <cell r="M3892" t="str">
            <v>U.S.</v>
          </cell>
          <cell r="N3892">
            <v>0</v>
          </cell>
          <cell r="O3892">
            <v>0</v>
          </cell>
          <cell r="P3892">
            <v>0</v>
          </cell>
          <cell r="Q3892">
            <v>2840</v>
          </cell>
          <cell r="R3892">
            <v>5794</v>
          </cell>
          <cell r="S3892">
            <v>5497</v>
          </cell>
          <cell r="T3892">
            <v>5707</v>
          </cell>
        </row>
        <row r="3893">
          <cell r="A3893" t="str">
            <v>North America</v>
          </cell>
          <cell r="B3893" t="str">
            <v>General Motors</v>
          </cell>
          <cell r="C3893" t="str">
            <v>General Motors</v>
          </cell>
          <cell r="D3893" t="str">
            <v>Sierra</v>
          </cell>
          <cell r="E3893" t="str">
            <v>GENERATION III/IV</v>
          </cell>
          <cell r="F3893" t="str">
            <v>Gasoline</v>
          </cell>
          <cell r="G3893">
            <v>5990</v>
          </cell>
          <cell r="H3893">
            <v>300</v>
          </cell>
          <cell r="I3893" t="str">
            <v>Vee Configuration</v>
          </cell>
          <cell r="J3893">
            <v>8</v>
          </cell>
          <cell r="K3893" t="str">
            <v>SFI</v>
          </cell>
          <cell r="L3893" t="str">
            <v>Romulus, MI</v>
          </cell>
          <cell r="M3893" t="str">
            <v>U.S.</v>
          </cell>
          <cell r="N3893">
            <v>0</v>
          </cell>
          <cell r="O3893">
            <v>0</v>
          </cell>
          <cell r="P3893">
            <v>0</v>
          </cell>
          <cell r="Q3893">
            <v>0</v>
          </cell>
          <cell r="R3893">
            <v>0</v>
          </cell>
          <cell r="S3893">
            <v>25689</v>
          </cell>
          <cell r="T3893">
            <v>29914</v>
          </cell>
        </row>
        <row r="3894">
          <cell r="A3894" t="str">
            <v>North America</v>
          </cell>
          <cell r="B3894" t="str">
            <v>General Motors</v>
          </cell>
          <cell r="C3894" t="str">
            <v>General Motors</v>
          </cell>
          <cell r="D3894" t="str">
            <v>Silverado</v>
          </cell>
          <cell r="E3894" t="str">
            <v>GENERATION III/IV</v>
          </cell>
          <cell r="F3894" t="str">
            <v>Gasoline</v>
          </cell>
          <cell r="G3894">
            <v>5990</v>
          </cell>
          <cell r="H3894">
            <v>300</v>
          </cell>
          <cell r="I3894" t="str">
            <v>Vee Configuration</v>
          </cell>
          <cell r="J3894">
            <v>8</v>
          </cell>
          <cell r="K3894" t="str">
            <v>SFI</v>
          </cell>
          <cell r="L3894" t="str">
            <v>Romulus, MI</v>
          </cell>
          <cell r="M3894" t="str">
            <v>U.S.</v>
          </cell>
          <cell r="N3894">
            <v>0</v>
          </cell>
          <cell r="O3894">
            <v>0</v>
          </cell>
          <cell r="P3894">
            <v>0</v>
          </cell>
          <cell r="Q3894">
            <v>0</v>
          </cell>
          <cell r="R3894">
            <v>0</v>
          </cell>
          <cell r="S3894">
            <v>83690</v>
          </cell>
          <cell r="T3894">
            <v>87831</v>
          </cell>
        </row>
        <row r="3895">
          <cell r="A3895" t="str">
            <v>North America</v>
          </cell>
          <cell r="B3895" t="str">
            <v>General Motors</v>
          </cell>
          <cell r="C3895" t="str">
            <v>General Motors</v>
          </cell>
          <cell r="D3895" t="str">
            <v>SSR</v>
          </cell>
          <cell r="E3895" t="str">
            <v>GENERATION III/IV</v>
          </cell>
          <cell r="F3895" t="str">
            <v>Gasoline</v>
          </cell>
          <cell r="G3895">
            <v>5990</v>
          </cell>
          <cell r="H3895">
            <v>300</v>
          </cell>
          <cell r="I3895" t="str">
            <v>Vee Configuration</v>
          </cell>
          <cell r="J3895">
            <v>8</v>
          </cell>
          <cell r="K3895" t="str">
            <v>SFI</v>
          </cell>
          <cell r="L3895" t="str">
            <v>Romulus, MI</v>
          </cell>
          <cell r="M3895" t="str">
            <v>U.S.</v>
          </cell>
          <cell r="N3895">
            <v>0</v>
          </cell>
          <cell r="O3895">
            <v>0</v>
          </cell>
          <cell r="P3895">
            <v>0</v>
          </cell>
          <cell r="Q3895">
            <v>4400</v>
          </cell>
          <cell r="R3895">
            <v>8346</v>
          </cell>
          <cell r="S3895">
            <v>6911</v>
          </cell>
          <cell r="T3895">
            <v>6224</v>
          </cell>
        </row>
        <row r="3896">
          <cell r="A3896" t="str">
            <v>North America</v>
          </cell>
          <cell r="B3896" t="str">
            <v>General Motors</v>
          </cell>
          <cell r="C3896" t="str">
            <v>General Motors</v>
          </cell>
          <cell r="D3896" t="str">
            <v>SSR Panel Van</v>
          </cell>
          <cell r="E3896" t="str">
            <v>GENERATION III/IV</v>
          </cell>
          <cell r="F3896" t="str">
            <v>Gasoline</v>
          </cell>
          <cell r="G3896">
            <v>5990</v>
          </cell>
          <cell r="H3896">
            <v>300</v>
          </cell>
          <cell r="I3896" t="str">
            <v>Vee Configuration</v>
          </cell>
          <cell r="J3896">
            <v>8</v>
          </cell>
          <cell r="K3896" t="str">
            <v>SFI</v>
          </cell>
          <cell r="L3896" t="str">
            <v>Romulus, MI</v>
          </cell>
          <cell r="M3896" t="str">
            <v>U.S.</v>
          </cell>
          <cell r="N3896">
            <v>0</v>
          </cell>
          <cell r="O3896">
            <v>0</v>
          </cell>
          <cell r="P3896">
            <v>0</v>
          </cell>
          <cell r="Q3896">
            <v>0</v>
          </cell>
          <cell r="R3896">
            <v>7623</v>
          </cell>
          <cell r="S3896">
            <v>8934</v>
          </cell>
          <cell r="T3896">
            <v>7516</v>
          </cell>
        </row>
        <row r="3897">
          <cell r="A3897" t="str">
            <v>North America</v>
          </cell>
          <cell r="B3897" t="str">
            <v>General Motors</v>
          </cell>
          <cell r="C3897" t="str">
            <v>General Motors</v>
          </cell>
          <cell r="D3897" t="str">
            <v>Suburban</v>
          </cell>
          <cell r="E3897" t="str">
            <v>GENERATION III/IV</v>
          </cell>
          <cell r="F3897" t="str">
            <v>Gasoline</v>
          </cell>
          <cell r="G3897">
            <v>5990</v>
          </cell>
          <cell r="H3897">
            <v>300</v>
          </cell>
          <cell r="I3897" t="str">
            <v>Vee Configuration</v>
          </cell>
          <cell r="J3897">
            <v>8</v>
          </cell>
          <cell r="K3897" t="str">
            <v>SFI</v>
          </cell>
          <cell r="L3897" t="str">
            <v>Romulus, MI</v>
          </cell>
          <cell r="M3897" t="str">
            <v>U.S.</v>
          </cell>
          <cell r="N3897">
            <v>0</v>
          </cell>
          <cell r="O3897">
            <v>0</v>
          </cell>
          <cell r="P3897">
            <v>0</v>
          </cell>
          <cell r="Q3897">
            <v>0</v>
          </cell>
          <cell r="R3897">
            <v>11233</v>
          </cell>
          <cell r="S3897">
            <v>12081</v>
          </cell>
          <cell r="T3897">
            <v>12303</v>
          </cell>
        </row>
        <row r="3898">
          <cell r="A3898" t="str">
            <v>North America</v>
          </cell>
          <cell r="B3898" t="str">
            <v>General Motors</v>
          </cell>
          <cell r="C3898" t="str">
            <v>General Motors</v>
          </cell>
          <cell r="D3898" t="str">
            <v>Tahoe</v>
          </cell>
          <cell r="E3898" t="str">
            <v>GENERATION III/IV</v>
          </cell>
          <cell r="F3898" t="str">
            <v>Gasoline</v>
          </cell>
          <cell r="G3898">
            <v>5990</v>
          </cell>
          <cell r="H3898">
            <v>300</v>
          </cell>
          <cell r="I3898" t="str">
            <v>Vee Configuration</v>
          </cell>
          <cell r="J3898">
            <v>8</v>
          </cell>
          <cell r="K3898" t="str">
            <v>SFI</v>
          </cell>
          <cell r="L3898" t="str">
            <v>Romulus, MI</v>
          </cell>
          <cell r="M3898" t="str">
            <v>U.S.</v>
          </cell>
          <cell r="N3898">
            <v>0</v>
          </cell>
          <cell r="O3898">
            <v>0</v>
          </cell>
          <cell r="P3898">
            <v>0</v>
          </cell>
          <cell r="Q3898">
            <v>0</v>
          </cell>
          <cell r="R3898">
            <v>9608</v>
          </cell>
          <cell r="S3898">
            <v>10563</v>
          </cell>
          <cell r="T3898">
            <v>10910</v>
          </cell>
        </row>
        <row r="3899">
          <cell r="A3899" t="str">
            <v>North America</v>
          </cell>
          <cell r="B3899" t="str">
            <v>General Motors</v>
          </cell>
          <cell r="C3899" t="str">
            <v>General Motors</v>
          </cell>
          <cell r="D3899" t="str">
            <v>Van/Express</v>
          </cell>
          <cell r="E3899" t="str">
            <v>GENERATION III/IV</v>
          </cell>
          <cell r="F3899" t="str">
            <v>Gasoline</v>
          </cell>
          <cell r="G3899">
            <v>5990</v>
          </cell>
          <cell r="H3899">
            <v>300</v>
          </cell>
          <cell r="I3899" t="str">
            <v>Vee Configuration</v>
          </cell>
          <cell r="J3899">
            <v>8</v>
          </cell>
          <cell r="K3899" t="str">
            <v>SFI</v>
          </cell>
          <cell r="L3899" t="str">
            <v>Romulus, MI</v>
          </cell>
          <cell r="M3899" t="str">
            <v>U.S.</v>
          </cell>
          <cell r="N3899">
            <v>0</v>
          </cell>
          <cell r="O3899">
            <v>0</v>
          </cell>
          <cell r="P3899">
            <v>0</v>
          </cell>
          <cell r="Q3899">
            <v>9507</v>
          </cell>
          <cell r="R3899">
            <v>19540</v>
          </cell>
          <cell r="S3899">
            <v>18340</v>
          </cell>
          <cell r="T3899">
            <v>17719</v>
          </cell>
        </row>
        <row r="3900">
          <cell r="A3900" t="str">
            <v>North America</v>
          </cell>
          <cell r="B3900" t="str">
            <v>General Motors</v>
          </cell>
          <cell r="C3900" t="str">
            <v>General Motors</v>
          </cell>
          <cell r="D3900" t="str">
            <v>Yukon</v>
          </cell>
          <cell r="E3900" t="str">
            <v>GENERATION III/IV</v>
          </cell>
          <cell r="F3900" t="str">
            <v>Gasoline</v>
          </cell>
          <cell r="G3900">
            <v>5990</v>
          </cell>
          <cell r="H3900">
            <v>300</v>
          </cell>
          <cell r="I3900" t="str">
            <v>Vee Configuration</v>
          </cell>
          <cell r="J3900">
            <v>8</v>
          </cell>
          <cell r="K3900" t="str">
            <v>SFI</v>
          </cell>
          <cell r="L3900" t="str">
            <v>Romulus, MI</v>
          </cell>
          <cell r="M3900" t="str">
            <v>U.S.</v>
          </cell>
          <cell r="N3900">
            <v>0</v>
          </cell>
          <cell r="O3900">
            <v>0</v>
          </cell>
          <cell r="P3900">
            <v>0</v>
          </cell>
          <cell r="Q3900">
            <v>0</v>
          </cell>
          <cell r="R3900">
            <v>3303</v>
          </cell>
          <cell r="S3900">
            <v>3436</v>
          </cell>
          <cell r="T3900">
            <v>3528</v>
          </cell>
        </row>
        <row r="3901">
          <cell r="A3901" t="str">
            <v>North America</v>
          </cell>
          <cell r="B3901" t="str">
            <v>General Motors</v>
          </cell>
          <cell r="C3901" t="str">
            <v>General Motors</v>
          </cell>
          <cell r="D3901" t="str">
            <v>Yukon XL</v>
          </cell>
          <cell r="E3901" t="str">
            <v>GENERATION III/IV</v>
          </cell>
          <cell r="F3901" t="str">
            <v>Gasoline</v>
          </cell>
          <cell r="G3901">
            <v>5990</v>
          </cell>
          <cell r="H3901">
            <v>300</v>
          </cell>
          <cell r="I3901" t="str">
            <v>Vee Configuration</v>
          </cell>
          <cell r="J3901">
            <v>8</v>
          </cell>
          <cell r="K3901" t="str">
            <v>SFI</v>
          </cell>
          <cell r="L3901" t="str">
            <v>Romulus, MI</v>
          </cell>
          <cell r="M3901" t="str">
            <v>U.S.</v>
          </cell>
          <cell r="N3901">
            <v>0</v>
          </cell>
          <cell r="O3901">
            <v>0</v>
          </cell>
          <cell r="P3901">
            <v>0</v>
          </cell>
          <cell r="Q3901">
            <v>0</v>
          </cell>
          <cell r="R3901">
            <v>6200</v>
          </cell>
          <cell r="S3901">
            <v>6431</v>
          </cell>
          <cell r="T3901">
            <v>6640</v>
          </cell>
        </row>
        <row r="3902">
          <cell r="A3902" t="str">
            <v>North America</v>
          </cell>
          <cell r="B3902" t="str">
            <v>General Motors</v>
          </cell>
          <cell r="C3902" t="str">
            <v>General Motors</v>
          </cell>
          <cell r="D3902" t="str">
            <v>Escalade</v>
          </cell>
          <cell r="E3902" t="str">
            <v>GENERATION III/IV</v>
          </cell>
          <cell r="F3902" t="str">
            <v>Gasoline</v>
          </cell>
          <cell r="G3902">
            <v>5990</v>
          </cell>
          <cell r="H3902">
            <v>300</v>
          </cell>
          <cell r="I3902" t="str">
            <v>Vee Configuration</v>
          </cell>
          <cell r="J3902">
            <v>8</v>
          </cell>
          <cell r="K3902" t="str">
            <v>SFI</v>
          </cell>
          <cell r="L3902" t="str">
            <v>Silao</v>
          </cell>
          <cell r="M3902" t="str">
            <v>Mexico</v>
          </cell>
          <cell r="N3902">
            <v>0</v>
          </cell>
          <cell r="O3902">
            <v>0</v>
          </cell>
          <cell r="P3902">
            <v>0</v>
          </cell>
          <cell r="Q3902">
            <v>0</v>
          </cell>
          <cell r="R3902">
            <v>23147</v>
          </cell>
          <cell r="S3902">
            <v>25725</v>
          </cell>
          <cell r="T3902">
            <v>26449</v>
          </cell>
        </row>
        <row r="3903">
          <cell r="A3903" t="str">
            <v>North America</v>
          </cell>
          <cell r="B3903" t="str">
            <v>General Motors</v>
          </cell>
          <cell r="C3903" t="str">
            <v>General Motors</v>
          </cell>
          <cell r="D3903" t="str">
            <v>Escalade ESV</v>
          </cell>
          <cell r="E3903" t="str">
            <v>GENERATION III/IV</v>
          </cell>
          <cell r="F3903" t="str">
            <v>Gasoline</v>
          </cell>
          <cell r="G3903">
            <v>5990</v>
          </cell>
          <cell r="H3903">
            <v>300</v>
          </cell>
          <cell r="I3903" t="str">
            <v>Vee Configuration</v>
          </cell>
          <cell r="J3903">
            <v>8</v>
          </cell>
          <cell r="K3903" t="str">
            <v>SFI</v>
          </cell>
          <cell r="L3903" t="str">
            <v>Silao</v>
          </cell>
          <cell r="M3903" t="str">
            <v>Mexico</v>
          </cell>
          <cell r="N3903">
            <v>0</v>
          </cell>
          <cell r="O3903">
            <v>0</v>
          </cell>
          <cell r="P3903">
            <v>0</v>
          </cell>
          <cell r="Q3903">
            <v>0</v>
          </cell>
          <cell r="R3903">
            <v>17840</v>
          </cell>
          <cell r="S3903">
            <v>20164</v>
          </cell>
          <cell r="T3903">
            <v>20463</v>
          </cell>
        </row>
        <row r="3904">
          <cell r="A3904" t="str">
            <v>North America</v>
          </cell>
          <cell r="B3904" t="str">
            <v>General Motors</v>
          </cell>
          <cell r="C3904" t="str">
            <v>General Motors</v>
          </cell>
          <cell r="D3904" t="str">
            <v>Escalade EXT</v>
          </cell>
          <cell r="E3904" t="str">
            <v>GENERATION III/IV</v>
          </cell>
          <cell r="F3904" t="str">
            <v>Gasoline</v>
          </cell>
          <cell r="G3904">
            <v>5990</v>
          </cell>
          <cell r="H3904">
            <v>300</v>
          </cell>
          <cell r="I3904" t="str">
            <v>Vee Configuration</v>
          </cell>
          <cell r="J3904">
            <v>8</v>
          </cell>
          <cell r="K3904" t="str">
            <v>SFI</v>
          </cell>
          <cell r="L3904" t="str">
            <v>Silao</v>
          </cell>
          <cell r="M3904" t="str">
            <v>Mexico</v>
          </cell>
          <cell r="N3904">
            <v>0</v>
          </cell>
          <cell r="O3904">
            <v>0</v>
          </cell>
          <cell r="P3904">
            <v>0</v>
          </cell>
          <cell r="Q3904">
            <v>0</v>
          </cell>
          <cell r="R3904">
            <v>11169</v>
          </cell>
          <cell r="S3904">
            <v>12869</v>
          </cell>
          <cell r="T3904">
            <v>12103</v>
          </cell>
        </row>
        <row r="3905">
          <cell r="A3905" t="str">
            <v>North America</v>
          </cell>
          <cell r="B3905" t="str">
            <v>General Motors</v>
          </cell>
          <cell r="C3905" t="str">
            <v>General Motors</v>
          </cell>
          <cell r="D3905" t="str">
            <v>Corvette</v>
          </cell>
          <cell r="E3905" t="str">
            <v>GENERATION III/IV</v>
          </cell>
          <cell r="F3905" t="str">
            <v>Gasoline</v>
          </cell>
          <cell r="G3905">
            <v>5990</v>
          </cell>
          <cell r="H3905">
            <v>500</v>
          </cell>
          <cell r="I3905" t="str">
            <v>Vee Configuration</v>
          </cell>
          <cell r="J3905">
            <v>8</v>
          </cell>
          <cell r="K3905" t="str">
            <v>SFI</v>
          </cell>
          <cell r="L3905" t="str">
            <v>Romulus, MI</v>
          </cell>
          <cell r="M3905" t="str">
            <v>U.S.</v>
          </cell>
          <cell r="N3905">
            <v>0</v>
          </cell>
          <cell r="O3905">
            <v>0</v>
          </cell>
          <cell r="P3905">
            <v>0</v>
          </cell>
          <cell r="Q3905">
            <v>3487</v>
          </cell>
          <cell r="R3905">
            <v>5929</v>
          </cell>
          <cell r="S3905">
            <v>6070</v>
          </cell>
          <cell r="T3905">
            <v>5817</v>
          </cell>
        </row>
        <row r="3906">
          <cell r="A3906" t="str">
            <v>North America</v>
          </cell>
          <cell r="B3906" t="str">
            <v>General Motors</v>
          </cell>
          <cell r="C3906" t="str">
            <v>General Motors</v>
          </cell>
          <cell r="D3906" t="str">
            <v>Savana</v>
          </cell>
          <cell r="E3906" t="str">
            <v>GENERATION III/IV</v>
          </cell>
          <cell r="F3906" t="str">
            <v>Gasoline</v>
          </cell>
          <cell r="G3906">
            <v>4807</v>
          </cell>
          <cell r="H3906">
            <v>275</v>
          </cell>
          <cell r="I3906" t="str">
            <v>Vee Configuration</v>
          </cell>
          <cell r="J3906">
            <v>8</v>
          </cell>
          <cell r="K3906" t="str">
            <v>SFI</v>
          </cell>
          <cell r="L3906" t="str">
            <v>Romulus, MI</v>
          </cell>
          <cell r="M3906" t="str">
            <v>U.S.</v>
          </cell>
          <cell r="N3906">
            <v>1530</v>
          </cell>
          <cell r="O3906">
            <v>3915</v>
          </cell>
          <cell r="P3906">
            <v>3860</v>
          </cell>
          <cell r="Q3906">
            <v>2143</v>
          </cell>
          <cell r="R3906">
            <v>0</v>
          </cell>
          <cell r="S3906">
            <v>0</v>
          </cell>
          <cell r="T3906">
            <v>0</v>
          </cell>
        </row>
        <row r="3907">
          <cell r="A3907" t="str">
            <v>North America</v>
          </cell>
          <cell r="B3907" t="str">
            <v>General Motors</v>
          </cell>
          <cell r="C3907" t="str">
            <v>General Motors</v>
          </cell>
          <cell r="D3907" t="str">
            <v>Sierra</v>
          </cell>
          <cell r="E3907" t="str">
            <v>GENERATION III/IV</v>
          </cell>
          <cell r="F3907" t="str">
            <v>Gasoline</v>
          </cell>
          <cell r="G3907">
            <v>4807</v>
          </cell>
          <cell r="H3907">
            <v>275</v>
          </cell>
          <cell r="I3907" t="str">
            <v>Vee Configuration</v>
          </cell>
          <cell r="J3907">
            <v>8</v>
          </cell>
          <cell r="K3907" t="str">
            <v>SFI</v>
          </cell>
          <cell r="L3907" t="str">
            <v>Romulus, MI</v>
          </cell>
          <cell r="M3907" t="str">
            <v>U.S.</v>
          </cell>
          <cell r="N3907">
            <v>24710</v>
          </cell>
          <cell r="O3907">
            <v>22889</v>
          </cell>
          <cell r="P3907">
            <v>17491</v>
          </cell>
          <cell r="Q3907">
            <v>13636</v>
          </cell>
          <cell r="R3907">
            <v>12921</v>
          </cell>
          <cell r="S3907">
            <v>3557</v>
          </cell>
          <cell r="T3907">
            <v>0</v>
          </cell>
        </row>
        <row r="3908">
          <cell r="A3908" t="str">
            <v>North America</v>
          </cell>
          <cell r="B3908" t="str">
            <v>General Motors</v>
          </cell>
          <cell r="C3908" t="str">
            <v>General Motors</v>
          </cell>
          <cell r="D3908" t="str">
            <v>Silverado</v>
          </cell>
          <cell r="E3908" t="str">
            <v>GENERATION III/IV</v>
          </cell>
          <cell r="F3908" t="str">
            <v>Gasoline</v>
          </cell>
          <cell r="G3908">
            <v>4807</v>
          </cell>
          <cell r="H3908">
            <v>275</v>
          </cell>
          <cell r="I3908" t="str">
            <v>Vee Configuration</v>
          </cell>
          <cell r="J3908">
            <v>8</v>
          </cell>
          <cell r="K3908" t="str">
            <v>SFI</v>
          </cell>
          <cell r="L3908" t="str">
            <v>Romulus, MI</v>
          </cell>
          <cell r="M3908" t="str">
            <v>U.S.</v>
          </cell>
          <cell r="N3908">
            <v>172643</v>
          </cell>
          <cell r="O3908">
            <v>220821</v>
          </cell>
          <cell r="P3908">
            <v>235791</v>
          </cell>
          <cell r="Q3908">
            <v>248739</v>
          </cell>
          <cell r="R3908">
            <v>235788</v>
          </cell>
          <cell r="S3908">
            <v>17366</v>
          </cell>
          <cell r="T3908">
            <v>0</v>
          </cell>
        </row>
        <row r="3909">
          <cell r="A3909" t="str">
            <v>North America</v>
          </cell>
          <cell r="B3909" t="str">
            <v>General Motors</v>
          </cell>
          <cell r="C3909" t="str">
            <v>General Motors</v>
          </cell>
          <cell r="D3909" t="str">
            <v>Van/Express</v>
          </cell>
          <cell r="E3909" t="str">
            <v>GENERATION III/IV</v>
          </cell>
          <cell r="F3909" t="str">
            <v>Gasoline</v>
          </cell>
          <cell r="G3909">
            <v>4807</v>
          </cell>
          <cell r="H3909">
            <v>275</v>
          </cell>
          <cell r="I3909" t="str">
            <v>Vee Configuration</v>
          </cell>
          <cell r="J3909">
            <v>8</v>
          </cell>
          <cell r="K3909" t="str">
            <v>SFI</v>
          </cell>
          <cell r="L3909" t="str">
            <v>Romulus, MI</v>
          </cell>
          <cell r="M3909" t="str">
            <v>U.S.</v>
          </cell>
          <cell r="N3909">
            <v>4311</v>
          </cell>
          <cell r="O3909">
            <v>12393</v>
          </cell>
          <cell r="P3909">
            <v>12170</v>
          </cell>
          <cell r="Q3909">
            <v>6429</v>
          </cell>
          <cell r="R3909">
            <v>0</v>
          </cell>
          <cell r="S3909">
            <v>0</v>
          </cell>
          <cell r="T3909">
            <v>0</v>
          </cell>
        </row>
        <row r="3910">
          <cell r="A3910" t="str">
            <v>North America</v>
          </cell>
          <cell r="B3910" t="str">
            <v>General Motors</v>
          </cell>
          <cell r="C3910" t="str">
            <v>General Motors</v>
          </cell>
          <cell r="D3910" t="str">
            <v>Sierra</v>
          </cell>
          <cell r="E3910" t="str">
            <v>GENERATION III/IV</v>
          </cell>
          <cell r="F3910" t="str">
            <v>Gasoline</v>
          </cell>
          <cell r="G3910">
            <v>4807</v>
          </cell>
          <cell r="H3910">
            <v>275</v>
          </cell>
          <cell r="I3910" t="str">
            <v>Vee Configuration</v>
          </cell>
          <cell r="J3910">
            <v>8</v>
          </cell>
          <cell r="K3910" t="str">
            <v>SFI</v>
          </cell>
          <cell r="L3910" t="str">
            <v>St. Catherines, Ontario</v>
          </cell>
          <cell r="M3910" t="str">
            <v>Canada</v>
          </cell>
          <cell r="N3910">
            <v>9807</v>
          </cell>
          <cell r="O3910">
            <v>10285</v>
          </cell>
          <cell r="P3910">
            <v>21520</v>
          </cell>
          <cell r="Q3910">
            <v>35852</v>
          </cell>
          <cell r="R3910">
            <v>33227</v>
          </cell>
          <cell r="S3910">
            <v>0</v>
          </cell>
          <cell r="T3910">
            <v>0</v>
          </cell>
        </row>
        <row r="3911">
          <cell r="A3911" t="str">
            <v>North America</v>
          </cell>
          <cell r="B3911" t="str">
            <v>General Motors</v>
          </cell>
          <cell r="C3911" t="str">
            <v>General Motors</v>
          </cell>
          <cell r="D3911" t="str">
            <v>Silverado</v>
          </cell>
          <cell r="E3911" t="str">
            <v>GENERATION III/IV</v>
          </cell>
          <cell r="F3911" t="str">
            <v>Gasoline</v>
          </cell>
          <cell r="G3911">
            <v>4807</v>
          </cell>
          <cell r="H3911">
            <v>275</v>
          </cell>
          <cell r="I3911" t="str">
            <v>Vee Configuration</v>
          </cell>
          <cell r="J3911">
            <v>8</v>
          </cell>
          <cell r="K3911" t="str">
            <v>SFI</v>
          </cell>
          <cell r="L3911" t="str">
            <v>St. Catherines, Ontario</v>
          </cell>
          <cell r="M3911" t="str">
            <v>Canada</v>
          </cell>
          <cell r="N3911">
            <v>45080</v>
          </cell>
          <cell r="O3911">
            <v>2773</v>
          </cell>
          <cell r="P3911">
            <v>3047</v>
          </cell>
          <cell r="Q3911">
            <v>3305</v>
          </cell>
          <cell r="R3911">
            <v>3590</v>
          </cell>
          <cell r="S3911">
            <v>0</v>
          </cell>
          <cell r="T3911">
            <v>0</v>
          </cell>
        </row>
        <row r="3912">
          <cell r="A3912" t="str">
            <v>North America</v>
          </cell>
          <cell r="B3912" t="str">
            <v>General Motors</v>
          </cell>
          <cell r="C3912" t="str">
            <v>General Motors</v>
          </cell>
          <cell r="D3912" t="str">
            <v>Savana</v>
          </cell>
          <cell r="E3912" t="str">
            <v>GENERATION III/IV</v>
          </cell>
          <cell r="F3912" t="str">
            <v>Gasoline</v>
          </cell>
          <cell r="G3912">
            <v>4792</v>
          </cell>
          <cell r="H3912">
            <v>275</v>
          </cell>
          <cell r="I3912" t="str">
            <v>Vee Configuration</v>
          </cell>
          <cell r="J3912">
            <v>8</v>
          </cell>
          <cell r="K3912" t="str">
            <v>SFI</v>
          </cell>
          <cell r="L3912" t="str">
            <v>Romulus, MI</v>
          </cell>
          <cell r="M3912" t="str">
            <v>U.S.</v>
          </cell>
          <cell r="N3912">
            <v>0</v>
          </cell>
          <cell r="O3912">
            <v>0</v>
          </cell>
          <cell r="P3912">
            <v>0</v>
          </cell>
          <cell r="Q3912">
            <v>4439</v>
          </cell>
          <cell r="R3912">
            <v>9057</v>
          </cell>
          <cell r="S3912">
            <v>8594</v>
          </cell>
          <cell r="T3912">
            <v>8921</v>
          </cell>
        </row>
        <row r="3913">
          <cell r="A3913" t="str">
            <v>North America</v>
          </cell>
          <cell r="B3913" t="str">
            <v>General Motors</v>
          </cell>
          <cell r="C3913" t="str">
            <v>General Motors</v>
          </cell>
          <cell r="D3913" t="str">
            <v>Sierra</v>
          </cell>
          <cell r="E3913" t="str">
            <v>GENERATION III/IV</v>
          </cell>
          <cell r="F3913" t="str">
            <v>Gasoline</v>
          </cell>
          <cell r="G3913">
            <v>4792</v>
          </cell>
          <cell r="H3913">
            <v>275</v>
          </cell>
          <cell r="I3913" t="str">
            <v>Vee Configuration</v>
          </cell>
          <cell r="J3913">
            <v>8</v>
          </cell>
          <cell r="K3913" t="str">
            <v>SFI</v>
          </cell>
          <cell r="L3913" t="str">
            <v>Romulus, MI</v>
          </cell>
          <cell r="M3913" t="str">
            <v>U.S.</v>
          </cell>
          <cell r="N3913">
            <v>0</v>
          </cell>
          <cell r="O3913">
            <v>0</v>
          </cell>
          <cell r="P3913">
            <v>0</v>
          </cell>
          <cell r="Q3913">
            <v>0</v>
          </cell>
          <cell r="R3913">
            <v>0</v>
          </cell>
          <cell r="S3913">
            <v>20857</v>
          </cell>
          <cell r="T3913">
            <v>23356</v>
          </cell>
        </row>
        <row r="3914">
          <cell r="A3914" t="str">
            <v>North America</v>
          </cell>
          <cell r="B3914" t="str">
            <v>General Motors</v>
          </cell>
          <cell r="C3914" t="str">
            <v>General Motors</v>
          </cell>
          <cell r="D3914" t="str">
            <v>Silverado</v>
          </cell>
          <cell r="E3914" t="str">
            <v>GENERATION III/IV</v>
          </cell>
          <cell r="F3914" t="str">
            <v>Gasoline</v>
          </cell>
          <cell r="G3914">
            <v>4792</v>
          </cell>
          <cell r="H3914">
            <v>275</v>
          </cell>
          <cell r="I3914" t="str">
            <v>Vee Configuration</v>
          </cell>
          <cell r="J3914">
            <v>8</v>
          </cell>
          <cell r="K3914" t="str">
            <v>SFI</v>
          </cell>
          <cell r="L3914" t="str">
            <v>Romulus, MI</v>
          </cell>
          <cell r="M3914" t="str">
            <v>U.S.</v>
          </cell>
          <cell r="N3914">
            <v>0</v>
          </cell>
          <cell r="O3914">
            <v>0</v>
          </cell>
          <cell r="P3914">
            <v>0</v>
          </cell>
          <cell r="Q3914">
            <v>0</v>
          </cell>
          <cell r="R3914">
            <v>0</v>
          </cell>
          <cell r="S3914">
            <v>208028</v>
          </cell>
          <cell r="T3914">
            <v>218323</v>
          </cell>
        </row>
        <row r="3915">
          <cell r="A3915" t="str">
            <v>North America</v>
          </cell>
          <cell r="B3915" t="str">
            <v>General Motors</v>
          </cell>
          <cell r="C3915" t="str">
            <v>General Motors</v>
          </cell>
          <cell r="D3915" t="str">
            <v>Van/Express</v>
          </cell>
          <cell r="E3915" t="str">
            <v>GENERATION III/IV</v>
          </cell>
          <cell r="F3915" t="str">
            <v>Gasoline</v>
          </cell>
          <cell r="G3915">
            <v>4792</v>
          </cell>
          <cell r="H3915">
            <v>275</v>
          </cell>
          <cell r="I3915" t="str">
            <v>Vee Configuration</v>
          </cell>
          <cell r="J3915">
            <v>8</v>
          </cell>
          <cell r="K3915" t="str">
            <v>SFI</v>
          </cell>
          <cell r="L3915" t="str">
            <v>Romulus, MI</v>
          </cell>
          <cell r="M3915" t="str">
            <v>U.S.</v>
          </cell>
          <cell r="N3915">
            <v>0</v>
          </cell>
          <cell r="O3915">
            <v>0</v>
          </cell>
          <cell r="P3915">
            <v>0</v>
          </cell>
          <cell r="Q3915">
            <v>14862</v>
          </cell>
          <cell r="R3915">
            <v>30546</v>
          </cell>
          <cell r="S3915">
            <v>28672</v>
          </cell>
          <cell r="T3915">
            <v>27700</v>
          </cell>
        </row>
        <row r="3916">
          <cell r="A3916" t="str">
            <v>North America</v>
          </cell>
          <cell r="B3916" t="str">
            <v>General Motors</v>
          </cell>
          <cell r="C3916" t="str">
            <v>General Motors</v>
          </cell>
          <cell r="D3916" t="str">
            <v>Sierra</v>
          </cell>
          <cell r="E3916" t="str">
            <v>GENERATION III/IV</v>
          </cell>
          <cell r="F3916" t="str">
            <v>Gasoline</v>
          </cell>
          <cell r="G3916">
            <v>4792</v>
          </cell>
          <cell r="H3916">
            <v>275</v>
          </cell>
          <cell r="I3916" t="str">
            <v>Vee Configuration</v>
          </cell>
          <cell r="J3916">
            <v>8</v>
          </cell>
          <cell r="K3916" t="str">
            <v>SFI</v>
          </cell>
          <cell r="L3916" t="str">
            <v>Silao</v>
          </cell>
          <cell r="M3916" t="str">
            <v>Mexico</v>
          </cell>
          <cell r="N3916">
            <v>0</v>
          </cell>
          <cell r="O3916">
            <v>0</v>
          </cell>
          <cell r="P3916">
            <v>0</v>
          </cell>
          <cell r="Q3916">
            <v>0</v>
          </cell>
          <cell r="R3916">
            <v>0</v>
          </cell>
          <cell r="S3916">
            <v>36450</v>
          </cell>
          <cell r="T3916">
            <v>43375</v>
          </cell>
        </row>
        <row r="3917">
          <cell r="A3917" t="str">
            <v>North America</v>
          </cell>
          <cell r="B3917" t="str">
            <v>General Motors</v>
          </cell>
          <cell r="C3917" t="str">
            <v>General Motors</v>
          </cell>
          <cell r="D3917" t="str">
            <v>Grand Prix</v>
          </cell>
          <cell r="E3917" t="str">
            <v>GENERATION III/IV</v>
          </cell>
          <cell r="F3917" t="str">
            <v>Gasoline</v>
          </cell>
          <cell r="G3917">
            <v>4807</v>
          </cell>
          <cell r="H3917">
            <v>275</v>
          </cell>
          <cell r="I3917" t="str">
            <v>Vee Configuration</v>
          </cell>
          <cell r="J3917">
            <v>8</v>
          </cell>
          <cell r="K3917" t="str">
            <v>SFI</v>
          </cell>
          <cell r="L3917" t="str">
            <v>Silao</v>
          </cell>
          <cell r="M3917" t="str">
            <v>Mexico</v>
          </cell>
          <cell r="N3917">
            <v>0</v>
          </cell>
          <cell r="O3917">
            <v>0</v>
          </cell>
          <cell r="P3917">
            <v>0</v>
          </cell>
          <cell r="Q3917">
            <v>0</v>
          </cell>
          <cell r="R3917">
            <v>0</v>
          </cell>
          <cell r="S3917">
            <v>16731</v>
          </cell>
          <cell r="T3917">
            <v>40504</v>
          </cell>
        </row>
        <row r="3918">
          <cell r="A3918" t="str">
            <v>North America</v>
          </cell>
          <cell r="B3918" t="str">
            <v>General Motors</v>
          </cell>
          <cell r="C3918" t="str">
            <v>General Motors</v>
          </cell>
          <cell r="D3918" t="str">
            <v>Impala</v>
          </cell>
          <cell r="E3918" t="str">
            <v>GENERATION III/IV</v>
          </cell>
          <cell r="F3918" t="str">
            <v>Gasoline</v>
          </cell>
          <cell r="G3918">
            <v>4807</v>
          </cell>
          <cell r="H3918">
            <v>275</v>
          </cell>
          <cell r="I3918" t="str">
            <v>Vee Configuration</v>
          </cell>
          <cell r="J3918">
            <v>8</v>
          </cell>
          <cell r="K3918" t="str">
            <v>SFI</v>
          </cell>
          <cell r="L3918" t="str">
            <v>Silao</v>
          </cell>
          <cell r="M3918" t="str">
            <v>Mexico</v>
          </cell>
          <cell r="N3918">
            <v>0</v>
          </cell>
          <cell r="O3918">
            <v>0</v>
          </cell>
          <cell r="P3918">
            <v>0</v>
          </cell>
          <cell r="Q3918">
            <v>21874</v>
          </cell>
          <cell r="R3918">
            <v>48111</v>
          </cell>
          <cell r="S3918">
            <v>47386</v>
          </cell>
          <cell r="T3918">
            <v>46384</v>
          </cell>
        </row>
        <row r="3919">
          <cell r="A3919" t="str">
            <v>North America</v>
          </cell>
          <cell r="B3919" t="str">
            <v>General Motors</v>
          </cell>
          <cell r="C3919" t="str">
            <v>General Motors</v>
          </cell>
          <cell r="D3919" t="str">
            <v>Monte Carlo</v>
          </cell>
          <cell r="E3919" t="str">
            <v>GENERATION III/IV</v>
          </cell>
          <cell r="F3919" t="str">
            <v>Gasoline</v>
          </cell>
          <cell r="G3919">
            <v>4807</v>
          </cell>
          <cell r="H3919">
            <v>275</v>
          </cell>
          <cell r="I3919" t="str">
            <v>Vee Configuration</v>
          </cell>
          <cell r="J3919">
            <v>8</v>
          </cell>
          <cell r="K3919" t="str">
            <v>SFI</v>
          </cell>
          <cell r="L3919" t="str">
            <v>Silao</v>
          </cell>
          <cell r="M3919" t="str">
            <v>Mexico</v>
          </cell>
          <cell r="N3919">
            <v>0</v>
          </cell>
          <cell r="O3919">
            <v>0</v>
          </cell>
          <cell r="P3919">
            <v>0</v>
          </cell>
          <cell r="Q3919">
            <v>0</v>
          </cell>
          <cell r="R3919">
            <v>15932</v>
          </cell>
          <cell r="S3919">
            <v>17723</v>
          </cell>
          <cell r="T3919">
            <v>19650</v>
          </cell>
        </row>
        <row r="3920">
          <cell r="A3920" t="str">
            <v>North America</v>
          </cell>
          <cell r="B3920" t="str">
            <v>General Motors</v>
          </cell>
          <cell r="C3920" t="str">
            <v>General Motors</v>
          </cell>
          <cell r="D3920" t="str">
            <v>Camaro</v>
          </cell>
          <cell r="E3920" t="str">
            <v>GENERATION III/IV</v>
          </cell>
          <cell r="F3920" t="str">
            <v>Gasoline</v>
          </cell>
          <cell r="G3920">
            <v>5669</v>
          </cell>
          <cell r="H3920">
            <v>345</v>
          </cell>
          <cell r="I3920" t="str">
            <v>Vee Configuration</v>
          </cell>
          <cell r="J3920">
            <v>8</v>
          </cell>
          <cell r="K3920" t="str">
            <v>SFI</v>
          </cell>
          <cell r="L3920" t="str">
            <v>Romulus, MI</v>
          </cell>
          <cell r="M3920" t="str">
            <v>U.S.</v>
          </cell>
          <cell r="N3920">
            <v>0</v>
          </cell>
          <cell r="O3920">
            <v>0</v>
          </cell>
          <cell r="P3920">
            <v>0</v>
          </cell>
          <cell r="Q3920">
            <v>0</v>
          </cell>
          <cell r="R3920">
            <v>0</v>
          </cell>
          <cell r="S3920">
            <v>0</v>
          </cell>
          <cell r="T3920">
            <v>0</v>
          </cell>
        </row>
        <row r="3921">
          <cell r="A3921" t="str">
            <v>North America</v>
          </cell>
          <cell r="B3921" t="str">
            <v>General Motors</v>
          </cell>
          <cell r="C3921" t="str">
            <v>General Motors</v>
          </cell>
          <cell r="D3921" t="str">
            <v>Firebird</v>
          </cell>
          <cell r="E3921" t="str">
            <v>GENERATION III/IV</v>
          </cell>
          <cell r="F3921" t="str">
            <v>Gasoline</v>
          </cell>
          <cell r="G3921">
            <v>5669</v>
          </cell>
          <cell r="H3921">
            <v>345</v>
          </cell>
          <cell r="I3921" t="str">
            <v>Vee Configuration</v>
          </cell>
          <cell r="J3921">
            <v>8</v>
          </cell>
          <cell r="K3921" t="str">
            <v>SFI</v>
          </cell>
          <cell r="L3921" t="str">
            <v>Romulus, MI</v>
          </cell>
          <cell r="M3921" t="str">
            <v>U.S.</v>
          </cell>
          <cell r="N3921">
            <v>0</v>
          </cell>
          <cell r="O3921">
            <v>0</v>
          </cell>
          <cell r="P3921">
            <v>0</v>
          </cell>
          <cell r="Q3921">
            <v>0</v>
          </cell>
          <cell r="R3921">
            <v>0</v>
          </cell>
          <cell r="S3921">
            <v>0</v>
          </cell>
          <cell r="T3921">
            <v>0</v>
          </cell>
        </row>
        <row r="3922">
          <cell r="A3922" t="str">
            <v>North America</v>
          </cell>
          <cell r="B3922" t="str">
            <v>General Motors</v>
          </cell>
          <cell r="C3922" t="str">
            <v>General Motors</v>
          </cell>
          <cell r="D3922" t="str">
            <v>Camaro</v>
          </cell>
          <cell r="E3922" t="str">
            <v>GENERATION III/IV</v>
          </cell>
          <cell r="F3922" t="str">
            <v>Gasoline</v>
          </cell>
          <cell r="G3922">
            <v>5669</v>
          </cell>
          <cell r="H3922">
            <v>345</v>
          </cell>
          <cell r="I3922" t="str">
            <v>Vee Configuration</v>
          </cell>
          <cell r="J3922">
            <v>8</v>
          </cell>
          <cell r="K3922" t="str">
            <v>SFI</v>
          </cell>
          <cell r="L3922" t="str">
            <v>St. Catherines, Ontario</v>
          </cell>
          <cell r="M3922" t="str">
            <v>Canada</v>
          </cell>
          <cell r="N3922">
            <v>7364</v>
          </cell>
          <cell r="O3922">
            <v>0</v>
          </cell>
          <cell r="P3922">
            <v>0</v>
          </cell>
          <cell r="Q3922">
            <v>0</v>
          </cell>
          <cell r="R3922">
            <v>0</v>
          </cell>
          <cell r="S3922">
            <v>0</v>
          </cell>
          <cell r="T3922">
            <v>0</v>
          </cell>
        </row>
        <row r="3923">
          <cell r="A3923" t="str">
            <v>North America</v>
          </cell>
          <cell r="B3923" t="str">
            <v>General Motors</v>
          </cell>
          <cell r="C3923" t="str">
            <v>General Motors</v>
          </cell>
          <cell r="D3923" t="str">
            <v>Corvette</v>
          </cell>
          <cell r="E3923" t="str">
            <v>GENERATION III/IV</v>
          </cell>
          <cell r="F3923" t="str">
            <v>Gasoline</v>
          </cell>
          <cell r="G3923">
            <v>5669</v>
          </cell>
          <cell r="H3923">
            <v>345</v>
          </cell>
          <cell r="I3923" t="str">
            <v>Vee Configuration</v>
          </cell>
          <cell r="J3923">
            <v>8</v>
          </cell>
          <cell r="K3923" t="str">
            <v>SFI</v>
          </cell>
          <cell r="L3923" t="str">
            <v>St. Catherines, Ontario</v>
          </cell>
          <cell r="M3923" t="str">
            <v>Canada</v>
          </cell>
          <cell r="N3923">
            <v>35938</v>
          </cell>
          <cell r="O3923">
            <v>34706</v>
          </cell>
          <cell r="P3923">
            <v>19022</v>
          </cell>
          <cell r="Q3923">
            <v>0</v>
          </cell>
          <cell r="R3923">
            <v>0</v>
          </cell>
          <cell r="S3923">
            <v>0</v>
          </cell>
          <cell r="T3923">
            <v>0</v>
          </cell>
        </row>
        <row r="3924">
          <cell r="A3924" t="str">
            <v>North America</v>
          </cell>
          <cell r="B3924" t="str">
            <v>General Motors</v>
          </cell>
          <cell r="C3924" t="str">
            <v>General Motors</v>
          </cell>
          <cell r="D3924" t="str">
            <v>CTS</v>
          </cell>
          <cell r="E3924" t="str">
            <v>GENERATION III/IV</v>
          </cell>
          <cell r="F3924" t="str">
            <v>Gasoline</v>
          </cell>
          <cell r="G3924">
            <v>5669</v>
          </cell>
          <cell r="H3924">
            <v>345</v>
          </cell>
          <cell r="I3924" t="str">
            <v>Vee Configuration</v>
          </cell>
          <cell r="J3924">
            <v>8</v>
          </cell>
          <cell r="K3924" t="str">
            <v>SFI</v>
          </cell>
          <cell r="L3924" t="str">
            <v>St. Catherines, Ontario</v>
          </cell>
          <cell r="M3924" t="str">
            <v>Canada</v>
          </cell>
          <cell r="N3924">
            <v>1900</v>
          </cell>
          <cell r="O3924">
            <v>6705</v>
          </cell>
          <cell r="P3924">
            <v>3493</v>
          </cell>
          <cell r="Q3924">
            <v>0</v>
          </cell>
          <cell r="R3924">
            <v>0</v>
          </cell>
          <cell r="S3924">
            <v>0</v>
          </cell>
          <cell r="T3924">
            <v>0</v>
          </cell>
        </row>
        <row r="3925">
          <cell r="A3925" t="str">
            <v>North America</v>
          </cell>
          <cell r="B3925" t="str">
            <v>General Motors</v>
          </cell>
          <cell r="C3925" t="str">
            <v>General Motors</v>
          </cell>
          <cell r="D3925" t="str">
            <v>Firebird</v>
          </cell>
          <cell r="E3925" t="str">
            <v>GENERATION III/IV</v>
          </cell>
          <cell r="F3925" t="str">
            <v>Gasoline</v>
          </cell>
          <cell r="G3925">
            <v>5669</v>
          </cell>
          <cell r="H3925">
            <v>345</v>
          </cell>
          <cell r="I3925" t="str">
            <v>Vee Configuration</v>
          </cell>
          <cell r="J3925">
            <v>8</v>
          </cell>
          <cell r="K3925" t="str">
            <v>SFI</v>
          </cell>
          <cell r="L3925" t="str">
            <v>St. Catherines, Ontario</v>
          </cell>
          <cell r="M3925" t="str">
            <v>Canada</v>
          </cell>
          <cell r="N3925">
            <v>17124</v>
          </cell>
          <cell r="O3925">
            <v>0</v>
          </cell>
          <cell r="P3925">
            <v>0</v>
          </cell>
          <cell r="Q3925">
            <v>0</v>
          </cell>
          <cell r="R3925">
            <v>0</v>
          </cell>
          <cell r="S3925">
            <v>0</v>
          </cell>
          <cell r="T3925">
            <v>0</v>
          </cell>
        </row>
        <row r="3926">
          <cell r="A3926" t="str">
            <v>North America</v>
          </cell>
          <cell r="B3926" t="str">
            <v>GM GROUP</v>
          </cell>
          <cell r="C3926" t="str">
            <v>General Motors</v>
          </cell>
          <cell r="D3926" t="str">
            <v>C/K</v>
          </cell>
          <cell r="E3926" t="str">
            <v>L56/65 DIESEL</v>
          </cell>
          <cell r="F3926" t="str">
            <v>Diesel</v>
          </cell>
          <cell r="G3926">
            <v>6472</v>
          </cell>
          <cell r="H3926">
            <v>195</v>
          </cell>
          <cell r="I3926" t="str">
            <v>Vee Configuration</v>
          </cell>
          <cell r="J3926">
            <v>8</v>
          </cell>
          <cell r="K3926" t="str">
            <v>IDI</v>
          </cell>
          <cell r="L3926" t="str">
            <v>Moraine, OH #1</v>
          </cell>
          <cell r="M3926" t="str">
            <v>U.S.</v>
          </cell>
          <cell r="N3926">
            <v>0</v>
          </cell>
          <cell r="O3926">
            <v>0</v>
          </cell>
          <cell r="P3926">
            <v>0</v>
          </cell>
          <cell r="Q3926">
            <v>0</v>
          </cell>
          <cell r="R3926">
            <v>0</v>
          </cell>
          <cell r="S3926">
            <v>0</v>
          </cell>
          <cell r="T3926">
            <v>0</v>
          </cell>
        </row>
        <row r="3927">
          <cell r="A3927" t="str">
            <v>North America</v>
          </cell>
          <cell r="B3927" t="str">
            <v>GM GROUP</v>
          </cell>
          <cell r="C3927" t="str">
            <v>General Motors</v>
          </cell>
          <cell r="D3927" t="str">
            <v>Savana</v>
          </cell>
          <cell r="E3927" t="str">
            <v>L56/65 DIESEL</v>
          </cell>
          <cell r="F3927" t="str">
            <v>Diesel</v>
          </cell>
          <cell r="G3927">
            <v>6472</v>
          </cell>
          <cell r="H3927">
            <v>195</v>
          </cell>
          <cell r="I3927" t="str">
            <v>Vee Configuration</v>
          </cell>
          <cell r="J3927">
            <v>8</v>
          </cell>
          <cell r="K3927" t="str">
            <v>IDI</v>
          </cell>
          <cell r="L3927" t="str">
            <v>Moraine, OH #1</v>
          </cell>
          <cell r="M3927" t="str">
            <v>U.S.</v>
          </cell>
          <cell r="N3927">
            <v>0</v>
          </cell>
          <cell r="O3927">
            <v>0</v>
          </cell>
          <cell r="P3927">
            <v>0</v>
          </cell>
          <cell r="Q3927">
            <v>0</v>
          </cell>
          <cell r="R3927">
            <v>0</v>
          </cell>
          <cell r="S3927">
            <v>0</v>
          </cell>
          <cell r="T3927">
            <v>0</v>
          </cell>
        </row>
        <row r="3928">
          <cell r="A3928" t="str">
            <v>North America</v>
          </cell>
          <cell r="B3928" t="str">
            <v>GM GROUP</v>
          </cell>
          <cell r="C3928" t="str">
            <v>General Motors</v>
          </cell>
          <cell r="D3928" t="str">
            <v>Sierra</v>
          </cell>
          <cell r="E3928" t="str">
            <v>L56/65 DIESEL</v>
          </cell>
          <cell r="F3928" t="str">
            <v>Diesel</v>
          </cell>
          <cell r="G3928">
            <v>6472</v>
          </cell>
          <cell r="H3928">
            <v>195</v>
          </cell>
          <cell r="I3928" t="str">
            <v>Vee Configuration</v>
          </cell>
          <cell r="J3928">
            <v>8</v>
          </cell>
          <cell r="K3928" t="str">
            <v>IDI</v>
          </cell>
          <cell r="L3928" t="str">
            <v>Moraine, OH #1</v>
          </cell>
          <cell r="M3928" t="str">
            <v>U.S.</v>
          </cell>
          <cell r="N3928">
            <v>0</v>
          </cell>
          <cell r="O3928">
            <v>0</v>
          </cell>
          <cell r="P3928">
            <v>0</v>
          </cell>
          <cell r="Q3928">
            <v>0</v>
          </cell>
          <cell r="R3928">
            <v>0</v>
          </cell>
          <cell r="S3928">
            <v>0</v>
          </cell>
          <cell r="T3928">
            <v>0</v>
          </cell>
        </row>
        <row r="3929">
          <cell r="A3929" t="str">
            <v>North America</v>
          </cell>
          <cell r="B3929" t="str">
            <v>GM GROUP</v>
          </cell>
          <cell r="C3929" t="str">
            <v>General Motors</v>
          </cell>
          <cell r="D3929" t="str">
            <v>Silverado</v>
          </cell>
          <cell r="E3929" t="str">
            <v>L56/65 DIESEL</v>
          </cell>
          <cell r="F3929" t="str">
            <v>Diesel</v>
          </cell>
          <cell r="G3929">
            <v>6472</v>
          </cell>
          <cell r="H3929">
            <v>195</v>
          </cell>
          <cell r="I3929" t="str">
            <v>Vee Configuration</v>
          </cell>
          <cell r="J3929">
            <v>8</v>
          </cell>
          <cell r="K3929" t="str">
            <v>IDI</v>
          </cell>
          <cell r="L3929" t="str">
            <v>Moraine, OH #1</v>
          </cell>
          <cell r="M3929" t="str">
            <v>U.S.</v>
          </cell>
          <cell r="N3929">
            <v>0</v>
          </cell>
          <cell r="O3929">
            <v>0</v>
          </cell>
          <cell r="P3929">
            <v>0</v>
          </cell>
          <cell r="Q3929">
            <v>0</v>
          </cell>
          <cell r="R3929">
            <v>0</v>
          </cell>
          <cell r="S3929">
            <v>0</v>
          </cell>
          <cell r="T3929">
            <v>0</v>
          </cell>
        </row>
        <row r="3930">
          <cell r="A3930" t="str">
            <v>North America</v>
          </cell>
          <cell r="B3930" t="str">
            <v>GM GROUP</v>
          </cell>
          <cell r="C3930" t="str">
            <v>General Motors</v>
          </cell>
          <cell r="D3930" t="str">
            <v>Van/Express</v>
          </cell>
          <cell r="E3930" t="str">
            <v>L56/65 DIESEL</v>
          </cell>
          <cell r="F3930" t="str">
            <v>Diesel</v>
          </cell>
          <cell r="G3930">
            <v>6472</v>
          </cell>
          <cell r="H3930">
            <v>195</v>
          </cell>
          <cell r="I3930" t="str">
            <v>Vee Configuration</v>
          </cell>
          <cell r="J3930">
            <v>8</v>
          </cell>
          <cell r="K3930" t="str">
            <v>IDI</v>
          </cell>
          <cell r="L3930" t="str">
            <v>Moraine, OH #1</v>
          </cell>
          <cell r="M3930" t="str">
            <v>U.S.</v>
          </cell>
          <cell r="N3930">
            <v>0</v>
          </cell>
          <cell r="O3930">
            <v>0</v>
          </cell>
          <cell r="P3930">
            <v>0</v>
          </cell>
          <cell r="Q3930">
            <v>0</v>
          </cell>
          <cell r="R3930">
            <v>0</v>
          </cell>
          <cell r="S3930">
            <v>0</v>
          </cell>
          <cell r="T3930">
            <v>0</v>
          </cell>
        </row>
        <row r="3931">
          <cell r="A3931" t="str">
            <v>North America</v>
          </cell>
          <cell r="B3931" t="str">
            <v>General Motors</v>
          </cell>
          <cell r="C3931" t="str">
            <v>General Motors</v>
          </cell>
          <cell r="D3931" t="str">
            <v>Canyon</v>
          </cell>
          <cell r="E3931" t="str">
            <v>L6/L5/L4</v>
          </cell>
          <cell r="F3931" t="str">
            <v>Gasoline</v>
          </cell>
          <cell r="G3931">
            <v>3500</v>
          </cell>
          <cell r="H3931">
            <v>215</v>
          </cell>
          <cell r="I3931" t="str">
            <v>In-Line</v>
          </cell>
          <cell r="J3931">
            <v>5</v>
          </cell>
          <cell r="K3931" t="str">
            <v>SFI</v>
          </cell>
          <cell r="L3931" t="str">
            <v>Tonawanda, NY</v>
          </cell>
          <cell r="M3931" t="str">
            <v>U.S.</v>
          </cell>
          <cell r="N3931">
            <v>0</v>
          </cell>
          <cell r="O3931">
            <v>2652</v>
          </cell>
          <cell r="P3931">
            <v>23254</v>
          </cell>
          <cell r="Q3931">
            <v>9060</v>
          </cell>
          <cell r="R3931">
            <v>0</v>
          </cell>
          <cell r="S3931">
            <v>0</v>
          </cell>
          <cell r="T3931">
            <v>0</v>
          </cell>
        </row>
        <row r="3932">
          <cell r="A3932" t="str">
            <v>North America</v>
          </cell>
          <cell r="B3932" t="str">
            <v>General Motors</v>
          </cell>
          <cell r="C3932" t="str">
            <v>General Motors</v>
          </cell>
          <cell r="D3932" t="str">
            <v>Colorado</v>
          </cell>
          <cell r="E3932" t="str">
            <v>L6/L5/L4</v>
          </cell>
          <cell r="F3932" t="str">
            <v>Gasoline</v>
          </cell>
          <cell r="G3932">
            <v>3500</v>
          </cell>
          <cell r="H3932">
            <v>215</v>
          </cell>
          <cell r="I3932" t="str">
            <v>In-Line</v>
          </cell>
          <cell r="J3932">
            <v>5</v>
          </cell>
          <cell r="K3932" t="str">
            <v>SFI</v>
          </cell>
          <cell r="L3932" t="str">
            <v>Tonawanda, NY</v>
          </cell>
          <cell r="M3932" t="str">
            <v>U.S.</v>
          </cell>
          <cell r="N3932">
            <v>0</v>
          </cell>
          <cell r="O3932">
            <v>9976</v>
          </cell>
          <cell r="P3932">
            <v>87477</v>
          </cell>
          <cell r="Q3932">
            <v>34641</v>
          </cell>
          <cell r="R3932">
            <v>0</v>
          </cell>
          <cell r="S3932">
            <v>0</v>
          </cell>
          <cell r="T3932">
            <v>0</v>
          </cell>
        </row>
        <row r="3933">
          <cell r="A3933" t="str">
            <v>North America</v>
          </cell>
          <cell r="B3933" t="str">
            <v>General Motors</v>
          </cell>
          <cell r="C3933" t="str">
            <v>General Motors</v>
          </cell>
          <cell r="D3933" t="str">
            <v>Canyon</v>
          </cell>
          <cell r="E3933" t="str">
            <v>L6/L5/L4</v>
          </cell>
          <cell r="F3933" t="str">
            <v>Gasoline</v>
          </cell>
          <cell r="G3933">
            <v>3500</v>
          </cell>
          <cell r="H3933">
            <v>240</v>
          </cell>
          <cell r="I3933" t="str">
            <v>In-Line</v>
          </cell>
          <cell r="J3933">
            <v>5</v>
          </cell>
          <cell r="K3933" t="str">
            <v>SFI</v>
          </cell>
          <cell r="L3933" t="str">
            <v>Tonawanda, NY</v>
          </cell>
          <cell r="M3933" t="str">
            <v>U.S.</v>
          </cell>
          <cell r="N3933">
            <v>0</v>
          </cell>
          <cell r="O3933">
            <v>0</v>
          </cell>
          <cell r="P3933">
            <v>0</v>
          </cell>
          <cell r="Q3933">
            <v>11367</v>
          </cell>
          <cell r="R3933">
            <v>21571</v>
          </cell>
          <cell r="S3933">
            <v>19359</v>
          </cell>
          <cell r="T3933">
            <v>18288</v>
          </cell>
        </row>
        <row r="3934">
          <cell r="A3934" t="str">
            <v>North America</v>
          </cell>
          <cell r="B3934" t="str">
            <v>General Motors</v>
          </cell>
          <cell r="C3934" t="str">
            <v>General Motors</v>
          </cell>
          <cell r="D3934" t="str">
            <v>Colorado</v>
          </cell>
          <cell r="E3934" t="str">
            <v>L6/L5/L4</v>
          </cell>
          <cell r="F3934" t="str">
            <v>Gasoline</v>
          </cell>
          <cell r="G3934">
            <v>3500</v>
          </cell>
          <cell r="H3934">
            <v>240</v>
          </cell>
          <cell r="I3934" t="str">
            <v>In-Line</v>
          </cell>
          <cell r="J3934">
            <v>5</v>
          </cell>
          <cell r="K3934" t="str">
            <v>SFI</v>
          </cell>
          <cell r="L3934" t="str">
            <v>Tonawanda, NY</v>
          </cell>
          <cell r="M3934" t="str">
            <v>U.S.</v>
          </cell>
          <cell r="N3934">
            <v>0</v>
          </cell>
          <cell r="O3934">
            <v>0</v>
          </cell>
          <cell r="P3934">
            <v>0</v>
          </cell>
          <cell r="Q3934">
            <v>40645</v>
          </cell>
          <cell r="R3934">
            <v>81286</v>
          </cell>
          <cell r="S3934">
            <v>71822</v>
          </cell>
          <cell r="T3934">
            <v>67055</v>
          </cell>
        </row>
        <row r="3935">
          <cell r="A3935" t="str">
            <v>North America</v>
          </cell>
          <cell r="B3935" t="str">
            <v>General Motors</v>
          </cell>
          <cell r="C3935" t="str">
            <v>General Motors</v>
          </cell>
          <cell r="D3935" t="str">
            <v>H3</v>
          </cell>
          <cell r="E3935" t="str">
            <v>L6/L5/L4</v>
          </cell>
          <cell r="F3935" t="str">
            <v>Gasoline</v>
          </cell>
          <cell r="G3935">
            <v>3500</v>
          </cell>
          <cell r="H3935">
            <v>240</v>
          </cell>
          <cell r="I3935" t="str">
            <v>In-Line</v>
          </cell>
          <cell r="J3935">
            <v>5</v>
          </cell>
          <cell r="K3935" t="str">
            <v>SFI</v>
          </cell>
          <cell r="L3935" t="str">
            <v>Tonawanda, NY</v>
          </cell>
          <cell r="M3935" t="str">
            <v>U.S.</v>
          </cell>
          <cell r="N3935">
            <v>0</v>
          </cell>
          <cell r="O3935">
            <v>0</v>
          </cell>
          <cell r="P3935">
            <v>0</v>
          </cell>
          <cell r="Q3935">
            <v>49040</v>
          </cell>
          <cell r="R3935">
            <v>73852</v>
          </cell>
          <cell r="S3935">
            <v>73218</v>
          </cell>
          <cell r="T3935">
            <v>69260</v>
          </cell>
        </row>
        <row r="3936">
          <cell r="A3936" t="str">
            <v>North America</v>
          </cell>
          <cell r="B3936" t="str">
            <v>General Motors</v>
          </cell>
          <cell r="C3936" t="str">
            <v>General Motors</v>
          </cell>
          <cell r="D3936" t="str">
            <v>Canyon</v>
          </cell>
          <cell r="E3936" t="str">
            <v>L6/L5/L4</v>
          </cell>
          <cell r="F3936" t="str">
            <v>Gasoline</v>
          </cell>
          <cell r="G3936">
            <v>2800</v>
          </cell>
          <cell r="H3936">
            <v>179</v>
          </cell>
          <cell r="I3936" t="str">
            <v>In-Line</v>
          </cell>
          <cell r="J3936">
            <v>4</v>
          </cell>
          <cell r="K3936" t="str">
            <v>SFI</v>
          </cell>
          <cell r="L3936" t="str">
            <v>Tonawanda, NY</v>
          </cell>
          <cell r="M3936" t="str">
            <v>U.S.</v>
          </cell>
          <cell r="N3936">
            <v>0</v>
          </cell>
          <cell r="O3936">
            <v>3816</v>
          </cell>
          <cell r="P3936">
            <v>27683</v>
          </cell>
          <cell r="Q3936">
            <v>28125</v>
          </cell>
          <cell r="R3936">
            <v>25323</v>
          </cell>
          <cell r="S3936">
            <v>22726</v>
          </cell>
          <cell r="T3936">
            <v>21468</v>
          </cell>
        </row>
        <row r="3937">
          <cell r="A3937" t="str">
            <v>North America</v>
          </cell>
          <cell r="B3937" t="str">
            <v>General Motors</v>
          </cell>
          <cell r="C3937" t="str">
            <v>General Motors</v>
          </cell>
          <cell r="D3937" t="str">
            <v>Colorado</v>
          </cell>
          <cell r="E3937" t="str">
            <v>L6/L5/L4</v>
          </cell>
          <cell r="F3937" t="str">
            <v>Gasoline</v>
          </cell>
          <cell r="G3937">
            <v>2800</v>
          </cell>
          <cell r="H3937">
            <v>179</v>
          </cell>
          <cell r="I3937" t="str">
            <v>In-Line</v>
          </cell>
          <cell r="J3937">
            <v>4</v>
          </cell>
          <cell r="K3937" t="str">
            <v>SFI</v>
          </cell>
          <cell r="L3937" t="str">
            <v>Tonawanda, NY</v>
          </cell>
          <cell r="M3937" t="str">
            <v>U.S.</v>
          </cell>
          <cell r="N3937">
            <v>0</v>
          </cell>
          <cell r="O3937">
            <v>14356</v>
          </cell>
          <cell r="P3937">
            <v>104136</v>
          </cell>
          <cell r="Q3937">
            <v>104233</v>
          </cell>
          <cell r="R3937">
            <v>95422</v>
          </cell>
          <cell r="S3937">
            <v>84312</v>
          </cell>
          <cell r="T3937">
            <v>78717</v>
          </cell>
        </row>
        <row r="3938">
          <cell r="A3938" t="str">
            <v>North America</v>
          </cell>
          <cell r="B3938" t="str">
            <v>General Motors</v>
          </cell>
          <cell r="C3938" t="str">
            <v>General Motors</v>
          </cell>
          <cell r="D3938" t="str">
            <v>Ascender</v>
          </cell>
          <cell r="E3938" t="str">
            <v>L6/L5/L4</v>
          </cell>
          <cell r="F3938" t="str">
            <v>Gasoline</v>
          </cell>
          <cell r="G3938">
            <v>4200</v>
          </cell>
          <cell r="H3938">
            <v>270</v>
          </cell>
          <cell r="I3938" t="str">
            <v>In-Line</v>
          </cell>
          <cell r="J3938">
            <v>6</v>
          </cell>
          <cell r="K3938" t="str">
            <v>SFI</v>
          </cell>
          <cell r="L3938" t="str">
            <v>Flint, MI #2</v>
          </cell>
          <cell r="M3938" t="str">
            <v>U.S.</v>
          </cell>
          <cell r="N3938">
            <v>1926</v>
          </cell>
          <cell r="O3938">
            <v>1433</v>
          </cell>
          <cell r="P3938">
            <v>0</v>
          </cell>
          <cell r="Q3938">
            <v>0</v>
          </cell>
          <cell r="R3938">
            <v>0</v>
          </cell>
          <cell r="S3938">
            <v>0</v>
          </cell>
          <cell r="T3938">
            <v>0</v>
          </cell>
        </row>
        <row r="3939">
          <cell r="A3939" t="str">
            <v>North America</v>
          </cell>
          <cell r="B3939" t="str">
            <v>General Motors</v>
          </cell>
          <cell r="C3939" t="str">
            <v>General Motors</v>
          </cell>
          <cell r="D3939" t="str">
            <v>Bravada</v>
          </cell>
          <cell r="E3939" t="str">
            <v>L6/L5/L4</v>
          </cell>
          <cell r="F3939" t="str">
            <v>Gasoline</v>
          </cell>
          <cell r="G3939">
            <v>4200</v>
          </cell>
          <cell r="H3939">
            <v>270</v>
          </cell>
          <cell r="I3939" t="str">
            <v>In-Line</v>
          </cell>
          <cell r="J3939">
            <v>6</v>
          </cell>
          <cell r="K3939" t="str">
            <v>SFI</v>
          </cell>
          <cell r="L3939" t="str">
            <v>Flint, MI #2</v>
          </cell>
          <cell r="M3939" t="str">
            <v>U.S.</v>
          </cell>
          <cell r="N3939">
            <v>10283</v>
          </cell>
          <cell r="O3939">
            <v>9604</v>
          </cell>
          <cell r="P3939">
            <v>4963</v>
          </cell>
          <cell r="Q3939">
            <v>0</v>
          </cell>
          <cell r="R3939">
            <v>0</v>
          </cell>
          <cell r="S3939">
            <v>0</v>
          </cell>
          <cell r="T3939">
            <v>0</v>
          </cell>
        </row>
        <row r="3940">
          <cell r="A3940" t="str">
            <v>North America</v>
          </cell>
          <cell r="B3940" t="str">
            <v>General Motors</v>
          </cell>
          <cell r="C3940" t="str">
            <v>General Motors</v>
          </cell>
          <cell r="D3940" t="str">
            <v>Envoy</v>
          </cell>
          <cell r="E3940" t="str">
            <v>L6/L5/L4</v>
          </cell>
          <cell r="F3940" t="str">
            <v>Gasoline</v>
          </cell>
          <cell r="G3940">
            <v>4200</v>
          </cell>
          <cell r="H3940">
            <v>270</v>
          </cell>
          <cell r="I3940" t="str">
            <v>In-Line</v>
          </cell>
          <cell r="J3940">
            <v>6</v>
          </cell>
          <cell r="K3940" t="str">
            <v>SFI</v>
          </cell>
          <cell r="L3940" t="str">
            <v>Flint, MI #2</v>
          </cell>
          <cell r="M3940" t="str">
            <v>U.S.</v>
          </cell>
          <cell r="N3940">
            <v>93744</v>
          </cell>
          <cell r="O3940">
            <v>89988</v>
          </cell>
          <cell r="P3940">
            <v>78896</v>
          </cell>
          <cell r="Q3940">
            <v>77635</v>
          </cell>
          <cell r="R3940">
            <v>69768</v>
          </cell>
          <cell r="S3940">
            <v>62104</v>
          </cell>
          <cell r="T3940">
            <v>75544</v>
          </cell>
        </row>
        <row r="3941">
          <cell r="A3941" t="str">
            <v>North America</v>
          </cell>
          <cell r="B3941" t="str">
            <v>General Motors</v>
          </cell>
          <cell r="C3941" t="str">
            <v>General Motors</v>
          </cell>
          <cell r="D3941" t="str">
            <v>Envoy XL</v>
          </cell>
          <cell r="E3941" t="str">
            <v>L6/L5/L4</v>
          </cell>
          <cell r="F3941" t="str">
            <v>Gasoline</v>
          </cell>
          <cell r="G3941">
            <v>4200</v>
          </cell>
          <cell r="H3941">
            <v>270</v>
          </cell>
          <cell r="I3941" t="str">
            <v>In-Line</v>
          </cell>
          <cell r="J3941">
            <v>6</v>
          </cell>
          <cell r="K3941" t="str">
            <v>SFI</v>
          </cell>
          <cell r="L3941" t="str">
            <v>Flint, MI #2</v>
          </cell>
          <cell r="M3941" t="str">
            <v>U.S.</v>
          </cell>
          <cell r="N3941">
            <v>32004</v>
          </cell>
          <cell r="O3941">
            <v>23430</v>
          </cell>
          <cell r="P3941">
            <v>13843</v>
          </cell>
          <cell r="Q3941">
            <v>17338</v>
          </cell>
          <cell r="R3941">
            <v>14415</v>
          </cell>
          <cell r="S3941">
            <v>16819</v>
          </cell>
          <cell r="T3941">
            <v>27948</v>
          </cell>
        </row>
        <row r="3942">
          <cell r="A3942" t="str">
            <v>North America</v>
          </cell>
          <cell r="B3942" t="str">
            <v>General Motors</v>
          </cell>
          <cell r="C3942" t="str">
            <v>General Motors</v>
          </cell>
          <cell r="D3942" t="str">
            <v>Envoy XUV</v>
          </cell>
          <cell r="E3942" t="str">
            <v>L6/L5/L4</v>
          </cell>
          <cell r="F3942" t="str">
            <v>Gasoline</v>
          </cell>
          <cell r="G3942">
            <v>4200</v>
          </cell>
          <cell r="H3942">
            <v>270</v>
          </cell>
          <cell r="I3942" t="str">
            <v>In-Line</v>
          </cell>
          <cell r="J3942">
            <v>6</v>
          </cell>
          <cell r="K3942" t="str">
            <v>SFI</v>
          </cell>
          <cell r="L3942" t="str">
            <v>Flint, MI #2</v>
          </cell>
          <cell r="M3942" t="str">
            <v>U.S.</v>
          </cell>
          <cell r="N3942">
            <v>0</v>
          </cell>
          <cell r="O3942">
            <v>29640</v>
          </cell>
          <cell r="P3942">
            <v>67369</v>
          </cell>
          <cell r="Q3942">
            <v>60200</v>
          </cell>
          <cell r="R3942">
            <v>51470</v>
          </cell>
          <cell r="S3942">
            <v>52135</v>
          </cell>
          <cell r="T3942">
            <v>48438</v>
          </cell>
        </row>
        <row r="3943">
          <cell r="A3943" t="str">
            <v>North America</v>
          </cell>
          <cell r="B3943" t="str">
            <v>General Motors</v>
          </cell>
          <cell r="C3943" t="str">
            <v>General Motors</v>
          </cell>
          <cell r="D3943" t="str">
            <v>Rainier</v>
          </cell>
          <cell r="E3943" t="str">
            <v>L6/L5/L4</v>
          </cell>
          <cell r="F3943" t="str">
            <v>Gasoline</v>
          </cell>
          <cell r="G3943">
            <v>4200</v>
          </cell>
          <cell r="H3943">
            <v>270</v>
          </cell>
          <cell r="I3943" t="str">
            <v>In-Line</v>
          </cell>
          <cell r="J3943">
            <v>6</v>
          </cell>
          <cell r="K3943" t="str">
            <v>SFI</v>
          </cell>
          <cell r="L3943" t="str">
            <v>Flint, MI #2</v>
          </cell>
          <cell r="M3943" t="str">
            <v>U.S.</v>
          </cell>
          <cell r="N3943">
            <v>0</v>
          </cell>
          <cell r="O3943">
            <v>9954</v>
          </cell>
          <cell r="P3943">
            <v>22355</v>
          </cell>
          <cell r="Q3943">
            <v>22925</v>
          </cell>
          <cell r="R3943">
            <v>25276</v>
          </cell>
          <cell r="S3943">
            <v>17896</v>
          </cell>
          <cell r="T3943">
            <v>0</v>
          </cell>
        </row>
        <row r="3944">
          <cell r="A3944" t="str">
            <v>North America</v>
          </cell>
          <cell r="B3944" t="str">
            <v>General Motors</v>
          </cell>
          <cell r="C3944" t="str">
            <v>General Motors</v>
          </cell>
          <cell r="D3944" t="str">
            <v>Trailblazer</v>
          </cell>
          <cell r="E3944" t="str">
            <v>L6/L5/L4</v>
          </cell>
          <cell r="F3944" t="str">
            <v>Gasoline</v>
          </cell>
          <cell r="G3944">
            <v>4200</v>
          </cell>
          <cell r="H3944">
            <v>270</v>
          </cell>
          <cell r="I3944" t="str">
            <v>In-Line</v>
          </cell>
          <cell r="J3944">
            <v>6</v>
          </cell>
          <cell r="K3944" t="str">
            <v>SFI</v>
          </cell>
          <cell r="L3944" t="str">
            <v>Flint, MI #2</v>
          </cell>
          <cell r="M3944" t="str">
            <v>U.S.</v>
          </cell>
          <cell r="N3944">
            <v>214182</v>
          </cell>
          <cell r="O3944">
            <v>208811</v>
          </cell>
          <cell r="P3944">
            <v>199243</v>
          </cell>
          <cell r="Q3944">
            <v>205104</v>
          </cell>
          <cell r="R3944">
            <v>200833</v>
          </cell>
          <cell r="S3944">
            <v>178691</v>
          </cell>
          <cell r="T3944">
            <v>196636</v>
          </cell>
        </row>
        <row r="3945">
          <cell r="A3945" t="str">
            <v>North America</v>
          </cell>
          <cell r="B3945" t="str">
            <v>General Motors</v>
          </cell>
          <cell r="C3945" t="str">
            <v>General Motors</v>
          </cell>
          <cell r="D3945" t="str">
            <v>Trailblazer EXT</v>
          </cell>
          <cell r="E3945" t="str">
            <v>L6/L5/L4</v>
          </cell>
          <cell r="F3945" t="str">
            <v>Gasoline</v>
          </cell>
          <cell r="G3945">
            <v>4200</v>
          </cell>
          <cell r="H3945">
            <v>270</v>
          </cell>
          <cell r="I3945" t="str">
            <v>In-Line</v>
          </cell>
          <cell r="J3945">
            <v>6</v>
          </cell>
          <cell r="K3945" t="str">
            <v>SFI</v>
          </cell>
          <cell r="L3945" t="str">
            <v>Flint, MI #2</v>
          </cell>
          <cell r="M3945" t="str">
            <v>U.S.</v>
          </cell>
          <cell r="N3945">
            <v>70550</v>
          </cell>
          <cell r="O3945">
            <v>52753</v>
          </cell>
          <cell r="P3945">
            <v>32928</v>
          </cell>
          <cell r="Q3945">
            <v>34675</v>
          </cell>
          <cell r="R3945">
            <v>33743</v>
          </cell>
          <cell r="S3945">
            <v>27384</v>
          </cell>
          <cell r="T3945">
            <v>5493</v>
          </cell>
        </row>
        <row r="3946">
          <cell r="A3946" t="str">
            <v>North America</v>
          </cell>
          <cell r="B3946" t="str">
            <v>General Motors</v>
          </cell>
          <cell r="C3946" t="str">
            <v>General Motors</v>
          </cell>
          <cell r="D3946" t="str">
            <v>Ion</v>
          </cell>
          <cell r="E3946" t="str">
            <v>L850</v>
          </cell>
          <cell r="F3946" t="str">
            <v>Gasoline</v>
          </cell>
          <cell r="G3946">
            <v>2200</v>
          </cell>
          <cell r="H3946">
            <v>137</v>
          </cell>
          <cell r="I3946" t="str">
            <v>In-Line</v>
          </cell>
          <cell r="J3946">
            <v>4</v>
          </cell>
          <cell r="K3946" t="str">
            <v>SFI</v>
          </cell>
          <cell r="L3946" t="str">
            <v>Spring Hill, TN</v>
          </cell>
          <cell r="M3946" t="str">
            <v>U.S.</v>
          </cell>
          <cell r="N3946">
            <v>33826</v>
          </cell>
          <cell r="O3946">
            <v>177930</v>
          </cell>
          <cell r="P3946">
            <v>171360</v>
          </cell>
          <cell r="Q3946">
            <v>169920</v>
          </cell>
          <cell r="R3946">
            <v>167455</v>
          </cell>
          <cell r="S3946">
            <v>162140</v>
          </cell>
          <cell r="T3946">
            <v>155362</v>
          </cell>
        </row>
        <row r="3947">
          <cell r="A3947" t="str">
            <v>North America</v>
          </cell>
          <cell r="B3947" t="str">
            <v>General Motors</v>
          </cell>
          <cell r="C3947" t="str">
            <v>General Motors</v>
          </cell>
          <cell r="D3947" t="str">
            <v>Malibu/Malibu Maxx</v>
          </cell>
          <cell r="E3947" t="str">
            <v>L850</v>
          </cell>
          <cell r="F3947" t="str">
            <v>Gasoline</v>
          </cell>
          <cell r="G3947">
            <v>2200</v>
          </cell>
          <cell r="H3947">
            <v>137</v>
          </cell>
          <cell r="I3947" t="str">
            <v>In-Line</v>
          </cell>
          <cell r="J3947">
            <v>4</v>
          </cell>
          <cell r="K3947" t="str">
            <v>SFI</v>
          </cell>
          <cell r="L3947" t="str">
            <v>Spring Hill, TN</v>
          </cell>
          <cell r="M3947" t="str">
            <v>U.S.</v>
          </cell>
          <cell r="N3947">
            <v>0</v>
          </cell>
          <cell r="O3947">
            <v>12875</v>
          </cell>
          <cell r="P3947">
            <v>56520</v>
          </cell>
          <cell r="Q3947">
            <v>33792</v>
          </cell>
          <cell r="R3947">
            <v>0</v>
          </cell>
          <cell r="S3947">
            <v>0</v>
          </cell>
          <cell r="T3947">
            <v>0</v>
          </cell>
        </row>
        <row r="3948">
          <cell r="A3948" t="str">
            <v>North America</v>
          </cell>
          <cell r="B3948" t="str">
            <v>General Motors</v>
          </cell>
          <cell r="C3948" t="str">
            <v>General Motors</v>
          </cell>
          <cell r="D3948" t="str">
            <v>VUE</v>
          </cell>
          <cell r="E3948" t="str">
            <v>L850</v>
          </cell>
          <cell r="F3948" t="str">
            <v>Gasoline</v>
          </cell>
          <cell r="G3948">
            <v>2200</v>
          </cell>
          <cell r="H3948">
            <v>137</v>
          </cell>
          <cell r="I3948" t="str">
            <v>In-Line</v>
          </cell>
          <cell r="J3948">
            <v>4</v>
          </cell>
          <cell r="K3948" t="str">
            <v>SFI</v>
          </cell>
          <cell r="L3948" t="str">
            <v>Spring Hill, TN</v>
          </cell>
          <cell r="M3948" t="str">
            <v>U.S.</v>
          </cell>
          <cell r="N3948">
            <v>12520</v>
          </cell>
          <cell r="O3948">
            <v>23942</v>
          </cell>
          <cell r="P3948">
            <v>26611</v>
          </cell>
          <cell r="Q3948">
            <v>11674</v>
          </cell>
          <cell r="R3948">
            <v>0</v>
          </cell>
          <cell r="S3948">
            <v>0</v>
          </cell>
          <cell r="T3948">
            <v>0</v>
          </cell>
        </row>
        <row r="3949">
          <cell r="A3949" t="str">
            <v>North America</v>
          </cell>
          <cell r="B3949" t="str">
            <v>General Motors</v>
          </cell>
          <cell r="C3949" t="str">
            <v>General Motors</v>
          </cell>
          <cell r="D3949" t="str">
            <v>Alero</v>
          </cell>
          <cell r="E3949" t="str">
            <v>L850</v>
          </cell>
          <cell r="F3949" t="str">
            <v>Gasoline</v>
          </cell>
          <cell r="G3949">
            <v>2200</v>
          </cell>
          <cell r="H3949">
            <v>137</v>
          </cell>
          <cell r="I3949" t="str">
            <v>In-Line</v>
          </cell>
          <cell r="J3949">
            <v>4</v>
          </cell>
          <cell r="K3949" t="str">
            <v>SFI</v>
          </cell>
          <cell r="L3949" t="str">
            <v>Tonawanda, NY</v>
          </cell>
          <cell r="M3949" t="str">
            <v>U.S.</v>
          </cell>
          <cell r="N3949">
            <v>21478</v>
          </cell>
          <cell r="O3949">
            <v>17338</v>
          </cell>
          <cell r="P3949">
            <v>4104</v>
          </cell>
          <cell r="Q3949">
            <v>0</v>
          </cell>
          <cell r="R3949">
            <v>0</v>
          </cell>
          <cell r="S3949">
            <v>0</v>
          </cell>
          <cell r="T3949">
            <v>0</v>
          </cell>
        </row>
        <row r="3950">
          <cell r="A3950" t="str">
            <v>North America</v>
          </cell>
          <cell r="B3950" t="str">
            <v>General Motors</v>
          </cell>
          <cell r="C3950" t="str">
            <v>General Motors</v>
          </cell>
          <cell r="D3950" t="str">
            <v>Bengal</v>
          </cell>
          <cell r="E3950" t="str">
            <v>L850</v>
          </cell>
          <cell r="F3950" t="str">
            <v>Gasoline</v>
          </cell>
          <cell r="G3950">
            <v>2200</v>
          </cell>
          <cell r="H3950">
            <v>137</v>
          </cell>
          <cell r="I3950" t="str">
            <v>In-Line</v>
          </cell>
          <cell r="J3950">
            <v>4</v>
          </cell>
          <cell r="K3950" t="str">
            <v>SFI</v>
          </cell>
          <cell r="L3950" t="str">
            <v>Tonawanda, NY</v>
          </cell>
          <cell r="M3950" t="str">
            <v>U.S.</v>
          </cell>
          <cell r="N3950">
            <v>0</v>
          </cell>
          <cell r="O3950">
            <v>0</v>
          </cell>
          <cell r="P3950">
            <v>0</v>
          </cell>
          <cell r="Q3950">
            <v>0</v>
          </cell>
          <cell r="R3950">
            <v>8722</v>
          </cell>
          <cell r="S3950">
            <v>26847</v>
          </cell>
          <cell r="T3950">
            <v>24862</v>
          </cell>
        </row>
        <row r="3951">
          <cell r="A3951" t="str">
            <v>North America</v>
          </cell>
          <cell r="B3951" t="str">
            <v>General Motors</v>
          </cell>
          <cell r="C3951" t="str">
            <v>General Motors</v>
          </cell>
          <cell r="D3951" t="str">
            <v>Cavalier</v>
          </cell>
          <cell r="E3951" t="str">
            <v>L850</v>
          </cell>
          <cell r="F3951" t="str">
            <v>Gasoline</v>
          </cell>
          <cell r="G3951">
            <v>2200</v>
          </cell>
          <cell r="H3951">
            <v>137</v>
          </cell>
          <cell r="I3951" t="str">
            <v>In-Line</v>
          </cell>
          <cell r="J3951">
            <v>4</v>
          </cell>
          <cell r="K3951" t="str">
            <v>SFI</v>
          </cell>
          <cell r="L3951" t="str">
            <v>Tonawanda, NY</v>
          </cell>
          <cell r="M3951" t="str">
            <v>U.S.</v>
          </cell>
          <cell r="N3951">
            <v>185855</v>
          </cell>
          <cell r="O3951">
            <v>295952</v>
          </cell>
          <cell r="P3951">
            <v>173309</v>
          </cell>
          <cell r="Q3951">
            <v>6300</v>
          </cell>
          <cell r="R3951">
            <v>0</v>
          </cell>
          <cell r="S3951">
            <v>0</v>
          </cell>
          <cell r="T3951">
            <v>0</v>
          </cell>
        </row>
        <row r="3952">
          <cell r="A3952" t="str">
            <v>North America</v>
          </cell>
          <cell r="B3952" t="str">
            <v>General Motors</v>
          </cell>
          <cell r="C3952" t="str">
            <v>General Motors</v>
          </cell>
          <cell r="D3952" t="str">
            <v>Grand Am</v>
          </cell>
          <cell r="E3952" t="str">
            <v>L850</v>
          </cell>
          <cell r="F3952" t="str">
            <v>Gasoline</v>
          </cell>
          <cell r="G3952">
            <v>2200</v>
          </cell>
          <cell r="H3952">
            <v>137</v>
          </cell>
          <cell r="I3952" t="str">
            <v>In-Line</v>
          </cell>
          <cell r="J3952">
            <v>4</v>
          </cell>
          <cell r="K3952" t="str">
            <v>SFI</v>
          </cell>
          <cell r="L3952" t="str">
            <v>Tonawanda, NY</v>
          </cell>
          <cell r="M3952" t="str">
            <v>U.S.</v>
          </cell>
          <cell r="N3952">
            <v>83967</v>
          </cell>
          <cell r="O3952">
            <v>100736</v>
          </cell>
          <cell r="P3952">
            <v>98154</v>
          </cell>
          <cell r="Q3952">
            <v>63648</v>
          </cell>
          <cell r="R3952">
            <v>61846</v>
          </cell>
          <cell r="S3952">
            <v>58086</v>
          </cell>
          <cell r="T3952">
            <v>58609</v>
          </cell>
        </row>
        <row r="3953">
          <cell r="A3953" t="str">
            <v>North America</v>
          </cell>
          <cell r="B3953" t="str">
            <v>General Motors</v>
          </cell>
          <cell r="C3953" t="str">
            <v>General Motors</v>
          </cell>
          <cell r="D3953" t="str">
            <v>LS/LW</v>
          </cell>
          <cell r="E3953" t="str">
            <v>L850</v>
          </cell>
          <cell r="F3953" t="str">
            <v>Gasoline</v>
          </cell>
          <cell r="G3953">
            <v>2200</v>
          </cell>
          <cell r="H3953">
            <v>137</v>
          </cell>
          <cell r="I3953" t="str">
            <v>In-Line</v>
          </cell>
          <cell r="J3953">
            <v>4</v>
          </cell>
          <cell r="K3953" t="str">
            <v>SFI</v>
          </cell>
          <cell r="L3953" t="str">
            <v>Tonawanda, NY</v>
          </cell>
          <cell r="M3953" t="str">
            <v>U.S.</v>
          </cell>
          <cell r="N3953">
            <v>76152</v>
          </cell>
          <cell r="O3953">
            <v>69670</v>
          </cell>
          <cell r="P3953">
            <v>62881</v>
          </cell>
          <cell r="Q3953">
            <v>27375</v>
          </cell>
          <cell r="R3953">
            <v>0</v>
          </cell>
          <cell r="S3953">
            <v>0</v>
          </cell>
          <cell r="T3953">
            <v>0</v>
          </cell>
        </row>
        <row r="3954">
          <cell r="A3954" t="str">
            <v>North America</v>
          </cell>
          <cell r="B3954" t="str">
            <v>General Motors</v>
          </cell>
          <cell r="C3954" t="str">
            <v>General Motors</v>
          </cell>
          <cell r="D3954" t="str">
            <v>Sky</v>
          </cell>
          <cell r="E3954" t="str">
            <v>L850</v>
          </cell>
          <cell r="F3954" t="str">
            <v>Gasoline</v>
          </cell>
          <cell r="G3954">
            <v>2200</v>
          </cell>
          <cell r="H3954">
            <v>137</v>
          </cell>
          <cell r="I3954" t="str">
            <v>In-Line</v>
          </cell>
          <cell r="J3954">
            <v>4</v>
          </cell>
          <cell r="K3954" t="str">
            <v>SFI</v>
          </cell>
          <cell r="L3954" t="str">
            <v>Tonawanda, NY</v>
          </cell>
          <cell r="M3954" t="str">
            <v>U.S.</v>
          </cell>
          <cell r="N3954">
            <v>0</v>
          </cell>
          <cell r="O3954">
            <v>0</v>
          </cell>
          <cell r="P3954">
            <v>0</v>
          </cell>
          <cell r="Q3954">
            <v>0</v>
          </cell>
          <cell r="R3954">
            <v>0</v>
          </cell>
          <cell r="S3954">
            <v>21135</v>
          </cell>
          <cell r="T3954">
            <v>23714</v>
          </cell>
        </row>
        <row r="3955">
          <cell r="A3955" t="str">
            <v>North America</v>
          </cell>
          <cell r="B3955" t="str">
            <v>General Motors</v>
          </cell>
          <cell r="C3955" t="str">
            <v>General Motors</v>
          </cell>
          <cell r="D3955" t="str">
            <v>Solstice</v>
          </cell>
          <cell r="E3955" t="str">
            <v>L850</v>
          </cell>
          <cell r="F3955" t="str">
            <v>Gasoline</v>
          </cell>
          <cell r="G3955">
            <v>2200</v>
          </cell>
          <cell r="H3955">
            <v>137</v>
          </cell>
          <cell r="I3955" t="str">
            <v>In-Line</v>
          </cell>
          <cell r="J3955">
            <v>4</v>
          </cell>
          <cell r="K3955" t="str">
            <v>SFI</v>
          </cell>
          <cell r="L3955" t="str">
            <v>Tonawanda, NY</v>
          </cell>
          <cell r="M3955" t="str">
            <v>U.S.</v>
          </cell>
          <cell r="N3955">
            <v>0</v>
          </cell>
          <cell r="O3955">
            <v>0</v>
          </cell>
          <cell r="P3955">
            <v>0</v>
          </cell>
          <cell r="Q3955">
            <v>0</v>
          </cell>
          <cell r="R3955">
            <v>27553</v>
          </cell>
          <cell r="S3955">
            <v>24958</v>
          </cell>
          <cell r="T3955">
            <v>19153</v>
          </cell>
        </row>
        <row r="3956">
          <cell r="A3956" t="str">
            <v>North America</v>
          </cell>
          <cell r="B3956" t="str">
            <v>General Motors</v>
          </cell>
          <cell r="C3956" t="str">
            <v>General Motors</v>
          </cell>
          <cell r="D3956" t="str">
            <v>Sunfire</v>
          </cell>
          <cell r="E3956" t="str">
            <v>L850</v>
          </cell>
          <cell r="F3956" t="str">
            <v>Gasoline</v>
          </cell>
          <cell r="G3956">
            <v>2200</v>
          </cell>
          <cell r="H3956">
            <v>137</v>
          </cell>
          <cell r="I3956" t="str">
            <v>In-Line</v>
          </cell>
          <cell r="J3956">
            <v>4</v>
          </cell>
          <cell r="K3956" t="str">
            <v>SFI</v>
          </cell>
          <cell r="L3956" t="str">
            <v>Tonawanda, NY</v>
          </cell>
          <cell r="M3956" t="str">
            <v>U.S.</v>
          </cell>
          <cell r="N3956">
            <v>57876</v>
          </cell>
          <cell r="O3956">
            <v>78211</v>
          </cell>
          <cell r="P3956">
            <v>49058</v>
          </cell>
          <cell r="Q3956">
            <v>4535</v>
          </cell>
          <cell r="R3956">
            <v>0</v>
          </cell>
          <cell r="S3956">
            <v>0</v>
          </cell>
          <cell r="T3956">
            <v>0</v>
          </cell>
        </row>
        <row r="3957">
          <cell r="A3957" t="str">
            <v>North America</v>
          </cell>
          <cell r="B3957" t="str">
            <v>General Motors</v>
          </cell>
          <cell r="C3957" t="str">
            <v>General Motors</v>
          </cell>
          <cell r="D3957" t="str">
            <v>VUE</v>
          </cell>
          <cell r="E3957" t="str">
            <v>L850</v>
          </cell>
          <cell r="F3957" t="str">
            <v>Gasoline</v>
          </cell>
          <cell r="G3957">
            <v>2200</v>
          </cell>
          <cell r="H3957">
            <v>137</v>
          </cell>
          <cell r="I3957" t="str">
            <v>In-Line</v>
          </cell>
          <cell r="J3957">
            <v>4</v>
          </cell>
          <cell r="K3957" t="str">
            <v>SFI</v>
          </cell>
          <cell r="L3957" t="str">
            <v>Tonawanda, NY</v>
          </cell>
          <cell r="M3957" t="str">
            <v>U.S.</v>
          </cell>
          <cell r="N3957">
            <v>22546</v>
          </cell>
          <cell r="O3957">
            <v>8659</v>
          </cell>
          <cell r="P3957">
            <v>0</v>
          </cell>
          <cell r="Q3957">
            <v>0</v>
          </cell>
          <cell r="R3957">
            <v>0</v>
          </cell>
          <cell r="S3957">
            <v>0</v>
          </cell>
          <cell r="T3957">
            <v>0</v>
          </cell>
        </row>
        <row r="3958">
          <cell r="A3958" t="str">
            <v>North America</v>
          </cell>
          <cell r="B3958" t="str">
            <v>General Motors</v>
          </cell>
          <cell r="C3958" t="str">
            <v>General Motors</v>
          </cell>
          <cell r="D3958" t="str">
            <v>Cavalier</v>
          </cell>
          <cell r="E3958" t="str">
            <v>L850</v>
          </cell>
          <cell r="F3958" t="str">
            <v>Gasoline</v>
          </cell>
          <cell r="G3958">
            <v>2200</v>
          </cell>
          <cell r="H3958">
            <v>137</v>
          </cell>
          <cell r="I3958" t="str">
            <v>In-Line</v>
          </cell>
          <cell r="J3958">
            <v>4</v>
          </cell>
          <cell r="K3958" t="str">
            <v>SFI</v>
          </cell>
          <cell r="L3958" t="str">
            <v>Tonawanda, NY</v>
          </cell>
          <cell r="M3958" t="str">
            <v>U.S.</v>
          </cell>
          <cell r="N3958">
            <v>0</v>
          </cell>
          <cell r="O3958">
            <v>0</v>
          </cell>
          <cell r="P3958">
            <v>72720</v>
          </cell>
          <cell r="Q3958">
            <v>255675</v>
          </cell>
          <cell r="R3958">
            <v>236561</v>
          </cell>
          <cell r="S3958">
            <v>211869</v>
          </cell>
          <cell r="T3958">
            <v>197820</v>
          </cell>
        </row>
        <row r="3959">
          <cell r="A3959" t="str">
            <v>North America</v>
          </cell>
          <cell r="B3959" t="str">
            <v>General Motors</v>
          </cell>
          <cell r="C3959" t="str">
            <v>General Motors</v>
          </cell>
          <cell r="D3959" t="str">
            <v>LS/LW</v>
          </cell>
          <cell r="E3959" t="str">
            <v>L850</v>
          </cell>
          <cell r="F3959" t="str">
            <v>Gasoline</v>
          </cell>
          <cell r="G3959">
            <v>2200</v>
          </cell>
          <cell r="H3959">
            <v>137</v>
          </cell>
          <cell r="I3959" t="str">
            <v>In-Line</v>
          </cell>
          <cell r="J3959">
            <v>4</v>
          </cell>
          <cell r="K3959" t="str">
            <v>SFI</v>
          </cell>
          <cell r="L3959" t="str">
            <v>Tonawanda, NY</v>
          </cell>
          <cell r="M3959" t="str">
            <v>U.S.</v>
          </cell>
          <cell r="N3959">
            <v>0</v>
          </cell>
          <cell r="O3959">
            <v>0</v>
          </cell>
          <cell r="P3959">
            <v>0</v>
          </cell>
          <cell r="Q3959">
            <v>0</v>
          </cell>
          <cell r="R3959">
            <v>0</v>
          </cell>
          <cell r="S3959">
            <v>0</v>
          </cell>
          <cell r="T3959">
            <v>0</v>
          </cell>
        </row>
        <row r="3960">
          <cell r="A3960" t="str">
            <v>North America</v>
          </cell>
          <cell r="B3960" t="str">
            <v>General Motors</v>
          </cell>
          <cell r="C3960" t="str">
            <v>General Motors</v>
          </cell>
          <cell r="D3960" t="str">
            <v>Astra</v>
          </cell>
          <cell r="E3960" t="str">
            <v>L850</v>
          </cell>
          <cell r="F3960" t="str">
            <v>Gasoline</v>
          </cell>
          <cell r="G3960">
            <v>2200</v>
          </cell>
          <cell r="H3960">
            <v>147</v>
          </cell>
          <cell r="I3960" t="str">
            <v>In-Line</v>
          </cell>
          <cell r="J3960">
            <v>4</v>
          </cell>
          <cell r="K3960" t="str">
            <v>SFI</v>
          </cell>
          <cell r="L3960" t="str">
            <v>Tonawanda, NY</v>
          </cell>
          <cell r="M3960" t="str">
            <v>U.S.</v>
          </cell>
          <cell r="N3960">
            <v>0</v>
          </cell>
          <cell r="O3960">
            <v>0</v>
          </cell>
          <cell r="P3960">
            <v>0</v>
          </cell>
          <cell r="Q3960">
            <v>0</v>
          </cell>
          <cell r="R3960">
            <v>0</v>
          </cell>
          <cell r="S3960">
            <v>0</v>
          </cell>
          <cell r="T3960">
            <v>0</v>
          </cell>
        </row>
        <row r="3961">
          <cell r="A3961" t="str">
            <v>North America</v>
          </cell>
          <cell r="B3961" t="str">
            <v>General Motors</v>
          </cell>
          <cell r="C3961" t="str">
            <v>General Motors</v>
          </cell>
          <cell r="D3961" t="str">
            <v>Astra</v>
          </cell>
          <cell r="E3961" t="str">
            <v>L850</v>
          </cell>
          <cell r="F3961" t="str">
            <v>Gasoline</v>
          </cell>
          <cell r="G3961">
            <v>2200</v>
          </cell>
          <cell r="H3961">
            <v>147</v>
          </cell>
          <cell r="I3961" t="str">
            <v>In-Line</v>
          </cell>
          <cell r="J3961">
            <v>4</v>
          </cell>
          <cell r="K3961" t="str">
            <v>SFI</v>
          </cell>
          <cell r="L3961" t="str">
            <v>Tonawanda, NY</v>
          </cell>
          <cell r="M3961" t="str">
            <v>U.S.</v>
          </cell>
          <cell r="N3961">
            <v>0</v>
          </cell>
          <cell r="O3961">
            <v>0</v>
          </cell>
          <cell r="P3961">
            <v>0</v>
          </cell>
          <cell r="Q3961">
            <v>0</v>
          </cell>
          <cell r="R3961">
            <v>0</v>
          </cell>
          <cell r="S3961">
            <v>0</v>
          </cell>
          <cell r="T3961">
            <v>0</v>
          </cell>
        </row>
        <row r="3962">
          <cell r="A3962" t="str">
            <v>North America</v>
          </cell>
          <cell r="B3962" t="str">
            <v>General Motors</v>
          </cell>
          <cell r="C3962" t="str">
            <v>General Motors</v>
          </cell>
          <cell r="D3962" t="str">
            <v>Vectra</v>
          </cell>
          <cell r="E3962" t="str">
            <v>L850</v>
          </cell>
          <cell r="F3962" t="str">
            <v>Gasoline</v>
          </cell>
          <cell r="G3962">
            <v>2200</v>
          </cell>
          <cell r="H3962">
            <v>147</v>
          </cell>
          <cell r="I3962" t="str">
            <v>In-Line</v>
          </cell>
          <cell r="J3962">
            <v>4</v>
          </cell>
          <cell r="K3962" t="str">
            <v>SFI</v>
          </cell>
          <cell r="L3962" t="str">
            <v>Tonawanda, NY</v>
          </cell>
          <cell r="M3962" t="str">
            <v>U.S.</v>
          </cell>
          <cell r="N3962">
            <v>0</v>
          </cell>
          <cell r="O3962">
            <v>0</v>
          </cell>
          <cell r="P3962">
            <v>0</v>
          </cell>
          <cell r="Q3962">
            <v>0</v>
          </cell>
          <cell r="R3962">
            <v>0</v>
          </cell>
          <cell r="S3962">
            <v>0</v>
          </cell>
          <cell r="T3962">
            <v>0</v>
          </cell>
        </row>
        <row r="3963">
          <cell r="A3963" t="str">
            <v>North America</v>
          </cell>
          <cell r="B3963" t="str">
            <v>General Motors</v>
          </cell>
          <cell r="C3963" t="str">
            <v>General Motors</v>
          </cell>
          <cell r="D3963" t="str">
            <v>Speedster</v>
          </cell>
          <cell r="E3963" t="str">
            <v>L850</v>
          </cell>
          <cell r="F3963" t="str">
            <v>Gasoline</v>
          </cell>
          <cell r="G3963">
            <v>2200</v>
          </cell>
          <cell r="H3963">
            <v>147</v>
          </cell>
          <cell r="I3963" t="str">
            <v>In-Line</v>
          </cell>
          <cell r="J3963">
            <v>4</v>
          </cell>
          <cell r="K3963" t="str">
            <v>SFI</v>
          </cell>
          <cell r="L3963" t="str">
            <v>Tonawanda, NY</v>
          </cell>
          <cell r="M3963" t="str">
            <v>U.S.</v>
          </cell>
          <cell r="N3963">
            <v>0</v>
          </cell>
          <cell r="O3963">
            <v>0</v>
          </cell>
          <cell r="P3963">
            <v>0</v>
          </cell>
          <cell r="Q3963">
            <v>0</v>
          </cell>
          <cell r="R3963">
            <v>0</v>
          </cell>
          <cell r="S3963">
            <v>0</v>
          </cell>
          <cell r="T3963">
            <v>0</v>
          </cell>
        </row>
        <row r="3964">
          <cell r="A3964" t="str">
            <v>North America</v>
          </cell>
          <cell r="B3964" t="str">
            <v>General Motors</v>
          </cell>
          <cell r="C3964" t="str">
            <v>General Motors</v>
          </cell>
          <cell r="D3964" t="str">
            <v>Zafira</v>
          </cell>
          <cell r="E3964" t="str">
            <v>L850</v>
          </cell>
          <cell r="F3964" t="str">
            <v>Gasoline</v>
          </cell>
          <cell r="G3964">
            <v>2200</v>
          </cell>
          <cell r="H3964">
            <v>147</v>
          </cell>
          <cell r="I3964" t="str">
            <v>In-Line</v>
          </cell>
          <cell r="J3964">
            <v>4</v>
          </cell>
          <cell r="K3964" t="str">
            <v>SFI</v>
          </cell>
          <cell r="L3964" t="str">
            <v>Tonawanda, NY</v>
          </cell>
          <cell r="M3964" t="str">
            <v>U.S.</v>
          </cell>
          <cell r="N3964">
            <v>0</v>
          </cell>
          <cell r="O3964">
            <v>0</v>
          </cell>
          <cell r="P3964">
            <v>0</v>
          </cell>
          <cell r="Q3964">
            <v>0</v>
          </cell>
          <cell r="R3964">
            <v>0</v>
          </cell>
          <cell r="S3964">
            <v>0</v>
          </cell>
          <cell r="T3964">
            <v>0</v>
          </cell>
        </row>
        <row r="3965">
          <cell r="A3965" t="str">
            <v>North America</v>
          </cell>
          <cell r="B3965" t="str">
            <v>General Motors</v>
          </cell>
          <cell r="C3965" t="str">
            <v>General Motors</v>
          </cell>
          <cell r="D3965" t="str">
            <v>Rodeo</v>
          </cell>
          <cell r="E3965" t="str">
            <v>L850</v>
          </cell>
          <cell r="F3965" t="str">
            <v>Gasoline</v>
          </cell>
          <cell r="G3965">
            <v>2200</v>
          </cell>
          <cell r="H3965">
            <v>137</v>
          </cell>
          <cell r="I3965" t="str">
            <v>In-Line</v>
          </cell>
          <cell r="J3965">
            <v>4</v>
          </cell>
          <cell r="K3965" t="str">
            <v>SFI</v>
          </cell>
          <cell r="L3965" t="str">
            <v>Tonawanda, NY</v>
          </cell>
          <cell r="M3965" t="str">
            <v>U.S.</v>
          </cell>
          <cell r="N3965">
            <v>2043</v>
          </cell>
          <cell r="O3965">
            <v>1075</v>
          </cell>
          <cell r="P3965">
            <v>0</v>
          </cell>
          <cell r="Q3965">
            <v>0</v>
          </cell>
          <cell r="R3965">
            <v>0</v>
          </cell>
          <cell r="S3965">
            <v>0</v>
          </cell>
          <cell r="T3965">
            <v>0</v>
          </cell>
        </row>
        <row r="3966">
          <cell r="A3966" t="str">
            <v>North America</v>
          </cell>
          <cell r="B3966" t="str">
            <v>General Motors</v>
          </cell>
          <cell r="C3966" t="str">
            <v>General Motors</v>
          </cell>
          <cell r="D3966" t="str">
            <v>Compact Sportback</v>
          </cell>
          <cell r="E3966" t="str">
            <v>L850</v>
          </cell>
          <cell r="F3966" t="str">
            <v>Gasoline</v>
          </cell>
          <cell r="G3966">
            <v>2400</v>
          </cell>
          <cell r="H3966">
            <v>170</v>
          </cell>
          <cell r="I3966" t="str">
            <v>In-Line</v>
          </cell>
          <cell r="J3966">
            <v>4</v>
          </cell>
          <cell r="K3966" t="str">
            <v>SFI</v>
          </cell>
          <cell r="L3966" t="str">
            <v>Spring Hill, TN</v>
          </cell>
          <cell r="M3966" t="str">
            <v>U.S.</v>
          </cell>
          <cell r="N3966">
            <v>0</v>
          </cell>
          <cell r="O3966">
            <v>0</v>
          </cell>
          <cell r="P3966">
            <v>0</v>
          </cell>
          <cell r="Q3966">
            <v>23962</v>
          </cell>
          <cell r="R3966">
            <v>62152</v>
          </cell>
          <cell r="S3966">
            <v>60016</v>
          </cell>
          <cell r="T3966">
            <v>57108</v>
          </cell>
        </row>
        <row r="3967">
          <cell r="A3967" t="str">
            <v>North America</v>
          </cell>
          <cell r="B3967" t="str">
            <v>General Motors</v>
          </cell>
          <cell r="C3967" t="str">
            <v>General Motors</v>
          </cell>
          <cell r="D3967" t="str">
            <v>Malibu/Malibu Maxx</v>
          </cell>
          <cell r="E3967" t="str">
            <v>L850</v>
          </cell>
          <cell r="F3967" t="str">
            <v>Gasoline</v>
          </cell>
          <cell r="G3967">
            <v>2400</v>
          </cell>
          <cell r="H3967">
            <v>170</v>
          </cell>
          <cell r="I3967" t="str">
            <v>In-Line</v>
          </cell>
          <cell r="J3967">
            <v>4</v>
          </cell>
          <cell r="K3967" t="str">
            <v>SFI</v>
          </cell>
          <cell r="L3967" t="str">
            <v>Spring Hill, TN</v>
          </cell>
          <cell r="M3967" t="str">
            <v>U.S.</v>
          </cell>
          <cell r="N3967">
            <v>0</v>
          </cell>
          <cell r="O3967">
            <v>0</v>
          </cell>
          <cell r="P3967">
            <v>0</v>
          </cell>
          <cell r="Q3967">
            <v>30096</v>
          </cell>
          <cell r="R3967">
            <v>59677</v>
          </cell>
          <cell r="S3967">
            <v>55664</v>
          </cell>
          <cell r="T3967">
            <v>54981</v>
          </cell>
        </row>
        <row r="3968">
          <cell r="A3968" t="str">
            <v>North America</v>
          </cell>
          <cell r="B3968" t="str">
            <v>General Motors</v>
          </cell>
          <cell r="C3968" t="str">
            <v>General Motors</v>
          </cell>
          <cell r="D3968" t="str">
            <v>Small Tall Wagon</v>
          </cell>
          <cell r="E3968" t="str">
            <v>L850</v>
          </cell>
          <cell r="F3968" t="str">
            <v>Gasoline</v>
          </cell>
          <cell r="G3968">
            <v>2400</v>
          </cell>
          <cell r="H3968">
            <v>170</v>
          </cell>
          <cell r="I3968" t="str">
            <v>In-Line</v>
          </cell>
          <cell r="J3968">
            <v>4</v>
          </cell>
          <cell r="K3968" t="str">
            <v>SFI</v>
          </cell>
          <cell r="L3968" t="str">
            <v>Spring Hill, TN</v>
          </cell>
          <cell r="M3968" t="str">
            <v>U.S.</v>
          </cell>
          <cell r="N3968">
            <v>0</v>
          </cell>
          <cell r="O3968">
            <v>0</v>
          </cell>
          <cell r="P3968">
            <v>0</v>
          </cell>
          <cell r="Q3968">
            <v>25517</v>
          </cell>
          <cell r="R3968">
            <v>62679</v>
          </cell>
          <cell r="S3968">
            <v>55293</v>
          </cell>
          <cell r="T3968">
            <v>56118</v>
          </cell>
        </row>
        <row r="3969">
          <cell r="A3969" t="str">
            <v>North America</v>
          </cell>
          <cell r="B3969" t="str">
            <v>General Motors</v>
          </cell>
          <cell r="C3969" t="str">
            <v>General Motors</v>
          </cell>
          <cell r="D3969" t="str">
            <v>VUE</v>
          </cell>
          <cell r="E3969" t="str">
            <v>L850</v>
          </cell>
          <cell r="F3969" t="str">
            <v>Gasoline</v>
          </cell>
          <cell r="G3969">
            <v>2400</v>
          </cell>
          <cell r="H3969">
            <v>170</v>
          </cell>
          <cell r="I3969" t="str">
            <v>In-Line</v>
          </cell>
          <cell r="J3969">
            <v>4</v>
          </cell>
          <cell r="K3969" t="str">
            <v>SFI</v>
          </cell>
          <cell r="L3969" t="str">
            <v>Spring Hill, TN</v>
          </cell>
          <cell r="M3969" t="str">
            <v>U.S.</v>
          </cell>
          <cell r="N3969">
            <v>0</v>
          </cell>
          <cell r="O3969">
            <v>0</v>
          </cell>
          <cell r="P3969">
            <v>0</v>
          </cell>
          <cell r="Q3969">
            <v>10445</v>
          </cell>
          <cell r="R3969">
            <v>18968</v>
          </cell>
          <cell r="S3969">
            <v>22301</v>
          </cell>
          <cell r="T3969">
            <v>29757</v>
          </cell>
        </row>
        <row r="3970">
          <cell r="A3970" t="str">
            <v>North America</v>
          </cell>
          <cell r="B3970" t="str">
            <v>General Motors</v>
          </cell>
          <cell r="C3970" t="str">
            <v>General Motors</v>
          </cell>
          <cell r="D3970" t="str">
            <v>Cavalier</v>
          </cell>
          <cell r="E3970" t="str">
            <v>LN2</v>
          </cell>
          <cell r="F3970" t="str">
            <v>Gasoline</v>
          </cell>
          <cell r="G3970">
            <v>2179</v>
          </cell>
          <cell r="H3970">
            <v>120</v>
          </cell>
          <cell r="I3970" t="str">
            <v>In-Line</v>
          </cell>
          <cell r="J3970">
            <v>4</v>
          </cell>
          <cell r="K3970" t="str">
            <v>SFI</v>
          </cell>
          <cell r="L3970" t="str">
            <v>Tonawanda, NY</v>
          </cell>
          <cell r="M3970" t="str">
            <v>U.S.</v>
          </cell>
          <cell r="N3970">
            <v>108113</v>
          </cell>
          <cell r="O3970">
            <v>0</v>
          </cell>
          <cell r="P3970">
            <v>0</v>
          </cell>
          <cell r="Q3970">
            <v>0</v>
          </cell>
          <cell r="R3970">
            <v>0</v>
          </cell>
          <cell r="S3970">
            <v>0</v>
          </cell>
          <cell r="T3970">
            <v>0</v>
          </cell>
        </row>
        <row r="3971">
          <cell r="A3971" t="str">
            <v>North America</v>
          </cell>
          <cell r="B3971" t="str">
            <v>General Motors</v>
          </cell>
          <cell r="C3971" t="str">
            <v>General Motors</v>
          </cell>
          <cell r="D3971" t="str">
            <v>Sunfire</v>
          </cell>
          <cell r="E3971" t="str">
            <v>LN2</v>
          </cell>
          <cell r="F3971" t="str">
            <v>Gasoline</v>
          </cell>
          <cell r="G3971">
            <v>2179</v>
          </cell>
          <cell r="H3971">
            <v>120</v>
          </cell>
          <cell r="I3971" t="str">
            <v>In-Line</v>
          </cell>
          <cell r="J3971">
            <v>4</v>
          </cell>
          <cell r="K3971" t="str">
            <v>SFI</v>
          </cell>
          <cell r="L3971" t="str">
            <v>Tonawanda, NY</v>
          </cell>
          <cell r="M3971" t="str">
            <v>U.S.</v>
          </cell>
          <cell r="N3971">
            <v>48128</v>
          </cell>
          <cell r="O3971">
            <v>0</v>
          </cell>
          <cell r="P3971">
            <v>0</v>
          </cell>
          <cell r="Q3971">
            <v>0</v>
          </cell>
          <cell r="R3971">
            <v>0</v>
          </cell>
          <cell r="S3971">
            <v>0</v>
          </cell>
          <cell r="T3971">
            <v>0</v>
          </cell>
        </row>
        <row r="3972">
          <cell r="A3972" t="str">
            <v>North America</v>
          </cell>
          <cell r="B3972" t="str">
            <v>General Motors</v>
          </cell>
          <cell r="C3972" t="str">
            <v>General Motors</v>
          </cell>
          <cell r="D3972" t="str">
            <v>Cavalier</v>
          </cell>
          <cell r="E3972" t="str">
            <v>LN2</v>
          </cell>
          <cell r="F3972" t="str">
            <v>Gasoline-CNG</v>
          </cell>
          <cell r="G3972">
            <v>2179</v>
          </cell>
          <cell r="H3972">
            <v>120</v>
          </cell>
          <cell r="I3972" t="str">
            <v>In-Line</v>
          </cell>
          <cell r="J3972">
            <v>4</v>
          </cell>
          <cell r="K3972" t="str">
            <v>SFI</v>
          </cell>
          <cell r="L3972" t="str">
            <v>Tonawanda, NY</v>
          </cell>
          <cell r="M3972" t="str">
            <v>U.S.</v>
          </cell>
          <cell r="N3972">
            <v>635</v>
          </cell>
          <cell r="O3972">
            <v>0</v>
          </cell>
          <cell r="P3972">
            <v>0</v>
          </cell>
          <cell r="Q3972">
            <v>0</v>
          </cell>
          <cell r="R3972">
            <v>0</v>
          </cell>
          <cell r="S3972">
            <v>0</v>
          </cell>
          <cell r="T3972">
            <v>0</v>
          </cell>
        </row>
        <row r="3973">
          <cell r="A3973" t="str">
            <v>North America</v>
          </cell>
          <cell r="B3973" t="str">
            <v>General Motors</v>
          </cell>
          <cell r="C3973" t="str">
            <v>General Motors</v>
          </cell>
          <cell r="D3973" t="str">
            <v>Blazer</v>
          </cell>
          <cell r="E3973" t="str">
            <v>LN2</v>
          </cell>
          <cell r="F3973" t="str">
            <v>Gasoline</v>
          </cell>
          <cell r="G3973">
            <v>2179</v>
          </cell>
          <cell r="H3973">
            <v>120</v>
          </cell>
          <cell r="I3973" t="str">
            <v>In-Line</v>
          </cell>
          <cell r="J3973">
            <v>4</v>
          </cell>
          <cell r="K3973" t="str">
            <v>SFI</v>
          </cell>
          <cell r="L3973" t="str">
            <v>Tonawanda, NY</v>
          </cell>
          <cell r="M3973" t="str">
            <v>U.S.</v>
          </cell>
          <cell r="N3973">
            <v>319</v>
          </cell>
          <cell r="O3973">
            <v>0</v>
          </cell>
          <cell r="P3973">
            <v>0</v>
          </cell>
          <cell r="Q3973">
            <v>0</v>
          </cell>
          <cell r="R3973">
            <v>0</v>
          </cell>
          <cell r="S3973">
            <v>0</v>
          </cell>
          <cell r="T3973">
            <v>0</v>
          </cell>
        </row>
        <row r="3974">
          <cell r="A3974" t="str">
            <v>North America</v>
          </cell>
          <cell r="B3974" t="str">
            <v>General Motors</v>
          </cell>
          <cell r="C3974" t="str">
            <v>General Motors</v>
          </cell>
          <cell r="D3974" t="str">
            <v>Hombre</v>
          </cell>
          <cell r="E3974" t="str">
            <v>LN2</v>
          </cell>
          <cell r="F3974" t="str">
            <v>Gasoline-E85</v>
          </cell>
          <cell r="G3974">
            <v>2179</v>
          </cell>
          <cell r="H3974">
            <v>120</v>
          </cell>
          <cell r="I3974" t="str">
            <v>In-Line</v>
          </cell>
          <cell r="J3974">
            <v>4</v>
          </cell>
          <cell r="K3974" t="str">
            <v>SFI</v>
          </cell>
          <cell r="L3974" t="str">
            <v>Tonawanda, NY</v>
          </cell>
          <cell r="M3974" t="str">
            <v>U.S.</v>
          </cell>
          <cell r="N3974">
            <v>0</v>
          </cell>
          <cell r="O3974">
            <v>0</v>
          </cell>
          <cell r="P3974">
            <v>0</v>
          </cell>
          <cell r="Q3974">
            <v>0</v>
          </cell>
          <cell r="R3974">
            <v>0</v>
          </cell>
          <cell r="S3974">
            <v>0</v>
          </cell>
          <cell r="T3974">
            <v>0</v>
          </cell>
        </row>
        <row r="3975">
          <cell r="A3975" t="str">
            <v>North America</v>
          </cell>
          <cell r="B3975" t="str">
            <v>General Motors</v>
          </cell>
          <cell r="C3975" t="str">
            <v>General Motors</v>
          </cell>
          <cell r="D3975" t="str">
            <v>S-10</v>
          </cell>
          <cell r="E3975" t="str">
            <v>LN2</v>
          </cell>
          <cell r="F3975" t="str">
            <v>Gasoline-E85</v>
          </cell>
          <cell r="G3975">
            <v>2179</v>
          </cell>
          <cell r="H3975">
            <v>120</v>
          </cell>
          <cell r="I3975" t="str">
            <v>In-Line</v>
          </cell>
          <cell r="J3975">
            <v>4</v>
          </cell>
          <cell r="K3975" t="str">
            <v>SFI</v>
          </cell>
          <cell r="L3975" t="str">
            <v>Tonawanda, NY</v>
          </cell>
          <cell r="M3975" t="str">
            <v>U.S.</v>
          </cell>
          <cell r="N3975">
            <v>79709</v>
          </cell>
          <cell r="O3975">
            <v>55421</v>
          </cell>
          <cell r="P3975">
            <v>10499</v>
          </cell>
          <cell r="Q3975">
            <v>0</v>
          </cell>
          <cell r="R3975">
            <v>0</v>
          </cell>
          <cell r="S3975">
            <v>0</v>
          </cell>
          <cell r="T3975">
            <v>0</v>
          </cell>
        </row>
        <row r="3976">
          <cell r="A3976" t="str">
            <v>North America</v>
          </cell>
          <cell r="B3976" t="str">
            <v>General Motors</v>
          </cell>
          <cell r="C3976" t="str">
            <v>General Motors</v>
          </cell>
          <cell r="D3976" t="str">
            <v>Sonoma</v>
          </cell>
          <cell r="E3976" t="str">
            <v>LN2</v>
          </cell>
          <cell r="F3976" t="str">
            <v>Gasoline-E85</v>
          </cell>
          <cell r="G3976">
            <v>2179</v>
          </cell>
          <cell r="H3976">
            <v>120</v>
          </cell>
          <cell r="I3976" t="str">
            <v>In-Line</v>
          </cell>
          <cell r="J3976">
            <v>4</v>
          </cell>
          <cell r="K3976" t="str">
            <v>SFI</v>
          </cell>
          <cell r="L3976" t="str">
            <v>Tonawanda, NY</v>
          </cell>
          <cell r="M3976" t="str">
            <v>U.S.</v>
          </cell>
          <cell r="N3976">
            <v>23054</v>
          </cell>
          <cell r="O3976">
            <v>13731</v>
          </cell>
          <cell r="P3976">
            <v>2894</v>
          </cell>
          <cell r="Q3976">
            <v>0</v>
          </cell>
          <cell r="R3976">
            <v>0</v>
          </cell>
          <cell r="S3976">
            <v>0</v>
          </cell>
          <cell r="T3976">
            <v>0</v>
          </cell>
        </row>
        <row r="3977">
          <cell r="A3977" t="str">
            <v>North America</v>
          </cell>
          <cell r="B3977" t="str">
            <v>General Motors</v>
          </cell>
          <cell r="C3977" t="str">
            <v>General Motors</v>
          </cell>
          <cell r="D3977" t="str">
            <v>C/K</v>
          </cell>
          <cell r="E3977" t="str">
            <v>MARK VI-VII</v>
          </cell>
          <cell r="F3977" t="str">
            <v>Gasoline</v>
          </cell>
          <cell r="G3977">
            <v>7456</v>
          </cell>
          <cell r="H3977">
            <v>290</v>
          </cell>
          <cell r="I3977" t="str">
            <v>Vee Configuration</v>
          </cell>
          <cell r="J3977">
            <v>8</v>
          </cell>
          <cell r="K3977" t="str">
            <v>SFI</v>
          </cell>
          <cell r="L3977" t="str">
            <v>Tonawanda, NY</v>
          </cell>
          <cell r="M3977" t="str">
            <v>U.S.</v>
          </cell>
          <cell r="N3977">
            <v>0</v>
          </cell>
          <cell r="O3977">
            <v>0</v>
          </cell>
          <cell r="P3977">
            <v>0</v>
          </cell>
          <cell r="Q3977">
            <v>0</v>
          </cell>
          <cell r="R3977">
            <v>0</v>
          </cell>
          <cell r="S3977">
            <v>0</v>
          </cell>
          <cell r="T3977">
            <v>0</v>
          </cell>
        </row>
        <row r="3978">
          <cell r="A3978" t="str">
            <v>North America</v>
          </cell>
          <cell r="B3978" t="str">
            <v>General Motors</v>
          </cell>
          <cell r="C3978" t="str">
            <v>General Motors</v>
          </cell>
          <cell r="D3978" t="str">
            <v>Savana</v>
          </cell>
          <cell r="E3978" t="str">
            <v>MARK VI-VII</v>
          </cell>
          <cell r="F3978" t="str">
            <v>Gasoline</v>
          </cell>
          <cell r="G3978">
            <v>7456</v>
          </cell>
          <cell r="H3978">
            <v>290</v>
          </cell>
          <cell r="I3978" t="str">
            <v>Vee Configuration</v>
          </cell>
          <cell r="J3978">
            <v>8</v>
          </cell>
          <cell r="K3978" t="str">
            <v>SFI</v>
          </cell>
          <cell r="L3978" t="str">
            <v>Tonawanda, NY</v>
          </cell>
          <cell r="M3978" t="str">
            <v>U.S.</v>
          </cell>
          <cell r="N3978">
            <v>0</v>
          </cell>
          <cell r="O3978">
            <v>0</v>
          </cell>
          <cell r="P3978">
            <v>0</v>
          </cell>
          <cell r="Q3978">
            <v>0</v>
          </cell>
          <cell r="R3978">
            <v>0</v>
          </cell>
          <cell r="S3978">
            <v>0</v>
          </cell>
          <cell r="T3978">
            <v>0</v>
          </cell>
        </row>
        <row r="3979">
          <cell r="A3979" t="str">
            <v>North America</v>
          </cell>
          <cell r="B3979" t="str">
            <v>General Motors</v>
          </cell>
          <cell r="C3979" t="str">
            <v>General Motors</v>
          </cell>
          <cell r="D3979" t="str">
            <v>Sierra</v>
          </cell>
          <cell r="E3979" t="str">
            <v>MARK VI-VII</v>
          </cell>
          <cell r="F3979" t="str">
            <v>Gasoline</v>
          </cell>
          <cell r="G3979">
            <v>7456</v>
          </cell>
          <cell r="H3979">
            <v>290</v>
          </cell>
          <cell r="I3979" t="str">
            <v>Vee Configuration</v>
          </cell>
          <cell r="J3979">
            <v>8</v>
          </cell>
          <cell r="K3979" t="str">
            <v>SFI</v>
          </cell>
          <cell r="L3979" t="str">
            <v>Tonawanda, NY</v>
          </cell>
          <cell r="M3979" t="str">
            <v>U.S.</v>
          </cell>
          <cell r="N3979">
            <v>0</v>
          </cell>
          <cell r="O3979">
            <v>0</v>
          </cell>
          <cell r="P3979">
            <v>0</v>
          </cell>
          <cell r="Q3979">
            <v>0</v>
          </cell>
          <cell r="R3979">
            <v>0</v>
          </cell>
          <cell r="S3979">
            <v>0</v>
          </cell>
          <cell r="T3979">
            <v>0</v>
          </cell>
        </row>
        <row r="3980">
          <cell r="A3980" t="str">
            <v>North America</v>
          </cell>
          <cell r="B3980" t="str">
            <v>General Motors</v>
          </cell>
          <cell r="C3980" t="str">
            <v>General Motors</v>
          </cell>
          <cell r="D3980" t="str">
            <v>Van/Express</v>
          </cell>
          <cell r="E3980" t="str">
            <v>MARK VI-VII</v>
          </cell>
          <cell r="F3980" t="str">
            <v>Gasoline</v>
          </cell>
          <cell r="G3980">
            <v>7456</v>
          </cell>
          <cell r="H3980">
            <v>290</v>
          </cell>
          <cell r="I3980" t="str">
            <v>Vee Configuration</v>
          </cell>
          <cell r="J3980">
            <v>8</v>
          </cell>
          <cell r="K3980" t="str">
            <v>SFI</v>
          </cell>
          <cell r="L3980" t="str">
            <v>Tonawanda, NY</v>
          </cell>
          <cell r="M3980" t="str">
            <v>U.S.</v>
          </cell>
          <cell r="N3980">
            <v>0</v>
          </cell>
          <cell r="O3980">
            <v>0</v>
          </cell>
          <cell r="P3980">
            <v>0</v>
          </cell>
          <cell r="Q3980">
            <v>0</v>
          </cell>
          <cell r="R3980">
            <v>0</v>
          </cell>
          <cell r="S3980">
            <v>0</v>
          </cell>
          <cell r="T3980">
            <v>0</v>
          </cell>
        </row>
        <row r="3981">
          <cell r="A3981" t="str">
            <v>North America</v>
          </cell>
          <cell r="B3981" t="str">
            <v>General Motors</v>
          </cell>
          <cell r="C3981" t="str">
            <v>General Motors</v>
          </cell>
          <cell r="D3981" t="str">
            <v>Avalanche</v>
          </cell>
          <cell r="E3981" t="str">
            <v>MARK VI-VII</v>
          </cell>
          <cell r="F3981" t="str">
            <v>Gasoline</v>
          </cell>
          <cell r="G3981">
            <v>8100</v>
          </cell>
          <cell r="H3981">
            <v>340</v>
          </cell>
          <cell r="I3981" t="str">
            <v>Vee Configuration</v>
          </cell>
          <cell r="J3981">
            <v>8</v>
          </cell>
          <cell r="K3981" t="str">
            <v>SFI</v>
          </cell>
          <cell r="L3981" t="str">
            <v>Tonawanda, NY</v>
          </cell>
          <cell r="M3981" t="str">
            <v>U.S.</v>
          </cell>
          <cell r="N3981">
            <v>8429</v>
          </cell>
          <cell r="O3981">
            <v>7870</v>
          </cell>
          <cell r="P3981">
            <v>6539</v>
          </cell>
          <cell r="Q3981">
            <v>6332</v>
          </cell>
          <cell r="R3981">
            <v>7697</v>
          </cell>
          <cell r="S3981">
            <v>9057</v>
          </cell>
          <cell r="T3981">
            <v>8816</v>
          </cell>
        </row>
        <row r="3982">
          <cell r="A3982" t="str">
            <v>North America</v>
          </cell>
          <cell r="B3982" t="str">
            <v>General Motors</v>
          </cell>
          <cell r="C3982" t="str">
            <v>General Motors</v>
          </cell>
          <cell r="D3982" t="str">
            <v>Savana</v>
          </cell>
          <cell r="E3982" t="str">
            <v>MARK VI-VII</v>
          </cell>
          <cell r="F3982" t="str">
            <v>Gasoline</v>
          </cell>
          <cell r="G3982">
            <v>8100</v>
          </cell>
          <cell r="H3982">
            <v>340</v>
          </cell>
          <cell r="I3982" t="str">
            <v>Vee Configuration</v>
          </cell>
          <cell r="J3982">
            <v>8</v>
          </cell>
          <cell r="K3982" t="str">
            <v>SFI</v>
          </cell>
          <cell r="L3982" t="str">
            <v>Tonawanda, NY</v>
          </cell>
          <cell r="M3982" t="str">
            <v>U.S.</v>
          </cell>
          <cell r="N3982">
            <v>378</v>
          </cell>
          <cell r="O3982">
            <v>277</v>
          </cell>
          <cell r="P3982">
            <v>273</v>
          </cell>
          <cell r="Q3982">
            <v>277</v>
          </cell>
          <cell r="R3982">
            <v>257</v>
          </cell>
          <cell r="S3982">
            <v>244</v>
          </cell>
          <cell r="T3982">
            <v>253</v>
          </cell>
        </row>
        <row r="3983">
          <cell r="A3983" t="str">
            <v>North America</v>
          </cell>
          <cell r="B3983" t="str">
            <v>General Motors</v>
          </cell>
          <cell r="C3983" t="str">
            <v>General Motors</v>
          </cell>
          <cell r="D3983" t="str">
            <v>Sierra</v>
          </cell>
          <cell r="E3983" t="str">
            <v>MARK VI-VII</v>
          </cell>
          <cell r="F3983" t="str">
            <v>Gasoline</v>
          </cell>
          <cell r="G3983">
            <v>8100</v>
          </cell>
          <cell r="H3983">
            <v>340</v>
          </cell>
          <cell r="I3983" t="str">
            <v>Vee Configuration</v>
          </cell>
          <cell r="J3983">
            <v>8</v>
          </cell>
          <cell r="K3983" t="str">
            <v>SFI</v>
          </cell>
          <cell r="L3983" t="str">
            <v>Tonawanda, NY</v>
          </cell>
          <cell r="M3983" t="str">
            <v>U.S.</v>
          </cell>
          <cell r="N3983">
            <v>19287</v>
          </cell>
          <cell r="O3983">
            <v>17843</v>
          </cell>
          <cell r="P3983">
            <v>16368</v>
          </cell>
          <cell r="Q3983">
            <v>15817</v>
          </cell>
          <cell r="R3983">
            <v>13928</v>
          </cell>
          <cell r="S3983">
            <v>14554</v>
          </cell>
          <cell r="T3983">
            <v>17799</v>
          </cell>
        </row>
        <row r="3984">
          <cell r="A3984" t="str">
            <v>North America</v>
          </cell>
          <cell r="B3984" t="str">
            <v>General Motors</v>
          </cell>
          <cell r="C3984" t="str">
            <v>General Motors</v>
          </cell>
          <cell r="D3984" t="str">
            <v>Silverado</v>
          </cell>
          <cell r="E3984" t="str">
            <v>MARK VI-VII</v>
          </cell>
          <cell r="F3984" t="str">
            <v>Gasoline</v>
          </cell>
          <cell r="G3984">
            <v>8100</v>
          </cell>
          <cell r="H3984">
            <v>340</v>
          </cell>
          <cell r="I3984" t="str">
            <v>Vee Configuration</v>
          </cell>
          <cell r="J3984">
            <v>8</v>
          </cell>
          <cell r="K3984" t="str">
            <v>SFI</v>
          </cell>
          <cell r="L3984" t="str">
            <v>Tonawanda, NY</v>
          </cell>
          <cell r="M3984" t="str">
            <v>U.S.</v>
          </cell>
          <cell r="N3984">
            <v>70639</v>
          </cell>
          <cell r="O3984">
            <v>70764</v>
          </cell>
          <cell r="P3984">
            <v>65263</v>
          </cell>
          <cell r="Q3984">
            <v>61472</v>
          </cell>
          <cell r="R3984">
            <v>57478</v>
          </cell>
          <cell r="S3984">
            <v>57516</v>
          </cell>
          <cell r="T3984">
            <v>61974</v>
          </cell>
        </row>
        <row r="3985">
          <cell r="A3985" t="str">
            <v>North America</v>
          </cell>
          <cell r="B3985" t="str">
            <v>General Motors</v>
          </cell>
          <cell r="C3985" t="str">
            <v>General Motors</v>
          </cell>
          <cell r="D3985" t="str">
            <v>Suburban</v>
          </cell>
          <cell r="E3985" t="str">
            <v>MARK VI-VII</v>
          </cell>
          <cell r="F3985" t="str">
            <v>Gasoline</v>
          </cell>
          <cell r="G3985">
            <v>8100</v>
          </cell>
          <cell r="H3985">
            <v>340</v>
          </cell>
          <cell r="I3985" t="str">
            <v>Vee Configuration</v>
          </cell>
          <cell r="J3985">
            <v>8</v>
          </cell>
          <cell r="K3985" t="str">
            <v>SFI</v>
          </cell>
          <cell r="L3985" t="str">
            <v>Tonawanda, NY</v>
          </cell>
          <cell r="M3985" t="str">
            <v>U.S.</v>
          </cell>
          <cell r="N3985">
            <v>6116</v>
          </cell>
          <cell r="O3985">
            <v>5540</v>
          </cell>
          <cell r="P3985">
            <v>5331</v>
          </cell>
          <cell r="Q3985">
            <v>8792</v>
          </cell>
          <cell r="R3985">
            <v>4560</v>
          </cell>
          <cell r="S3985">
            <v>4904</v>
          </cell>
          <cell r="T3985">
            <v>4994</v>
          </cell>
        </row>
        <row r="3986">
          <cell r="A3986" t="str">
            <v>North America</v>
          </cell>
          <cell r="B3986" t="str">
            <v>General Motors</v>
          </cell>
          <cell r="C3986" t="str">
            <v>General Motors</v>
          </cell>
          <cell r="D3986" t="str">
            <v>Van/Express</v>
          </cell>
          <cell r="E3986" t="str">
            <v>MARK VI-VII</v>
          </cell>
          <cell r="F3986" t="str">
            <v>Gasoline</v>
          </cell>
          <cell r="G3986">
            <v>8100</v>
          </cell>
          <cell r="H3986">
            <v>340</v>
          </cell>
          <cell r="I3986" t="str">
            <v>Vee Configuration</v>
          </cell>
          <cell r="J3986">
            <v>8</v>
          </cell>
          <cell r="K3986" t="str">
            <v>SFI</v>
          </cell>
          <cell r="L3986" t="str">
            <v>Tonawanda, NY</v>
          </cell>
          <cell r="M3986" t="str">
            <v>U.S.</v>
          </cell>
          <cell r="N3986">
            <v>994</v>
          </cell>
          <cell r="O3986">
            <v>876</v>
          </cell>
          <cell r="P3986">
            <v>861</v>
          </cell>
          <cell r="Q3986">
            <v>876</v>
          </cell>
          <cell r="R3986">
            <v>866</v>
          </cell>
          <cell r="S3986">
            <v>813</v>
          </cell>
          <cell r="T3986">
            <v>785</v>
          </cell>
        </row>
        <row r="3987">
          <cell r="A3987" t="str">
            <v>North America</v>
          </cell>
          <cell r="B3987" t="str">
            <v>General Motors</v>
          </cell>
          <cell r="C3987" t="str">
            <v>General Motors</v>
          </cell>
          <cell r="D3987" t="str">
            <v>Yukon XL</v>
          </cell>
          <cell r="E3987" t="str">
            <v>MARK VI-VII</v>
          </cell>
          <cell r="F3987" t="str">
            <v>Gasoline</v>
          </cell>
          <cell r="G3987">
            <v>8100</v>
          </cell>
          <cell r="H3987">
            <v>340</v>
          </cell>
          <cell r="I3987" t="str">
            <v>Vee Configuration</v>
          </cell>
          <cell r="J3987">
            <v>8</v>
          </cell>
          <cell r="K3987" t="str">
            <v>SFI</v>
          </cell>
          <cell r="L3987" t="str">
            <v>Tonawanda, NY</v>
          </cell>
          <cell r="M3987" t="str">
            <v>U.S.</v>
          </cell>
          <cell r="N3987">
            <v>3626</v>
          </cell>
          <cell r="O3987">
            <v>3536</v>
          </cell>
          <cell r="P3987">
            <v>3239</v>
          </cell>
          <cell r="Q3987">
            <v>5365</v>
          </cell>
          <cell r="R3987">
            <v>2517</v>
          </cell>
          <cell r="S3987">
            <v>2611</v>
          </cell>
          <cell r="T3987">
            <v>2695</v>
          </cell>
        </row>
        <row r="3988">
          <cell r="A3988" t="str">
            <v>North America</v>
          </cell>
          <cell r="B3988" t="str">
            <v>General Motors</v>
          </cell>
          <cell r="C3988" t="str">
            <v>General Motors</v>
          </cell>
          <cell r="D3988" t="str">
            <v>Aurora</v>
          </cell>
          <cell r="E3988" t="str">
            <v>NORTHSTAR</v>
          </cell>
          <cell r="F3988" t="str">
            <v>Gasoline</v>
          </cell>
          <cell r="G3988">
            <v>3998</v>
          </cell>
          <cell r="H3988">
            <v>250</v>
          </cell>
          <cell r="I3988" t="str">
            <v>Vee Configuration</v>
          </cell>
          <cell r="J3988">
            <v>8</v>
          </cell>
          <cell r="K3988" t="str">
            <v>SFI</v>
          </cell>
          <cell r="L3988" t="str">
            <v>Livonia, MI</v>
          </cell>
          <cell r="M3988" t="str">
            <v>U.S.</v>
          </cell>
          <cell r="N3988">
            <v>4954</v>
          </cell>
          <cell r="O3988">
            <v>1392</v>
          </cell>
          <cell r="P3988">
            <v>0</v>
          </cell>
          <cell r="Q3988">
            <v>0</v>
          </cell>
          <cell r="R3988">
            <v>0</v>
          </cell>
          <cell r="S3988">
            <v>0</v>
          </cell>
          <cell r="T3988">
            <v>0</v>
          </cell>
        </row>
        <row r="3989">
          <cell r="A3989" t="str">
            <v>North America</v>
          </cell>
          <cell r="B3989" t="str">
            <v>General Motors</v>
          </cell>
          <cell r="C3989" t="str">
            <v>General Motors</v>
          </cell>
          <cell r="D3989" t="str">
            <v>DeVille</v>
          </cell>
          <cell r="E3989" t="str">
            <v>NORTHSTAR</v>
          </cell>
          <cell r="F3989" t="str">
            <v>Gasoline</v>
          </cell>
          <cell r="G3989">
            <v>4571</v>
          </cell>
          <cell r="H3989">
            <v>300</v>
          </cell>
          <cell r="I3989" t="str">
            <v>Vee Configuration</v>
          </cell>
          <cell r="J3989">
            <v>8</v>
          </cell>
          <cell r="K3989" t="str">
            <v>SFI</v>
          </cell>
          <cell r="L3989" t="str">
            <v>Livonia, MI</v>
          </cell>
          <cell r="M3989" t="str">
            <v>U.S.</v>
          </cell>
          <cell r="N3989">
            <v>86849</v>
          </cell>
          <cell r="O3989">
            <v>81663</v>
          </cell>
          <cell r="P3989">
            <v>69855</v>
          </cell>
          <cell r="Q3989">
            <v>27889</v>
          </cell>
          <cell r="R3989">
            <v>0</v>
          </cell>
          <cell r="S3989">
            <v>0</v>
          </cell>
          <cell r="T3989">
            <v>0</v>
          </cell>
        </row>
        <row r="3990">
          <cell r="A3990" t="str">
            <v>North America</v>
          </cell>
          <cell r="B3990" t="str">
            <v>General Motors</v>
          </cell>
          <cell r="C3990" t="str">
            <v>General Motors</v>
          </cell>
          <cell r="D3990" t="str">
            <v>Eldorado</v>
          </cell>
          <cell r="E3990" t="str">
            <v>NORTHSTAR</v>
          </cell>
          <cell r="F3990" t="str">
            <v>Gasoline</v>
          </cell>
          <cell r="G3990">
            <v>4571</v>
          </cell>
          <cell r="H3990">
            <v>300</v>
          </cell>
          <cell r="I3990" t="str">
            <v>Vee Configuration</v>
          </cell>
          <cell r="J3990">
            <v>8</v>
          </cell>
          <cell r="K3990" t="str">
            <v>SFI</v>
          </cell>
          <cell r="L3990" t="str">
            <v>Livonia, MI</v>
          </cell>
          <cell r="M3990" t="str">
            <v>U.S.</v>
          </cell>
          <cell r="N3990">
            <v>2721</v>
          </cell>
          <cell r="O3990">
            <v>0</v>
          </cell>
          <cell r="P3990">
            <v>0</v>
          </cell>
          <cell r="Q3990">
            <v>0</v>
          </cell>
          <cell r="R3990">
            <v>0</v>
          </cell>
          <cell r="S3990">
            <v>0</v>
          </cell>
          <cell r="T3990">
            <v>0</v>
          </cell>
        </row>
        <row r="3991">
          <cell r="A3991" t="str">
            <v>North America</v>
          </cell>
          <cell r="B3991" t="str">
            <v>General Motors</v>
          </cell>
          <cell r="C3991" t="str">
            <v>General Motors</v>
          </cell>
          <cell r="D3991" t="str">
            <v>Seville</v>
          </cell>
          <cell r="E3991" t="str">
            <v>NORTHSTAR</v>
          </cell>
          <cell r="F3991" t="str">
            <v>Gasoline</v>
          </cell>
          <cell r="G3991">
            <v>4571</v>
          </cell>
          <cell r="H3991">
            <v>300</v>
          </cell>
          <cell r="I3991" t="str">
            <v>Vee Configuration</v>
          </cell>
          <cell r="J3991">
            <v>8</v>
          </cell>
          <cell r="K3991" t="str">
            <v>SFI</v>
          </cell>
          <cell r="L3991" t="str">
            <v>Livonia, MI</v>
          </cell>
          <cell r="M3991" t="str">
            <v>U.S.</v>
          </cell>
          <cell r="N3991">
            <v>22725</v>
          </cell>
          <cell r="O3991">
            <v>18208</v>
          </cell>
          <cell r="P3991">
            <v>2570</v>
          </cell>
          <cell r="Q3991">
            <v>0</v>
          </cell>
          <cell r="R3991">
            <v>0</v>
          </cell>
          <cell r="S3991">
            <v>0</v>
          </cell>
          <cell r="T3991">
            <v>0</v>
          </cell>
        </row>
        <row r="3992">
          <cell r="A3992" t="str">
            <v>North America</v>
          </cell>
          <cell r="B3992" t="str">
            <v>General Motors</v>
          </cell>
          <cell r="C3992" t="str">
            <v>General Motors</v>
          </cell>
          <cell r="D3992" t="str">
            <v>Seville</v>
          </cell>
          <cell r="E3992" t="str">
            <v>NORTHSTAR</v>
          </cell>
          <cell r="F3992" t="str">
            <v>Gasoline</v>
          </cell>
          <cell r="G3992">
            <v>4571</v>
          </cell>
          <cell r="H3992">
            <v>300</v>
          </cell>
          <cell r="I3992" t="str">
            <v>Vee Configuration</v>
          </cell>
          <cell r="J3992">
            <v>8</v>
          </cell>
          <cell r="K3992" t="str">
            <v>SFI</v>
          </cell>
          <cell r="L3992" t="str">
            <v>Livonia, MI</v>
          </cell>
          <cell r="M3992" t="str">
            <v>U.S.</v>
          </cell>
          <cell r="N3992">
            <v>703</v>
          </cell>
          <cell r="O3992">
            <v>563</v>
          </cell>
          <cell r="P3992">
            <v>79</v>
          </cell>
          <cell r="Q3992">
            <v>0</v>
          </cell>
          <cell r="R3992">
            <v>0</v>
          </cell>
          <cell r="S3992">
            <v>0</v>
          </cell>
          <cell r="T3992">
            <v>0</v>
          </cell>
        </row>
        <row r="3993">
          <cell r="A3993" t="str">
            <v>North America</v>
          </cell>
          <cell r="B3993" t="str">
            <v>General Motors</v>
          </cell>
          <cell r="C3993" t="str">
            <v>General Motors</v>
          </cell>
          <cell r="D3993" t="str">
            <v>XLR</v>
          </cell>
          <cell r="E3993" t="str">
            <v>NORTHSTAR</v>
          </cell>
          <cell r="F3993" t="str">
            <v>Gasoline</v>
          </cell>
          <cell r="G3993">
            <v>4571</v>
          </cell>
          <cell r="H3993">
            <v>310</v>
          </cell>
          <cell r="I3993" t="str">
            <v>Vee Configuration</v>
          </cell>
          <cell r="J3993">
            <v>8</v>
          </cell>
          <cell r="K3993" t="str">
            <v>SFI</v>
          </cell>
          <cell r="L3993" t="str">
            <v>Livonia, MI</v>
          </cell>
          <cell r="M3993" t="str">
            <v>U.S.</v>
          </cell>
          <cell r="N3993">
            <v>0</v>
          </cell>
          <cell r="O3993">
            <v>3100</v>
          </cell>
          <cell r="P3993">
            <v>5552</v>
          </cell>
          <cell r="Q3993">
            <v>6004</v>
          </cell>
          <cell r="R3993">
            <v>5745</v>
          </cell>
          <cell r="S3993">
            <v>5454</v>
          </cell>
          <cell r="T3993">
            <v>5362</v>
          </cell>
        </row>
        <row r="3994">
          <cell r="A3994" t="str">
            <v>North America</v>
          </cell>
          <cell r="B3994" t="str">
            <v>General Motors</v>
          </cell>
          <cell r="C3994" t="str">
            <v>General Motors</v>
          </cell>
          <cell r="D3994" t="str">
            <v>Aurora</v>
          </cell>
          <cell r="E3994" t="str">
            <v>NORTHSTAR</v>
          </cell>
          <cell r="F3994" t="str">
            <v>Gasoline</v>
          </cell>
          <cell r="G3994">
            <v>3474</v>
          </cell>
          <cell r="H3994">
            <v>215</v>
          </cell>
          <cell r="I3994" t="str">
            <v>Vee Configuration</v>
          </cell>
          <cell r="J3994">
            <v>6</v>
          </cell>
          <cell r="K3994" t="str">
            <v>SFI</v>
          </cell>
          <cell r="L3994" t="str">
            <v>Livonia, MI</v>
          </cell>
          <cell r="M3994" t="str">
            <v>U.S.</v>
          </cell>
          <cell r="N3994">
            <v>2263</v>
          </cell>
          <cell r="O3994">
            <v>0</v>
          </cell>
          <cell r="P3994">
            <v>0</v>
          </cell>
          <cell r="Q3994">
            <v>0</v>
          </cell>
          <cell r="R3994">
            <v>0</v>
          </cell>
          <cell r="S3994">
            <v>0</v>
          </cell>
          <cell r="T3994">
            <v>0</v>
          </cell>
        </row>
        <row r="3995">
          <cell r="A3995" t="str">
            <v>North America</v>
          </cell>
          <cell r="B3995" t="str">
            <v>General Motors</v>
          </cell>
          <cell r="C3995" t="str">
            <v>General Motors</v>
          </cell>
          <cell r="D3995" t="str">
            <v>Intrigue</v>
          </cell>
          <cell r="E3995" t="str">
            <v>NORTHSTAR</v>
          </cell>
          <cell r="F3995" t="str">
            <v>Gasoline</v>
          </cell>
          <cell r="G3995">
            <v>3474</v>
          </cell>
          <cell r="H3995">
            <v>215</v>
          </cell>
          <cell r="I3995" t="str">
            <v>Vee Configuration</v>
          </cell>
          <cell r="J3995">
            <v>6</v>
          </cell>
          <cell r="K3995" t="str">
            <v>SFI</v>
          </cell>
          <cell r="L3995" t="str">
            <v>Livonia, MI</v>
          </cell>
          <cell r="M3995" t="str">
            <v>U.S.</v>
          </cell>
          <cell r="N3995">
            <v>13243</v>
          </cell>
          <cell r="O3995">
            <v>0</v>
          </cell>
          <cell r="P3995">
            <v>0</v>
          </cell>
          <cell r="Q3995">
            <v>0</v>
          </cell>
          <cell r="R3995">
            <v>0</v>
          </cell>
          <cell r="S3995">
            <v>0</v>
          </cell>
          <cell r="T3995">
            <v>0</v>
          </cell>
        </row>
        <row r="3996">
          <cell r="A3996" t="str">
            <v>North America</v>
          </cell>
          <cell r="B3996" t="str">
            <v>General Motors</v>
          </cell>
          <cell r="C3996" t="str">
            <v>General Motors</v>
          </cell>
          <cell r="D3996" t="str">
            <v>DTS</v>
          </cell>
          <cell r="E3996" t="str">
            <v>NORTHSTAR</v>
          </cell>
          <cell r="F3996" t="str">
            <v>Gasoline</v>
          </cell>
          <cell r="G3996">
            <v>4565</v>
          </cell>
          <cell r="H3996">
            <v>315</v>
          </cell>
          <cell r="I3996" t="str">
            <v>Vee Configuration</v>
          </cell>
          <cell r="J3996">
            <v>8</v>
          </cell>
          <cell r="K3996" t="str">
            <v>SFI</v>
          </cell>
          <cell r="L3996" t="str">
            <v>Livonia, MI</v>
          </cell>
          <cell r="M3996" t="str">
            <v>U.S.</v>
          </cell>
          <cell r="N3996">
            <v>0</v>
          </cell>
          <cell r="O3996">
            <v>0</v>
          </cell>
          <cell r="P3996">
            <v>0</v>
          </cell>
          <cell r="Q3996">
            <v>50895</v>
          </cell>
          <cell r="R3996">
            <v>82806</v>
          </cell>
          <cell r="S3996">
            <v>71095</v>
          </cell>
          <cell r="T3996">
            <v>66241</v>
          </cell>
        </row>
        <row r="3997">
          <cell r="A3997" t="str">
            <v>North America</v>
          </cell>
          <cell r="B3997" t="str">
            <v>General Motors</v>
          </cell>
          <cell r="C3997" t="str">
            <v>General Motors</v>
          </cell>
          <cell r="D3997" t="str">
            <v>SRX</v>
          </cell>
          <cell r="E3997" t="str">
            <v>NORTHSTAR</v>
          </cell>
          <cell r="F3997" t="str">
            <v>Gasoline</v>
          </cell>
          <cell r="G3997">
            <v>4565</v>
          </cell>
          <cell r="H3997">
            <v>315</v>
          </cell>
          <cell r="I3997" t="str">
            <v>Vee Configuration</v>
          </cell>
          <cell r="J3997">
            <v>8</v>
          </cell>
          <cell r="K3997" t="str">
            <v>SFI</v>
          </cell>
          <cell r="L3997" t="str">
            <v>Livonia, MI</v>
          </cell>
          <cell r="M3997" t="str">
            <v>U.S.</v>
          </cell>
          <cell r="N3997">
            <v>0</v>
          </cell>
          <cell r="O3997">
            <v>14865</v>
          </cell>
          <cell r="P3997">
            <v>29275</v>
          </cell>
          <cell r="Q3997">
            <v>29513</v>
          </cell>
          <cell r="R3997">
            <v>27004</v>
          </cell>
          <cell r="S3997">
            <v>24330</v>
          </cell>
          <cell r="T3997">
            <v>22366</v>
          </cell>
        </row>
        <row r="3998">
          <cell r="A3998" t="str">
            <v>North America</v>
          </cell>
          <cell r="B3998" t="str">
            <v>General Motors</v>
          </cell>
          <cell r="C3998" t="str">
            <v>General Motors</v>
          </cell>
          <cell r="D3998" t="str">
            <v>STS</v>
          </cell>
          <cell r="E3998" t="str">
            <v>NORTHSTAR</v>
          </cell>
          <cell r="F3998" t="str">
            <v>Gasoline</v>
          </cell>
          <cell r="G3998">
            <v>4565</v>
          </cell>
          <cell r="H3998">
            <v>315</v>
          </cell>
          <cell r="I3998" t="str">
            <v>Vee Configuration</v>
          </cell>
          <cell r="J3998">
            <v>8</v>
          </cell>
          <cell r="K3998" t="str">
            <v>SFI</v>
          </cell>
          <cell r="L3998" t="str">
            <v>Livonia, MI</v>
          </cell>
          <cell r="M3998" t="str">
            <v>U.S.</v>
          </cell>
          <cell r="N3998">
            <v>0</v>
          </cell>
          <cell r="O3998">
            <v>0</v>
          </cell>
          <cell r="P3998">
            <v>6985</v>
          </cell>
          <cell r="Q3998">
            <v>25447</v>
          </cell>
          <cell r="R3998">
            <v>26150</v>
          </cell>
          <cell r="S3998">
            <v>21518</v>
          </cell>
          <cell r="T3998">
            <v>20592</v>
          </cell>
        </row>
        <row r="3999">
          <cell r="A3999" t="str">
            <v>North America</v>
          </cell>
          <cell r="B3999" t="str">
            <v>General Motors</v>
          </cell>
          <cell r="C3999" t="str">
            <v>General Motors</v>
          </cell>
          <cell r="D3999" t="str">
            <v>Brera</v>
          </cell>
          <cell r="E3999" t="str">
            <v>NORTHSTAR</v>
          </cell>
          <cell r="F3999" t="str">
            <v>Gasoline</v>
          </cell>
          <cell r="G3999">
            <v>4565</v>
          </cell>
          <cell r="H3999">
            <v>315</v>
          </cell>
          <cell r="I3999" t="str">
            <v>Vee Configuration</v>
          </cell>
          <cell r="J3999">
            <v>8</v>
          </cell>
          <cell r="K3999" t="str">
            <v>SFI</v>
          </cell>
          <cell r="L3999" t="str">
            <v>Livonia, MI</v>
          </cell>
          <cell r="M3999" t="str">
            <v>U.S.</v>
          </cell>
          <cell r="N3999">
            <v>0</v>
          </cell>
          <cell r="O3999">
            <v>0</v>
          </cell>
          <cell r="P3999">
            <v>0</v>
          </cell>
          <cell r="Q3999">
            <v>0</v>
          </cell>
          <cell r="R3999">
            <v>157</v>
          </cell>
          <cell r="S3999">
            <v>62</v>
          </cell>
          <cell r="T3999">
            <v>0</v>
          </cell>
        </row>
        <row r="4000">
          <cell r="A4000" t="str">
            <v>North America</v>
          </cell>
          <cell r="B4000" t="str">
            <v>General Motors</v>
          </cell>
          <cell r="C4000" t="str">
            <v>General Motors</v>
          </cell>
          <cell r="D4000" t="str">
            <v>Swing/Joy</v>
          </cell>
          <cell r="E4000" t="str">
            <v>OPEL FAMILY I</v>
          </cell>
          <cell r="F4000" t="str">
            <v>Gasoline</v>
          </cell>
          <cell r="G4000">
            <v>1389</v>
          </cell>
          <cell r="H4000">
            <v>82</v>
          </cell>
          <cell r="I4000" t="str">
            <v>In-Line</v>
          </cell>
          <cell r="J4000">
            <v>4</v>
          </cell>
          <cell r="K4000" t="str">
            <v>SFI</v>
          </cell>
          <cell r="L4000" t="str">
            <v>Toluca</v>
          </cell>
          <cell r="M4000" t="str">
            <v>Mexico</v>
          </cell>
          <cell r="N4000">
            <v>50012</v>
          </cell>
          <cell r="O4000">
            <v>56857</v>
          </cell>
          <cell r="P4000">
            <v>52442</v>
          </cell>
          <cell r="Q4000">
            <v>36936</v>
          </cell>
          <cell r="R4000">
            <v>47396</v>
          </cell>
          <cell r="S4000">
            <v>44719</v>
          </cell>
          <cell r="T4000">
            <v>46804</v>
          </cell>
        </row>
        <row r="4001">
          <cell r="A4001" t="str">
            <v>North America</v>
          </cell>
          <cell r="B4001" t="str">
            <v>General Motors</v>
          </cell>
          <cell r="C4001" t="str">
            <v>General Motors</v>
          </cell>
          <cell r="D4001" t="str">
            <v>Corsa Mspace</v>
          </cell>
          <cell r="E4001" t="str">
            <v>OPEL FAMILY I</v>
          </cell>
          <cell r="F4001" t="str">
            <v>Gasoline</v>
          </cell>
          <cell r="G4001">
            <v>1598</v>
          </cell>
          <cell r="H4001">
            <v>100</v>
          </cell>
          <cell r="I4001" t="str">
            <v>In-Line</v>
          </cell>
          <cell r="J4001">
            <v>4</v>
          </cell>
          <cell r="K4001" t="str">
            <v>SFI</v>
          </cell>
          <cell r="L4001" t="str">
            <v>Toluca</v>
          </cell>
          <cell r="M4001" t="str">
            <v>Mexico</v>
          </cell>
          <cell r="N4001">
            <v>0</v>
          </cell>
          <cell r="O4001">
            <v>0</v>
          </cell>
          <cell r="P4001">
            <v>0</v>
          </cell>
          <cell r="Q4001">
            <v>14451</v>
          </cell>
          <cell r="R4001">
            <v>31829</v>
          </cell>
          <cell r="S4001">
            <v>37420</v>
          </cell>
          <cell r="T4001">
            <v>34760</v>
          </cell>
        </row>
        <row r="4002">
          <cell r="A4002" t="str">
            <v>North America</v>
          </cell>
          <cell r="B4002" t="str">
            <v>General Motors</v>
          </cell>
          <cell r="C4002" t="str">
            <v>General Motors</v>
          </cell>
          <cell r="D4002" t="str">
            <v>Corsa Pickup</v>
          </cell>
          <cell r="E4002" t="str">
            <v>OPEL FAMILY I</v>
          </cell>
          <cell r="F4002" t="str">
            <v>Gasoline</v>
          </cell>
          <cell r="G4002">
            <v>1598</v>
          </cell>
          <cell r="H4002">
            <v>100</v>
          </cell>
          <cell r="I4002" t="str">
            <v>In-Line</v>
          </cell>
          <cell r="J4002">
            <v>4</v>
          </cell>
          <cell r="K4002" t="str">
            <v>SFI</v>
          </cell>
          <cell r="L4002" t="str">
            <v>Toluca</v>
          </cell>
          <cell r="M4002" t="str">
            <v>Mexico</v>
          </cell>
          <cell r="N4002">
            <v>0</v>
          </cell>
          <cell r="O4002">
            <v>0</v>
          </cell>
          <cell r="P4002">
            <v>0</v>
          </cell>
          <cell r="Q4002">
            <v>0</v>
          </cell>
          <cell r="R4002">
            <v>0</v>
          </cell>
          <cell r="S4002">
            <v>0</v>
          </cell>
          <cell r="T4002">
            <v>0</v>
          </cell>
        </row>
        <row r="4003">
          <cell r="A4003" t="str">
            <v>North America</v>
          </cell>
          <cell r="B4003" t="str">
            <v>General Motors</v>
          </cell>
          <cell r="C4003" t="str">
            <v>General Motors</v>
          </cell>
          <cell r="D4003" t="str">
            <v>Monza</v>
          </cell>
          <cell r="E4003" t="str">
            <v>OPEL FAMILY I</v>
          </cell>
          <cell r="F4003" t="str">
            <v>Gasoline</v>
          </cell>
          <cell r="G4003">
            <v>1598</v>
          </cell>
          <cell r="H4003">
            <v>100</v>
          </cell>
          <cell r="I4003" t="str">
            <v>In-Line</v>
          </cell>
          <cell r="J4003">
            <v>4</v>
          </cell>
          <cell r="K4003" t="str">
            <v>SFI</v>
          </cell>
          <cell r="L4003" t="str">
            <v>Toluca</v>
          </cell>
          <cell r="M4003" t="str">
            <v>Mexico</v>
          </cell>
          <cell r="N4003">
            <v>23483</v>
          </cell>
          <cell r="O4003">
            <v>26060</v>
          </cell>
          <cell r="P4003">
            <v>25989</v>
          </cell>
          <cell r="Q4003">
            <v>28300</v>
          </cell>
          <cell r="R4003">
            <v>25760</v>
          </cell>
          <cell r="S4003">
            <v>24912</v>
          </cell>
          <cell r="T4003">
            <v>23885</v>
          </cell>
        </row>
        <row r="4004">
          <cell r="A4004" t="str">
            <v>North America</v>
          </cell>
          <cell r="B4004" t="str">
            <v>General Motors</v>
          </cell>
          <cell r="C4004" t="str">
            <v>General Motors</v>
          </cell>
          <cell r="D4004" t="str">
            <v>Swing/Joy</v>
          </cell>
          <cell r="E4004" t="str">
            <v>OPEL FAMILY I</v>
          </cell>
          <cell r="F4004" t="str">
            <v>Gasoline</v>
          </cell>
          <cell r="G4004">
            <v>1598</v>
          </cell>
          <cell r="H4004">
            <v>100</v>
          </cell>
          <cell r="I4004" t="str">
            <v>In-Line</v>
          </cell>
          <cell r="J4004">
            <v>4</v>
          </cell>
          <cell r="K4004" t="str">
            <v>SFI</v>
          </cell>
          <cell r="L4004" t="str">
            <v>Toluca</v>
          </cell>
          <cell r="M4004" t="str">
            <v>Mexico</v>
          </cell>
          <cell r="N4004">
            <v>15707</v>
          </cell>
          <cell r="O4004">
            <v>17856</v>
          </cell>
          <cell r="P4004">
            <v>16470</v>
          </cell>
          <cell r="Q4004">
            <v>11600</v>
          </cell>
          <cell r="R4004">
            <v>14885</v>
          </cell>
          <cell r="S4004">
            <v>14044</v>
          </cell>
          <cell r="T4004">
            <v>14699</v>
          </cell>
        </row>
        <row r="4005">
          <cell r="A4005" t="str">
            <v>North America</v>
          </cell>
          <cell r="B4005" t="str">
            <v>General Motors</v>
          </cell>
          <cell r="C4005" t="str">
            <v>General Motors</v>
          </cell>
          <cell r="D4005" t="str">
            <v>SC</v>
          </cell>
          <cell r="E4005" t="str">
            <v>SATURN I4</v>
          </cell>
          <cell r="F4005" t="str">
            <v>Gasoline</v>
          </cell>
          <cell r="G4005">
            <v>1901</v>
          </cell>
          <cell r="H4005">
            <v>124</v>
          </cell>
          <cell r="I4005" t="str">
            <v>In-Line</v>
          </cell>
          <cell r="J4005">
            <v>4</v>
          </cell>
          <cell r="K4005" t="str">
            <v>SFI</v>
          </cell>
          <cell r="L4005" t="str">
            <v>Spring Hill, TN</v>
          </cell>
          <cell r="M4005" t="str">
            <v>U.S.</v>
          </cell>
          <cell r="N4005">
            <v>14879</v>
          </cell>
          <cell r="O4005">
            <v>0</v>
          </cell>
          <cell r="P4005">
            <v>0</v>
          </cell>
          <cell r="Q4005">
            <v>0</v>
          </cell>
          <cell r="R4005">
            <v>0</v>
          </cell>
          <cell r="S4005">
            <v>0</v>
          </cell>
          <cell r="T4005">
            <v>0</v>
          </cell>
        </row>
        <row r="4006">
          <cell r="A4006" t="str">
            <v>North America</v>
          </cell>
          <cell r="B4006" t="str">
            <v>General Motors</v>
          </cell>
          <cell r="C4006" t="str">
            <v>General Motors</v>
          </cell>
          <cell r="D4006" t="str">
            <v>SL/SW</v>
          </cell>
          <cell r="E4006" t="str">
            <v>SATURN I4</v>
          </cell>
          <cell r="F4006" t="str">
            <v>Gasoline</v>
          </cell>
          <cell r="G4006">
            <v>1901</v>
          </cell>
          <cell r="H4006">
            <v>124</v>
          </cell>
          <cell r="I4006" t="str">
            <v>In-Line</v>
          </cell>
          <cell r="J4006">
            <v>4</v>
          </cell>
          <cell r="K4006" t="str">
            <v>SFI</v>
          </cell>
          <cell r="L4006" t="str">
            <v>Spring Hill, TN</v>
          </cell>
          <cell r="M4006" t="str">
            <v>U.S.</v>
          </cell>
          <cell r="N4006">
            <v>54181</v>
          </cell>
          <cell r="O4006">
            <v>0</v>
          </cell>
          <cell r="P4006">
            <v>0</v>
          </cell>
          <cell r="Q4006">
            <v>0</v>
          </cell>
          <cell r="R4006">
            <v>0</v>
          </cell>
          <cell r="S4006">
            <v>0</v>
          </cell>
          <cell r="T4006">
            <v>0</v>
          </cell>
        </row>
        <row r="4007">
          <cell r="A4007" t="str">
            <v>North America</v>
          </cell>
          <cell r="B4007" t="str">
            <v>General Motors</v>
          </cell>
          <cell r="C4007" t="str">
            <v>General Motors</v>
          </cell>
          <cell r="D4007" t="str">
            <v>SC</v>
          </cell>
          <cell r="E4007" t="str">
            <v>SATURN I4</v>
          </cell>
          <cell r="F4007" t="str">
            <v>Gasoline</v>
          </cell>
          <cell r="G4007">
            <v>1901</v>
          </cell>
          <cell r="H4007">
            <v>100</v>
          </cell>
          <cell r="I4007" t="str">
            <v>In-Line</v>
          </cell>
          <cell r="J4007">
            <v>4</v>
          </cell>
          <cell r="K4007" t="str">
            <v>SFI</v>
          </cell>
          <cell r="L4007" t="str">
            <v>Spring Hill, TN</v>
          </cell>
          <cell r="M4007" t="str">
            <v>U.S.</v>
          </cell>
          <cell r="N4007">
            <v>9080</v>
          </cell>
          <cell r="O4007">
            <v>0</v>
          </cell>
          <cell r="P4007">
            <v>0</v>
          </cell>
          <cell r="Q4007">
            <v>0</v>
          </cell>
          <cell r="R4007">
            <v>0</v>
          </cell>
          <cell r="S4007">
            <v>0</v>
          </cell>
          <cell r="T4007">
            <v>0</v>
          </cell>
        </row>
        <row r="4008">
          <cell r="A4008" t="str">
            <v>North America</v>
          </cell>
          <cell r="B4008" t="str">
            <v>General Motors</v>
          </cell>
          <cell r="C4008" t="str">
            <v>General Motors</v>
          </cell>
          <cell r="D4008" t="str">
            <v>SL/SW</v>
          </cell>
          <cell r="E4008" t="str">
            <v>SATURN I4</v>
          </cell>
          <cell r="F4008" t="str">
            <v>Gasoline</v>
          </cell>
          <cell r="G4008">
            <v>1901</v>
          </cell>
          <cell r="H4008">
            <v>100</v>
          </cell>
          <cell r="I4008" t="str">
            <v>In-Line</v>
          </cell>
          <cell r="J4008">
            <v>4</v>
          </cell>
          <cell r="K4008" t="str">
            <v>SFI</v>
          </cell>
          <cell r="L4008" t="str">
            <v>Spring Hill, TN</v>
          </cell>
          <cell r="M4008" t="str">
            <v>U.S.</v>
          </cell>
          <cell r="N4008">
            <v>33491</v>
          </cell>
          <cell r="O4008">
            <v>0</v>
          </cell>
          <cell r="P4008">
            <v>0</v>
          </cell>
          <cell r="Q4008">
            <v>0</v>
          </cell>
          <cell r="R4008">
            <v>0</v>
          </cell>
          <cell r="S4008">
            <v>0</v>
          </cell>
          <cell r="T4008">
            <v>0</v>
          </cell>
        </row>
        <row r="4009">
          <cell r="A4009" t="str">
            <v>North America</v>
          </cell>
          <cell r="B4009" t="str">
            <v>General Motors</v>
          </cell>
          <cell r="C4009" t="str">
            <v>General Motors</v>
          </cell>
          <cell r="D4009" t="str">
            <v>LeSabre</v>
          </cell>
          <cell r="E4009" t="str">
            <v>SERIES II</v>
          </cell>
          <cell r="F4009" t="str">
            <v>Gasoline</v>
          </cell>
          <cell r="G4009">
            <v>3791</v>
          </cell>
          <cell r="H4009">
            <v>205</v>
          </cell>
          <cell r="I4009" t="str">
            <v>Vee Configuration</v>
          </cell>
          <cell r="J4009">
            <v>6</v>
          </cell>
          <cell r="K4009" t="str">
            <v>SFI</v>
          </cell>
          <cell r="L4009" t="str">
            <v>Flint, MI #1</v>
          </cell>
          <cell r="M4009" t="str">
            <v>U.S.</v>
          </cell>
          <cell r="N4009">
            <v>0</v>
          </cell>
          <cell r="O4009">
            <v>0</v>
          </cell>
          <cell r="P4009">
            <v>0</v>
          </cell>
          <cell r="Q4009">
            <v>42717</v>
          </cell>
          <cell r="R4009">
            <v>118851</v>
          </cell>
          <cell r="S4009">
            <v>103490</v>
          </cell>
          <cell r="T4009">
            <v>97475</v>
          </cell>
        </row>
        <row r="4010">
          <cell r="A4010" t="str">
            <v>North America</v>
          </cell>
          <cell r="B4010" t="str">
            <v>General Motors</v>
          </cell>
          <cell r="C4010" t="str">
            <v>General Motors</v>
          </cell>
          <cell r="D4010" t="str">
            <v>LeSabre</v>
          </cell>
          <cell r="E4010" t="str">
            <v>SERIES II</v>
          </cell>
          <cell r="F4010" t="str">
            <v>Gasoline</v>
          </cell>
          <cell r="G4010">
            <v>3791</v>
          </cell>
          <cell r="H4010">
            <v>270</v>
          </cell>
          <cell r="I4010" t="str">
            <v>Vee Configuration</v>
          </cell>
          <cell r="J4010">
            <v>6</v>
          </cell>
          <cell r="K4010" t="str">
            <v>SFI</v>
          </cell>
          <cell r="L4010" t="str">
            <v>Flint, MI #1</v>
          </cell>
          <cell r="M4010" t="str">
            <v>U.S.</v>
          </cell>
          <cell r="N4010">
            <v>0</v>
          </cell>
          <cell r="O4010">
            <v>0</v>
          </cell>
          <cell r="P4010">
            <v>0</v>
          </cell>
          <cell r="Q4010">
            <v>4746</v>
          </cell>
          <cell r="R4010">
            <v>13206</v>
          </cell>
          <cell r="S4010">
            <v>11499</v>
          </cell>
          <cell r="T4010">
            <v>10831</v>
          </cell>
        </row>
        <row r="4011">
          <cell r="A4011" t="str">
            <v>North America</v>
          </cell>
          <cell r="B4011" t="str">
            <v>General Motors</v>
          </cell>
          <cell r="C4011" t="str">
            <v>General Motors</v>
          </cell>
          <cell r="D4011" t="str">
            <v>Bonneville</v>
          </cell>
          <cell r="E4011" t="str">
            <v>SERIES II</v>
          </cell>
          <cell r="F4011" t="str">
            <v>Gasoline</v>
          </cell>
          <cell r="G4011">
            <v>3791</v>
          </cell>
          <cell r="H4011">
            <v>205</v>
          </cell>
          <cell r="I4011" t="str">
            <v>Vee Configuration</v>
          </cell>
          <cell r="J4011">
            <v>6</v>
          </cell>
          <cell r="K4011" t="str">
            <v>SFI</v>
          </cell>
          <cell r="L4011" t="str">
            <v>Flint, MI #1</v>
          </cell>
          <cell r="M4011" t="str">
            <v>U.S.</v>
          </cell>
          <cell r="N4011">
            <v>35325</v>
          </cell>
          <cell r="O4011">
            <v>23075</v>
          </cell>
          <cell r="P4011">
            <v>32902</v>
          </cell>
          <cell r="Q4011">
            <v>30573</v>
          </cell>
          <cell r="R4011">
            <v>23811</v>
          </cell>
          <cell r="S4011">
            <v>10409</v>
          </cell>
          <cell r="T4011">
            <v>0</v>
          </cell>
        </row>
        <row r="4012">
          <cell r="A4012" t="str">
            <v>North America</v>
          </cell>
          <cell r="B4012" t="str">
            <v>General Motors</v>
          </cell>
          <cell r="C4012" t="str">
            <v>General Motors</v>
          </cell>
          <cell r="D4012" t="str">
            <v>Grand Prix</v>
          </cell>
          <cell r="E4012" t="str">
            <v>SERIES II</v>
          </cell>
          <cell r="F4012" t="str">
            <v>Gasoline</v>
          </cell>
          <cell r="G4012">
            <v>3791</v>
          </cell>
          <cell r="H4012">
            <v>205</v>
          </cell>
          <cell r="I4012" t="str">
            <v>Vee Configuration</v>
          </cell>
          <cell r="J4012">
            <v>6</v>
          </cell>
          <cell r="K4012" t="str">
            <v>SFI</v>
          </cell>
          <cell r="L4012" t="str">
            <v>Flint, MI #1</v>
          </cell>
          <cell r="M4012" t="str">
            <v>U.S.</v>
          </cell>
          <cell r="N4012">
            <v>77281</v>
          </cell>
          <cell r="O4012">
            <v>113355</v>
          </cell>
          <cell r="P4012">
            <v>122080</v>
          </cell>
          <cell r="Q4012">
            <v>116510</v>
          </cell>
          <cell r="R4012">
            <v>110769</v>
          </cell>
          <cell r="S4012">
            <v>54782</v>
          </cell>
          <cell r="T4012">
            <v>0</v>
          </cell>
        </row>
        <row r="4013">
          <cell r="A4013" t="str">
            <v>North America</v>
          </cell>
          <cell r="B4013" t="str">
            <v>General Motors</v>
          </cell>
          <cell r="C4013" t="str">
            <v>General Motors</v>
          </cell>
          <cell r="D4013" t="str">
            <v>Impala</v>
          </cell>
          <cell r="E4013" t="str">
            <v>SERIES II</v>
          </cell>
          <cell r="F4013" t="str">
            <v>Gasoline</v>
          </cell>
          <cell r="G4013">
            <v>3791</v>
          </cell>
          <cell r="H4013">
            <v>205</v>
          </cell>
          <cell r="I4013" t="str">
            <v>Vee Configuration</v>
          </cell>
          <cell r="J4013">
            <v>6</v>
          </cell>
          <cell r="K4013" t="str">
            <v>SFI</v>
          </cell>
          <cell r="L4013" t="str">
            <v>Flint, MI #1</v>
          </cell>
          <cell r="M4013" t="str">
            <v>U.S.</v>
          </cell>
          <cell r="N4013">
            <v>142737</v>
          </cell>
          <cell r="O4013">
            <v>144507</v>
          </cell>
          <cell r="P4013">
            <v>125616</v>
          </cell>
          <cell r="Q4013">
            <v>64328</v>
          </cell>
          <cell r="R4013">
            <v>0</v>
          </cell>
          <cell r="S4013">
            <v>0</v>
          </cell>
          <cell r="T4013">
            <v>0</v>
          </cell>
        </row>
        <row r="4014">
          <cell r="A4014" t="str">
            <v>North America</v>
          </cell>
          <cell r="B4014" t="str">
            <v>General Motors</v>
          </cell>
          <cell r="C4014" t="str">
            <v>General Motors</v>
          </cell>
          <cell r="D4014" t="str">
            <v>Intrigue</v>
          </cell>
          <cell r="E4014" t="str">
            <v>SERIES II</v>
          </cell>
          <cell r="F4014" t="str">
            <v>Gasoline</v>
          </cell>
          <cell r="G4014">
            <v>3791</v>
          </cell>
          <cell r="H4014">
            <v>205</v>
          </cell>
          <cell r="I4014" t="str">
            <v>Vee Configuration</v>
          </cell>
          <cell r="J4014">
            <v>6</v>
          </cell>
          <cell r="K4014" t="str">
            <v>SFI</v>
          </cell>
          <cell r="L4014" t="str">
            <v>Flint, MI #1</v>
          </cell>
          <cell r="M4014" t="str">
            <v>U.S.</v>
          </cell>
          <cell r="N4014">
            <v>0</v>
          </cell>
          <cell r="O4014">
            <v>0</v>
          </cell>
          <cell r="P4014">
            <v>0</v>
          </cell>
          <cell r="Q4014">
            <v>0</v>
          </cell>
          <cell r="R4014">
            <v>0</v>
          </cell>
          <cell r="S4014">
            <v>0</v>
          </cell>
          <cell r="T4014">
            <v>0</v>
          </cell>
        </row>
        <row r="4015">
          <cell r="A4015" t="str">
            <v>North America</v>
          </cell>
          <cell r="B4015" t="str">
            <v>General Motors</v>
          </cell>
          <cell r="C4015" t="str">
            <v>General Motors</v>
          </cell>
          <cell r="D4015" t="str">
            <v>LeSabre</v>
          </cell>
          <cell r="E4015" t="str">
            <v>SERIES II</v>
          </cell>
          <cell r="F4015" t="str">
            <v>Gasoline</v>
          </cell>
          <cell r="G4015">
            <v>3791</v>
          </cell>
          <cell r="H4015">
            <v>205</v>
          </cell>
          <cell r="I4015" t="str">
            <v>Vee Configuration</v>
          </cell>
          <cell r="J4015">
            <v>6</v>
          </cell>
          <cell r="K4015" t="str">
            <v>SFI</v>
          </cell>
          <cell r="L4015" t="str">
            <v>Flint, MI #1</v>
          </cell>
          <cell r="M4015" t="str">
            <v>U.S.</v>
          </cell>
          <cell r="N4015">
            <v>142647</v>
          </cell>
          <cell r="O4015">
            <v>150662</v>
          </cell>
          <cell r="P4015">
            <v>128464</v>
          </cell>
          <cell r="Q4015">
            <v>51499</v>
          </cell>
          <cell r="R4015">
            <v>0</v>
          </cell>
          <cell r="S4015">
            <v>0</v>
          </cell>
          <cell r="T4015">
            <v>0</v>
          </cell>
        </row>
        <row r="4016">
          <cell r="A4016" t="str">
            <v>North America</v>
          </cell>
          <cell r="B4016" t="str">
            <v>General Motors</v>
          </cell>
          <cell r="C4016" t="str">
            <v>General Motors</v>
          </cell>
          <cell r="D4016" t="str">
            <v>Lumina</v>
          </cell>
          <cell r="E4016" t="str">
            <v>SERIES II</v>
          </cell>
          <cell r="F4016" t="str">
            <v>Gasoline</v>
          </cell>
          <cell r="G4016">
            <v>3791</v>
          </cell>
          <cell r="H4016">
            <v>205</v>
          </cell>
          <cell r="I4016" t="str">
            <v>Vee Configuration</v>
          </cell>
          <cell r="J4016">
            <v>6</v>
          </cell>
          <cell r="K4016" t="str">
            <v>SFI</v>
          </cell>
          <cell r="L4016" t="str">
            <v>Flint, MI #1</v>
          </cell>
          <cell r="M4016" t="str">
            <v>U.S.</v>
          </cell>
          <cell r="N4016">
            <v>0</v>
          </cell>
          <cell r="O4016">
            <v>0</v>
          </cell>
          <cell r="P4016">
            <v>0</v>
          </cell>
          <cell r="Q4016">
            <v>0</v>
          </cell>
          <cell r="R4016">
            <v>0</v>
          </cell>
          <cell r="S4016">
            <v>0</v>
          </cell>
          <cell r="T4016">
            <v>0</v>
          </cell>
        </row>
        <row r="4017">
          <cell r="A4017" t="str">
            <v>North America</v>
          </cell>
          <cell r="B4017" t="str">
            <v>General Motors</v>
          </cell>
          <cell r="C4017" t="str">
            <v>General Motors</v>
          </cell>
          <cell r="D4017" t="str">
            <v>Monte Carlo</v>
          </cell>
          <cell r="E4017" t="str">
            <v>SERIES II</v>
          </cell>
          <cell r="F4017" t="str">
            <v>Gasoline</v>
          </cell>
          <cell r="G4017">
            <v>3791</v>
          </cell>
          <cell r="H4017">
            <v>205</v>
          </cell>
          <cell r="I4017" t="str">
            <v>Vee Configuration</v>
          </cell>
          <cell r="J4017">
            <v>6</v>
          </cell>
          <cell r="K4017" t="str">
            <v>SFI</v>
          </cell>
          <cell r="L4017" t="str">
            <v>Flint, MI #1</v>
          </cell>
          <cell r="M4017" t="str">
            <v>U.S.</v>
          </cell>
          <cell r="N4017">
            <v>29227</v>
          </cell>
          <cell r="O4017">
            <v>25805</v>
          </cell>
          <cell r="P4017">
            <v>21800</v>
          </cell>
          <cell r="Q4017">
            <v>13725</v>
          </cell>
          <cell r="R4017">
            <v>0</v>
          </cell>
          <cell r="S4017">
            <v>0</v>
          </cell>
          <cell r="T4017">
            <v>0</v>
          </cell>
        </row>
        <row r="4018">
          <cell r="A4018" t="str">
            <v>North America</v>
          </cell>
          <cell r="B4018" t="str">
            <v>General Motors</v>
          </cell>
          <cell r="C4018" t="str">
            <v>General Motors</v>
          </cell>
          <cell r="D4018" t="str">
            <v>Park Avenue</v>
          </cell>
          <cell r="E4018" t="str">
            <v>SERIES II</v>
          </cell>
          <cell r="F4018" t="str">
            <v>Gasoline</v>
          </cell>
          <cell r="G4018">
            <v>3791</v>
          </cell>
          <cell r="H4018">
            <v>205</v>
          </cell>
          <cell r="I4018" t="str">
            <v>Vee Configuration</v>
          </cell>
          <cell r="J4018">
            <v>6</v>
          </cell>
          <cell r="K4018" t="str">
            <v>SFI</v>
          </cell>
          <cell r="L4018" t="str">
            <v>Flint, MI #1</v>
          </cell>
          <cell r="M4018" t="str">
            <v>U.S.</v>
          </cell>
          <cell r="N4018">
            <v>25226</v>
          </cell>
          <cell r="O4018">
            <v>27364</v>
          </cell>
          <cell r="P4018">
            <v>22158</v>
          </cell>
          <cell r="Q4018">
            <v>16170</v>
          </cell>
          <cell r="R4018">
            <v>0</v>
          </cell>
          <cell r="S4018">
            <v>0</v>
          </cell>
          <cell r="T4018">
            <v>0</v>
          </cell>
        </row>
        <row r="4019">
          <cell r="A4019" t="str">
            <v>North America</v>
          </cell>
          <cell r="B4019" t="str">
            <v>General Motors</v>
          </cell>
          <cell r="C4019" t="str">
            <v>General Motors</v>
          </cell>
          <cell r="D4019" t="str">
            <v>Regal</v>
          </cell>
          <cell r="E4019" t="str">
            <v>SERIES II</v>
          </cell>
          <cell r="F4019" t="str">
            <v>Gasoline</v>
          </cell>
          <cell r="G4019">
            <v>3791</v>
          </cell>
          <cell r="H4019">
            <v>205</v>
          </cell>
          <cell r="I4019" t="str">
            <v>Vee Configuration</v>
          </cell>
          <cell r="J4019">
            <v>6</v>
          </cell>
          <cell r="K4019" t="str">
            <v>SFI</v>
          </cell>
          <cell r="L4019" t="str">
            <v>Flint, MI #1</v>
          </cell>
          <cell r="M4019" t="str">
            <v>U.S.</v>
          </cell>
          <cell r="N4019">
            <v>26711</v>
          </cell>
          <cell r="O4019">
            <v>20801</v>
          </cell>
          <cell r="P4019">
            <v>33069</v>
          </cell>
          <cell r="Q4019">
            <v>66929</v>
          </cell>
          <cell r="R4019">
            <v>60133</v>
          </cell>
          <cell r="S4019">
            <v>53921</v>
          </cell>
          <cell r="T4019">
            <v>50051</v>
          </cell>
        </row>
        <row r="4020">
          <cell r="A4020" t="str">
            <v>North America</v>
          </cell>
          <cell r="B4020" t="str">
            <v>General Motors</v>
          </cell>
          <cell r="C4020" t="str">
            <v>General Motors</v>
          </cell>
          <cell r="D4020" t="str">
            <v>Camaro</v>
          </cell>
          <cell r="E4020" t="str">
            <v>SERIES II</v>
          </cell>
          <cell r="F4020" t="str">
            <v>Gasoline</v>
          </cell>
          <cell r="G4020">
            <v>3791</v>
          </cell>
          <cell r="H4020">
            <v>205</v>
          </cell>
          <cell r="I4020" t="str">
            <v>Vee Configuration</v>
          </cell>
          <cell r="J4020">
            <v>6</v>
          </cell>
          <cell r="K4020" t="str">
            <v>SFI</v>
          </cell>
          <cell r="L4020" t="str">
            <v>Flint, MI #1</v>
          </cell>
          <cell r="M4020" t="str">
            <v>U.S.</v>
          </cell>
          <cell r="N4020">
            <v>15648</v>
          </cell>
          <cell r="O4020">
            <v>0</v>
          </cell>
          <cell r="P4020">
            <v>0</v>
          </cell>
          <cell r="Q4020">
            <v>0</v>
          </cell>
          <cell r="R4020">
            <v>0</v>
          </cell>
          <cell r="S4020">
            <v>0</v>
          </cell>
          <cell r="T4020">
            <v>0</v>
          </cell>
        </row>
        <row r="4021">
          <cell r="A4021" t="str">
            <v>North America</v>
          </cell>
          <cell r="B4021" t="str">
            <v>General Motors</v>
          </cell>
          <cell r="C4021" t="str">
            <v>General Motors</v>
          </cell>
          <cell r="D4021" t="str">
            <v>Firebird</v>
          </cell>
          <cell r="E4021" t="str">
            <v>SERIES II</v>
          </cell>
          <cell r="F4021" t="str">
            <v>Gasoline</v>
          </cell>
          <cell r="G4021">
            <v>3791</v>
          </cell>
          <cell r="H4021">
            <v>205</v>
          </cell>
          <cell r="I4021" t="str">
            <v>Vee Configuration</v>
          </cell>
          <cell r="J4021">
            <v>6</v>
          </cell>
          <cell r="K4021" t="str">
            <v>SFI</v>
          </cell>
          <cell r="L4021" t="str">
            <v>Flint, MI #1</v>
          </cell>
          <cell r="M4021" t="str">
            <v>U.S.</v>
          </cell>
          <cell r="N4021">
            <v>0</v>
          </cell>
          <cell r="O4021">
            <v>0</v>
          </cell>
          <cell r="P4021">
            <v>0</v>
          </cell>
          <cell r="Q4021">
            <v>0</v>
          </cell>
          <cell r="R4021">
            <v>0</v>
          </cell>
          <cell r="S4021">
            <v>0</v>
          </cell>
          <cell r="T4021">
            <v>0</v>
          </cell>
        </row>
        <row r="4022">
          <cell r="A4022" t="str">
            <v>North America</v>
          </cell>
          <cell r="B4022" t="str">
            <v>General Motors</v>
          </cell>
          <cell r="C4022" t="str">
            <v>General Motors</v>
          </cell>
          <cell r="D4022" t="str">
            <v>Bonneville</v>
          </cell>
          <cell r="E4022" t="str">
            <v>SERIES II</v>
          </cell>
          <cell r="F4022" t="str">
            <v>Gasoline</v>
          </cell>
          <cell r="G4022">
            <v>3791</v>
          </cell>
          <cell r="H4022">
            <v>240</v>
          </cell>
          <cell r="I4022" t="str">
            <v>Vee Configuration</v>
          </cell>
          <cell r="J4022">
            <v>6</v>
          </cell>
          <cell r="K4022" t="str">
            <v>SFI</v>
          </cell>
          <cell r="L4022" t="str">
            <v>Flint, MI #1</v>
          </cell>
          <cell r="M4022" t="str">
            <v>U.S.</v>
          </cell>
          <cell r="N4022">
            <v>3072</v>
          </cell>
          <cell r="O4022">
            <v>2007</v>
          </cell>
          <cell r="P4022">
            <v>2861</v>
          </cell>
          <cell r="Q4022">
            <v>2658</v>
          </cell>
          <cell r="R4022">
            <v>2070</v>
          </cell>
          <cell r="S4022">
            <v>905</v>
          </cell>
          <cell r="T4022">
            <v>0</v>
          </cell>
        </row>
        <row r="4023">
          <cell r="A4023" t="str">
            <v>North America</v>
          </cell>
          <cell r="B4023" t="str">
            <v>General Motors</v>
          </cell>
          <cell r="C4023" t="str">
            <v>General Motors</v>
          </cell>
          <cell r="D4023" t="str">
            <v>Grand Prix</v>
          </cell>
          <cell r="E4023" t="str">
            <v>SERIES II</v>
          </cell>
          <cell r="F4023" t="str">
            <v>Gasoline</v>
          </cell>
          <cell r="G4023">
            <v>3791</v>
          </cell>
          <cell r="H4023">
            <v>240</v>
          </cell>
          <cell r="I4023" t="str">
            <v>Vee Configuration</v>
          </cell>
          <cell r="J4023">
            <v>6</v>
          </cell>
          <cell r="K4023" t="str">
            <v>SFI</v>
          </cell>
          <cell r="L4023" t="str">
            <v>Flint, MI #1</v>
          </cell>
          <cell r="M4023" t="str">
            <v>U.S.</v>
          </cell>
          <cell r="N4023">
            <v>7291</v>
          </cell>
          <cell r="O4023">
            <v>26053</v>
          </cell>
          <cell r="P4023">
            <v>30102</v>
          </cell>
          <cell r="Q4023">
            <v>30746</v>
          </cell>
          <cell r="R4023">
            <v>29231</v>
          </cell>
          <cell r="S4023">
            <v>14456</v>
          </cell>
          <cell r="T4023">
            <v>0</v>
          </cell>
        </row>
        <row r="4024">
          <cell r="A4024" t="str">
            <v>North America</v>
          </cell>
          <cell r="B4024" t="str">
            <v>General Motors</v>
          </cell>
          <cell r="C4024" t="str">
            <v>General Motors</v>
          </cell>
          <cell r="D4024" t="str">
            <v>Park Avenue</v>
          </cell>
          <cell r="E4024" t="str">
            <v>SERIES II</v>
          </cell>
          <cell r="F4024" t="str">
            <v>Gasoline</v>
          </cell>
          <cell r="G4024">
            <v>3791</v>
          </cell>
          <cell r="H4024">
            <v>240</v>
          </cell>
          <cell r="I4024" t="str">
            <v>Vee Configuration</v>
          </cell>
          <cell r="J4024">
            <v>6</v>
          </cell>
          <cell r="K4024" t="str">
            <v>SFI</v>
          </cell>
          <cell r="L4024" t="str">
            <v>Flint, MI #1</v>
          </cell>
          <cell r="M4024" t="str">
            <v>U.S.</v>
          </cell>
          <cell r="N4024">
            <v>7324</v>
          </cell>
          <cell r="O4024">
            <v>7945</v>
          </cell>
          <cell r="P4024">
            <v>6433</v>
          </cell>
          <cell r="Q4024">
            <v>4695</v>
          </cell>
          <cell r="R4024">
            <v>0</v>
          </cell>
          <cell r="S4024">
            <v>0</v>
          </cell>
          <cell r="T4024">
            <v>0</v>
          </cell>
        </row>
        <row r="4025">
          <cell r="A4025" t="str">
            <v>North America</v>
          </cell>
          <cell r="B4025" t="str">
            <v>General Motors</v>
          </cell>
          <cell r="C4025" t="str">
            <v>General Motors</v>
          </cell>
          <cell r="D4025" t="str">
            <v>Regal</v>
          </cell>
          <cell r="E4025" t="str">
            <v>SERIES II</v>
          </cell>
          <cell r="F4025" t="str">
            <v>Gasoline</v>
          </cell>
          <cell r="G4025">
            <v>3791</v>
          </cell>
          <cell r="H4025">
            <v>240</v>
          </cell>
          <cell r="I4025" t="str">
            <v>Vee Configuration</v>
          </cell>
          <cell r="J4025">
            <v>6</v>
          </cell>
          <cell r="K4025" t="str">
            <v>SFI</v>
          </cell>
          <cell r="L4025" t="str">
            <v>Flint, MI #1</v>
          </cell>
          <cell r="M4025" t="str">
            <v>U.S.</v>
          </cell>
          <cell r="N4025">
            <v>12001</v>
          </cell>
          <cell r="O4025">
            <v>8915</v>
          </cell>
          <cell r="P4025">
            <v>3297</v>
          </cell>
          <cell r="Q4025">
            <v>0</v>
          </cell>
          <cell r="R4025">
            <v>0</v>
          </cell>
          <cell r="S4025">
            <v>0</v>
          </cell>
          <cell r="T4025">
            <v>0</v>
          </cell>
        </row>
        <row r="4026">
          <cell r="A4026" t="str">
            <v>North America</v>
          </cell>
          <cell r="B4026" t="str">
            <v>General Motors</v>
          </cell>
          <cell r="C4026" t="str">
            <v>General Motors</v>
          </cell>
          <cell r="D4026" t="str">
            <v>Alero</v>
          </cell>
          <cell r="E4026" t="str">
            <v>TWIN CAM</v>
          </cell>
          <cell r="F4026" t="str">
            <v>Gasoline</v>
          </cell>
          <cell r="G4026">
            <v>2392</v>
          </cell>
          <cell r="H4026">
            <v>150</v>
          </cell>
          <cell r="I4026" t="str">
            <v>In-Line</v>
          </cell>
          <cell r="J4026">
            <v>4</v>
          </cell>
          <cell r="K4026" t="str">
            <v>SFI</v>
          </cell>
          <cell r="L4026" t="str">
            <v>Lansing, MI</v>
          </cell>
          <cell r="M4026" t="str">
            <v>U.S.</v>
          </cell>
          <cell r="N4026">
            <v>0</v>
          </cell>
          <cell r="O4026">
            <v>0</v>
          </cell>
          <cell r="P4026">
            <v>0</v>
          </cell>
          <cell r="Q4026">
            <v>0</v>
          </cell>
          <cell r="R4026">
            <v>0</v>
          </cell>
          <cell r="S4026">
            <v>0</v>
          </cell>
          <cell r="T4026">
            <v>0</v>
          </cell>
        </row>
        <row r="4027">
          <cell r="A4027" t="str">
            <v>North America</v>
          </cell>
          <cell r="B4027" t="str">
            <v>General Motors</v>
          </cell>
          <cell r="C4027" t="str">
            <v>General Motors</v>
          </cell>
          <cell r="D4027" t="str">
            <v>Cavalier</v>
          </cell>
          <cell r="E4027" t="str">
            <v>TWIN CAM</v>
          </cell>
          <cell r="F4027" t="str">
            <v>Gasoline</v>
          </cell>
          <cell r="G4027">
            <v>2392</v>
          </cell>
          <cell r="H4027">
            <v>150</v>
          </cell>
          <cell r="I4027" t="str">
            <v>In-Line</v>
          </cell>
          <cell r="J4027">
            <v>4</v>
          </cell>
          <cell r="K4027" t="str">
            <v>SFI</v>
          </cell>
          <cell r="L4027" t="str">
            <v>Lansing, MI</v>
          </cell>
          <cell r="M4027" t="str">
            <v>U.S.</v>
          </cell>
          <cell r="N4027">
            <v>0</v>
          </cell>
          <cell r="O4027">
            <v>0</v>
          </cell>
          <cell r="P4027">
            <v>0</v>
          </cell>
          <cell r="Q4027">
            <v>0</v>
          </cell>
          <cell r="R4027">
            <v>0</v>
          </cell>
          <cell r="S4027">
            <v>0</v>
          </cell>
          <cell r="T4027">
            <v>0</v>
          </cell>
        </row>
        <row r="4028">
          <cell r="A4028" t="str">
            <v>North America</v>
          </cell>
          <cell r="B4028" t="str">
            <v>General Motors</v>
          </cell>
          <cell r="C4028" t="str">
            <v>General Motors</v>
          </cell>
          <cell r="D4028" t="str">
            <v>Grand Am</v>
          </cell>
          <cell r="E4028" t="str">
            <v>TWIN CAM</v>
          </cell>
          <cell r="F4028" t="str">
            <v>Gasoline</v>
          </cell>
          <cell r="G4028">
            <v>2392</v>
          </cell>
          <cell r="H4028">
            <v>150</v>
          </cell>
          <cell r="I4028" t="str">
            <v>In-Line</v>
          </cell>
          <cell r="J4028">
            <v>4</v>
          </cell>
          <cell r="K4028" t="str">
            <v>SFI</v>
          </cell>
          <cell r="L4028" t="str">
            <v>Lansing, MI</v>
          </cell>
          <cell r="M4028" t="str">
            <v>U.S.</v>
          </cell>
          <cell r="N4028">
            <v>0</v>
          </cell>
          <cell r="O4028">
            <v>0</v>
          </cell>
          <cell r="P4028">
            <v>0</v>
          </cell>
          <cell r="Q4028">
            <v>0</v>
          </cell>
          <cell r="R4028">
            <v>0</v>
          </cell>
          <cell r="S4028">
            <v>0</v>
          </cell>
          <cell r="T4028">
            <v>0</v>
          </cell>
        </row>
        <row r="4029">
          <cell r="A4029" t="str">
            <v>North America</v>
          </cell>
          <cell r="B4029" t="str">
            <v>General Motors</v>
          </cell>
          <cell r="C4029" t="str">
            <v>General Motors</v>
          </cell>
          <cell r="D4029" t="str">
            <v>Sunfire</v>
          </cell>
          <cell r="E4029" t="str">
            <v>TWIN CAM</v>
          </cell>
          <cell r="F4029" t="str">
            <v>Gasoline</v>
          </cell>
          <cell r="G4029">
            <v>2392</v>
          </cell>
          <cell r="H4029">
            <v>150</v>
          </cell>
          <cell r="I4029" t="str">
            <v>In-Line</v>
          </cell>
          <cell r="J4029">
            <v>4</v>
          </cell>
          <cell r="K4029" t="str">
            <v>SFI</v>
          </cell>
          <cell r="L4029" t="str">
            <v>Lansing, MI</v>
          </cell>
          <cell r="M4029" t="str">
            <v>U.S.</v>
          </cell>
          <cell r="N4029">
            <v>0</v>
          </cell>
          <cell r="O4029">
            <v>0</v>
          </cell>
          <cell r="P4029">
            <v>0</v>
          </cell>
          <cell r="Q4029">
            <v>0</v>
          </cell>
          <cell r="R4029">
            <v>0</v>
          </cell>
          <cell r="S4029">
            <v>0</v>
          </cell>
          <cell r="T4029">
            <v>0</v>
          </cell>
        </row>
        <row r="4030">
          <cell r="A4030" t="str">
            <v>North America</v>
          </cell>
          <cell r="B4030" t="str">
            <v>Honda</v>
          </cell>
          <cell r="C4030" t="str">
            <v>Honda</v>
          </cell>
          <cell r="D4030" t="str">
            <v>Civic</v>
          </cell>
          <cell r="E4030" t="str">
            <v>D</v>
          </cell>
          <cell r="F4030" t="str">
            <v>Gasoline</v>
          </cell>
          <cell r="G4030">
            <v>1589</v>
          </cell>
          <cell r="H4030">
            <v>160</v>
          </cell>
          <cell r="I4030" t="str">
            <v>In-Line</v>
          </cell>
          <cell r="J4030">
            <v>4</v>
          </cell>
          <cell r="K4030" t="str">
            <v>SFI</v>
          </cell>
          <cell r="L4030" t="str">
            <v>Anna, OH</v>
          </cell>
          <cell r="M4030" t="str">
            <v>U.S.</v>
          </cell>
          <cell r="N4030">
            <v>0</v>
          </cell>
          <cell r="O4030">
            <v>0</v>
          </cell>
          <cell r="P4030">
            <v>0</v>
          </cell>
          <cell r="Q4030">
            <v>0</v>
          </cell>
          <cell r="R4030">
            <v>0</v>
          </cell>
          <cell r="S4030">
            <v>0</v>
          </cell>
          <cell r="T4030">
            <v>0</v>
          </cell>
        </row>
        <row r="4031">
          <cell r="A4031" t="str">
            <v>North America</v>
          </cell>
          <cell r="B4031" t="str">
            <v>Honda</v>
          </cell>
          <cell r="C4031" t="str">
            <v>Honda</v>
          </cell>
          <cell r="D4031" t="str">
            <v>Civic</v>
          </cell>
          <cell r="E4031" t="str">
            <v>D</v>
          </cell>
          <cell r="F4031" t="str">
            <v>CNG</v>
          </cell>
          <cell r="G4031">
            <v>1589</v>
          </cell>
          <cell r="H4031">
            <v>127</v>
          </cell>
          <cell r="I4031" t="str">
            <v>In-Line</v>
          </cell>
          <cell r="J4031">
            <v>4</v>
          </cell>
          <cell r="K4031" t="str">
            <v>SFI</v>
          </cell>
          <cell r="L4031" t="str">
            <v>Anna, OH</v>
          </cell>
          <cell r="M4031" t="str">
            <v>U.S.</v>
          </cell>
          <cell r="N4031">
            <v>0</v>
          </cell>
          <cell r="O4031">
            <v>0</v>
          </cell>
          <cell r="P4031">
            <v>0</v>
          </cell>
          <cell r="Q4031">
            <v>0</v>
          </cell>
          <cell r="R4031">
            <v>0</v>
          </cell>
          <cell r="S4031">
            <v>0</v>
          </cell>
          <cell r="T4031">
            <v>0</v>
          </cell>
        </row>
        <row r="4032">
          <cell r="A4032" t="str">
            <v>North America</v>
          </cell>
          <cell r="B4032" t="str">
            <v>Honda</v>
          </cell>
          <cell r="C4032" t="str">
            <v>Honda</v>
          </cell>
          <cell r="D4032" t="str">
            <v>Civic</v>
          </cell>
          <cell r="E4032" t="str">
            <v>D</v>
          </cell>
          <cell r="F4032" t="str">
            <v>Gasoline</v>
          </cell>
          <cell r="G4032">
            <v>1589</v>
          </cell>
          <cell r="H4032">
            <v>127</v>
          </cell>
          <cell r="I4032" t="str">
            <v>In-Line</v>
          </cell>
          <cell r="J4032">
            <v>4</v>
          </cell>
          <cell r="K4032" t="str">
            <v>SFI</v>
          </cell>
          <cell r="L4032" t="str">
            <v>Anna, OH</v>
          </cell>
          <cell r="M4032" t="str">
            <v>U.S.</v>
          </cell>
          <cell r="N4032">
            <v>0</v>
          </cell>
          <cell r="O4032">
            <v>0</v>
          </cell>
          <cell r="P4032">
            <v>0</v>
          </cell>
          <cell r="Q4032">
            <v>0</v>
          </cell>
          <cell r="R4032">
            <v>0</v>
          </cell>
          <cell r="S4032">
            <v>0</v>
          </cell>
          <cell r="T4032">
            <v>0</v>
          </cell>
        </row>
        <row r="4033">
          <cell r="A4033" t="str">
            <v>North America</v>
          </cell>
          <cell r="B4033" t="str">
            <v>Honda</v>
          </cell>
          <cell r="C4033" t="str">
            <v>Honda</v>
          </cell>
          <cell r="D4033" t="str">
            <v>EL</v>
          </cell>
          <cell r="E4033" t="str">
            <v>D</v>
          </cell>
          <cell r="F4033" t="str">
            <v>Gasoline</v>
          </cell>
          <cell r="G4033">
            <v>1589</v>
          </cell>
          <cell r="H4033">
            <v>127</v>
          </cell>
          <cell r="I4033" t="str">
            <v>In-Line</v>
          </cell>
          <cell r="J4033">
            <v>4</v>
          </cell>
          <cell r="K4033" t="str">
            <v>SFI</v>
          </cell>
          <cell r="L4033" t="str">
            <v>Anna, OH</v>
          </cell>
          <cell r="M4033" t="str">
            <v>U.S.</v>
          </cell>
          <cell r="N4033">
            <v>0</v>
          </cell>
          <cell r="O4033">
            <v>0</v>
          </cell>
          <cell r="P4033">
            <v>0</v>
          </cell>
          <cell r="Q4033">
            <v>0</v>
          </cell>
          <cell r="R4033">
            <v>0</v>
          </cell>
          <cell r="S4033">
            <v>0</v>
          </cell>
          <cell r="T4033">
            <v>0</v>
          </cell>
        </row>
        <row r="4034">
          <cell r="A4034" t="str">
            <v>North America</v>
          </cell>
          <cell r="B4034" t="str">
            <v>Honda</v>
          </cell>
          <cell r="C4034" t="str">
            <v>Honda</v>
          </cell>
          <cell r="D4034" t="str">
            <v>Civic</v>
          </cell>
          <cell r="E4034" t="str">
            <v>D</v>
          </cell>
          <cell r="F4034" t="str">
            <v>CNG</v>
          </cell>
          <cell r="G4034">
            <v>1688</v>
          </cell>
          <cell r="H4034">
            <v>127</v>
          </cell>
          <cell r="I4034" t="str">
            <v>In-Line</v>
          </cell>
          <cell r="J4034">
            <v>4</v>
          </cell>
          <cell r="K4034" t="str">
            <v>SFI</v>
          </cell>
          <cell r="L4034" t="str">
            <v>Anna, OH</v>
          </cell>
          <cell r="M4034" t="str">
            <v>U.S.</v>
          </cell>
          <cell r="N4034">
            <v>656</v>
          </cell>
          <cell r="O4034">
            <v>290</v>
          </cell>
          <cell r="P4034">
            <v>0</v>
          </cell>
          <cell r="Q4034">
            <v>0</v>
          </cell>
          <cell r="R4034">
            <v>0</v>
          </cell>
          <cell r="S4034">
            <v>0</v>
          </cell>
          <cell r="T4034">
            <v>0</v>
          </cell>
        </row>
        <row r="4035">
          <cell r="A4035" t="str">
            <v>North America</v>
          </cell>
          <cell r="B4035" t="str">
            <v>Honda</v>
          </cell>
          <cell r="C4035" t="str">
            <v>Honda</v>
          </cell>
          <cell r="D4035" t="str">
            <v>Civic</v>
          </cell>
          <cell r="E4035" t="str">
            <v>D</v>
          </cell>
          <cell r="F4035" t="str">
            <v>Gasoline</v>
          </cell>
          <cell r="G4035">
            <v>1688</v>
          </cell>
          <cell r="H4035">
            <v>127</v>
          </cell>
          <cell r="I4035" t="str">
            <v>In-Line</v>
          </cell>
          <cell r="J4035">
            <v>4</v>
          </cell>
          <cell r="K4035" t="str">
            <v>SFI</v>
          </cell>
          <cell r="L4035" t="str">
            <v>Anna, OH</v>
          </cell>
          <cell r="M4035" t="str">
            <v>U.S.</v>
          </cell>
          <cell r="N4035">
            <v>379277</v>
          </cell>
          <cell r="O4035">
            <v>190482</v>
          </cell>
          <cell r="P4035">
            <v>0</v>
          </cell>
          <cell r="Q4035">
            <v>0</v>
          </cell>
          <cell r="R4035">
            <v>0</v>
          </cell>
          <cell r="S4035">
            <v>0</v>
          </cell>
          <cell r="T4035">
            <v>0</v>
          </cell>
        </row>
        <row r="4036">
          <cell r="A4036" t="str">
            <v>North America</v>
          </cell>
          <cell r="B4036" t="str">
            <v>Honda</v>
          </cell>
          <cell r="C4036" t="str">
            <v>Honda</v>
          </cell>
          <cell r="D4036" t="str">
            <v>EL</v>
          </cell>
          <cell r="E4036" t="str">
            <v>D</v>
          </cell>
          <cell r="F4036" t="str">
            <v>Gasoline</v>
          </cell>
          <cell r="G4036">
            <v>1688</v>
          </cell>
          <cell r="H4036">
            <v>127</v>
          </cell>
          <cell r="I4036" t="str">
            <v>In-Line</v>
          </cell>
          <cell r="J4036">
            <v>4</v>
          </cell>
          <cell r="K4036" t="str">
            <v>SFI</v>
          </cell>
          <cell r="L4036" t="str">
            <v>Anna, OH</v>
          </cell>
          <cell r="M4036" t="str">
            <v>U.S.</v>
          </cell>
          <cell r="N4036">
            <v>8163</v>
          </cell>
          <cell r="O4036">
            <v>4128</v>
          </cell>
          <cell r="P4036">
            <v>0</v>
          </cell>
          <cell r="Q4036">
            <v>0</v>
          </cell>
          <cell r="R4036">
            <v>0</v>
          </cell>
          <cell r="S4036">
            <v>0</v>
          </cell>
          <cell r="T4036">
            <v>0</v>
          </cell>
        </row>
        <row r="4037">
          <cell r="A4037" t="str">
            <v>North America</v>
          </cell>
          <cell r="B4037" t="str">
            <v>Honda</v>
          </cell>
          <cell r="C4037" t="str">
            <v>Honda</v>
          </cell>
          <cell r="D4037" t="str">
            <v>Avancier</v>
          </cell>
          <cell r="E4037" t="str">
            <v>F</v>
          </cell>
          <cell r="F4037" t="str">
            <v>Gasoline</v>
          </cell>
          <cell r="G4037">
            <v>2261</v>
          </cell>
          <cell r="H4037">
            <v>150</v>
          </cell>
          <cell r="I4037" t="str">
            <v>In-Line</v>
          </cell>
          <cell r="J4037">
            <v>4</v>
          </cell>
          <cell r="K4037" t="str">
            <v>SFI</v>
          </cell>
          <cell r="L4037" t="str">
            <v>Anna, OH</v>
          </cell>
          <cell r="M4037" t="str">
            <v>U.S.</v>
          </cell>
          <cell r="N4037">
            <v>2960</v>
          </cell>
          <cell r="O4037">
            <v>194</v>
          </cell>
          <cell r="P4037">
            <v>0</v>
          </cell>
          <cell r="Q4037">
            <v>0</v>
          </cell>
          <cell r="R4037">
            <v>0</v>
          </cell>
          <cell r="S4037">
            <v>0</v>
          </cell>
          <cell r="T4037">
            <v>0</v>
          </cell>
        </row>
        <row r="4038">
          <cell r="A4038" t="str">
            <v>North America</v>
          </cell>
          <cell r="B4038" t="str">
            <v>Honda</v>
          </cell>
          <cell r="C4038" t="str">
            <v>Honda</v>
          </cell>
          <cell r="D4038" t="str">
            <v>Odyssey</v>
          </cell>
          <cell r="E4038" t="str">
            <v>F</v>
          </cell>
          <cell r="F4038" t="str">
            <v>Gasoline</v>
          </cell>
          <cell r="G4038">
            <v>2261</v>
          </cell>
          <cell r="H4038">
            <v>150</v>
          </cell>
          <cell r="I4038" t="str">
            <v>In-Line</v>
          </cell>
          <cell r="J4038">
            <v>4</v>
          </cell>
          <cell r="K4038" t="str">
            <v>SFI</v>
          </cell>
          <cell r="L4038" t="str">
            <v>Anna, OH</v>
          </cell>
          <cell r="M4038" t="str">
            <v>U.S.</v>
          </cell>
          <cell r="N4038">
            <v>0</v>
          </cell>
          <cell r="O4038">
            <v>0</v>
          </cell>
          <cell r="P4038">
            <v>0</v>
          </cell>
          <cell r="Q4038">
            <v>0</v>
          </cell>
          <cell r="R4038">
            <v>0</v>
          </cell>
          <cell r="S4038">
            <v>0</v>
          </cell>
          <cell r="T4038">
            <v>0</v>
          </cell>
        </row>
        <row r="4039">
          <cell r="A4039" t="str">
            <v>North America</v>
          </cell>
          <cell r="B4039" t="str">
            <v>Honda</v>
          </cell>
          <cell r="C4039" t="str">
            <v>Honda</v>
          </cell>
          <cell r="D4039" t="str">
            <v>Accord</v>
          </cell>
          <cell r="E4039" t="str">
            <v>F</v>
          </cell>
          <cell r="F4039" t="str">
            <v>Gasoline</v>
          </cell>
          <cell r="G4039">
            <v>2261</v>
          </cell>
          <cell r="H4039">
            <v>150</v>
          </cell>
          <cell r="I4039" t="str">
            <v>In-Line</v>
          </cell>
          <cell r="J4039">
            <v>4</v>
          </cell>
          <cell r="K4039" t="str">
            <v>SFI</v>
          </cell>
          <cell r="L4039" t="str">
            <v>Anna, OH</v>
          </cell>
          <cell r="M4039" t="str">
            <v>U.S.</v>
          </cell>
          <cell r="N4039">
            <v>113933</v>
          </cell>
          <cell r="O4039">
            <v>0</v>
          </cell>
          <cell r="P4039">
            <v>0</v>
          </cell>
          <cell r="Q4039">
            <v>0</v>
          </cell>
          <cell r="R4039">
            <v>0</v>
          </cell>
          <cell r="S4039">
            <v>0</v>
          </cell>
          <cell r="T4039">
            <v>0</v>
          </cell>
        </row>
        <row r="4040">
          <cell r="A4040" t="str">
            <v>North America</v>
          </cell>
          <cell r="B4040" t="str">
            <v>General Motors</v>
          </cell>
          <cell r="C4040" t="str">
            <v>General Motors</v>
          </cell>
          <cell r="D4040" t="str">
            <v>VUE</v>
          </cell>
          <cell r="E4040" t="str">
            <v>J</v>
          </cell>
          <cell r="F4040" t="str">
            <v>Gasoline</v>
          </cell>
          <cell r="G4040">
            <v>3500</v>
          </cell>
          <cell r="H4040">
            <v>240</v>
          </cell>
          <cell r="I4040" t="str">
            <v>Vee Configuration</v>
          </cell>
          <cell r="J4040">
            <v>6</v>
          </cell>
          <cell r="K4040" t="str">
            <v>DI-CR</v>
          </cell>
          <cell r="L4040" t="str">
            <v>Anna, OH</v>
          </cell>
          <cell r="M4040" t="str">
            <v>U.S.</v>
          </cell>
          <cell r="N4040">
            <v>0</v>
          </cell>
          <cell r="O4040">
            <v>0</v>
          </cell>
          <cell r="P4040">
            <v>0</v>
          </cell>
          <cell r="Q4040">
            <v>0</v>
          </cell>
          <cell r="R4040">
            <v>0</v>
          </cell>
          <cell r="S4040">
            <v>19210</v>
          </cell>
          <cell r="T4040">
            <v>44635</v>
          </cell>
        </row>
        <row r="4041">
          <cell r="A4041" t="str">
            <v>North America</v>
          </cell>
          <cell r="B4041" t="str">
            <v>Honda</v>
          </cell>
          <cell r="C4041" t="str">
            <v>Honda</v>
          </cell>
          <cell r="D4041" t="str">
            <v>Odyssey</v>
          </cell>
          <cell r="E4041" t="str">
            <v>J</v>
          </cell>
          <cell r="F4041" t="str">
            <v>Gasoline</v>
          </cell>
          <cell r="G4041">
            <v>3500</v>
          </cell>
          <cell r="H4041">
            <v>175</v>
          </cell>
          <cell r="I4041" t="str">
            <v>Vee Configuration</v>
          </cell>
          <cell r="J4041">
            <v>6</v>
          </cell>
          <cell r="K4041" t="str">
            <v>SFI</v>
          </cell>
          <cell r="L4041" t="str">
            <v>Anna, OH</v>
          </cell>
          <cell r="M4041" t="str">
            <v>U.S.</v>
          </cell>
          <cell r="N4041">
            <v>8458</v>
          </cell>
          <cell r="O4041">
            <v>7462</v>
          </cell>
          <cell r="P4041">
            <v>9385</v>
          </cell>
          <cell r="Q4041">
            <v>8982</v>
          </cell>
          <cell r="R4041">
            <v>8922</v>
          </cell>
          <cell r="S4041">
            <v>8743</v>
          </cell>
          <cell r="T4041">
            <v>8386</v>
          </cell>
        </row>
        <row r="4042">
          <cell r="A4042" t="str">
            <v>North America</v>
          </cell>
          <cell r="B4042" t="str">
            <v>General Motors</v>
          </cell>
          <cell r="C4042" t="str">
            <v>General Motors</v>
          </cell>
          <cell r="D4042" t="str">
            <v>VUE</v>
          </cell>
          <cell r="E4042" t="str">
            <v>J</v>
          </cell>
          <cell r="F4042" t="str">
            <v>Gasoline</v>
          </cell>
          <cell r="G4042">
            <v>3500</v>
          </cell>
          <cell r="H4042">
            <v>240</v>
          </cell>
          <cell r="I4042" t="str">
            <v>Vee Configuration</v>
          </cell>
          <cell r="J4042">
            <v>6</v>
          </cell>
          <cell r="K4042" t="str">
            <v>SFI</v>
          </cell>
          <cell r="L4042" t="str">
            <v>Anna, OH</v>
          </cell>
          <cell r="M4042" t="str">
            <v>U.S.</v>
          </cell>
          <cell r="N4042">
            <v>0</v>
          </cell>
          <cell r="O4042">
            <v>0</v>
          </cell>
          <cell r="P4042">
            <v>39917</v>
          </cell>
          <cell r="Q4042">
            <v>33178</v>
          </cell>
          <cell r="R4042">
            <v>28452</v>
          </cell>
          <cell r="S4042">
            <v>14242</v>
          </cell>
          <cell r="T4042">
            <v>0</v>
          </cell>
        </row>
        <row r="4043">
          <cell r="A4043" t="str">
            <v>North America</v>
          </cell>
          <cell r="B4043" t="str">
            <v>Honda</v>
          </cell>
          <cell r="C4043" t="str">
            <v>Honda</v>
          </cell>
          <cell r="D4043" t="str">
            <v>Odyssey</v>
          </cell>
          <cell r="E4043" t="str">
            <v>J</v>
          </cell>
          <cell r="F4043" t="str">
            <v>Gasoline</v>
          </cell>
          <cell r="G4043">
            <v>3500</v>
          </cell>
          <cell r="H4043">
            <v>240</v>
          </cell>
          <cell r="I4043" t="str">
            <v>Vee Configuration</v>
          </cell>
          <cell r="J4043">
            <v>6</v>
          </cell>
          <cell r="K4043" t="str">
            <v>SFI</v>
          </cell>
          <cell r="L4043" t="str">
            <v>Anna, OH</v>
          </cell>
          <cell r="M4043" t="str">
            <v>U.S.</v>
          </cell>
          <cell r="N4043">
            <v>68561</v>
          </cell>
          <cell r="O4043">
            <v>30480</v>
          </cell>
          <cell r="P4043">
            <v>15720</v>
          </cell>
          <cell r="Q4043">
            <v>0</v>
          </cell>
          <cell r="R4043">
            <v>0</v>
          </cell>
          <cell r="S4043">
            <v>0</v>
          </cell>
          <cell r="T4043">
            <v>0</v>
          </cell>
        </row>
        <row r="4044">
          <cell r="A4044" t="str">
            <v>North America</v>
          </cell>
          <cell r="B4044" t="str">
            <v>Honda</v>
          </cell>
          <cell r="C4044" t="str">
            <v>Honda</v>
          </cell>
          <cell r="D4044" t="str">
            <v>Pilot</v>
          </cell>
          <cell r="E4044" t="str">
            <v>J</v>
          </cell>
          <cell r="F4044" t="str">
            <v>Gasoline</v>
          </cell>
          <cell r="G4044">
            <v>3500</v>
          </cell>
          <cell r="H4044">
            <v>240</v>
          </cell>
          <cell r="I4044" t="str">
            <v>Vee Configuration</v>
          </cell>
          <cell r="J4044">
            <v>6</v>
          </cell>
          <cell r="K4044" t="str">
            <v>SFI</v>
          </cell>
          <cell r="L4044" t="str">
            <v>Anna, OH</v>
          </cell>
          <cell r="M4044" t="str">
            <v>U.S.</v>
          </cell>
          <cell r="N4044">
            <v>64224</v>
          </cell>
          <cell r="O4044">
            <v>109728</v>
          </cell>
          <cell r="P4044">
            <v>120480</v>
          </cell>
          <cell r="Q4044">
            <v>128290</v>
          </cell>
          <cell r="R4044">
            <v>135233</v>
          </cell>
          <cell r="S4044">
            <v>70489</v>
          </cell>
          <cell r="T4044">
            <v>0</v>
          </cell>
        </row>
        <row r="4045">
          <cell r="A4045" t="str">
            <v>North America</v>
          </cell>
          <cell r="B4045" t="str">
            <v>Honda</v>
          </cell>
          <cell r="C4045" t="str">
            <v>Honda</v>
          </cell>
          <cell r="D4045" t="str">
            <v>SUT</v>
          </cell>
          <cell r="E4045" t="str">
            <v>J</v>
          </cell>
          <cell r="F4045" t="str">
            <v>Gasoline</v>
          </cell>
          <cell r="G4045">
            <v>3500</v>
          </cell>
          <cell r="H4045">
            <v>240</v>
          </cell>
          <cell r="I4045" t="str">
            <v>Vee Configuration</v>
          </cell>
          <cell r="J4045">
            <v>6</v>
          </cell>
          <cell r="K4045" t="str">
            <v>SFI</v>
          </cell>
          <cell r="L4045" t="str">
            <v>Anna, OH</v>
          </cell>
          <cell r="M4045" t="str">
            <v>U.S.</v>
          </cell>
          <cell r="N4045">
            <v>0</v>
          </cell>
          <cell r="O4045">
            <v>0</v>
          </cell>
          <cell r="P4045">
            <v>0</v>
          </cell>
          <cell r="Q4045">
            <v>46455</v>
          </cell>
          <cell r="R4045">
            <v>53091</v>
          </cell>
          <cell r="S4045">
            <v>51327</v>
          </cell>
          <cell r="T4045">
            <v>49883</v>
          </cell>
        </row>
        <row r="4046">
          <cell r="A4046" t="str">
            <v>North America</v>
          </cell>
          <cell r="B4046" t="str">
            <v>Honda</v>
          </cell>
          <cell r="C4046" t="str">
            <v>Honda</v>
          </cell>
          <cell r="D4046" t="str">
            <v>MDX</v>
          </cell>
          <cell r="E4046" t="str">
            <v>J</v>
          </cell>
          <cell r="F4046" t="str">
            <v>Gasoline</v>
          </cell>
          <cell r="G4046">
            <v>3500</v>
          </cell>
          <cell r="H4046">
            <v>240</v>
          </cell>
          <cell r="I4046" t="str">
            <v>Vee Configuration</v>
          </cell>
          <cell r="J4046">
            <v>6</v>
          </cell>
          <cell r="K4046" t="str">
            <v>SFI</v>
          </cell>
          <cell r="L4046" t="str">
            <v>Anna, OH</v>
          </cell>
          <cell r="M4046" t="str">
            <v>U.S.</v>
          </cell>
          <cell r="N4046">
            <v>59045</v>
          </cell>
          <cell r="O4046">
            <v>62992</v>
          </cell>
          <cell r="P4046">
            <v>65400</v>
          </cell>
          <cell r="Q4046">
            <v>71173</v>
          </cell>
          <cell r="R4046">
            <v>71094</v>
          </cell>
          <cell r="S4046">
            <v>15189</v>
          </cell>
          <cell r="T4046">
            <v>0</v>
          </cell>
        </row>
        <row r="4047">
          <cell r="A4047" t="str">
            <v>North America</v>
          </cell>
          <cell r="B4047" t="str">
            <v>Honda</v>
          </cell>
          <cell r="C4047" t="str">
            <v>Honda</v>
          </cell>
          <cell r="D4047" t="str">
            <v>Odyssey</v>
          </cell>
          <cell r="E4047" t="str">
            <v>J</v>
          </cell>
          <cell r="F4047" t="str">
            <v>Gasoline</v>
          </cell>
          <cell r="G4047">
            <v>3500</v>
          </cell>
          <cell r="H4047">
            <v>240</v>
          </cell>
          <cell r="I4047" t="str">
            <v>Vee Configuration</v>
          </cell>
          <cell r="J4047">
            <v>6</v>
          </cell>
          <cell r="K4047" t="str">
            <v>SFI</v>
          </cell>
          <cell r="L4047" t="str">
            <v>Lincoln, AL</v>
          </cell>
          <cell r="M4047" t="str">
            <v>U.S.</v>
          </cell>
          <cell r="N4047">
            <v>107995</v>
          </cell>
          <cell r="O4047">
            <v>164480</v>
          </cell>
          <cell r="P4047">
            <v>195568</v>
          </cell>
          <cell r="Q4047">
            <v>274688</v>
          </cell>
          <cell r="R4047">
            <v>274671</v>
          </cell>
          <cell r="S4047">
            <v>276905</v>
          </cell>
          <cell r="T4047">
            <v>278969</v>
          </cell>
        </row>
        <row r="4048">
          <cell r="A4048" t="str">
            <v>North America</v>
          </cell>
          <cell r="B4048" t="str">
            <v>Honda</v>
          </cell>
          <cell r="C4048" t="str">
            <v>Honda</v>
          </cell>
          <cell r="D4048" t="str">
            <v>MDX</v>
          </cell>
          <cell r="E4048" t="str">
            <v>J</v>
          </cell>
          <cell r="F4048" t="str">
            <v>Gasoline</v>
          </cell>
          <cell r="G4048">
            <v>3700</v>
          </cell>
          <cell r="H4048">
            <v>253</v>
          </cell>
          <cell r="I4048" t="str">
            <v>Vee Configuration</v>
          </cell>
          <cell r="J4048">
            <v>6</v>
          </cell>
          <cell r="K4048" t="str">
            <v>SFI</v>
          </cell>
          <cell r="L4048" t="str">
            <v>Anna, OH</v>
          </cell>
          <cell r="M4048" t="str">
            <v>U.S.</v>
          </cell>
          <cell r="N4048">
            <v>0</v>
          </cell>
          <cell r="O4048">
            <v>0</v>
          </cell>
          <cell r="P4048">
            <v>0</v>
          </cell>
          <cell r="Q4048">
            <v>0</v>
          </cell>
          <cell r="R4048">
            <v>0</v>
          </cell>
          <cell r="S4048">
            <v>53071</v>
          </cell>
          <cell r="T4048">
            <v>82377</v>
          </cell>
        </row>
        <row r="4049">
          <cell r="A4049" t="str">
            <v>North America</v>
          </cell>
          <cell r="B4049" t="str">
            <v>Honda</v>
          </cell>
          <cell r="C4049" t="str">
            <v>Honda</v>
          </cell>
          <cell r="D4049" t="str">
            <v>Pilot</v>
          </cell>
          <cell r="E4049" t="str">
            <v>J</v>
          </cell>
          <cell r="F4049" t="str">
            <v>Gasoline</v>
          </cell>
          <cell r="G4049">
            <v>3700</v>
          </cell>
          <cell r="H4049">
            <v>253</v>
          </cell>
          <cell r="I4049" t="str">
            <v>Vee Configuration</v>
          </cell>
          <cell r="J4049">
            <v>6</v>
          </cell>
          <cell r="K4049" t="str">
            <v>SFI</v>
          </cell>
          <cell r="L4049" t="str">
            <v>Anna, OH</v>
          </cell>
          <cell r="M4049" t="str">
            <v>U.S.</v>
          </cell>
          <cell r="N4049">
            <v>0</v>
          </cell>
          <cell r="O4049">
            <v>0</v>
          </cell>
          <cell r="P4049">
            <v>0</v>
          </cell>
          <cell r="Q4049">
            <v>0</v>
          </cell>
          <cell r="R4049">
            <v>0</v>
          </cell>
          <cell r="S4049">
            <v>77157</v>
          </cell>
          <cell r="T4049">
            <v>153705</v>
          </cell>
        </row>
        <row r="4050">
          <cell r="A4050" t="str">
            <v>North America</v>
          </cell>
          <cell r="B4050" t="str">
            <v>Honda</v>
          </cell>
          <cell r="C4050" t="str">
            <v>Honda</v>
          </cell>
          <cell r="D4050" t="str">
            <v>TL</v>
          </cell>
          <cell r="E4050" t="str">
            <v>J</v>
          </cell>
          <cell r="F4050" t="str">
            <v>Gasoline</v>
          </cell>
          <cell r="G4050">
            <v>2471</v>
          </cell>
          <cell r="H4050">
            <v>210</v>
          </cell>
          <cell r="I4050" t="str">
            <v>Vee Configuration</v>
          </cell>
          <cell r="J4050">
            <v>6</v>
          </cell>
          <cell r="K4050" t="str">
            <v>SFI</v>
          </cell>
          <cell r="L4050" t="str">
            <v>Anna, OH</v>
          </cell>
          <cell r="M4050" t="str">
            <v>U.S.</v>
          </cell>
          <cell r="N4050">
            <v>7139</v>
          </cell>
          <cell r="O4050">
            <v>0</v>
          </cell>
          <cell r="P4050">
            <v>0</v>
          </cell>
          <cell r="Q4050">
            <v>0</v>
          </cell>
          <cell r="R4050">
            <v>0</v>
          </cell>
          <cell r="S4050">
            <v>0</v>
          </cell>
          <cell r="T4050">
            <v>0</v>
          </cell>
        </row>
        <row r="4051">
          <cell r="A4051" t="str">
            <v>North America</v>
          </cell>
          <cell r="B4051" t="str">
            <v>Honda</v>
          </cell>
          <cell r="C4051" t="str">
            <v>Honda</v>
          </cell>
          <cell r="D4051" t="str">
            <v>Accord</v>
          </cell>
          <cell r="E4051" t="str">
            <v>J</v>
          </cell>
          <cell r="F4051" t="str">
            <v>Gasoline</v>
          </cell>
          <cell r="G4051">
            <v>2998</v>
          </cell>
          <cell r="H4051">
            <v>200</v>
          </cell>
          <cell r="I4051" t="str">
            <v>Vee Configuration</v>
          </cell>
          <cell r="J4051">
            <v>6</v>
          </cell>
          <cell r="K4051" t="str">
            <v>SFI</v>
          </cell>
          <cell r="L4051" t="str">
            <v>Anna, OH</v>
          </cell>
          <cell r="M4051" t="str">
            <v>U.S.</v>
          </cell>
          <cell r="N4051">
            <v>79173</v>
          </cell>
          <cell r="O4051">
            <v>0</v>
          </cell>
          <cell r="P4051">
            <v>0</v>
          </cell>
          <cell r="Q4051">
            <v>0</v>
          </cell>
          <cell r="R4051">
            <v>0</v>
          </cell>
          <cell r="S4051">
            <v>0</v>
          </cell>
          <cell r="T4051">
            <v>0</v>
          </cell>
        </row>
        <row r="4052">
          <cell r="A4052" t="str">
            <v>North America</v>
          </cell>
          <cell r="B4052" t="str">
            <v>Honda</v>
          </cell>
          <cell r="C4052" t="str">
            <v>Honda</v>
          </cell>
          <cell r="D4052" t="str">
            <v>Odyssey</v>
          </cell>
          <cell r="E4052" t="str">
            <v>J</v>
          </cell>
          <cell r="F4052" t="str">
            <v>Gasoline</v>
          </cell>
          <cell r="G4052">
            <v>2998</v>
          </cell>
          <cell r="H4052">
            <v>200</v>
          </cell>
          <cell r="I4052" t="str">
            <v>Vee Configuration</v>
          </cell>
          <cell r="J4052">
            <v>6</v>
          </cell>
          <cell r="K4052" t="str">
            <v>SFI</v>
          </cell>
          <cell r="L4052" t="str">
            <v>Anna, OH</v>
          </cell>
          <cell r="M4052" t="str">
            <v>U.S.</v>
          </cell>
          <cell r="N4052">
            <v>2819</v>
          </cell>
          <cell r="O4052">
            <v>2487</v>
          </cell>
          <cell r="P4052">
            <v>3128</v>
          </cell>
          <cell r="Q4052">
            <v>2994</v>
          </cell>
          <cell r="R4052">
            <v>2974</v>
          </cell>
          <cell r="S4052">
            <v>2914</v>
          </cell>
          <cell r="T4052">
            <v>2795</v>
          </cell>
        </row>
        <row r="4053">
          <cell r="A4053" t="str">
            <v>North America</v>
          </cell>
          <cell r="B4053" t="str">
            <v>Honda</v>
          </cell>
          <cell r="C4053" t="str">
            <v>Honda</v>
          </cell>
          <cell r="D4053" t="str">
            <v>Avancier</v>
          </cell>
          <cell r="E4053" t="str">
            <v>J</v>
          </cell>
          <cell r="F4053" t="str">
            <v>Gasoline</v>
          </cell>
          <cell r="G4053">
            <v>2998</v>
          </cell>
          <cell r="H4053">
            <v>215</v>
          </cell>
          <cell r="I4053" t="str">
            <v>Vee Configuration</v>
          </cell>
          <cell r="J4053">
            <v>6</v>
          </cell>
          <cell r="K4053" t="str">
            <v>SFI</v>
          </cell>
          <cell r="L4053" t="str">
            <v>Anna, OH</v>
          </cell>
          <cell r="M4053" t="str">
            <v>U.S.</v>
          </cell>
          <cell r="N4053">
            <v>329</v>
          </cell>
          <cell r="O4053">
            <v>22</v>
          </cell>
          <cell r="P4053">
            <v>0</v>
          </cell>
          <cell r="Q4053">
            <v>0</v>
          </cell>
          <cell r="R4053">
            <v>0</v>
          </cell>
          <cell r="S4053">
            <v>0</v>
          </cell>
          <cell r="T4053">
            <v>0</v>
          </cell>
        </row>
        <row r="4054">
          <cell r="A4054" t="str">
            <v>North America</v>
          </cell>
          <cell r="B4054" t="str">
            <v>Honda</v>
          </cell>
          <cell r="C4054" t="str">
            <v>Honda</v>
          </cell>
          <cell r="D4054" t="str">
            <v>Accord</v>
          </cell>
          <cell r="E4054" t="str">
            <v>J</v>
          </cell>
          <cell r="F4054" t="str">
            <v>Gasoline</v>
          </cell>
          <cell r="G4054">
            <v>3211</v>
          </cell>
          <cell r="H4054">
            <v>240</v>
          </cell>
          <cell r="I4054" t="str">
            <v>Vee Configuration</v>
          </cell>
          <cell r="J4054">
            <v>6</v>
          </cell>
          <cell r="K4054" t="str">
            <v>SFI</v>
          </cell>
          <cell r="L4054" t="str">
            <v>Anna, OH</v>
          </cell>
          <cell r="M4054" t="str">
            <v>U.S.</v>
          </cell>
          <cell r="N4054">
            <v>69606</v>
          </cell>
          <cell r="O4054">
            <v>157483</v>
          </cell>
          <cell r="P4054">
            <v>164184</v>
          </cell>
          <cell r="Q4054">
            <v>165830</v>
          </cell>
          <cell r="R4054">
            <v>163235</v>
          </cell>
          <cell r="S4054">
            <v>164453</v>
          </cell>
          <cell r="T4054">
            <v>170078</v>
          </cell>
        </row>
        <row r="4055">
          <cell r="A4055" t="str">
            <v>North America</v>
          </cell>
          <cell r="B4055" t="str">
            <v>Honda</v>
          </cell>
          <cell r="C4055" t="str">
            <v>Honda</v>
          </cell>
          <cell r="D4055" t="str">
            <v>CL</v>
          </cell>
          <cell r="E4055" t="str">
            <v>J</v>
          </cell>
          <cell r="F4055" t="str">
            <v>Gasoline</v>
          </cell>
          <cell r="G4055">
            <v>3211</v>
          </cell>
          <cell r="H4055">
            <v>225</v>
          </cell>
          <cell r="I4055" t="str">
            <v>Vee Configuration</v>
          </cell>
          <cell r="J4055">
            <v>6</v>
          </cell>
          <cell r="K4055" t="str">
            <v>SFI</v>
          </cell>
          <cell r="L4055" t="str">
            <v>Anna, OH</v>
          </cell>
          <cell r="M4055" t="str">
            <v>U.S.</v>
          </cell>
          <cell r="N4055">
            <v>13625</v>
          </cell>
          <cell r="O4055">
            <v>6679</v>
          </cell>
          <cell r="P4055">
            <v>0</v>
          </cell>
          <cell r="Q4055">
            <v>0</v>
          </cell>
          <cell r="R4055">
            <v>0</v>
          </cell>
          <cell r="S4055">
            <v>0</v>
          </cell>
          <cell r="T4055">
            <v>0</v>
          </cell>
        </row>
        <row r="4056">
          <cell r="A4056" t="str">
            <v>North America</v>
          </cell>
          <cell r="B4056" t="str">
            <v>Honda</v>
          </cell>
          <cell r="C4056" t="str">
            <v>Honda</v>
          </cell>
          <cell r="D4056" t="str">
            <v>TL</v>
          </cell>
          <cell r="E4056" t="str">
            <v>J</v>
          </cell>
          <cell r="F4056" t="str">
            <v>Gasoline</v>
          </cell>
          <cell r="G4056">
            <v>3211</v>
          </cell>
          <cell r="H4056">
            <v>225</v>
          </cell>
          <cell r="I4056" t="str">
            <v>Vee Configuration</v>
          </cell>
          <cell r="J4056">
            <v>6</v>
          </cell>
          <cell r="K4056" t="str">
            <v>SFI</v>
          </cell>
          <cell r="L4056" t="str">
            <v>Anna, OH</v>
          </cell>
          <cell r="M4056" t="str">
            <v>U.S.</v>
          </cell>
          <cell r="N4056">
            <v>64971</v>
          </cell>
          <cell r="O4056">
            <v>77777</v>
          </cell>
          <cell r="P4056">
            <v>87216</v>
          </cell>
          <cell r="Q4056">
            <v>88688</v>
          </cell>
          <cell r="R4056">
            <v>86363</v>
          </cell>
          <cell r="S4056">
            <v>80198</v>
          </cell>
          <cell r="T4056">
            <v>83276</v>
          </cell>
        </row>
        <row r="4057">
          <cell r="A4057" t="str">
            <v>North America</v>
          </cell>
          <cell r="B4057" t="str">
            <v>Honda</v>
          </cell>
          <cell r="C4057" t="str">
            <v>Honda</v>
          </cell>
          <cell r="D4057" t="str">
            <v>Odyssey</v>
          </cell>
          <cell r="E4057" t="str">
            <v>K</v>
          </cell>
          <cell r="F4057" t="str">
            <v>Gasoline</v>
          </cell>
          <cell r="G4057">
            <v>2361</v>
          </cell>
          <cell r="H4057">
            <v>150</v>
          </cell>
          <cell r="I4057" t="str">
            <v>In-Line</v>
          </cell>
          <cell r="J4057">
            <v>4</v>
          </cell>
          <cell r="K4057" t="str">
            <v>SFI</v>
          </cell>
          <cell r="L4057" t="str">
            <v>Anna, OH</v>
          </cell>
          <cell r="M4057" t="str">
            <v>U.S.</v>
          </cell>
          <cell r="N4057">
            <v>45109</v>
          </cell>
          <cell r="O4057">
            <v>39797</v>
          </cell>
          <cell r="P4057">
            <v>50052</v>
          </cell>
          <cell r="Q4057">
            <v>47902</v>
          </cell>
          <cell r="R4057">
            <v>47585</v>
          </cell>
          <cell r="S4057">
            <v>46631</v>
          </cell>
          <cell r="T4057">
            <v>44725</v>
          </cell>
        </row>
        <row r="4058">
          <cell r="A4058" t="str">
            <v>North America</v>
          </cell>
          <cell r="B4058" t="str">
            <v>Honda</v>
          </cell>
          <cell r="C4058" t="str">
            <v>Honda</v>
          </cell>
          <cell r="D4058" t="str">
            <v>Accord</v>
          </cell>
          <cell r="E4058" t="str">
            <v>K</v>
          </cell>
          <cell r="F4058" t="str">
            <v>Gasoline</v>
          </cell>
          <cell r="G4058">
            <v>2400</v>
          </cell>
          <cell r="H4058">
            <v>160</v>
          </cell>
          <cell r="I4058" t="str">
            <v>In-Line</v>
          </cell>
          <cell r="J4058">
            <v>4</v>
          </cell>
          <cell r="K4058" t="str">
            <v>SFI</v>
          </cell>
          <cell r="L4058" t="str">
            <v>Anna, OH</v>
          </cell>
          <cell r="M4058" t="str">
            <v>U.S.</v>
          </cell>
          <cell r="N4058">
            <v>100164</v>
          </cell>
          <cell r="O4058">
            <v>226621</v>
          </cell>
          <cell r="P4058">
            <v>236264</v>
          </cell>
          <cell r="Q4058">
            <v>238634</v>
          </cell>
          <cell r="R4058">
            <v>234899</v>
          </cell>
          <cell r="S4058">
            <v>236653</v>
          </cell>
          <cell r="T4058">
            <v>244747</v>
          </cell>
        </row>
        <row r="4059">
          <cell r="A4059" t="str">
            <v>North America</v>
          </cell>
          <cell r="B4059" t="str">
            <v>Honda</v>
          </cell>
          <cell r="C4059" t="str">
            <v>Honda</v>
          </cell>
          <cell r="D4059" t="str">
            <v>Element</v>
          </cell>
          <cell r="E4059" t="str">
            <v>K</v>
          </cell>
          <cell r="F4059" t="str">
            <v>Gasoline</v>
          </cell>
          <cell r="G4059">
            <v>2400</v>
          </cell>
          <cell r="H4059">
            <v>160</v>
          </cell>
          <cell r="I4059" t="str">
            <v>In-Line</v>
          </cell>
          <cell r="J4059">
            <v>4</v>
          </cell>
          <cell r="K4059" t="str">
            <v>SFI</v>
          </cell>
          <cell r="L4059" t="str">
            <v>Anna, OH</v>
          </cell>
          <cell r="M4059" t="str">
            <v>U.S.</v>
          </cell>
          <cell r="N4059">
            <v>6299</v>
          </cell>
          <cell r="O4059">
            <v>70760</v>
          </cell>
          <cell r="P4059">
            <v>70246</v>
          </cell>
          <cell r="Q4059">
            <v>67413</v>
          </cell>
          <cell r="R4059">
            <v>62804</v>
          </cell>
          <cell r="S4059">
            <v>62610</v>
          </cell>
          <cell r="T4059">
            <v>68370</v>
          </cell>
        </row>
        <row r="4060">
          <cell r="A4060" t="str">
            <v>North America</v>
          </cell>
          <cell r="B4060" t="str">
            <v>Honda</v>
          </cell>
          <cell r="C4060" t="str">
            <v>Honda</v>
          </cell>
          <cell r="D4060" t="str">
            <v>Civic</v>
          </cell>
          <cell r="E4060" t="str">
            <v>K</v>
          </cell>
          <cell r="F4060" t="str">
            <v>Gasoline</v>
          </cell>
          <cell r="G4060">
            <v>1988</v>
          </cell>
          <cell r="H4060">
            <v>150</v>
          </cell>
          <cell r="I4060" t="str">
            <v>In-Line</v>
          </cell>
          <cell r="J4060">
            <v>4</v>
          </cell>
          <cell r="K4060" t="str">
            <v>SFI</v>
          </cell>
          <cell r="L4060" t="str">
            <v>Anna, OH</v>
          </cell>
          <cell r="M4060" t="str">
            <v>U.S.</v>
          </cell>
          <cell r="N4060">
            <v>0</v>
          </cell>
          <cell r="O4060">
            <v>176596</v>
          </cell>
          <cell r="P4060">
            <v>385127</v>
          </cell>
          <cell r="Q4060">
            <v>379539</v>
          </cell>
          <cell r="R4060">
            <v>389137</v>
          </cell>
          <cell r="S4060">
            <v>387817</v>
          </cell>
          <cell r="T4060">
            <v>382278</v>
          </cell>
        </row>
        <row r="4061">
          <cell r="A4061" t="str">
            <v>North America</v>
          </cell>
          <cell r="B4061" t="str">
            <v>Honda</v>
          </cell>
          <cell r="C4061" t="str">
            <v>Honda</v>
          </cell>
          <cell r="D4061" t="str">
            <v>EL</v>
          </cell>
          <cell r="E4061" t="str">
            <v>K</v>
          </cell>
          <cell r="F4061" t="str">
            <v>Gasoline</v>
          </cell>
          <cell r="G4061">
            <v>1988</v>
          </cell>
          <cell r="H4061">
            <v>150</v>
          </cell>
          <cell r="I4061" t="str">
            <v>In-Line</v>
          </cell>
          <cell r="J4061">
            <v>4</v>
          </cell>
          <cell r="K4061" t="str">
            <v>SFI</v>
          </cell>
          <cell r="L4061" t="str">
            <v>Anna, OH</v>
          </cell>
          <cell r="M4061" t="str">
            <v>U.S.</v>
          </cell>
          <cell r="N4061">
            <v>0</v>
          </cell>
          <cell r="O4061">
            <v>4000</v>
          </cell>
          <cell r="P4061">
            <v>8019</v>
          </cell>
          <cell r="Q4061">
            <v>8104</v>
          </cell>
          <cell r="R4061">
            <v>7803</v>
          </cell>
          <cell r="S4061">
            <v>7816</v>
          </cell>
          <cell r="T4061">
            <v>7567</v>
          </cell>
        </row>
        <row r="4062">
          <cell r="A4062" t="str">
            <v>North America</v>
          </cell>
          <cell r="B4062" t="str">
            <v>DaimlerChrysler</v>
          </cell>
          <cell r="C4062" t="str">
            <v>DaimlerChrysler</v>
          </cell>
          <cell r="D4062" t="str">
            <v>Small SUV</v>
          </cell>
          <cell r="E4062" t="str">
            <v>WORLD ENGINE L4</v>
          </cell>
          <cell r="F4062" t="str">
            <v>Gasoline</v>
          </cell>
          <cell r="G4062">
            <v>2000</v>
          </cell>
          <cell r="H4062">
            <v>150</v>
          </cell>
          <cell r="I4062" t="str">
            <v>In-Line</v>
          </cell>
          <cell r="J4062">
            <v>4</v>
          </cell>
          <cell r="K4062" t="str">
            <v>SFI</v>
          </cell>
          <cell r="L4062" t="str">
            <v>Trenton, MI</v>
          </cell>
          <cell r="M4062" t="str">
            <v>U.S.</v>
          </cell>
          <cell r="N4062">
            <v>0</v>
          </cell>
          <cell r="O4062">
            <v>0</v>
          </cell>
          <cell r="P4062">
            <v>0</v>
          </cell>
          <cell r="Q4062">
            <v>0</v>
          </cell>
          <cell r="R4062">
            <v>7424</v>
          </cell>
          <cell r="S4062">
            <v>16047</v>
          </cell>
          <cell r="T4062">
            <v>15903</v>
          </cell>
        </row>
        <row r="4063">
          <cell r="A4063" t="str">
            <v>North America</v>
          </cell>
          <cell r="B4063" t="str">
            <v>DaimlerChrysler</v>
          </cell>
          <cell r="C4063" t="str">
            <v>DaimlerChrysler</v>
          </cell>
          <cell r="D4063" t="str">
            <v>Small Tall Wagon</v>
          </cell>
          <cell r="E4063" t="str">
            <v>WORLD ENGINE L4</v>
          </cell>
          <cell r="F4063" t="str">
            <v>Gasoline</v>
          </cell>
          <cell r="G4063">
            <v>2000</v>
          </cell>
          <cell r="H4063">
            <v>150</v>
          </cell>
          <cell r="I4063" t="str">
            <v>In-Line</v>
          </cell>
          <cell r="J4063">
            <v>4</v>
          </cell>
          <cell r="K4063" t="str">
            <v>SFI</v>
          </cell>
          <cell r="L4063" t="str">
            <v>Trenton, MI</v>
          </cell>
          <cell r="M4063" t="str">
            <v>U.S.</v>
          </cell>
          <cell r="N4063">
            <v>0</v>
          </cell>
          <cell r="O4063">
            <v>0</v>
          </cell>
          <cell r="P4063">
            <v>0</v>
          </cell>
          <cell r="Q4063">
            <v>62172</v>
          </cell>
          <cell r="R4063">
            <v>138559</v>
          </cell>
          <cell r="S4063">
            <v>117147</v>
          </cell>
          <cell r="T4063">
            <v>114902</v>
          </cell>
        </row>
        <row r="4064">
          <cell r="A4064" t="str">
            <v>North America</v>
          </cell>
          <cell r="B4064" t="str">
            <v>Hyundai</v>
          </cell>
          <cell r="C4064" t="str">
            <v>Hyundai</v>
          </cell>
          <cell r="D4064" t="str">
            <v>Compact Tall Wagon</v>
          </cell>
          <cell r="E4064" t="str">
            <v>WORLD ENGINE L4</v>
          </cell>
          <cell r="F4064" t="str">
            <v>Gasoline</v>
          </cell>
          <cell r="G4064">
            <v>2400</v>
          </cell>
          <cell r="H4064">
            <v>190</v>
          </cell>
          <cell r="I4064" t="str">
            <v>In-Line</v>
          </cell>
          <cell r="J4064">
            <v>4</v>
          </cell>
          <cell r="K4064" t="str">
            <v>SFI</v>
          </cell>
          <cell r="L4064" t="str">
            <v>Hope Hull, AL</v>
          </cell>
          <cell r="M4064" t="str">
            <v>U.S.</v>
          </cell>
          <cell r="N4064">
            <v>0</v>
          </cell>
          <cell r="O4064">
            <v>0</v>
          </cell>
          <cell r="P4064">
            <v>0</v>
          </cell>
          <cell r="Q4064">
            <v>0</v>
          </cell>
          <cell r="R4064">
            <v>0</v>
          </cell>
          <cell r="S4064">
            <v>27751</v>
          </cell>
          <cell r="T4064">
            <v>66240</v>
          </cell>
        </row>
        <row r="4065">
          <cell r="A4065" t="str">
            <v>North America</v>
          </cell>
          <cell r="B4065" t="str">
            <v>Hyundai</v>
          </cell>
          <cell r="C4065" t="str">
            <v>Hyundai</v>
          </cell>
          <cell r="D4065" t="str">
            <v>Santa Fe</v>
          </cell>
          <cell r="E4065" t="str">
            <v>WORLD ENGINE L4</v>
          </cell>
          <cell r="F4065" t="str">
            <v>Gasoline</v>
          </cell>
          <cell r="G4065">
            <v>2400</v>
          </cell>
          <cell r="H4065">
            <v>190</v>
          </cell>
          <cell r="I4065" t="str">
            <v>In-Line</v>
          </cell>
          <cell r="J4065">
            <v>4</v>
          </cell>
          <cell r="K4065" t="str">
            <v>SFI</v>
          </cell>
          <cell r="L4065" t="str">
            <v>Hope Hull, AL</v>
          </cell>
          <cell r="M4065" t="str">
            <v>U.S.</v>
          </cell>
          <cell r="N4065">
            <v>0</v>
          </cell>
          <cell r="O4065">
            <v>0</v>
          </cell>
          <cell r="P4065">
            <v>0</v>
          </cell>
          <cell r="Q4065">
            <v>10650</v>
          </cell>
          <cell r="R4065">
            <v>53550</v>
          </cell>
          <cell r="S4065">
            <v>59946</v>
          </cell>
          <cell r="T4065">
            <v>60797</v>
          </cell>
        </row>
        <row r="4066">
          <cell r="A4066" t="str">
            <v>North America</v>
          </cell>
          <cell r="B4066" t="str">
            <v>Hyundai</v>
          </cell>
          <cell r="C4066" t="str">
            <v>Hyundai</v>
          </cell>
          <cell r="D4066" t="str">
            <v>Sonata</v>
          </cell>
          <cell r="E4066" t="str">
            <v>WORLD ENGINE L4</v>
          </cell>
          <cell r="F4066" t="str">
            <v>Gasoline</v>
          </cell>
          <cell r="G4066">
            <v>2400</v>
          </cell>
          <cell r="H4066">
            <v>190</v>
          </cell>
          <cell r="I4066" t="str">
            <v>In-Line</v>
          </cell>
          <cell r="J4066">
            <v>4</v>
          </cell>
          <cell r="K4066" t="str">
            <v>SFI</v>
          </cell>
          <cell r="L4066" t="str">
            <v>Hope Hull, AL</v>
          </cell>
          <cell r="M4066" t="str">
            <v>U.S.</v>
          </cell>
          <cell r="N4066">
            <v>0</v>
          </cell>
          <cell r="O4066">
            <v>0</v>
          </cell>
          <cell r="P4066">
            <v>0</v>
          </cell>
          <cell r="Q4066">
            <v>43916</v>
          </cell>
          <cell r="R4066">
            <v>88313</v>
          </cell>
          <cell r="S4066">
            <v>89713</v>
          </cell>
          <cell r="T4066">
            <v>85246</v>
          </cell>
        </row>
        <row r="4067">
          <cell r="A4067" t="str">
            <v>North America</v>
          </cell>
          <cell r="B4067" t="str">
            <v>DaimlerChrysler</v>
          </cell>
          <cell r="C4067" t="str">
            <v>DaimlerChrysler</v>
          </cell>
          <cell r="D4067" t="str">
            <v>PT Cruiser</v>
          </cell>
          <cell r="E4067" t="str">
            <v>WORLD ENGINE L4</v>
          </cell>
          <cell r="F4067" t="str">
            <v>Gasoline</v>
          </cell>
          <cell r="G4067">
            <v>2400</v>
          </cell>
          <cell r="H4067">
            <v>190</v>
          </cell>
          <cell r="I4067" t="str">
            <v>In-Line</v>
          </cell>
          <cell r="J4067">
            <v>4</v>
          </cell>
          <cell r="K4067" t="str">
            <v>SFI</v>
          </cell>
          <cell r="L4067" t="str">
            <v>Trenton, MI</v>
          </cell>
          <cell r="M4067" t="str">
            <v>U.S.</v>
          </cell>
          <cell r="N4067">
            <v>0</v>
          </cell>
          <cell r="O4067">
            <v>0</v>
          </cell>
          <cell r="P4067">
            <v>0</v>
          </cell>
          <cell r="Q4067">
            <v>0</v>
          </cell>
          <cell r="R4067">
            <v>0</v>
          </cell>
          <cell r="S4067">
            <v>65616</v>
          </cell>
          <cell r="T4067">
            <v>124723</v>
          </cell>
        </row>
        <row r="4068">
          <cell r="A4068" t="str">
            <v>North America</v>
          </cell>
          <cell r="B4068" t="str">
            <v>DaimlerChrysler</v>
          </cell>
          <cell r="C4068" t="str">
            <v>DaimlerChrysler</v>
          </cell>
          <cell r="D4068" t="str">
            <v>Sebring Sedan</v>
          </cell>
          <cell r="E4068" t="str">
            <v>WORLD ENGINE L4</v>
          </cell>
          <cell r="F4068" t="str">
            <v>Gasoline</v>
          </cell>
          <cell r="G4068">
            <v>2400</v>
          </cell>
          <cell r="H4068">
            <v>190</v>
          </cell>
          <cell r="I4068" t="str">
            <v>In-Line</v>
          </cell>
          <cell r="J4068">
            <v>4</v>
          </cell>
          <cell r="K4068" t="str">
            <v>SFI</v>
          </cell>
          <cell r="L4068" t="str">
            <v>Trenton, MI</v>
          </cell>
          <cell r="M4068" t="str">
            <v>U.S.</v>
          </cell>
          <cell r="N4068">
            <v>0</v>
          </cell>
          <cell r="O4068">
            <v>0</v>
          </cell>
          <cell r="P4068">
            <v>0</v>
          </cell>
          <cell r="Q4068">
            <v>0</v>
          </cell>
          <cell r="R4068">
            <v>1801</v>
          </cell>
          <cell r="S4068">
            <v>1945</v>
          </cell>
          <cell r="T4068">
            <v>2032</v>
          </cell>
        </row>
        <row r="4069">
          <cell r="A4069" t="str">
            <v>North America</v>
          </cell>
          <cell r="B4069" t="str">
            <v>DaimlerChrysler</v>
          </cell>
          <cell r="C4069" t="str">
            <v>DaimlerChrysler</v>
          </cell>
          <cell r="D4069" t="str">
            <v>Small SUV</v>
          </cell>
          <cell r="E4069" t="str">
            <v>WORLD ENGINE L4</v>
          </cell>
          <cell r="F4069" t="str">
            <v>Gasoline</v>
          </cell>
          <cell r="G4069">
            <v>2400</v>
          </cell>
          <cell r="H4069">
            <v>190</v>
          </cell>
          <cell r="I4069" t="str">
            <v>In-Line</v>
          </cell>
          <cell r="J4069">
            <v>4</v>
          </cell>
          <cell r="K4069" t="str">
            <v>SFI</v>
          </cell>
          <cell r="L4069" t="str">
            <v>Trenton, MI</v>
          </cell>
          <cell r="M4069" t="str">
            <v>U.S.</v>
          </cell>
          <cell r="N4069">
            <v>0</v>
          </cell>
          <cell r="O4069">
            <v>0</v>
          </cell>
          <cell r="P4069">
            <v>0</v>
          </cell>
          <cell r="Q4069">
            <v>0</v>
          </cell>
          <cell r="R4069">
            <v>19560</v>
          </cell>
          <cell r="S4069">
            <v>43907</v>
          </cell>
          <cell r="T4069">
            <v>44980</v>
          </cell>
        </row>
        <row r="4070">
          <cell r="A4070" t="str">
            <v>North America</v>
          </cell>
          <cell r="B4070" t="str">
            <v>DaimlerChrysler</v>
          </cell>
          <cell r="C4070" t="str">
            <v>DaimlerChrysler</v>
          </cell>
          <cell r="D4070" t="str">
            <v>Stratus Sedan</v>
          </cell>
          <cell r="E4070" t="str">
            <v>WORLD ENGINE L4</v>
          </cell>
          <cell r="F4070" t="str">
            <v>Gasoline</v>
          </cell>
          <cell r="G4070">
            <v>2400</v>
          </cell>
          <cell r="H4070">
            <v>190</v>
          </cell>
          <cell r="I4070" t="str">
            <v>In-Line</v>
          </cell>
          <cell r="J4070">
            <v>4</v>
          </cell>
          <cell r="K4070" t="str">
            <v>SFI</v>
          </cell>
          <cell r="L4070" t="str">
            <v>Trenton, MI</v>
          </cell>
          <cell r="M4070" t="str">
            <v>U.S.</v>
          </cell>
          <cell r="N4070">
            <v>0</v>
          </cell>
          <cell r="O4070">
            <v>0</v>
          </cell>
          <cell r="P4070">
            <v>0</v>
          </cell>
          <cell r="Q4070">
            <v>0</v>
          </cell>
          <cell r="R4070">
            <v>55825</v>
          </cell>
          <cell r="S4070">
            <v>61363</v>
          </cell>
          <cell r="T4070">
            <v>58752</v>
          </cell>
        </row>
        <row r="4071">
          <cell r="A4071" t="str">
            <v>North America</v>
          </cell>
          <cell r="B4071" t="str">
            <v>DaimlerChrysler</v>
          </cell>
          <cell r="C4071" t="str">
            <v>DaimlerChrysler</v>
          </cell>
          <cell r="D4071" t="str">
            <v>Youth Pickup</v>
          </cell>
          <cell r="E4071" t="str">
            <v>WORLD ENGINE L4</v>
          </cell>
          <cell r="F4071" t="str">
            <v>Gasoline</v>
          </cell>
          <cell r="G4071">
            <v>2400</v>
          </cell>
          <cell r="H4071">
            <v>190</v>
          </cell>
          <cell r="I4071" t="str">
            <v>In-Line</v>
          </cell>
          <cell r="J4071">
            <v>4</v>
          </cell>
          <cell r="K4071" t="str">
            <v>SFI</v>
          </cell>
          <cell r="L4071" t="str">
            <v>Trenton, MI</v>
          </cell>
          <cell r="M4071" t="str">
            <v>U.S.</v>
          </cell>
          <cell r="N4071">
            <v>0</v>
          </cell>
          <cell r="O4071">
            <v>0</v>
          </cell>
          <cell r="P4071">
            <v>0</v>
          </cell>
          <cell r="Q4071">
            <v>0</v>
          </cell>
          <cell r="R4071">
            <v>13480</v>
          </cell>
          <cell r="S4071">
            <v>28925</v>
          </cell>
          <cell r="T4071">
            <v>27402</v>
          </cell>
        </row>
        <row r="4072">
          <cell r="A4072" t="str">
            <v>North America</v>
          </cell>
          <cell r="B4072" t="str">
            <v>DaimlerChrysler</v>
          </cell>
          <cell r="C4072" t="str">
            <v>DaimlerChrysler</v>
          </cell>
          <cell r="D4072" t="str">
            <v>Compact Pickup</v>
          </cell>
          <cell r="E4072" t="str">
            <v>WORLD ENGINE L4</v>
          </cell>
          <cell r="F4072" t="str">
            <v>Gasoline</v>
          </cell>
          <cell r="G4072">
            <v>2400</v>
          </cell>
          <cell r="H4072">
            <v>190</v>
          </cell>
          <cell r="I4072" t="str">
            <v>In-Line</v>
          </cell>
          <cell r="J4072">
            <v>4</v>
          </cell>
          <cell r="K4072" t="str">
            <v>SFI</v>
          </cell>
          <cell r="L4072" t="str">
            <v>Trenton, MI</v>
          </cell>
          <cell r="M4072" t="str">
            <v>U.S.</v>
          </cell>
          <cell r="N4072">
            <v>0</v>
          </cell>
          <cell r="O4072">
            <v>0</v>
          </cell>
          <cell r="P4072">
            <v>0</v>
          </cell>
          <cell r="Q4072">
            <v>6010</v>
          </cell>
          <cell r="R4072">
            <v>9919</v>
          </cell>
          <cell r="S4072">
            <v>9559</v>
          </cell>
          <cell r="T4072">
            <v>7591</v>
          </cell>
        </row>
        <row r="4073">
          <cell r="A4073" t="str">
            <v>North America</v>
          </cell>
          <cell r="B4073" t="str">
            <v>DaimlerChrysler</v>
          </cell>
          <cell r="C4073" t="str">
            <v>DaimlerChrysler</v>
          </cell>
          <cell r="D4073" t="str">
            <v>Dakota</v>
          </cell>
          <cell r="E4073" t="str">
            <v>WORLD ENGINE L4</v>
          </cell>
          <cell r="F4073" t="str">
            <v>Gasoline</v>
          </cell>
          <cell r="G4073">
            <v>2400</v>
          </cell>
          <cell r="H4073">
            <v>190</v>
          </cell>
          <cell r="I4073" t="str">
            <v>In-Line</v>
          </cell>
          <cell r="J4073">
            <v>4</v>
          </cell>
          <cell r="K4073" t="str">
            <v>SFI</v>
          </cell>
          <cell r="L4073" t="str">
            <v>Trenton, MI</v>
          </cell>
          <cell r="M4073" t="str">
            <v>U.S.</v>
          </cell>
          <cell r="N4073">
            <v>0</v>
          </cell>
          <cell r="O4073">
            <v>0</v>
          </cell>
          <cell r="P4073">
            <v>0</v>
          </cell>
          <cell r="Q4073">
            <v>6526</v>
          </cell>
          <cell r="R4073">
            <v>13687</v>
          </cell>
          <cell r="S4073">
            <v>12263</v>
          </cell>
          <cell r="T4073">
            <v>11712</v>
          </cell>
        </row>
        <row r="4074">
          <cell r="A4074" t="str">
            <v>North America</v>
          </cell>
          <cell r="B4074" t="str">
            <v>DaimlerChrysler</v>
          </cell>
          <cell r="C4074" t="str">
            <v>DaimlerChrysler</v>
          </cell>
          <cell r="D4074" t="str">
            <v>Liberty</v>
          </cell>
          <cell r="E4074" t="str">
            <v>WORLD ENGINE L4</v>
          </cell>
          <cell r="F4074" t="str">
            <v>Gasoline</v>
          </cell>
          <cell r="G4074">
            <v>2400</v>
          </cell>
          <cell r="H4074">
            <v>190</v>
          </cell>
          <cell r="I4074" t="str">
            <v>In-Line</v>
          </cell>
          <cell r="J4074">
            <v>4</v>
          </cell>
          <cell r="K4074" t="str">
            <v>SFI</v>
          </cell>
          <cell r="L4074" t="str">
            <v>Trenton, MI</v>
          </cell>
          <cell r="M4074" t="str">
            <v>U.S.</v>
          </cell>
          <cell r="N4074">
            <v>0</v>
          </cell>
          <cell r="O4074">
            <v>0</v>
          </cell>
          <cell r="P4074">
            <v>0</v>
          </cell>
          <cell r="Q4074">
            <v>9156</v>
          </cell>
          <cell r="R4074">
            <v>18132</v>
          </cell>
          <cell r="S4074">
            <v>16440</v>
          </cell>
          <cell r="T4074">
            <v>19564</v>
          </cell>
        </row>
        <row r="4075">
          <cell r="A4075" t="str">
            <v>North America</v>
          </cell>
          <cell r="B4075" t="str">
            <v>DaimlerChrysler</v>
          </cell>
          <cell r="C4075" t="str">
            <v>DaimlerChrysler</v>
          </cell>
          <cell r="D4075" t="str">
            <v>Wrangler</v>
          </cell>
          <cell r="E4075" t="str">
            <v>WORLD ENGINE L4</v>
          </cell>
          <cell r="F4075" t="str">
            <v>Gasoline</v>
          </cell>
          <cell r="G4075">
            <v>2400</v>
          </cell>
          <cell r="H4075">
            <v>190</v>
          </cell>
          <cell r="I4075" t="str">
            <v>In-Line</v>
          </cell>
          <cell r="J4075">
            <v>4</v>
          </cell>
          <cell r="K4075" t="str">
            <v>SFI</v>
          </cell>
          <cell r="L4075" t="str">
            <v>Trenton, MI</v>
          </cell>
          <cell r="M4075" t="str">
            <v>U.S.</v>
          </cell>
          <cell r="N4075">
            <v>0</v>
          </cell>
          <cell r="O4075">
            <v>0</v>
          </cell>
          <cell r="P4075">
            <v>0</v>
          </cell>
          <cell r="Q4075">
            <v>0</v>
          </cell>
          <cell r="R4075">
            <v>13146</v>
          </cell>
          <cell r="S4075">
            <v>35502</v>
          </cell>
          <cell r="T4075">
            <v>34772</v>
          </cell>
        </row>
        <row r="4076">
          <cell r="A4076" t="str">
            <v>North America</v>
          </cell>
          <cell r="B4076" t="str">
            <v>DaimlerChrysler</v>
          </cell>
          <cell r="C4076" t="str">
            <v>DaimlerChrysler</v>
          </cell>
          <cell r="D4076" t="str">
            <v>PT Cruiser</v>
          </cell>
          <cell r="E4076" t="str">
            <v>WORLD ENGINE L4</v>
          </cell>
          <cell r="F4076" t="str">
            <v>Gasoline</v>
          </cell>
          <cell r="G4076">
            <v>2400</v>
          </cell>
          <cell r="H4076">
            <v>190</v>
          </cell>
          <cell r="I4076" t="str">
            <v>In-Line</v>
          </cell>
          <cell r="J4076">
            <v>4</v>
          </cell>
          <cell r="K4076" t="str">
            <v>SFI</v>
          </cell>
          <cell r="L4076" t="str">
            <v>Trenton, MI</v>
          </cell>
          <cell r="M4076" t="str">
            <v>U.S.</v>
          </cell>
          <cell r="N4076">
            <v>0</v>
          </cell>
          <cell r="O4076">
            <v>0</v>
          </cell>
          <cell r="P4076">
            <v>0</v>
          </cell>
          <cell r="Q4076">
            <v>0</v>
          </cell>
          <cell r="R4076">
            <v>0</v>
          </cell>
          <cell r="S4076">
            <v>14187</v>
          </cell>
          <cell r="T4076">
            <v>26967</v>
          </cell>
        </row>
        <row r="4077">
          <cell r="A4077" t="str">
            <v>North America</v>
          </cell>
          <cell r="B4077" t="str">
            <v>DaimlerChrysler</v>
          </cell>
          <cell r="C4077" t="str">
            <v>DaimlerChrysler</v>
          </cell>
          <cell r="D4077" t="str">
            <v>Sebring Sedan</v>
          </cell>
          <cell r="E4077" t="str">
            <v>WORLD ENGINE L4</v>
          </cell>
          <cell r="F4077" t="str">
            <v>Gasoline</v>
          </cell>
          <cell r="G4077">
            <v>2400</v>
          </cell>
          <cell r="H4077">
            <v>190</v>
          </cell>
          <cell r="I4077" t="str">
            <v>In-Line</v>
          </cell>
          <cell r="J4077">
            <v>4</v>
          </cell>
          <cell r="K4077" t="str">
            <v>SFI</v>
          </cell>
          <cell r="L4077" t="str">
            <v>Trenton, MI</v>
          </cell>
          <cell r="M4077" t="str">
            <v>U.S.</v>
          </cell>
          <cell r="N4077">
            <v>0</v>
          </cell>
          <cell r="O4077">
            <v>0</v>
          </cell>
          <cell r="P4077">
            <v>0</v>
          </cell>
          <cell r="Q4077">
            <v>0</v>
          </cell>
          <cell r="R4077">
            <v>7803</v>
          </cell>
          <cell r="S4077">
            <v>8430</v>
          </cell>
          <cell r="T4077">
            <v>8804</v>
          </cell>
        </row>
        <row r="4078">
          <cell r="A4078" t="str">
            <v>North America</v>
          </cell>
          <cell r="B4078" t="str">
            <v>DaimlerChrysler</v>
          </cell>
          <cell r="C4078" t="str">
            <v>DaimlerChrysler</v>
          </cell>
          <cell r="D4078" t="str">
            <v>Stratus Sedan</v>
          </cell>
          <cell r="E4078" t="str">
            <v>WORLD ENGINE L4</v>
          </cell>
          <cell r="F4078" t="str">
            <v>Gasoline</v>
          </cell>
          <cell r="G4078">
            <v>2400</v>
          </cell>
          <cell r="H4078">
            <v>190</v>
          </cell>
          <cell r="I4078" t="str">
            <v>In-Line</v>
          </cell>
          <cell r="J4078">
            <v>4</v>
          </cell>
          <cell r="K4078" t="str">
            <v>SFI</v>
          </cell>
          <cell r="L4078" t="str">
            <v>Trenton, MI</v>
          </cell>
          <cell r="M4078" t="str">
            <v>U.S.</v>
          </cell>
          <cell r="N4078">
            <v>0</v>
          </cell>
          <cell r="O4078">
            <v>0</v>
          </cell>
          <cell r="P4078">
            <v>0</v>
          </cell>
          <cell r="Q4078">
            <v>0</v>
          </cell>
          <cell r="R4078">
            <v>2701</v>
          </cell>
          <cell r="S4078">
            <v>2969</v>
          </cell>
          <cell r="T4078">
            <v>2843</v>
          </cell>
        </row>
        <row r="4079">
          <cell r="A4079" t="str">
            <v>North America</v>
          </cell>
          <cell r="B4079" t="str">
            <v>FORD GROUP</v>
          </cell>
          <cell r="C4079" t="str">
            <v>Ford</v>
          </cell>
          <cell r="D4079" t="str">
            <v>Econoline</v>
          </cell>
          <cell r="E4079" t="str">
            <v>NAVISTAR T-444E</v>
          </cell>
          <cell r="F4079" t="str">
            <v>Diesel</v>
          </cell>
          <cell r="G4079">
            <v>7275</v>
          </cell>
          <cell r="H4079">
            <v>235</v>
          </cell>
          <cell r="I4079" t="str">
            <v>Vee Configuration</v>
          </cell>
          <cell r="J4079">
            <v>8</v>
          </cell>
          <cell r="K4079" t="str">
            <v>DI-UI</v>
          </cell>
          <cell r="L4079" t="str">
            <v>Indianapolis, IN</v>
          </cell>
          <cell r="M4079" t="str">
            <v>U.S.</v>
          </cell>
          <cell r="N4079">
            <v>12843</v>
          </cell>
          <cell r="O4079">
            <v>0</v>
          </cell>
          <cell r="P4079">
            <v>0</v>
          </cell>
          <cell r="Q4079">
            <v>0</v>
          </cell>
          <cell r="R4079">
            <v>0</v>
          </cell>
          <cell r="S4079">
            <v>0</v>
          </cell>
          <cell r="T4079">
            <v>0</v>
          </cell>
        </row>
        <row r="4080">
          <cell r="A4080" t="str">
            <v>North America</v>
          </cell>
          <cell r="B4080" t="str">
            <v>FORD GROUP</v>
          </cell>
          <cell r="C4080" t="str">
            <v>Ford</v>
          </cell>
          <cell r="D4080" t="str">
            <v>Excursion</v>
          </cell>
          <cell r="E4080" t="str">
            <v>NAVISTAR T-444E</v>
          </cell>
          <cell r="F4080" t="str">
            <v>Diesel</v>
          </cell>
          <cell r="G4080">
            <v>7275</v>
          </cell>
          <cell r="H4080">
            <v>235</v>
          </cell>
          <cell r="I4080" t="str">
            <v>Vee Configuration</v>
          </cell>
          <cell r="J4080">
            <v>8</v>
          </cell>
          <cell r="K4080" t="str">
            <v>DI-UI</v>
          </cell>
          <cell r="L4080" t="str">
            <v>Indianapolis, IN</v>
          </cell>
          <cell r="M4080" t="str">
            <v>U.S.</v>
          </cell>
          <cell r="N4080">
            <v>3257</v>
          </cell>
          <cell r="O4080">
            <v>0</v>
          </cell>
          <cell r="P4080">
            <v>0</v>
          </cell>
          <cell r="Q4080">
            <v>0</v>
          </cell>
          <cell r="R4080">
            <v>0</v>
          </cell>
          <cell r="S4080">
            <v>0</v>
          </cell>
          <cell r="T4080">
            <v>0</v>
          </cell>
        </row>
        <row r="4081">
          <cell r="A4081" t="str">
            <v>North America</v>
          </cell>
          <cell r="B4081" t="str">
            <v>FORD GROUP</v>
          </cell>
          <cell r="C4081" t="str">
            <v>Ford</v>
          </cell>
          <cell r="D4081" t="str">
            <v>F-Series Super Duty</v>
          </cell>
          <cell r="E4081" t="str">
            <v>NAVISTAR T-444E</v>
          </cell>
          <cell r="F4081" t="str">
            <v>Diesel</v>
          </cell>
          <cell r="G4081">
            <v>7275</v>
          </cell>
          <cell r="H4081">
            <v>235</v>
          </cell>
          <cell r="I4081" t="str">
            <v>Vee Configuration</v>
          </cell>
          <cell r="J4081">
            <v>8</v>
          </cell>
          <cell r="K4081" t="str">
            <v>DI-UI</v>
          </cell>
          <cell r="L4081" t="str">
            <v>Indianapolis, IN</v>
          </cell>
          <cell r="M4081" t="str">
            <v>U.S.</v>
          </cell>
          <cell r="N4081">
            <v>169038</v>
          </cell>
          <cell r="O4081">
            <v>0</v>
          </cell>
          <cell r="P4081">
            <v>0</v>
          </cell>
          <cell r="Q4081">
            <v>0</v>
          </cell>
          <cell r="R4081">
            <v>0</v>
          </cell>
          <cell r="S4081">
            <v>0</v>
          </cell>
          <cell r="T4081">
            <v>0</v>
          </cell>
        </row>
        <row r="4082">
          <cell r="A4082" t="str">
            <v>North America</v>
          </cell>
          <cell r="B4082" t="str">
            <v>FORD GROUP</v>
          </cell>
          <cell r="C4082" t="str">
            <v>Ford</v>
          </cell>
          <cell r="D4082" t="str">
            <v>Expedition</v>
          </cell>
          <cell r="E4082" t="str">
            <v>NAVISTAR V121/VT365</v>
          </cell>
          <cell r="F4082" t="str">
            <v>Diesel</v>
          </cell>
          <cell r="G4082">
            <v>4457</v>
          </cell>
          <cell r="H4082">
            <v>262</v>
          </cell>
          <cell r="I4082" t="str">
            <v>Vee Configuration</v>
          </cell>
          <cell r="J4082">
            <v>6</v>
          </cell>
          <cell r="K4082" t="str">
            <v>DI-UI</v>
          </cell>
          <cell r="L4082" t="str">
            <v>Huntsville, AL</v>
          </cell>
          <cell r="M4082" t="str">
            <v>U.S.</v>
          </cell>
          <cell r="N4082">
            <v>0</v>
          </cell>
          <cell r="O4082">
            <v>0</v>
          </cell>
          <cell r="P4082">
            <v>0</v>
          </cell>
          <cell r="Q4082">
            <v>0</v>
          </cell>
          <cell r="R4082">
            <v>0</v>
          </cell>
          <cell r="S4082">
            <v>3364</v>
          </cell>
          <cell r="T4082">
            <v>3589</v>
          </cell>
        </row>
        <row r="4083">
          <cell r="A4083" t="str">
            <v>North America</v>
          </cell>
          <cell r="B4083" t="str">
            <v>FORD GROUP</v>
          </cell>
          <cell r="C4083" t="str">
            <v>Ford</v>
          </cell>
          <cell r="D4083" t="str">
            <v>F-Series</v>
          </cell>
          <cell r="E4083" t="str">
            <v>NAVISTAR V121/VT365</v>
          </cell>
          <cell r="F4083" t="str">
            <v>Diesel</v>
          </cell>
          <cell r="G4083">
            <v>4457</v>
          </cell>
          <cell r="H4083">
            <v>262</v>
          </cell>
          <cell r="I4083" t="str">
            <v>Vee Configuration</v>
          </cell>
          <cell r="J4083">
            <v>6</v>
          </cell>
          <cell r="K4083" t="str">
            <v>DI-UI</v>
          </cell>
          <cell r="L4083" t="str">
            <v>Huntsville, AL</v>
          </cell>
          <cell r="M4083" t="str">
            <v>U.S.</v>
          </cell>
          <cell r="N4083">
            <v>0</v>
          </cell>
          <cell r="O4083">
            <v>0</v>
          </cell>
          <cell r="P4083">
            <v>0</v>
          </cell>
          <cell r="Q4083">
            <v>0</v>
          </cell>
          <cell r="R4083">
            <v>17973</v>
          </cell>
          <cell r="S4083">
            <v>34574</v>
          </cell>
          <cell r="T4083">
            <v>33984</v>
          </cell>
        </row>
        <row r="4084">
          <cell r="A4084" t="str">
            <v>North America</v>
          </cell>
          <cell r="B4084" t="str">
            <v>FORD GROUP</v>
          </cell>
          <cell r="C4084" t="str">
            <v>Ford</v>
          </cell>
          <cell r="D4084" t="str">
            <v>SuperCrew</v>
          </cell>
          <cell r="E4084" t="str">
            <v>NAVISTAR V121/VT365</v>
          </cell>
          <cell r="F4084" t="str">
            <v>Diesel</v>
          </cell>
          <cell r="G4084">
            <v>4457</v>
          </cell>
          <cell r="H4084">
            <v>262</v>
          </cell>
          <cell r="I4084" t="str">
            <v>Vee Configuration</v>
          </cell>
          <cell r="J4084">
            <v>6</v>
          </cell>
          <cell r="K4084" t="str">
            <v>DI-UI</v>
          </cell>
          <cell r="L4084" t="str">
            <v>Huntsville, AL</v>
          </cell>
          <cell r="M4084" t="str">
            <v>U.S.</v>
          </cell>
          <cell r="N4084">
            <v>0</v>
          </cell>
          <cell r="O4084">
            <v>0</v>
          </cell>
          <cell r="P4084">
            <v>0</v>
          </cell>
          <cell r="Q4084">
            <v>0</v>
          </cell>
          <cell r="R4084">
            <v>2567</v>
          </cell>
          <cell r="S4084">
            <v>4333</v>
          </cell>
          <cell r="T4084">
            <v>4164</v>
          </cell>
        </row>
        <row r="4085">
          <cell r="A4085" t="str">
            <v>North America</v>
          </cell>
          <cell r="B4085" t="str">
            <v>FORD GROUP</v>
          </cell>
          <cell r="C4085" t="str">
            <v>Ford</v>
          </cell>
          <cell r="D4085" t="str">
            <v>Econoline</v>
          </cell>
          <cell r="E4085" t="str">
            <v>NAVISTAR V121/VT365</v>
          </cell>
          <cell r="F4085" t="str">
            <v>Diesel</v>
          </cell>
          <cell r="G4085">
            <v>5942</v>
          </cell>
          <cell r="H4085">
            <v>350</v>
          </cell>
          <cell r="I4085" t="str">
            <v>Vee Configuration</v>
          </cell>
          <cell r="J4085">
            <v>8</v>
          </cell>
          <cell r="K4085" t="str">
            <v>DI-UI</v>
          </cell>
          <cell r="L4085" t="str">
            <v>Huntsville, AL</v>
          </cell>
          <cell r="M4085" t="str">
            <v>U.S.</v>
          </cell>
          <cell r="N4085">
            <v>9332</v>
          </cell>
          <cell r="O4085">
            <v>19101</v>
          </cell>
          <cell r="P4085">
            <v>16824</v>
          </cell>
          <cell r="Q4085">
            <v>16644</v>
          </cell>
          <cell r="R4085">
            <v>16384</v>
          </cell>
          <cell r="S4085">
            <v>17778</v>
          </cell>
          <cell r="T4085">
            <v>18103</v>
          </cell>
        </row>
        <row r="4086">
          <cell r="A4086" t="str">
            <v>North America</v>
          </cell>
          <cell r="B4086" t="str">
            <v>FORD GROUP</v>
          </cell>
          <cell r="C4086" t="str">
            <v>Ford</v>
          </cell>
          <cell r="D4086" t="str">
            <v>Excursion</v>
          </cell>
          <cell r="E4086" t="str">
            <v>NAVISTAR V121/VT365</v>
          </cell>
          <cell r="F4086" t="str">
            <v>Diesel</v>
          </cell>
          <cell r="G4086">
            <v>5942</v>
          </cell>
          <cell r="H4086">
            <v>350</v>
          </cell>
          <cell r="I4086" t="str">
            <v>Vee Configuration</v>
          </cell>
          <cell r="J4086">
            <v>8</v>
          </cell>
          <cell r="K4086" t="str">
            <v>DI-UI</v>
          </cell>
          <cell r="L4086" t="str">
            <v>Huntsville, AL</v>
          </cell>
          <cell r="M4086" t="str">
            <v>U.S.</v>
          </cell>
          <cell r="N4086">
            <v>2791</v>
          </cell>
          <cell r="O4086">
            <v>4569</v>
          </cell>
          <cell r="P4086">
            <v>1975</v>
          </cell>
          <cell r="Q4086">
            <v>0</v>
          </cell>
          <cell r="R4086">
            <v>0</v>
          </cell>
          <cell r="S4086">
            <v>0</v>
          </cell>
          <cell r="T4086">
            <v>0</v>
          </cell>
        </row>
        <row r="4087">
          <cell r="A4087" t="str">
            <v>North America</v>
          </cell>
          <cell r="B4087" t="str">
            <v>FORD GROUP</v>
          </cell>
          <cell r="C4087" t="str">
            <v>Ford</v>
          </cell>
          <cell r="D4087" t="str">
            <v>F-Series Super Duty</v>
          </cell>
          <cell r="E4087" t="str">
            <v>NAVISTAR V121/VT365</v>
          </cell>
          <cell r="F4087" t="str">
            <v>Diesel</v>
          </cell>
          <cell r="G4087">
            <v>5942</v>
          </cell>
          <cell r="H4087">
            <v>350</v>
          </cell>
          <cell r="I4087" t="str">
            <v>Vee Configuration</v>
          </cell>
          <cell r="J4087">
            <v>8</v>
          </cell>
          <cell r="K4087" t="str">
            <v>DI-UI</v>
          </cell>
          <cell r="L4087" t="str">
            <v>Indianapolis, IN</v>
          </cell>
          <cell r="M4087" t="str">
            <v>U.S.</v>
          </cell>
          <cell r="N4087">
            <v>54138</v>
          </cell>
          <cell r="O4087">
            <v>220242</v>
          </cell>
          <cell r="P4087">
            <v>211116</v>
          </cell>
          <cell r="Q4087">
            <v>191850</v>
          </cell>
          <cell r="R4087">
            <v>179728</v>
          </cell>
          <cell r="S4087">
            <v>186996</v>
          </cell>
          <cell r="T4087">
            <v>183067</v>
          </cell>
        </row>
        <row r="4088">
          <cell r="A4088" t="str">
            <v>North America</v>
          </cell>
          <cell r="B4088" t="str">
            <v>Renault/Nissan</v>
          </cell>
          <cell r="C4088" t="str">
            <v>Renault/Nissan</v>
          </cell>
          <cell r="D4088" t="str">
            <v>Sentra</v>
          </cell>
          <cell r="E4088" t="str">
            <v>GA</v>
          </cell>
          <cell r="F4088" t="str">
            <v>Gasoline</v>
          </cell>
          <cell r="G4088">
            <v>1597</v>
          </cell>
          <cell r="H4088">
            <v>115</v>
          </cell>
          <cell r="I4088" t="str">
            <v>In-Line</v>
          </cell>
          <cell r="J4088">
            <v>4</v>
          </cell>
          <cell r="K4088" t="str">
            <v>SFI</v>
          </cell>
          <cell r="L4088" t="str">
            <v>Smyrna, TN</v>
          </cell>
          <cell r="M4088" t="str">
            <v>U.S.</v>
          </cell>
          <cell r="N4088">
            <v>0</v>
          </cell>
          <cell r="O4088">
            <v>0</v>
          </cell>
          <cell r="P4088">
            <v>0</v>
          </cell>
          <cell r="Q4088">
            <v>0</v>
          </cell>
          <cell r="R4088">
            <v>0</v>
          </cell>
          <cell r="S4088">
            <v>0</v>
          </cell>
          <cell r="T4088">
            <v>0</v>
          </cell>
        </row>
        <row r="4089">
          <cell r="A4089" t="str">
            <v>North America</v>
          </cell>
          <cell r="B4089" t="str">
            <v>Renault/Nissan</v>
          </cell>
          <cell r="C4089" t="str">
            <v>Renault/Nissan</v>
          </cell>
          <cell r="D4089" t="str">
            <v>Sentra/Lucino</v>
          </cell>
          <cell r="E4089" t="str">
            <v>GA</v>
          </cell>
          <cell r="F4089" t="str">
            <v>Gasoline</v>
          </cell>
          <cell r="G4089">
            <v>1597</v>
          </cell>
          <cell r="H4089">
            <v>115</v>
          </cell>
          <cell r="I4089" t="str">
            <v>In-Line</v>
          </cell>
          <cell r="J4089">
            <v>4</v>
          </cell>
          <cell r="K4089" t="str">
            <v>SFI</v>
          </cell>
          <cell r="L4089" t="str">
            <v>Smyrna, TN</v>
          </cell>
          <cell r="M4089" t="str">
            <v>U.S.</v>
          </cell>
          <cell r="N4089">
            <v>0</v>
          </cell>
          <cell r="O4089">
            <v>0</v>
          </cell>
          <cell r="P4089">
            <v>0</v>
          </cell>
          <cell r="Q4089">
            <v>0</v>
          </cell>
          <cell r="R4089">
            <v>0</v>
          </cell>
          <cell r="S4089">
            <v>0</v>
          </cell>
          <cell r="T4089">
            <v>0</v>
          </cell>
        </row>
        <row r="4090">
          <cell r="A4090" t="str">
            <v>North America</v>
          </cell>
          <cell r="B4090" t="str">
            <v>Renault/Nissan</v>
          </cell>
          <cell r="C4090" t="str">
            <v>Renault/Nissan</v>
          </cell>
          <cell r="D4090" t="str">
            <v>Sentra</v>
          </cell>
          <cell r="E4090" t="str">
            <v>GA</v>
          </cell>
          <cell r="F4090" t="str">
            <v>Gasoline</v>
          </cell>
          <cell r="G4090">
            <v>1800</v>
          </cell>
          <cell r="H4090">
            <v>125</v>
          </cell>
          <cell r="I4090" t="str">
            <v>In-Line</v>
          </cell>
          <cell r="J4090">
            <v>4</v>
          </cell>
          <cell r="K4090" t="str">
            <v>SFI</v>
          </cell>
          <cell r="L4090" t="str">
            <v>Smyrna, TN</v>
          </cell>
          <cell r="M4090" t="str">
            <v>U.S.</v>
          </cell>
          <cell r="N4090">
            <v>0</v>
          </cell>
          <cell r="O4090">
            <v>0</v>
          </cell>
          <cell r="P4090">
            <v>0</v>
          </cell>
          <cell r="Q4090">
            <v>0</v>
          </cell>
          <cell r="R4090">
            <v>0</v>
          </cell>
          <cell r="S4090">
            <v>0</v>
          </cell>
          <cell r="T4090">
            <v>0</v>
          </cell>
        </row>
        <row r="4091">
          <cell r="A4091" t="str">
            <v>North America</v>
          </cell>
          <cell r="B4091" t="str">
            <v>Renault/Nissan</v>
          </cell>
          <cell r="C4091" t="str">
            <v>Renault/Nissan</v>
          </cell>
          <cell r="D4091" t="str">
            <v>Tsubame</v>
          </cell>
          <cell r="E4091" t="str">
            <v>GA</v>
          </cell>
          <cell r="F4091" t="str">
            <v>Gasoline</v>
          </cell>
          <cell r="G4091">
            <v>1800</v>
          </cell>
          <cell r="H4091">
            <v>125</v>
          </cell>
          <cell r="I4091" t="str">
            <v>In-Line</v>
          </cell>
          <cell r="J4091">
            <v>4</v>
          </cell>
          <cell r="K4091" t="str">
            <v>SFI</v>
          </cell>
          <cell r="L4091" t="str">
            <v>Smyrna, TN</v>
          </cell>
          <cell r="M4091" t="str">
            <v>U.S.</v>
          </cell>
          <cell r="N4091">
            <v>0</v>
          </cell>
          <cell r="O4091">
            <v>0</v>
          </cell>
          <cell r="P4091">
            <v>0</v>
          </cell>
          <cell r="Q4091">
            <v>0</v>
          </cell>
          <cell r="R4091">
            <v>0</v>
          </cell>
          <cell r="S4091">
            <v>0</v>
          </cell>
          <cell r="T4091">
            <v>0</v>
          </cell>
        </row>
        <row r="4092">
          <cell r="A4092" t="str">
            <v>North America</v>
          </cell>
          <cell r="B4092" t="str">
            <v>Renault/Nissan</v>
          </cell>
          <cell r="C4092" t="str">
            <v>Renault/Nissan</v>
          </cell>
          <cell r="D4092" t="str">
            <v>Tsuru</v>
          </cell>
          <cell r="E4092" t="str">
            <v>GA</v>
          </cell>
          <cell r="F4092" t="str">
            <v>Gasoline</v>
          </cell>
          <cell r="G4092">
            <v>1800</v>
          </cell>
          <cell r="H4092">
            <v>125</v>
          </cell>
          <cell r="I4092" t="str">
            <v>In-Line</v>
          </cell>
          <cell r="J4092">
            <v>4</v>
          </cell>
          <cell r="K4092" t="str">
            <v>SFI</v>
          </cell>
          <cell r="L4092" t="str">
            <v>Smyrna, TN</v>
          </cell>
          <cell r="M4092" t="str">
            <v>U.S.</v>
          </cell>
          <cell r="N4092">
            <v>0</v>
          </cell>
          <cell r="O4092">
            <v>0</v>
          </cell>
          <cell r="P4092">
            <v>0</v>
          </cell>
          <cell r="Q4092">
            <v>0</v>
          </cell>
          <cell r="R4092">
            <v>0</v>
          </cell>
          <cell r="S4092">
            <v>0</v>
          </cell>
          <cell r="T4092">
            <v>0</v>
          </cell>
        </row>
        <row r="4093">
          <cell r="A4093" t="str">
            <v>North America</v>
          </cell>
          <cell r="B4093" t="str">
            <v>Renault/Nissan</v>
          </cell>
          <cell r="C4093" t="str">
            <v>Renault/Nissan</v>
          </cell>
          <cell r="D4093" t="str">
            <v>Hardbody</v>
          </cell>
          <cell r="E4093" t="str">
            <v>KA</v>
          </cell>
          <cell r="F4093" t="str">
            <v>Gasoline</v>
          </cell>
          <cell r="G4093">
            <v>2389</v>
          </cell>
          <cell r="H4093">
            <v>143</v>
          </cell>
          <cell r="I4093" t="str">
            <v>In-Line</v>
          </cell>
          <cell r="J4093">
            <v>4</v>
          </cell>
          <cell r="K4093" t="str">
            <v>SFI</v>
          </cell>
          <cell r="L4093" t="str">
            <v>Aguascalientes</v>
          </cell>
          <cell r="M4093" t="str">
            <v>Mexico</v>
          </cell>
          <cell r="N4093">
            <v>0</v>
          </cell>
          <cell r="O4093">
            <v>0</v>
          </cell>
          <cell r="P4093">
            <v>0</v>
          </cell>
          <cell r="Q4093">
            <v>0</v>
          </cell>
          <cell r="R4093">
            <v>0</v>
          </cell>
          <cell r="S4093">
            <v>0</v>
          </cell>
          <cell r="T4093">
            <v>0</v>
          </cell>
        </row>
        <row r="4094">
          <cell r="A4094" t="str">
            <v>North America</v>
          </cell>
          <cell r="B4094" t="str">
            <v>Renault/Nissan</v>
          </cell>
          <cell r="C4094" t="str">
            <v>Renault/Nissan</v>
          </cell>
          <cell r="D4094" t="str">
            <v>TX-A Chassis</v>
          </cell>
          <cell r="E4094" t="str">
            <v>KA</v>
          </cell>
          <cell r="F4094" t="str">
            <v>Gasoline</v>
          </cell>
          <cell r="G4094">
            <v>2389</v>
          </cell>
          <cell r="H4094">
            <v>143</v>
          </cell>
          <cell r="I4094" t="str">
            <v>In-Line</v>
          </cell>
          <cell r="J4094">
            <v>4</v>
          </cell>
          <cell r="K4094" t="str">
            <v>SFI</v>
          </cell>
          <cell r="L4094" t="str">
            <v>Aguascalientes</v>
          </cell>
          <cell r="M4094" t="str">
            <v>Mexico</v>
          </cell>
          <cell r="N4094">
            <v>0</v>
          </cell>
          <cell r="O4094">
            <v>0</v>
          </cell>
          <cell r="P4094">
            <v>0</v>
          </cell>
          <cell r="Q4094">
            <v>0</v>
          </cell>
          <cell r="R4094">
            <v>0</v>
          </cell>
          <cell r="S4094">
            <v>0</v>
          </cell>
          <cell r="T4094">
            <v>0</v>
          </cell>
        </row>
        <row r="4095">
          <cell r="A4095" t="str">
            <v>North America</v>
          </cell>
          <cell r="B4095" t="str">
            <v>Renault/Nissan</v>
          </cell>
          <cell r="C4095" t="str">
            <v>Renault/Nissan</v>
          </cell>
          <cell r="D4095" t="str">
            <v>Altima</v>
          </cell>
          <cell r="E4095" t="str">
            <v>KA</v>
          </cell>
          <cell r="F4095" t="str">
            <v>Gasoline</v>
          </cell>
          <cell r="G4095">
            <v>2389</v>
          </cell>
          <cell r="H4095">
            <v>143</v>
          </cell>
          <cell r="I4095" t="str">
            <v>In-Line</v>
          </cell>
          <cell r="J4095">
            <v>4</v>
          </cell>
          <cell r="K4095" t="str">
            <v>SFI</v>
          </cell>
          <cell r="L4095" t="str">
            <v>Decherd, TN</v>
          </cell>
          <cell r="M4095" t="str">
            <v>U.S.</v>
          </cell>
          <cell r="N4095">
            <v>0</v>
          </cell>
          <cell r="O4095">
            <v>0</v>
          </cell>
          <cell r="P4095">
            <v>0</v>
          </cell>
          <cell r="Q4095">
            <v>0</v>
          </cell>
          <cell r="R4095">
            <v>0</v>
          </cell>
          <cell r="S4095">
            <v>0</v>
          </cell>
          <cell r="T4095">
            <v>0</v>
          </cell>
        </row>
        <row r="4096">
          <cell r="A4096" t="str">
            <v>North America</v>
          </cell>
          <cell r="B4096" t="str">
            <v>Renault/Nissan</v>
          </cell>
          <cell r="C4096" t="str">
            <v>Renault/Nissan</v>
          </cell>
          <cell r="D4096" t="str">
            <v>Frontier</v>
          </cell>
          <cell r="E4096" t="str">
            <v>KA</v>
          </cell>
          <cell r="F4096" t="str">
            <v>Gasoline</v>
          </cell>
          <cell r="G4096">
            <v>2389</v>
          </cell>
          <cell r="H4096">
            <v>143</v>
          </cell>
          <cell r="I4096" t="str">
            <v>In-Line</v>
          </cell>
          <cell r="J4096">
            <v>4</v>
          </cell>
          <cell r="K4096" t="str">
            <v>SFI</v>
          </cell>
          <cell r="L4096" t="str">
            <v>Decherd, TN</v>
          </cell>
          <cell r="M4096" t="str">
            <v>U.S.</v>
          </cell>
          <cell r="N4096">
            <v>0</v>
          </cell>
          <cell r="O4096">
            <v>0</v>
          </cell>
          <cell r="P4096">
            <v>0</v>
          </cell>
          <cell r="Q4096">
            <v>0</v>
          </cell>
          <cell r="R4096">
            <v>0</v>
          </cell>
          <cell r="S4096">
            <v>0</v>
          </cell>
          <cell r="T4096">
            <v>0</v>
          </cell>
        </row>
        <row r="4097">
          <cell r="A4097" t="str">
            <v>North America</v>
          </cell>
          <cell r="B4097" t="str">
            <v>Renault/Nissan</v>
          </cell>
          <cell r="C4097" t="str">
            <v>Renault/Nissan</v>
          </cell>
          <cell r="D4097" t="str">
            <v>Xterra</v>
          </cell>
          <cell r="E4097" t="str">
            <v>KA</v>
          </cell>
          <cell r="F4097" t="str">
            <v>Gasoline</v>
          </cell>
          <cell r="G4097">
            <v>2389</v>
          </cell>
          <cell r="H4097">
            <v>143</v>
          </cell>
          <cell r="I4097" t="str">
            <v>In-Line</v>
          </cell>
          <cell r="J4097">
            <v>4</v>
          </cell>
          <cell r="K4097" t="str">
            <v>SFI</v>
          </cell>
          <cell r="L4097" t="str">
            <v>Decherd, TN</v>
          </cell>
          <cell r="M4097" t="str">
            <v>U.S.</v>
          </cell>
          <cell r="N4097">
            <v>0</v>
          </cell>
          <cell r="O4097">
            <v>0</v>
          </cell>
          <cell r="P4097">
            <v>0</v>
          </cell>
          <cell r="Q4097">
            <v>0</v>
          </cell>
          <cell r="R4097">
            <v>0</v>
          </cell>
          <cell r="S4097">
            <v>0</v>
          </cell>
          <cell r="T4097">
            <v>0</v>
          </cell>
        </row>
        <row r="4098">
          <cell r="A4098" t="str">
            <v>North America</v>
          </cell>
          <cell r="B4098" t="str">
            <v>Renault/Nissan</v>
          </cell>
          <cell r="C4098" t="str">
            <v>Renault/Nissan</v>
          </cell>
          <cell r="D4098" t="str">
            <v>Clio</v>
          </cell>
          <cell r="E4098" t="str">
            <v>M1/S2</v>
          </cell>
          <cell r="F4098" t="str">
            <v>Gasoline</v>
          </cell>
          <cell r="G4098">
            <v>1800</v>
          </cell>
          <cell r="H4098">
            <v>125</v>
          </cell>
          <cell r="I4098" t="str">
            <v>In-Line</v>
          </cell>
          <cell r="J4098">
            <v>4</v>
          </cell>
          <cell r="K4098" t="str">
            <v>SFI</v>
          </cell>
          <cell r="L4098" t="str">
            <v>Aguascalientes</v>
          </cell>
          <cell r="M4098" t="str">
            <v>Mexico</v>
          </cell>
          <cell r="N4098">
            <v>0</v>
          </cell>
          <cell r="O4098">
            <v>0</v>
          </cell>
          <cell r="P4098">
            <v>0</v>
          </cell>
          <cell r="Q4098">
            <v>0</v>
          </cell>
          <cell r="R4098">
            <v>1614</v>
          </cell>
          <cell r="S4098">
            <v>3919</v>
          </cell>
          <cell r="T4098">
            <v>3771</v>
          </cell>
        </row>
        <row r="4099">
          <cell r="A4099" t="str">
            <v>North America</v>
          </cell>
          <cell r="B4099" t="str">
            <v>Renault/Nissan</v>
          </cell>
          <cell r="C4099" t="str">
            <v>Renault/Nissan</v>
          </cell>
          <cell r="D4099" t="str">
            <v>Platina</v>
          </cell>
          <cell r="E4099" t="str">
            <v>M1/S2</v>
          </cell>
          <cell r="F4099" t="str">
            <v>Gasoline</v>
          </cell>
          <cell r="G4099">
            <v>1800</v>
          </cell>
          <cell r="H4099">
            <v>125</v>
          </cell>
          <cell r="I4099" t="str">
            <v>In-Line</v>
          </cell>
          <cell r="J4099">
            <v>4</v>
          </cell>
          <cell r="K4099" t="str">
            <v>SFI</v>
          </cell>
          <cell r="L4099" t="str">
            <v>Aguascalientes</v>
          </cell>
          <cell r="M4099" t="str">
            <v>Mexico</v>
          </cell>
          <cell r="N4099">
            <v>0</v>
          </cell>
          <cell r="O4099">
            <v>0</v>
          </cell>
          <cell r="P4099">
            <v>0</v>
          </cell>
          <cell r="Q4099">
            <v>0</v>
          </cell>
          <cell r="R4099">
            <v>7035</v>
          </cell>
          <cell r="S4099">
            <v>17057</v>
          </cell>
          <cell r="T4099">
            <v>17043</v>
          </cell>
        </row>
        <row r="4100">
          <cell r="A4100" t="str">
            <v>North America</v>
          </cell>
          <cell r="B4100" t="str">
            <v>Renault/Nissan</v>
          </cell>
          <cell r="C4100" t="str">
            <v>Renault/Nissan</v>
          </cell>
          <cell r="D4100" t="str">
            <v>Sentra</v>
          </cell>
          <cell r="E4100" t="str">
            <v>M1/S2</v>
          </cell>
          <cell r="F4100" t="str">
            <v>Gasoline</v>
          </cell>
          <cell r="G4100">
            <v>1800</v>
          </cell>
          <cell r="H4100">
            <v>125</v>
          </cell>
          <cell r="I4100" t="str">
            <v>In-Line</v>
          </cell>
          <cell r="J4100">
            <v>4</v>
          </cell>
          <cell r="K4100" t="str">
            <v>SFI</v>
          </cell>
          <cell r="L4100" t="str">
            <v>Aguascalientes</v>
          </cell>
          <cell r="M4100" t="str">
            <v>Mexico</v>
          </cell>
          <cell r="N4100">
            <v>0</v>
          </cell>
          <cell r="O4100">
            <v>0</v>
          </cell>
          <cell r="P4100">
            <v>0</v>
          </cell>
          <cell r="Q4100">
            <v>36387</v>
          </cell>
          <cell r="R4100">
            <v>31646</v>
          </cell>
          <cell r="S4100">
            <v>30467</v>
          </cell>
          <cell r="T4100">
            <v>32905</v>
          </cell>
        </row>
        <row r="4101">
          <cell r="A4101" t="str">
            <v>North America</v>
          </cell>
          <cell r="B4101" t="str">
            <v>Renault/Nissan</v>
          </cell>
          <cell r="C4101" t="str">
            <v>Renault/Nissan</v>
          </cell>
          <cell r="D4101" t="str">
            <v>Decabus</v>
          </cell>
          <cell r="E4101" t="str">
            <v>M1/S2</v>
          </cell>
          <cell r="F4101" t="str">
            <v>Gasoline</v>
          </cell>
          <cell r="G4101">
            <v>1988</v>
          </cell>
          <cell r="H4101">
            <v>140</v>
          </cell>
          <cell r="I4101" t="str">
            <v>In-Line</v>
          </cell>
          <cell r="J4101">
            <v>4</v>
          </cell>
          <cell r="K4101" t="str">
            <v>SFI</v>
          </cell>
          <cell r="L4101" t="str">
            <v>Aguascalientes</v>
          </cell>
          <cell r="M4101" t="str">
            <v>Mexico</v>
          </cell>
          <cell r="N4101">
            <v>0</v>
          </cell>
          <cell r="O4101">
            <v>0</v>
          </cell>
          <cell r="P4101">
            <v>0</v>
          </cell>
          <cell r="Q4101">
            <v>0</v>
          </cell>
          <cell r="R4101">
            <v>23052</v>
          </cell>
          <cell r="S4101">
            <v>50769</v>
          </cell>
          <cell r="T4101">
            <v>55258</v>
          </cell>
        </row>
        <row r="4102">
          <cell r="A4102" t="str">
            <v>North America</v>
          </cell>
          <cell r="B4102" t="str">
            <v>Renault/Nissan</v>
          </cell>
          <cell r="C4102" t="str">
            <v>Renault/Nissan</v>
          </cell>
          <cell r="D4102" t="str">
            <v>Sentra</v>
          </cell>
          <cell r="E4102" t="str">
            <v>M1/S2</v>
          </cell>
          <cell r="F4102" t="str">
            <v>Gasoline</v>
          </cell>
          <cell r="G4102">
            <v>1988</v>
          </cell>
          <cell r="H4102">
            <v>140</v>
          </cell>
          <cell r="I4102" t="str">
            <v>In-Line</v>
          </cell>
          <cell r="J4102">
            <v>4</v>
          </cell>
          <cell r="K4102" t="str">
            <v>SFI</v>
          </cell>
          <cell r="L4102" t="str">
            <v>Aguascalientes</v>
          </cell>
          <cell r="M4102" t="str">
            <v>Mexico</v>
          </cell>
          <cell r="N4102">
            <v>0</v>
          </cell>
          <cell r="O4102">
            <v>0</v>
          </cell>
          <cell r="P4102">
            <v>0</v>
          </cell>
          <cell r="Q4102">
            <v>21925</v>
          </cell>
          <cell r="R4102">
            <v>73842</v>
          </cell>
          <cell r="S4102">
            <v>71090</v>
          </cell>
          <cell r="T4102">
            <v>76779</v>
          </cell>
        </row>
        <row r="4103">
          <cell r="A4103" t="str">
            <v>North America</v>
          </cell>
          <cell r="B4103" t="str">
            <v>Renault/Nissan</v>
          </cell>
          <cell r="C4103" t="str">
            <v>Renault/Nissan</v>
          </cell>
          <cell r="D4103" t="str">
            <v>Sentra</v>
          </cell>
          <cell r="E4103" t="str">
            <v>QG</v>
          </cell>
          <cell r="F4103" t="str">
            <v>Gasoline</v>
          </cell>
          <cell r="G4103">
            <v>1800</v>
          </cell>
          <cell r="H4103">
            <v>125</v>
          </cell>
          <cell r="I4103" t="str">
            <v>In-Line</v>
          </cell>
          <cell r="J4103">
            <v>4</v>
          </cell>
          <cell r="K4103" t="str">
            <v>SFI</v>
          </cell>
          <cell r="L4103" t="str">
            <v>Aguascalientes</v>
          </cell>
          <cell r="M4103" t="str">
            <v>Mexico</v>
          </cell>
          <cell r="N4103">
            <v>99647</v>
          </cell>
          <cell r="O4103">
            <v>94500</v>
          </cell>
          <cell r="P4103">
            <v>91274</v>
          </cell>
          <cell r="Q4103">
            <v>42704</v>
          </cell>
          <cell r="R4103">
            <v>0</v>
          </cell>
          <cell r="S4103">
            <v>0</v>
          </cell>
          <cell r="T4103">
            <v>0</v>
          </cell>
        </row>
        <row r="4104">
          <cell r="A4104" t="str">
            <v>North America</v>
          </cell>
          <cell r="B4104" t="str">
            <v>Renault/Nissan</v>
          </cell>
          <cell r="C4104" t="str">
            <v>Renault/Nissan</v>
          </cell>
          <cell r="D4104" t="str">
            <v>Tsuru</v>
          </cell>
          <cell r="E4104" t="str">
            <v>QG</v>
          </cell>
          <cell r="F4104" t="str">
            <v>Gasoline</v>
          </cell>
          <cell r="G4104">
            <v>1800</v>
          </cell>
          <cell r="H4104">
            <v>125</v>
          </cell>
          <cell r="I4104" t="str">
            <v>In-Line</v>
          </cell>
          <cell r="J4104">
            <v>4</v>
          </cell>
          <cell r="K4104" t="str">
            <v>SFI</v>
          </cell>
          <cell r="L4104" t="str">
            <v>Aguascalientes</v>
          </cell>
          <cell r="M4104" t="str">
            <v>Mexico</v>
          </cell>
          <cell r="N4104">
            <v>87351</v>
          </cell>
          <cell r="O4104">
            <v>78057</v>
          </cell>
          <cell r="P4104">
            <v>62254</v>
          </cell>
          <cell r="Q4104">
            <v>27776</v>
          </cell>
          <cell r="R4104">
            <v>0</v>
          </cell>
          <cell r="S4104">
            <v>0</v>
          </cell>
          <cell r="T4104">
            <v>0</v>
          </cell>
        </row>
        <row r="4105">
          <cell r="A4105" t="str">
            <v>North America</v>
          </cell>
          <cell r="B4105" t="str">
            <v>Renault/Nissan</v>
          </cell>
          <cell r="C4105" t="str">
            <v>Renault/Nissan</v>
          </cell>
          <cell r="D4105" t="str">
            <v>Sentra</v>
          </cell>
          <cell r="E4105" t="str">
            <v>R</v>
          </cell>
          <cell r="F4105" t="str">
            <v>Gasoline</v>
          </cell>
          <cell r="G4105">
            <v>1988</v>
          </cell>
          <cell r="H4105">
            <v>140</v>
          </cell>
          <cell r="I4105" t="str">
            <v>In-Line</v>
          </cell>
          <cell r="J4105">
            <v>4</v>
          </cell>
          <cell r="K4105" t="str">
            <v>SFI</v>
          </cell>
          <cell r="L4105" t="str">
            <v>Aguascalientes</v>
          </cell>
          <cell r="M4105" t="str">
            <v>Mexico</v>
          </cell>
          <cell r="N4105">
            <v>60044</v>
          </cell>
          <cell r="O4105">
            <v>56943</v>
          </cell>
          <cell r="P4105">
            <v>54998</v>
          </cell>
          <cell r="Q4105">
            <v>25732</v>
          </cell>
          <cell r="R4105">
            <v>0</v>
          </cell>
          <cell r="S4105">
            <v>0</v>
          </cell>
          <cell r="T4105">
            <v>0</v>
          </cell>
        </row>
        <row r="4106">
          <cell r="A4106" t="str">
            <v>North America</v>
          </cell>
          <cell r="B4106" t="str">
            <v>Renault/Nissan</v>
          </cell>
          <cell r="C4106" t="str">
            <v>Renault/Nissan</v>
          </cell>
          <cell r="D4106" t="str">
            <v>Primera</v>
          </cell>
          <cell r="E4106" t="str">
            <v>R</v>
          </cell>
          <cell r="F4106" t="str">
            <v>Gasoline</v>
          </cell>
          <cell r="G4106">
            <v>1998</v>
          </cell>
          <cell r="H4106">
            <v>140</v>
          </cell>
          <cell r="I4106" t="str">
            <v>In-Line</v>
          </cell>
          <cell r="J4106">
            <v>4</v>
          </cell>
          <cell r="K4106" t="str">
            <v>SFI</v>
          </cell>
          <cell r="L4106" t="str">
            <v>Decherd, TN</v>
          </cell>
          <cell r="M4106" t="str">
            <v>U.S.</v>
          </cell>
          <cell r="N4106">
            <v>23080</v>
          </cell>
          <cell r="O4106">
            <v>26211</v>
          </cell>
          <cell r="P4106">
            <v>23949</v>
          </cell>
          <cell r="Q4106">
            <v>12080</v>
          </cell>
          <cell r="R4106">
            <v>0</v>
          </cell>
          <cell r="S4106">
            <v>0</v>
          </cell>
          <cell r="T4106">
            <v>0</v>
          </cell>
        </row>
        <row r="4107">
          <cell r="A4107" t="str">
            <v>North America</v>
          </cell>
          <cell r="B4107" t="str">
            <v>Renault/Nissan</v>
          </cell>
          <cell r="C4107" t="str">
            <v>Renault/Nissan</v>
          </cell>
          <cell r="D4107" t="str">
            <v>Almera</v>
          </cell>
          <cell r="E4107" t="str">
            <v>R</v>
          </cell>
          <cell r="F4107" t="str">
            <v>Gasoline</v>
          </cell>
          <cell r="G4107">
            <v>1998</v>
          </cell>
          <cell r="H4107">
            <v>145</v>
          </cell>
          <cell r="I4107" t="str">
            <v>In-Line</v>
          </cell>
          <cell r="J4107">
            <v>4</v>
          </cell>
          <cell r="K4107" t="str">
            <v>SFI</v>
          </cell>
          <cell r="L4107" t="str">
            <v>Decherd, TN</v>
          </cell>
          <cell r="M4107" t="str">
            <v>U.S.</v>
          </cell>
          <cell r="N4107">
            <v>0</v>
          </cell>
          <cell r="O4107">
            <v>2864</v>
          </cell>
          <cell r="P4107">
            <v>3643</v>
          </cell>
          <cell r="Q4107">
            <v>0</v>
          </cell>
          <cell r="R4107">
            <v>0</v>
          </cell>
          <cell r="S4107">
            <v>0</v>
          </cell>
          <cell r="T4107">
            <v>0</v>
          </cell>
        </row>
        <row r="4108">
          <cell r="A4108" t="str">
            <v>North America</v>
          </cell>
          <cell r="B4108" t="str">
            <v>Renault/Nissan</v>
          </cell>
          <cell r="C4108" t="str">
            <v>Renault/Nissan</v>
          </cell>
          <cell r="D4108" t="str">
            <v>Almera/Tino</v>
          </cell>
          <cell r="E4108" t="str">
            <v>R</v>
          </cell>
          <cell r="F4108" t="str">
            <v>Gasoline</v>
          </cell>
          <cell r="G4108">
            <v>1998</v>
          </cell>
          <cell r="H4108">
            <v>145</v>
          </cell>
          <cell r="I4108" t="str">
            <v>In-Line</v>
          </cell>
          <cell r="J4108">
            <v>4</v>
          </cell>
          <cell r="K4108" t="str">
            <v>SFI</v>
          </cell>
          <cell r="L4108" t="str">
            <v>Decherd, TN</v>
          </cell>
          <cell r="M4108" t="str">
            <v>U.S.</v>
          </cell>
          <cell r="N4108">
            <v>0</v>
          </cell>
          <cell r="O4108">
            <v>908</v>
          </cell>
          <cell r="P4108">
            <v>1128</v>
          </cell>
          <cell r="Q4108">
            <v>634</v>
          </cell>
          <cell r="R4108">
            <v>0</v>
          </cell>
          <cell r="S4108">
            <v>0</v>
          </cell>
          <cell r="T4108">
            <v>0</v>
          </cell>
        </row>
        <row r="4109">
          <cell r="A4109" t="str">
            <v>North America</v>
          </cell>
          <cell r="B4109" t="str">
            <v>Renault/Nissan</v>
          </cell>
          <cell r="C4109" t="str">
            <v>Renault/Nissan</v>
          </cell>
          <cell r="D4109" t="str">
            <v>Sentra</v>
          </cell>
          <cell r="E4109" t="str">
            <v>R</v>
          </cell>
          <cell r="F4109" t="str">
            <v>Gasoline</v>
          </cell>
          <cell r="G4109">
            <v>1988</v>
          </cell>
          <cell r="H4109">
            <v>140</v>
          </cell>
          <cell r="I4109" t="str">
            <v>In-Line</v>
          </cell>
          <cell r="J4109">
            <v>4</v>
          </cell>
          <cell r="K4109" t="str">
            <v>SFI</v>
          </cell>
          <cell r="L4109" t="str">
            <v>Aguascalientes</v>
          </cell>
          <cell r="M4109" t="str">
            <v>Mexico</v>
          </cell>
          <cell r="N4109">
            <v>0</v>
          </cell>
          <cell r="O4109">
            <v>0</v>
          </cell>
          <cell r="P4109">
            <v>0</v>
          </cell>
          <cell r="Q4109">
            <v>0</v>
          </cell>
          <cell r="R4109">
            <v>0</v>
          </cell>
          <cell r="S4109">
            <v>0</v>
          </cell>
          <cell r="T4109">
            <v>0</v>
          </cell>
        </row>
        <row r="4110">
          <cell r="A4110" t="str">
            <v>North America</v>
          </cell>
          <cell r="B4110" t="str">
            <v>Renault/Nissan</v>
          </cell>
          <cell r="C4110" t="str">
            <v>Renault/Nissan</v>
          </cell>
          <cell r="D4110" t="str">
            <v>Altima</v>
          </cell>
          <cell r="E4110" t="str">
            <v>R</v>
          </cell>
          <cell r="F4110" t="str">
            <v>Gasoline</v>
          </cell>
          <cell r="G4110">
            <v>2499</v>
          </cell>
          <cell r="H4110">
            <v>155</v>
          </cell>
          <cell r="I4110" t="str">
            <v>In-Line</v>
          </cell>
          <cell r="J4110">
            <v>4</v>
          </cell>
          <cell r="K4110" t="str">
            <v>SFI</v>
          </cell>
          <cell r="L4110" t="str">
            <v>Decherd, TN</v>
          </cell>
          <cell r="M4110" t="str">
            <v>U.S.</v>
          </cell>
          <cell r="N4110">
            <v>117722</v>
          </cell>
          <cell r="O4110">
            <v>156794</v>
          </cell>
          <cell r="P4110">
            <v>176407</v>
          </cell>
          <cell r="Q4110">
            <v>177305</v>
          </cell>
          <cell r="R4110">
            <v>161388</v>
          </cell>
          <cell r="S4110">
            <v>186430</v>
          </cell>
          <cell r="T4110">
            <v>191055</v>
          </cell>
        </row>
        <row r="4111">
          <cell r="A4111" t="str">
            <v>North America</v>
          </cell>
          <cell r="B4111" t="str">
            <v>Renault/Nissan</v>
          </cell>
          <cell r="C4111" t="str">
            <v>Renault/Nissan</v>
          </cell>
          <cell r="D4111" t="str">
            <v>Frontier</v>
          </cell>
          <cell r="E4111" t="str">
            <v>R</v>
          </cell>
          <cell r="F4111" t="str">
            <v>Gasoline</v>
          </cell>
          <cell r="G4111">
            <v>2499</v>
          </cell>
          <cell r="H4111">
            <v>155</v>
          </cell>
          <cell r="I4111" t="str">
            <v>In-Line</v>
          </cell>
          <cell r="J4111">
            <v>4</v>
          </cell>
          <cell r="K4111" t="str">
            <v>SFI</v>
          </cell>
          <cell r="L4111" t="str">
            <v>Decherd, TN</v>
          </cell>
          <cell r="M4111" t="str">
            <v>U.S.</v>
          </cell>
          <cell r="N4111">
            <v>32549</v>
          </cell>
          <cell r="O4111">
            <v>31268</v>
          </cell>
          <cell r="P4111">
            <v>30598</v>
          </cell>
          <cell r="Q4111">
            <v>26653</v>
          </cell>
          <cell r="R4111">
            <v>34888</v>
          </cell>
          <cell r="S4111">
            <v>48145</v>
          </cell>
          <cell r="T4111">
            <v>47659</v>
          </cell>
        </row>
        <row r="4112">
          <cell r="A4112" t="str">
            <v>North America</v>
          </cell>
          <cell r="B4112" t="str">
            <v>Renault/Nissan</v>
          </cell>
          <cell r="C4112" t="str">
            <v>Renault/Nissan</v>
          </cell>
          <cell r="D4112" t="str">
            <v>Hardbody</v>
          </cell>
          <cell r="E4112" t="str">
            <v>R</v>
          </cell>
          <cell r="F4112" t="str">
            <v>Gasoline</v>
          </cell>
          <cell r="G4112">
            <v>2499</v>
          </cell>
          <cell r="H4112">
            <v>155</v>
          </cell>
          <cell r="I4112" t="str">
            <v>In-Line</v>
          </cell>
          <cell r="J4112">
            <v>4</v>
          </cell>
          <cell r="K4112" t="str">
            <v>SFI</v>
          </cell>
          <cell r="L4112" t="str">
            <v>Decherd, TN</v>
          </cell>
          <cell r="M4112" t="str">
            <v>U.S.</v>
          </cell>
          <cell r="N4112">
            <v>18513</v>
          </cell>
          <cell r="O4112">
            <v>20073</v>
          </cell>
          <cell r="P4112">
            <v>19529</v>
          </cell>
          <cell r="Q4112">
            <v>23097</v>
          </cell>
          <cell r="R4112">
            <v>10167</v>
          </cell>
          <cell r="S4112">
            <v>0</v>
          </cell>
          <cell r="T4112">
            <v>0</v>
          </cell>
        </row>
        <row r="4113">
          <cell r="A4113" t="str">
            <v>North America</v>
          </cell>
          <cell r="B4113" t="str">
            <v>Renault/Nissan</v>
          </cell>
          <cell r="C4113" t="str">
            <v>Renault/Nissan</v>
          </cell>
          <cell r="D4113" t="str">
            <v>TX-A Chassis</v>
          </cell>
          <cell r="E4113" t="str">
            <v>R</v>
          </cell>
          <cell r="F4113" t="str">
            <v>Gasoline</v>
          </cell>
          <cell r="G4113">
            <v>2499</v>
          </cell>
          <cell r="H4113">
            <v>155</v>
          </cell>
          <cell r="I4113" t="str">
            <v>In-Line</v>
          </cell>
          <cell r="J4113">
            <v>4</v>
          </cell>
          <cell r="K4113" t="str">
            <v>SFI</v>
          </cell>
          <cell r="L4113" t="str">
            <v>Decherd, TN</v>
          </cell>
          <cell r="M4113" t="str">
            <v>U.S.</v>
          </cell>
          <cell r="N4113">
            <v>17411</v>
          </cell>
          <cell r="O4113">
            <v>22591</v>
          </cell>
          <cell r="P4113">
            <v>21149</v>
          </cell>
          <cell r="Q4113">
            <v>25017</v>
          </cell>
          <cell r="R4113">
            <v>23721</v>
          </cell>
          <cell r="S4113">
            <v>18115</v>
          </cell>
          <cell r="T4113">
            <v>16768</v>
          </cell>
        </row>
        <row r="4114">
          <cell r="A4114" t="str">
            <v>North America</v>
          </cell>
          <cell r="B4114" t="str">
            <v>Renault/Nissan</v>
          </cell>
          <cell r="C4114" t="str">
            <v>Renault/Nissan</v>
          </cell>
          <cell r="D4114" t="str">
            <v>Xterra</v>
          </cell>
          <cell r="E4114" t="str">
            <v>R</v>
          </cell>
          <cell r="F4114" t="str">
            <v>Gasoline</v>
          </cell>
          <cell r="G4114">
            <v>2499</v>
          </cell>
          <cell r="H4114">
            <v>155</v>
          </cell>
          <cell r="I4114" t="str">
            <v>In-Line</v>
          </cell>
          <cell r="J4114">
            <v>4</v>
          </cell>
          <cell r="K4114" t="str">
            <v>SFI</v>
          </cell>
          <cell r="L4114" t="str">
            <v>Decherd, TN</v>
          </cell>
          <cell r="M4114" t="str">
            <v>U.S.</v>
          </cell>
          <cell r="N4114">
            <v>17690</v>
          </cell>
          <cell r="O4114">
            <v>18430</v>
          </cell>
          <cell r="P4114">
            <v>17857</v>
          </cell>
          <cell r="Q4114">
            <v>18756</v>
          </cell>
          <cell r="R4114">
            <v>17148</v>
          </cell>
          <cell r="S4114">
            <v>15613</v>
          </cell>
          <cell r="T4114">
            <v>15488</v>
          </cell>
        </row>
        <row r="4115">
          <cell r="A4115" t="str">
            <v>North America</v>
          </cell>
          <cell r="B4115" t="str">
            <v>Ford</v>
          </cell>
          <cell r="C4115" t="str">
            <v>Ford</v>
          </cell>
          <cell r="D4115" t="str">
            <v>Quest</v>
          </cell>
          <cell r="E4115" t="str">
            <v>VG</v>
          </cell>
          <cell r="F4115" t="str">
            <v>Gasoline</v>
          </cell>
          <cell r="G4115">
            <v>3275</v>
          </cell>
          <cell r="H4115">
            <v>170</v>
          </cell>
          <cell r="I4115" t="str">
            <v>Vee Configuration</v>
          </cell>
          <cell r="J4115">
            <v>6</v>
          </cell>
          <cell r="K4115" t="str">
            <v>SFI</v>
          </cell>
          <cell r="L4115" t="str">
            <v>Smyrna, TN</v>
          </cell>
          <cell r="M4115" t="str">
            <v>U.S.</v>
          </cell>
          <cell r="N4115">
            <v>13340</v>
          </cell>
          <cell r="O4115">
            <v>0</v>
          </cell>
          <cell r="P4115">
            <v>0</v>
          </cell>
          <cell r="Q4115">
            <v>0</v>
          </cell>
          <cell r="R4115">
            <v>0</v>
          </cell>
          <cell r="S4115">
            <v>0</v>
          </cell>
          <cell r="T4115">
            <v>0</v>
          </cell>
        </row>
        <row r="4116">
          <cell r="A4116" t="str">
            <v>North America</v>
          </cell>
          <cell r="B4116" t="str">
            <v>Ford</v>
          </cell>
          <cell r="C4116" t="str">
            <v>Ford</v>
          </cell>
          <cell r="D4116" t="str">
            <v>Villager</v>
          </cell>
          <cell r="E4116" t="str">
            <v>VG</v>
          </cell>
          <cell r="F4116" t="str">
            <v>Gasoline</v>
          </cell>
          <cell r="G4116">
            <v>3275</v>
          </cell>
          <cell r="H4116">
            <v>170</v>
          </cell>
          <cell r="I4116" t="str">
            <v>Vee Configuration</v>
          </cell>
          <cell r="J4116">
            <v>6</v>
          </cell>
          <cell r="K4116" t="str">
            <v>SFI</v>
          </cell>
          <cell r="L4116" t="str">
            <v>Smyrna, TN</v>
          </cell>
          <cell r="M4116" t="str">
            <v>U.S.</v>
          </cell>
          <cell r="N4116">
            <v>13551</v>
          </cell>
          <cell r="O4116">
            <v>0</v>
          </cell>
          <cell r="P4116">
            <v>0</v>
          </cell>
          <cell r="Q4116">
            <v>0</v>
          </cell>
          <cell r="R4116">
            <v>0</v>
          </cell>
          <cell r="S4116">
            <v>0</v>
          </cell>
          <cell r="T4116">
            <v>0</v>
          </cell>
        </row>
        <row r="4117">
          <cell r="A4117" t="str">
            <v>North America</v>
          </cell>
          <cell r="B4117" t="str">
            <v>Renault/Nissan</v>
          </cell>
          <cell r="C4117" t="str">
            <v>Renault/Nissan</v>
          </cell>
          <cell r="D4117" t="str">
            <v>Frontier</v>
          </cell>
          <cell r="E4117" t="str">
            <v>VG</v>
          </cell>
          <cell r="F4117" t="str">
            <v>Gasoline</v>
          </cell>
          <cell r="G4117">
            <v>3275</v>
          </cell>
          <cell r="H4117">
            <v>170</v>
          </cell>
          <cell r="I4117" t="str">
            <v>Vee Configuration</v>
          </cell>
          <cell r="J4117">
            <v>6</v>
          </cell>
          <cell r="K4117" t="str">
            <v>SFI</v>
          </cell>
          <cell r="L4117" t="str">
            <v>Smyrna, TN</v>
          </cell>
          <cell r="M4117" t="str">
            <v>U.S.</v>
          </cell>
          <cell r="N4117">
            <v>24901</v>
          </cell>
          <cell r="O4117">
            <v>0</v>
          </cell>
          <cell r="P4117">
            <v>0</v>
          </cell>
          <cell r="Q4117">
            <v>0</v>
          </cell>
          <cell r="R4117">
            <v>0</v>
          </cell>
          <cell r="S4117">
            <v>0</v>
          </cell>
          <cell r="T4117">
            <v>0</v>
          </cell>
        </row>
        <row r="4118">
          <cell r="A4118" t="str">
            <v>North America</v>
          </cell>
          <cell r="B4118" t="str">
            <v>Renault/Nissan</v>
          </cell>
          <cell r="C4118" t="str">
            <v>Renault/Nissan</v>
          </cell>
          <cell r="D4118" t="str">
            <v>Xterra</v>
          </cell>
          <cell r="E4118" t="str">
            <v>VG</v>
          </cell>
          <cell r="F4118" t="str">
            <v>Gasoline</v>
          </cell>
          <cell r="G4118">
            <v>3275</v>
          </cell>
          <cell r="H4118">
            <v>170</v>
          </cell>
          <cell r="I4118" t="str">
            <v>Vee Configuration</v>
          </cell>
          <cell r="J4118">
            <v>6</v>
          </cell>
          <cell r="K4118" t="str">
            <v>SFI</v>
          </cell>
          <cell r="L4118" t="str">
            <v>Smyrna, TN</v>
          </cell>
          <cell r="M4118" t="str">
            <v>U.S.</v>
          </cell>
          <cell r="N4118">
            <v>18238</v>
          </cell>
          <cell r="O4118">
            <v>0</v>
          </cell>
          <cell r="P4118">
            <v>0</v>
          </cell>
          <cell r="Q4118">
            <v>0</v>
          </cell>
          <cell r="R4118">
            <v>0</v>
          </cell>
          <cell r="S4118">
            <v>0</v>
          </cell>
          <cell r="T4118">
            <v>0</v>
          </cell>
        </row>
        <row r="4119">
          <cell r="A4119" t="str">
            <v>North America</v>
          </cell>
          <cell r="B4119" t="str">
            <v>Renault/Nissan</v>
          </cell>
          <cell r="C4119" t="str">
            <v>Renault/Nissan</v>
          </cell>
          <cell r="D4119" t="str">
            <v>Frontier</v>
          </cell>
          <cell r="E4119" t="str">
            <v>VG</v>
          </cell>
          <cell r="F4119" t="str">
            <v>Gasoline</v>
          </cell>
          <cell r="G4119">
            <v>3275</v>
          </cell>
          <cell r="H4119">
            <v>185</v>
          </cell>
          <cell r="I4119" t="str">
            <v>Vee Configuration</v>
          </cell>
          <cell r="J4119">
            <v>6</v>
          </cell>
          <cell r="K4119" t="str">
            <v>SFI</v>
          </cell>
          <cell r="L4119" t="str">
            <v>Smyrna, TN</v>
          </cell>
          <cell r="M4119" t="str">
            <v>U.S.</v>
          </cell>
          <cell r="N4119">
            <v>19640</v>
          </cell>
          <cell r="O4119">
            <v>42788</v>
          </cell>
          <cell r="P4119">
            <v>23822</v>
          </cell>
          <cell r="Q4119">
            <v>0</v>
          </cell>
          <cell r="R4119">
            <v>0</v>
          </cell>
          <cell r="S4119">
            <v>0</v>
          </cell>
          <cell r="T4119">
            <v>0</v>
          </cell>
        </row>
        <row r="4120">
          <cell r="A4120" t="str">
            <v>North America</v>
          </cell>
          <cell r="B4120" t="str">
            <v>Renault/Nissan</v>
          </cell>
          <cell r="C4120" t="str">
            <v>Renault/Nissan</v>
          </cell>
          <cell r="D4120" t="str">
            <v>Xterra</v>
          </cell>
          <cell r="E4120" t="str">
            <v>VG</v>
          </cell>
          <cell r="F4120" t="str">
            <v>Gasoline</v>
          </cell>
          <cell r="G4120">
            <v>3275</v>
          </cell>
          <cell r="H4120">
            <v>185</v>
          </cell>
          <cell r="I4120" t="str">
            <v>Vee Configuration</v>
          </cell>
          <cell r="J4120">
            <v>6</v>
          </cell>
          <cell r="K4120" t="str">
            <v>SFI</v>
          </cell>
          <cell r="L4120" t="str">
            <v>Smyrna, TN</v>
          </cell>
          <cell r="M4120" t="str">
            <v>U.S.</v>
          </cell>
          <cell r="N4120">
            <v>43676</v>
          </cell>
          <cell r="O4120">
            <v>64504</v>
          </cell>
          <cell r="P4120">
            <v>48944</v>
          </cell>
          <cell r="Q4120">
            <v>0</v>
          </cell>
          <cell r="R4120">
            <v>0</v>
          </cell>
          <cell r="S4120">
            <v>0</v>
          </cell>
          <cell r="T4120">
            <v>0</v>
          </cell>
        </row>
        <row r="4121">
          <cell r="A4121" t="str">
            <v>North America</v>
          </cell>
          <cell r="B4121" t="str">
            <v>Renault/Nissan</v>
          </cell>
          <cell r="C4121" t="str">
            <v>Renault/Nissan</v>
          </cell>
          <cell r="D4121" t="str">
            <v>Frontier</v>
          </cell>
          <cell r="E4121" t="str">
            <v>VG</v>
          </cell>
          <cell r="F4121" t="str">
            <v>Gasoline</v>
          </cell>
          <cell r="G4121">
            <v>3275</v>
          </cell>
          <cell r="H4121">
            <v>210</v>
          </cell>
          <cell r="I4121" t="str">
            <v>Vee Configuration</v>
          </cell>
          <cell r="J4121">
            <v>6</v>
          </cell>
          <cell r="K4121" t="str">
            <v>SFI</v>
          </cell>
          <cell r="L4121" t="str">
            <v>Smyrna, TN</v>
          </cell>
          <cell r="M4121" t="str">
            <v>U.S.</v>
          </cell>
          <cell r="N4121">
            <v>3777</v>
          </cell>
          <cell r="O4121">
            <v>8228</v>
          </cell>
          <cell r="P4121">
            <v>4581</v>
          </cell>
          <cell r="Q4121">
            <v>0</v>
          </cell>
          <cell r="R4121">
            <v>0</v>
          </cell>
          <cell r="S4121">
            <v>0</v>
          </cell>
          <cell r="T4121">
            <v>0</v>
          </cell>
        </row>
        <row r="4122">
          <cell r="A4122" t="str">
            <v>North America</v>
          </cell>
          <cell r="B4122" t="str">
            <v>Renault/Nissan</v>
          </cell>
          <cell r="C4122" t="str">
            <v>Renault/Nissan</v>
          </cell>
          <cell r="D4122" t="str">
            <v>Xterra</v>
          </cell>
          <cell r="E4122" t="str">
            <v>VG</v>
          </cell>
          <cell r="F4122" t="str">
            <v>Gasoline</v>
          </cell>
          <cell r="G4122">
            <v>3275</v>
          </cell>
          <cell r="H4122">
            <v>210</v>
          </cell>
          <cell r="I4122" t="str">
            <v>Vee Configuration</v>
          </cell>
          <cell r="J4122">
            <v>6</v>
          </cell>
          <cell r="K4122" t="str">
            <v>SFI</v>
          </cell>
          <cell r="L4122" t="str">
            <v>Smyrna, TN</v>
          </cell>
          <cell r="M4122" t="str">
            <v>U.S.</v>
          </cell>
          <cell r="N4122">
            <v>6240</v>
          </cell>
          <cell r="O4122">
            <v>9215</v>
          </cell>
          <cell r="P4122">
            <v>6992</v>
          </cell>
          <cell r="Q4122">
            <v>0</v>
          </cell>
          <cell r="R4122">
            <v>0</v>
          </cell>
          <cell r="S4122">
            <v>0</v>
          </cell>
          <cell r="T4122">
            <v>0</v>
          </cell>
        </row>
        <row r="4123">
          <cell r="A4123" t="str">
            <v>North America</v>
          </cell>
          <cell r="B4123" t="str">
            <v>Renault/Nissan</v>
          </cell>
          <cell r="C4123" t="str">
            <v>Renault/Nissan</v>
          </cell>
          <cell r="D4123" t="str">
            <v>Frontier</v>
          </cell>
          <cell r="E4123" t="str">
            <v>VG</v>
          </cell>
          <cell r="F4123" t="str">
            <v>Gasoline</v>
          </cell>
          <cell r="G4123">
            <v>3275</v>
          </cell>
          <cell r="H4123">
            <v>210</v>
          </cell>
          <cell r="I4123" t="str">
            <v>Vee Configuration</v>
          </cell>
          <cell r="J4123">
            <v>6</v>
          </cell>
          <cell r="K4123" t="str">
            <v>SFI</v>
          </cell>
          <cell r="L4123" t="str">
            <v>Smyrna, TN</v>
          </cell>
          <cell r="M4123" t="str">
            <v>U.S.</v>
          </cell>
          <cell r="N4123">
            <v>4789</v>
          </cell>
          <cell r="O4123">
            <v>0</v>
          </cell>
          <cell r="P4123">
            <v>0</v>
          </cell>
          <cell r="Q4123">
            <v>0</v>
          </cell>
          <cell r="R4123">
            <v>0</v>
          </cell>
          <cell r="S4123">
            <v>0</v>
          </cell>
          <cell r="T4123">
            <v>0</v>
          </cell>
        </row>
        <row r="4124">
          <cell r="A4124" t="str">
            <v>North America</v>
          </cell>
          <cell r="B4124" t="str">
            <v>Renault/Nissan</v>
          </cell>
          <cell r="C4124" t="str">
            <v>Renault/Nissan</v>
          </cell>
          <cell r="D4124" t="str">
            <v>Xterra</v>
          </cell>
          <cell r="E4124" t="str">
            <v>VG</v>
          </cell>
          <cell r="F4124" t="str">
            <v>Gasoline</v>
          </cell>
          <cell r="G4124">
            <v>3275</v>
          </cell>
          <cell r="H4124">
            <v>210</v>
          </cell>
          <cell r="I4124" t="str">
            <v>Vee Configuration</v>
          </cell>
          <cell r="J4124">
            <v>6</v>
          </cell>
          <cell r="K4124" t="str">
            <v>SFI</v>
          </cell>
          <cell r="L4124" t="str">
            <v>Smyrna, TN</v>
          </cell>
          <cell r="M4124" t="str">
            <v>U.S.</v>
          </cell>
          <cell r="N4124">
            <v>2605</v>
          </cell>
          <cell r="O4124">
            <v>0</v>
          </cell>
          <cell r="P4124">
            <v>0</v>
          </cell>
          <cell r="Q4124">
            <v>0</v>
          </cell>
          <cell r="R4124">
            <v>0</v>
          </cell>
          <cell r="S4124">
            <v>0</v>
          </cell>
          <cell r="T4124">
            <v>0</v>
          </cell>
        </row>
        <row r="4125">
          <cell r="A4125" t="str">
            <v>North America</v>
          </cell>
          <cell r="B4125" t="str">
            <v>Renault/Nissan</v>
          </cell>
          <cell r="C4125" t="str">
            <v>Renault/Nissan</v>
          </cell>
          <cell r="D4125" t="str">
            <v>Full-Size SUV</v>
          </cell>
          <cell r="E4125" t="str">
            <v>ZH</v>
          </cell>
          <cell r="F4125" t="str">
            <v>Gasoline</v>
          </cell>
          <cell r="G4125">
            <v>5600</v>
          </cell>
          <cell r="H4125">
            <v>320</v>
          </cell>
          <cell r="I4125" t="str">
            <v>Vee Configuration</v>
          </cell>
          <cell r="J4125">
            <v>8</v>
          </cell>
          <cell r="K4125" t="str">
            <v>SFI</v>
          </cell>
          <cell r="L4125" t="str">
            <v>Decherd, TN</v>
          </cell>
          <cell r="M4125" t="str">
            <v>U.S.</v>
          </cell>
          <cell r="N4125">
            <v>0</v>
          </cell>
          <cell r="O4125">
            <v>24593</v>
          </cell>
          <cell r="P4125">
            <v>81281</v>
          </cell>
          <cell r="Q4125">
            <v>81509</v>
          </cell>
          <cell r="R4125">
            <v>79673</v>
          </cell>
          <cell r="S4125">
            <v>71452</v>
          </cell>
          <cell r="T4125">
            <v>68150</v>
          </cell>
        </row>
        <row r="4126">
          <cell r="A4126" t="str">
            <v>North America</v>
          </cell>
          <cell r="B4126" t="str">
            <v>Renault/Nissan</v>
          </cell>
          <cell r="C4126" t="str">
            <v>Renault/Nissan</v>
          </cell>
          <cell r="D4126" t="str">
            <v>Titan</v>
          </cell>
          <cell r="E4126" t="str">
            <v>ZH</v>
          </cell>
          <cell r="F4126" t="str">
            <v>Gasoline</v>
          </cell>
          <cell r="G4126">
            <v>5600</v>
          </cell>
          <cell r="H4126">
            <v>320</v>
          </cell>
          <cell r="I4126" t="str">
            <v>Vee Configuration</v>
          </cell>
          <cell r="J4126">
            <v>8</v>
          </cell>
          <cell r="K4126" t="str">
            <v>SFI</v>
          </cell>
          <cell r="L4126" t="str">
            <v>Decherd, TN</v>
          </cell>
          <cell r="M4126" t="str">
            <v>U.S.</v>
          </cell>
          <cell r="N4126">
            <v>0</v>
          </cell>
          <cell r="O4126">
            <v>11758</v>
          </cell>
          <cell r="P4126">
            <v>108123</v>
          </cell>
          <cell r="Q4126">
            <v>128056</v>
          </cell>
          <cell r="R4126">
            <v>130086</v>
          </cell>
          <cell r="S4126">
            <v>125375</v>
          </cell>
          <cell r="T4126">
            <v>124962</v>
          </cell>
        </row>
        <row r="4127">
          <cell r="A4127" t="str">
            <v>North America</v>
          </cell>
          <cell r="B4127" t="str">
            <v>Renault/Nissan</v>
          </cell>
          <cell r="C4127" t="str">
            <v>Renault/Nissan</v>
          </cell>
          <cell r="D4127" t="str">
            <v>Quest</v>
          </cell>
          <cell r="E4127" t="str">
            <v>ZV</v>
          </cell>
          <cell r="F4127" t="str">
            <v>Gasoline</v>
          </cell>
          <cell r="G4127">
            <v>3495</v>
          </cell>
          <cell r="H4127">
            <v>190</v>
          </cell>
          <cell r="I4127" t="str">
            <v>Vee Configuration</v>
          </cell>
          <cell r="J4127">
            <v>6</v>
          </cell>
          <cell r="K4127" t="str">
            <v>SFI</v>
          </cell>
          <cell r="L4127" t="str">
            <v>Decherd, TN</v>
          </cell>
          <cell r="M4127" t="str">
            <v>U.S.</v>
          </cell>
          <cell r="N4127">
            <v>0</v>
          </cell>
          <cell r="O4127">
            <v>26513</v>
          </cell>
          <cell r="P4127">
            <v>70123</v>
          </cell>
          <cell r="Q4127">
            <v>73220</v>
          </cell>
          <cell r="R4127">
            <v>67048</v>
          </cell>
          <cell r="S4127">
            <v>63730</v>
          </cell>
          <cell r="T4127">
            <v>62913</v>
          </cell>
        </row>
        <row r="4128">
          <cell r="A4128" t="str">
            <v>North America</v>
          </cell>
          <cell r="B4128" t="str">
            <v>Renault/Nissan</v>
          </cell>
          <cell r="C4128" t="str">
            <v>Renault/Nissan</v>
          </cell>
          <cell r="D4128" t="str">
            <v>Altima</v>
          </cell>
          <cell r="E4128" t="str">
            <v>ZV</v>
          </cell>
          <cell r="F4128" t="str">
            <v>Gasoline</v>
          </cell>
          <cell r="G4128">
            <v>3495</v>
          </cell>
          <cell r="H4128">
            <v>258</v>
          </cell>
          <cell r="I4128" t="str">
            <v>Vee Configuration</v>
          </cell>
          <cell r="J4128">
            <v>6</v>
          </cell>
          <cell r="K4128" t="str">
            <v>SFI</v>
          </cell>
          <cell r="L4128" t="str">
            <v>Decherd, TN</v>
          </cell>
          <cell r="M4128" t="str">
            <v>U.S.</v>
          </cell>
          <cell r="N4128">
            <v>0</v>
          </cell>
          <cell r="O4128">
            <v>29079</v>
          </cell>
          <cell r="P4128">
            <v>61981</v>
          </cell>
          <cell r="Q4128">
            <v>62297</v>
          </cell>
          <cell r="R4128">
            <v>56704</v>
          </cell>
          <cell r="S4128">
            <v>65503</v>
          </cell>
          <cell r="T4128">
            <v>67128</v>
          </cell>
        </row>
        <row r="4129">
          <cell r="A4129" t="str">
            <v>North America</v>
          </cell>
          <cell r="B4129" t="str">
            <v>Renault/Nissan</v>
          </cell>
          <cell r="C4129" t="str">
            <v>Renault/Nissan</v>
          </cell>
          <cell r="D4129" t="str">
            <v>Maxima</v>
          </cell>
          <cell r="E4129" t="str">
            <v>ZV</v>
          </cell>
          <cell r="F4129" t="str">
            <v>Gasoline</v>
          </cell>
          <cell r="G4129">
            <v>3495</v>
          </cell>
          <cell r="H4129">
            <v>258</v>
          </cell>
          <cell r="I4129" t="str">
            <v>Vee Configuration</v>
          </cell>
          <cell r="J4129">
            <v>6</v>
          </cell>
          <cell r="K4129" t="str">
            <v>SFI</v>
          </cell>
          <cell r="L4129" t="str">
            <v>Decherd, TN</v>
          </cell>
          <cell r="M4129" t="str">
            <v>U.S.</v>
          </cell>
          <cell r="N4129">
            <v>0</v>
          </cell>
          <cell r="O4129">
            <v>64429</v>
          </cell>
          <cell r="P4129">
            <v>80966</v>
          </cell>
          <cell r="Q4129">
            <v>86126</v>
          </cell>
          <cell r="R4129">
            <v>79064</v>
          </cell>
          <cell r="S4129">
            <v>75086</v>
          </cell>
          <cell r="T4129">
            <v>75393</v>
          </cell>
        </row>
        <row r="4130">
          <cell r="A4130" t="str">
            <v>North America</v>
          </cell>
          <cell r="B4130" t="str">
            <v>Renault/Nissan</v>
          </cell>
          <cell r="C4130" t="str">
            <v>Renault/Nissan</v>
          </cell>
          <cell r="D4130" t="str">
            <v>Frontier</v>
          </cell>
          <cell r="E4130" t="str">
            <v>ZV</v>
          </cell>
          <cell r="F4130" t="str">
            <v>Gasoline</v>
          </cell>
          <cell r="G4130">
            <v>4000</v>
          </cell>
          <cell r="H4130">
            <v>220</v>
          </cell>
          <cell r="I4130" t="str">
            <v>Vee Configuration</v>
          </cell>
          <cell r="J4130">
            <v>6</v>
          </cell>
          <cell r="K4130" t="str">
            <v>SFI</v>
          </cell>
          <cell r="L4130" t="str">
            <v>Decherd, TN</v>
          </cell>
          <cell r="M4130" t="str">
            <v>U.S.</v>
          </cell>
          <cell r="N4130">
            <v>0</v>
          </cell>
          <cell r="O4130">
            <v>0</v>
          </cell>
          <cell r="P4130">
            <v>26379</v>
          </cell>
          <cell r="Q4130">
            <v>53305</v>
          </cell>
          <cell r="R4130">
            <v>53464</v>
          </cell>
          <cell r="S4130">
            <v>52895</v>
          </cell>
          <cell r="T4130">
            <v>52362</v>
          </cell>
        </row>
        <row r="4131">
          <cell r="A4131" t="str">
            <v>North America</v>
          </cell>
          <cell r="B4131" t="str">
            <v>Renault/Nissan</v>
          </cell>
          <cell r="C4131" t="str">
            <v>Renault/Nissan</v>
          </cell>
          <cell r="D4131" t="str">
            <v>Xterra</v>
          </cell>
          <cell r="E4131" t="str">
            <v>ZV</v>
          </cell>
          <cell r="F4131" t="str">
            <v>Gasoline</v>
          </cell>
          <cell r="G4131">
            <v>4000</v>
          </cell>
          <cell r="H4131">
            <v>220</v>
          </cell>
          <cell r="I4131" t="str">
            <v>Vee Configuration</v>
          </cell>
          <cell r="J4131">
            <v>6</v>
          </cell>
          <cell r="K4131" t="str">
            <v>SFI</v>
          </cell>
          <cell r="L4131" t="str">
            <v>Decherd, TN</v>
          </cell>
          <cell r="M4131" t="str">
            <v>U.S.</v>
          </cell>
          <cell r="N4131">
            <v>0</v>
          </cell>
          <cell r="O4131">
            <v>0</v>
          </cell>
          <cell r="P4131">
            <v>13555</v>
          </cell>
          <cell r="Q4131">
            <v>65645</v>
          </cell>
          <cell r="R4131">
            <v>60018</v>
          </cell>
          <cell r="S4131">
            <v>54647</v>
          </cell>
          <cell r="T4131">
            <v>54209</v>
          </cell>
        </row>
        <row r="4132">
          <cell r="A4132" t="str">
            <v>North America</v>
          </cell>
          <cell r="B4132" t="str">
            <v>Renault/Nissan</v>
          </cell>
          <cell r="C4132" t="str">
            <v>Renault/Nissan</v>
          </cell>
          <cell r="D4132" t="str">
            <v>Pathfinder</v>
          </cell>
          <cell r="E4132" t="str">
            <v>ZV</v>
          </cell>
          <cell r="F4132" t="str">
            <v>Gasoline</v>
          </cell>
          <cell r="G4132">
            <v>4000</v>
          </cell>
          <cell r="H4132">
            <v>258</v>
          </cell>
          <cell r="I4132" t="str">
            <v>Vee Configuration</v>
          </cell>
          <cell r="J4132">
            <v>6</v>
          </cell>
          <cell r="K4132" t="str">
            <v>SFI</v>
          </cell>
          <cell r="L4132" t="str">
            <v>Decherd, TN</v>
          </cell>
          <cell r="M4132" t="str">
            <v>U.S.</v>
          </cell>
          <cell r="N4132">
            <v>0</v>
          </cell>
          <cell r="O4132">
            <v>0</v>
          </cell>
          <cell r="P4132">
            <v>29530</v>
          </cell>
          <cell r="Q4132">
            <v>64166</v>
          </cell>
          <cell r="R4132">
            <v>62857</v>
          </cell>
          <cell r="S4132">
            <v>57067</v>
          </cell>
          <cell r="T4132">
            <v>57240</v>
          </cell>
        </row>
        <row r="4133">
          <cell r="A4133" t="str">
            <v>North America</v>
          </cell>
          <cell r="B4133" t="str">
            <v>Renault/Nissan</v>
          </cell>
          <cell r="C4133" t="str">
            <v>Renault/Nissan</v>
          </cell>
          <cell r="D4133" t="str">
            <v>Frontier</v>
          </cell>
          <cell r="E4133" t="str">
            <v>ZV</v>
          </cell>
          <cell r="F4133" t="str">
            <v>Gasoline</v>
          </cell>
          <cell r="G4133">
            <v>4000</v>
          </cell>
          <cell r="H4133">
            <v>250</v>
          </cell>
          <cell r="I4133" t="str">
            <v>Vee Configuration</v>
          </cell>
          <cell r="J4133">
            <v>6</v>
          </cell>
          <cell r="K4133" t="str">
            <v>SFI</v>
          </cell>
          <cell r="L4133" t="str">
            <v>Decherd, TN</v>
          </cell>
          <cell r="M4133" t="str">
            <v>U.S.</v>
          </cell>
          <cell r="N4133">
            <v>0</v>
          </cell>
          <cell r="O4133">
            <v>0</v>
          </cell>
          <cell r="P4133">
            <v>4396</v>
          </cell>
          <cell r="Q4133">
            <v>8884</v>
          </cell>
          <cell r="R4133">
            <v>8676</v>
          </cell>
          <cell r="S4133">
            <v>8192</v>
          </cell>
          <cell r="T4133">
            <v>8110</v>
          </cell>
        </row>
        <row r="4134">
          <cell r="A4134" t="str">
            <v>North America</v>
          </cell>
          <cell r="B4134" t="str">
            <v>Renault/Nissan</v>
          </cell>
          <cell r="C4134" t="str">
            <v>Renault/Nissan</v>
          </cell>
          <cell r="D4134" t="str">
            <v>Xterra</v>
          </cell>
          <cell r="E4134" t="str">
            <v>ZV</v>
          </cell>
          <cell r="F4134" t="str">
            <v>Gasoline</v>
          </cell>
          <cell r="G4134">
            <v>4000</v>
          </cell>
          <cell r="H4134">
            <v>250</v>
          </cell>
          <cell r="I4134" t="str">
            <v>Vee Configuration</v>
          </cell>
          <cell r="J4134">
            <v>6</v>
          </cell>
          <cell r="K4134" t="str">
            <v>SFI</v>
          </cell>
          <cell r="L4134" t="str">
            <v>Decherd, TN</v>
          </cell>
          <cell r="M4134" t="str">
            <v>U.S.</v>
          </cell>
          <cell r="N4134">
            <v>0</v>
          </cell>
          <cell r="O4134">
            <v>0</v>
          </cell>
          <cell r="P4134">
            <v>1936</v>
          </cell>
          <cell r="Q4134">
            <v>9378</v>
          </cell>
          <cell r="R4134">
            <v>8574</v>
          </cell>
          <cell r="S4134">
            <v>7807</v>
          </cell>
          <cell r="T4134">
            <v>7744</v>
          </cell>
        </row>
        <row r="4135">
          <cell r="A4135" t="str">
            <v>North America</v>
          </cell>
          <cell r="B4135" t="str">
            <v>Toyota</v>
          </cell>
          <cell r="C4135" t="str">
            <v>Toyota</v>
          </cell>
          <cell r="D4135" t="str">
            <v>Camry</v>
          </cell>
          <cell r="E4135" t="str">
            <v>AZ-FE</v>
          </cell>
          <cell r="F4135" t="str">
            <v>Gasoline</v>
          </cell>
          <cell r="G4135">
            <v>2495</v>
          </cell>
          <cell r="H4135">
            <v>145</v>
          </cell>
          <cell r="I4135" t="str">
            <v>In-Line</v>
          </cell>
          <cell r="J4135">
            <v>4</v>
          </cell>
          <cell r="K4135" t="str">
            <v>SFI</v>
          </cell>
          <cell r="L4135" t="str">
            <v>Georgetown, KY</v>
          </cell>
          <cell r="M4135" t="str">
            <v>U.S.</v>
          </cell>
          <cell r="N4135">
            <v>203205</v>
          </cell>
          <cell r="O4135">
            <v>247554</v>
          </cell>
          <cell r="P4135">
            <v>231721</v>
          </cell>
          <cell r="Q4135">
            <v>231820</v>
          </cell>
          <cell r="R4135">
            <v>215818</v>
          </cell>
          <cell r="S4135">
            <v>242053</v>
          </cell>
          <cell r="T4135">
            <v>239797</v>
          </cell>
        </row>
        <row r="4136">
          <cell r="A4136" t="str">
            <v>North America</v>
          </cell>
          <cell r="B4136" t="str">
            <v>Toyota</v>
          </cell>
          <cell r="C4136" t="str">
            <v>Toyota</v>
          </cell>
          <cell r="D4136" t="str">
            <v>Camry Solara</v>
          </cell>
          <cell r="E4136" t="str">
            <v>AZ-FE</v>
          </cell>
          <cell r="F4136" t="str">
            <v>Gasoline</v>
          </cell>
          <cell r="G4136">
            <v>2495</v>
          </cell>
          <cell r="H4136">
            <v>145</v>
          </cell>
          <cell r="I4136" t="str">
            <v>In-Line</v>
          </cell>
          <cell r="J4136">
            <v>4</v>
          </cell>
          <cell r="K4136" t="str">
            <v>SFI</v>
          </cell>
          <cell r="L4136" t="str">
            <v>Georgetown, KY</v>
          </cell>
          <cell r="M4136" t="str">
            <v>U.S.</v>
          </cell>
          <cell r="N4136">
            <v>10790</v>
          </cell>
          <cell r="O4136">
            <v>0</v>
          </cell>
          <cell r="P4136">
            <v>0</v>
          </cell>
          <cell r="Q4136">
            <v>0</v>
          </cell>
          <cell r="R4136">
            <v>0</v>
          </cell>
          <cell r="S4136">
            <v>0</v>
          </cell>
          <cell r="T4136">
            <v>0</v>
          </cell>
        </row>
        <row r="4137">
          <cell r="A4137" t="str">
            <v>North America</v>
          </cell>
          <cell r="B4137" t="str">
            <v>Toyota</v>
          </cell>
          <cell r="C4137" t="str">
            <v>Toyota</v>
          </cell>
          <cell r="D4137" t="str">
            <v>Highlander</v>
          </cell>
          <cell r="E4137" t="str">
            <v>AZ-FE</v>
          </cell>
          <cell r="F4137" t="str">
            <v>Gasoline</v>
          </cell>
          <cell r="G4137">
            <v>2495</v>
          </cell>
          <cell r="H4137">
            <v>145</v>
          </cell>
          <cell r="I4137" t="str">
            <v>In-Line</v>
          </cell>
          <cell r="J4137">
            <v>4</v>
          </cell>
          <cell r="K4137" t="str">
            <v>SFI</v>
          </cell>
          <cell r="L4137" t="str">
            <v>Georgetown, KY</v>
          </cell>
          <cell r="M4137" t="str">
            <v>U.S.</v>
          </cell>
          <cell r="N4137">
            <v>0</v>
          </cell>
          <cell r="O4137">
            <v>0</v>
          </cell>
          <cell r="P4137">
            <v>0</v>
          </cell>
          <cell r="Q4137">
            <v>0</v>
          </cell>
          <cell r="R4137">
            <v>29283</v>
          </cell>
          <cell r="S4137">
            <v>60018</v>
          </cell>
          <cell r="T4137">
            <v>70921</v>
          </cell>
        </row>
        <row r="4138">
          <cell r="A4138" t="str">
            <v>North America</v>
          </cell>
          <cell r="B4138" t="str">
            <v>Toyota</v>
          </cell>
          <cell r="C4138" t="str">
            <v>Toyota</v>
          </cell>
          <cell r="D4138" t="str">
            <v>Avalon</v>
          </cell>
          <cell r="E4138" t="str">
            <v>MZ-FE</v>
          </cell>
          <cell r="F4138" t="str">
            <v>Gasoline</v>
          </cell>
          <cell r="G4138">
            <v>2995</v>
          </cell>
          <cell r="H4138">
            <v>200</v>
          </cell>
          <cell r="I4138" t="str">
            <v>Vee Configuration</v>
          </cell>
          <cell r="J4138">
            <v>6</v>
          </cell>
          <cell r="K4138" t="str">
            <v>SFI</v>
          </cell>
          <cell r="L4138" t="str">
            <v>Buffalo, WV</v>
          </cell>
          <cell r="M4138" t="str">
            <v>U.S.</v>
          </cell>
          <cell r="N4138">
            <v>19955</v>
          </cell>
          <cell r="O4138">
            <v>0</v>
          </cell>
          <cell r="P4138">
            <v>0</v>
          </cell>
          <cell r="Q4138">
            <v>0</v>
          </cell>
          <cell r="R4138">
            <v>0</v>
          </cell>
          <cell r="S4138">
            <v>0</v>
          </cell>
          <cell r="T4138">
            <v>0</v>
          </cell>
        </row>
        <row r="4139">
          <cell r="A4139" t="str">
            <v>North America</v>
          </cell>
          <cell r="B4139" t="str">
            <v>Toyota</v>
          </cell>
          <cell r="C4139" t="str">
            <v>Toyota</v>
          </cell>
          <cell r="D4139" t="str">
            <v>Camry</v>
          </cell>
          <cell r="E4139" t="str">
            <v>MZ-FE</v>
          </cell>
          <cell r="F4139" t="str">
            <v>Gasoline</v>
          </cell>
          <cell r="G4139">
            <v>2995</v>
          </cell>
          <cell r="H4139">
            <v>200</v>
          </cell>
          <cell r="I4139" t="str">
            <v>Vee Configuration</v>
          </cell>
          <cell r="J4139">
            <v>6</v>
          </cell>
          <cell r="K4139" t="str">
            <v>SFI</v>
          </cell>
          <cell r="L4139" t="str">
            <v>Buffalo, WV</v>
          </cell>
          <cell r="M4139" t="str">
            <v>U.S.</v>
          </cell>
          <cell r="N4139">
            <v>54625</v>
          </cell>
          <cell r="O4139">
            <v>66547</v>
          </cell>
          <cell r="P4139">
            <v>62291</v>
          </cell>
          <cell r="Q4139">
            <v>62317</v>
          </cell>
          <cell r="R4139">
            <v>58016</v>
          </cell>
          <cell r="S4139">
            <v>65068</v>
          </cell>
          <cell r="T4139">
            <v>64461</v>
          </cell>
        </row>
        <row r="4140">
          <cell r="A4140" t="str">
            <v>North America</v>
          </cell>
          <cell r="B4140" t="str">
            <v>Toyota</v>
          </cell>
          <cell r="C4140" t="str">
            <v>Toyota</v>
          </cell>
          <cell r="D4140" t="str">
            <v>Camry Solara</v>
          </cell>
          <cell r="E4140" t="str">
            <v>MZ-FE</v>
          </cell>
          <cell r="F4140" t="str">
            <v>Gasoline</v>
          </cell>
          <cell r="G4140">
            <v>2995</v>
          </cell>
          <cell r="H4140">
            <v>200</v>
          </cell>
          <cell r="I4140" t="str">
            <v>Vee Configuration</v>
          </cell>
          <cell r="J4140">
            <v>6</v>
          </cell>
          <cell r="K4140" t="str">
            <v>SFI</v>
          </cell>
          <cell r="L4140" t="str">
            <v>Buffalo, WV</v>
          </cell>
          <cell r="M4140" t="str">
            <v>U.S.</v>
          </cell>
          <cell r="N4140">
            <v>15783</v>
          </cell>
          <cell r="O4140">
            <v>24128</v>
          </cell>
          <cell r="P4140">
            <v>26689</v>
          </cell>
          <cell r="Q4140">
            <v>26681</v>
          </cell>
          <cell r="R4140">
            <v>23581</v>
          </cell>
          <cell r="S4140">
            <v>21218</v>
          </cell>
          <cell r="T4140">
            <v>19511</v>
          </cell>
        </row>
        <row r="4141">
          <cell r="A4141" t="str">
            <v>North America</v>
          </cell>
          <cell r="B4141" t="str">
            <v>Toyota</v>
          </cell>
          <cell r="C4141" t="str">
            <v>Toyota</v>
          </cell>
          <cell r="D4141" t="str">
            <v>Sienna</v>
          </cell>
          <cell r="E4141" t="str">
            <v>MZ-FE</v>
          </cell>
          <cell r="F4141" t="str">
            <v>Gasoline</v>
          </cell>
          <cell r="G4141">
            <v>2995</v>
          </cell>
          <cell r="H4141">
            <v>200</v>
          </cell>
          <cell r="I4141" t="str">
            <v>Vee Configuration</v>
          </cell>
          <cell r="J4141">
            <v>6</v>
          </cell>
          <cell r="K4141" t="str">
            <v>SFI</v>
          </cell>
          <cell r="L4141" t="str">
            <v>Buffalo, WV</v>
          </cell>
          <cell r="M4141" t="str">
            <v>U.S.</v>
          </cell>
          <cell r="N4141">
            <v>47170</v>
          </cell>
          <cell r="O4141">
            <v>0</v>
          </cell>
          <cell r="P4141">
            <v>0</v>
          </cell>
          <cell r="Q4141">
            <v>0</v>
          </cell>
          <cell r="R4141">
            <v>0</v>
          </cell>
          <cell r="S4141">
            <v>0</v>
          </cell>
          <cell r="T4141">
            <v>0</v>
          </cell>
        </row>
        <row r="4142">
          <cell r="A4142" t="str">
            <v>North America</v>
          </cell>
          <cell r="B4142" t="str">
            <v>Toyota</v>
          </cell>
          <cell r="C4142" t="str">
            <v>Toyota</v>
          </cell>
          <cell r="D4142" t="str">
            <v>Avalon</v>
          </cell>
          <cell r="E4142" t="str">
            <v>MZ-FE</v>
          </cell>
          <cell r="F4142" t="str">
            <v>Gasoline</v>
          </cell>
          <cell r="G4142">
            <v>2995</v>
          </cell>
          <cell r="H4142">
            <v>200</v>
          </cell>
          <cell r="I4142" t="str">
            <v>Vee Configuration</v>
          </cell>
          <cell r="J4142">
            <v>6</v>
          </cell>
          <cell r="K4142" t="str">
            <v>SFI</v>
          </cell>
          <cell r="L4142" t="str">
            <v>Georgetown, KY</v>
          </cell>
          <cell r="M4142" t="str">
            <v>U.S.</v>
          </cell>
          <cell r="N4142">
            <v>19955</v>
          </cell>
          <cell r="O4142">
            <v>0</v>
          </cell>
          <cell r="P4142">
            <v>0</v>
          </cell>
          <cell r="Q4142">
            <v>0</v>
          </cell>
          <cell r="R4142">
            <v>0</v>
          </cell>
          <cell r="S4142">
            <v>0</v>
          </cell>
          <cell r="T4142">
            <v>0</v>
          </cell>
        </row>
        <row r="4143">
          <cell r="A4143" t="str">
            <v>North America</v>
          </cell>
          <cell r="B4143" t="str">
            <v>Toyota</v>
          </cell>
          <cell r="C4143" t="str">
            <v>Toyota</v>
          </cell>
          <cell r="D4143" t="str">
            <v>Camry</v>
          </cell>
          <cell r="E4143" t="str">
            <v>MZ-FE</v>
          </cell>
          <cell r="F4143" t="str">
            <v>Gasoline</v>
          </cell>
          <cell r="G4143">
            <v>2995</v>
          </cell>
          <cell r="H4143">
            <v>200</v>
          </cell>
          <cell r="I4143" t="str">
            <v>Vee Configuration</v>
          </cell>
          <cell r="J4143">
            <v>6</v>
          </cell>
          <cell r="K4143" t="str">
            <v>SFI</v>
          </cell>
          <cell r="L4143" t="str">
            <v>Georgetown, KY</v>
          </cell>
          <cell r="M4143" t="str">
            <v>U.S.</v>
          </cell>
          <cell r="N4143">
            <v>54313</v>
          </cell>
          <cell r="O4143">
            <v>66167</v>
          </cell>
          <cell r="P4143">
            <v>61935</v>
          </cell>
          <cell r="Q4143">
            <v>61961</v>
          </cell>
          <cell r="R4143">
            <v>57684</v>
          </cell>
          <cell r="S4143">
            <v>64696</v>
          </cell>
          <cell r="T4143">
            <v>64093</v>
          </cell>
        </row>
        <row r="4144">
          <cell r="A4144" t="str">
            <v>North America</v>
          </cell>
          <cell r="B4144" t="str">
            <v>Toyota</v>
          </cell>
          <cell r="C4144" t="str">
            <v>Toyota</v>
          </cell>
          <cell r="D4144" t="str">
            <v>Camry Solara</v>
          </cell>
          <cell r="E4144" t="str">
            <v>MZ-FE</v>
          </cell>
          <cell r="F4144" t="str">
            <v>Gasoline</v>
          </cell>
          <cell r="G4144">
            <v>2995</v>
          </cell>
          <cell r="H4144">
            <v>200</v>
          </cell>
          <cell r="I4144" t="str">
            <v>Vee Configuration</v>
          </cell>
          <cell r="J4144">
            <v>6</v>
          </cell>
          <cell r="K4144" t="str">
            <v>SFI</v>
          </cell>
          <cell r="L4144" t="str">
            <v>Georgetown, KY</v>
          </cell>
          <cell r="M4144" t="str">
            <v>U.S.</v>
          </cell>
          <cell r="N4144">
            <v>15741</v>
          </cell>
          <cell r="O4144">
            <v>0</v>
          </cell>
          <cell r="P4144">
            <v>26689</v>
          </cell>
          <cell r="Q4144">
            <v>26681</v>
          </cell>
          <cell r="R4144">
            <v>23581</v>
          </cell>
          <cell r="S4144">
            <v>21218</v>
          </cell>
          <cell r="T4144">
            <v>19511</v>
          </cell>
        </row>
        <row r="4145">
          <cell r="A4145" t="str">
            <v>North America</v>
          </cell>
          <cell r="B4145" t="str">
            <v>Toyota</v>
          </cell>
          <cell r="C4145" t="str">
            <v>Toyota</v>
          </cell>
          <cell r="D4145" t="str">
            <v>Highlander</v>
          </cell>
          <cell r="E4145" t="str">
            <v>MZ-FE</v>
          </cell>
          <cell r="F4145" t="str">
            <v>Gasoline</v>
          </cell>
          <cell r="G4145">
            <v>2995</v>
          </cell>
          <cell r="H4145">
            <v>200</v>
          </cell>
          <cell r="I4145" t="str">
            <v>Vee Configuration</v>
          </cell>
          <cell r="J4145">
            <v>6</v>
          </cell>
          <cell r="K4145" t="str">
            <v>SFI</v>
          </cell>
          <cell r="L4145" t="str">
            <v>Georgetown, KY</v>
          </cell>
          <cell r="M4145" t="str">
            <v>U.S.</v>
          </cell>
          <cell r="N4145">
            <v>0</v>
          </cell>
          <cell r="O4145">
            <v>0</v>
          </cell>
          <cell r="P4145">
            <v>0</v>
          </cell>
          <cell r="Q4145">
            <v>0</v>
          </cell>
          <cell r="R4145">
            <v>12550</v>
          </cell>
          <cell r="S4145">
            <v>25722</v>
          </cell>
          <cell r="T4145">
            <v>30395</v>
          </cell>
        </row>
        <row r="4146">
          <cell r="A4146" t="str">
            <v>North America</v>
          </cell>
          <cell r="B4146" t="str">
            <v>Toyota</v>
          </cell>
          <cell r="C4146" t="str">
            <v>Toyota</v>
          </cell>
          <cell r="D4146" t="str">
            <v>Sienna</v>
          </cell>
          <cell r="E4146" t="str">
            <v>MZ-FE</v>
          </cell>
          <cell r="F4146" t="str">
            <v>Gasoline</v>
          </cell>
          <cell r="G4146">
            <v>2995</v>
          </cell>
          <cell r="H4146">
            <v>200</v>
          </cell>
          <cell r="I4146" t="str">
            <v>Vee Configuration</v>
          </cell>
          <cell r="J4146">
            <v>6</v>
          </cell>
          <cell r="K4146" t="str">
            <v>SFI</v>
          </cell>
          <cell r="L4146" t="str">
            <v>Georgetown, KY</v>
          </cell>
          <cell r="M4146" t="str">
            <v>U.S.</v>
          </cell>
          <cell r="N4146">
            <v>47170</v>
          </cell>
          <cell r="O4146">
            <v>0</v>
          </cell>
          <cell r="P4146">
            <v>0</v>
          </cell>
          <cell r="Q4146">
            <v>0</v>
          </cell>
          <cell r="R4146">
            <v>0</v>
          </cell>
          <cell r="S4146">
            <v>0</v>
          </cell>
          <cell r="T4146">
            <v>0</v>
          </cell>
        </row>
        <row r="4147">
          <cell r="A4147" t="str">
            <v>North America</v>
          </cell>
          <cell r="B4147" t="str">
            <v>Toyota</v>
          </cell>
          <cell r="C4147" t="str">
            <v>Toyota</v>
          </cell>
          <cell r="D4147" t="str">
            <v>Avalon</v>
          </cell>
          <cell r="E4147" t="str">
            <v>MZ-FE</v>
          </cell>
          <cell r="F4147" t="str">
            <v>Gasoline</v>
          </cell>
          <cell r="G4147">
            <v>3295</v>
          </cell>
          <cell r="H4147">
            <v>220</v>
          </cell>
          <cell r="I4147" t="str">
            <v>Vee Configuration</v>
          </cell>
          <cell r="J4147">
            <v>6</v>
          </cell>
          <cell r="K4147" t="str">
            <v>SFI</v>
          </cell>
          <cell r="L4147" t="str">
            <v>Georgetown, KY</v>
          </cell>
          <cell r="M4147" t="str">
            <v>U.S.</v>
          </cell>
          <cell r="N4147">
            <v>35342</v>
          </cell>
          <cell r="O4147">
            <v>78454</v>
          </cell>
          <cell r="P4147">
            <v>90916</v>
          </cell>
          <cell r="Q4147">
            <v>91820</v>
          </cell>
          <cell r="R4147">
            <v>88882</v>
          </cell>
          <cell r="S4147">
            <v>84286</v>
          </cell>
          <cell r="T4147">
            <v>79196</v>
          </cell>
        </row>
        <row r="4148">
          <cell r="A4148" t="str">
            <v>North America</v>
          </cell>
          <cell r="B4148" t="str">
            <v>Toyota</v>
          </cell>
          <cell r="C4148" t="str">
            <v>Toyota</v>
          </cell>
          <cell r="D4148" t="str">
            <v>RX330</v>
          </cell>
          <cell r="E4148" t="str">
            <v>MZ-FE</v>
          </cell>
          <cell r="F4148" t="str">
            <v>Gasoline</v>
          </cell>
          <cell r="G4148">
            <v>3295</v>
          </cell>
          <cell r="H4148">
            <v>220</v>
          </cell>
          <cell r="I4148" t="str">
            <v>Vee Configuration</v>
          </cell>
          <cell r="J4148">
            <v>6</v>
          </cell>
          <cell r="K4148" t="str">
            <v>SFI</v>
          </cell>
          <cell r="L4148" t="str">
            <v>Georgetown, KY</v>
          </cell>
          <cell r="M4148" t="str">
            <v>U.S.</v>
          </cell>
          <cell r="N4148">
            <v>0</v>
          </cell>
          <cell r="O4148">
            <v>20496</v>
          </cell>
          <cell r="P4148">
            <v>77671</v>
          </cell>
          <cell r="Q4148">
            <v>77120</v>
          </cell>
          <cell r="R4148">
            <v>77683</v>
          </cell>
          <cell r="S4148">
            <v>71798</v>
          </cell>
          <cell r="T4148">
            <v>82107</v>
          </cell>
        </row>
        <row r="4149">
          <cell r="A4149" t="str">
            <v>North America</v>
          </cell>
          <cell r="B4149" t="str">
            <v>Toyota</v>
          </cell>
          <cell r="C4149" t="str">
            <v>Toyota</v>
          </cell>
          <cell r="D4149" t="str">
            <v>Sienna</v>
          </cell>
          <cell r="E4149" t="str">
            <v>MZ-FE</v>
          </cell>
          <cell r="F4149" t="str">
            <v>Gasoline</v>
          </cell>
          <cell r="G4149">
            <v>3295</v>
          </cell>
          <cell r="H4149">
            <v>220</v>
          </cell>
          <cell r="I4149" t="str">
            <v>Vee Configuration</v>
          </cell>
          <cell r="J4149">
            <v>6</v>
          </cell>
          <cell r="K4149" t="str">
            <v>SFI</v>
          </cell>
          <cell r="L4149" t="str">
            <v>Georgetown, KY</v>
          </cell>
          <cell r="M4149" t="str">
            <v>U.S.</v>
          </cell>
          <cell r="N4149">
            <v>0</v>
          </cell>
          <cell r="O4149">
            <v>102250</v>
          </cell>
          <cell r="P4149">
            <v>150092</v>
          </cell>
          <cell r="Q4149">
            <v>148253</v>
          </cell>
          <cell r="R4149">
            <v>143547</v>
          </cell>
          <cell r="S4149">
            <v>141418</v>
          </cell>
          <cell r="T4149">
            <v>143812</v>
          </cell>
        </row>
        <row r="4150">
          <cell r="A4150" t="str">
            <v>North America</v>
          </cell>
          <cell r="B4150" t="str">
            <v>Toyota</v>
          </cell>
          <cell r="C4150" t="str">
            <v>Toyota</v>
          </cell>
          <cell r="D4150" t="str">
            <v>Camry</v>
          </cell>
          <cell r="E4150" t="str">
            <v>S-FE</v>
          </cell>
          <cell r="F4150" t="str">
            <v>Gasoline</v>
          </cell>
          <cell r="G4150">
            <v>2164</v>
          </cell>
          <cell r="H4150">
            <v>133</v>
          </cell>
          <cell r="I4150" t="str">
            <v>In-Line</v>
          </cell>
          <cell r="J4150">
            <v>4</v>
          </cell>
          <cell r="K4150" t="str">
            <v>SFI</v>
          </cell>
          <cell r="L4150" t="str">
            <v>Georgetown, KY</v>
          </cell>
          <cell r="M4150" t="str">
            <v>U.S.</v>
          </cell>
          <cell r="N4150">
            <v>0</v>
          </cell>
          <cell r="O4150">
            <v>0</v>
          </cell>
          <cell r="P4150">
            <v>0</v>
          </cell>
          <cell r="Q4150">
            <v>0</v>
          </cell>
          <cell r="R4150">
            <v>0</v>
          </cell>
          <cell r="S4150">
            <v>0</v>
          </cell>
          <cell r="T4150">
            <v>0</v>
          </cell>
        </row>
        <row r="4151">
          <cell r="A4151" t="str">
            <v>North America</v>
          </cell>
          <cell r="B4151" t="str">
            <v>Toyota</v>
          </cell>
          <cell r="C4151" t="str">
            <v>Toyota</v>
          </cell>
          <cell r="D4151" t="str">
            <v>Camry Solara</v>
          </cell>
          <cell r="E4151" t="str">
            <v>S-FE</v>
          </cell>
          <cell r="F4151" t="str">
            <v>Gasoline</v>
          </cell>
          <cell r="G4151">
            <v>2164</v>
          </cell>
          <cell r="H4151">
            <v>133</v>
          </cell>
          <cell r="I4151" t="str">
            <v>In-Line</v>
          </cell>
          <cell r="J4151">
            <v>4</v>
          </cell>
          <cell r="K4151" t="str">
            <v>SFI</v>
          </cell>
          <cell r="L4151" t="str">
            <v>Georgetown, KY</v>
          </cell>
          <cell r="M4151" t="str">
            <v>U.S.</v>
          </cell>
          <cell r="N4151">
            <v>0</v>
          </cell>
          <cell r="O4151">
            <v>0</v>
          </cell>
          <cell r="P4151">
            <v>0</v>
          </cell>
          <cell r="Q4151">
            <v>0</v>
          </cell>
          <cell r="R4151">
            <v>0</v>
          </cell>
          <cell r="S4151">
            <v>0</v>
          </cell>
          <cell r="T4151">
            <v>0</v>
          </cell>
        </row>
        <row r="4152">
          <cell r="A4152" t="str">
            <v>North America</v>
          </cell>
          <cell r="B4152" t="str">
            <v>Toyota</v>
          </cell>
          <cell r="C4152" t="str">
            <v>Toyota</v>
          </cell>
          <cell r="D4152" t="str">
            <v>4-Runner</v>
          </cell>
          <cell r="E4152" t="str">
            <v>UZ-FE</v>
          </cell>
          <cell r="F4152" t="str">
            <v>Gasoline</v>
          </cell>
          <cell r="G4152">
            <v>4664</v>
          </cell>
          <cell r="H4152">
            <v>230</v>
          </cell>
          <cell r="I4152" t="str">
            <v>Vee Configuration</v>
          </cell>
          <cell r="J4152">
            <v>8</v>
          </cell>
          <cell r="K4152" t="str">
            <v>SFI</v>
          </cell>
          <cell r="L4152" t="str">
            <v>Huntsville, AL</v>
          </cell>
          <cell r="M4152" t="str">
            <v>U.S.</v>
          </cell>
          <cell r="N4152">
            <v>0</v>
          </cell>
          <cell r="O4152">
            <v>0</v>
          </cell>
          <cell r="P4152">
            <v>0</v>
          </cell>
          <cell r="Q4152">
            <v>0</v>
          </cell>
          <cell r="R4152">
            <v>13614</v>
          </cell>
          <cell r="S4152">
            <v>15030</v>
          </cell>
          <cell r="T4152">
            <v>14444</v>
          </cell>
        </row>
        <row r="4153">
          <cell r="A4153" t="str">
            <v>North America</v>
          </cell>
          <cell r="B4153" t="str">
            <v>Toyota</v>
          </cell>
          <cell r="C4153" t="str">
            <v>Toyota</v>
          </cell>
          <cell r="D4153" t="str">
            <v>LX470</v>
          </cell>
          <cell r="E4153" t="str">
            <v>UZ-FE</v>
          </cell>
          <cell r="F4153" t="str">
            <v>Gasoline</v>
          </cell>
          <cell r="G4153">
            <v>4664</v>
          </cell>
          <cell r="H4153">
            <v>230</v>
          </cell>
          <cell r="I4153" t="str">
            <v>Vee Configuration</v>
          </cell>
          <cell r="J4153">
            <v>8</v>
          </cell>
          <cell r="K4153" t="str">
            <v>SFI</v>
          </cell>
          <cell r="L4153" t="str">
            <v>Huntsville, AL</v>
          </cell>
          <cell r="M4153" t="str">
            <v>U.S.</v>
          </cell>
          <cell r="N4153">
            <v>0</v>
          </cell>
          <cell r="O4153">
            <v>0</v>
          </cell>
          <cell r="P4153">
            <v>0</v>
          </cell>
          <cell r="Q4153">
            <v>0</v>
          </cell>
          <cell r="R4153">
            <v>5066</v>
          </cell>
          <cell r="S4153">
            <v>11979</v>
          </cell>
          <cell r="T4153">
            <v>13890</v>
          </cell>
        </row>
        <row r="4154">
          <cell r="A4154" t="str">
            <v>North America</v>
          </cell>
          <cell r="B4154" t="str">
            <v>Toyota</v>
          </cell>
          <cell r="C4154" t="str">
            <v>Toyota</v>
          </cell>
          <cell r="D4154" t="str">
            <v>Sequoia</v>
          </cell>
          <cell r="E4154" t="str">
            <v>UZ-FE</v>
          </cell>
          <cell r="F4154" t="str">
            <v>Gasoline</v>
          </cell>
          <cell r="G4154">
            <v>4664</v>
          </cell>
          <cell r="H4154">
            <v>230</v>
          </cell>
          <cell r="I4154" t="str">
            <v>Vee Configuration</v>
          </cell>
          <cell r="J4154">
            <v>8</v>
          </cell>
          <cell r="K4154" t="str">
            <v>SFI</v>
          </cell>
          <cell r="L4154" t="str">
            <v>Huntsville, AL</v>
          </cell>
          <cell r="M4154" t="str">
            <v>U.S.</v>
          </cell>
          <cell r="N4154">
            <v>0</v>
          </cell>
          <cell r="O4154">
            <v>0</v>
          </cell>
          <cell r="P4154">
            <v>9850</v>
          </cell>
          <cell r="Q4154">
            <v>12079</v>
          </cell>
          <cell r="R4154">
            <v>10789</v>
          </cell>
          <cell r="S4154">
            <v>12439</v>
          </cell>
          <cell r="T4154">
            <v>12620</v>
          </cell>
        </row>
        <row r="4155">
          <cell r="A4155" t="str">
            <v>North America</v>
          </cell>
          <cell r="B4155" t="str">
            <v>Toyota</v>
          </cell>
          <cell r="C4155" t="str">
            <v>Toyota</v>
          </cell>
          <cell r="D4155" t="str">
            <v>Tundra</v>
          </cell>
          <cell r="E4155" t="str">
            <v>UZ-FE</v>
          </cell>
          <cell r="F4155" t="str">
            <v>Gasoline</v>
          </cell>
          <cell r="G4155">
            <v>4664</v>
          </cell>
          <cell r="H4155">
            <v>230</v>
          </cell>
          <cell r="I4155" t="str">
            <v>Vee Configuration</v>
          </cell>
          <cell r="J4155">
            <v>8</v>
          </cell>
          <cell r="K4155" t="str">
            <v>SFI</v>
          </cell>
          <cell r="L4155" t="str">
            <v>Huntsville, AL</v>
          </cell>
          <cell r="M4155" t="str">
            <v>U.S.</v>
          </cell>
          <cell r="N4155">
            <v>0</v>
          </cell>
          <cell r="O4155">
            <v>0</v>
          </cell>
          <cell r="P4155">
            <v>25063</v>
          </cell>
          <cell r="Q4155">
            <v>52452</v>
          </cell>
          <cell r="R4155">
            <v>65834</v>
          </cell>
          <cell r="S4155">
            <v>102826</v>
          </cell>
          <cell r="T4155">
            <v>110183</v>
          </cell>
        </row>
        <row r="4156">
          <cell r="A4156" t="str">
            <v>North America</v>
          </cell>
          <cell r="B4156" t="str">
            <v>Toyota</v>
          </cell>
          <cell r="C4156" t="str">
            <v>Toyota</v>
          </cell>
          <cell r="D4156" t="str">
            <v>Tacoma</v>
          </cell>
          <cell r="E4156" t="str">
            <v>UZ-FE</v>
          </cell>
          <cell r="F4156" t="str">
            <v>Gasoline</v>
          </cell>
          <cell r="G4156">
            <v>4000</v>
          </cell>
          <cell r="H4156">
            <v>190</v>
          </cell>
          <cell r="I4156" t="str">
            <v>Vee Configuration</v>
          </cell>
          <cell r="J4156">
            <v>6</v>
          </cell>
          <cell r="K4156" t="str">
            <v>SFI</v>
          </cell>
          <cell r="L4156" t="str">
            <v>Huntsville, AL</v>
          </cell>
          <cell r="M4156" t="str">
            <v>U.S.</v>
          </cell>
          <cell r="N4156">
            <v>0</v>
          </cell>
          <cell r="O4156">
            <v>0</v>
          </cell>
          <cell r="P4156">
            <v>0</v>
          </cell>
          <cell r="Q4156">
            <v>9253</v>
          </cell>
          <cell r="R4156">
            <v>12767</v>
          </cell>
          <cell r="S4156">
            <v>12008</v>
          </cell>
          <cell r="T4156">
            <v>12551</v>
          </cell>
        </row>
        <row r="4157">
          <cell r="A4157" t="str">
            <v>North America</v>
          </cell>
          <cell r="B4157" t="str">
            <v>Toyota</v>
          </cell>
          <cell r="C4157" t="str">
            <v>Toyota</v>
          </cell>
          <cell r="D4157" t="str">
            <v>4-Runner</v>
          </cell>
          <cell r="E4157" t="str">
            <v>UZ-FE</v>
          </cell>
          <cell r="F4157" t="str">
            <v>Gasoline</v>
          </cell>
          <cell r="G4157">
            <v>4000</v>
          </cell>
          <cell r="H4157">
            <v>190</v>
          </cell>
          <cell r="I4157" t="str">
            <v>Vee Configuration</v>
          </cell>
          <cell r="J4157">
            <v>6</v>
          </cell>
          <cell r="K4157" t="str">
            <v>SFI</v>
          </cell>
          <cell r="L4157" t="str">
            <v>Huntsville, AL</v>
          </cell>
          <cell r="M4157" t="str">
            <v>U.S.</v>
          </cell>
          <cell r="N4157">
            <v>0</v>
          </cell>
          <cell r="O4157">
            <v>0</v>
          </cell>
          <cell r="P4157">
            <v>0</v>
          </cell>
          <cell r="Q4157">
            <v>0</v>
          </cell>
          <cell r="R4157">
            <v>54454</v>
          </cell>
          <cell r="S4157">
            <v>60119</v>
          </cell>
          <cell r="T4157">
            <v>57774</v>
          </cell>
        </row>
        <row r="4158">
          <cell r="A4158" t="str">
            <v>North America</v>
          </cell>
          <cell r="B4158" t="str">
            <v>Toyota</v>
          </cell>
          <cell r="C4158" t="str">
            <v>Toyota</v>
          </cell>
          <cell r="D4158" t="str">
            <v>Sequoia</v>
          </cell>
          <cell r="E4158" t="str">
            <v>UZ-FE</v>
          </cell>
          <cell r="F4158" t="str">
            <v>Gasoline</v>
          </cell>
          <cell r="G4158">
            <v>4000</v>
          </cell>
          <cell r="H4158">
            <v>190</v>
          </cell>
          <cell r="I4158" t="str">
            <v>Vee Configuration</v>
          </cell>
          <cell r="J4158">
            <v>6</v>
          </cell>
          <cell r="K4158" t="str">
            <v>SFI</v>
          </cell>
          <cell r="L4158" t="str">
            <v>Huntsville, AL</v>
          </cell>
          <cell r="M4158" t="str">
            <v>U.S.</v>
          </cell>
          <cell r="N4158">
            <v>0</v>
          </cell>
          <cell r="O4158">
            <v>0</v>
          </cell>
          <cell r="P4158">
            <v>0</v>
          </cell>
          <cell r="Q4158">
            <v>31089</v>
          </cell>
          <cell r="R4158">
            <v>58369</v>
          </cell>
          <cell r="S4158">
            <v>67296</v>
          </cell>
          <cell r="T4158">
            <v>68275</v>
          </cell>
        </row>
        <row r="4159">
          <cell r="A4159" t="str">
            <v>North America</v>
          </cell>
          <cell r="B4159" t="str">
            <v>Toyota</v>
          </cell>
          <cell r="C4159" t="str">
            <v>Toyota</v>
          </cell>
          <cell r="D4159" t="str">
            <v>Tacoma</v>
          </cell>
          <cell r="E4159" t="str">
            <v>UZ-FE</v>
          </cell>
          <cell r="F4159" t="str">
            <v>Gasoline</v>
          </cell>
          <cell r="G4159">
            <v>4000</v>
          </cell>
          <cell r="H4159">
            <v>190</v>
          </cell>
          <cell r="I4159" t="str">
            <v>Vee Configuration</v>
          </cell>
          <cell r="J4159">
            <v>6</v>
          </cell>
          <cell r="K4159" t="str">
            <v>SFI</v>
          </cell>
          <cell r="L4159" t="str">
            <v>Huntsville, AL</v>
          </cell>
          <cell r="M4159" t="str">
            <v>U.S.</v>
          </cell>
          <cell r="N4159">
            <v>0</v>
          </cell>
          <cell r="O4159">
            <v>0</v>
          </cell>
          <cell r="P4159">
            <v>0</v>
          </cell>
          <cell r="Q4159">
            <v>2085</v>
          </cell>
          <cell r="R4159">
            <v>3907</v>
          </cell>
          <cell r="S4159">
            <v>5146</v>
          </cell>
          <cell r="T4159">
            <v>5379</v>
          </cell>
        </row>
        <row r="4160">
          <cell r="A4160" t="str">
            <v>North America</v>
          </cell>
          <cell r="B4160" t="str">
            <v>Toyota</v>
          </cell>
          <cell r="C4160" t="str">
            <v>Toyota</v>
          </cell>
          <cell r="D4160" t="str">
            <v>Tundra</v>
          </cell>
          <cell r="E4160" t="str">
            <v>UZ-FE</v>
          </cell>
          <cell r="F4160" t="str">
            <v>Gasoline</v>
          </cell>
          <cell r="G4160">
            <v>4000</v>
          </cell>
          <cell r="H4160">
            <v>190</v>
          </cell>
          <cell r="I4160" t="str">
            <v>Vee Configuration</v>
          </cell>
          <cell r="J4160">
            <v>6</v>
          </cell>
          <cell r="K4160" t="str">
            <v>SFI</v>
          </cell>
          <cell r="L4160" t="str">
            <v>Huntsville, AL</v>
          </cell>
          <cell r="M4160" t="str">
            <v>U.S.</v>
          </cell>
          <cell r="N4160">
            <v>0</v>
          </cell>
          <cell r="O4160">
            <v>0</v>
          </cell>
          <cell r="P4160">
            <v>0</v>
          </cell>
          <cell r="Q4160">
            <v>30554</v>
          </cell>
          <cell r="R4160">
            <v>43744</v>
          </cell>
          <cell r="S4160">
            <v>25706</v>
          </cell>
          <cell r="T4160">
            <v>27546</v>
          </cell>
        </row>
        <row r="4161">
          <cell r="A4161" t="str">
            <v>North America</v>
          </cell>
          <cell r="B4161" t="str">
            <v>Toyota</v>
          </cell>
          <cell r="C4161" t="str">
            <v>Toyota</v>
          </cell>
          <cell r="D4161" t="str">
            <v>Corolla</v>
          </cell>
          <cell r="E4161" t="str">
            <v>ZZ-FE</v>
          </cell>
          <cell r="F4161" t="str">
            <v>Gasoline</v>
          </cell>
          <cell r="G4161">
            <v>1762</v>
          </cell>
          <cell r="H4161">
            <v>114</v>
          </cell>
          <cell r="I4161" t="str">
            <v>In-Line</v>
          </cell>
          <cell r="J4161">
            <v>4</v>
          </cell>
          <cell r="K4161" t="str">
            <v>SFI</v>
          </cell>
          <cell r="L4161" t="str">
            <v>Buffalo, WV</v>
          </cell>
          <cell r="M4161" t="str">
            <v>U.S.</v>
          </cell>
          <cell r="N4161">
            <v>23162</v>
          </cell>
          <cell r="O4161">
            <v>33612</v>
          </cell>
          <cell r="P4161">
            <v>30921</v>
          </cell>
          <cell r="Q4161">
            <v>28600</v>
          </cell>
          <cell r="R4161">
            <v>35900</v>
          </cell>
          <cell r="S4161">
            <v>26843</v>
          </cell>
          <cell r="T4161">
            <v>41280</v>
          </cell>
        </row>
        <row r="4162">
          <cell r="A4162" t="str">
            <v>North America</v>
          </cell>
          <cell r="B4162" t="str">
            <v>Toyota</v>
          </cell>
          <cell r="C4162" t="str">
            <v>Toyota</v>
          </cell>
          <cell r="D4162" t="str">
            <v>Corolla</v>
          </cell>
          <cell r="E4162" t="str">
            <v>ZZ-FE</v>
          </cell>
          <cell r="F4162" t="str">
            <v>Gasoline</v>
          </cell>
          <cell r="G4162">
            <v>1786</v>
          </cell>
          <cell r="H4162">
            <v>120</v>
          </cell>
          <cell r="I4162" t="str">
            <v>In-Line</v>
          </cell>
          <cell r="J4162">
            <v>4</v>
          </cell>
          <cell r="K4162" t="str">
            <v>SFI</v>
          </cell>
          <cell r="L4162" t="str">
            <v>Buffalo, WV</v>
          </cell>
          <cell r="M4162" t="str">
            <v>U.S.</v>
          </cell>
          <cell r="N4162">
            <v>138719</v>
          </cell>
          <cell r="O4162">
            <v>161120</v>
          </cell>
          <cell r="P4162">
            <v>158393</v>
          </cell>
          <cell r="Q4162">
            <v>153034</v>
          </cell>
          <cell r="R4162">
            <v>151020</v>
          </cell>
          <cell r="S4162">
            <v>142156</v>
          </cell>
          <cell r="T4162">
            <v>141857</v>
          </cell>
        </row>
        <row r="4163">
          <cell r="A4163" t="str">
            <v>North America</v>
          </cell>
          <cell r="B4163" t="str">
            <v>Toyota</v>
          </cell>
          <cell r="C4163" t="str">
            <v>Toyota</v>
          </cell>
          <cell r="D4163" t="str">
            <v>Corolla</v>
          </cell>
          <cell r="E4163" t="str">
            <v>ZZ-FE</v>
          </cell>
          <cell r="F4163" t="str">
            <v>Gasoline</v>
          </cell>
          <cell r="G4163">
            <v>1786</v>
          </cell>
          <cell r="H4163">
            <v>120</v>
          </cell>
          <cell r="I4163" t="str">
            <v>In-Line</v>
          </cell>
          <cell r="J4163">
            <v>4</v>
          </cell>
          <cell r="K4163" t="str">
            <v>SFI</v>
          </cell>
          <cell r="L4163" t="str">
            <v>Buffalo, WV</v>
          </cell>
          <cell r="M4163" t="str">
            <v>U.S.</v>
          </cell>
          <cell r="N4163">
            <v>47514</v>
          </cell>
          <cell r="O4163">
            <v>73956</v>
          </cell>
          <cell r="P4163">
            <v>70046</v>
          </cell>
          <cell r="Q4163">
            <v>71716</v>
          </cell>
          <cell r="R4163">
            <v>65566</v>
          </cell>
          <cell r="S4163">
            <v>58155</v>
          </cell>
          <cell r="T4163">
            <v>58033</v>
          </cell>
        </row>
        <row r="4164">
          <cell r="A4164" t="str">
            <v>North America</v>
          </cell>
          <cell r="B4164" t="str">
            <v>Toyota</v>
          </cell>
          <cell r="C4164" t="str">
            <v>Toyota</v>
          </cell>
          <cell r="D4164" t="str">
            <v>Matrix</v>
          </cell>
          <cell r="E4164" t="str">
            <v>ZZ-FE</v>
          </cell>
          <cell r="F4164" t="str">
            <v>Gasoline</v>
          </cell>
          <cell r="G4164">
            <v>1786</v>
          </cell>
          <cell r="H4164">
            <v>120</v>
          </cell>
          <cell r="I4164" t="str">
            <v>In-Line</v>
          </cell>
          <cell r="J4164">
            <v>4</v>
          </cell>
          <cell r="K4164" t="str">
            <v>SFI</v>
          </cell>
          <cell r="L4164" t="str">
            <v>Cambridge, Ontario</v>
          </cell>
          <cell r="M4164" t="str">
            <v>Canada</v>
          </cell>
          <cell r="N4164">
            <v>0</v>
          </cell>
          <cell r="O4164">
            <v>0</v>
          </cell>
          <cell r="P4164">
            <v>0</v>
          </cell>
          <cell r="Q4164">
            <v>0</v>
          </cell>
          <cell r="R4164">
            <v>14270</v>
          </cell>
          <cell r="S4164">
            <v>34121</v>
          </cell>
          <cell r="T4164">
            <v>36197</v>
          </cell>
        </row>
        <row r="4165">
          <cell r="A4165" t="str">
            <v>North America</v>
          </cell>
          <cell r="B4165" t="str">
            <v>Toyota</v>
          </cell>
          <cell r="C4165" t="str">
            <v>Toyota</v>
          </cell>
          <cell r="D4165" t="str">
            <v>Prizm</v>
          </cell>
          <cell r="E4165" t="str">
            <v>ZZ-FE</v>
          </cell>
          <cell r="F4165" t="str">
            <v>Gasoline</v>
          </cell>
          <cell r="G4165">
            <v>1786</v>
          </cell>
          <cell r="H4165">
            <v>120</v>
          </cell>
          <cell r="I4165" t="str">
            <v>In-Line</v>
          </cell>
          <cell r="J4165">
            <v>4</v>
          </cell>
          <cell r="K4165" t="str">
            <v>SFI</v>
          </cell>
          <cell r="L4165" t="str">
            <v>Cambridge, Ontario</v>
          </cell>
          <cell r="M4165" t="str">
            <v>Canada</v>
          </cell>
          <cell r="N4165">
            <v>0</v>
          </cell>
          <cell r="O4165">
            <v>0</v>
          </cell>
          <cell r="P4165">
            <v>0</v>
          </cell>
          <cell r="Q4165">
            <v>0</v>
          </cell>
          <cell r="R4165">
            <v>0</v>
          </cell>
          <cell r="S4165">
            <v>0</v>
          </cell>
          <cell r="T4165">
            <v>0</v>
          </cell>
        </row>
        <row r="4166">
          <cell r="A4166" t="str">
            <v>North America</v>
          </cell>
          <cell r="B4166" t="str">
            <v>Toyota</v>
          </cell>
          <cell r="C4166" t="str">
            <v>Toyota</v>
          </cell>
          <cell r="D4166" t="str">
            <v>Vibe</v>
          </cell>
          <cell r="E4166" t="str">
            <v>ZZ-FE</v>
          </cell>
          <cell r="F4166" t="str">
            <v>Gasoline</v>
          </cell>
          <cell r="G4166">
            <v>1786</v>
          </cell>
          <cell r="H4166">
            <v>120</v>
          </cell>
          <cell r="I4166" t="str">
            <v>In-Line</v>
          </cell>
          <cell r="J4166">
            <v>4</v>
          </cell>
          <cell r="K4166" t="str">
            <v>SFI</v>
          </cell>
          <cell r="L4166" t="str">
            <v>Cambridge, Ontario</v>
          </cell>
          <cell r="M4166" t="str">
            <v>Canada</v>
          </cell>
          <cell r="N4166">
            <v>69384</v>
          </cell>
          <cell r="O4166">
            <v>75824</v>
          </cell>
          <cell r="P4166">
            <v>74535</v>
          </cell>
          <cell r="Q4166">
            <v>68758</v>
          </cell>
          <cell r="R4166">
            <v>62823</v>
          </cell>
          <cell r="S4166">
            <v>71996</v>
          </cell>
          <cell r="T4166">
            <v>72784</v>
          </cell>
        </row>
        <row r="4167">
          <cell r="A4167" t="str">
            <v>North America</v>
          </cell>
          <cell r="B4167" t="str">
            <v>Toyota</v>
          </cell>
          <cell r="C4167" t="str">
            <v>Toyota</v>
          </cell>
          <cell r="D4167" t="str">
            <v>Corolla</v>
          </cell>
          <cell r="E4167" t="str">
            <v>ZZ-FE</v>
          </cell>
          <cell r="F4167" t="str">
            <v>Gasoline</v>
          </cell>
          <cell r="G4167">
            <v>1786</v>
          </cell>
          <cell r="H4167">
            <v>120</v>
          </cell>
          <cell r="I4167" t="str">
            <v>In-Line</v>
          </cell>
          <cell r="J4167">
            <v>4</v>
          </cell>
          <cell r="K4167" t="str">
            <v>SFI</v>
          </cell>
          <cell r="L4167" t="str">
            <v>Cambridge, Ontario</v>
          </cell>
          <cell r="M4167" t="str">
            <v>Canada</v>
          </cell>
          <cell r="N4167">
            <v>47514</v>
          </cell>
          <cell r="O4167">
            <v>49812</v>
          </cell>
          <cell r="P4167">
            <v>52998</v>
          </cell>
          <cell r="Q4167">
            <v>52436</v>
          </cell>
          <cell r="R4167">
            <v>55338</v>
          </cell>
          <cell r="S4167">
            <v>58155</v>
          </cell>
          <cell r="T4167">
            <v>58033</v>
          </cell>
        </row>
        <row r="4168">
          <cell r="A4168" t="str">
            <v>North America</v>
          </cell>
          <cell r="B4168" t="str">
            <v>Toyota</v>
          </cell>
          <cell r="C4168" t="str">
            <v>Toyota</v>
          </cell>
          <cell r="D4168" t="str">
            <v>Matrix</v>
          </cell>
          <cell r="E4168" t="str">
            <v>ZZ-FE</v>
          </cell>
          <cell r="F4168" t="str">
            <v>Gasoline</v>
          </cell>
          <cell r="G4168">
            <v>1786</v>
          </cell>
          <cell r="H4168">
            <v>120</v>
          </cell>
          <cell r="I4168" t="str">
            <v>In-Line</v>
          </cell>
          <cell r="J4168">
            <v>4</v>
          </cell>
          <cell r="K4168" t="str">
            <v>SFI</v>
          </cell>
          <cell r="L4168" t="str">
            <v>Cambridge, Ontario</v>
          </cell>
          <cell r="M4168" t="str">
            <v>Canada</v>
          </cell>
          <cell r="N4168">
            <v>80579</v>
          </cell>
          <cell r="O4168">
            <v>91959</v>
          </cell>
          <cell r="P4168">
            <v>97845</v>
          </cell>
          <cell r="Q4168">
            <v>95639</v>
          </cell>
          <cell r="R4168">
            <v>83591</v>
          </cell>
          <cell r="S4168">
            <v>72509</v>
          </cell>
          <cell r="T4168">
            <v>76922</v>
          </cell>
        </row>
        <row r="4169">
          <cell r="A4169" t="str">
            <v>North America</v>
          </cell>
          <cell r="B4169" t="str">
            <v>Volkswagen</v>
          </cell>
          <cell r="C4169" t="str">
            <v>Volkswagen</v>
          </cell>
          <cell r="D4169" t="str">
            <v>Kombi</v>
          </cell>
          <cell r="E4169" t="str">
            <v>BOXER H4</v>
          </cell>
          <cell r="F4169" t="str">
            <v>Gasoline</v>
          </cell>
          <cell r="G4169">
            <v>1584</v>
          </cell>
          <cell r="H4169">
            <v>57</v>
          </cell>
          <cell r="I4169" t="str">
            <v>H-Configuration</v>
          </cell>
          <cell r="J4169">
            <v>4</v>
          </cell>
          <cell r="K4169" t="str">
            <v>SFI</v>
          </cell>
          <cell r="L4169" t="str">
            <v>Puebla</v>
          </cell>
          <cell r="M4169" t="str">
            <v>Mexico</v>
          </cell>
          <cell r="N4169">
            <v>14434</v>
          </cell>
          <cell r="O4169">
            <v>9935</v>
          </cell>
          <cell r="P4169">
            <v>0</v>
          </cell>
          <cell r="Q4169">
            <v>0</v>
          </cell>
          <cell r="R4169">
            <v>0</v>
          </cell>
          <cell r="S4169">
            <v>0</v>
          </cell>
          <cell r="T4169">
            <v>0</v>
          </cell>
        </row>
        <row r="4170">
          <cell r="A4170" t="str">
            <v>North America</v>
          </cell>
          <cell r="B4170" t="str">
            <v>Volkswagen</v>
          </cell>
          <cell r="C4170" t="str">
            <v>Volkswagen</v>
          </cell>
          <cell r="D4170" t="str">
            <v>Kombi Wagon</v>
          </cell>
          <cell r="E4170" t="str">
            <v>BOXER H4</v>
          </cell>
          <cell r="F4170" t="str">
            <v>Gasoline</v>
          </cell>
          <cell r="G4170">
            <v>1584</v>
          </cell>
          <cell r="H4170">
            <v>57</v>
          </cell>
          <cell r="I4170" t="str">
            <v>H-Configuration</v>
          </cell>
          <cell r="J4170">
            <v>4</v>
          </cell>
          <cell r="K4170" t="str">
            <v>SFI</v>
          </cell>
          <cell r="L4170" t="str">
            <v>Puebla</v>
          </cell>
          <cell r="M4170" t="str">
            <v>Mexico</v>
          </cell>
          <cell r="N4170">
            <v>1431</v>
          </cell>
          <cell r="O4170">
            <v>1654</v>
          </cell>
          <cell r="P4170">
            <v>0</v>
          </cell>
          <cell r="Q4170">
            <v>0</v>
          </cell>
          <cell r="R4170">
            <v>0</v>
          </cell>
          <cell r="S4170">
            <v>0</v>
          </cell>
          <cell r="T4170">
            <v>0</v>
          </cell>
        </row>
        <row r="4171">
          <cell r="A4171" t="str">
            <v>North America</v>
          </cell>
          <cell r="B4171" t="str">
            <v>Volkswagen</v>
          </cell>
          <cell r="C4171" t="str">
            <v>Volkswagen</v>
          </cell>
          <cell r="D4171" t="str">
            <v>Sedan</v>
          </cell>
          <cell r="E4171" t="str">
            <v>BOXER H4</v>
          </cell>
          <cell r="F4171" t="str">
            <v>Gasoline</v>
          </cell>
          <cell r="G4171">
            <v>1600</v>
          </cell>
          <cell r="H4171">
            <v>55</v>
          </cell>
          <cell r="I4171" t="str">
            <v>H-Configuration</v>
          </cell>
          <cell r="J4171">
            <v>4</v>
          </cell>
          <cell r="K4171" t="str">
            <v>TBI</v>
          </cell>
          <cell r="L4171" t="str">
            <v>Puebla</v>
          </cell>
          <cell r="M4171" t="str">
            <v>Mexico</v>
          </cell>
          <cell r="N4171">
            <v>28384</v>
          </cell>
          <cell r="O4171">
            <v>17901</v>
          </cell>
          <cell r="P4171">
            <v>0</v>
          </cell>
          <cell r="Q4171">
            <v>0</v>
          </cell>
          <cell r="R4171">
            <v>0</v>
          </cell>
          <cell r="S4171">
            <v>0</v>
          </cell>
          <cell r="T4171">
            <v>0</v>
          </cell>
        </row>
        <row r="4172">
          <cell r="A4172" t="str">
            <v>North America</v>
          </cell>
          <cell r="B4172" t="str">
            <v>VW GROUP</v>
          </cell>
          <cell r="C4172" t="str">
            <v>Volkswagen</v>
          </cell>
          <cell r="D4172" t="str">
            <v>Beetle</v>
          </cell>
          <cell r="E4172" t="str">
            <v>VAG EA086/188/153</v>
          </cell>
          <cell r="F4172" t="str">
            <v>Diesel</v>
          </cell>
          <cell r="G4172">
            <v>1896</v>
          </cell>
          <cell r="H4172">
            <v>90</v>
          </cell>
          <cell r="I4172" t="str">
            <v>In-Line</v>
          </cell>
          <cell r="J4172">
            <v>4</v>
          </cell>
          <cell r="K4172" t="str">
            <v>DI</v>
          </cell>
          <cell r="L4172" t="str">
            <v>Puebla</v>
          </cell>
          <cell r="M4172" t="str">
            <v>Mexico</v>
          </cell>
          <cell r="N4172">
            <v>12396</v>
          </cell>
          <cell r="O4172">
            <v>9737</v>
          </cell>
          <cell r="P4172">
            <v>9274</v>
          </cell>
          <cell r="Q4172">
            <v>9364</v>
          </cell>
          <cell r="R4172">
            <v>8032</v>
          </cell>
          <cell r="S4172">
            <v>7366</v>
          </cell>
          <cell r="T4172">
            <v>3818</v>
          </cell>
        </row>
        <row r="4173">
          <cell r="A4173" t="str">
            <v>North America</v>
          </cell>
          <cell r="B4173" t="str">
            <v>VW GROUP</v>
          </cell>
          <cell r="C4173" t="str">
            <v>Volkswagen</v>
          </cell>
          <cell r="D4173" t="str">
            <v>Jetta</v>
          </cell>
          <cell r="E4173" t="str">
            <v>VAG EA086/188/153</v>
          </cell>
          <cell r="F4173" t="str">
            <v>Diesel</v>
          </cell>
          <cell r="G4173">
            <v>1896</v>
          </cell>
          <cell r="H4173">
            <v>90</v>
          </cell>
          <cell r="I4173" t="str">
            <v>In-Line</v>
          </cell>
          <cell r="J4173">
            <v>4</v>
          </cell>
          <cell r="K4173" t="str">
            <v>DI</v>
          </cell>
          <cell r="L4173" t="str">
            <v>Puebla</v>
          </cell>
          <cell r="M4173" t="str">
            <v>Mexico</v>
          </cell>
          <cell r="N4173">
            <v>6468</v>
          </cell>
          <cell r="O4173">
            <v>5386</v>
          </cell>
          <cell r="P4173">
            <v>5318</v>
          </cell>
          <cell r="Q4173">
            <v>0</v>
          </cell>
          <cell r="R4173">
            <v>0</v>
          </cell>
          <cell r="S4173">
            <v>0</v>
          </cell>
          <cell r="T4173">
            <v>0</v>
          </cell>
        </row>
        <row r="4174">
          <cell r="A4174" t="str">
            <v>North America</v>
          </cell>
          <cell r="B4174" t="str">
            <v>VW GROUP</v>
          </cell>
          <cell r="C4174" t="str">
            <v>Volkswagen</v>
          </cell>
          <cell r="D4174" t="str">
            <v>Jetta</v>
          </cell>
          <cell r="E4174" t="str">
            <v>VAG EA086/188/153</v>
          </cell>
          <cell r="F4174" t="str">
            <v>Diesel</v>
          </cell>
          <cell r="G4174">
            <v>1896</v>
          </cell>
          <cell r="H4174">
            <v>100</v>
          </cell>
          <cell r="I4174" t="str">
            <v>In-Line</v>
          </cell>
          <cell r="J4174">
            <v>4</v>
          </cell>
          <cell r="K4174" t="str">
            <v>DI-UI</v>
          </cell>
          <cell r="L4174" t="str">
            <v>Puebla</v>
          </cell>
          <cell r="M4174" t="str">
            <v>Mexico</v>
          </cell>
          <cell r="N4174">
            <v>0</v>
          </cell>
          <cell r="O4174">
            <v>0</v>
          </cell>
          <cell r="P4174">
            <v>0</v>
          </cell>
          <cell r="Q4174">
            <v>5745</v>
          </cell>
          <cell r="R4174">
            <v>6813</v>
          </cell>
          <cell r="S4174">
            <v>7133</v>
          </cell>
          <cell r="T4174">
            <v>7053</v>
          </cell>
        </row>
        <row r="4175">
          <cell r="A4175" t="str">
            <v>North America</v>
          </cell>
          <cell r="B4175" t="str">
            <v>VW GROUP</v>
          </cell>
          <cell r="C4175" t="str">
            <v>Volkswagen</v>
          </cell>
          <cell r="D4175" t="str">
            <v>Touran</v>
          </cell>
          <cell r="E4175" t="str">
            <v>VAG EA086/188/153</v>
          </cell>
          <cell r="F4175" t="str">
            <v>Diesel</v>
          </cell>
          <cell r="G4175">
            <v>1896</v>
          </cell>
          <cell r="H4175">
            <v>100</v>
          </cell>
          <cell r="I4175" t="str">
            <v>In-Line</v>
          </cell>
          <cell r="J4175">
            <v>4</v>
          </cell>
          <cell r="K4175" t="str">
            <v>DI-UI</v>
          </cell>
          <cell r="L4175" t="str">
            <v>Puebla</v>
          </cell>
          <cell r="M4175" t="str">
            <v>Mexico</v>
          </cell>
          <cell r="N4175">
            <v>0</v>
          </cell>
          <cell r="O4175">
            <v>0</v>
          </cell>
          <cell r="P4175">
            <v>0</v>
          </cell>
          <cell r="Q4175">
            <v>938</v>
          </cell>
          <cell r="R4175">
            <v>2299</v>
          </cell>
          <cell r="S4175">
            <v>2209</v>
          </cell>
          <cell r="T4175">
            <v>2127</v>
          </cell>
        </row>
        <row r="4176">
          <cell r="A4176" t="str">
            <v>North America</v>
          </cell>
          <cell r="B4176" t="str">
            <v>Volkswagen</v>
          </cell>
          <cell r="C4176" t="str">
            <v>Volkswagen</v>
          </cell>
          <cell r="D4176" t="str">
            <v>Gol</v>
          </cell>
          <cell r="E4176" t="str">
            <v>VAG EA111/113/827</v>
          </cell>
          <cell r="F4176" t="str">
            <v>Gasoline</v>
          </cell>
          <cell r="G4176">
            <v>1391</v>
          </cell>
          <cell r="H4176">
            <v>70</v>
          </cell>
          <cell r="I4176" t="str">
            <v>In-Line</v>
          </cell>
          <cell r="J4176">
            <v>4</v>
          </cell>
          <cell r="K4176" t="str">
            <v>SFI</v>
          </cell>
          <cell r="L4176" t="str">
            <v>Puebla</v>
          </cell>
          <cell r="M4176" t="str">
            <v>Mexico</v>
          </cell>
          <cell r="N4176">
            <v>0</v>
          </cell>
          <cell r="O4176">
            <v>0</v>
          </cell>
          <cell r="P4176">
            <v>0</v>
          </cell>
          <cell r="Q4176">
            <v>33140</v>
          </cell>
          <cell r="R4176">
            <v>56940</v>
          </cell>
          <cell r="S4176">
            <v>57847</v>
          </cell>
          <cell r="T4176">
            <v>65792</v>
          </cell>
        </row>
        <row r="4177">
          <cell r="A4177" t="str">
            <v>North America</v>
          </cell>
          <cell r="B4177" t="str">
            <v>Volkswagen</v>
          </cell>
          <cell r="C4177" t="str">
            <v>Volkswagen</v>
          </cell>
          <cell r="D4177" t="str">
            <v>Beetle</v>
          </cell>
          <cell r="E4177" t="str">
            <v>VAG EA111/113/827</v>
          </cell>
          <cell r="F4177" t="str">
            <v>Gasoline</v>
          </cell>
          <cell r="G4177">
            <v>1595</v>
          </cell>
          <cell r="H4177">
            <v>105</v>
          </cell>
          <cell r="I4177" t="str">
            <v>In-Line</v>
          </cell>
          <cell r="J4177">
            <v>4</v>
          </cell>
          <cell r="K4177" t="str">
            <v>SFI</v>
          </cell>
          <cell r="L4177" t="str">
            <v>Puebla</v>
          </cell>
          <cell r="M4177" t="str">
            <v>Mexico</v>
          </cell>
          <cell r="N4177">
            <v>21931</v>
          </cell>
          <cell r="O4177">
            <v>17227</v>
          </cell>
          <cell r="P4177">
            <v>16408</v>
          </cell>
          <cell r="Q4177">
            <v>16568</v>
          </cell>
          <cell r="R4177">
            <v>14211</v>
          </cell>
          <cell r="S4177">
            <v>13031</v>
          </cell>
          <cell r="T4177">
            <v>6755</v>
          </cell>
        </row>
        <row r="4178">
          <cell r="A4178" t="str">
            <v>North America</v>
          </cell>
          <cell r="B4178" t="str">
            <v>Volkswagen</v>
          </cell>
          <cell r="C4178" t="str">
            <v>Volkswagen</v>
          </cell>
          <cell r="D4178" t="str">
            <v>Touran</v>
          </cell>
          <cell r="E4178" t="str">
            <v>VAG EA111/113/827</v>
          </cell>
          <cell r="F4178" t="str">
            <v>Gasoline</v>
          </cell>
          <cell r="G4178">
            <v>1781</v>
          </cell>
          <cell r="H4178">
            <v>185</v>
          </cell>
          <cell r="I4178" t="str">
            <v>In-Line</v>
          </cell>
          <cell r="J4178">
            <v>4</v>
          </cell>
          <cell r="K4178" t="str">
            <v>SFI</v>
          </cell>
          <cell r="L4178" t="str">
            <v>Puebla</v>
          </cell>
          <cell r="M4178" t="str">
            <v>Mexico</v>
          </cell>
          <cell r="N4178">
            <v>0</v>
          </cell>
          <cell r="O4178">
            <v>0</v>
          </cell>
          <cell r="P4178">
            <v>0</v>
          </cell>
          <cell r="Q4178">
            <v>10552</v>
          </cell>
          <cell r="R4178">
            <v>25865</v>
          </cell>
          <cell r="S4178">
            <v>24854</v>
          </cell>
          <cell r="T4178">
            <v>23932</v>
          </cell>
        </row>
        <row r="4179">
          <cell r="A4179" t="str">
            <v>North America</v>
          </cell>
          <cell r="B4179" t="str">
            <v>Volkswagen</v>
          </cell>
          <cell r="C4179" t="str">
            <v>Volkswagen</v>
          </cell>
          <cell r="D4179" t="str">
            <v>Jetta</v>
          </cell>
          <cell r="E4179" t="str">
            <v>VAG EA111/113/827</v>
          </cell>
          <cell r="F4179" t="str">
            <v>Gasoline</v>
          </cell>
          <cell r="G4179">
            <v>1781</v>
          </cell>
          <cell r="H4179">
            <v>180</v>
          </cell>
          <cell r="I4179" t="str">
            <v>In-Line</v>
          </cell>
          <cell r="J4179">
            <v>4</v>
          </cell>
          <cell r="K4179" t="str">
            <v>SFI</v>
          </cell>
          <cell r="L4179" t="str">
            <v>Puebla</v>
          </cell>
          <cell r="M4179" t="str">
            <v>Mexico</v>
          </cell>
          <cell r="N4179">
            <v>0</v>
          </cell>
          <cell r="O4179">
            <v>0</v>
          </cell>
          <cell r="P4179">
            <v>0</v>
          </cell>
          <cell r="Q4179">
            <v>64630</v>
          </cell>
          <cell r="R4179">
            <v>76648</v>
          </cell>
          <cell r="S4179">
            <v>80242</v>
          </cell>
          <cell r="T4179">
            <v>79348</v>
          </cell>
        </row>
        <row r="4180">
          <cell r="A4180" t="str">
            <v>North America</v>
          </cell>
          <cell r="B4180" t="str">
            <v>Volkswagen</v>
          </cell>
          <cell r="C4180" t="str">
            <v>Volkswagen</v>
          </cell>
          <cell r="D4180" t="str">
            <v>Beetle</v>
          </cell>
          <cell r="E4180" t="str">
            <v>VAG EA111/113/827</v>
          </cell>
          <cell r="F4180" t="str">
            <v>Gasoline</v>
          </cell>
          <cell r="G4180">
            <v>1984</v>
          </cell>
          <cell r="H4180">
            <v>115</v>
          </cell>
          <cell r="I4180" t="str">
            <v>In-Line</v>
          </cell>
          <cell r="J4180">
            <v>4</v>
          </cell>
          <cell r="K4180" t="str">
            <v>SFI</v>
          </cell>
          <cell r="L4180" t="str">
            <v>Puebla</v>
          </cell>
          <cell r="M4180" t="str">
            <v>Mexico</v>
          </cell>
          <cell r="N4180">
            <v>49584</v>
          </cell>
          <cell r="O4180">
            <v>38949</v>
          </cell>
          <cell r="P4180">
            <v>37097</v>
          </cell>
          <cell r="Q4180">
            <v>37458</v>
          </cell>
          <cell r="R4180">
            <v>32128</v>
          </cell>
          <cell r="S4180">
            <v>29462</v>
          </cell>
          <cell r="T4180">
            <v>15272</v>
          </cell>
        </row>
        <row r="4181">
          <cell r="A4181" t="str">
            <v>North America</v>
          </cell>
          <cell r="B4181" t="str">
            <v>Volkswagen</v>
          </cell>
          <cell r="C4181" t="str">
            <v>Volkswagen</v>
          </cell>
          <cell r="D4181" t="str">
            <v>Beetle Cabriolet</v>
          </cell>
          <cell r="E4181" t="str">
            <v>VAG EA111/113/827</v>
          </cell>
          <cell r="F4181" t="str">
            <v>Gasoline</v>
          </cell>
          <cell r="G4181">
            <v>1984</v>
          </cell>
          <cell r="H4181">
            <v>115</v>
          </cell>
          <cell r="I4181" t="str">
            <v>In-Line</v>
          </cell>
          <cell r="J4181">
            <v>4</v>
          </cell>
          <cell r="K4181" t="str">
            <v>SFI</v>
          </cell>
          <cell r="L4181" t="str">
            <v>Puebla</v>
          </cell>
          <cell r="M4181" t="str">
            <v>Mexico</v>
          </cell>
          <cell r="N4181">
            <v>4717</v>
          </cell>
          <cell r="O4181">
            <v>22027</v>
          </cell>
          <cell r="P4181">
            <v>20151</v>
          </cell>
          <cell r="Q4181">
            <v>20099</v>
          </cell>
          <cell r="R4181">
            <v>19229</v>
          </cell>
          <cell r="S4181">
            <v>17900</v>
          </cell>
          <cell r="T4181">
            <v>9115</v>
          </cell>
        </row>
        <row r="4182">
          <cell r="A4182" t="str">
            <v>North America</v>
          </cell>
          <cell r="B4182" t="str">
            <v>Volkswagen</v>
          </cell>
          <cell r="C4182" t="str">
            <v>Volkswagen</v>
          </cell>
          <cell r="D4182" t="str">
            <v>Jetta</v>
          </cell>
          <cell r="E4182" t="str">
            <v>VAG EA111/113/827</v>
          </cell>
          <cell r="F4182" t="str">
            <v>Gasoline</v>
          </cell>
          <cell r="G4182">
            <v>1984</v>
          </cell>
          <cell r="H4182">
            <v>115</v>
          </cell>
          <cell r="I4182" t="str">
            <v>In-Line</v>
          </cell>
          <cell r="J4182">
            <v>4</v>
          </cell>
          <cell r="K4182" t="str">
            <v>SFI</v>
          </cell>
          <cell r="L4182" t="str">
            <v>Puebla</v>
          </cell>
          <cell r="M4182" t="str">
            <v>Mexico</v>
          </cell>
          <cell r="N4182">
            <v>97428</v>
          </cell>
          <cell r="O4182">
            <v>81126</v>
          </cell>
          <cell r="P4182">
            <v>80095</v>
          </cell>
          <cell r="Q4182">
            <v>86532</v>
          </cell>
          <cell r="R4182">
            <v>102624</v>
          </cell>
          <cell r="S4182">
            <v>107435</v>
          </cell>
          <cell r="T4182">
            <v>106239</v>
          </cell>
        </row>
        <row r="4183">
          <cell r="A4183" t="str">
            <v>North America</v>
          </cell>
          <cell r="B4183" t="str">
            <v>Volkswagen</v>
          </cell>
          <cell r="C4183" t="str">
            <v>Volkswagen</v>
          </cell>
          <cell r="D4183" t="str">
            <v>Touran</v>
          </cell>
          <cell r="E4183" t="str">
            <v>VAG EA111/113/827</v>
          </cell>
          <cell r="F4183" t="str">
            <v>Gasoline</v>
          </cell>
          <cell r="G4183">
            <v>1984</v>
          </cell>
          <cell r="H4183">
            <v>115</v>
          </cell>
          <cell r="I4183" t="str">
            <v>In-Line</v>
          </cell>
          <cell r="J4183">
            <v>4</v>
          </cell>
          <cell r="K4183" t="str">
            <v>SFI</v>
          </cell>
          <cell r="L4183" t="str">
            <v>Puebla</v>
          </cell>
          <cell r="M4183" t="str">
            <v>Mexico</v>
          </cell>
          <cell r="N4183">
            <v>0</v>
          </cell>
          <cell r="O4183">
            <v>0</v>
          </cell>
          <cell r="P4183">
            <v>0</v>
          </cell>
          <cell r="Q4183">
            <v>14128</v>
          </cell>
          <cell r="R4183">
            <v>34630</v>
          </cell>
          <cell r="S4183">
            <v>33277</v>
          </cell>
          <cell r="T4183">
            <v>32043</v>
          </cell>
        </row>
        <row r="4184">
          <cell r="A4184" t="str">
            <v>North America</v>
          </cell>
          <cell r="B4184" t="str">
            <v>Volkswagen</v>
          </cell>
          <cell r="C4184" t="str">
            <v>Volkswagen</v>
          </cell>
          <cell r="D4184" t="str">
            <v>Beetle</v>
          </cell>
          <cell r="E4184" t="str">
            <v>VAG EA111/113/827</v>
          </cell>
          <cell r="F4184" t="str">
            <v>Gasoline</v>
          </cell>
          <cell r="G4184">
            <v>1781</v>
          </cell>
          <cell r="H4184">
            <v>180</v>
          </cell>
          <cell r="I4184" t="str">
            <v>In-Line</v>
          </cell>
          <cell r="J4184">
            <v>4</v>
          </cell>
          <cell r="K4184" t="str">
            <v>SFI</v>
          </cell>
          <cell r="L4184" t="str">
            <v>Puebla</v>
          </cell>
          <cell r="M4184" t="str">
            <v>Mexico</v>
          </cell>
          <cell r="N4184">
            <v>9766</v>
          </cell>
          <cell r="O4184">
            <v>8988</v>
          </cell>
          <cell r="P4184">
            <v>8561</v>
          </cell>
          <cell r="Q4184">
            <v>8644</v>
          </cell>
          <cell r="R4184">
            <v>7414</v>
          </cell>
          <cell r="S4184">
            <v>6799</v>
          </cell>
          <cell r="T4184">
            <v>3524</v>
          </cell>
        </row>
        <row r="4185">
          <cell r="A4185" t="str">
            <v>North America</v>
          </cell>
          <cell r="B4185" t="str">
            <v>Volkswagen</v>
          </cell>
          <cell r="C4185" t="str">
            <v>Volkswagen</v>
          </cell>
          <cell r="D4185" t="str">
            <v>Beetle Cabriolet</v>
          </cell>
          <cell r="E4185" t="str">
            <v>VAG EA111/113/827</v>
          </cell>
          <cell r="F4185" t="str">
            <v>Gasoline</v>
          </cell>
          <cell r="G4185">
            <v>1781</v>
          </cell>
          <cell r="H4185">
            <v>180</v>
          </cell>
          <cell r="I4185" t="str">
            <v>In-Line</v>
          </cell>
          <cell r="J4185">
            <v>4</v>
          </cell>
          <cell r="K4185" t="str">
            <v>SFI</v>
          </cell>
          <cell r="L4185" t="str">
            <v>Puebla</v>
          </cell>
          <cell r="M4185" t="str">
            <v>Mexico</v>
          </cell>
          <cell r="N4185">
            <v>2608</v>
          </cell>
          <cell r="O4185">
            <v>12177</v>
          </cell>
          <cell r="P4185">
            <v>11139</v>
          </cell>
          <cell r="Q4185">
            <v>11111</v>
          </cell>
          <cell r="R4185">
            <v>10630</v>
          </cell>
          <cell r="S4185">
            <v>9895</v>
          </cell>
          <cell r="T4185">
            <v>5038</v>
          </cell>
        </row>
        <row r="4186">
          <cell r="A4186" t="str">
            <v>North America</v>
          </cell>
          <cell r="B4186" t="str">
            <v>VW GROUP</v>
          </cell>
          <cell r="C4186" t="str">
            <v>Volkswagen</v>
          </cell>
          <cell r="D4186" t="str">
            <v>Gol</v>
          </cell>
          <cell r="E4186" t="str">
            <v>VAG EA111/113/827</v>
          </cell>
          <cell r="F4186" t="str">
            <v>Diesel</v>
          </cell>
          <cell r="G4186">
            <v>1191</v>
          </cell>
          <cell r="H4186">
            <v>61</v>
          </cell>
          <cell r="I4186" t="str">
            <v>In-Line</v>
          </cell>
          <cell r="J4186">
            <v>3</v>
          </cell>
          <cell r="K4186" t="str">
            <v>DI</v>
          </cell>
          <cell r="L4186" t="str">
            <v>Puebla</v>
          </cell>
          <cell r="M4186" t="str">
            <v>Mexico</v>
          </cell>
          <cell r="N4186">
            <v>0</v>
          </cell>
          <cell r="O4186">
            <v>0</v>
          </cell>
          <cell r="P4186">
            <v>0</v>
          </cell>
          <cell r="Q4186">
            <v>3682</v>
          </cell>
          <cell r="R4186">
            <v>6327</v>
          </cell>
          <cell r="S4186">
            <v>6427</v>
          </cell>
          <cell r="T4186">
            <v>7310</v>
          </cell>
        </row>
        <row r="4187">
          <cell r="A4187" t="str">
            <v>North America</v>
          </cell>
          <cell r="B4187" t="str">
            <v>Volkswagen</v>
          </cell>
          <cell r="C4187" t="str">
            <v>Volkswagen</v>
          </cell>
          <cell r="D4187" t="str">
            <v>Cabriolet</v>
          </cell>
          <cell r="E4187" t="str">
            <v>VAG EA111/113/827</v>
          </cell>
          <cell r="F4187" t="str">
            <v>Gasoline</v>
          </cell>
          <cell r="G4187">
            <v>1984</v>
          </cell>
          <cell r="H4187">
            <v>115</v>
          </cell>
          <cell r="I4187" t="str">
            <v>In-Line</v>
          </cell>
          <cell r="J4187">
            <v>4</v>
          </cell>
          <cell r="K4187" t="str">
            <v>SFI</v>
          </cell>
          <cell r="L4187" t="str">
            <v>Puebla</v>
          </cell>
          <cell r="M4187" t="str">
            <v>Mexico</v>
          </cell>
          <cell r="N4187">
            <v>8476</v>
          </cell>
          <cell r="O4187">
            <v>0</v>
          </cell>
          <cell r="P4187">
            <v>0</v>
          </cell>
          <cell r="Q4187">
            <v>0</v>
          </cell>
          <cell r="R4187">
            <v>0</v>
          </cell>
          <cell r="S4187">
            <v>0</v>
          </cell>
          <cell r="T4187">
            <v>0</v>
          </cell>
        </row>
        <row r="4188">
          <cell r="A4188" t="str">
            <v>North America</v>
          </cell>
          <cell r="B4188" t="str">
            <v>Volkswagen</v>
          </cell>
          <cell r="C4188" t="str">
            <v>Volkswagen</v>
          </cell>
          <cell r="D4188" t="str">
            <v>Touran</v>
          </cell>
          <cell r="E4188" t="str">
            <v>VAG EA390/398</v>
          </cell>
          <cell r="F4188" t="str">
            <v>Gasoline</v>
          </cell>
          <cell r="G4188">
            <v>2309</v>
          </cell>
          <cell r="H4188">
            <v>170</v>
          </cell>
          <cell r="I4188" t="str">
            <v>Vee Configuration</v>
          </cell>
          <cell r="J4188">
            <v>5</v>
          </cell>
          <cell r="K4188" t="str">
            <v>SFI</v>
          </cell>
          <cell r="L4188" t="str">
            <v>Puebla</v>
          </cell>
          <cell r="M4188" t="str">
            <v>Mexico</v>
          </cell>
          <cell r="N4188">
            <v>0</v>
          </cell>
          <cell r="O4188">
            <v>0</v>
          </cell>
          <cell r="P4188">
            <v>0</v>
          </cell>
          <cell r="Q4188">
            <v>3693</v>
          </cell>
          <cell r="R4188">
            <v>9053</v>
          </cell>
          <cell r="S4188">
            <v>8699</v>
          </cell>
          <cell r="T4188">
            <v>8376</v>
          </cell>
        </row>
        <row r="4189">
          <cell r="A4189" t="str">
            <v>North America</v>
          </cell>
          <cell r="B4189" t="str">
            <v>Volkswagen</v>
          </cell>
          <cell r="C4189" t="str">
            <v>Volkswagen</v>
          </cell>
          <cell r="D4189" t="str">
            <v>Jetta</v>
          </cell>
          <cell r="E4189" t="str">
            <v>VAG EA390/398</v>
          </cell>
          <cell r="F4189" t="str">
            <v>Gasoline</v>
          </cell>
          <cell r="G4189">
            <v>2792</v>
          </cell>
          <cell r="H4189">
            <v>204</v>
          </cell>
          <cell r="I4189" t="str">
            <v>Vee Configuration</v>
          </cell>
          <cell r="J4189">
            <v>6</v>
          </cell>
          <cell r="K4189" t="str">
            <v>SFI</v>
          </cell>
          <cell r="L4189" t="str">
            <v>Puebla</v>
          </cell>
          <cell r="M4189" t="str">
            <v>Mexico</v>
          </cell>
          <cell r="N4189">
            <v>25469</v>
          </cell>
          <cell r="O4189">
            <v>21207</v>
          </cell>
          <cell r="P4189">
            <v>20938</v>
          </cell>
          <cell r="Q4189">
            <v>22621</v>
          </cell>
          <cell r="R4189">
            <v>26827</v>
          </cell>
          <cell r="S4189">
            <v>28085</v>
          </cell>
          <cell r="T4189">
            <v>27772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ummary"/>
      <sheetName val="Revenue Statement"/>
      <sheetName val="Margin Statement"/>
      <sheetName val="CAPEX MS"/>
      <sheetName val="Subscriber Mobile"/>
      <sheetName val="Subscriber DSL"/>
      <sheetName val="KPIs Mob"/>
      <sheetName val="KPIs DSL"/>
      <sheetName val="Summary Quarterly"/>
      <sheetName val="Finance Q"/>
      <sheetName val="Subs Q Fcst 5+7"/>
      <sheetName val="DSL Q 5+7"/>
      <sheetName val="Accesses Q"/>
      <sheetName val="Data"/>
      <sheetName val="Tabelle1"/>
      <sheetName val="Data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Y4">
            <v>241099.23824999999</v>
          </cell>
        </row>
      </sheetData>
      <sheetData sheetId="1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
      <sheetName val="Summary"/>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echnung"/>
      <sheetName val="Database"/>
      <sheetName val="Q"/>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e"/>
      <sheetName val="Exchange rates"/>
      <sheetName val="Choose 2007 input"/>
      <sheetName val="Lookup"/>
      <sheetName val="Berechnung"/>
    </sheetNames>
    <sheetDataSet>
      <sheetData sheetId="0" refreshError="1"/>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Mobile"/>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Quarterly"/>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nden"/>
      <sheetName val="P&amp;L"/>
      <sheetName val="Database"/>
      <sheetName val="2007 QFC2"/>
      <sheetName val="2007 Actual + QFC2"/>
      <sheetName val="2007 Actual + QFC2 + C&amp;R = WD13"/>
      <sheetName val="2007 Actual + QFC2 + C&amp;R=QFC3"/>
      <sheetName val="2007 QFC3 retrieve"/>
      <sheetName val="2008 June Submission vor Restar"/>
      <sheetName val="2008 June Submission nach Resta"/>
      <sheetName val="2008 Juli Update Input Linie"/>
      <sheetName val="2008 Juli Update Controllers Es"/>
      <sheetName val="2008 Controllers Estimate"/>
      <sheetName val="2008 Target Setting (1)"/>
      <sheetName val="2008 Sept. Input Linie"/>
      <sheetName val="2008 Target Setting (2)"/>
      <sheetName val="2008 Target Setting (3)"/>
      <sheetName val="2008 Target Setting (4)"/>
      <sheetName val="2008 Target Setting (5)"/>
      <sheetName val="2008 Target Setting (6)"/>
      <sheetName val="2008 Target Setting (7)"/>
      <sheetName val="2008 Target Setting (8)"/>
      <sheetName val="2008 Target Setting (9)"/>
      <sheetName val="2008 Target Setting (10)"/>
      <sheetName val="2008 Target Setting (11)"/>
      <sheetName val="2008 Target Setting (12)"/>
      <sheetName val="2007_2008 Hyperion"/>
      <sheetName val="Planungsstände 2008"/>
      <sheetName val="Calculated 2008"/>
      <sheetName val="Business 1st. Subm"/>
      <sheetName val="ThinkCe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Overview"/>
      <sheetName val="Revenues"/>
      <sheetName val="Wireless service revenue"/>
      <sheetName val="Handset revenues"/>
      <sheetName val="FBB and new services"/>
      <sheetName val="Voice and access revenues"/>
      <sheetName val="Others"/>
      <sheetName val="Other Operating Revenue"/>
      <sheetName val="Definition"/>
      <sheetName val="Check"/>
      <sheetName val="Graph"/>
    </sheetNames>
    <sheetDataSet>
      <sheetData sheetId="0"/>
      <sheetData sheetId="1">
        <row r="20">
          <cell r="F20">
            <v>792574.05994999991</v>
          </cell>
        </row>
      </sheetData>
      <sheetData sheetId="2">
        <row r="5">
          <cell r="E5" t="str">
            <v/>
          </cell>
          <cell r="F5" t="str">
            <v/>
          </cell>
          <cell r="G5" t="str">
            <v/>
          </cell>
          <cell r="H5" t="str">
            <v/>
          </cell>
          <cell r="I5" t="str">
            <v>Value type</v>
          </cell>
          <cell r="J5" t="str">
            <v>Actual</v>
          </cell>
          <cell r="K5" t="str">
            <v/>
          </cell>
          <cell r="L5" t="str">
            <v/>
          </cell>
          <cell r="M5" t="str">
            <v/>
          </cell>
          <cell r="N5" t="str">
            <v/>
          </cell>
          <cell r="O5" t="str">
            <v/>
          </cell>
          <cell r="P5" t="str">
            <v/>
          </cell>
          <cell r="Q5" t="str">
            <v/>
          </cell>
          <cell r="R5" t="str">
            <v/>
          </cell>
          <cell r="S5" t="str">
            <v/>
          </cell>
        </row>
        <row r="6">
          <cell r="E6" t="str">
            <v/>
          </cell>
          <cell r="F6" t="str">
            <v/>
          </cell>
          <cell r="G6" t="str">
            <v/>
          </cell>
          <cell r="H6" t="str">
            <v/>
          </cell>
          <cell r="I6" t="str">
            <v>Fiscal year</v>
          </cell>
          <cell r="J6" t="str">
            <v>2012</v>
          </cell>
          <cell r="K6" t="str">
            <v/>
          </cell>
          <cell r="L6" t="str">
            <v/>
          </cell>
          <cell r="M6" t="str">
            <v/>
          </cell>
          <cell r="N6" t="str">
            <v/>
          </cell>
          <cell r="O6" t="str">
            <v/>
          </cell>
          <cell r="P6" t="str">
            <v/>
          </cell>
          <cell r="Q6" t="str">
            <v/>
          </cell>
          <cell r="R6" t="str">
            <v/>
          </cell>
          <cell r="S6" t="str">
            <v/>
          </cell>
        </row>
        <row r="7">
          <cell r="E7" t="str">
            <v/>
          </cell>
          <cell r="F7" t="str">
            <v/>
          </cell>
          <cell r="G7" t="str">
            <v/>
          </cell>
          <cell r="H7" t="str">
            <v/>
          </cell>
          <cell r="I7" t="str">
            <v>Posting period</v>
          </cell>
          <cell r="J7" t="str">
            <v>Jan</v>
          </cell>
          <cell r="K7" t="str">
            <v>Feb</v>
          </cell>
          <cell r="L7" t="str">
            <v>Mar</v>
          </cell>
          <cell r="M7" t="str">
            <v>Apr</v>
          </cell>
          <cell r="N7" t="str">
            <v>May</v>
          </cell>
          <cell r="O7" t="str">
            <v>Jun</v>
          </cell>
          <cell r="P7" t="str">
            <v>Jul</v>
          </cell>
          <cell r="Q7" t="str">
            <v>Aug</v>
          </cell>
          <cell r="R7" t="str">
            <v>Sep</v>
          </cell>
          <cell r="S7" t="str">
            <v>Result</v>
          </cell>
        </row>
        <row r="8">
          <cell r="E8" t="str">
            <v>MS Line</v>
          </cell>
          <cell r="F8" t="str">
            <v/>
          </cell>
          <cell r="G8" t="str">
            <v>Position Plan</v>
          </cell>
          <cell r="H8" t="str">
            <v/>
          </cell>
          <cell r="I8" t="str">
            <v>Profit Center</v>
          </cell>
          <cell r="J8" t="str">
            <v>* 1.000</v>
          </cell>
          <cell r="K8" t="str">
            <v>* 1.000</v>
          </cell>
          <cell r="L8" t="str">
            <v>* 1.000</v>
          </cell>
          <cell r="M8" t="str">
            <v>* 1.000</v>
          </cell>
          <cell r="N8" t="str">
            <v>* 1.000</v>
          </cell>
          <cell r="O8" t="str">
            <v>* 1.000</v>
          </cell>
          <cell r="P8" t="str">
            <v>* 1.000</v>
          </cell>
          <cell r="Q8" t="str">
            <v>* 1.000</v>
          </cell>
          <cell r="R8" t="str">
            <v>* 1.000</v>
          </cell>
          <cell r="S8" t="str">
            <v>* 1.000</v>
          </cell>
        </row>
        <row r="9">
          <cell r="E9" t="str">
            <v>Operating Revenue</v>
          </cell>
          <cell r="F9" t="str">
            <v>A00010</v>
          </cell>
          <cell r="G9" t="str">
            <v>Sal o transmiss termin and mobile teleph equipment</v>
          </cell>
          <cell r="H9" t="str">
            <v>7009400100</v>
          </cell>
          <cell r="I9" t="str">
            <v>6156120001</v>
          </cell>
          <cell r="K9">
            <v>0.24035000000000001</v>
          </cell>
          <cell r="L9">
            <v>0.32202999999999998</v>
          </cell>
          <cell r="M9">
            <v>0.58355000000000001</v>
          </cell>
          <cell r="N9">
            <v>-0.10813</v>
          </cell>
          <cell r="O9">
            <v>-1.0378000000000001</v>
          </cell>
          <cell r="P9">
            <v>0.69516</v>
          </cell>
          <cell r="Q9">
            <v>0.89303999999999994</v>
          </cell>
          <cell r="R9">
            <v>-1.5882000000000001</v>
          </cell>
          <cell r="S9">
            <v>0</v>
          </cell>
        </row>
        <row r="10">
          <cell r="E10" t="str">
            <v/>
          </cell>
          <cell r="F10" t="str">
            <v/>
          </cell>
          <cell r="G10" t="str">
            <v/>
          </cell>
          <cell r="H10" t="str">
            <v/>
          </cell>
          <cell r="I10" t="str">
            <v>6156121001</v>
          </cell>
          <cell r="M10">
            <v>-0.27500000000000002</v>
          </cell>
          <cell r="Q10">
            <v>-0.27500000000000002</v>
          </cell>
          <cell r="S10">
            <v>-0.55000000000000004</v>
          </cell>
        </row>
        <row r="11">
          <cell r="E11" t="str">
            <v/>
          </cell>
          <cell r="F11" t="str">
            <v/>
          </cell>
          <cell r="G11" t="str">
            <v/>
          </cell>
          <cell r="H11" t="str">
            <v/>
          </cell>
          <cell r="I11" t="str">
            <v>6156163000</v>
          </cell>
          <cell r="Q11">
            <v>11.362500000000001</v>
          </cell>
          <cell r="R11">
            <v>-11.362500000000001</v>
          </cell>
          <cell r="S11">
            <v>0</v>
          </cell>
        </row>
        <row r="12">
          <cell r="E12" t="str">
            <v/>
          </cell>
          <cell r="F12" t="str">
            <v/>
          </cell>
          <cell r="G12" t="str">
            <v/>
          </cell>
          <cell r="H12" t="str">
            <v/>
          </cell>
          <cell r="I12" t="str">
            <v>6156400000</v>
          </cell>
          <cell r="J12">
            <v>-5.1090000000000003E-2</v>
          </cell>
          <cell r="L12">
            <v>-0.19328000000000001</v>
          </cell>
          <cell r="M12">
            <v>0.27500000000000002</v>
          </cell>
          <cell r="O12">
            <v>0.374</v>
          </cell>
          <cell r="P12">
            <v>-9.9000000000000005E-2</v>
          </cell>
          <cell r="Q12">
            <v>0.51400000000000001</v>
          </cell>
          <cell r="R12">
            <v>-0.51400000000000001</v>
          </cell>
          <cell r="S12">
            <v>0.30563000000000001</v>
          </cell>
        </row>
        <row r="13">
          <cell r="E13" t="str">
            <v/>
          </cell>
          <cell r="F13" t="str">
            <v/>
          </cell>
          <cell r="G13" t="str">
            <v/>
          </cell>
          <cell r="H13" t="str">
            <v/>
          </cell>
          <cell r="I13" t="str">
            <v>6156412208</v>
          </cell>
          <cell r="J13">
            <v>87.326939999999993</v>
          </cell>
          <cell r="K13">
            <v>82.571169999999995</v>
          </cell>
          <cell r="L13">
            <v>107.18303</v>
          </cell>
          <cell r="M13">
            <v>96.03783</v>
          </cell>
          <cell r="N13">
            <v>77.389340000000004</v>
          </cell>
          <cell r="O13">
            <v>104.21262</v>
          </cell>
          <cell r="P13">
            <v>95.401870000000002</v>
          </cell>
          <cell r="Q13">
            <v>83.593270000000004</v>
          </cell>
          <cell r="R13">
            <v>69.668949999999995</v>
          </cell>
          <cell r="S13">
            <v>803.38502000000005</v>
          </cell>
        </row>
        <row r="14">
          <cell r="E14" t="str">
            <v/>
          </cell>
          <cell r="F14" t="str">
            <v/>
          </cell>
          <cell r="G14" t="str">
            <v/>
          </cell>
          <cell r="H14" t="str">
            <v/>
          </cell>
          <cell r="I14" t="str">
            <v>6156412209</v>
          </cell>
          <cell r="J14">
            <v>50.955959999999997</v>
          </cell>
          <cell r="K14">
            <v>53.105080000000001</v>
          </cell>
          <cell r="L14">
            <v>34.427799999999998</v>
          </cell>
          <cell r="M14">
            <v>42.495269999999998</v>
          </cell>
          <cell r="N14">
            <v>34.298920000000003</v>
          </cell>
          <cell r="O14">
            <v>46.009520000000002</v>
          </cell>
          <cell r="P14">
            <v>44.193890000000003</v>
          </cell>
          <cell r="Q14">
            <v>30.079529999999998</v>
          </cell>
          <cell r="R14">
            <v>56.614620000000002</v>
          </cell>
          <cell r="S14">
            <v>392.18059</v>
          </cell>
        </row>
        <row r="15">
          <cell r="E15" t="str">
            <v/>
          </cell>
          <cell r="F15" t="str">
            <v/>
          </cell>
          <cell r="G15" t="str">
            <v/>
          </cell>
          <cell r="H15" t="str">
            <v/>
          </cell>
          <cell r="I15" t="str">
            <v>6156412211</v>
          </cell>
          <cell r="J15">
            <v>46.414029999999997</v>
          </cell>
          <cell r="K15">
            <v>41.20655</v>
          </cell>
          <cell r="L15">
            <v>41.175840000000001</v>
          </cell>
          <cell r="M15">
            <v>41.91234</v>
          </cell>
          <cell r="N15">
            <v>37.814819999999997</v>
          </cell>
          <cell r="O15">
            <v>53.889679999999998</v>
          </cell>
          <cell r="P15">
            <v>42.600560000000002</v>
          </cell>
          <cell r="Q15">
            <v>43.627409999999998</v>
          </cell>
          <cell r="R15">
            <v>44.26437</v>
          </cell>
          <cell r="S15">
            <v>392.90559999999999</v>
          </cell>
        </row>
        <row r="16">
          <cell r="E16" t="str">
            <v/>
          </cell>
          <cell r="F16" t="str">
            <v/>
          </cell>
          <cell r="G16" t="str">
            <v/>
          </cell>
          <cell r="H16" t="str">
            <v/>
          </cell>
          <cell r="I16" t="str">
            <v>6156412213</v>
          </cell>
          <cell r="J16">
            <v>40.457630000000002</v>
          </cell>
          <cell r="K16">
            <v>30.946940000000001</v>
          </cell>
          <cell r="L16">
            <v>28.1374</v>
          </cell>
          <cell r="M16">
            <v>26.177019999999999</v>
          </cell>
          <cell r="N16">
            <v>28.91657</v>
          </cell>
          <cell r="O16">
            <v>41.577939999999998</v>
          </cell>
          <cell r="P16">
            <v>41.005580000000002</v>
          </cell>
          <cell r="Q16">
            <v>33.738280000000003</v>
          </cell>
          <cell r="R16">
            <v>39.00215</v>
          </cell>
          <cell r="S16">
            <v>309.95951000000002</v>
          </cell>
        </row>
        <row r="17">
          <cell r="E17" t="str">
            <v/>
          </cell>
          <cell r="F17" t="str">
            <v/>
          </cell>
          <cell r="G17" t="str">
            <v/>
          </cell>
          <cell r="H17" t="str">
            <v/>
          </cell>
          <cell r="I17" t="str">
            <v>6156412214</v>
          </cell>
          <cell r="J17">
            <v>44.996339999999996</v>
          </cell>
          <cell r="K17">
            <v>40.62529</v>
          </cell>
          <cell r="L17">
            <v>40.710520000000002</v>
          </cell>
          <cell r="M17">
            <v>42.808720000000001</v>
          </cell>
          <cell r="N17">
            <v>43.979520000000001</v>
          </cell>
          <cell r="O17">
            <v>44.325800000000001</v>
          </cell>
          <cell r="P17">
            <v>25.873719999999999</v>
          </cell>
          <cell r="S17">
            <v>283.31990999999999</v>
          </cell>
        </row>
        <row r="18">
          <cell r="E18" t="str">
            <v/>
          </cell>
          <cell r="F18" t="str">
            <v/>
          </cell>
          <cell r="G18" t="str">
            <v/>
          </cell>
          <cell r="H18" t="str">
            <v/>
          </cell>
          <cell r="I18" t="str">
            <v>6156412216</v>
          </cell>
          <cell r="J18">
            <v>38.723370000000003</v>
          </cell>
          <cell r="K18">
            <v>35.431690000000003</v>
          </cell>
          <cell r="L18">
            <v>34.266069999999999</v>
          </cell>
          <cell r="M18">
            <v>43.18365</v>
          </cell>
          <cell r="N18">
            <v>41.130899999999997</v>
          </cell>
          <cell r="O18">
            <v>43.730119999999999</v>
          </cell>
          <cell r="P18">
            <v>29.808869999999999</v>
          </cell>
          <cell r="Q18">
            <v>35.489379999999997</v>
          </cell>
          <cell r="R18">
            <v>49.680590000000002</v>
          </cell>
          <cell r="S18">
            <v>351.44463999999999</v>
          </cell>
        </row>
        <row r="19">
          <cell r="E19" t="str">
            <v/>
          </cell>
          <cell r="F19" t="str">
            <v/>
          </cell>
          <cell r="G19" t="str">
            <v/>
          </cell>
          <cell r="H19" t="str">
            <v/>
          </cell>
          <cell r="I19" t="str">
            <v>6156412218</v>
          </cell>
          <cell r="J19">
            <v>27.173020000000001</v>
          </cell>
          <cell r="K19">
            <v>24.420909999999999</v>
          </cell>
          <cell r="L19">
            <v>29.223279999999999</v>
          </cell>
          <cell r="M19">
            <v>32.760809999999999</v>
          </cell>
          <cell r="N19">
            <v>32.30715</v>
          </cell>
          <cell r="O19">
            <v>39.47634</v>
          </cell>
          <cell r="P19">
            <v>25.40578</v>
          </cell>
          <cell r="Q19">
            <v>34.584710000000001</v>
          </cell>
          <cell r="R19">
            <v>41.371960000000001</v>
          </cell>
          <cell r="S19">
            <v>286.72395999999998</v>
          </cell>
        </row>
        <row r="20">
          <cell r="E20" t="str">
            <v/>
          </cell>
          <cell r="F20" t="str">
            <v/>
          </cell>
          <cell r="G20" t="str">
            <v/>
          </cell>
          <cell r="H20" t="str">
            <v/>
          </cell>
          <cell r="I20" t="str">
            <v>6156412219</v>
          </cell>
          <cell r="J20">
            <v>39.323090000000001</v>
          </cell>
          <cell r="K20">
            <v>32.867310000000003</v>
          </cell>
          <cell r="L20">
            <v>39.739930000000001</v>
          </cell>
          <cell r="M20">
            <v>30.645620000000001</v>
          </cell>
          <cell r="N20">
            <v>29.456489999999999</v>
          </cell>
          <cell r="O20">
            <v>39.124029999999998</v>
          </cell>
          <cell r="P20">
            <v>39.395910000000001</v>
          </cell>
          <cell r="Q20">
            <v>22.903980000000001</v>
          </cell>
          <cell r="S20">
            <v>273.45636000000002</v>
          </cell>
        </row>
        <row r="21">
          <cell r="E21" t="str">
            <v/>
          </cell>
          <cell r="F21" t="str">
            <v/>
          </cell>
          <cell r="G21" t="str">
            <v/>
          </cell>
          <cell r="H21" t="str">
            <v/>
          </cell>
          <cell r="I21" t="str">
            <v>6156412220</v>
          </cell>
          <cell r="J21">
            <v>119.3728</v>
          </cell>
          <cell r="K21">
            <v>106.16029</v>
          </cell>
          <cell r="L21">
            <v>122.31451</v>
          </cell>
          <cell r="M21">
            <v>94.198880000000003</v>
          </cell>
          <cell r="N21">
            <v>98.119839999999996</v>
          </cell>
          <cell r="O21">
            <v>122.47972</v>
          </cell>
          <cell r="P21">
            <v>97.802070000000001</v>
          </cell>
          <cell r="Q21">
            <v>130.66468</v>
          </cell>
          <cell r="R21">
            <v>119.78265</v>
          </cell>
          <cell r="S21">
            <v>1010.89544</v>
          </cell>
        </row>
        <row r="22">
          <cell r="E22" t="str">
            <v/>
          </cell>
          <cell r="F22" t="str">
            <v/>
          </cell>
          <cell r="G22" t="str">
            <v/>
          </cell>
          <cell r="H22" t="str">
            <v/>
          </cell>
          <cell r="I22" t="str">
            <v>6156412221</v>
          </cell>
          <cell r="J22">
            <v>40.072290000000002</v>
          </cell>
          <cell r="K22">
            <v>34.29</v>
          </cell>
          <cell r="L22">
            <v>42.881489999999999</v>
          </cell>
          <cell r="M22">
            <v>43.406269999999999</v>
          </cell>
          <cell r="N22">
            <v>49.044289999999997</v>
          </cell>
          <cell r="O22">
            <v>61.943280000000001</v>
          </cell>
          <cell r="P22">
            <v>65.867840000000001</v>
          </cell>
          <cell r="Q22">
            <v>59.730119999999999</v>
          </cell>
          <cell r="R22">
            <v>50.087980000000002</v>
          </cell>
          <cell r="S22">
            <v>447.32355999999999</v>
          </cell>
        </row>
        <row r="23">
          <cell r="E23" t="str">
            <v/>
          </cell>
          <cell r="F23" t="str">
            <v/>
          </cell>
          <cell r="G23" t="str">
            <v/>
          </cell>
          <cell r="H23" t="str">
            <v/>
          </cell>
          <cell r="I23" t="str">
            <v>6156412224</v>
          </cell>
          <cell r="J23">
            <v>52.15737</v>
          </cell>
          <cell r="K23">
            <v>35.662149999999997</v>
          </cell>
          <cell r="L23">
            <v>70.553229999999999</v>
          </cell>
          <cell r="M23">
            <v>54.465229999999998</v>
          </cell>
          <cell r="N23">
            <v>47.920319999999997</v>
          </cell>
          <cell r="O23">
            <v>56.063409999999998</v>
          </cell>
          <cell r="P23">
            <v>45.265639999999998</v>
          </cell>
          <cell r="Q23">
            <v>59.74944</v>
          </cell>
          <cell r="R23">
            <v>55.526299999999999</v>
          </cell>
          <cell r="S23">
            <v>477.36309</v>
          </cell>
        </row>
        <row r="24">
          <cell r="E24" t="str">
            <v/>
          </cell>
          <cell r="F24" t="str">
            <v/>
          </cell>
          <cell r="G24" t="str">
            <v/>
          </cell>
          <cell r="H24" t="str">
            <v/>
          </cell>
          <cell r="I24" t="str">
            <v>6156412226</v>
          </cell>
          <cell r="J24">
            <v>23.914840000000002</v>
          </cell>
          <cell r="K24">
            <v>19.388480000000001</v>
          </cell>
          <cell r="L24">
            <v>18.43337</v>
          </cell>
          <cell r="M24">
            <v>21.729140000000001</v>
          </cell>
          <cell r="N24">
            <v>17.136389999999999</v>
          </cell>
          <cell r="O24">
            <v>24.243469999999999</v>
          </cell>
          <cell r="P24">
            <v>27.40681</v>
          </cell>
          <cell r="Q24">
            <v>27.443680000000001</v>
          </cell>
          <cell r="R24">
            <v>29.731570000000001</v>
          </cell>
          <cell r="S24">
            <v>209.42775</v>
          </cell>
        </row>
        <row r="25">
          <cell r="E25" t="str">
            <v/>
          </cell>
          <cell r="F25" t="str">
            <v/>
          </cell>
          <cell r="G25" t="str">
            <v/>
          </cell>
          <cell r="H25" t="str">
            <v/>
          </cell>
          <cell r="I25" t="str">
            <v>6156412228</v>
          </cell>
          <cell r="J25">
            <v>70.310469999999995</v>
          </cell>
          <cell r="K25">
            <v>67.043450000000007</v>
          </cell>
          <cell r="L25">
            <v>57.598550000000003</v>
          </cell>
          <cell r="M25">
            <v>73.185239999999993</v>
          </cell>
          <cell r="N25">
            <v>58.660919999999997</v>
          </cell>
          <cell r="O25">
            <v>68.444800000000001</v>
          </cell>
          <cell r="P25">
            <v>73.527090000000001</v>
          </cell>
          <cell r="Q25">
            <v>67.770910000000001</v>
          </cell>
          <cell r="R25">
            <v>69.727029999999999</v>
          </cell>
          <cell r="S25">
            <v>606.26846</v>
          </cell>
        </row>
        <row r="26">
          <cell r="E26" t="str">
            <v/>
          </cell>
          <cell r="F26" t="str">
            <v/>
          </cell>
          <cell r="G26" t="str">
            <v/>
          </cell>
          <cell r="H26" t="str">
            <v/>
          </cell>
          <cell r="I26" t="str">
            <v>6156412229</v>
          </cell>
          <cell r="J26">
            <v>40.194569999999999</v>
          </cell>
          <cell r="K26">
            <v>39.415410000000001</v>
          </cell>
          <cell r="L26">
            <v>36.875390000000003</v>
          </cell>
          <cell r="M26">
            <v>44.772480000000002</v>
          </cell>
          <cell r="N26">
            <v>39.743360000000003</v>
          </cell>
          <cell r="O26">
            <v>44.151850000000003</v>
          </cell>
          <cell r="P26">
            <v>42.716670000000001</v>
          </cell>
          <cell r="Q26">
            <v>50.010399999999997</v>
          </cell>
          <cell r="R26">
            <v>50.050649999999997</v>
          </cell>
          <cell r="S26">
            <v>387.93078000000003</v>
          </cell>
        </row>
        <row r="27">
          <cell r="E27" t="str">
            <v/>
          </cell>
          <cell r="F27" t="str">
            <v/>
          </cell>
          <cell r="G27" t="str">
            <v/>
          </cell>
          <cell r="H27" t="str">
            <v/>
          </cell>
          <cell r="I27" t="str">
            <v>6156412232</v>
          </cell>
          <cell r="J27">
            <v>49.594760000000001</v>
          </cell>
          <cell r="K27">
            <v>32.771500000000003</v>
          </cell>
          <cell r="L27">
            <v>30.508209999999998</v>
          </cell>
          <cell r="M27">
            <v>36.566920000000003</v>
          </cell>
          <cell r="N27">
            <v>30.462700000000002</v>
          </cell>
          <cell r="O27">
            <v>38.448500000000003</v>
          </cell>
          <cell r="P27">
            <v>38.335839999999997</v>
          </cell>
          <cell r="Q27">
            <v>34.724809999999998</v>
          </cell>
          <cell r="R27">
            <v>34.251660000000001</v>
          </cell>
          <cell r="S27">
            <v>325.66489999999999</v>
          </cell>
        </row>
        <row r="28">
          <cell r="E28" t="str">
            <v/>
          </cell>
          <cell r="F28" t="str">
            <v/>
          </cell>
          <cell r="G28" t="str">
            <v/>
          </cell>
          <cell r="H28" t="str">
            <v/>
          </cell>
          <cell r="I28" t="str">
            <v>6156412236</v>
          </cell>
          <cell r="J28">
            <v>52.430500000000002</v>
          </cell>
          <cell r="K28">
            <v>40.796280000000003</v>
          </cell>
          <cell r="L28">
            <v>44.833060000000003</v>
          </cell>
          <cell r="M28">
            <v>49.004620000000003</v>
          </cell>
          <cell r="N28">
            <v>52.427390000000003</v>
          </cell>
          <cell r="O28">
            <v>67.540559999999999</v>
          </cell>
          <cell r="P28">
            <v>54.865009999999998</v>
          </cell>
          <cell r="Q28">
            <v>57.524259999999998</v>
          </cell>
          <cell r="R28">
            <v>54.960740000000001</v>
          </cell>
          <cell r="S28">
            <v>474.38242000000002</v>
          </cell>
        </row>
        <row r="29">
          <cell r="E29" t="str">
            <v/>
          </cell>
          <cell r="F29" t="str">
            <v/>
          </cell>
          <cell r="G29" t="str">
            <v/>
          </cell>
          <cell r="H29" t="str">
            <v/>
          </cell>
          <cell r="I29" t="str">
            <v>6156412237</v>
          </cell>
          <cell r="J29">
            <v>47.632010000000001</v>
          </cell>
          <cell r="K29">
            <v>40.387160000000002</v>
          </cell>
          <cell r="L29">
            <v>52.588880000000003</v>
          </cell>
          <cell r="M29">
            <v>49.813049999999997</v>
          </cell>
          <cell r="N29">
            <v>38.08663</v>
          </cell>
          <cell r="O29">
            <v>65.671539999999993</v>
          </cell>
          <cell r="P29">
            <v>61.736490000000003</v>
          </cell>
          <cell r="Q29">
            <v>57.201709999999999</v>
          </cell>
          <cell r="R29">
            <v>68.314400000000006</v>
          </cell>
          <cell r="S29">
            <v>481.43187</v>
          </cell>
        </row>
        <row r="30">
          <cell r="E30" t="str">
            <v/>
          </cell>
          <cell r="F30" t="str">
            <v/>
          </cell>
          <cell r="G30" t="str">
            <v/>
          </cell>
          <cell r="H30" t="str">
            <v/>
          </cell>
          <cell r="I30" t="str">
            <v>6156412238</v>
          </cell>
          <cell r="J30">
            <v>73.681759999999997</v>
          </cell>
          <cell r="K30">
            <v>60.14799</v>
          </cell>
          <cell r="L30">
            <v>56.912480000000002</v>
          </cell>
          <cell r="M30">
            <v>48.152709999999999</v>
          </cell>
          <cell r="N30">
            <v>54.341619999999999</v>
          </cell>
          <cell r="O30">
            <v>57.011609999999997</v>
          </cell>
          <cell r="P30">
            <v>59.302959999999999</v>
          </cell>
          <cell r="Q30">
            <v>59.897359999999999</v>
          </cell>
          <cell r="R30">
            <v>59.028500000000001</v>
          </cell>
          <cell r="S30">
            <v>528.47699</v>
          </cell>
        </row>
        <row r="31">
          <cell r="E31" t="str">
            <v/>
          </cell>
          <cell r="F31" t="str">
            <v/>
          </cell>
          <cell r="G31" t="str">
            <v/>
          </cell>
          <cell r="H31" t="str">
            <v/>
          </cell>
          <cell r="I31" t="str">
            <v>6156412239</v>
          </cell>
          <cell r="J31">
            <v>32.308390000000003</v>
          </cell>
          <cell r="K31">
            <v>18.915389999999999</v>
          </cell>
          <cell r="L31">
            <v>26.186129999999999</v>
          </cell>
          <cell r="M31">
            <v>33.8628</v>
          </cell>
          <cell r="N31">
            <v>31.40822</v>
          </cell>
          <cell r="O31">
            <v>37.567320000000002</v>
          </cell>
          <cell r="P31">
            <v>28.059380000000001</v>
          </cell>
          <cell r="Q31">
            <v>22.57423</v>
          </cell>
          <cell r="R31">
            <v>42.601970000000001</v>
          </cell>
          <cell r="S31">
            <v>273.48383000000001</v>
          </cell>
        </row>
        <row r="32">
          <cell r="E32" t="str">
            <v/>
          </cell>
          <cell r="F32" t="str">
            <v/>
          </cell>
          <cell r="G32" t="str">
            <v/>
          </cell>
          <cell r="H32" t="str">
            <v/>
          </cell>
          <cell r="I32" t="str">
            <v>6156412240</v>
          </cell>
          <cell r="J32">
            <v>70.117710000000002</v>
          </cell>
          <cell r="K32">
            <v>55.61703</v>
          </cell>
          <cell r="L32">
            <v>68.206710000000001</v>
          </cell>
          <cell r="M32">
            <v>55.893599999999999</v>
          </cell>
          <cell r="N32">
            <v>61.884369999999997</v>
          </cell>
          <cell r="O32">
            <v>75.498779999999996</v>
          </cell>
          <cell r="P32">
            <v>73.501050000000006</v>
          </cell>
          <cell r="Q32">
            <v>79.23433</v>
          </cell>
          <cell r="R32">
            <v>80.424840000000003</v>
          </cell>
          <cell r="S32">
            <v>620.37842000000001</v>
          </cell>
        </row>
        <row r="33">
          <cell r="E33" t="str">
            <v/>
          </cell>
          <cell r="F33" t="str">
            <v/>
          </cell>
          <cell r="G33" t="str">
            <v/>
          </cell>
          <cell r="H33" t="str">
            <v/>
          </cell>
          <cell r="I33" t="str">
            <v>6156412241</v>
          </cell>
          <cell r="J33">
            <v>1.0176499999999999</v>
          </cell>
          <cell r="K33">
            <v>-1.0176499999999999</v>
          </cell>
          <cell r="S33">
            <v>0</v>
          </cell>
        </row>
        <row r="34">
          <cell r="E34" t="str">
            <v/>
          </cell>
          <cell r="F34" t="str">
            <v/>
          </cell>
          <cell r="G34" t="str">
            <v/>
          </cell>
          <cell r="H34" t="str">
            <v/>
          </cell>
          <cell r="I34" t="str">
            <v>6156412242</v>
          </cell>
          <cell r="J34">
            <v>57.050930000000001</v>
          </cell>
          <cell r="K34">
            <v>39.775309999999998</v>
          </cell>
          <cell r="L34">
            <v>63.388289999999998</v>
          </cell>
          <cell r="M34">
            <v>36.308280000000003</v>
          </cell>
          <cell r="N34">
            <v>42.805689999999998</v>
          </cell>
          <cell r="O34">
            <v>51.185549999999999</v>
          </cell>
          <cell r="P34">
            <v>33.03595</v>
          </cell>
          <cell r="Q34">
            <v>32.148519999999998</v>
          </cell>
          <cell r="R34">
            <v>38.591279999999998</v>
          </cell>
          <cell r="S34">
            <v>394.28980000000001</v>
          </cell>
        </row>
        <row r="35">
          <cell r="E35" t="str">
            <v/>
          </cell>
          <cell r="F35" t="str">
            <v/>
          </cell>
          <cell r="G35" t="str">
            <v/>
          </cell>
          <cell r="H35" t="str">
            <v/>
          </cell>
          <cell r="I35" t="str">
            <v>6156412243</v>
          </cell>
          <cell r="J35">
            <v>15.416700000000001</v>
          </cell>
          <cell r="K35">
            <v>12.072139999999999</v>
          </cell>
          <cell r="L35">
            <v>11.930149999999999</v>
          </cell>
          <cell r="M35">
            <v>14.88715</v>
          </cell>
          <cell r="N35">
            <v>16.17381</v>
          </cell>
          <cell r="O35">
            <v>17.942769999999999</v>
          </cell>
          <cell r="P35">
            <v>19.13749</v>
          </cell>
          <cell r="Q35">
            <v>22.916969999999999</v>
          </cell>
          <cell r="R35">
            <v>17.945550000000001</v>
          </cell>
          <cell r="S35">
            <v>148.42273</v>
          </cell>
        </row>
        <row r="36">
          <cell r="E36" t="str">
            <v/>
          </cell>
          <cell r="F36" t="str">
            <v/>
          </cell>
          <cell r="G36" t="str">
            <v/>
          </cell>
          <cell r="H36" t="str">
            <v/>
          </cell>
          <cell r="I36" t="str">
            <v>6156412244</v>
          </cell>
          <cell r="J36">
            <v>19.324110000000001</v>
          </cell>
          <cell r="K36">
            <v>7.5637299999999996</v>
          </cell>
          <cell r="L36">
            <v>12.25619</v>
          </cell>
          <cell r="M36">
            <v>14.43594</v>
          </cell>
          <cell r="N36">
            <v>11.38897</v>
          </cell>
          <cell r="O36">
            <v>13.936030000000001</v>
          </cell>
          <cell r="P36">
            <v>13.38959</v>
          </cell>
          <cell r="Q36">
            <v>9.1418199999999992</v>
          </cell>
          <cell r="R36">
            <v>14.1561</v>
          </cell>
          <cell r="S36">
            <v>115.59247999999999</v>
          </cell>
        </row>
        <row r="37">
          <cell r="E37" t="str">
            <v/>
          </cell>
          <cell r="F37" t="str">
            <v/>
          </cell>
          <cell r="G37" t="str">
            <v/>
          </cell>
          <cell r="H37" t="str">
            <v/>
          </cell>
          <cell r="I37" t="str">
            <v>6156412245</v>
          </cell>
          <cell r="J37">
            <v>30.100449999999999</v>
          </cell>
          <cell r="K37">
            <v>15.897729999999999</v>
          </cell>
          <cell r="L37">
            <v>25.592199999999998</v>
          </cell>
          <cell r="M37">
            <v>23.31607</v>
          </cell>
          <cell r="N37">
            <v>23.254750000000001</v>
          </cell>
          <cell r="O37">
            <v>29.409050000000001</v>
          </cell>
          <cell r="P37">
            <v>28.94511</v>
          </cell>
          <cell r="Q37">
            <v>19.20392</v>
          </cell>
          <cell r="R37">
            <v>22.63166</v>
          </cell>
          <cell r="S37">
            <v>218.35094000000001</v>
          </cell>
        </row>
        <row r="38">
          <cell r="E38" t="str">
            <v/>
          </cell>
          <cell r="F38" t="str">
            <v/>
          </cell>
          <cell r="G38" t="str">
            <v/>
          </cell>
          <cell r="H38" t="str">
            <v/>
          </cell>
          <cell r="I38" t="str">
            <v>6156412246</v>
          </cell>
          <cell r="J38">
            <v>15.55879</v>
          </cell>
          <cell r="K38">
            <v>12.92098</v>
          </cell>
          <cell r="L38">
            <v>8.79861</v>
          </cell>
          <cell r="M38">
            <v>15.127610000000001</v>
          </cell>
          <cell r="N38">
            <v>13.711309999999999</v>
          </cell>
          <cell r="O38">
            <v>13.49492</v>
          </cell>
          <cell r="P38">
            <v>8.8461800000000004</v>
          </cell>
          <cell r="Q38">
            <v>8.6957500000000003</v>
          </cell>
          <cell r="R38">
            <v>19.546530000000001</v>
          </cell>
          <cell r="S38">
            <v>116.70068000000001</v>
          </cell>
        </row>
        <row r="39">
          <cell r="E39" t="str">
            <v/>
          </cell>
          <cell r="F39" t="str">
            <v/>
          </cell>
          <cell r="G39" t="str">
            <v/>
          </cell>
          <cell r="H39" t="str">
            <v/>
          </cell>
          <cell r="I39" t="str">
            <v>6156412247</v>
          </cell>
          <cell r="J39">
            <v>46.338920000000002</v>
          </cell>
          <cell r="K39">
            <v>50.491320000000002</v>
          </cell>
          <cell r="L39">
            <v>52.522939999999998</v>
          </cell>
          <cell r="M39">
            <v>47.565559999999998</v>
          </cell>
          <cell r="N39">
            <v>43.469369999999998</v>
          </cell>
          <cell r="O39">
            <v>55.783009999999997</v>
          </cell>
          <cell r="P39">
            <v>42.459249999999997</v>
          </cell>
          <cell r="Q39">
            <v>47.418080000000003</v>
          </cell>
          <cell r="R39">
            <v>50.403689999999997</v>
          </cell>
          <cell r="S39">
            <v>436.45213999999999</v>
          </cell>
        </row>
        <row r="40">
          <cell r="E40" t="str">
            <v/>
          </cell>
          <cell r="F40" t="str">
            <v/>
          </cell>
          <cell r="G40" t="str">
            <v/>
          </cell>
          <cell r="H40" t="str">
            <v/>
          </cell>
          <cell r="I40" t="str">
            <v>6156412248</v>
          </cell>
          <cell r="J40">
            <v>0.54537999999999998</v>
          </cell>
          <cell r="K40">
            <v>-0.52017000000000002</v>
          </cell>
          <cell r="L40">
            <v>4.2730699999999997</v>
          </cell>
          <cell r="M40">
            <v>1.67059</v>
          </cell>
          <cell r="N40">
            <v>0.36469000000000001</v>
          </cell>
          <cell r="O40">
            <v>0.74621999999999999</v>
          </cell>
          <cell r="R40">
            <v>0.74790000000000001</v>
          </cell>
          <cell r="S40">
            <v>7.82768</v>
          </cell>
        </row>
        <row r="41">
          <cell r="E41" t="str">
            <v/>
          </cell>
          <cell r="F41" t="str">
            <v/>
          </cell>
          <cell r="G41" t="str">
            <v/>
          </cell>
          <cell r="H41" t="str">
            <v/>
          </cell>
          <cell r="I41" t="str">
            <v>6156412249</v>
          </cell>
          <cell r="Q41">
            <v>10.619960000000001</v>
          </cell>
          <cell r="R41">
            <v>42.38588</v>
          </cell>
          <cell r="S41">
            <v>53.005839999999999</v>
          </cell>
        </row>
        <row r="42">
          <cell r="E42" t="str">
            <v/>
          </cell>
          <cell r="F42" t="str">
            <v/>
          </cell>
          <cell r="G42" t="str">
            <v/>
          </cell>
          <cell r="H42" t="str">
            <v/>
          </cell>
          <cell r="I42" t="str">
            <v>6156422204</v>
          </cell>
          <cell r="J42">
            <v>34.655940000000001</v>
          </cell>
          <cell r="K42">
            <v>25.84769</v>
          </cell>
          <cell r="L42">
            <v>32.984380000000002</v>
          </cell>
          <cell r="M42">
            <v>32.62735</v>
          </cell>
          <cell r="N42">
            <v>31.70729</v>
          </cell>
          <cell r="O42">
            <v>34.65184</v>
          </cell>
          <cell r="P42">
            <v>34.424860000000002</v>
          </cell>
          <cell r="Q42">
            <v>37.380249999999997</v>
          </cell>
          <cell r="R42">
            <v>45.018729999999998</v>
          </cell>
          <cell r="S42">
            <v>309.29833000000002</v>
          </cell>
        </row>
        <row r="43">
          <cell r="E43" t="str">
            <v/>
          </cell>
          <cell r="F43" t="str">
            <v/>
          </cell>
          <cell r="G43" t="str">
            <v/>
          </cell>
          <cell r="H43" t="str">
            <v/>
          </cell>
          <cell r="I43" t="str">
            <v>6156422210</v>
          </cell>
          <cell r="J43">
            <v>87.287670000000006</v>
          </cell>
          <cell r="K43">
            <v>68.473569999999995</v>
          </cell>
          <cell r="L43">
            <v>87.858720000000005</v>
          </cell>
          <cell r="M43">
            <v>75.338750000000005</v>
          </cell>
          <cell r="N43">
            <v>67.412859999999995</v>
          </cell>
          <cell r="O43">
            <v>85.69032</v>
          </cell>
          <cell r="P43">
            <v>82.968209999999999</v>
          </cell>
          <cell r="Q43">
            <v>81.500020000000006</v>
          </cell>
          <cell r="R43">
            <v>75.455399999999997</v>
          </cell>
          <cell r="S43">
            <v>711.98551999999995</v>
          </cell>
        </row>
        <row r="44">
          <cell r="E44" t="str">
            <v/>
          </cell>
          <cell r="F44" t="str">
            <v/>
          </cell>
          <cell r="G44" t="str">
            <v/>
          </cell>
          <cell r="H44" t="str">
            <v/>
          </cell>
          <cell r="I44" t="str">
            <v>6156422212</v>
          </cell>
          <cell r="J44">
            <v>77.630660000000006</v>
          </cell>
          <cell r="K44">
            <v>66.742549999999994</v>
          </cell>
          <cell r="L44">
            <v>75.095039999999997</v>
          </cell>
          <cell r="M44">
            <v>71.679509999999993</v>
          </cell>
          <cell r="N44">
            <v>61.976100000000002</v>
          </cell>
          <cell r="O44">
            <v>74.451130000000006</v>
          </cell>
          <cell r="P44">
            <v>63.72831</v>
          </cell>
          <cell r="Q44">
            <v>65.739959999999996</v>
          </cell>
          <cell r="R44">
            <v>68.597849999999994</v>
          </cell>
          <cell r="S44">
            <v>625.64111000000003</v>
          </cell>
        </row>
        <row r="45">
          <cell r="E45" t="str">
            <v/>
          </cell>
          <cell r="F45" t="str">
            <v/>
          </cell>
          <cell r="G45" t="str">
            <v/>
          </cell>
          <cell r="H45" t="str">
            <v/>
          </cell>
          <cell r="I45" t="str">
            <v>6156422214</v>
          </cell>
          <cell r="J45">
            <v>47.68853</v>
          </cell>
          <cell r="K45">
            <v>35.173549999999999</v>
          </cell>
          <cell r="L45">
            <v>37.736420000000003</v>
          </cell>
          <cell r="M45">
            <v>40.133369999999999</v>
          </cell>
          <cell r="N45">
            <v>51.575270000000003</v>
          </cell>
          <cell r="O45">
            <v>54.37865</v>
          </cell>
          <cell r="P45">
            <v>54.753639999999997</v>
          </cell>
          <cell r="Q45">
            <v>56.228070000000002</v>
          </cell>
          <cell r="R45">
            <v>60.289569999999998</v>
          </cell>
          <cell r="S45">
            <v>437.95706999999999</v>
          </cell>
        </row>
        <row r="46">
          <cell r="E46" t="str">
            <v/>
          </cell>
          <cell r="F46" t="str">
            <v/>
          </cell>
          <cell r="G46" t="str">
            <v/>
          </cell>
          <cell r="H46" t="str">
            <v/>
          </cell>
          <cell r="I46" t="str">
            <v>6156422215</v>
          </cell>
          <cell r="J46">
            <v>43.485300000000002</v>
          </cell>
          <cell r="K46">
            <v>35.958970000000001</v>
          </cell>
          <cell r="L46">
            <v>44.630339999999997</v>
          </cell>
          <cell r="M46">
            <v>44.004809999999999</v>
          </cell>
          <cell r="N46">
            <v>43.472029999999997</v>
          </cell>
          <cell r="O46">
            <v>55.143529999999998</v>
          </cell>
          <cell r="P46">
            <v>55.844970000000004</v>
          </cell>
          <cell r="Q46">
            <v>47.121400000000001</v>
          </cell>
          <cell r="R46">
            <v>58.918869999999998</v>
          </cell>
          <cell r="S46">
            <v>428.58022</v>
          </cell>
        </row>
        <row r="47">
          <cell r="E47" t="str">
            <v/>
          </cell>
          <cell r="F47" t="str">
            <v/>
          </cell>
          <cell r="G47" t="str">
            <v/>
          </cell>
          <cell r="H47" t="str">
            <v/>
          </cell>
          <cell r="I47" t="str">
            <v>6156422219</v>
          </cell>
          <cell r="J47">
            <v>3.2839800000000001</v>
          </cell>
          <cell r="K47">
            <v>-3.2839800000000001</v>
          </cell>
          <cell r="S47">
            <v>0</v>
          </cell>
        </row>
        <row r="48">
          <cell r="E48" t="str">
            <v/>
          </cell>
          <cell r="F48" t="str">
            <v/>
          </cell>
          <cell r="G48" t="str">
            <v/>
          </cell>
          <cell r="H48" t="str">
            <v/>
          </cell>
          <cell r="I48" t="str">
            <v>6156422225</v>
          </cell>
          <cell r="J48">
            <v>74.46266</v>
          </cell>
          <cell r="K48">
            <v>51.44182</v>
          </cell>
          <cell r="L48">
            <v>74.802700000000002</v>
          </cell>
          <cell r="M48">
            <v>68.758539999999996</v>
          </cell>
          <cell r="N48">
            <v>69.528310000000005</v>
          </cell>
          <cell r="O48">
            <v>72.587320000000005</v>
          </cell>
          <cell r="P48">
            <v>86.129800000000003</v>
          </cell>
          <cell r="Q48">
            <v>82.561710000000005</v>
          </cell>
          <cell r="R48">
            <v>83.703370000000007</v>
          </cell>
          <cell r="S48">
            <v>663.97622999999999</v>
          </cell>
        </row>
        <row r="49">
          <cell r="E49" t="str">
            <v/>
          </cell>
          <cell r="F49" t="str">
            <v/>
          </cell>
          <cell r="G49" t="str">
            <v/>
          </cell>
          <cell r="H49" t="str">
            <v/>
          </cell>
          <cell r="I49" t="str">
            <v>6156422230</v>
          </cell>
          <cell r="J49">
            <v>25.955960000000001</v>
          </cell>
          <cell r="K49">
            <v>23.030539999999998</v>
          </cell>
          <cell r="L49">
            <v>25.206330000000001</v>
          </cell>
          <cell r="M49">
            <v>26.493410000000001</v>
          </cell>
          <cell r="N49">
            <v>29.177029999999998</v>
          </cell>
          <cell r="O49">
            <v>32.870379999999997</v>
          </cell>
          <cell r="P49">
            <v>36.793889999999998</v>
          </cell>
          <cell r="Q49">
            <v>34.527470000000001</v>
          </cell>
          <cell r="R49">
            <v>34.54166</v>
          </cell>
          <cell r="S49">
            <v>268.59667000000002</v>
          </cell>
        </row>
        <row r="50">
          <cell r="E50" t="str">
            <v/>
          </cell>
          <cell r="F50" t="str">
            <v/>
          </cell>
          <cell r="G50" t="str">
            <v/>
          </cell>
          <cell r="H50" t="str">
            <v/>
          </cell>
          <cell r="I50" t="str">
            <v>6156422233</v>
          </cell>
          <cell r="J50">
            <v>113.96724</v>
          </cell>
          <cell r="K50">
            <v>89.682389999999998</v>
          </cell>
          <cell r="L50">
            <v>103.84742</v>
          </cell>
          <cell r="M50">
            <v>102.67195</v>
          </cell>
          <cell r="N50">
            <v>121.27834</v>
          </cell>
          <cell r="O50">
            <v>159.96921</v>
          </cell>
          <cell r="P50">
            <v>149.91408000000001</v>
          </cell>
          <cell r="Q50">
            <v>135.32902000000001</v>
          </cell>
          <cell r="R50">
            <v>149.37891999999999</v>
          </cell>
          <cell r="S50">
            <v>1126.0385699999999</v>
          </cell>
        </row>
        <row r="51">
          <cell r="E51" t="str">
            <v/>
          </cell>
          <cell r="F51" t="str">
            <v/>
          </cell>
          <cell r="G51" t="str">
            <v/>
          </cell>
          <cell r="H51" t="str">
            <v/>
          </cell>
          <cell r="I51" t="str">
            <v>6156422234</v>
          </cell>
          <cell r="J51">
            <v>75.88785</v>
          </cell>
          <cell r="K51">
            <v>52.649120000000003</v>
          </cell>
          <cell r="L51">
            <v>80.49776</v>
          </cell>
          <cell r="M51">
            <v>53.761760000000002</v>
          </cell>
          <cell r="N51">
            <v>60.193739999999998</v>
          </cell>
          <cell r="O51">
            <v>80.477969999999999</v>
          </cell>
          <cell r="P51">
            <v>61.421480000000003</v>
          </cell>
          <cell r="Q51">
            <v>72.940719999999999</v>
          </cell>
          <cell r="R51">
            <v>70.545540000000003</v>
          </cell>
          <cell r="S51">
            <v>608.37594000000001</v>
          </cell>
        </row>
        <row r="52">
          <cell r="E52" t="str">
            <v/>
          </cell>
          <cell r="F52" t="str">
            <v/>
          </cell>
          <cell r="G52" t="str">
            <v/>
          </cell>
          <cell r="H52" t="str">
            <v/>
          </cell>
          <cell r="I52" t="str">
            <v>6156422238</v>
          </cell>
          <cell r="J52">
            <v>77.751559999999998</v>
          </cell>
          <cell r="K52">
            <v>55.721170000000001</v>
          </cell>
          <cell r="L52">
            <v>84.62688</v>
          </cell>
          <cell r="M52">
            <v>71.611829999999998</v>
          </cell>
          <cell r="N52">
            <v>82.845770000000002</v>
          </cell>
          <cell r="O52">
            <v>82.42304</v>
          </cell>
          <cell r="P52">
            <v>97.170050000000003</v>
          </cell>
          <cell r="Q52">
            <v>94.036910000000006</v>
          </cell>
          <cell r="R52">
            <v>104.89574</v>
          </cell>
          <cell r="S52">
            <v>751.08294999999998</v>
          </cell>
        </row>
        <row r="53">
          <cell r="E53" t="str">
            <v/>
          </cell>
          <cell r="F53" t="str">
            <v/>
          </cell>
          <cell r="G53" t="str">
            <v/>
          </cell>
          <cell r="H53" t="str">
            <v/>
          </cell>
          <cell r="I53" t="str">
            <v>6156422239</v>
          </cell>
          <cell r="J53">
            <v>70.405500000000004</v>
          </cell>
          <cell r="K53">
            <v>57.304659999999998</v>
          </cell>
          <cell r="L53">
            <v>51.574249999999999</v>
          </cell>
          <cell r="M53">
            <v>53.68365</v>
          </cell>
          <cell r="N53">
            <v>68.055899999999994</v>
          </cell>
          <cell r="O53">
            <v>73.050179999999997</v>
          </cell>
          <cell r="P53">
            <v>84.319760000000002</v>
          </cell>
          <cell r="Q53">
            <v>79.69605</v>
          </cell>
          <cell r="R53">
            <v>84.996020000000001</v>
          </cell>
          <cell r="S53">
            <v>623.08596999999997</v>
          </cell>
        </row>
        <row r="54">
          <cell r="E54" t="str">
            <v/>
          </cell>
          <cell r="F54" t="str">
            <v/>
          </cell>
          <cell r="G54" t="str">
            <v/>
          </cell>
          <cell r="H54" t="str">
            <v/>
          </cell>
          <cell r="I54" t="str">
            <v>6156422240</v>
          </cell>
          <cell r="J54">
            <v>33.258339999999997</v>
          </cell>
          <cell r="K54">
            <v>34.318869999999997</v>
          </cell>
          <cell r="L54">
            <v>31.756550000000001</v>
          </cell>
          <cell r="M54">
            <v>35.679220000000001</v>
          </cell>
          <cell r="N54">
            <v>38.113770000000002</v>
          </cell>
          <cell r="O54">
            <v>43.962539999999997</v>
          </cell>
          <cell r="P54">
            <v>40.919460000000001</v>
          </cell>
          <cell r="Q54">
            <v>38.248829999999998</v>
          </cell>
          <cell r="R54">
            <v>49.113199999999999</v>
          </cell>
          <cell r="S54">
            <v>345.37078000000002</v>
          </cell>
        </row>
        <row r="55">
          <cell r="E55" t="str">
            <v/>
          </cell>
          <cell r="F55" t="str">
            <v/>
          </cell>
          <cell r="G55" t="str">
            <v/>
          </cell>
          <cell r="H55" t="str">
            <v/>
          </cell>
          <cell r="I55" t="str">
            <v>6156422241</v>
          </cell>
          <cell r="J55">
            <v>30.045850000000002</v>
          </cell>
          <cell r="K55">
            <v>23.431719999999999</v>
          </cell>
          <cell r="L55">
            <v>31.695430000000002</v>
          </cell>
          <cell r="M55">
            <v>26.078610000000001</v>
          </cell>
          <cell r="N55">
            <v>35.442599999999999</v>
          </cell>
          <cell r="O55">
            <v>30.081309999999998</v>
          </cell>
          <cell r="P55">
            <v>41.724719999999998</v>
          </cell>
          <cell r="Q55">
            <v>39.860860000000002</v>
          </cell>
          <cell r="R55">
            <v>43.793640000000003</v>
          </cell>
          <cell r="S55">
            <v>302.15474</v>
          </cell>
        </row>
        <row r="56">
          <cell r="E56" t="str">
            <v/>
          </cell>
          <cell r="F56" t="str">
            <v/>
          </cell>
          <cell r="G56" t="str">
            <v/>
          </cell>
          <cell r="H56" t="str">
            <v/>
          </cell>
          <cell r="I56" t="str">
            <v>6156422242</v>
          </cell>
          <cell r="J56">
            <v>31.31484</v>
          </cell>
          <cell r="K56">
            <v>27.897269999999999</v>
          </cell>
          <cell r="L56">
            <v>26.115580000000001</v>
          </cell>
          <cell r="M56">
            <v>24.27497</v>
          </cell>
          <cell r="N56">
            <v>30.861969999999999</v>
          </cell>
          <cell r="O56">
            <v>30.588010000000001</v>
          </cell>
          <cell r="P56">
            <v>30.732430000000001</v>
          </cell>
          <cell r="Q56">
            <v>31.956779999999998</v>
          </cell>
          <cell r="R56">
            <v>39.607140000000001</v>
          </cell>
          <cell r="S56">
            <v>273.34899000000001</v>
          </cell>
        </row>
        <row r="57">
          <cell r="E57" t="str">
            <v/>
          </cell>
          <cell r="F57" t="str">
            <v/>
          </cell>
          <cell r="G57" t="str">
            <v/>
          </cell>
          <cell r="H57" t="str">
            <v/>
          </cell>
          <cell r="I57" t="str">
            <v>6156422243</v>
          </cell>
          <cell r="J57">
            <v>67.086349999999996</v>
          </cell>
          <cell r="K57">
            <v>38.510719999999999</v>
          </cell>
          <cell r="L57">
            <v>63.744630000000001</v>
          </cell>
          <cell r="M57">
            <v>55.10331</v>
          </cell>
          <cell r="N57">
            <v>61.987119999999997</v>
          </cell>
          <cell r="O57">
            <v>61.103969999999997</v>
          </cell>
          <cell r="P57">
            <v>54.26925</v>
          </cell>
          <cell r="Q57">
            <v>48.211280000000002</v>
          </cell>
          <cell r="R57">
            <v>52.631439999999998</v>
          </cell>
          <cell r="S57">
            <v>502.64807000000002</v>
          </cell>
        </row>
        <row r="58">
          <cell r="E58" t="str">
            <v/>
          </cell>
          <cell r="F58" t="str">
            <v/>
          </cell>
          <cell r="G58" t="str">
            <v/>
          </cell>
          <cell r="H58" t="str">
            <v/>
          </cell>
          <cell r="I58" t="str">
            <v>6156422244</v>
          </cell>
          <cell r="J58">
            <v>41.211370000000002</v>
          </cell>
          <cell r="K58">
            <v>32.702269999999999</v>
          </cell>
          <cell r="L58">
            <v>47.958390000000001</v>
          </cell>
          <cell r="M58">
            <v>45.443339999999999</v>
          </cell>
          <cell r="N58">
            <v>41.237400000000001</v>
          </cell>
          <cell r="O58">
            <v>51.571109999999997</v>
          </cell>
          <cell r="P58">
            <v>47.190370000000001</v>
          </cell>
          <cell r="Q58">
            <v>39.699770000000001</v>
          </cell>
          <cell r="R58">
            <v>40.168430000000001</v>
          </cell>
          <cell r="S58">
            <v>387.18245000000002</v>
          </cell>
        </row>
        <row r="59">
          <cell r="E59" t="str">
            <v/>
          </cell>
          <cell r="F59" t="str">
            <v/>
          </cell>
          <cell r="G59" t="str">
            <v/>
          </cell>
          <cell r="H59" t="str">
            <v/>
          </cell>
          <cell r="I59" t="str">
            <v>6156422245</v>
          </cell>
          <cell r="J59">
            <v>46.623060000000002</v>
          </cell>
          <cell r="K59">
            <v>28.49391</v>
          </cell>
          <cell r="L59">
            <v>36.138339999999999</v>
          </cell>
          <cell r="M59">
            <v>37.208080000000002</v>
          </cell>
          <cell r="N59">
            <v>35.805669999999999</v>
          </cell>
          <cell r="O59">
            <v>41.915750000000003</v>
          </cell>
          <cell r="P59">
            <v>34.275370000000002</v>
          </cell>
          <cell r="Q59">
            <v>43.898040000000002</v>
          </cell>
          <cell r="R59">
            <v>46.293619999999997</v>
          </cell>
          <cell r="S59">
            <v>350.65183999999999</v>
          </cell>
        </row>
        <row r="60">
          <cell r="E60" t="str">
            <v/>
          </cell>
          <cell r="F60" t="str">
            <v/>
          </cell>
          <cell r="G60" t="str">
            <v/>
          </cell>
          <cell r="H60" t="str">
            <v/>
          </cell>
          <cell r="I60" t="str">
            <v>6156422246</v>
          </cell>
          <cell r="J60">
            <v>66.637159999999994</v>
          </cell>
          <cell r="K60">
            <v>57.86177</v>
          </cell>
          <cell r="L60">
            <v>69.750230000000002</v>
          </cell>
          <cell r="M60">
            <v>61.369230000000002</v>
          </cell>
          <cell r="N60">
            <v>55.624899999999997</v>
          </cell>
          <cell r="O60">
            <v>73.782960000000003</v>
          </cell>
          <cell r="P60">
            <v>69.263069999999999</v>
          </cell>
          <cell r="Q60">
            <v>66.201149999999998</v>
          </cell>
          <cell r="R60">
            <v>58.347279999999998</v>
          </cell>
          <cell r="S60">
            <v>578.83775000000003</v>
          </cell>
        </row>
        <row r="61">
          <cell r="E61" t="str">
            <v/>
          </cell>
          <cell r="F61" t="str">
            <v/>
          </cell>
          <cell r="G61" t="str">
            <v/>
          </cell>
          <cell r="H61" t="str">
            <v/>
          </cell>
          <cell r="I61" t="str">
            <v>6156422247</v>
          </cell>
          <cell r="J61">
            <v>59.388260000000002</v>
          </cell>
          <cell r="K61">
            <v>60.444670000000002</v>
          </cell>
          <cell r="L61">
            <v>59.331989999999998</v>
          </cell>
          <cell r="M61">
            <v>67.035610000000005</v>
          </cell>
          <cell r="N61">
            <v>54.690350000000002</v>
          </cell>
          <cell r="O61">
            <v>74.436359999999993</v>
          </cell>
          <cell r="P61">
            <v>62.423969999999997</v>
          </cell>
          <cell r="Q61">
            <v>69.132109999999997</v>
          </cell>
          <cell r="R61">
            <v>76.692539999999994</v>
          </cell>
          <cell r="S61">
            <v>583.57586000000003</v>
          </cell>
        </row>
        <row r="62">
          <cell r="E62" t="str">
            <v/>
          </cell>
          <cell r="F62" t="str">
            <v/>
          </cell>
          <cell r="G62" t="str">
            <v/>
          </cell>
          <cell r="H62" t="str">
            <v/>
          </cell>
          <cell r="I62" t="str">
            <v>6156422248</v>
          </cell>
          <cell r="J62">
            <v>1.52688</v>
          </cell>
          <cell r="K62">
            <v>-1.52688</v>
          </cell>
          <cell r="S62">
            <v>0</v>
          </cell>
        </row>
        <row r="63">
          <cell r="E63" t="str">
            <v/>
          </cell>
          <cell r="F63" t="str">
            <v/>
          </cell>
          <cell r="G63" t="str">
            <v/>
          </cell>
          <cell r="H63" t="str">
            <v/>
          </cell>
          <cell r="I63" t="str">
            <v>6156422249</v>
          </cell>
          <cell r="J63">
            <v>24.277840000000001</v>
          </cell>
          <cell r="K63">
            <v>19.087240000000001</v>
          </cell>
          <cell r="L63">
            <v>23.561489999999999</v>
          </cell>
          <cell r="M63">
            <v>21.723669999999998</v>
          </cell>
          <cell r="N63">
            <v>34.15361</v>
          </cell>
          <cell r="O63">
            <v>33.10736</v>
          </cell>
          <cell r="P63">
            <v>31.081209999999999</v>
          </cell>
          <cell r="Q63">
            <v>27.324770000000001</v>
          </cell>
          <cell r="R63">
            <v>37.475230000000003</v>
          </cell>
          <cell r="S63">
            <v>251.79241999999999</v>
          </cell>
        </row>
        <row r="64">
          <cell r="E64" t="str">
            <v/>
          </cell>
          <cell r="F64" t="str">
            <v/>
          </cell>
          <cell r="G64" t="str">
            <v/>
          </cell>
          <cell r="H64" t="str">
            <v/>
          </cell>
          <cell r="I64" t="str">
            <v>6156422250</v>
          </cell>
          <cell r="J64">
            <v>1.7025300000000001</v>
          </cell>
          <cell r="K64">
            <v>-1.7025300000000001</v>
          </cell>
          <cell r="S64">
            <v>0</v>
          </cell>
        </row>
        <row r="65">
          <cell r="E65" t="str">
            <v/>
          </cell>
          <cell r="F65" t="str">
            <v/>
          </cell>
          <cell r="G65" t="str">
            <v/>
          </cell>
          <cell r="H65" t="str">
            <v/>
          </cell>
          <cell r="I65" t="str">
            <v>6156422251</v>
          </cell>
          <cell r="J65">
            <v>52.549219999999998</v>
          </cell>
          <cell r="K65">
            <v>38.474429999999998</v>
          </cell>
          <cell r="L65">
            <v>50.349150000000002</v>
          </cell>
          <cell r="M65">
            <v>63.630299999999998</v>
          </cell>
          <cell r="N65">
            <v>53.845889999999997</v>
          </cell>
          <cell r="O65">
            <v>57.708370000000002</v>
          </cell>
          <cell r="P65">
            <v>49.969470000000001</v>
          </cell>
          <cell r="Q65">
            <v>65.735609999999994</v>
          </cell>
          <cell r="R65">
            <v>58.963149999999999</v>
          </cell>
          <cell r="S65">
            <v>491.22559000000001</v>
          </cell>
        </row>
        <row r="66">
          <cell r="E66" t="str">
            <v/>
          </cell>
          <cell r="F66" t="str">
            <v/>
          </cell>
          <cell r="G66" t="str">
            <v/>
          </cell>
          <cell r="H66" t="str">
            <v/>
          </cell>
          <cell r="I66" t="str">
            <v>6156422252</v>
          </cell>
          <cell r="J66">
            <v>69.609319999999997</v>
          </cell>
          <cell r="K66">
            <v>62.647919999999999</v>
          </cell>
          <cell r="L66">
            <v>69.162750000000003</v>
          </cell>
          <cell r="M66">
            <v>81.666480000000007</v>
          </cell>
          <cell r="N66">
            <v>78.461280000000002</v>
          </cell>
          <cell r="O66">
            <v>80.547120000000007</v>
          </cell>
          <cell r="P66">
            <v>92.684179999999998</v>
          </cell>
          <cell r="Q66">
            <v>88.547960000000003</v>
          </cell>
          <cell r="R66">
            <v>79.643479999999997</v>
          </cell>
          <cell r="S66">
            <v>702.97049000000004</v>
          </cell>
        </row>
        <row r="67">
          <cell r="E67" t="str">
            <v/>
          </cell>
          <cell r="F67" t="str">
            <v/>
          </cell>
          <cell r="G67" t="str">
            <v/>
          </cell>
          <cell r="H67" t="str">
            <v/>
          </cell>
          <cell r="I67" t="str">
            <v>6156422253</v>
          </cell>
          <cell r="J67">
            <v>0.44453999999999999</v>
          </cell>
          <cell r="K67">
            <v>-0.44453999999999999</v>
          </cell>
          <cell r="S67">
            <v>0</v>
          </cell>
        </row>
        <row r="68">
          <cell r="E68" t="str">
            <v/>
          </cell>
          <cell r="F68" t="str">
            <v/>
          </cell>
          <cell r="G68" t="str">
            <v/>
          </cell>
          <cell r="H68" t="str">
            <v/>
          </cell>
          <cell r="I68" t="str">
            <v>6156422254</v>
          </cell>
          <cell r="J68">
            <v>79.342259999999996</v>
          </cell>
          <cell r="K68">
            <v>66.741010000000003</v>
          </cell>
          <cell r="L68">
            <v>72.414240000000007</v>
          </cell>
          <cell r="M68">
            <v>55.669820000000001</v>
          </cell>
          <cell r="N68">
            <v>51.357340000000001</v>
          </cell>
          <cell r="O68">
            <v>60.368340000000003</v>
          </cell>
          <cell r="P68">
            <v>50.931269999999998</v>
          </cell>
          <cell r="Q68">
            <v>47.785139999999998</v>
          </cell>
          <cell r="R68">
            <v>45.921109999999999</v>
          </cell>
          <cell r="S68">
            <v>530.53053</v>
          </cell>
        </row>
        <row r="69">
          <cell r="E69" t="str">
            <v/>
          </cell>
          <cell r="F69" t="str">
            <v/>
          </cell>
          <cell r="G69" t="str">
            <v/>
          </cell>
          <cell r="H69" t="str">
            <v/>
          </cell>
          <cell r="I69" t="str">
            <v>6156422255</v>
          </cell>
          <cell r="J69">
            <v>28.691279999999999</v>
          </cell>
          <cell r="K69">
            <v>16.259509999999999</v>
          </cell>
          <cell r="L69">
            <v>27.490449999999999</v>
          </cell>
          <cell r="M69">
            <v>18.576969999999999</v>
          </cell>
          <cell r="N69">
            <v>27.87959</v>
          </cell>
          <cell r="O69">
            <v>30.02064</v>
          </cell>
          <cell r="P69">
            <v>26.098880000000001</v>
          </cell>
          <cell r="Q69">
            <v>28.742450000000002</v>
          </cell>
          <cell r="R69">
            <v>33.832419999999999</v>
          </cell>
          <cell r="S69">
            <v>237.59218999999999</v>
          </cell>
        </row>
        <row r="70">
          <cell r="E70" t="str">
            <v/>
          </cell>
          <cell r="F70" t="str">
            <v/>
          </cell>
          <cell r="G70" t="str">
            <v/>
          </cell>
          <cell r="H70" t="str">
            <v/>
          </cell>
          <cell r="I70" t="str">
            <v>6156422256</v>
          </cell>
          <cell r="J70">
            <v>32.751959999999997</v>
          </cell>
          <cell r="K70">
            <v>22.90579</v>
          </cell>
          <cell r="L70">
            <v>28.297930000000001</v>
          </cell>
          <cell r="M70">
            <v>27.023389999999999</v>
          </cell>
          <cell r="N70">
            <v>20.478120000000001</v>
          </cell>
          <cell r="O70">
            <v>22.97139</v>
          </cell>
          <cell r="P70">
            <v>23.964580000000002</v>
          </cell>
          <cell r="Q70">
            <v>29.971959999999999</v>
          </cell>
          <cell r="R70">
            <v>32.01399</v>
          </cell>
          <cell r="S70">
            <v>240.37911</v>
          </cell>
        </row>
        <row r="71">
          <cell r="E71" t="str">
            <v/>
          </cell>
          <cell r="F71" t="str">
            <v/>
          </cell>
          <cell r="G71" t="str">
            <v/>
          </cell>
          <cell r="H71" t="str">
            <v/>
          </cell>
          <cell r="I71" t="str">
            <v>6156422257</v>
          </cell>
          <cell r="J71">
            <v>21.037600000000001</v>
          </cell>
          <cell r="K71">
            <v>16.595690000000001</v>
          </cell>
          <cell r="L71">
            <v>32.833280000000002</v>
          </cell>
          <cell r="M71">
            <v>23.636790000000001</v>
          </cell>
          <cell r="N71">
            <v>31.435960000000001</v>
          </cell>
          <cell r="O71">
            <v>25.415900000000001</v>
          </cell>
          <cell r="P71">
            <v>20.133479999999999</v>
          </cell>
          <cell r="Q71">
            <v>30.858599999999999</v>
          </cell>
          <cell r="R71">
            <v>45.157679999999999</v>
          </cell>
          <cell r="S71">
            <v>247.10498000000001</v>
          </cell>
        </row>
        <row r="72">
          <cell r="E72" t="str">
            <v/>
          </cell>
          <cell r="F72" t="str">
            <v/>
          </cell>
          <cell r="G72" t="str">
            <v/>
          </cell>
          <cell r="H72" t="str">
            <v/>
          </cell>
          <cell r="I72" t="str">
            <v>6156422258</v>
          </cell>
          <cell r="J72">
            <v>40.809869999999997</v>
          </cell>
          <cell r="K72">
            <v>19.531759999999998</v>
          </cell>
          <cell r="L72">
            <v>31.081499999999998</v>
          </cell>
          <cell r="M72">
            <v>34.343400000000003</v>
          </cell>
          <cell r="N72">
            <v>37.022469999999998</v>
          </cell>
          <cell r="O72">
            <v>49.577910000000003</v>
          </cell>
          <cell r="P72">
            <v>53.903799999999997</v>
          </cell>
          <cell r="Q72">
            <v>65.954040000000006</v>
          </cell>
          <cell r="R72">
            <v>67.533739999999995</v>
          </cell>
          <cell r="S72">
            <v>399.75848999999999</v>
          </cell>
        </row>
        <row r="73">
          <cell r="E73" t="str">
            <v/>
          </cell>
          <cell r="F73" t="str">
            <v/>
          </cell>
          <cell r="G73" t="str">
            <v/>
          </cell>
          <cell r="H73" t="str">
            <v/>
          </cell>
          <cell r="I73" t="str">
            <v>6156422260</v>
          </cell>
          <cell r="J73">
            <v>31.436</v>
          </cell>
          <cell r="K73">
            <v>21.756170000000001</v>
          </cell>
          <cell r="L73">
            <v>29.385359999999999</v>
          </cell>
          <cell r="M73">
            <v>43.535969999999999</v>
          </cell>
          <cell r="N73">
            <v>37.924280000000003</v>
          </cell>
          <cell r="O73">
            <v>22.14348</v>
          </cell>
          <cell r="P73">
            <v>8.4049399999999999</v>
          </cell>
          <cell r="Q73">
            <v>22.68215</v>
          </cell>
          <cell r="R73">
            <v>31.657699999999998</v>
          </cell>
          <cell r="S73">
            <v>248.92605</v>
          </cell>
        </row>
        <row r="74">
          <cell r="E74" t="str">
            <v/>
          </cell>
          <cell r="F74" t="str">
            <v/>
          </cell>
          <cell r="G74" t="str">
            <v/>
          </cell>
          <cell r="H74" t="str">
            <v/>
          </cell>
          <cell r="I74" t="str">
            <v>6156422261</v>
          </cell>
          <cell r="J74">
            <v>24.251010000000001</v>
          </cell>
          <cell r="K74">
            <v>20.5045</v>
          </cell>
          <cell r="L74">
            <v>27.709849999999999</v>
          </cell>
          <cell r="M74">
            <v>24.95909</v>
          </cell>
          <cell r="N74">
            <v>26.601500000000001</v>
          </cell>
          <cell r="O74">
            <v>28.747810000000001</v>
          </cell>
          <cell r="P74">
            <v>29.45365</v>
          </cell>
          <cell r="Q74">
            <v>25.49091</v>
          </cell>
          <cell r="R74">
            <v>38.552630000000001</v>
          </cell>
          <cell r="S74">
            <v>246.27095</v>
          </cell>
        </row>
        <row r="75">
          <cell r="E75" t="str">
            <v/>
          </cell>
          <cell r="F75" t="str">
            <v/>
          </cell>
          <cell r="G75" t="str">
            <v/>
          </cell>
          <cell r="H75" t="str">
            <v/>
          </cell>
          <cell r="I75" t="str">
            <v>6156422263</v>
          </cell>
          <cell r="J75">
            <v>7.9722499999999998</v>
          </cell>
          <cell r="K75">
            <v>6.7571300000000001</v>
          </cell>
          <cell r="L75">
            <v>5.3267899999999999</v>
          </cell>
          <cell r="M75">
            <v>5.3469699999999998</v>
          </cell>
          <cell r="N75">
            <v>10.011710000000001</v>
          </cell>
          <cell r="O75">
            <v>5.1545800000000002</v>
          </cell>
          <cell r="P75">
            <v>2.4344299999999999</v>
          </cell>
          <cell r="Q75">
            <v>7.45967</v>
          </cell>
          <cell r="R75">
            <v>7.2209099999999999</v>
          </cell>
          <cell r="S75">
            <v>57.684440000000002</v>
          </cell>
        </row>
        <row r="76">
          <cell r="E76" t="str">
            <v/>
          </cell>
          <cell r="F76" t="str">
            <v/>
          </cell>
          <cell r="G76" t="str">
            <v/>
          </cell>
          <cell r="H76" t="str">
            <v/>
          </cell>
          <cell r="I76" t="str">
            <v>6156422264</v>
          </cell>
          <cell r="J76">
            <v>34.077300000000001</v>
          </cell>
          <cell r="K76">
            <v>24.86627</v>
          </cell>
          <cell r="L76">
            <v>26.265139999999999</v>
          </cell>
          <cell r="M76">
            <v>32.329970000000003</v>
          </cell>
          <cell r="N76">
            <v>39.661969999999997</v>
          </cell>
          <cell r="O76">
            <v>38.627510000000001</v>
          </cell>
          <cell r="P76">
            <v>35.256030000000003</v>
          </cell>
          <cell r="Q76">
            <v>34.277880000000003</v>
          </cell>
          <cell r="R76">
            <v>53.342509999999997</v>
          </cell>
          <cell r="S76">
            <v>318.70458000000002</v>
          </cell>
        </row>
        <row r="77">
          <cell r="E77" t="str">
            <v/>
          </cell>
          <cell r="F77" t="str">
            <v/>
          </cell>
          <cell r="G77" t="str">
            <v/>
          </cell>
          <cell r="H77" t="str">
            <v/>
          </cell>
          <cell r="I77" t="str">
            <v>6156422266</v>
          </cell>
          <cell r="J77">
            <v>1.0067200000000001</v>
          </cell>
          <cell r="K77">
            <v>-1.0067200000000001</v>
          </cell>
          <cell r="S77">
            <v>0</v>
          </cell>
        </row>
        <row r="78">
          <cell r="E78" t="str">
            <v/>
          </cell>
          <cell r="F78" t="str">
            <v/>
          </cell>
          <cell r="G78" t="str">
            <v/>
          </cell>
          <cell r="H78" t="str">
            <v/>
          </cell>
          <cell r="I78" t="str">
            <v>6156422267</v>
          </cell>
          <cell r="J78">
            <v>7.5318899999999998</v>
          </cell>
          <cell r="K78">
            <v>3.9248699999999999</v>
          </cell>
          <cell r="L78">
            <v>6.3738900000000003</v>
          </cell>
          <cell r="M78">
            <v>6.62934</v>
          </cell>
          <cell r="N78">
            <v>5.0613200000000003</v>
          </cell>
          <cell r="O78">
            <v>2.3831799999999999</v>
          </cell>
          <cell r="P78">
            <v>4.1847099999999999</v>
          </cell>
          <cell r="Q78">
            <v>6.4234900000000001</v>
          </cell>
          <cell r="R78">
            <v>13.31841</v>
          </cell>
          <cell r="S78">
            <v>55.831099999999999</v>
          </cell>
        </row>
        <row r="79">
          <cell r="E79" t="str">
            <v/>
          </cell>
          <cell r="F79" t="str">
            <v/>
          </cell>
          <cell r="G79" t="str">
            <v/>
          </cell>
          <cell r="H79" t="str">
            <v/>
          </cell>
          <cell r="I79" t="str">
            <v>6156422268</v>
          </cell>
          <cell r="J79">
            <v>80.983760000000004</v>
          </cell>
          <cell r="K79">
            <v>68.653289999999998</v>
          </cell>
          <cell r="L79">
            <v>71.579130000000006</v>
          </cell>
          <cell r="M79">
            <v>71.910390000000007</v>
          </cell>
          <cell r="N79">
            <v>77.151709999999994</v>
          </cell>
          <cell r="O79">
            <v>91.017499999999998</v>
          </cell>
          <cell r="P79">
            <v>93.043270000000007</v>
          </cell>
          <cell r="Q79">
            <v>81.970740000000006</v>
          </cell>
          <cell r="R79">
            <v>79.633039999999994</v>
          </cell>
          <cell r="S79">
            <v>715.94282999999996</v>
          </cell>
        </row>
        <row r="80">
          <cell r="E80" t="str">
            <v/>
          </cell>
          <cell r="F80" t="str">
            <v/>
          </cell>
          <cell r="G80" t="str">
            <v/>
          </cell>
          <cell r="H80" t="str">
            <v/>
          </cell>
          <cell r="I80" t="str">
            <v>6156422269</v>
          </cell>
          <cell r="J80">
            <v>14.442729999999999</v>
          </cell>
          <cell r="K80">
            <v>7.9343500000000002</v>
          </cell>
          <cell r="L80">
            <v>11.052009999999999</v>
          </cell>
          <cell r="M80">
            <v>11.355370000000001</v>
          </cell>
          <cell r="N80">
            <v>14.330959999999999</v>
          </cell>
          <cell r="O80">
            <v>18.554449999999999</v>
          </cell>
          <cell r="P80">
            <v>18.094840000000001</v>
          </cell>
          <cell r="Q80">
            <v>13.97029</v>
          </cell>
          <cell r="R80">
            <v>21.405639999999998</v>
          </cell>
          <cell r="S80">
            <v>131.14063999999999</v>
          </cell>
        </row>
        <row r="81">
          <cell r="E81" t="str">
            <v/>
          </cell>
          <cell r="F81" t="str">
            <v/>
          </cell>
          <cell r="G81" t="str">
            <v/>
          </cell>
          <cell r="H81" t="str">
            <v/>
          </cell>
          <cell r="I81" t="str">
            <v>6156422270</v>
          </cell>
          <cell r="J81">
            <v>16.071210000000001</v>
          </cell>
          <cell r="K81">
            <v>12.526770000000001</v>
          </cell>
          <cell r="L81">
            <v>16.5124</v>
          </cell>
          <cell r="M81">
            <v>12.024190000000001</v>
          </cell>
          <cell r="N81">
            <v>11.55771</v>
          </cell>
          <cell r="O81">
            <v>22.90484</v>
          </cell>
          <cell r="P81">
            <v>24.869399999999999</v>
          </cell>
          <cell r="Q81">
            <v>28.253509999999999</v>
          </cell>
          <cell r="R81">
            <v>25.97954</v>
          </cell>
          <cell r="S81">
            <v>170.69956999999999</v>
          </cell>
        </row>
        <row r="82">
          <cell r="E82" t="str">
            <v/>
          </cell>
          <cell r="F82" t="str">
            <v/>
          </cell>
          <cell r="G82" t="str">
            <v/>
          </cell>
          <cell r="H82" t="str">
            <v/>
          </cell>
          <cell r="I82" t="str">
            <v>6156422271</v>
          </cell>
          <cell r="M82">
            <v>26.60324</v>
          </cell>
          <cell r="N82">
            <v>19.078050000000001</v>
          </cell>
          <cell r="O82">
            <v>22.296489999999999</v>
          </cell>
          <cell r="P82">
            <v>23.71922</v>
          </cell>
          <cell r="Q82">
            <v>24.523289999999999</v>
          </cell>
          <cell r="R82">
            <v>27.80818</v>
          </cell>
          <cell r="S82">
            <v>144.02847</v>
          </cell>
        </row>
        <row r="83">
          <cell r="E83" t="str">
            <v/>
          </cell>
          <cell r="F83" t="str">
            <v/>
          </cell>
          <cell r="G83" t="str">
            <v/>
          </cell>
          <cell r="H83" t="str">
            <v/>
          </cell>
          <cell r="I83" t="str">
            <v>6156422272</v>
          </cell>
          <cell r="R83">
            <v>16.720939999999999</v>
          </cell>
          <cell r="S83">
            <v>16.720939999999999</v>
          </cell>
        </row>
        <row r="84">
          <cell r="E84" t="str">
            <v/>
          </cell>
          <cell r="F84" t="str">
            <v/>
          </cell>
          <cell r="G84" t="str">
            <v/>
          </cell>
          <cell r="H84" t="str">
            <v/>
          </cell>
          <cell r="I84" t="str">
            <v>6156432207</v>
          </cell>
          <cell r="J84">
            <v>31.609079999999999</v>
          </cell>
          <cell r="K84">
            <v>27.453669999999999</v>
          </cell>
          <cell r="L84">
            <v>43.206200000000003</v>
          </cell>
          <cell r="M84">
            <v>31.322220000000002</v>
          </cell>
          <cell r="N84">
            <v>36.040889999999997</v>
          </cell>
          <cell r="O84">
            <v>38.415819999999997</v>
          </cell>
          <cell r="P84">
            <v>33.786270000000002</v>
          </cell>
          <cell r="Q84">
            <v>36.421579999999999</v>
          </cell>
          <cell r="R84">
            <v>37.165990000000001</v>
          </cell>
          <cell r="S84">
            <v>315.42171999999999</v>
          </cell>
        </row>
        <row r="85">
          <cell r="E85" t="str">
            <v/>
          </cell>
          <cell r="F85" t="str">
            <v/>
          </cell>
          <cell r="G85" t="str">
            <v/>
          </cell>
          <cell r="H85" t="str">
            <v/>
          </cell>
          <cell r="I85" t="str">
            <v>6156432208</v>
          </cell>
          <cell r="J85">
            <v>67.539199999999994</v>
          </cell>
          <cell r="K85">
            <v>46.603119999999997</v>
          </cell>
          <cell r="L85">
            <v>71.669790000000006</v>
          </cell>
          <cell r="M85">
            <v>42.369520000000001</v>
          </cell>
          <cell r="N85">
            <v>49.69802</v>
          </cell>
          <cell r="O85">
            <v>54.939450000000001</v>
          </cell>
          <cell r="P85">
            <v>49.874189999999999</v>
          </cell>
          <cell r="Q85">
            <v>63.77619</v>
          </cell>
          <cell r="R85">
            <v>67.72551</v>
          </cell>
          <cell r="S85">
            <v>514.19498999999996</v>
          </cell>
        </row>
        <row r="86">
          <cell r="E86" t="str">
            <v/>
          </cell>
          <cell r="F86" t="str">
            <v/>
          </cell>
          <cell r="G86" t="str">
            <v/>
          </cell>
          <cell r="H86" t="str">
            <v/>
          </cell>
          <cell r="I86" t="str">
            <v>6156432209</v>
          </cell>
          <cell r="J86">
            <v>38.28463</v>
          </cell>
          <cell r="K86">
            <v>26.103829999999999</v>
          </cell>
          <cell r="L86">
            <v>39.109720000000003</v>
          </cell>
          <cell r="M86">
            <v>35.919490000000003</v>
          </cell>
          <cell r="N86">
            <v>37.782179999999997</v>
          </cell>
          <cell r="O86">
            <v>38.136719999999997</v>
          </cell>
          <cell r="P86">
            <v>41.472769999999997</v>
          </cell>
          <cell r="Q86">
            <v>50.532159999999998</v>
          </cell>
          <cell r="R86">
            <v>60.529539999999997</v>
          </cell>
          <cell r="S86">
            <v>367.87103999999999</v>
          </cell>
        </row>
        <row r="87">
          <cell r="E87" t="str">
            <v/>
          </cell>
          <cell r="F87" t="str">
            <v/>
          </cell>
          <cell r="G87" t="str">
            <v/>
          </cell>
          <cell r="H87" t="str">
            <v/>
          </cell>
          <cell r="I87" t="str">
            <v>6156432210</v>
          </cell>
          <cell r="J87">
            <v>50.603189999999998</v>
          </cell>
          <cell r="K87">
            <v>39.321710000000003</v>
          </cell>
          <cell r="L87">
            <v>56.850380000000001</v>
          </cell>
          <cell r="M87">
            <v>49.400959999999998</v>
          </cell>
          <cell r="N87">
            <v>53.849319999999999</v>
          </cell>
          <cell r="O87">
            <v>63.149369999999998</v>
          </cell>
          <cell r="P87">
            <v>59.92004</v>
          </cell>
          <cell r="Q87">
            <v>42.013530000000003</v>
          </cell>
          <cell r="R87">
            <v>54.488770000000002</v>
          </cell>
          <cell r="S87">
            <v>469.59726999999998</v>
          </cell>
        </row>
        <row r="88">
          <cell r="E88" t="str">
            <v/>
          </cell>
          <cell r="F88" t="str">
            <v/>
          </cell>
          <cell r="G88" t="str">
            <v/>
          </cell>
          <cell r="H88" t="str">
            <v/>
          </cell>
          <cell r="I88" t="str">
            <v>6156432211</v>
          </cell>
          <cell r="J88">
            <v>29.167059999999999</v>
          </cell>
          <cell r="K88">
            <v>31.77637</v>
          </cell>
          <cell r="L88">
            <v>44.291429999999998</v>
          </cell>
          <cell r="M88">
            <v>47.994700000000002</v>
          </cell>
          <cell r="N88">
            <v>39.221719999999998</v>
          </cell>
          <cell r="O88">
            <v>62.14152</v>
          </cell>
          <cell r="P88">
            <v>63.133240000000001</v>
          </cell>
          <cell r="Q88">
            <v>60.616909999999997</v>
          </cell>
          <cell r="R88">
            <v>53.161610000000003</v>
          </cell>
          <cell r="S88">
            <v>431.50456000000003</v>
          </cell>
        </row>
        <row r="89">
          <cell r="E89" t="str">
            <v/>
          </cell>
          <cell r="F89" t="str">
            <v/>
          </cell>
          <cell r="G89" t="str">
            <v/>
          </cell>
          <cell r="H89" t="str">
            <v/>
          </cell>
          <cell r="I89" t="str">
            <v>6156432212</v>
          </cell>
          <cell r="J89">
            <v>48.975569999999998</v>
          </cell>
          <cell r="K89">
            <v>37.252299999999998</v>
          </cell>
          <cell r="L89">
            <v>58.154089999999997</v>
          </cell>
          <cell r="M89">
            <v>58.880139999999997</v>
          </cell>
          <cell r="N89">
            <v>66.957520000000002</v>
          </cell>
          <cell r="O89">
            <v>65.351609999999994</v>
          </cell>
          <cell r="P89">
            <v>54.465890000000002</v>
          </cell>
          <cell r="Q89">
            <v>52.588540000000002</v>
          </cell>
          <cell r="R89">
            <v>48.069209999999998</v>
          </cell>
          <cell r="S89">
            <v>490.69486999999998</v>
          </cell>
        </row>
        <row r="90">
          <cell r="E90" t="str">
            <v/>
          </cell>
          <cell r="F90" t="str">
            <v/>
          </cell>
          <cell r="G90" t="str">
            <v/>
          </cell>
          <cell r="H90" t="str">
            <v/>
          </cell>
          <cell r="I90" t="str">
            <v>6156432214</v>
          </cell>
          <cell r="J90">
            <v>68.595259999999996</v>
          </cell>
          <cell r="K90">
            <v>53.310450000000003</v>
          </cell>
          <cell r="L90">
            <v>63.35472</v>
          </cell>
          <cell r="M90">
            <v>72.588530000000006</v>
          </cell>
          <cell r="N90">
            <v>60.735759999999999</v>
          </cell>
          <cell r="O90">
            <v>65.419060000000002</v>
          </cell>
          <cell r="P90">
            <v>68.958510000000004</v>
          </cell>
          <cell r="Q90">
            <v>72.812659999999994</v>
          </cell>
          <cell r="R90">
            <v>64.447280000000006</v>
          </cell>
          <cell r="S90">
            <v>590.22222999999997</v>
          </cell>
        </row>
        <row r="91">
          <cell r="E91" t="str">
            <v/>
          </cell>
          <cell r="F91" t="str">
            <v/>
          </cell>
          <cell r="G91" t="str">
            <v/>
          </cell>
          <cell r="H91" t="str">
            <v/>
          </cell>
          <cell r="I91" t="str">
            <v>6156432215</v>
          </cell>
          <cell r="J91">
            <v>48.03</v>
          </cell>
          <cell r="K91">
            <v>27.88137</v>
          </cell>
          <cell r="L91">
            <v>35.6248</v>
          </cell>
          <cell r="M91">
            <v>42.915320000000001</v>
          </cell>
          <cell r="N91">
            <v>49.285829999999997</v>
          </cell>
          <cell r="O91">
            <v>48.887740000000001</v>
          </cell>
          <cell r="P91">
            <v>70.021029999999996</v>
          </cell>
          <cell r="Q91">
            <v>41.795430000000003</v>
          </cell>
          <cell r="R91">
            <v>31.393799999999999</v>
          </cell>
          <cell r="S91">
            <v>395.83532000000002</v>
          </cell>
        </row>
        <row r="92">
          <cell r="E92" t="str">
            <v/>
          </cell>
          <cell r="F92" t="str">
            <v/>
          </cell>
          <cell r="G92" t="str">
            <v/>
          </cell>
          <cell r="H92" t="str">
            <v/>
          </cell>
          <cell r="I92" t="str">
            <v>6156432216</v>
          </cell>
          <cell r="J92">
            <v>27.110029999999998</v>
          </cell>
          <cell r="K92">
            <v>18.654990000000002</v>
          </cell>
          <cell r="L92">
            <v>36.934049999999999</v>
          </cell>
          <cell r="M92">
            <v>27.405719999999999</v>
          </cell>
          <cell r="N92">
            <v>34.758629999999997</v>
          </cell>
          <cell r="O92">
            <v>34.704099999999997</v>
          </cell>
          <cell r="P92">
            <v>32.928429999999999</v>
          </cell>
          <cell r="Q92">
            <v>27.947690000000001</v>
          </cell>
          <cell r="R92">
            <v>31.624199999999998</v>
          </cell>
          <cell r="S92">
            <v>272.06783999999999</v>
          </cell>
        </row>
        <row r="93">
          <cell r="E93" t="str">
            <v/>
          </cell>
          <cell r="F93" t="str">
            <v/>
          </cell>
          <cell r="G93" t="str">
            <v/>
          </cell>
          <cell r="H93" t="str">
            <v/>
          </cell>
          <cell r="I93" t="str">
            <v>6156432217</v>
          </cell>
          <cell r="J93">
            <v>36.383360000000003</v>
          </cell>
          <cell r="K93">
            <v>29.268750000000001</v>
          </cell>
          <cell r="L93">
            <v>42.814819999999997</v>
          </cell>
          <cell r="M93">
            <v>38.414070000000002</v>
          </cell>
          <cell r="N93">
            <v>27.533349999999999</v>
          </cell>
          <cell r="O93">
            <v>44.426749999999998</v>
          </cell>
          <cell r="P93">
            <v>58.112430000000003</v>
          </cell>
          <cell r="Q93">
            <v>35.568680000000001</v>
          </cell>
          <cell r="R93">
            <v>56.866399999999999</v>
          </cell>
          <cell r="S93">
            <v>369.38861000000003</v>
          </cell>
        </row>
        <row r="94">
          <cell r="E94" t="str">
            <v/>
          </cell>
          <cell r="F94" t="str">
            <v/>
          </cell>
          <cell r="G94" t="str">
            <v/>
          </cell>
          <cell r="H94" t="str">
            <v/>
          </cell>
          <cell r="I94" t="str">
            <v>6156432218</v>
          </cell>
          <cell r="J94">
            <v>31.26538</v>
          </cell>
          <cell r="K94">
            <v>32.324330000000003</v>
          </cell>
          <cell r="L94">
            <v>33.490900000000003</v>
          </cell>
          <cell r="M94">
            <v>30.265879999999999</v>
          </cell>
          <cell r="N94">
            <v>27.019189999999998</v>
          </cell>
          <cell r="O94">
            <v>27.538979999999999</v>
          </cell>
          <cell r="P94">
            <v>30.548649999999999</v>
          </cell>
          <cell r="Q94">
            <v>33.77225</v>
          </cell>
          <cell r="R94">
            <v>31.384509999999999</v>
          </cell>
          <cell r="S94">
            <v>277.61007000000001</v>
          </cell>
        </row>
        <row r="95">
          <cell r="E95" t="str">
            <v/>
          </cell>
          <cell r="F95" t="str">
            <v/>
          </cell>
          <cell r="G95" t="str">
            <v/>
          </cell>
          <cell r="H95" t="str">
            <v/>
          </cell>
          <cell r="I95" t="str">
            <v>6156432219</v>
          </cell>
          <cell r="J95">
            <v>30.557860000000002</v>
          </cell>
          <cell r="K95">
            <v>26.3188</v>
          </cell>
          <cell r="L95">
            <v>42.101889999999997</v>
          </cell>
          <cell r="M95">
            <v>37.308160000000001</v>
          </cell>
          <cell r="N95">
            <v>39.096550000000001</v>
          </cell>
          <cell r="O95">
            <v>52.318460000000002</v>
          </cell>
          <cell r="P95">
            <v>40.064509999999999</v>
          </cell>
          <cell r="Q95">
            <v>45.429180000000002</v>
          </cell>
          <cell r="R95">
            <v>59.12632</v>
          </cell>
          <cell r="S95">
            <v>372.32173</v>
          </cell>
        </row>
        <row r="96">
          <cell r="E96" t="str">
            <v/>
          </cell>
          <cell r="F96" t="str">
            <v/>
          </cell>
          <cell r="G96" t="str">
            <v/>
          </cell>
          <cell r="H96" t="str">
            <v/>
          </cell>
          <cell r="I96" t="str">
            <v>6156432223</v>
          </cell>
          <cell r="J96">
            <v>31.4543</v>
          </cell>
          <cell r="K96">
            <v>24.716650000000001</v>
          </cell>
          <cell r="L96">
            <v>46.153320000000001</v>
          </cell>
          <cell r="M96">
            <v>40.441549999999999</v>
          </cell>
          <cell r="N96">
            <v>53.585340000000002</v>
          </cell>
          <cell r="O96">
            <v>53.664540000000002</v>
          </cell>
          <cell r="P96">
            <v>48.55245</v>
          </cell>
          <cell r="Q96">
            <v>61.68045</v>
          </cell>
          <cell r="R96">
            <v>60.883479999999999</v>
          </cell>
          <cell r="S96">
            <v>421.13207999999997</v>
          </cell>
        </row>
        <row r="97">
          <cell r="E97" t="str">
            <v/>
          </cell>
          <cell r="F97" t="str">
            <v/>
          </cell>
          <cell r="G97" t="str">
            <v/>
          </cell>
          <cell r="H97" t="str">
            <v/>
          </cell>
          <cell r="I97" t="str">
            <v>6156432224</v>
          </cell>
          <cell r="J97">
            <v>21.143450000000001</v>
          </cell>
          <cell r="K97">
            <v>21.83314</v>
          </cell>
          <cell r="L97">
            <v>29.147079999999999</v>
          </cell>
          <cell r="M97">
            <v>23.274069999999998</v>
          </cell>
          <cell r="N97">
            <v>35.278799999999997</v>
          </cell>
          <cell r="O97">
            <v>33.078870000000002</v>
          </cell>
          <cell r="P97">
            <v>37.584940000000003</v>
          </cell>
          <cell r="Q97">
            <v>35.713099999999997</v>
          </cell>
          <cell r="R97">
            <v>39.104770000000002</v>
          </cell>
          <cell r="S97">
            <v>276.15821999999997</v>
          </cell>
        </row>
        <row r="98">
          <cell r="E98" t="str">
            <v/>
          </cell>
          <cell r="F98" t="str">
            <v/>
          </cell>
          <cell r="G98" t="str">
            <v/>
          </cell>
          <cell r="H98" t="str">
            <v/>
          </cell>
          <cell r="I98" t="str">
            <v>6156432225</v>
          </cell>
          <cell r="J98">
            <v>31.920680000000001</v>
          </cell>
          <cell r="K98">
            <v>14.49982</v>
          </cell>
          <cell r="L98">
            <v>20.927969999999998</v>
          </cell>
          <cell r="M98">
            <v>22.220420000000001</v>
          </cell>
          <cell r="N98">
            <v>14.6486</v>
          </cell>
          <cell r="O98">
            <v>19.204989999999999</v>
          </cell>
          <cell r="P98">
            <v>23.63599</v>
          </cell>
          <cell r="Q98">
            <v>26.002739999999999</v>
          </cell>
          <cell r="R98">
            <v>59.019889999999997</v>
          </cell>
          <cell r="S98">
            <v>232.08109999999999</v>
          </cell>
        </row>
        <row r="99">
          <cell r="E99" t="str">
            <v/>
          </cell>
          <cell r="F99" t="str">
            <v/>
          </cell>
          <cell r="G99" t="str">
            <v/>
          </cell>
          <cell r="H99" t="str">
            <v/>
          </cell>
          <cell r="I99" t="str">
            <v>6156432227</v>
          </cell>
          <cell r="J99">
            <v>43.863610000000001</v>
          </cell>
          <cell r="K99">
            <v>48.348669999999998</v>
          </cell>
          <cell r="L99">
            <v>56.737810000000003</v>
          </cell>
          <cell r="M99">
            <v>47.47251</v>
          </cell>
          <cell r="N99">
            <v>52.150109999999998</v>
          </cell>
          <cell r="O99">
            <v>56.265689999999999</v>
          </cell>
          <cell r="P99">
            <v>48.664650000000002</v>
          </cell>
          <cell r="Q99">
            <v>48.786230000000003</v>
          </cell>
          <cell r="R99">
            <v>73.844899999999996</v>
          </cell>
          <cell r="S99">
            <v>476.13418000000001</v>
          </cell>
        </row>
        <row r="100">
          <cell r="E100" t="str">
            <v/>
          </cell>
          <cell r="F100" t="str">
            <v/>
          </cell>
          <cell r="G100" t="str">
            <v/>
          </cell>
          <cell r="H100" t="str">
            <v/>
          </cell>
          <cell r="I100" t="str">
            <v>6156432229</v>
          </cell>
          <cell r="J100">
            <v>59.884979999999999</v>
          </cell>
          <cell r="K100">
            <v>49.729199999999999</v>
          </cell>
          <cell r="L100">
            <v>47.51511</v>
          </cell>
          <cell r="M100">
            <v>50.737079999999999</v>
          </cell>
          <cell r="N100">
            <v>53.284660000000002</v>
          </cell>
          <cell r="O100">
            <v>56.927379999999999</v>
          </cell>
          <cell r="P100">
            <v>63.946910000000003</v>
          </cell>
          <cell r="Q100">
            <v>58.443179999999998</v>
          </cell>
          <cell r="R100">
            <v>50.234200000000001</v>
          </cell>
          <cell r="S100">
            <v>490.70269999999999</v>
          </cell>
        </row>
        <row r="101">
          <cell r="E101" t="str">
            <v/>
          </cell>
          <cell r="F101" t="str">
            <v/>
          </cell>
          <cell r="G101" t="str">
            <v/>
          </cell>
          <cell r="H101" t="str">
            <v/>
          </cell>
          <cell r="I101" t="str">
            <v>6156432231</v>
          </cell>
          <cell r="J101">
            <v>26.446110000000001</v>
          </cell>
          <cell r="K101">
            <v>15.96383</v>
          </cell>
          <cell r="L101">
            <v>34.743229999999997</v>
          </cell>
          <cell r="M101">
            <v>40.27704</v>
          </cell>
          <cell r="N101">
            <v>40.475430000000003</v>
          </cell>
          <cell r="O101">
            <v>35.397399999999998</v>
          </cell>
          <cell r="P101">
            <v>30.063749999999999</v>
          </cell>
          <cell r="Q101">
            <v>34.67877</v>
          </cell>
          <cell r="R101">
            <v>39.312249999999999</v>
          </cell>
          <cell r="S101">
            <v>297.35780999999997</v>
          </cell>
        </row>
        <row r="102">
          <cell r="E102" t="str">
            <v/>
          </cell>
          <cell r="F102" t="str">
            <v/>
          </cell>
          <cell r="G102" t="str">
            <v/>
          </cell>
          <cell r="H102" t="str">
            <v/>
          </cell>
          <cell r="I102" t="str">
            <v>6156432236</v>
          </cell>
          <cell r="J102">
            <v>25.71583</v>
          </cell>
          <cell r="K102">
            <v>24.85284</v>
          </cell>
          <cell r="L102">
            <v>23.866119999999999</v>
          </cell>
          <cell r="M102">
            <v>28.071359999999999</v>
          </cell>
          <cell r="N102">
            <v>29.613309999999998</v>
          </cell>
          <cell r="O102">
            <v>36.704529999999998</v>
          </cell>
          <cell r="P102">
            <v>35.56212</v>
          </cell>
          <cell r="Q102">
            <v>35.02413</v>
          </cell>
          <cell r="R102">
            <v>43.808050000000001</v>
          </cell>
          <cell r="S102">
            <v>283.21829000000002</v>
          </cell>
        </row>
        <row r="103">
          <cell r="E103" t="str">
            <v/>
          </cell>
          <cell r="F103" t="str">
            <v/>
          </cell>
          <cell r="G103" t="str">
            <v/>
          </cell>
          <cell r="H103" t="str">
            <v/>
          </cell>
          <cell r="I103" t="str">
            <v>6156432237</v>
          </cell>
          <cell r="J103">
            <v>31.802289999999999</v>
          </cell>
          <cell r="K103">
            <v>21.973759999999999</v>
          </cell>
          <cell r="L103">
            <v>31.908829999999998</v>
          </cell>
          <cell r="M103">
            <v>28.582999999999998</v>
          </cell>
          <cell r="N103">
            <v>26.657699999999998</v>
          </cell>
          <cell r="O103">
            <v>32.660330000000002</v>
          </cell>
          <cell r="P103">
            <v>37.752650000000003</v>
          </cell>
          <cell r="Q103">
            <v>38.302100000000003</v>
          </cell>
          <cell r="R103">
            <v>57.403739999999999</v>
          </cell>
          <cell r="S103">
            <v>307.0444</v>
          </cell>
        </row>
        <row r="104">
          <cell r="E104" t="str">
            <v/>
          </cell>
          <cell r="F104" t="str">
            <v/>
          </cell>
          <cell r="G104" t="str">
            <v/>
          </cell>
          <cell r="H104" t="str">
            <v/>
          </cell>
          <cell r="I104" t="str">
            <v>6156432245</v>
          </cell>
          <cell r="J104">
            <v>27.676269999999999</v>
          </cell>
          <cell r="K104">
            <v>28.13663</v>
          </cell>
          <cell r="L104">
            <v>49.364229999999999</v>
          </cell>
          <cell r="M104">
            <v>52.490319999999997</v>
          </cell>
          <cell r="N104">
            <v>46.248460000000001</v>
          </cell>
          <cell r="O104">
            <v>67.128339999999994</v>
          </cell>
          <cell r="P104">
            <v>43.966940000000001</v>
          </cell>
          <cell r="Q104">
            <v>41.112349999999999</v>
          </cell>
          <cell r="R104">
            <v>51.742649999999998</v>
          </cell>
          <cell r="S104">
            <v>407.86619000000002</v>
          </cell>
        </row>
        <row r="105">
          <cell r="E105" t="str">
            <v/>
          </cell>
          <cell r="F105" t="str">
            <v/>
          </cell>
          <cell r="G105" t="str">
            <v/>
          </cell>
          <cell r="H105" t="str">
            <v/>
          </cell>
          <cell r="I105" t="str">
            <v>6156432246</v>
          </cell>
          <cell r="J105">
            <v>33.159500000000001</v>
          </cell>
          <cell r="K105">
            <v>28.662980000000001</v>
          </cell>
          <cell r="L105">
            <v>32.515329999999999</v>
          </cell>
          <cell r="M105">
            <v>44.800240000000002</v>
          </cell>
          <cell r="N105">
            <v>49.628129999999999</v>
          </cell>
          <cell r="O105">
            <v>40.01491</v>
          </cell>
          <cell r="P105">
            <v>39.524900000000002</v>
          </cell>
          <cell r="Q105">
            <v>43.15014</v>
          </cell>
          <cell r="R105">
            <v>47.459200000000003</v>
          </cell>
          <cell r="S105">
            <v>358.91532999999998</v>
          </cell>
        </row>
        <row r="106">
          <cell r="E106" t="str">
            <v/>
          </cell>
          <cell r="F106" t="str">
            <v/>
          </cell>
          <cell r="G106" t="str">
            <v/>
          </cell>
          <cell r="H106" t="str">
            <v/>
          </cell>
          <cell r="I106" t="str">
            <v>6156432247</v>
          </cell>
          <cell r="J106">
            <v>42.13673</v>
          </cell>
          <cell r="K106">
            <v>28.34186</v>
          </cell>
          <cell r="L106">
            <v>35.627279999999999</v>
          </cell>
          <cell r="M106">
            <v>40.887070000000001</v>
          </cell>
          <cell r="N106">
            <v>35.305770000000003</v>
          </cell>
          <cell r="O106">
            <v>61.58728</v>
          </cell>
          <cell r="P106">
            <v>40.947650000000003</v>
          </cell>
          <cell r="Q106">
            <v>49.238250000000001</v>
          </cell>
          <cell r="R106">
            <v>53.622999999999998</v>
          </cell>
          <cell r="S106">
            <v>387.69488999999999</v>
          </cell>
        </row>
        <row r="107">
          <cell r="E107" t="str">
            <v/>
          </cell>
          <cell r="F107" t="str">
            <v/>
          </cell>
          <cell r="G107" t="str">
            <v/>
          </cell>
          <cell r="H107" t="str">
            <v/>
          </cell>
          <cell r="I107" t="str">
            <v>6156432249</v>
          </cell>
          <cell r="J107">
            <v>8.3899999999999999E-3</v>
          </cell>
          <cell r="K107">
            <v>-8.3899999999999999E-3</v>
          </cell>
          <cell r="S107">
            <v>0</v>
          </cell>
        </row>
        <row r="108">
          <cell r="E108" t="str">
            <v/>
          </cell>
          <cell r="F108" t="str">
            <v/>
          </cell>
          <cell r="G108" t="str">
            <v/>
          </cell>
          <cell r="H108" t="str">
            <v/>
          </cell>
          <cell r="I108" t="str">
            <v>6156432250</v>
          </cell>
          <cell r="J108">
            <v>40.468809999999998</v>
          </cell>
          <cell r="K108">
            <v>36.392330000000001</v>
          </cell>
          <cell r="L108">
            <v>50.380249999999997</v>
          </cell>
          <cell r="M108">
            <v>47.155700000000003</v>
          </cell>
          <cell r="N108">
            <v>49.001530000000002</v>
          </cell>
          <cell r="O108">
            <v>45.106659999999998</v>
          </cell>
          <cell r="P108">
            <v>46.106610000000003</v>
          </cell>
          <cell r="Q108">
            <v>49.151110000000003</v>
          </cell>
          <cell r="R108">
            <v>49.505510000000001</v>
          </cell>
          <cell r="S108">
            <v>413.26850999999999</v>
          </cell>
        </row>
        <row r="109">
          <cell r="E109" t="str">
            <v/>
          </cell>
          <cell r="F109" t="str">
            <v/>
          </cell>
          <cell r="G109" t="str">
            <v/>
          </cell>
          <cell r="H109" t="str">
            <v/>
          </cell>
          <cell r="I109" t="str">
            <v>6156432251</v>
          </cell>
          <cell r="J109">
            <v>0.87226999999999999</v>
          </cell>
          <cell r="K109">
            <v>-0.87226999999999999</v>
          </cell>
          <cell r="S109">
            <v>0</v>
          </cell>
        </row>
        <row r="110">
          <cell r="E110" t="str">
            <v/>
          </cell>
          <cell r="F110" t="str">
            <v/>
          </cell>
          <cell r="G110" t="str">
            <v/>
          </cell>
          <cell r="H110" t="str">
            <v/>
          </cell>
          <cell r="I110" t="str">
            <v>6156432253</v>
          </cell>
          <cell r="J110">
            <v>1.9630099999999999</v>
          </cell>
          <cell r="K110">
            <v>-1.9630099999999999</v>
          </cell>
          <cell r="S110">
            <v>0</v>
          </cell>
        </row>
        <row r="111">
          <cell r="E111" t="str">
            <v/>
          </cell>
          <cell r="F111" t="str">
            <v/>
          </cell>
          <cell r="G111" t="str">
            <v/>
          </cell>
          <cell r="H111" t="str">
            <v/>
          </cell>
          <cell r="I111" t="str">
            <v>6156432254</v>
          </cell>
          <cell r="J111">
            <v>94.005470000000003</v>
          </cell>
          <cell r="K111">
            <v>59.947719999999997</v>
          </cell>
          <cell r="L111">
            <v>76.554770000000005</v>
          </cell>
          <cell r="M111">
            <v>68.485429999999994</v>
          </cell>
          <cell r="N111">
            <v>64.209760000000003</v>
          </cell>
          <cell r="O111">
            <v>75.54674</v>
          </cell>
          <cell r="P111">
            <v>64.794839999999994</v>
          </cell>
          <cell r="Q111">
            <v>75.850059999999999</v>
          </cell>
          <cell r="R111">
            <v>174.0857</v>
          </cell>
          <cell r="S111">
            <v>753.48049000000003</v>
          </cell>
        </row>
        <row r="112">
          <cell r="E112" t="str">
            <v/>
          </cell>
          <cell r="F112" t="str">
            <v/>
          </cell>
          <cell r="G112" t="str">
            <v/>
          </cell>
          <cell r="H112" t="str">
            <v/>
          </cell>
          <cell r="I112" t="str">
            <v>6156432256</v>
          </cell>
          <cell r="J112">
            <v>23.897030000000001</v>
          </cell>
          <cell r="K112">
            <v>11.44894</v>
          </cell>
          <cell r="L112">
            <v>27.369869999999999</v>
          </cell>
          <cell r="M112">
            <v>19.668690000000002</v>
          </cell>
          <cell r="N112">
            <v>29.39019</v>
          </cell>
          <cell r="O112">
            <v>32.249490000000002</v>
          </cell>
          <cell r="P112">
            <v>22.819220000000001</v>
          </cell>
          <cell r="Q112">
            <v>32.491439999999997</v>
          </cell>
          <cell r="R112">
            <v>28.546779999999998</v>
          </cell>
          <cell r="S112">
            <v>227.88165000000001</v>
          </cell>
        </row>
        <row r="113">
          <cell r="E113" t="str">
            <v/>
          </cell>
          <cell r="F113" t="str">
            <v/>
          </cell>
          <cell r="G113" t="str">
            <v/>
          </cell>
          <cell r="H113" t="str">
            <v/>
          </cell>
          <cell r="I113" t="str">
            <v>6156432257</v>
          </cell>
          <cell r="J113">
            <v>31.90898</v>
          </cell>
          <cell r="K113">
            <v>25.8552</v>
          </cell>
          <cell r="L113">
            <v>28.333359999999999</v>
          </cell>
          <cell r="M113">
            <v>35.958289999999998</v>
          </cell>
          <cell r="N113">
            <v>36.2761</v>
          </cell>
          <cell r="O113">
            <v>41.297249999999998</v>
          </cell>
          <cell r="P113">
            <v>33.149889999999999</v>
          </cell>
          <cell r="Q113">
            <v>31.58868</v>
          </cell>
          <cell r="R113">
            <v>44.964779999999998</v>
          </cell>
          <cell r="S113">
            <v>309.33253000000002</v>
          </cell>
        </row>
        <row r="114">
          <cell r="E114" t="str">
            <v/>
          </cell>
          <cell r="F114" t="str">
            <v/>
          </cell>
          <cell r="G114" t="str">
            <v/>
          </cell>
          <cell r="H114" t="str">
            <v/>
          </cell>
          <cell r="I114" t="str">
            <v>6156432259</v>
          </cell>
          <cell r="J114">
            <v>19.7789</v>
          </cell>
          <cell r="K114">
            <v>9.8520199999999996</v>
          </cell>
          <cell r="L114">
            <v>16.923960000000001</v>
          </cell>
          <cell r="M114">
            <v>19.579709999999999</v>
          </cell>
          <cell r="N114">
            <v>18.84779</v>
          </cell>
          <cell r="O114">
            <v>30.85914</v>
          </cell>
          <cell r="P114">
            <v>18.882190000000001</v>
          </cell>
          <cell r="Q114">
            <v>18.695689999999999</v>
          </cell>
          <cell r="R114">
            <v>28.5091</v>
          </cell>
          <cell r="S114">
            <v>181.92850000000001</v>
          </cell>
        </row>
        <row r="115">
          <cell r="E115" t="str">
            <v/>
          </cell>
          <cell r="F115" t="str">
            <v/>
          </cell>
          <cell r="G115" t="str">
            <v/>
          </cell>
          <cell r="H115" t="str">
            <v/>
          </cell>
          <cell r="I115" t="str">
            <v>6156432260</v>
          </cell>
          <cell r="J115">
            <v>17.029730000000001</v>
          </cell>
          <cell r="K115">
            <v>11.89907</v>
          </cell>
          <cell r="L115">
            <v>22.32752</v>
          </cell>
          <cell r="M115">
            <v>22.803260000000002</v>
          </cell>
          <cell r="N115">
            <v>26.485579999999999</v>
          </cell>
          <cell r="O115">
            <v>34.15616</v>
          </cell>
          <cell r="P115">
            <v>31.858689999999999</v>
          </cell>
          <cell r="Q115">
            <v>31.377009999999999</v>
          </cell>
          <cell r="R115">
            <v>27.731619999999999</v>
          </cell>
          <cell r="S115">
            <v>225.66864000000001</v>
          </cell>
        </row>
        <row r="116">
          <cell r="E116" t="str">
            <v/>
          </cell>
          <cell r="F116" t="str">
            <v/>
          </cell>
          <cell r="G116" t="str">
            <v/>
          </cell>
          <cell r="H116" t="str">
            <v/>
          </cell>
          <cell r="I116" t="str">
            <v>6156432261</v>
          </cell>
          <cell r="J116">
            <v>15.60989</v>
          </cell>
          <cell r="K116">
            <v>15.78309</v>
          </cell>
          <cell r="L116">
            <v>15.93596</v>
          </cell>
          <cell r="M116">
            <v>16.557829999999999</v>
          </cell>
          <cell r="N116">
            <v>16.089849999999998</v>
          </cell>
          <cell r="O116">
            <v>12.15831</v>
          </cell>
          <cell r="P116">
            <v>13.189819999999999</v>
          </cell>
          <cell r="Q116">
            <v>11.176769999999999</v>
          </cell>
          <cell r="R116">
            <v>27.725010000000001</v>
          </cell>
          <cell r="S116">
            <v>144.22653</v>
          </cell>
        </row>
        <row r="117">
          <cell r="E117" t="str">
            <v/>
          </cell>
          <cell r="F117" t="str">
            <v/>
          </cell>
          <cell r="G117" t="str">
            <v/>
          </cell>
          <cell r="H117" t="str">
            <v/>
          </cell>
          <cell r="I117" t="str">
            <v>6156432262</v>
          </cell>
          <cell r="J117">
            <v>17.81166</v>
          </cell>
          <cell r="K117">
            <v>10.709960000000001</v>
          </cell>
          <cell r="L117">
            <v>19.614940000000001</v>
          </cell>
          <cell r="M117">
            <v>16.710660000000001</v>
          </cell>
          <cell r="N117">
            <v>20.848610000000001</v>
          </cell>
          <cell r="O117">
            <v>20.30997</v>
          </cell>
          <cell r="P117">
            <v>23.01577</v>
          </cell>
          <cell r="Q117">
            <v>16.744340000000001</v>
          </cell>
          <cell r="R117">
            <v>22.369489999999999</v>
          </cell>
          <cell r="S117">
            <v>168.1354</v>
          </cell>
        </row>
        <row r="118">
          <cell r="E118" t="str">
            <v/>
          </cell>
          <cell r="F118" t="str">
            <v/>
          </cell>
          <cell r="G118" t="str">
            <v/>
          </cell>
          <cell r="H118" t="str">
            <v/>
          </cell>
          <cell r="I118" t="str">
            <v>6156432263</v>
          </cell>
          <cell r="J118">
            <v>26.707730000000002</v>
          </cell>
          <cell r="K118">
            <v>9.7057599999999997</v>
          </cell>
          <cell r="L118">
            <v>18.724160000000001</v>
          </cell>
          <cell r="M118">
            <v>13.656610000000001</v>
          </cell>
          <cell r="N118">
            <v>21.20279</v>
          </cell>
          <cell r="O118">
            <v>25.77055</v>
          </cell>
          <cell r="P118">
            <v>22.11073</v>
          </cell>
          <cell r="Q118">
            <v>25.56109</v>
          </cell>
          <cell r="R118">
            <v>48.988799999999998</v>
          </cell>
          <cell r="S118">
            <v>212.42822000000001</v>
          </cell>
        </row>
        <row r="119">
          <cell r="E119" t="str">
            <v/>
          </cell>
          <cell r="F119" t="str">
            <v/>
          </cell>
          <cell r="G119" t="str">
            <v/>
          </cell>
          <cell r="H119" t="str">
            <v/>
          </cell>
          <cell r="I119" t="str">
            <v>6156432264</v>
          </cell>
          <cell r="J119">
            <v>11.570489999999999</v>
          </cell>
          <cell r="K119">
            <v>7.92936</v>
          </cell>
          <cell r="L119">
            <v>17.20824</v>
          </cell>
          <cell r="M119">
            <v>15.69322</v>
          </cell>
          <cell r="N119">
            <v>18.311579999999999</v>
          </cell>
          <cell r="O119">
            <v>15.582269999999999</v>
          </cell>
          <cell r="P119">
            <v>19.104959999999998</v>
          </cell>
          <cell r="Q119">
            <v>14.90494</v>
          </cell>
          <cell r="R119">
            <v>18.42427</v>
          </cell>
          <cell r="S119">
            <v>138.72933</v>
          </cell>
        </row>
        <row r="120">
          <cell r="E120" t="str">
            <v/>
          </cell>
          <cell r="F120" t="str">
            <v/>
          </cell>
          <cell r="G120" t="str">
            <v/>
          </cell>
          <cell r="H120" t="str">
            <v/>
          </cell>
          <cell r="I120" t="str">
            <v>6156432265</v>
          </cell>
          <cell r="J120">
            <v>32.916739999999997</v>
          </cell>
          <cell r="K120">
            <v>36.438589999999998</v>
          </cell>
          <cell r="L120">
            <v>33.459380000000003</v>
          </cell>
          <cell r="M120">
            <v>26.200669999999999</v>
          </cell>
          <cell r="N120">
            <v>26.367139999999999</v>
          </cell>
          <cell r="O120">
            <v>29.464690000000001</v>
          </cell>
          <cell r="P120">
            <v>22.97053</v>
          </cell>
          <cell r="Q120">
            <v>33.989820000000002</v>
          </cell>
          <cell r="R120">
            <v>35.390450000000001</v>
          </cell>
          <cell r="S120">
            <v>277.19801000000001</v>
          </cell>
        </row>
        <row r="121">
          <cell r="E121" t="str">
            <v/>
          </cell>
          <cell r="F121" t="str">
            <v/>
          </cell>
          <cell r="G121" t="str">
            <v/>
          </cell>
          <cell r="H121" t="str">
            <v/>
          </cell>
          <cell r="I121" t="str">
            <v>6156432267</v>
          </cell>
          <cell r="R121">
            <v>16.80499</v>
          </cell>
          <cell r="S121">
            <v>16.80499</v>
          </cell>
        </row>
        <row r="122">
          <cell r="E122" t="str">
            <v/>
          </cell>
          <cell r="F122" t="str">
            <v/>
          </cell>
          <cell r="G122" t="str">
            <v/>
          </cell>
          <cell r="H122" t="str">
            <v/>
          </cell>
          <cell r="I122" t="str">
            <v>6156441020</v>
          </cell>
          <cell r="J122">
            <v>1.8623700000000001</v>
          </cell>
          <cell r="K122">
            <v>27.34441</v>
          </cell>
          <cell r="L122">
            <v>34.902769999999997</v>
          </cell>
          <cell r="M122">
            <v>64.414050000000003</v>
          </cell>
          <cell r="N122">
            <v>88.020809999999997</v>
          </cell>
          <cell r="O122">
            <v>29.437930000000001</v>
          </cell>
          <cell r="P122">
            <v>1.8937999999999999</v>
          </cell>
          <cell r="Q122">
            <v>19.804760000000002</v>
          </cell>
          <cell r="R122">
            <v>-17.3675</v>
          </cell>
          <cell r="S122">
            <v>250.3134</v>
          </cell>
        </row>
        <row r="123">
          <cell r="E123" t="str">
            <v/>
          </cell>
          <cell r="F123" t="str">
            <v/>
          </cell>
          <cell r="G123" t="str">
            <v/>
          </cell>
          <cell r="H123" t="str">
            <v/>
          </cell>
          <cell r="I123" t="str">
            <v>6156442205</v>
          </cell>
          <cell r="J123">
            <v>60.516370000000002</v>
          </cell>
          <cell r="K123">
            <v>59.092820000000003</v>
          </cell>
          <cell r="L123">
            <v>57.936199999999999</v>
          </cell>
          <cell r="M123">
            <v>51.222119999999997</v>
          </cell>
          <cell r="N123">
            <v>65.569869999999995</v>
          </cell>
          <cell r="O123">
            <v>63.621339999999996</v>
          </cell>
          <cell r="P123">
            <v>78.916730000000001</v>
          </cell>
          <cell r="Q123">
            <v>69.771230000000003</v>
          </cell>
          <cell r="R123">
            <v>64.874089999999995</v>
          </cell>
          <cell r="S123">
            <v>571.52076999999997</v>
          </cell>
        </row>
        <row r="124">
          <cell r="E124" t="str">
            <v/>
          </cell>
          <cell r="F124" t="str">
            <v/>
          </cell>
          <cell r="G124" t="str">
            <v/>
          </cell>
          <cell r="H124" t="str">
            <v/>
          </cell>
          <cell r="I124" t="str">
            <v>6156442206</v>
          </cell>
          <cell r="J124">
            <v>53.83408</v>
          </cell>
          <cell r="K124">
            <v>49.709980000000002</v>
          </cell>
          <cell r="L124">
            <v>46.668480000000002</v>
          </cell>
          <cell r="M124">
            <v>32.894880000000001</v>
          </cell>
          <cell r="N124">
            <v>29.213349999999998</v>
          </cell>
          <cell r="O124">
            <v>36.443539999999999</v>
          </cell>
          <cell r="P124">
            <v>37.653619999999997</v>
          </cell>
          <cell r="Q124">
            <v>37.18562</v>
          </cell>
          <cell r="R124">
            <v>60.402059999999999</v>
          </cell>
          <cell r="S124">
            <v>384.00560999999999</v>
          </cell>
        </row>
        <row r="125">
          <cell r="E125" t="str">
            <v/>
          </cell>
          <cell r="F125" t="str">
            <v/>
          </cell>
          <cell r="G125" t="str">
            <v/>
          </cell>
          <cell r="H125" t="str">
            <v/>
          </cell>
          <cell r="I125" t="str">
            <v>6156442207</v>
          </cell>
          <cell r="J125">
            <v>53.613889999999998</v>
          </cell>
          <cell r="K125">
            <v>44.620609999999999</v>
          </cell>
          <cell r="L125">
            <v>65.643159999999995</v>
          </cell>
          <cell r="M125">
            <v>70.058930000000004</v>
          </cell>
          <cell r="N125">
            <v>66.409030000000001</v>
          </cell>
          <cell r="O125">
            <v>71.965220000000002</v>
          </cell>
          <cell r="P125">
            <v>77.302090000000007</v>
          </cell>
          <cell r="Q125">
            <v>54.083629999999999</v>
          </cell>
          <cell r="R125">
            <v>81.648820000000001</v>
          </cell>
          <cell r="S125">
            <v>585.34537999999998</v>
          </cell>
        </row>
        <row r="126">
          <cell r="E126" t="str">
            <v/>
          </cell>
          <cell r="F126" t="str">
            <v/>
          </cell>
          <cell r="G126" t="str">
            <v/>
          </cell>
          <cell r="H126" t="str">
            <v/>
          </cell>
          <cell r="I126" t="str">
            <v>6156442211</v>
          </cell>
          <cell r="J126">
            <v>43.623150000000003</v>
          </cell>
          <cell r="K126">
            <v>32.882930000000002</v>
          </cell>
          <cell r="L126">
            <v>52.637250000000002</v>
          </cell>
          <cell r="M126">
            <v>45.413119999999999</v>
          </cell>
          <cell r="N126">
            <v>33.808109999999999</v>
          </cell>
          <cell r="O126">
            <v>45.154429999999998</v>
          </cell>
          <cell r="P126">
            <v>41.214840000000002</v>
          </cell>
          <cell r="Q126">
            <v>59.77176</v>
          </cell>
          <cell r="R126">
            <v>59.832070000000002</v>
          </cell>
          <cell r="S126">
            <v>414.33766000000003</v>
          </cell>
        </row>
        <row r="127">
          <cell r="E127" t="str">
            <v/>
          </cell>
          <cell r="F127" t="str">
            <v/>
          </cell>
          <cell r="G127" t="str">
            <v/>
          </cell>
          <cell r="H127" t="str">
            <v/>
          </cell>
          <cell r="I127" t="str">
            <v>6156442212</v>
          </cell>
          <cell r="J127">
            <v>74.907929999999993</v>
          </cell>
          <cell r="K127">
            <v>41.003900000000002</v>
          </cell>
          <cell r="L127">
            <v>73.700069999999997</v>
          </cell>
          <cell r="M127">
            <v>83.47345</v>
          </cell>
          <cell r="N127">
            <v>75.371359999999996</v>
          </cell>
          <cell r="O127">
            <v>73.483050000000006</v>
          </cell>
          <cell r="P127">
            <v>60.30641</v>
          </cell>
          <cell r="Q127">
            <v>73.35472</v>
          </cell>
          <cell r="R127">
            <v>74.249740000000003</v>
          </cell>
          <cell r="S127">
            <v>629.85063000000002</v>
          </cell>
        </row>
        <row r="128">
          <cell r="E128" t="str">
            <v/>
          </cell>
          <cell r="F128" t="str">
            <v/>
          </cell>
          <cell r="G128" t="str">
            <v/>
          </cell>
          <cell r="H128" t="str">
            <v/>
          </cell>
          <cell r="I128" t="str">
            <v>6156442213</v>
          </cell>
          <cell r="J128">
            <v>72.785790000000006</v>
          </cell>
          <cell r="K128">
            <v>64.978059999999999</v>
          </cell>
          <cell r="L128">
            <v>79.0578</v>
          </cell>
          <cell r="M128">
            <v>79.105149999999995</v>
          </cell>
          <cell r="N128">
            <v>70.180859999999996</v>
          </cell>
          <cell r="O128">
            <v>73.40401</v>
          </cell>
          <cell r="P128">
            <v>88.487979999999993</v>
          </cell>
          <cell r="Q128">
            <v>66.516050000000007</v>
          </cell>
          <cell r="R128">
            <v>74.356279999999998</v>
          </cell>
          <cell r="S128">
            <v>668.87198000000001</v>
          </cell>
        </row>
        <row r="129">
          <cell r="E129" t="str">
            <v/>
          </cell>
          <cell r="F129" t="str">
            <v/>
          </cell>
          <cell r="G129" t="str">
            <v/>
          </cell>
          <cell r="H129" t="str">
            <v/>
          </cell>
          <cell r="I129" t="str">
            <v>6156442215</v>
          </cell>
          <cell r="J129">
            <v>81.885260000000002</v>
          </cell>
          <cell r="K129">
            <v>67.67353</v>
          </cell>
          <cell r="L129">
            <v>71.607429999999994</v>
          </cell>
          <cell r="M129">
            <v>84.414749999999998</v>
          </cell>
          <cell r="N129">
            <v>58.373220000000003</v>
          </cell>
          <cell r="O129">
            <v>85.192939999999993</v>
          </cell>
          <cell r="P129">
            <v>89.911299999999997</v>
          </cell>
          <cell r="Q129">
            <v>95.292339999999996</v>
          </cell>
          <cell r="R129">
            <v>110.65506999999999</v>
          </cell>
          <cell r="S129">
            <v>745.00584000000003</v>
          </cell>
        </row>
        <row r="130">
          <cell r="E130" t="str">
            <v/>
          </cell>
          <cell r="F130" t="str">
            <v/>
          </cell>
          <cell r="G130" t="str">
            <v/>
          </cell>
          <cell r="H130" t="str">
            <v/>
          </cell>
          <cell r="I130" t="str">
            <v>6156442216</v>
          </cell>
          <cell r="J130">
            <v>30.940190000000001</v>
          </cell>
          <cell r="K130">
            <v>22.3628</v>
          </cell>
          <cell r="L130">
            <v>22.768709999999999</v>
          </cell>
          <cell r="M130">
            <v>27.89733</v>
          </cell>
          <cell r="N130">
            <v>22.674669999999999</v>
          </cell>
          <cell r="O130">
            <v>28.020900000000001</v>
          </cell>
          <cell r="P130">
            <v>21.8184</v>
          </cell>
          <cell r="Q130">
            <v>22.59808</v>
          </cell>
          <cell r="R130">
            <v>37.584589999999999</v>
          </cell>
          <cell r="S130">
            <v>236.66567000000001</v>
          </cell>
        </row>
        <row r="131">
          <cell r="E131" t="str">
            <v/>
          </cell>
          <cell r="F131" t="str">
            <v/>
          </cell>
          <cell r="G131" t="str">
            <v/>
          </cell>
          <cell r="H131" t="str">
            <v/>
          </cell>
          <cell r="I131" t="str">
            <v>6156442218</v>
          </cell>
          <cell r="J131">
            <v>31.97559</v>
          </cell>
          <cell r="K131">
            <v>21.68909</v>
          </cell>
          <cell r="L131">
            <v>45.311770000000003</v>
          </cell>
          <cell r="M131">
            <v>40.157470000000004</v>
          </cell>
          <cell r="N131">
            <v>34.399839999999998</v>
          </cell>
          <cell r="O131">
            <v>36.395679999999999</v>
          </cell>
          <cell r="P131">
            <v>37.72325</v>
          </cell>
          <cell r="Q131">
            <v>34.200659999999999</v>
          </cell>
          <cell r="R131">
            <v>42.2712</v>
          </cell>
          <cell r="S131">
            <v>324.12455</v>
          </cell>
        </row>
        <row r="132">
          <cell r="E132" t="str">
            <v/>
          </cell>
          <cell r="F132" t="str">
            <v/>
          </cell>
          <cell r="G132" t="str">
            <v/>
          </cell>
          <cell r="H132" t="str">
            <v/>
          </cell>
          <cell r="I132" t="str">
            <v>6156442220</v>
          </cell>
          <cell r="J132">
            <v>42.183509999999998</v>
          </cell>
          <cell r="K132">
            <v>34.603070000000002</v>
          </cell>
          <cell r="L132">
            <v>49.232100000000003</v>
          </cell>
          <cell r="M132">
            <v>48.117220000000003</v>
          </cell>
          <cell r="N132">
            <v>43.452530000000003</v>
          </cell>
          <cell r="O132">
            <v>58.52243</v>
          </cell>
          <cell r="P132">
            <v>67.561539999999994</v>
          </cell>
          <cell r="Q132">
            <v>56.676839999999999</v>
          </cell>
          <cell r="R132">
            <v>65.586709999999997</v>
          </cell>
          <cell r="S132">
            <v>465.93594999999999</v>
          </cell>
        </row>
        <row r="133">
          <cell r="E133" t="str">
            <v/>
          </cell>
          <cell r="F133" t="str">
            <v/>
          </cell>
          <cell r="G133" t="str">
            <v/>
          </cell>
          <cell r="H133" t="str">
            <v/>
          </cell>
          <cell r="I133" t="str">
            <v>6156442221</v>
          </cell>
          <cell r="J133">
            <v>28.508050000000001</v>
          </cell>
          <cell r="K133">
            <v>15.70731</v>
          </cell>
          <cell r="L133">
            <v>23.961040000000001</v>
          </cell>
          <cell r="M133">
            <v>28.833310000000001</v>
          </cell>
          <cell r="N133">
            <v>32.977809999999998</v>
          </cell>
          <cell r="O133">
            <v>34.356929999999998</v>
          </cell>
          <cell r="P133">
            <v>32.534309999999998</v>
          </cell>
          <cell r="Q133">
            <v>31.23329</v>
          </cell>
          <cell r="R133">
            <v>39.575940000000003</v>
          </cell>
          <cell r="S133">
            <v>267.68799000000001</v>
          </cell>
        </row>
        <row r="134">
          <cell r="E134" t="str">
            <v/>
          </cell>
          <cell r="F134" t="str">
            <v/>
          </cell>
          <cell r="G134" t="str">
            <v/>
          </cell>
          <cell r="H134" t="str">
            <v/>
          </cell>
          <cell r="I134" t="str">
            <v>6156442223</v>
          </cell>
          <cell r="J134">
            <v>56.142389999999999</v>
          </cell>
          <cell r="K134">
            <v>38.902369999999998</v>
          </cell>
          <cell r="L134">
            <v>43.400840000000002</v>
          </cell>
          <cell r="M134">
            <v>54.404919999999997</v>
          </cell>
          <cell r="N134">
            <v>43.742620000000002</v>
          </cell>
          <cell r="O134">
            <v>67.636009999999999</v>
          </cell>
          <cell r="P134">
            <v>58.023229999999998</v>
          </cell>
          <cell r="Q134">
            <v>58.22296</v>
          </cell>
          <cell r="R134">
            <v>53.459060000000001</v>
          </cell>
          <cell r="S134">
            <v>473.93439999999998</v>
          </cell>
        </row>
        <row r="135">
          <cell r="E135" t="str">
            <v/>
          </cell>
          <cell r="F135" t="str">
            <v/>
          </cell>
          <cell r="G135" t="str">
            <v/>
          </cell>
          <cell r="H135" t="str">
            <v/>
          </cell>
          <cell r="I135" t="str">
            <v>6156442224</v>
          </cell>
          <cell r="J135">
            <v>35.21942</v>
          </cell>
          <cell r="K135">
            <v>23.408760000000001</v>
          </cell>
          <cell r="L135">
            <v>33.05697</v>
          </cell>
          <cell r="M135">
            <v>26.10398</v>
          </cell>
          <cell r="N135">
            <v>31.476310000000002</v>
          </cell>
          <cell r="O135">
            <v>29.132449999999999</v>
          </cell>
          <cell r="P135">
            <v>32.370350000000002</v>
          </cell>
          <cell r="Q135">
            <v>26.252759999999999</v>
          </cell>
          <cell r="R135">
            <v>60.980899999999998</v>
          </cell>
          <cell r="S135">
            <v>298.00189999999998</v>
          </cell>
        </row>
        <row r="136">
          <cell r="E136" t="str">
            <v/>
          </cell>
          <cell r="F136" t="str">
            <v/>
          </cell>
          <cell r="G136" t="str">
            <v/>
          </cell>
          <cell r="H136" t="str">
            <v/>
          </cell>
          <cell r="I136" t="str">
            <v>6156442232</v>
          </cell>
          <cell r="J136">
            <v>23.525839999999999</v>
          </cell>
          <cell r="K136">
            <v>23.930910000000001</v>
          </cell>
          <cell r="L136">
            <v>26.740739999999999</v>
          </cell>
          <cell r="M136">
            <v>22.533750000000001</v>
          </cell>
          <cell r="N136">
            <v>28.631689999999999</v>
          </cell>
          <cell r="O136">
            <v>40.307639999999999</v>
          </cell>
          <cell r="P136">
            <v>34.954239999999999</v>
          </cell>
          <cell r="Q136">
            <v>32.495379999999997</v>
          </cell>
          <cell r="R136">
            <v>40.517249999999997</v>
          </cell>
          <cell r="S136">
            <v>273.63744000000003</v>
          </cell>
        </row>
        <row r="137">
          <cell r="E137" t="str">
            <v/>
          </cell>
          <cell r="F137" t="str">
            <v/>
          </cell>
          <cell r="G137" t="str">
            <v/>
          </cell>
          <cell r="H137" t="str">
            <v/>
          </cell>
          <cell r="I137" t="str">
            <v>6156442233</v>
          </cell>
          <cell r="J137">
            <v>82.429310000000001</v>
          </cell>
          <cell r="K137">
            <v>65.401269999999997</v>
          </cell>
          <cell r="L137">
            <v>74.577299999999994</v>
          </cell>
          <cell r="M137">
            <v>66.92456</v>
          </cell>
          <cell r="N137">
            <v>66.913690000000003</v>
          </cell>
          <cell r="O137">
            <v>89.88364</v>
          </cell>
          <cell r="P137">
            <v>83.572389999999999</v>
          </cell>
          <cell r="Q137">
            <v>82.650599999999997</v>
          </cell>
          <cell r="R137">
            <v>83.230050000000006</v>
          </cell>
          <cell r="S137">
            <v>695.58280999999999</v>
          </cell>
        </row>
        <row r="138">
          <cell r="E138" t="str">
            <v/>
          </cell>
          <cell r="F138" t="str">
            <v/>
          </cell>
          <cell r="G138" t="str">
            <v/>
          </cell>
          <cell r="H138" t="str">
            <v/>
          </cell>
          <cell r="I138" t="str">
            <v>6156442234</v>
          </cell>
          <cell r="J138">
            <v>67.877470000000002</v>
          </cell>
          <cell r="K138">
            <v>42.88447</v>
          </cell>
          <cell r="L138">
            <v>52.861559999999997</v>
          </cell>
          <cell r="M138">
            <v>45.592930000000003</v>
          </cell>
          <cell r="N138">
            <v>58.618989999999997</v>
          </cell>
          <cell r="O138">
            <v>73.093819999999994</v>
          </cell>
          <cell r="P138">
            <v>67.844170000000005</v>
          </cell>
          <cell r="Q138">
            <v>72.92</v>
          </cell>
          <cell r="R138">
            <v>76.385630000000006</v>
          </cell>
          <cell r="S138">
            <v>558.07903999999996</v>
          </cell>
        </row>
        <row r="139">
          <cell r="E139" t="str">
            <v/>
          </cell>
          <cell r="F139" t="str">
            <v/>
          </cell>
          <cell r="G139" t="str">
            <v/>
          </cell>
          <cell r="H139" t="str">
            <v/>
          </cell>
          <cell r="I139" t="str">
            <v>6156442235</v>
          </cell>
          <cell r="J139">
            <v>51.0274</v>
          </cell>
          <cell r="K139">
            <v>37.720739999999999</v>
          </cell>
          <cell r="L139">
            <v>46.71564</v>
          </cell>
          <cell r="M139">
            <v>37.742530000000002</v>
          </cell>
          <cell r="N139">
            <v>50.3551</v>
          </cell>
          <cell r="O139">
            <v>58.422460000000001</v>
          </cell>
          <cell r="P139">
            <v>54.962649999999996</v>
          </cell>
          <cell r="Q139">
            <v>56.368250000000003</v>
          </cell>
          <cell r="R139">
            <v>55.444870000000002</v>
          </cell>
          <cell r="S139">
            <v>448.75963999999999</v>
          </cell>
        </row>
        <row r="140">
          <cell r="E140" t="str">
            <v/>
          </cell>
          <cell r="F140" t="str">
            <v/>
          </cell>
          <cell r="G140" t="str">
            <v/>
          </cell>
          <cell r="H140" t="str">
            <v/>
          </cell>
          <cell r="I140" t="str">
            <v>6156442236</v>
          </cell>
          <cell r="J140">
            <v>21.208220000000001</v>
          </cell>
          <cell r="K140">
            <v>22.132560000000002</v>
          </cell>
          <cell r="L140">
            <v>36.936520000000002</v>
          </cell>
          <cell r="M140">
            <v>30.891300000000001</v>
          </cell>
          <cell r="N140">
            <v>35.754379999999998</v>
          </cell>
          <cell r="O140">
            <v>32.187950000000001</v>
          </cell>
          <cell r="P140">
            <v>30.548439999999999</v>
          </cell>
          <cell r="Q140">
            <v>34.956809999999997</v>
          </cell>
          <cell r="R140">
            <v>36.944040000000001</v>
          </cell>
          <cell r="S140">
            <v>281.56022000000002</v>
          </cell>
        </row>
        <row r="141">
          <cell r="E141" t="str">
            <v/>
          </cell>
          <cell r="F141" t="str">
            <v/>
          </cell>
          <cell r="G141" t="str">
            <v/>
          </cell>
          <cell r="H141" t="str">
            <v/>
          </cell>
          <cell r="I141" t="str">
            <v>6156442237</v>
          </cell>
          <cell r="J141">
            <v>41.446620000000003</v>
          </cell>
          <cell r="K141">
            <v>32.764420000000001</v>
          </cell>
          <cell r="L141">
            <v>32.266800000000003</v>
          </cell>
          <cell r="M141">
            <v>23.817419999999998</v>
          </cell>
          <cell r="N141">
            <v>30.396319999999999</v>
          </cell>
          <cell r="O141">
            <v>28.08989</v>
          </cell>
          <cell r="P141">
            <v>38.950859999999999</v>
          </cell>
          <cell r="Q141">
            <v>36.160159999999998</v>
          </cell>
          <cell r="R141">
            <v>42.749200000000002</v>
          </cell>
          <cell r="S141">
            <v>306.64168999999998</v>
          </cell>
        </row>
        <row r="142">
          <cell r="E142" t="str">
            <v/>
          </cell>
          <cell r="F142" t="str">
            <v/>
          </cell>
          <cell r="G142" t="str">
            <v/>
          </cell>
          <cell r="H142" t="str">
            <v/>
          </cell>
          <cell r="I142" t="str">
            <v>6156442238</v>
          </cell>
          <cell r="J142">
            <v>56.768459999999997</v>
          </cell>
          <cell r="K142">
            <v>46.007379999999998</v>
          </cell>
          <cell r="L142">
            <v>63.686860000000003</v>
          </cell>
          <cell r="M142">
            <v>61.373609999999999</v>
          </cell>
          <cell r="N142">
            <v>62.366759999999999</v>
          </cell>
          <cell r="O142">
            <v>73.54177</v>
          </cell>
          <cell r="P142">
            <v>74.699650000000005</v>
          </cell>
          <cell r="Q142">
            <v>69.833179999999999</v>
          </cell>
          <cell r="R142">
            <v>70.957610000000003</v>
          </cell>
          <cell r="S142">
            <v>579.23527999999999</v>
          </cell>
        </row>
        <row r="143">
          <cell r="E143" t="str">
            <v/>
          </cell>
          <cell r="F143" t="str">
            <v/>
          </cell>
          <cell r="G143" t="str">
            <v/>
          </cell>
          <cell r="H143" t="str">
            <v/>
          </cell>
          <cell r="I143" t="str">
            <v>6156442239</v>
          </cell>
          <cell r="J143">
            <v>70.931709999999995</v>
          </cell>
          <cell r="K143">
            <v>53.856639999999999</v>
          </cell>
          <cell r="L143">
            <v>64.237759999999994</v>
          </cell>
          <cell r="M143">
            <v>52.007060000000003</v>
          </cell>
          <cell r="N143">
            <v>55.101939999999999</v>
          </cell>
          <cell r="O143">
            <v>89.785229999999999</v>
          </cell>
          <cell r="P143">
            <v>52.432029999999997</v>
          </cell>
          <cell r="Q143">
            <v>64.342910000000003</v>
          </cell>
          <cell r="R143">
            <v>77.928430000000006</v>
          </cell>
          <cell r="S143">
            <v>580.62370999999996</v>
          </cell>
        </row>
        <row r="144">
          <cell r="E144" t="str">
            <v/>
          </cell>
          <cell r="F144" t="str">
            <v/>
          </cell>
          <cell r="G144" t="str">
            <v/>
          </cell>
          <cell r="H144" t="str">
            <v/>
          </cell>
          <cell r="I144" t="str">
            <v>6156442240</v>
          </cell>
          <cell r="J144">
            <v>37.236539999999998</v>
          </cell>
          <cell r="K144">
            <v>30.08379</v>
          </cell>
          <cell r="L144">
            <v>48.997869999999999</v>
          </cell>
          <cell r="M144">
            <v>33.843220000000002</v>
          </cell>
          <cell r="N144">
            <v>27.962700000000002</v>
          </cell>
          <cell r="O144">
            <v>52.623370000000001</v>
          </cell>
          <cell r="P144">
            <v>50.12323</v>
          </cell>
          <cell r="Q144">
            <v>37.830620000000003</v>
          </cell>
          <cell r="R144">
            <v>54.31955</v>
          </cell>
          <cell r="S144">
            <v>373.02089000000001</v>
          </cell>
        </row>
        <row r="145">
          <cell r="E145" t="str">
            <v/>
          </cell>
          <cell r="F145" t="str">
            <v/>
          </cell>
          <cell r="G145" t="str">
            <v/>
          </cell>
          <cell r="H145" t="str">
            <v/>
          </cell>
          <cell r="I145" t="str">
            <v>6156442241</v>
          </cell>
          <cell r="J145">
            <v>40.372750000000003</v>
          </cell>
          <cell r="K145">
            <v>39.626649999999998</v>
          </cell>
          <cell r="L145">
            <v>46.447429999999997</v>
          </cell>
          <cell r="M145">
            <v>42.136719999999997</v>
          </cell>
          <cell r="N145">
            <v>33.188850000000002</v>
          </cell>
          <cell r="O145">
            <v>50.354509999999998</v>
          </cell>
          <cell r="P145">
            <v>47.580370000000002</v>
          </cell>
          <cell r="Q145">
            <v>43.469430000000003</v>
          </cell>
          <cell r="R145">
            <v>55.215479999999999</v>
          </cell>
          <cell r="S145">
            <v>398.39219000000003</v>
          </cell>
        </row>
        <row r="146">
          <cell r="E146" t="str">
            <v/>
          </cell>
          <cell r="F146" t="str">
            <v/>
          </cell>
          <cell r="G146" t="str">
            <v/>
          </cell>
          <cell r="H146" t="str">
            <v/>
          </cell>
          <cell r="I146" t="str">
            <v>6156442242</v>
          </cell>
          <cell r="J146">
            <v>43.663229999999999</v>
          </cell>
          <cell r="K146">
            <v>28.624939999999999</v>
          </cell>
          <cell r="L146">
            <v>42.418889999999998</v>
          </cell>
          <cell r="M146">
            <v>33.91724</v>
          </cell>
          <cell r="N146">
            <v>35.969380000000001</v>
          </cell>
          <cell r="O146">
            <v>50.841799999999999</v>
          </cell>
          <cell r="P146">
            <v>46.630699999999997</v>
          </cell>
          <cell r="Q146">
            <v>52.357280000000003</v>
          </cell>
          <cell r="R146">
            <v>48.011989999999997</v>
          </cell>
          <cell r="S146">
            <v>382.43545</v>
          </cell>
        </row>
        <row r="147">
          <cell r="E147" t="str">
            <v/>
          </cell>
          <cell r="F147" t="str">
            <v/>
          </cell>
          <cell r="G147" t="str">
            <v/>
          </cell>
          <cell r="H147" t="str">
            <v/>
          </cell>
          <cell r="I147" t="str">
            <v>6156442243</v>
          </cell>
          <cell r="J147">
            <v>67.601920000000007</v>
          </cell>
          <cell r="K147">
            <v>34.941760000000002</v>
          </cell>
          <cell r="L147">
            <v>54.046410000000002</v>
          </cell>
          <cell r="M147">
            <v>48.67521</v>
          </cell>
          <cell r="N147">
            <v>45.462679999999999</v>
          </cell>
          <cell r="O147">
            <v>70.326599999999999</v>
          </cell>
          <cell r="P147">
            <v>58.039380000000001</v>
          </cell>
          <cell r="Q147">
            <v>66.430580000000006</v>
          </cell>
          <cell r="R147">
            <v>57.973889999999997</v>
          </cell>
          <cell r="S147">
            <v>503.49842999999998</v>
          </cell>
        </row>
        <row r="148">
          <cell r="E148" t="str">
            <v/>
          </cell>
          <cell r="F148" t="str">
            <v/>
          </cell>
          <cell r="G148" t="str">
            <v/>
          </cell>
          <cell r="H148" t="str">
            <v/>
          </cell>
          <cell r="I148" t="str">
            <v>6156442244</v>
          </cell>
          <cell r="J148">
            <v>55.880989999999997</v>
          </cell>
          <cell r="K148">
            <v>44.587049999999998</v>
          </cell>
          <cell r="L148">
            <v>63.65513</v>
          </cell>
          <cell r="M148">
            <v>68.306309999999996</v>
          </cell>
          <cell r="N148">
            <v>64.414299999999997</v>
          </cell>
          <cell r="O148">
            <v>81.217339999999993</v>
          </cell>
          <cell r="P148">
            <v>70.523679999999999</v>
          </cell>
          <cell r="Q148">
            <v>58.807929999999999</v>
          </cell>
          <cell r="R148">
            <v>49.171779999999998</v>
          </cell>
          <cell r="S148">
            <v>556.56451000000004</v>
          </cell>
        </row>
        <row r="149">
          <cell r="E149" t="str">
            <v/>
          </cell>
          <cell r="F149" t="str">
            <v/>
          </cell>
          <cell r="G149" t="str">
            <v/>
          </cell>
          <cell r="H149" t="str">
            <v/>
          </cell>
          <cell r="I149" t="str">
            <v>6156442245</v>
          </cell>
          <cell r="J149">
            <v>41.296959999999999</v>
          </cell>
          <cell r="K149">
            <v>26.39218</v>
          </cell>
          <cell r="L149">
            <v>36.621429999999997</v>
          </cell>
          <cell r="M149">
            <v>21.58202</v>
          </cell>
          <cell r="N149">
            <v>32.936819999999997</v>
          </cell>
          <cell r="O149">
            <v>32.242600000000003</v>
          </cell>
          <cell r="P149">
            <v>46.242339999999999</v>
          </cell>
          <cell r="Q149">
            <v>32.424469999999999</v>
          </cell>
          <cell r="R149">
            <v>54.676549999999999</v>
          </cell>
          <cell r="S149">
            <v>324.41537</v>
          </cell>
        </row>
        <row r="150">
          <cell r="E150" t="str">
            <v/>
          </cell>
          <cell r="F150" t="str">
            <v/>
          </cell>
          <cell r="G150" t="str">
            <v/>
          </cell>
          <cell r="H150" t="str">
            <v/>
          </cell>
          <cell r="I150" t="str">
            <v>6156442246</v>
          </cell>
          <cell r="J150">
            <v>32.96716</v>
          </cell>
          <cell r="K150">
            <v>26.082239999999999</v>
          </cell>
          <cell r="L150">
            <v>35.315620000000003</v>
          </cell>
          <cell r="M150">
            <v>33.022559999999999</v>
          </cell>
          <cell r="N150">
            <v>37.66534</v>
          </cell>
          <cell r="O150">
            <v>48.159500000000001</v>
          </cell>
          <cell r="P150">
            <v>33.509990000000002</v>
          </cell>
          <cell r="Q150">
            <v>42.872689999999999</v>
          </cell>
          <cell r="R150">
            <v>41.713030000000003</v>
          </cell>
          <cell r="S150">
            <v>331.30813000000001</v>
          </cell>
        </row>
        <row r="151">
          <cell r="E151" t="str">
            <v/>
          </cell>
          <cell r="F151" t="str">
            <v/>
          </cell>
          <cell r="G151" t="str">
            <v/>
          </cell>
          <cell r="H151" t="str">
            <v/>
          </cell>
          <cell r="I151" t="str">
            <v>6156442247</v>
          </cell>
          <cell r="J151">
            <v>1.1260300000000001</v>
          </cell>
          <cell r="K151">
            <v>-1.1260300000000001</v>
          </cell>
          <cell r="S151">
            <v>0</v>
          </cell>
        </row>
        <row r="152">
          <cell r="E152" t="str">
            <v/>
          </cell>
          <cell r="F152" t="str">
            <v/>
          </cell>
          <cell r="G152" t="str">
            <v/>
          </cell>
          <cell r="H152" t="str">
            <v/>
          </cell>
          <cell r="I152" t="str">
            <v>6156442248</v>
          </cell>
          <cell r="J152">
            <v>39.495440000000002</v>
          </cell>
          <cell r="K152">
            <v>30.595510000000001</v>
          </cell>
          <cell r="L152">
            <v>44.850450000000002</v>
          </cell>
          <cell r="M152">
            <v>44.734960000000001</v>
          </cell>
          <cell r="N152">
            <v>37.50564</v>
          </cell>
          <cell r="O152">
            <v>51.900750000000002</v>
          </cell>
          <cell r="P152">
            <v>46.141800000000003</v>
          </cell>
          <cell r="Q152">
            <v>50.906210000000002</v>
          </cell>
          <cell r="R152">
            <v>46.239939999999997</v>
          </cell>
          <cell r="S152">
            <v>392.3707</v>
          </cell>
        </row>
        <row r="153">
          <cell r="E153" t="str">
            <v/>
          </cell>
          <cell r="F153" t="str">
            <v/>
          </cell>
          <cell r="G153" t="str">
            <v/>
          </cell>
          <cell r="H153" t="str">
            <v/>
          </cell>
          <cell r="I153" t="str">
            <v>6156442249</v>
          </cell>
          <cell r="J153">
            <v>25.223130000000001</v>
          </cell>
          <cell r="K153">
            <v>19.706569999999999</v>
          </cell>
          <cell r="L153">
            <v>31.84759</v>
          </cell>
          <cell r="M153">
            <v>30.313199999999998</v>
          </cell>
          <cell r="N153">
            <v>17.040199999999999</v>
          </cell>
          <cell r="O153">
            <v>32.813290000000002</v>
          </cell>
          <cell r="P153">
            <v>33.55939</v>
          </cell>
          <cell r="Q153">
            <v>32.014859999999999</v>
          </cell>
          <cell r="R153">
            <v>32.951729999999998</v>
          </cell>
          <cell r="S153">
            <v>255.46995999999999</v>
          </cell>
        </row>
        <row r="154">
          <cell r="E154" t="str">
            <v/>
          </cell>
          <cell r="F154" t="str">
            <v/>
          </cell>
          <cell r="G154" t="str">
            <v/>
          </cell>
          <cell r="H154" t="str">
            <v/>
          </cell>
          <cell r="I154" t="str">
            <v>6156442250</v>
          </cell>
          <cell r="J154">
            <v>22.962039999999998</v>
          </cell>
          <cell r="K154">
            <v>20.480509999999999</v>
          </cell>
          <cell r="L154">
            <v>33.547629999999998</v>
          </cell>
          <cell r="M154">
            <v>36.136339999999997</v>
          </cell>
          <cell r="N154">
            <v>23.7636</v>
          </cell>
          <cell r="O154">
            <v>33.821779999999997</v>
          </cell>
          <cell r="P154">
            <v>29.24784</v>
          </cell>
          <cell r="Q154">
            <v>25.011590000000002</v>
          </cell>
          <cell r="R154">
            <v>29.921579999999999</v>
          </cell>
          <cell r="S154">
            <v>254.89291</v>
          </cell>
        </row>
        <row r="155">
          <cell r="E155" t="str">
            <v/>
          </cell>
          <cell r="F155" t="str">
            <v/>
          </cell>
          <cell r="G155" t="str">
            <v/>
          </cell>
          <cell r="H155" t="str">
            <v/>
          </cell>
          <cell r="I155" t="str">
            <v>6156442251</v>
          </cell>
          <cell r="J155">
            <v>49.654139999999998</v>
          </cell>
          <cell r="K155">
            <v>37.346739999999997</v>
          </cell>
          <cell r="L155">
            <v>42.614629999999998</v>
          </cell>
          <cell r="M155">
            <v>45.331110000000002</v>
          </cell>
          <cell r="N155">
            <v>54.920720000000003</v>
          </cell>
          <cell r="O155">
            <v>55.884250000000002</v>
          </cell>
          <cell r="P155">
            <v>60.324120000000001</v>
          </cell>
          <cell r="Q155">
            <v>54.985819999999997</v>
          </cell>
          <cell r="R155">
            <v>69.089250000000007</v>
          </cell>
          <cell r="S155">
            <v>470.15078</v>
          </cell>
        </row>
        <row r="156">
          <cell r="E156" t="str">
            <v/>
          </cell>
          <cell r="F156" t="str">
            <v/>
          </cell>
          <cell r="G156" t="str">
            <v/>
          </cell>
          <cell r="H156" t="str">
            <v/>
          </cell>
          <cell r="I156" t="str">
            <v>6156442252</v>
          </cell>
          <cell r="J156">
            <v>22.656410000000001</v>
          </cell>
          <cell r="K156">
            <v>18.762370000000001</v>
          </cell>
          <cell r="L156">
            <v>15.235099999999999</v>
          </cell>
          <cell r="M156">
            <v>16.37801</v>
          </cell>
          <cell r="N156">
            <v>18.654579999999999</v>
          </cell>
          <cell r="O156">
            <v>19.056339999999999</v>
          </cell>
          <cell r="P156">
            <v>16.601150000000001</v>
          </cell>
          <cell r="Q156">
            <v>23.253630000000001</v>
          </cell>
          <cell r="R156">
            <v>62.759320000000002</v>
          </cell>
          <cell r="S156">
            <v>213.35691</v>
          </cell>
        </row>
        <row r="157">
          <cell r="E157" t="str">
            <v/>
          </cell>
          <cell r="F157" t="str">
            <v/>
          </cell>
          <cell r="G157" t="str">
            <v/>
          </cell>
          <cell r="H157" t="str">
            <v/>
          </cell>
          <cell r="I157" t="str">
            <v>6156442253</v>
          </cell>
          <cell r="J157">
            <v>41.069600000000001</v>
          </cell>
          <cell r="K157">
            <v>34.10801</v>
          </cell>
          <cell r="L157">
            <v>42.216810000000002</v>
          </cell>
          <cell r="M157">
            <v>41.161239999999999</v>
          </cell>
          <cell r="N157">
            <v>41.957659999999997</v>
          </cell>
          <cell r="O157">
            <v>42.542529999999999</v>
          </cell>
          <cell r="P157">
            <v>56.642200000000003</v>
          </cell>
          <cell r="Q157">
            <v>50.1526</v>
          </cell>
          <cell r="R157">
            <v>61.157209999999999</v>
          </cell>
          <cell r="S157">
            <v>411.00785999999999</v>
          </cell>
        </row>
        <row r="158">
          <cell r="E158" t="str">
            <v/>
          </cell>
          <cell r="F158" t="str">
            <v/>
          </cell>
          <cell r="G158" t="str">
            <v/>
          </cell>
          <cell r="H158" t="str">
            <v/>
          </cell>
          <cell r="I158" t="str">
            <v>6156442254</v>
          </cell>
          <cell r="R158">
            <v>14.18648</v>
          </cell>
          <cell r="S158">
            <v>14.18648</v>
          </cell>
        </row>
        <row r="159">
          <cell r="E159" t="str">
            <v/>
          </cell>
          <cell r="F159" t="str">
            <v/>
          </cell>
          <cell r="G159" t="str">
            <v/>
          </cell>
          <cell r="H159" t="str">
            <v/>
          </cell>
          <cell r="I159" t="str">
            <v>6156452201</v>
          </cell>
          <cell r="J159">
            <v>185.83340999999999</v>
          </cell>
          <cell r="K159">
            <v>170.87237999999999</v>
          </cell>
          <cell r="L159">
            <v>179.89743999999999</v>
          </cell>
          <cell r="M159">
            <v>187.11174</v>
          </cell>
          <cell r="N159">
            <v>179.10685000000001</v>
          </cell>
          <cell r="O159">
            <v>189.20230000000001</v>
          </cell>
          <cell r="P159">
            <v>193.38818000000001</v>
          </cell>
          <cell r="Q159">
            <v>173.38297</v>
          </cell>
          <cell r="R159">
            <v>241.15768</v>
          </cell>
          <cell r="S159">
            <v>1699.9529500000001</v>
          </cell>
        </row>
        <row r="160">
          <cell r="E160" t="str">
            <v/>
          </cell>
          <cell r="F160" t="str">
            <v/>
          </cell>
          <cell r="G160" t="str">
            <v/>
          </cell>
          <cell r="H160" t="str">
            <v/>
          </cell>
          <cell r="I160" t="str">
            <v>6156452202</v>
          </cell>
          <cell r="J160">
            <v>86.122820000000004</v>
          </cell>
          <cell r="K160">
            <v>56.426630000000003</v>
          </cell>
          <cell r="L160">
            <v>84.230279999999993</v>
          </cell>
          <cell r="M160">
            <v>74.010980000000004</v>
          </cell>
          <cell r="N160">
            <v>62.52664</v>
          </cell>
          <cell r="O160">
            <v>65.767089999999996</v>
          </cell>
          <cell r="P160">
            <v>98.025130000000004</v>
          </cell>
          <cell r="Q160">
            <v>84.524280000000005</v>
          </cell>
          <cell r="R160">
            <v>81.957220000000007</v>
          </cell>
          <cell r="S160">
            <v>693.59106999999995</v>
          </cell>
        </row>
        <row r="161">
          <cell r="E161" t="str">
            <v/>
          </cell>
          <cell r="F161" t="str">
            <v/>
          </cell>
          <cell r="G161" t="str">
            <v/>
          </cell>
          <cell r="H161" t="str">
            <v/>
          </cell>
          <cell r="I161" t="str">
            <v>6156452204</v>
          </cell>
          <cell r="J161">
            <v>69.194289999999995</v>
          </cell>
          <cell r="K161">
            <v>58.039259999999999</v>
          </cell>
          <cell r="L161">
            <v>76.451239999999999</v>
          </cell>
          <cell r="M161">
            <v>55.379759999999997</v>
          </cell>
          <cell r="N161">
            <v>48.628210000000003</v>
          </cell>
          <cell r="O161">
            <v>62.36889</v>
          </cell>
          <cell r="P161">
            <v>49.962319999999998</v>
          </cell>
          <cell r="Q161">
            <v>53.428530000000002</v>
          </cell>
          <cell r="R161">
            <v>60.61694</v>
          </cell>
          <cell r="S161">
            <v>534.06943999999999</v>
          </cell>
        </row>
        <row r="162">
          <cell r="E162" t="str">
            <v/>
          </cell>
          <cell r="F162" t="str">
            <v/>
          </cell>
          <cell r="G162" t="str">
            <v/>
          </cell>
          <cell r="H162" t="str">
            <v/>
          </cell>
          <cell r="I162" t="str">
            <v>6156452205</v>
          </cell>
          <cell r="J162">
            <v>38.077590000000001</v>
          </cell>
          <cell r="K162">
            <v>47.980049999999999</v>
          </cell>
          <cell r="L162">
            <v>55.567779999999999</v>
          </cell>
          <cell r="M162">
            <v>56.03463</v>
          </cell>
          <cell r="N162">
            <v>47.681199999999997</v>
          </cell>
          <cell r="O162">
            <v>59.92192</v>
          </cell>
          <cell r="P162">
            <v>69.987700000000004</v>
          </cell>
          <cell r="Q162">
            <v>46.152389999999997</v>
          </cell>
          <cell r="R162">
            <v>58.729469999999999</v>
          </cell>
          <cell r="S162">
            <v>480.13272999999998</v>
          </cell>
        </row>
        <row r="163">
          <cell r="E163" t="str">
            <v/>
          </cell>
          <cell r="F163" t="str">
            <v/>
          </cell>
          <cell r="G163" t="str">
            <v/>
          </cell>
          <cell r="H163" t="str">
            <v/>
          </cell>
          <cell r="I163" t="str">
            <v>6156452207</v>
          </cell>
          <cell r="J163">
            <v>32.150410000000001</v>
          </cell>
          <cell r="K163">
            <v>29.142499999999998</v>
          </cell>
          <cell r="L163">
            <v>33.005960000000002</v>
          </cell>
          <cell r="M163">
            <v>34.926160000000003</v>
          </cell>
          <cell r="N163">
            <v>32.172319999999999</v>
          </cell>
          <cell r="O163">
            <v>47.661929999999998</v>
          </cell>
          <cell r="P163">
            <v>39.36797</v>
          </cell>
          <cell r="Q163">
            <v>38.048870000000001</v>
          </cell>
          <cell r="R163">
            <v>54.68235</v>
          </cell>
          <cell r="S163">
            <v>341.15847000000002</v>
          </cell>
        </row>
        <row r="164">
          <cell r="E164" t="str">
            <v/>
          </cell>
          <cell r="F164" t="str">
            <v/>
          </cell>
          <cell r="G164" t="str">
            <v/>
          </cell>
          <cell r="H164" t="str">
            <v/>
          </cell>
          <cell r="I164" t="str">
            <v>6156452208</v>
          </cell>
          <cell r="J164">
            <v>40.008270000000003</v>
          </cell>
          <cell r="K164">
            <v>25.696380000000001</v>
          </cell>
          <cell r="L164">
            <v>25.533270000000002</v>
          </cell>
          <cell r="M164">
            <v>28.351050000000001</v>
          </cell>
          <cell r="N164">
            <v>30.593959999999999</v>
          </cell>
          <cell r="O164">
            <v>31.137630000000001</v>
          </cell>
          <cell r="P164">
            <v>18.520389999999999</v>
          </cell>
          <cell r="Q164">
            <v>20.95421</v>
          </cell>
          <cell r="R164">
            <v>30.17352</v>
          </cell>
          <cell r="S164">
            <v>250.96868000000001</v>
          </cell>
        </row>
        <row r="165">
          <cell r="E165" t="str">
            <v/>
          </cell>
          <cell r="F165" t="str">
            <v/>
          </cell>
          <cell r="G165" t="str">
            <v/>
          </cell>
          <cell r="H165" t="str">
            <v/>
          </cell>
          <cell r="I165" t="str">
            <v>6156452209</v>
          </cell>
          <cell r="J165">
            <v>30.851800000000001</v>
          </cell>
          <cell r="K165">
            <v>20.208189999999998</v>
          </cell>
          <cell r="L165">
            <v>37.214730000000003</v>
          </cell>
          <cell r="M165">
            <v>36.16281</v>
          </cell>
          <cell r="N165">
            <v>31.417840000000002</v>
          </cell>
          <cell r="O165">
            <v>52.45617</v>
          </cell>
          <cell r="P165">
            <v>59.205739999999999</v>
          </cell>
          <cell r="Q165">
            <v>44.460209999999996</v>
          </cell>
          <cell r="R165">
            <v>49.333150000000003</v>
          </cell>
          <cell r="S165">
            <v>361.31063999999998</v>
          </cell>
        </row>
        <row r="166">
          <cell r="E166" t="str">
            <v/>
          </cell>
          <cell r="F166" t="str">
            <v/>
          </cell>
          <cell r="G166" t="str">
            <v/>
          </cell>
          <cell r="H166" t="str">
            <v/>
          </cell>
          <cell r="I166" t="str">
            <v>6156452210</v>
          </cell>
          <cell r="J166">
            <v>81.251300000000001</v>
          </cell>
          <cell r="K166">
            <v>53.652230000000003</v>
          </cell>
          <cell r="L166">
            <v>65.519620000000003</v>
          </cell>
          <cell r="M166">
            <v>62.821959999999997</v>
          </cell>
          <cell r="N166">
            <v>56.038989999999998</v>
          </cell>
          <cell r="O166">
            <v>57.488619999999997</v>
          </cell>
          <cell r="P166">
            <v>64.861509999999996</v>
          </cell>
          <cell r="Q166">
            <v>66.266509999999997</v>
          </cell>
          <cell r="R166">
            <v>76.487309999999994</v>
          </cell>
          <cell r="S166">
            <v>584.38805000000002</v>
          </cell>
        </row>
        <row r="167">
          <cell r="E167" t="str">
            <v/>
          </cell>
          <cell r="F167" t="str">
            <v/>
          </cell>
          <cell r="G167" t="str">
            <v/>
          </cell>
          <cell r="H167" t="str">
            <v/>
          </cell>
          <cell r="I167" t="str">
            <v>6156452211</v>
          </cell>
          <cell r="J167">
            <v>62.55292</v>
          </cell>
          <cell r="K167">
            <v>48.259900000000002</v>
          </cell>
          <cell r="L167">
            <v>80.115830000000003</v>
          </cell>
          <cell r="M167">
            <v>54.366590000000002</v>
          </cell>
          <cell r="N167">
            <v>56.6995</v>
          </cell>
          <cell r="O167">
            <v>69.992339999999999</v>
          </cell>
          <cell r="P167">
            <v>75.241730000000004</v>
          </cell>
          <cell r="Q167">
            <v>74.581230000000005</v>
          </cell>
          <cell r="R167">
            <v>81.298779999999994</v>
          </cell>
          <cell r="S167">
            <v>603.10882000000004</v>
          </cell>
        </row>
        <row r="168">
          <cell r="E168" t="str">
            <v/>
          </cell>
          <cell r="F168" t="str">
            <v/>
          </cell>
          <cell r="G168" t="str">
            <v/>
          </cell>
          <cell r="H168" t="str">
            <v/>
          </cell>
          <cell r="I168" t="str">
            <v>6156452212</v>
          </cell>
          <cell r="J168">
            <v>38.111330000000002</v>
          </cell>
          <cell r="K168">
            <v>39.090670000000003</v>
          </cell>
          <cell r="L168">
            <v>45.017119999999998</v>
          </cell>
          <cell r="M168">
            <v>40.39808</v>
          </cell>
          <cell r="N168">
            <v>37.741660000000003</v>
          </cell>
          <cell r="O168">
            <v>44.007379999999998</v>
          </cell>
          <cell r="P168">
            <v>50.414920000000002</v>
          </cell>
          <cell r="Q168">
            <v>48.182670000000002</v>
          </cell>
          <cell r="R168">
            <v>59.558410000000002</v>
          </cell>
          <cell r="S168">
            <v>402.52224000000001</v>
          </cell>
        </row>
        <row r="169">
          <cell r="E169" t="str">
            <v/>
          </cell>
          <cell r="F169" t="str">
            <v/>
          </cell>
          <cell r="G169" t="str">
            <v/>
          </cell>
          <cell r="H169" t="str">
            <v/>
          </cell>
          <cell r="I169" t="str">
            <v>6156452213</v>
          </cell>
          <cell r="J169">
            <v>58.000869999999999</v>
          </cell>
          <cell r="K169">
            <v>41.889780000000002</v>
          </cell>
          <cell r="L169">
            <v>43.352879999999999</v>
          </cell>
          <cell r="M169">
            <v>48.798729999999999</v>
          </cell>
          <cell r="N169">
            <v>49.817540000000001</v>
          </cell>
          <cell r="O169">
            <v>49.168120000000002</v>
          </cell>
          <cell r="P169">
            <v>65.304680000000005</v>
          </cell>
          <cell r="Q169">
            <v>66.932609999999997</v>
          </cell>
          <cell r="R169">
            <v>51.204099999999997</v>
          </cell>
          <cell r="S169">
            <v>474.46931000000001</v>
          </cell>
        </row>
        <row r="170">
          <cell r="E170" t="str">
            <v/>
          </cell>
          <cell r="F170" t="str">
            <v/>
          </cell>
          <cell r="G170" t="str">
            <v/>
          </cell>
          <cell r="H170" t="str">
            <v/>
          </cell>
          <cell r="I170" t="str">
            <v>6156452215</v>
          </cell>
          <cell r="J170">
            <v>31.00468</v>
          </cell>
          <cell r="K170">
            <v>25.382149999999999</v>
          </cell>
          <cell r="L170">
            <v>42.394399999999997</v>
          </cell>
          <cell r="M170">
            <v>34.825749999999999</v>
          </cell>
          <cell r="N170">
            <v>41.431469999999997</v>
          </cell>
          <cell r="O170">
            <v>46.704799999999999</v>
          </cell>
          <cell r="P170">
            <v>58.814619999999998</v>
          </cell>
          <cell r="Q170">
            <v>50.696840000000002</v>
          </cell>
          <cell r="R170">
            <v>44.944360000000003</v>
          </cell>
          <cell r="S170">
            <v>376.19907000000001</v>
          </cell>
        </row>
        <row r="171">
          <cell r="E171" t="str">
            <v/>
          </cell>
          <cell r="F171" t="str">
            <v/>
          </cell>
          <cell r="G171" t="str">
            <v/>
          </cell>
          <cell r="H171" t="str">
            <v/>
          </cell>
          <cell r="I171" t="str">
            <v>6156452216</v>
          </cell>
          <cell r="J171">
            <v>101.24871</v>
          </cell>
          <cell r="K171">
            <v>58.459420000000001</v>
          </cell>
          <cell r="L171">
            <v>68.744619999999998</v>
          </cell>
          <cell r="M171">
            <v>65.505669999999995</v>
          </cell>
          <cell r="N171">
            <v>47.646990000000002</v>
          </cell>
          <cell r="O171">
            <v>70.372770000000003</v>
          </cell>
          <cell r="P171">
            <v>88.287210000000002</v>
          </cell>
          <cell r="Q171">
            <v>71.793850000000006</v>
          </cell>
          <cell r="R171">
            <v>72.701300000000003</v>
          </cell>
          <cell r="S171">
            <v>644.76053999999999</v>
          </cell>
        </row>
        <row r="172">
          <cell r="E172" t="str">
            <v/>
          </cell>
          <cell r="F172" t="str">
            <v/>
          </cell>
          <cell r="G172" t="str">
            <v/>
          </cell>
          <cell r="H172" t="str">
            <v/>
          </cell>
          <cell r="I172" t="str">
            <v>6156452219</v>
          </cell>
          <cell r="J172">
            <v>50.94876</v>
          </cell>
          <cell r="K172">
            <v>40.438499999999998</v>
          </cell>
          <cell r="L172">
            <v>72.626390000000001</v>
          </cell>
          <cell r="M172">
            <v>44.558399999999999</v>
          </cell>
          <cell r="N172">
            <v>40.600529999999999</v>
          </cell>
          <cell r="O172">
            <v>62.902090000000001</v>
          </cell>
          <cell r="P172">
            <v>50.203859999999999</v>
          </cell>
          <cell r="Q172">
            <v>44.03389</v>
          </cell>
          <cell r="R172">
            <v>50.897489999999998</v>
          </cell>
          <cell r="S172">
            <v>457.20990999999998</v>
          </cell>
        </row>
        <row r="173">
          <cell r="E173" t="str">
            <v/>
          </cell>
          <cell r="F173" t="str">
            <v/>
          </cell>
          <cell r="G173" t="str">
            <v/>
          </cell>
          <cell r="H173" t="str">
            <v/>
          </cell>
          <cell r="I173" t="str">
            <v>6156452220</v>
          </cell>
          <cell r="J173">
            <v>43.000140000000002</v>
          </cell>
          <cell r="K173">
            <v>50.500079999999997</v>
          </cell>
          <cell r="L173">
            <v>58.148940000000003</v>
          </cell>
          <cell r="M173">
            <v>52.372570000000003</v>
          </cell>
          <cell r="N173">
            <v>40.415619999999997</v>
          </cell>
          <cell r="O173">
            <v>64.794709999999995</v>
          </cell>
          <cell r="P173">
            <v>55.295270000000002</v>
          </cell>
          <cell r="Q173">
            <v>47.530389999999997</v>
          </cell>
          <cell r="R173">
            <v>49.84207</v>
          </cell>
          <cell r="S173">
            <v>461.89979</v>
          </cell>
        </row>
        <row r="174">
          <cell r="E174" t="str">
            <v/>
          </cell>
          <cell r="F174" t="str">
            <v/>
          </cell>
          <cell r="G174" t="str">
            <v/>
          </cell>
          <cell r="H174" t="str">
            <v/>
          </cell>
          <cell r="I174" t="str">
            <v>6156452223</v>
          </cell>
          <cell r="J174">
            <v>23.844830000000002</v>
          </cell>
          <cell r="K174">
            <v>10.62007</v>
          </cell>
          <cell r="L174">
            <v>22.94774</v>
          </cell>
          <cell r="M174">
            <v>14.95875</v>
          </cell>
          <cell r="N174">
            <v>15.411670000000001</v>
          </cell>
          <cell r="O174">
            <v>16.953610000000001</v>
          </cell>
          <cell r="P174">
            <v>24.84957</v>
          </cell>
          <cell r="Q174">
            <v>31.453140000000001</v>
          </cell>
          <cell r="R174">
            <v>36.890099999999997</v>
          </cell>
          <cell r="S174">
            <v>197.92948000000001</v>
          </cell>
        </row>
        <row r="175">
          <cell r="E175" t="str">
            <v/>
          </cell>
          <cell r="F175" t="str">
            <v/>
          </cell>
          <cell r="G175" t="str">
            <v/>
          </cell>
          <cell r="H175" t="str">
            <v/>
          </cell>
          <cell r="I175" t="str">
            <v>6156452225</v>
          </cell>
          <cell r="J175">
            <v>234.31675999999999</v>
          </cell>
          <cell r="K175">
            <v>154.23654999999999</v>
          </cell>
          <cell r="L175">
            <v>214.54006999999999</v>
          </cell>
          <cell r="M175">
            <v>177.89554999999999</v>
          </cell>
          <cell r="N175">
            <v>145.08727999999999</v>
          </cell>
          <cell r="O175">
            <v>203.31567999999999</v>
          </cell>
          <cell r="P175">
            <v>204.03935999999999</v>
          </cell>
          <cell r="Q175">
            <v>158.93061</v>
          </cell>
          <cell r="R175">
            <v>289.05435</v>
          </cell>
          <cell r="S175">
            <v>1781.4162100000001</v>
          </cell>
        </row>
        <row r="176">
          <cell r="E176" t="str">
            <v/>
          </cell>
          <cell r="F176" t="str">
            <v/>
          </cell>
          <cell r="G176" t="str">
            <v/>
          </cell>
          <cell r="H176" t="str">
            <v/>
          </cell>
          <cell r="I176" t="str">
            <v>6156452226</v>
          </cell>
          <cell r="J176">
            <v>85.347020000000001</v>
          </cell>
          <cell r="K176">
            <v>69.696929999999995</v>
          </cell>
          <cell r="L176">
            <v>84.388670000000005</v>
          </cell>
          <cell r="M176">
            <v>83.057910000000007</v>
          </cell>
          <cell r="N176">
            <v>72.430359999999993</v>
          </cell>
          <cell r="O176">
            <v>87.490260000000006</v>
          </cell>
          <cell r="P176">
            <v>77.518739999999994</v>
          </cell>
          <cell r="Q176">
            <v>56.448950000000004</v>
          </cell>
          <cell r="R176">
            <v>60.332189999999997</v>
          </cell>
          <cell r="S176">
            <v>676.71103000000005</v>
          </cell>
        </row>
        <row r="177">
          <cell r="E177" t="str">
            <v/>
          </cell>
          <cell r="F177" t="str">
            <v/>
          </cell>
          <cell r="G177" t="str">
            <v/>
          </cell>
          <cell r="H177" t="str">
            <v/>
          </cell>
          <cell r="I177" t="str">
            <v>6156452227</v>
          </cell>
          <cell r="J177">
            <v>35.817360000000001</v>
          </cell>
          <cell r="K177">
            <v>28.40644</v>
          </cell>
          <cell r="L177">
            <v>48.828949999999999</v>
          </cell>
          <cell r="M177">
            <v>36.513950000000001</v>
          </cell>
          <cell r="N177">
            <v>39.516559999999998</v>
          </cell>
          <cell r="O177">
            <v>38.922960000000003</v>
          </cell>
          <cell r="P177">
            <v>47.113930000000003</v>
          </cell>
          <cell r="Q177">
            <v>42.221040000000002</v>
          </cell>
          <cell r="R177">
            <v>51.99776</v>
          </cell>
          <cell r="S177">
            <v>369.33895000000001</v>
          </cell>
        </row>
        <row r="178">
          <cell r="E178" t="str">
            <v/>
          </cell>
          <cell r="F178" t="str">
            <v/>
          </cell>
          <cell r="G178" t="str">
            <v/>
          </cell>
          <cell r="H178" t="str">
            <v/>
          </cell>
          <cell r="I178" t="str">
            <v>6156452228</v>
          </cell>
          <cell r="J178">
            <v>35.228340000000003</v>
          </cell>
          <cell r="K178">
            <v>24.888919999999999</v>
          </cell>
          <cell r="L178">
            <v>37.988309999999998</v>
          </cell>
          <cell r="M178">
            <v>42.186810000000001</v>
          </cell>
          <cell r="N178">
            <v>33.139299999999999</v>
          </cell>
          <cell r="O178">
            <v>43.772280000000002</v>
          </cell>
          <cell r="P178">
            <v>54.860289999999999</v>
          </cell>
          <cell r="Q178">
            <v>58.394620000000003</v>
          </cell>
          <cell r="R178">
            <v>62.582549999999998</v>
          </cell>
          <cell r="S178">
            <v>393.04142000000002</v>
          </cell>
        </row>
        <row r="179">
          <cell r="E179" t="str">
            <v/>
          </cell>
          <cell r="F179" t="str">
            <v/>
          </cell>
          <cell r="G179" t="str">
            <v/>
          </cell>
          <cell r="H179" t="str">
            <v/>
          </cell>
          <cell r="I179" t="str">
            <v>6156452229</v>
          </cell>
          <cell r="J179">
            <v>98.216149999999999</v>
          </cell>
          <cell r="K179">
            <v>98.459249999999997</v>
          </cell>
          <cell r="L179">
            <v>124.98739999999999</v>
          </cell>
          <cell r="M179">
            <v>89.826999999999998</v>
          </cell>
          <cell r="N179">
            <v>86.215239999999994</v>
          </cell>
          <cell r="O179">
            <v>107.34233</v>
          </cell>
          <cell r="P179">
            <v>131.58371</v>
          </cell>
          <cell r="Q179">
            <v>101.2045</v>
          </cell>
          <cell r="R179">
            <v>115.68146</v>
          </cell>
          <cell r="S179">
            <v>953.51703999999995</v>
          </cell>
        </row>
        <row r="180">
          <cell r="E180" t="str">
            <v/>
          </cell>
          <cell r="F180" t="str">
            <v/>
          </cell>
          <cell r="G180" t="str">
            <v/>
          </cell>
          <cell r="H180" t="str">
            <v/>
          </cell>
          <cell r="I180" t="str">
            <v>6156452231</v>
          </cell>
          <cell r="J180">
            <v>28.910160000000001</v>
          </cell>
          <cell r="K180">
            <v>27.374500000000001</v>
          </cell>
          <cell r="L180">
            <v>29.512250000000002</v>
          </cell>
          <cell r="M180">
            <v>28.587879999999998</v>
          </cell>
          <cell r="N180">
            <v>30.008859999999999</v>
          </cell>
          <cell r="O180">
            <v>38.307989999999997</v>
          </cell>
          <cell r="P180">
            <v>41.136499999999998</v>
          </cell>
          <cell r="Q180">
            <v>31.270150000000001</v>
          </cell>
          <cell r="R180">
            <v>45.18432</v>
          </cell>
          <cell r="S180">
            <v>300.29261000000002</v>
          </cell>
        </row>
        <row r="181">
          <cell r="E181" t="str">
            <v/>
          </cell>
          <cell r="F181" t="str">
            <v/>
          </cell>
          <cell r="G181" t="str">
            <v/>
          </cell>
          <cell r="H181" t="str">
            <v/>
          </cell>
          <cell r="I181" t="str">
            <v>6156452232</v>
          </cell>
          <cell r="J181">
            <v>35.082810000000002</v>
          </cell>
          <cell r="K181">
            <v>14.831849999999999</v>
          </cell>
          <cell r="L181">
            <v>25.451360000000001</v>
          </cell>
          <cell r="M181">
            <v>25.361920000000001</v>
          </cell>
          <cell r="N181">
            <v>27.001519999999999</v>
          </cell>
          <cell r="O181">
            <v>33.55677</v>
          </cell>
          <cell r="P181">
            <v>26.152650000000001</v>
          </cell>
          <cell r="Q181">
            <v>30.837510000000002</v>
          </cell>
          <cell r="R181">
            <v>30.981929999999998</v>
          </cell>
          <cell r="S181">
            <v>249.25832</v>
          </cell>
        </row>
        <row r="182">
          <cell r="E182" t="str">
            <v/>
          </cell>
          <cell r="F182" t="str">
            <v/>
          </cell>
          <cell r="G182" t="str">
            <v/>
          </cell>
          <cell r="H182" t="str">
            <v/>
          </cell>
          <cell r="I182" t="str">
            <v>6156452233</v>
          </cell>
          <cell r="J182">
            <v>46.575940000000003</v>
          </cell>
          <cell r="K182">
            <v>42.398000000000003</v>
          </cell>
          <cell r="L182">
            <v>45.5867</v>
          </cell>
          <cell r="M182">
            <v>49.381970000000003</v>
          </cell>
          <cell r="N182">
            <v>35.38552</v>
          </cell>
          <cell r="O182">
            <v>38.555190000000003</v>
          </cell>
          <cell r="P182">
            <v>48.4482</v>
          </cell>
          <cell r="Q182">
            <v>58.299509999999998</v>
          </cell>
          <cell r="R182">
            <v>56.075850000000003</v>
          </cell>
          <cell r="S182">
            <v>420.70688000000001</v>
          </cell>
        </row>
        <row r="183">
          <cell r="E183" t="str">
            <v/>
          </cell>
          <cell r="F183" t="str">
            <v/>
          </cell>
          <cell r="G183" t="str">
            <v/>
          </cell>
          <cell r="H183" t="str">
            <v/>
          </cell>
          <cell r="I183" t="str">
            <v>6156452234</v>
          </cell>
          <cell r="J183">
            <v>67.311070000000001</v>
          </cell>
          <cell r="K183">
            <v>64.031570000000002</v>
          </cell>
          <cell r="L183">
            <v>84.518730000000005</v>
          </cell>
          <cell r="M183">
            <v>60.68103</v>
          </cell>
          <cell r="N183">
            <v>61.105530000000002</v>
          </cell>
          <cell r="O183">
            <v>73.46575</v>
          </cell>
          <cell r="P183">
            <v>70.922190000000001</v>
          </cell>
          <cell r="Q183">
            <v>73.498170000000002</v>
          </cell>
          <cell r="R183">
            <v>82.115170000000006</v>
          </cell>
          <cell r="S183">
            <v>637.64921000000004</v>
          </cell>
        </row>
        <row r="184">
          <cell r="E184" t="str">
            <v/>
          </cell>
          <cell r="F184" t="str">
            <v/>
          </cell>
          <cell r="G184" t="str">
            <v/>
          </cell>
          <cell r="H184" t="str">
            <v/>
          </cell>
          <cell r="I184" t="str">
            <v>6156452235</v>
          </cell>
          <cell r="J184">
            <v>35.338279999999997</v>
          </cell>
          <cell r="K184">
            <v>21.953469999999999</v>
          </cell>
          <cell r="L184">
            <v>41.240690000000001</v>
          </cell>
          <cell r="M184">
            <v>26.044930000000001</v>
          </cell>
          <cell r="N184">
            <v>24.157520000000002</v>
          </cell>
          <cell r="O184">
            <v>29.28633</v>
          </cell>
          <cell r="P184">
            <v>39.869109999999999</v>
          </cell>
          <cell r="Q184">
            <v>36.307929999999999</v>
          </cell>
          <cell r="R184">
            <v>46.114559999999997</v>
          </cell>
          <cell r="S184">
            <v>300.31281999999999</v>
          </cell>
        </row>
        <row r="185">
          <cell r="E185" t="str">
            <v/>
          </cell>
          <cell r="F185" t="str">
            <v/>
          </cell>
          <cell r="G185" t="str">
            <v/>
          </cell>
          <cell r="H185" t="str">
            <v/>
          </cell>
          <cell r="I185" t="str">
            <v>6156452237</v>
          </cell>
          <cell r="J185">
            <v>26.850629999999999</v>
          </cell>
          <cell r="K185">
            <v>17.030049999999999</v>
          </cell>
          <cell r="L185">
            <v>29.066050000000001</v>
          </cell>
          <cell r="M185">
            <v>17.04946</v>
          </cell>
          <cell r="N185">
            <v>15.75324</v>
          </cell>
          <cell r="O185">
            <v>25.35453</v>
          </cell>
          <cell r="P185">
            <v>27.097380000000001</v>
          </cell>
          <cell r="Q185">
            <v>21.458410000000001</v>
          </cell>
          <cell r="R185">
            <v>29.42409</v>
          </cell>
          <cell r="S185">
            <v>209.08384000000001</v>
          </cell>
        </row>
        <row r="186">
          <cell r="E186" t="str">
            <v/>
          </cell>
          <cell r="F186" t="str">
            <v/>
          </cell>
          <cell r="G186" t="str">
            <v/>
          </cell>
          <cell r="H186" t="str">
            <v/>
          </cell>
          <cell r="I186" t="str">
            <v>6156452238</v>
          </cell>
          <cell r="J186">
            <v>30.041180000000001</v>
          </cell>
          <cell r="K186">
            <v>19.37538</v>
          </cell>
          <cell r="L186">
            <v>29.339130000000001</v>
          </cell>
          <cell r="M186">
            <v>29.89059</v>
          </cell>
          <cell r="N186">
            <v>25.398910000000001</v>
          </cell>
          <cell r="O186">
            <v>36.011270000000003</v>
          </cell>
          <cell r="P186">
            <v>29.148910000000001</v>
          </cell>
          <cell r="Q186">
            <v>36.329610000000002</v>
          </cell>
          <cell r="R186">
            <v>44.581060000000001</v>
          </cell>
          <cell r="S186">
            <v>280.11604</v>
          </cell>
        </row>
        <row r="187">
          <cell r="E187" t="str">
            <v/>
          </cell>
          <cell r="F187" t="str">
            <v/>
          </cell>
          <cell r="G187" t="str">
            <v/>
          </cell>
          <cell r="H187" t="str">
            <v/>
          </cell>
          <cell r="I187" t="str">
            <v>6156452239</v>
          </cell>
          <cell r="J187">
            <v>26.12012</v>
          </cell>
          <cell r="K187">
            <v>30.588339999999999</v>
          </cell>
          <cell r="L187">
            <v>34.511069999999997</v>
          </cell>
          <cell r="M187">
            <v>33.365940000000002</v>
          </cell>
          <cell r="N187">
            <v>32.491149999999998</v>
          </cell>
          <cell r="O187">
            <v>45.478700000000003</v>
          </cell>
          <cell r="P187">
            <v>46.765880000000003</v>
          </cell>
          <cell r="Q187">
            <v>44.200139999999998</v>
          </cell>
          <cell r="R187">
            <v>57.935699999999997</v>
          </cell>
          <cell r="S187">
            <v>351.45704000000001</v>
          </cell>
        </row>
        <row r="188">
          <cell r="E188" t="str">
            <v/>
          </cell>
          <cell r="F188" t="str">
            <v/>
          </cell>
          <cell r="G188" t="str">
            <v/>
          </cell>
          <cell r="H188" t="str">
            <v/>
          </cell>
          <cell r="I188" t="str">
            <v>6156452240</v>
          </cell>
          <cell r="J188">
            <v>29.853490000000001</v>
          </cell>
          <cell r="K188">
            <v>23.12163</v>
          </cell>
          <cell r="L188">
            <v>25.970320000000001</v>
          </cell>
          <cell r="M188">
            <v>29.181249999999999</v>
          </cell>
          <cell r="N188">
            <v>24.507380000000001</v>
          </cell>
          <cell r="O188">
            <v>36.473840000000003</v>
          </cell>
          <cell r="P188">
            <v>27.23151</v>
          </cell>
          <cell r="Q188">
            <v>29.722370000000002</v>
          </cell>
          <cell r="R188">
            <v>43.092010000000002</v>
          </cell>
          <cell r="S188">
            <v>269.15379999999999</v>
          </cell>
        </row>
        <row r="189">
          <cell r="E189" t="str">
            <v/>
          </cell>
          <cell r="F189" t="str">
            <v/>
          </cell>
          <cell r="G189" t="str">
            <v/>
          </cell>
          <cell r="H189" t="str">
            <v/>
          </cell>
          <cell r="I189" t="str">
            <v>6156452241</v>
          </cell>
          <cell r="J189">
            <v>39.750689999999999</v>
          </cell>
          <cell r="K189">
            <v>33.84881</v>
          </cell>
          <cell r="L189">
            <v>42.722430000000003</v>
          </cell>
          <cell r="M189">
            <v>41.662680000000002</v>
          </cell>
          <cell r="N189">
            <v>31.61938</v>
          </cell>
          <cell r="O189">
            <v>39.909849999999999</v>
          </cell>
          <cell r="P189">
            <v>45.823410000000003</v>
          </cell>
          <cell r="Q189">
            <v>41.005209999999998</v>
          </cell>
          <cell r="R189">
            <v>55.99194</v>
          </cell>
          <cell r="S189">
            <v>372.33440000000002</v>
          </cell>
        </row>
        <row r="190">
          <cell r="E190" t="str">
            <v/>
          </cell>
          <cell r="F190" t="str">
            <v/>
          </cell>
          <cell r="G190" t="str">
            <v/>
          </cell>
          <cell r="H190" t="str">
            <v/>
          </cell>
          <cell r="I190" t="str">
            <v>6156452242</v>
          </cell>
          <cell r="J190">
            <v>57.302770000000002</v>
          </cell>
          <cell r="K190">
            <v>50.650680000000001</v>
          </cell>
          <cell r="L190">
            <v>56.265239999999999</v>
          </cell>
          <cell r="M190">
            <v>34.652290000000001</v>
          </cell>
          <cell r="N190">
            <v>47.844810000000003</v>
          </cell>
          <cell r="O190">
            <v>47.271000000000001</v>
          </cell>
          <cell r="P190">
            <v>62.123260000000002</v>
          </cell>
          <cell r="Q190">
            <v>54.343130000000002</v>
          </cell>
          <cell r="R190">
            <v>77.621560000000002</v>
          </cell>
          <cell r="S190">
            <v>488.07474000000002</v>
          </cell>
        </row>
        <row r="191">
          <cell r="E191" t="str">
            <v/>
          </cell>
          <cell r="F191" t="str">
            <v/>
          </cell>
          <cell r="G191" t="str">
            <v/>
          </cell>
          <cell r="H191" t="str">
            <v/>
          </cell>
          <cell r="I191" t="str">
            <v>6156452244</v>
          </cell>
          <cell r="L191">
            <v>7.5890399999999998</v>
          </cell>
          <cell r="M191">
            <v>38.288460000000001</v>
          </cell>
          <cell r="N191">
            <v>25.572949999999999</v>
          </cell>
          <cell r="O191">
            <v>40.059440000000002</v>
          </cell>
          <cell r="P191">
            <v>34.515279999999997</v>
          </cell>
          <cell r="Q191">
            <v>35.212850000000003</v>
          </cell>
          <cell r="R191">
            <v>38.628259999999997</v>
          </cell>
          <cell r="S191">
            <v>219.86627999999999</v>
          </cell>
        </row>
        <row r="192">
          <cell r="E192" t="str">
            <v/>
          </cell>
          <cell r="F192" t="str">
            <v/>
          </cell>
          <cell r="G192" t="str">
            <v/>
          </cell>
          <cell r="H192" t="str">
            <v/>
          </cell>
          <cell r="I192" t="str">
            <v>6156460000</v>
          </cell>
          <cell r="J192">
            <v>4.8747800000000003</v>
          </cell>
          <cell r="K192">
            <v>3.74539</v>
          </cell>
          <cell r="L192">
            <v>2.7392099999999999</v>
          </cell>
          <cell r="M192">
            <v>7.7789900000000003</v>
          </cell>
          <cell r="N192">
            <v>2.1193300000000002</v>
          </cell>
          <cell r="O192">
            <v>2.12941</v>
          </cell>
          <cell r="P192">
            <v>2.3336000000000001</v>
          </cell>
          <cell r="Q192">
            <v>3.1008300000000002</v>
          </cell>
          <cell r="R192">
            <v>8.1050199999999997</v>
          </cell>
          <cell r="S192">
            <v>36.926560000000002</v>
          </cell>
        </row>
        <row r="193">
          <cell r="E193" t="str">
            <v/>
          </cell>
          <cell r="F193" t="str">
            <v/>
          </cell>
          <cell r="G193" t="str">
            <v/>
          </cell>
          <cell r="H193" t="str">
            <v/>
          </cell>
          <cell r="I193" t="str">
            <v>6156462000</v>
          </cell>
          <cell r="J193">
            <v>-21.765419999999999</v>
          </cell>
          <cell r="K193">
            <v>-13.232060000000001</v>
          </cell>
          <cell r="L193">
            <v>-17.407530000000001</v>
          </cell>
          <cell r="M193">
            <v>-19.066320000000001</v>
          </cell>
          <cell r="N193">
            <v>-16.45523</v>
          </cell>
          <cell r="O193">
            <v>-20.744789999999998</v>
          </cell>
          <cell r="P193">
            <v>337.48342000000002</v>
          </cell>
          <cell r="Q193">
            <v>256.82666</v>
          </cell>
          <cell r="R193">
            <v>-11.44421</v>
          </cell>
          <cell r="S193">
            <v>474.19452000000001</v>
          </cell>
        </row>
        <row r="194">
          <cell r="E194" t="str">
            <v/>
          </cell>
          <cell r="F194" t="str">
            <v/>
          </cell>
          <cell r="G194" t="str">
            <v/>
          </cell>
          <cell r="H194" t="str">
            <v/>
          </cell>
          <cell r="I194" t="str">
            <v>6156462110</v>
          </cell>
          <cell r="J194">
            <v>-1626.25044</v>
          </cell>
          <cell r="K194">
            <v>-699.36386000000005</v>
          </cell>
          <cell r="L194">
            <v>-6899.0677599999999</v>
          </cell>
          <cell r="M194">
            <v>837.92326000000003</v>
          </cell>
          <cell r="N194">
            <v>981.28133000000003</v>
          </cell>
          <cell r="O194">
            <v>1343.39608</v>
          </cell>
          <cell r="P194">
            <v>1308.7387200000001</v>
          </cell>
          <cell r="Q194">
            <v>1402.0602200000001</v>
          </cell>
          <cell r="R194">
            <v>989.84235999999999</v>
          </cell>
          <cell r="S194">
            <v>-2361.4400900000001</v>
          </cell>
        </row>
        <row r="195">
          <cell r="E195" t="str">
            <v/>
          </cell>
          <cell r="F195" t="str">
            <v/>
          </cell>
          <cell r="G195" t="str">
            <v/>
          </cell>
          <cell r="H195" t="str">
            <v/>
          </cell>
          <cell r="I195" t="str">
            <v>6156462120</v>
          </cell>
          <cell r="L195">
            <v>0</v>
          </cell>
          <cell r="M195">
            <v>0</v>
          </cell>
          <cell r="P195">
            <v>0</v>
          </cell>
          <cell r="S195">
            <v>0</v>
          </cell>
        </row>
        <row r="196">
          <cell r="E196" t="str">
            <v/>
          </cell>
          <cell r="F196" t="str">
            <v/>
          </cell>
          <cell r="G196" t="str">
            <v/>
          </cell>
          <cell r="H196" t="str">
            <v/>
          </cell>
          <cell r="I196" t="str">
            <v>6156462125</v>
          </cell>
          <cell r="J196">
            <v>1908.5410400000001</v>
          </cell>
          <cell r="K196">
            <v>4554.8156099999997</v>
          </cell>
          <cell r="L196">
            <v>1760.6876</v>
          </cell>
          <cell r="M196">
            <v>3016.39293</v>
          </cell>
          <cell r="N196">
            <v>3592.9225499999998</v>
          </cell>
          <cell r="O196">
            <v>17024.754949999999</v>
          </cell>
          <cell r="P196">
            <v>2547.9329899999998</v>
          </cell>
          <cell r="Q196">
            <v>2769.7338800000002</v>
          </cell>
          <cell r="R196">
            <v>3136.4580999999998</v>
          </cell>
          <cell r="S196">
            <v>40312.239650000003</v>
          </cell>
        </row>
        <row r="197">
          <cell r="E197" t="str">
            <v/>
          </cell>
          <cell r="F197" t="str">
            <v/>
          </cell>
          <cell r="G197" t="str">
            <v/>
          </cell>
          <cell r="H197" t="str">
            <v/>
          </cell>
          <cell r="I197" t="str">
            <v>6156462200</v>
          </cell>
          <cell r="J197">
            <v>0.66200000000000003</v>
          </cell>
          <cell r="K197">
            <v>8.3599999999999994E-3</v>
          </cell>
          <cell r="L197">
            <v>-0.66200000000000003</v>
          </cell>
          <cell r="O197">
            <v>3.0310000000000001</v>
          </cell>
          <cell r="P197">
            <v>-3.0142799999999998</v>
          </cell>
          <cell r="Q197">
            <v>0.77446999999999999</v>
          </cell>
          <cell r="R197">
            <v>2.32341</v>
          </cell>
          <cell r="S197">
            <v>3.12296</v>
          </cell>
        </row>
        <row r="198">
          <cell r="E198" t="str">
            <v/>
          </cell>
          <cell r="F198" t="str">
            <v/>
          </cell>
          <cell r="G198" t="str">
            <v/>
          </cell>
          <cell r="H198" t="str">
            <v/>
          </cell>
          <cell r="I198" t="str">
            <v>6156462201</v>
          </cell>
          <cell r="R198">
            <v>0</v>
          </cell>
          <cell r="S198">
            <v>0</v>
          </cell>
        </row>
        <row r="199">
          <cell r="E199" t="str">
            <v/>
          </cell>
          <cell r="F199" t="str">
            <v/>
          </cell>
          <cell r="G199" t="str">
            <v/>
          </cell>
          <cell r="H199" t="str">
            <v/>
          </cell>
          <cell r="I199" t="str">
            <v>6156462210</v>
          </cell>
          <cell r="J199">
            <v>933.33401000000003</v>
          </cell>
          <cell r="K199">
            <v>682.43083000000001</v>
          </cell>
          <cell r="L199">
            <v>738.42755999999997</v>
          </cell>
          <cell r="M199">
            <v>622.13414999999998</v>
          </cell>
          <cell r="N199">
            <v>569.70794000000001</v>
          </cell>
          <cell r="O199">
            <v>908.07253000000003</v>
          </cell>
          <cell r="P199">
            <v>335.0761</v>
          </cell>
          <cell r="Q199">
            <v>372.51483000000002</v>
          </cell>
          <cell r="R199">
            <v>1898.19965</v>
          </cell>
          <cell r="S199">
            <v>7059.8976000000002</v>
          </cell>
        </row>
        <row r="200">
          <cell r="E200" t="str">
            <v/>
          </cell>
          <cell r="F200" t="str">
            <v/>
          </cell>
          <cell r="G200" t="str">
            <v/>
          </cell>
          <cell r="H200" t="str">
            <v/>
          </cell>
          <cell r="I200" t="str">
            <v>6156462220</v>
          </cell>
          <cell r="J200">
            <v>15766.994839999999</v>
          </cell>
          <cell r="K200">
            <v>12589.59232</v>
          </cell>
          <cell r="L200">
            <v>14538.28651</v>
          </cell>
          <cell r="M200">
            <v>13564.1988</v>
          </cell>
          <cell r="N200">
            <v>14073.235119999999</v>
          </cell>
          <cell r="O200">
            <v>17543.55861</v>
          </cell>
          <cell r="P200">
            <v>16035.75914</v>
          </cell>
          <cell r="Q200">
            <v>16424.585449999999</v>
          </cell>
          <cell r="R200">
            <v>19525.214029999999</v>
          </cell>
          <cell r="S200">
            <v>140061.42481999999</v>
          </cell>
        </row>
        <row r="201">
          <cell r="E201" t="str">
            <v/>
          </cell>
          <cell r="F201" t="str">
            <v/>
          </cell>
          <cell r="G201" t="str">
            <v/>
          </cell>
          <cell r="H201" t="str">
            <v/>
          </cell>
          <cell r="I201" t="str">
            <v>6156462235</v>
          </cell>
          <cell r="J201">
            <v>1.6428499999999999</v>
          </cell>
          <cell r="K201">
            <v>-1.6428499999999999</v>
          </cell>
          <cell r="S201">
            <v>0</v>
          </cell>
        </row>
        <row r="202">
          <cell r="E202" t="str">
            <v/>
          </cell>
          <cell r="F202" t="str">
            <v/>
          </cell>
          <cell r="G202" t="str">
            <v/>
          </cell>
          <cell r="H202" t="str">
            <v/>
          </cell>
          <cell r="I202" t="str">
            <v>6156462390</v>
          </cell>
          <cell r="J202">
            <v>13354.218629999999</v>
          </cell>
          <cell r="K202">
            <v>9754.27549</v>
          </cell>
          <cell r="L202">
            <v>12246.76498</v>
          </cell>
          <cell r="M202">
            <v>11435.13039</v>
          </cell>
          <cell r="N202">
            <v>10560.39544</v>
          </cell>
          <cell r="O202">
            <v>13429.35122</v>
          </cell>
          <cell r="P202">
            <v>12032.09845</v>
          </cell>
          <cell r="Q202">
            <v>11133.22251</v>
          </cell>
          <cell r="R202">
            <v>22441.123490000002</v>
          </cell>
          <cell r="S202">
            <v>116386.5806</v>
          </cell>
        </row>
        <row r="203">
          <cell r="E203" t="str">
            <v/>
          </cell>
          <cell r="F203" t="str">
            <v/>
          </cell>
          <cell r="G203" t="str">
            <v/>
          </cell>
          <cell r="H203" t="str">
            <v/>
          </cell>
          <cell r="I203" t="str">
            <v>6156462420</v>
          </cell>
          <cell r="L203">
            <v>200</v>
          </cell>
          <cell r="S203">
            <v>200</v>
          </cell>
        </row>
        <row r="204">
          <cell r="E204" t="str">
            <v/>
          </cell>
          <cell r="F204" t="str">
            <v/>
          </cell>
          <cell r="G204" t="str">
            <v/>
          </cell>
          <cell r="H204" t="str">
            <v/>
          </cell>
          <cell r="I204" t="str">
            <v>6156462450</v>
          </cell>
          <cell r="R204">
            <v>0.43880000000000002</v>
          </cell>
          <cell r="S204">
            <v>0.43880000000000002</v>
          </cell>
        </row>
        <row r="205">
          <cell r="E205" t="str">
            <v/>
          </cell>
          <cell r="F205" t="str">
            <v/>
          </cell>
          <cell r="G205" t="str">
            <v/>
          </cell>
          <cell r="H205" t="str">
            <v/>
          </cell>
          <cell r="I205" t="str">
            <v>6156462460</v>
          </cell>
          <cell r="L205">
            <v>0.11362</v>
          </cell>
          <cell r="N205">
            <v>0.13983999999999999</v>
          </cell>
          <cell r="O205">
            <v>4.3700000000000003E-2</v>
          </cell>
          <cell r="P205">
            <v>0.17879999999999999</v>
          </cell>
          <cell r="S205">
            <v>0.47595999999999999</v>
          </cell>
        </row>
        <row r="206">
          <cell r="E206" t="str">
            <v/>
          </cell>
          <cell r="F206" t="str">
            <v/>
          </cell>
          <cell r="G206" t="str">
            <v/>
          </cell>
          <cell r="H206" t="str">
            <v/>
          </cell>
          <cell r="I206" t="str">
            <v>6156462510</v>
          </cell>
          <cell r="J206">
            <v>3891.1402899999998</v>
          </cell>
          <cell r="K206">
            <v>6871.0676100000001</v>
          </cell>
          <cell r="L206">
            <v>5529.0879500000001</v>
          </cell>
          <cell r="M206">
            <v>1574.0895399999999</v>
          </cell>
          <cell r="N206">
            <v>1739.9265700000001</v>
          </cell>
          <cell r="O206">
            <v>2089.4780900000001</v>
          </cell>
          <cell r="P206">
            <v>2007.1423</v>
          </cell>
          <cell r="Q206">
            <v>1822.7373</v>
          </cell>
          <cell r="R206">
            <v>1530.2804699999999</v>
          </cell>
          <cell r="S206">
            <v>27054.950120000001</v>
          </cell>
        </row>
        <row r="207">
          <cell r="E207" t="str">
            <v/>
          </cell>
          <cell r="F207" t="str">
            <v/>
          </cell>
          <cell r="G207" t="str">
            <v/>
          </cell>
          <cell r="H207" t="str">
            <v/>
          </cell>
          <cell r="I207" t="str">
            <v>6156462518</v>
          </cell>
          <cell r="L207">
            <v>3.3327599999999999</v>
          </cell>
          <cell r="M207">
            <v>24.336110000000001</v>
          </cell>
          <cell r="N207">
            <v>29.288170000000001</v>
          </cell>
          <cell r="O207">
            <v>39.80827</v>
          </cell>
          <cell r="P207">
            <v>19.831939999999999</v>
          </cell>
          <cell r="Q207">
            <v>5.9815399999999999</v>
          </cell>
          <cell r="R207">
            <v>2.4865599999999999</v>
          </cell>
          <cell r="S207">
            <v>125.06535</v>
          </cell>
        </row>
        <row r="208">
          <cell r="E208" t="str">
            <v/>
          </cell>
          <cell r="F208" t="str">
            <v/>
          </cell>
          <cell r="G208" t="str">
            <v/>
          </cell>
          <cell r="H208" t="str">
            <v/>
          </cell>
          <cell r="I208" t="str">
            <v>6156462555</v>
          </cell>
          <cell r="J208">
            <v>-1.1269499999999999</v>
          </cell>
          <cell r="K208">
            <v>324.97719000000001</v>
          </cell>
          <cell r="L208">
            <v>-12.314310000000001</v>
          </cell>
          <cell r="M208">
            <v>25.645209999999999</v>
          </cell>
          <cell r="N208">
            <v>-17.3934</v>
          </cell>
          <cell r="O208">
            <v>-0.72062000000000004</v>
          </cell>
          <cell r="P208">
            <v>-2.395</v>
          </cell>
          <cell r="Q208">
            <v>-2.18872</v>
          </cell>
          <cell r="R208">
            <v>11.11</v>
          </cell>
          <cell r="S208">
            <v>325.59339999999997</v>
          </cell>
        </row>
        <row r="209">
          <cell r="E209" t="str">
            <v/>
          </cell>
          <cell r="F209" t="str">
            <v/>
          </cell>
          <cell r="G209" t="str">
            <v/>
          </cell>
          <cell r="H209" t="str">
            <v/>
          </cell>
          <cell r="I209" t="str">
            <v>6156462599</v>
          </cell>
          <cell r="J209">
            <v>319.45382000000001</v>
          </cell>
          <cell r="K209">
            <v>289.66235999999998</v>
          </cell>
          <cell r="L209">
            <v>465.14922999999999</v>
          </cell>
          <cell r="M209">
            <v>185.17343</v>
          </cell>
          <cell r="N209">
            <v>1068.7464500000001</v>
          </cell>
          <cell r="O209">
            <v>524.30835999999999</v>
          </cell>
          <cell r="P209">
            <v>3231.6393400000002</v>
          </cell>
          <cell r="Q209">
            <v>1785.7035800000001</v>
          </cell>
          <cell r="R209">
            <v>788.97127</v>
          </cell>
          <cell r="S209">
            <v>8658.8078399999995</v>
          </cell>
        </row>
        <row r="210">
          <cell r="E210" t="str">
            <v/>
          </cell>
          <cell r="F210" t="str">
            <v/>
          </cell>
          <cell r="G210" t="str">
            <v/>
          </cell>
          <cell r="H210" t="str">
            <v/>
          </cell>
          <cell r="I210" t="str">
            <v>6156462800</v>
          </cell>
          <cell r="J210">
            <v>1466.0490500000001</v>
          </cell>
          <cell r="K210">
            <v>196.53004000000001</v>
          </cell>
          <cell r="L210">
            <v>-360.32067999999998</v>
          </cell>
          <cell r="M210">
            <v>4.4207999999999998</v>
          </cell>
          <cell r="N210">
            <v>2.5283600000000002</v>
          </cell>
          <cell r="O210">
            <v>5.7306900000000001</v>
          </cell>
          <cell r="P210">
            <v>2.6922199999999998</v>
          </cell>
          <cell r="Q210">
            <v>7.8600000000000003E-2</v>
          </cell>
          <cell r="R210">
            <v>0.64261999999999997</v>
          </cell>
          <cell r="S210">
            <v>1318.3516999999999</v>
          </cell>
        </row>
        <row r="211">
          <cell r="E211" t="str">
            <v/>
          </cell>
          <cell r="F211" t="str">
            <v/>
          </cell>
          <cell r="G211" t="str">
            <v/>
          </cell>
          <cell r="H211" t="str">
            <v/>
          </cell>
          <cell r="I211" t="str">
            <v>6156462830</v>
          </cell>
          <cell r="J211">
            <v>355.48597999999998</v>
          </cell>
          <cell r="K211">
            <v>501.38326999999998</v>
          </cell>
          <cell r="L211">
            <v>-1079.4666099999999</v>
          </cell>
          <cell r="M211">
            <v>590.32980999999995</v>
          </cell>
          <cell r="N211">
            <v>282.61892999999998</v>
          </cell>
          <cell r="O211">
            <v>269.90467999999998</v>
          </cell>
          <cell r="P211">
            <v>213.08581000000001</v>
          </cell>
          <cell r="Q211">
            <v>196.96884</v>
          </cell>
          <cell r="R211">
            <v>297.26395000000002</v>
          </cell>
          <cell r="S211">
            <v>1627.57466</v>
          </cell>
        </row>
        <row r="212">
          <cell r="E212" t="str">
            <v/>
          </cell>
          <cell r="F212" t="str">
            <v/>
          </cell>
          <cell r="G212" t="str">
            <v/>
          </cell>
          <cell r="H212" t="str">
            <v/>
          </cell>
          <cell r="I212" t="str">
            <v>6156462860</v>
          </cell>
          <cell r="O212">
            <v>3.0310000000000001</v>
          </cell>
          <cell r="P212">
            <v>-3.0310000000000001</v>
          </cell>
          <cell r="R212">
            <v>3.0310000000000001</v>
          </cell>
          <cell r="S212">
            <v>3.0310000000000001</v>
          </cell>
        </row>
        <row r="213">
          <cell r="E213" t="str">
            <v/>
          </cell>
          <cell r="F213" t="str">
            <v/>
          </cell>
          <cell r="G213" t="str">
            <v/>
          </cell>
          <cell r="H213" t="str">
            <v/>
          </cell>
          <cell r="I213" t="str">
            <v>6156462870</v>
          </cell>
          <cell r="J213">
            <v>54.150440000000003</v>
          </cell>
          <cell r="K213">
            <v>53.32</v>
          </cell>
          <cell r="L213">
            <v>209</v>
          </cell>
          <cell r="M213">
            <v>11.33</v>
          </cell>
          <cell r="N213">
            <v>5.0039999999999996</v>
          </cell>
          <cell r="O213">
            <v>18.66</v>
          </cell>
          <cell r="P213">
            <v>-209</v>
          </cell>
          <cell r="Q213">
            <v>3.399</v>
          </cell>
          <cell r="R213">
            <v>45.764110000000002</v>
          </cell>
          <cell r="S213">
            <v>191.62755000000001</v>
          </cell>
        </row>
        <row r="214">
          <cell r="E214" t="str">
            <v/>
          </cell>
          <cell r="F214" t="str">
            <v/>
          </cell>
          <cell r="G214" t="str">
            <v/>
          </cell>
          <cell r="H214" t="str">
            <v/>
          </cell>
          <cell r="I214" t="str">
            <v>6156462899</v>
          </cell>
          <cell r="J214">
            <v>43.048760000000001</v>
          </cell>
          <cell r="K214">
            <v>33.775320000000001</v>
          </cell>
          <cell r="L214">
            <v>13.77901</v>
          </cell>
          <cell r="M214">
            <v>18.567360000000001</v>
          </cell>
          <cell r="N214">
            <v>39.640279999999997</v>
          </cell>
          <cell r="O214">
            <v>19.748930000000001</v>
          </cell>
          <cell r="P214">
            <v>25.148009999999999</v>
          </cell>
          <cell r="Q214">
            <v>6.6266600000000002</v>
          </cell>
          <cell r="R214">
            <v>6.3065800000000003</v>
          </cell>
          <cell r="S214">
            <v>206.64090999999999</v>
          </cell>
        </row>
        <row r="215">
          <cell r="E215" t="str">
            <v/>
          </cell>
          <cell r="F215" t="str">
            <v/>
          </cell>
          <cell r="G215" t="str">
            <v/>
          </cell>
          <cell r="H215" t="str">
            <v/>
          </cell>
          <cell r="I215" t="str">
            <v>6156462900</v>
          </cell>
          <cell r="J215">
            <v>269.45245999999997</v>
          </cell>
          <cell r="K215">
            <v>193.15729999999999</v>
          </cell>
          <cell r="L215">
            <v>263.25385999999997</v>
          </cell>
          <cell r="M215">
            <v>138.40797000000001</v>
          </cell>
          <cell r="N215">
            <v>118.37881</v>
          </cell>
          <cell r="O215">
            <v>152.78297000000001</v>
          </cell>
          <cell r="P215">
            <v>149.97218000000001</v>
          </cell>
          <cell r="Q215">
            <v>68.894859999999994</v>
          </cell>
          <cell r="R215">
            <v>11.40753</v>
          </cell>
          <cell r="S215">
            <v>1365.70794</v>
          </cell>
        </row>
        <row r="216">
          <cell r="E216" t="str">
            <v/>
          </cell>
          <cell r="F216" t="str">
            <v/>
          </cell>
          <cell r="G216" t="str">
            <v/>
          </cell>
          <cell r="H216" t="str">
            <v/>
          </cell>
          <cell r="I216" t="str">
            <v>6156462960</v>
          </cell>
          <cell r="J216">
            <v>101.76082</v>
          </cell>
          <cell r="K216">
            <v>198.79187999999999</v>
          </cell>
          <cell r="L216">
            <v>96.639629999999997</v>
          </cell>
          <cell r="M216">
            <v>53.573349999999998</v>
          </cell>
          <cell r="N216">
            <v>230.64914999999999</v>
          </cell>
          <cell r="O216">
            <v>125.73486</v>
          </cell>
          <cell r="P216">
            <v>322.55056000000002</v>
          </cell>
          <cell r="Q216">
            <v>158.76322999999999</v>
          </cell>
          <cell r="R216">
            <v>480.76760000000002</v>
          </cell>
          <cell r="S216">
            <v>1769.23108</v>
          </cell>
        </row>
        <row r="217">
          <cell r="E217" t="str">
            <v/>
          </cell>
          <cell r="F217" t="str">
            <v/>
          </cell>
          <cell r="G217" t="str">
            <v/>
          </cell>
          <cell r="H217" t="str">
            <v/>
          </cell>
          <cell r="I217" t="str">
            <v>6156462992</v>
          </cell>
          <cell r="J217">
            <v>175.97976</v>
          </cell>
          <cell r="K217">
            <v>79.437960000000004</v>
          </cell>
          <cell r="L217">
            <v>41.137599999999999</v>
          </cell>
          <cell r="M217">
            <v>99.590609999999998</v>
          </cell>
          <cell r="N217">
            <v>73.02467</v>
          </cell>
          <cell r="O217">
            <v>57.55048</v>
          </cell>
          <cell r="P217">
            <v>104.39561</v>
          </cell>
          <cell r="Q217">
            <v>79.620710000000003</v>
          </cell>
          <cell r="R217">
            <v>110.29598</v>
          </cell>
          <cell r="S217">
            <v>821.03337999999997</v>
          </cell>
        </row>
        <row r="218">
          <cell r="E218" t="str">
            <v/>
          </cell>
          <cell r="F218" t="str">
            <v/>
          </cell>
          <cell r="G218" t="str">
            <v/>
          </cell>
          <cell r="H218" t="str">
            <v/>
          </cell>
          <cell r="I218" t="str">
            <v>6156462993</v>
          </cell>
          <cell r="J218">
            <v>161.30635000000001</v>
          </cell>
          <cell r="K218">
            <v>77.255279999999999</v>
          </cell>
          <cell r="L218">
            <v>47.918329999999997</v>
          </cell>
          <cell r="M218">
            <v>77.227159999999998</v>
          </cell>
          <cell r="N218">
            <v>132.68577999999999</v>
          </cell>
          <cell r="O218">
            <v>99.230279999999993</v>
          </cell>
          <cell r="P218">
            <v>110.45526</v>
          </cell>
          <cell r="Q218">
            <v>61.942619999999998</v>
          </cell>
          <cell r="R218">
            <v>82.315439999999995</v>
          </cell>
          <cell r="S218">
            <v>850.3365</v>
          </cell>
        </row>
        <row r="219">
          <cell r="E219" t="str">
            <v/>
          </cell>
          <cell r="F219" t="str">
            <v/>
          </cell>
          <cell r="G219" t="str">
            <v/>
          </cell>
          <cell r="H219" t="str">
            <v/>
          </cell>
          <cell r="I219" t="str">
            <v>6156462994</v>
          </cell>
          <cell r="J219">
            <v>460.91752000000002</v>
          </cell>
          <cell r="K219">
            <v>344.88276000000002</v>
          </cell>
          <cell r="L219">
            <v>679.00423000000001</v>
          </cell>
          <cell r="M219">
            <v>378.12263999999999</v>
          </cell>
          <cell r="N219">
            <v>395.68074999999999</v>
          </cell>
          <cell r="O219">
            <v>496.86185</v>
          </cell>
          <cell r="P219">
            <v>398.71003999999999</v>
          </cell>
          <cell r="Q219">
            <v>215.38942</v>
          </cell>
          <cell r="R219">
            <v>210.00848999999999</v>
          </cell>
          <cell r="S219">
            <v>3579.5776999999998</v>
          </cell>
        </row>
        <row r="220">
          <cell r="E220" t="str">
            <v/>
          </cell>
          <cell r="F220" t="str">
            <v/>
          </cell>
          <cell r="G220" t="str">
            <v/>
          </cell>
          <cell r="H220" t="str">
            <v/>
          </cell>
          <cell r="I220" t="str">
            <v>6156463155</v>
          </cell>
          <cell r="P220">
            <v>-0.93744000000000005</v>
          </cell>
          <cell r="S220">
            <v>-0.93744000000000005</v>
          </cell>
        </row>
        <row r="221">
          <cell r="E221" t="str">
            <v/>
          </cell>
          <cell r="F221" t="str">
            <v/>
          </cell>
          <cell r="G221" t="str">
            <v/>
          </cell>
          <cell r="H221" t="str">
            <v/>
          </cell>
          <cell r="I221" t="str">
            <v>6156464200</v>
          </cell>
          <cell r="J221">
            <v>67.362970000000004</v>
          </cell>
          <cell r="K221">
            <v>47.607950000000002</v>
          </cell>
          <cell r="L221">
            <v>62.589979999999997</v>
          </cell>
          <cell r="M221">
            <v>45.040640000000003</v>
          </cell>
          <cell r="N221">
            <v>45.64913</v>
          </cell>
          <cell r="O221">
            <v>77.991910000000004</v>
          </cell>
          <cell r="P221">
            <v>42.374969999999998</v>
          </cell>
          <cell r="Q221">
            <v>29.771889999999999</v>
          </cell>
          <cell r="R221">
            <v>34.20532</v>
          </cell>
          <cell r="S221">
            <v>452.59476000000001</v>
          </cell>
        </row>
        <row r="222">
          <cell r="E222" t="str">
            <v/>
          </cell>
          <cell r="F222" t="str">
            <v/>
          </cell>
          <cell r="G222" t="str">
            <v/>
          </cell>
          <cell r="H222" t="str">
            <v/>
          </cell>
          <cell r="I222" t="str">
            <v>6156464201</v>
          </cell>
          <cell r="J222">
            <v>0.61263999999999996</v>
          </cell>
          <cell r="K222">
            <v>-0.44663999999999998</v>
          </cell>
          <cell r="L222">
            <v>-0.16600000000000001</v>
          </cell>
          <cell r="N222">
            <v>0.47808</v>
          </cell>
          <cell r="O222">
            <v>-0.47808</v>
          </cell>
          <cell r="P222">
            <v>0.26891999999999999</v>
          </cell>
          <cell r="Q222">
            <v>-0.73867000000000005</v>
          </cell>
          <cell r="S222">
            <v>-0.46975</v>
          </cell>
        </row>
        <row r="223">
          <cell r="E223" t="str">
            <v/>
          </cell>
          <cell r="F223" t="str">
            <v/>
          </cell>
          <cell r="G223" t="str">
            <v/>
          </cell>
          <cell r="H223" t="str">
            <v/>
          </cell>
          <cell r="I223" t="str">
            <v>6156464210</v>
          </cell>
          <cell r="J223">
            <v>1.1312899999999999</v>
          </cell>
          <cell r="M223">
            <v>0.41887000000000002</v>
          </cell>
          <cell r="P223">
            <v>0.4</v>
          </cell>
          <cell r="S223">
            <v>1.9501599999999999</v>
          </cell>
        </row>
        <row r="224">
          <cell r="E224" t="str">
            <v/>
          </cell>
          <cell r="F224" t="str">
            <v/>
          </cell>
          <cell r="G224" t="str">
            <v/>
          </cell>
          <cell r="H224" t="str">
            <v/>
          </cell>
          <cell r="I224" t="str">
            <v>6156465200</v>
          </cell>
          <cell r="J224">
            <v>0.96687000000000001</v>
          </cell>
          <cell r="N224">
            <v>0.38349</v>
          </cell>
          <cell r="S224">
            <v>1.35036</v>
          </cell>
        </row>
        <row r="225">
          <cell r="E225" t="str">
            <v/>
          </cell>
          <cell r="F225" t="str">
            <v/>
          </cell>
          <cell r="G225" t="str">
            <v/>
          </cell>
          <cell r="H225" t="str">
            <v/>
          </cell>
          <cell r="I225" t="str">
            <v>6156466112</v>
          </cell>
          <cell r="N225">
            <v>64.256429999999995</v>
          </cell>
          <cell r="S225">
            <v>64.256429999999995</v>
          </cell>
        </row>
        <row r="226">
          <cell r="E226" t="str">
            <v/>
          </cell>
          <cell r="F226" t="str">
            <v/>
          </cell>
          <cell r="G226" t="str">
            <v/>
          </cell>
          <cell r="H226" t="str">
            <v/>
          </cell>
          <cell r="I226" t="str">
            <v>6156466114</v>
          </cell>
          <cell r="N226">
            <v>118.07848</v>
          </cell>
          <cell r="S226">
            <v>118.07848</v>
          </cell>
        </row>
        <row r="227">
          <cell r="E227" t="str">
            <v/>
          </cell>
          <cell r="F227" t="str">
            <v/>
          </cell>
          <cell r="G227" t="str">
            <v/>
          </cell>
          <cell r="H227" t="str">
            <v/>
          </cell>
          <cell r="I227" t="str">
            <v>6156466122</v>
          </cell>
          <cell r="J227">
            <v>-1.5281800000000001</v>
          </cell>
          <cell r="K227">
            <v>-24.155670000000001</v>
          </cell>
          <cell r="L227">
            <v>-16.33296</v>
          </cell>
          <cell r="M227">
            <v>-25</v>
          </cell>
          <cell r="N227">
            <v>-815.10877000000005</v>
          </cell>
          <cell r="P227">
            <v>5</v>
          </cell>
          <cell r="Q227">
            <v>-109.54774</v>
          </cell>
          <cell r="R227">
            <v>-308.95087999999998</v>
          </cell>
          <cell r="S227">
            <v>-1295.6242</v>
          </cell>
        </row>
        <row r="228">
          <cell r="E228" t="str">
            <v/>
          </cell>
          <cell r="F228" t="str">
            <v/>
          </cell>
          <cell r="G228" t="str">
            <v/>
          </cell>
          <cell r="H228" t="str">
            <v/>
          </cell>
          <cell r="I228" t="str">
            <v>6156466124</v>
          </cell>
          <cell r="J228">
            <v>-798.67990999999995</v>
          </cell>
          <cell r="K228">
            <v>730.21001999999999</v>
          </cell>
          <cell r="L228">
            <v>748.92715999999996</v>
          </cell>
          <cell r="M228">
            <v>354.25860999999998</v>
          </cell>
          <cell r="N228">
            <v>-5.2462499999999999</v>
          </cell>
          <cell r="O228">
            <v>120.87187</v>
          </cell>
          <cell r="P228">
            <v>-4.18269</v>
          </cell>
          <cell r="Q228">
            <v>844.58333000000005</v>
          </cell>
          <cell r="R228">
            <v>648.33052999999995</v>
          </cell>
          <cell r="S228">
            <v>2639.07267</v>
          </cell>
        </row>
        <row r="229">
          <cell r="E229" t="str">
            <v/>
          </cell>
          <cell r="F229" t="str">
            <v/>
          </cell>
          <cell r="G229" t="str">
            <v/>
          </cell>
          <cell r="H229" t="str">
            <v/>
          </cell>
          <cell r="I229" t="str">
            <v>6156466125</v>
          </cell>
          <cell r="J229">
            <v>-1</v>
          </cell>
          <cell r="K229">
            <v>-312.09998999999999</v>
          </cell>
          <cell r="L229">
            <v>196.33851000000001</v>
          </cell>
          <cell r="M229">
            <v>-250</v>
          </cell>
          <cell r="N229">
            <v>-500</v>
          </cell>
          <cell r="O229">
            <v>-138.05472</v>
          </cell>
          <cell r="P229">
            <v>-248.39467999999999</v>
          </cell>
          <cell r="Q229">
            <v>-495.30547999999999</v>
          </cell>
          <cell r="R229">
            <v>-162.09370999999999</v>
          </cell>
          <cell r="S229">
            <v>-1910.61007</v>
          </cell>
        </row>
        <row r="230">
          <cell r="E230" t="str">
            <v/>
          </cell>
          <cell r="F230" t="str">
            <v/>
          </cell>
          <cell r="G230" t="str">
            <v/>
          </cell>
          <cell r="H230" t="str">
            <v/>
          </cell>
          <cell r="I230" t="str">
            <v>6156466127</v>
          </cell>
          <cell r="N230">
            <v>418</v>
          </cell>
          <cell r="S230">
            <v>418</v>
          </cell>
        </row>
        <row r="231">
          <cell r="E231" t="str">
            <v/>
          </cell>
          <cell r="F231" t="str">
            <v/>
          </cell>
          <cell r="G231" t="str">
            <v/>
          </cell>
          <cell r="H231" t="str">
            <v/>
          </cell>
          <cell r="I231" t="str">
            <v>6156466544</v>
          </cell>
          <cell r="J231">
            <v>0.84199999999999997</v>
          </cell>
          <cell r="L231">
            <v>-0.84199999999999997</v>
          </cell>
          <cell r="S231">
            <v>0</v>
          </cell>
        </row>
        <row r="232">
          <cell r="E232" t="str">
            <v/>
          </cell>
          <cell r="F232" t="str">
            <v/>
          </cell>
          <cell r="G232" t="str">
            <v/>
          </cell>
          <cell r="H232" t="str">
            <v/>
          </cell>
          <cell r="I232" t="str">
            <v>6156466562</v>
          </cell>
          <cell r="O232">
            <v>84</v>
          </cell>
          <cell r="S232">
            <v>84</v>
          </cell>
        </row>
        <row r="233">
          <cell r="E233" t="str">
            <v/>
          </cell>
          <cell r="F233" t="str">
            <v/>
          </cell>
          <cell r="G233" t="str">
            <v/>
          </cell>
          <cell r="H233" t="str">
            <v/>
          </cell>
          <cell r="I233" t="str">
            <v>6156466564</v>
          </cell>
          <cell r="J233">
            <v>815.14</v>
          </cell>
          <cell r="K233">
            <v>2400.9349999999999</v>
          </cell>
          <cell r="L233">
            <v>1452.29</v>
          </cell>
          <cell r="M233">
            <v>1497.59</v>
          </cell>
          <cell r="O233">
            <v>138</v>
          </cell>
          <cell r="P233">
            <v>436.5</v>
          </cell>
          <cell r="Q233">
            <v>315.25</v>
          </cell>
          <cell r="R233">
            <v>246.245</v>
          </cell>
          <cell r="S233">
            <v>7301.95</v>
          </cell>
        </row>
        <row r="234">
          <cell r="E234" t="str">
            <v/>
          </cell>
          <cell r="F234" t="str">
            <v/>
          </cell>
          <cell r="G234" t="str">
            <v/>
          </cell>
          <cell r="H234" t="str">
            <v/>
          </cell>
          <cell r="I234" t="str">
            <v>6156466566</v>
          </cell>
          <cell r="J234">
            <v>353.02</v>
          </cell>
          <cell r="K234">
            <v>1476.82</v>
          </cell>
          <cell r="L234">
            <v>1378.95</v>
          </cell>
          <cell r="M234">
            <v>550.72500000000002</v>
          </cell>
          <cell r="N234">
            <v>498.25</v>
          </cell>
          <cell r="O234">
            <v>1024.19</v>
          </cell>
          <cell r="P234">
            <v>445.45</v>
          </cell>
          <cell r="Q234">
            <v>776.44</v>
          </cell>
          <cell r="R234">
            <v>57.325000000000003</v>
          </cell>
          <cell r="S234">
            <v>6561.17</v>
          </cell>
        </row>
        <row r="235">
          <cell r="E235" t="str">
            <v/>
          </cell>
          <cell r="F235" t="str">
            <v/>
          </cell>
          <cell r="G235" t="str">
            <v/>
          </cell>
          <cell r="H235" t="str">
            <v/>
          </cell>
          <cell r="I235" t="str">
            <v>6156466567</v>
          </cell>
          <cell r="R235">
            <v>18.57</v>
          </cell>
          <cell r="S235">
            <v>18.57</v>
          </cell>
        </row>
        <row r="236">
          <cell r="E236" t="str">
            <v/>
          </cell>
          <cell r="F236" t="str">
            <v/>
          </cell>
          <cell r="G236" t="str">
            <v/>
          </cell>
          <cell r="H236" t="str">
            <v/>
          </cell>
          <cell r="I236" t="str">
            <v>6156466568</v>
          </cell>
          <cell r="O236">
            <v>70.099999999999994</v>
          </cell>
          <cell r="S236">
            <v>70.099999999999994</v>
          </cell>
        </row>
        <row r="237">
          <cell r="E237" t="str">
            <v/>
          </cell>
          <cell r="F237" t="str">
            <v/>
          </cell>
          <cell r="G237" t="str">
            <v/>
          </cell>
          <cell r="H237" t="str">
            <v/>
          </cell>
          <cell r="I237" t="str">
            <v>6156466569</v>
          </cell>
          <cell r="K237">
            <v>200</v>
          </cell>
          <cell r="L237">
            <v>120</v>
          </cell>
          <cell r="M237">
            <v>0</v>
          </cell>
          <cell r="S237">
            <v>320</v>
          </cell>
        </row>
        <row r="238">
          <cell r="E238" t="str">
            <v/>
          </cell>
          <cell r="F238" t="str">
            <v/>
          </cell>
          <cell r="G238" t="str">
            <v/>
          </cell>
          <cell r="H238" t="str">
            <v/>
          </cell>
          <cell r="I238" t="str">
            <v>6156466580</v>
          </cell>
          <cell r="J238">
            <v>39.607109999999999</v>
          </cell>
          <cell r="K238">
            <v>302.23207000000002</v>
          </cell>
          <cell r="L238">
            <v>111.76912</v>
          </cell>
          <cell r="M238">
            <v>114.42735</v>
          </cell>
          <cell r="N238">
            <v>40.290100000000002</v>
          </cell>
          <cell r="O238">
            <v>26.41263</v>
          </cell>
          <cell r="P238">
            <v>52.804580000000001</v>
          </cell>
          <cell r="Q238">
            <v>77.820040000000006</v>
          </cell>
          <cell r="R238">
            <v>89.344499999999996</v>
          </cell>
          <cell r="S238">
            <v>854.70749999999998</v>
          </cell>
        </row>
        <row r="239">
          <cell r="E239" t="str">
            <v/>
          </cell>
          <cell r="F239" t="str">
            <v/>
          </cell>
          <cell r="G239" t="str">
            <v/>
          </cell>
          <cell r="H239" t="str">
            <v/>
          </cell>
          <cell r="I239" t="str">
            <v>6156466581</v>
          </cell>
          <cell r="L239">
            <v>8.1999999999999993</v>
          </cell>
          <cell r="O239">
            <v>8.1999999999999993</v>
          </cell>
          <cell r="Q239">
            <v>8.1999999999999993</v>
          </cell>
          <cell r="R239">
            <v>12.3</v>
          </cell>
          <cell r="S239">
            <v>36.9</v>
          </cell>
        </row>
        <row r="240">
          <cell r="E240" t="str">
            <v/>
          </cell>
          <cell r="F240" t="str">
            <v/>
          </cell>
          <cell r="G240" t="str">
            <v/>
          </cell>
          <cell r="H240" t="str">
            <v/>
          </cell>
          <cell r="I240" t="str">
            <v>6156466590</v>
          </cell>
          <cell r="J240">
            <v>58.669499999999999</v>
          </cell>
          <cell r="K240">
            <v>1.0069300000000001</v>
          </cell>
          <cell r="L240">
            <v>67.893919999999994</v>
          </cell>
          <cell r="M240">
            <v>105.55812</v>
          </cell>
          <cell r="N240">
            <v>27.97871</v>
          </cell>
          <cell r="O240">
            <v>119.49609</v>
          </cell>
          <cell r="P240">
            <v>65.061139999999995</v>
          </cell>
          <cell r="Q240">
            <v>30.777640000000002</v>
          </cell>
          <cell r="R240">
            <v>48.24689</v>
          </cell>
          <cell r="S240">
            <v>524.68894</v>
          </cell>
        </row>
        <row r="241">
          <cell r="E241" t="str">
            <v/>
          </cell>
          <cell r="F241" t="str">
            <v/>
          </cell>
          <cell r="G241" t="str">
            <v/>
          </cell>
          <cell r="H241" t="str">
            <v/>
          </cell>
          <cell r="I241" t="str">
            <v>6156466641</v>
          </cell>
          <cell r="J241">
            <v>32.484859999999998</v>
          </cell>
          <cell r="K241">
            <v>24.180150000000001</v>
          </cell>
          <cell r="L241">
            <v>25.794969999999999</v>
          </cell>
          <cell r="M241">
            <v>38.979579999999999</v>
          </cell>
          <cell r="N241">
            <v>51.310650000000003</v>
          </cell>
          <cell r="O241">
            <v>30.176400000000001</v>
          </cell>
          <cell r="P241">
            <v>29.535329999999998</v>
          </cell>
          <cell r="Q241">
            <v>29.153310000000001</v>
          </cell>
          <cell r="R241">
            <v>31.548960000000001</v>
          </cell>
          <cell r="S241">
            <v>293.16421000000003</v>
          </cell>
        </row>
        <row r="242">
          <cell r="E242" t="str">
            <v/>
          </cell>
          <cell r="F242" t="str">
            <v/>
          </cell>
          <cell r="G242" t="str">
            <v/>
          </cell>
          <cell r="H242" t="str">
            <v/>
          </cell>
          <cell r="I242" t="str">
            <v>6156466642</v>
          </cell>
          <cell r="J242">
            <v>9.69</v>
          </cell>
          <cell r="K242">
            <v>70.2</v>
          </cell>
          <cell r="L242">
            <v>11.305</v>
          </cell>
          <cell r="M242">
            <v>210.6</v>
          </cell>
          <cell r="N242">
            <v>140.4</v>
          </cell>
          <cell r="P242">
            <v>70.2</v>
          </cell>
          <cell r="Q242">
            <v>70.2</v>
          </cell>
          <cell r="S242">
            <v>582.59500000000003</v>
          </cell>
        </row>
        <row r="243">
          <cell r="E243" t="str">
            <v/>
          </cell>
          <cell r="F243" t="str">
            <v/>
          </cell>
          <cell r="G243" t="str">
            <v/>
          </cell>
          <cell r="H243" t="str">
            <v/>
          </cell>
          <cell r="I243" t="str">
            <v>6156466651</v>
          </cell>
          <cell r="J243">
            <v>1.03E-2</v>
          </cell>
          <cell r="K243">
            <v>1.0985499999999999</v>
          </cell>
          <cell r="L243">
            <v>1.8030000000000001E-2</v>
          </cell>
          <cell r="M243">
            <v>7.1000000000000004E-3</v>
          </cell>
          <cell r="N243">
            <v>8.3400000000000002E-3</v>
          </cell>
          <cell r="O243">
            <v>8.1300000000000001E-3</v>
          </cell>
          <cell r="P243">
            <v>-1.6299999999999999E-3</v>
          </cell>
          <cell r="Q243">
            <v>1.1350000000000001E-2</v>
          </cell>
          <cell r="R243">
            <v>-1.3500000000000001E-3</v>
          </cell>
          <cell r="S243">
            <v>1.15882</v>
          </cell>
        </row>
        <row r="244">
          <cell r="E244" t="str">
            <v/>
          </cell>
          <cell r="F244" t="str">
            <v/>
          </cell>
          <cell r="G244" t="str">
            <v/>
          </cell>
          <cell r="H244" t="str">
            <v/>
          </cell>
          <cell r="I244" t="str">
            <v>6156466652</v>
          </cell>
          <cell r="J244">
            <v>3.09E-2</v>
          </cell>
          <cell r="K244">
            <v>4.7400000000000003E-3</v>
          </cell>
          <cell r="L244">
            <v>8.0000000000000002E-3</v>
          </cell>
          <cell r="M244">
            <v>8.7299999999999999E-3</v>
          </cell>
          <cell r="N244">
            <v>-1.9599999999999999E-3</v>
          </cell>
          <cell r="S244">
            <v>5.0410000000000003E-2</v>
          </cell>
        </row>
        <row r="245">
          <cell r="E245" t="str">
            <v/>
          </cell>
          <cell r="F245" t="str">
            <v/>
          </cell>
          <cell r="G245" t="str">
            <v/>
          </cell>
          <cell r="H245" t="str">
            <v/>
          </cell>
          <cell r="I245" t="str">
            <v>6156466654</v>
          </cell>
          <cell r="J245">
            <v>3.7189000000000001</v>
          </cell>
          <cell r="K245">
            <v>3.1073900000000001</v>
          </cell>
          <cell r="L245">
            <v>2.97614</v>
          </cell>
          <cell r="M245">
            <v>3.4185599999999998</v>
          </cell>
          <cell r="N245">
            <v>3.7256900000000002</v>
          </cell>
          <cell r="O245">
            <v>1.7744599999999999</v>
          </cell>
          <cell r="P245">
            <v>-0.42451</v>
          </cell>
          <cell r="Q245">
            <v>2.6640299999999999</v>
          </cell>
          <cell r="R245">
            <v>3.1427</v>
          </cell>
          <cell r="S245">
            <v>24.103359999999999</v>
          </cell>
        </row>
        <row r="246">
          <cell r="E246" t="str">
            <v/>
          </cell>
          <cell r="F246" t="str">
            <v/>
          </cell>
          <cell r="G246" t="str">
            <v/>
          </cell>
          <cell r="H246" t="str">
            <v/>
          </cell>
          <cell r="I246" t="str">
            <v>6156466665</v>
          </cell>
          <cell r="L246">
            <v>34.5</v>
          </cell>
          <cell r="N246">
            <v>41.4</v>
          </cell>
          <cell r="S246">
            <v>75.900000000000006</v>
          </cell>
        </row>
        <row r="247">
          <cell r="E247" t="str">
            <v/>
          </cell>
          <cell r="F247" t="str">
            <v/>
          </cell>
          <cell r="G247" t="str">
            <v/>
          </cell>
          <cell r="H247" t="str">
            <v/>
          </cell>
          <cell r="I247" t="str">
            <v>6156466666</v>
          </cell>
          <cell r="J247">
            <v>390</v>
          </cell>
          <cell r="K247">
            <v>887.12599999999998</v>
          </cell>
          <cell r="L247">
            <v>1402.8915500000001</v>
          </cell>
          <cell r="M247">
            <v>837.27250000000004</v>
          </cell>
          <cell r="N247">
            <v>-390</v>
          </cell>
          <cell r="O247">
            <v>794.63333999999998</v>
          </cell>
          <cell r="P247">
            <v>206.86</v>
          </cell>
          <cell r="Q247">
            <v>90.555769999999995</v>
          </cell>
          <cell r="R247">
            <v>335.95299999999997</v>
          </cell>
          <cell r="S247">
            <v>4555.29216</v>
          </cell>
        </row>
        <row r="248">
          <cell r="E248" t="str">
            <v/>
          </cell>
          <cell r="F248" t="str">
            <v/>
          </cell>
          <cell r="G248" t="str">
            <v/>
          </cell>
          <cell r="H248" t="str">
            <v/>
          </cell>
          <cell r="I248" t="str">
            <v>6156466667</v>
          </cell>
          <cell r="P248">
            <v>0</v>
          </cell>
          <cell r="S248">
            <v>0</v>
          </cell>
        </row>
        <row r="249">
          <cell r="E249" t="str">
            <v/>
          </cell>
          <cell r="F249" t="str">
            <v/>
          </cell>
          <cell r="G249" t="str">
            <v/>
          </cell>
          <cell r="H249" t="str">
            <v/>
          </cell>
          <cell r="I249" t="str">
            <v>6156466668</v>
          </cell>
          <cell r="J249">
            <v>536.25810000000001</v>
          </cell>
          <cell r="K249">
            <v>1224.1890699999999</v>
          </cell>
          <cell r="L249">
            <v>898.90022999999997</v>
          </cell>
          <cell r="M249">
            <v>3584.0836300000001</v>
          </cell>
          <cell r="N249">
            <v>1987.0375799999999</v>
          </cell>
          <cell r="O249">
            <v>1774.95884</v>
          </cell>
          <cell r="P249">
            <v>935.96267999999998</v>
          </cell>
          <cell r="Q249">
            <v>1285.2209</v>
          </cell>
          <cell r="R249">
            <v>2226.44992</v>
          </cell>
          <cell r="S249">
            <v>14453.060949999999</v>
          </cell>
        </row>
        <row r="250">
          <cell r="E250" t="str">
            <v/>
          </cell>
          <cell r="F250" t="str">
            <v/>
          </cell>
          <cell r="G250" t="str">
            <v/>
          </cell>
          <cell r="H250" t="str">
            <v/>
          </cell>
          <cell r="I250" t="str">
            <v>6156466679</v>
          </cell>
          <cell r="K250">
            <v>127.95</v>
          </cell>
          <cell r="S250">
            <v>127.95</v>
          </cell>
        </row>
        <row r="251">
          <cell r="E251" t="str">
            <v/>
          </cell>
          <cell r="F251" t="str">
            <v/>
          </cell>
          <cell r="G251" t="str">
            <v/>
          </cell>
          <cell r="H251" t="str">
            <v/>
          </cell>
          <cell r="I251" t="str">
            <v>6156466682</v>
          </cell>
          <cell r="J251">
            <v>-0.10166</v>
          </cell>
          <cell r="K251">
            <v>0.12035</v>
          </cell>
          <cell r="L251">
            <v>0.15101000000000001</v>
          </cell>
          <cell r="M251">
            <v>0.20649000000000001</v>
          </cell>
          <cell r="N251">
            <v>13.49413</v>
          </cell>
          <cell r="O251">
            <v>0.22092000000000001</v>
          </cell>
          <cell r="P251">
            <v>0.32163999999999998</v>
          </cell>
          <cell r="Q251">
            <v>0.19084999999999999</v>
          </cell>
          <cell r="R251">
            <v>0.18007000000000001</v>
          </cell>
          <cell r="S251">
            <v>14.783799999999999</v>
          </cell>
        </row>
        <row r="252">
          <cell r="E252" t="str">
            <v/>
          </cell>
          <cell r="F252" t="str">
            <v/>
          </cell>
          <cell r="G252" t="str">
            <v/>
          </cell>
          <cell r="H252" t="str">
            <v/>
          </cell>
          <cell r="I252" t="str">
            <v>6156466683</v>
          </cell>
          <cell r="J252">
            <v>2.912E-2</v>
          </cell>
          <cell r="K252">
            <v>-1.8970000000000001E-2</v>
          </cell>
          <cell r="S252">
            <v>1.0149999999999999E-2</v>
          </cell>
        </row>
        <row r="253">
          <cell r="E253" t="str">
            <v/>
          </cell>
          <cell r="F253" t="str">
            <v/>
          </cell>
          <cell r="G253" t="str">
            <v/>
          </cell>
          <cell r="H253" t="str">
            <v/>
          </cell>
          <cell r="I253" t="str">
            <v>6156466684</v>
          </cell>
          <cell r="L253">
            <v>9.6999999999999993</v>
          </cell>
          <cell r="O253">
            <v>65.02</v>
          </cell>
          <cell r="P253">
            <v>39.770000000000003</v>
          </cell>
          <cell r="S253">
            <v>114.49</v>
          </cell>
        </row>
        <row r="254">
          <cell r="E254" t="str">
            <v/>
          </cell>
          <cell r="F254" t="str">
            <v/>
          </cell>
          <cell r="G254" t="str">
            <v/>
          </cell>
          <cell r="H254" t="str">
            <v/>
          </cell>
          <cell r="I254" t="str">
            <v>6156466689</v>
          </cell>
          <cell r="M254">
            <v>8.3999999999999995E-3</v>
          </cell>
          <cell r="P254">
            <v>2.521E-2</v>
          </cell>
          <cell r="Q254">
            <v>0.02</v>
          </cell>
          <cell r="S254">
            <v>5.3609999999999998E-2</v>
          </cell>
        </row>
        <row r="255">
          <cell r="E255" t="str">
            <v/>
          </cell>
          <cell r="F255" t="str">
            <v/>
          </cell>
          <cell r="G255" t="str">
            <v/>
          </cell>
          <cell r="H255" t="str">
            <v/>
          </cell>
          <cell r="I255" t="str">
            <v>6156466690</v>
          </cell>
          <cell r="J255">
            <v>96.031019999999998</v>
          </cell>
          <cell r="K255">
            <v>137.36438000000001</v>
          </cell>
          <cell r="L255">
            <v>104.59</v>
          </cell>
          <cell r="M255">
            <v>56.635509999999996</v>
          </cell>
          <cell r="N255">
            <v>69.205550000000002</v>
          </cell>
          <cell r="O255">
            <v>1.7182200000000001</v>
          </cell>
          <cell r="P255">
            <v>114.61936</v>
          </cell>
          <cell r="Q255">
            <v>66.511290000000002</v>
          </cell>
          <cell r="R255">
            <v>0.41310999999999998</v>
          </cell>
          <cell r="S255">
            <v>647.08843999999999</v>
          </cell>
        </row>
        <row r="256">
          <cell r="E256" t="str">
            <v/>
          </cell>
          <cell r="F256" t="str">
            <v/>
          </cell>
          <cell r="G256" t="str">
            <v/>
          </cell>
          <cell r="H256" t="str">
            <v/>
          </cell>
          <cell r="I256" t="str">
            <v>6156646670</v>
          </cell>
          <cell r="J256">
            <v>0</v>
          </cell>
          <cell r="K256">
            <v>0</v>
          </cell>
          <cell r="L256">
            <v>0</v>
          </cell>
          <cell r="M256">
            <v>0</v>
          </cell>
          <cell r="N256">
            <v>0</v>
          </cell>
          <cell r="O256">
            <v>0</v>
          </cell>
          <cell r="P256">
            <v>0</v>
          </cell>
          <cell r="Q256">
            <v>0</v>
          </cell>
          <cell r="R256">
            <v>0</v>
          </cell>
          <cell r="S256">
            <v>0</v>
          </cell>
        </row>
        <row r="257">
          <cell r="E257" t="str">
            <v/>
          </cell>
          <cell r="F257" t="str">
            <v/>
          </cell>
          <cell r="G257" t="str">
            <v>Sale of equipmet for exchange</v>
          </cell>
          <cell r="H257" t="str">
            <v>7009400400</v>
          </cell>
          <cell r="I257" t="str">
            <v>6156412208</v>
          </cell>
          <cell r="L257">
            <v>-6.8919999999999995E-2</v>
          </cell>
          <cell r="S257">
            <v>-6.8919999999999995E-2</v>
          </cell>
        </row>
        <row r="258">
          <cell r="E258" t="str">
            <v/>
          </cell>
          <cell r="F258" t="str">
            <v/>
          </cell>
          <cell r="G258" t="str">
            <v/>
          </cell>
          <cell r="H258" t="str">
            <v/>
          </cell>
          <cell r="I258" t="str">
            <v>6156412209</v>
          </cell>
          <cell r="Q258">
            <v>-0.11763999999999999</v>
          </cell>
          <cell r="S258">
            <v>-0.11763999999999999</v>
          </cell>
        </row>
        <row r="259">
          <cell r="E259" t="str">
            <v/>
          </cell>
          <cell r="F259" t="str">
            <v/>
          </cell>
          <cell r="G259" t="str">
            <v/>
          </cell>
          <cell r="H259" t="str">
            <v/>
          </cell>
          <cell r="I259" t="str">
            <v>6156412211</v>
          </cell>
          <cell r="J259">
            <v>-0.24368999999999999</v>
          </cell>
          <cell r="L259">
            <v>-2.52E-2</v>
          </cell>
          <cell r="S259">
            <v>-0.26889000000000002</v>
          </cell>
        </row>
        <row r="260">
          <cell r="E260" t="str">
            <v/>
          </cell>
          <cell r="F260" t="str">
            <v/>
          </cell>
          <cell r="G260" t="str">
            <v/>
          </cell>
          <cell r="H260" t="str">
            <v/>
          </cell>
          <cell r="I260" t="str">
            <v>6156412213</v>
          </cell>
          <cell r="J260">
            <v>-0.13865</v>
          </cell>
          <cell r="S260">
            <v>-0.13865</v>
          </cell>
        </row>
        <row r="261">
          <cell r="E261" t="str">
            <v/>
          </cell>
          <cell r="F261" t="str">
            <v/>
          </cell>
          <cell r="G261" t="str">
            <v/>
          </cell>
          <cell r="H261" t="str">
            <v/>
          </cell>
          <cell r="I261" t="str">
            <v>6156412214</v>
          </cell>
          <cell r="K261">
            <v>-0.25208999999999998</v>
          </cell>
          <cell r="S261">
            <v>-0.25208999999999998</v>
          </cell>
        </row>
        <row r="262">
          <cell r="E262" t="str">
            <v/>
          </cell>
          <cell r="F262" t="str">
            <v/>
          </cell>
          <cell r="G262" t="str">
            <v/>
          </cell>
          <cell r="H262" t="str">
            <v/>
          </cell>
          <cell r="I262" t="str">
            <v>6156412218</v>
          </cell>
          <cell r="L262">
            <v>-0.12773000000000001</v>
          </cell>
          <cell r="S262">
            <v>-0.12773000000000001</v>
          </cell>
        </row>
        <row r="263">
          <cell r="E263" t="str">
            <v/>
          </cell>
          <cell r="F263" t="str">
            <v/>
          </cell>
          <cell r="G263" t="str">
            <v/>
          </cell>
          <cell r="H263" t="str">
            <v/>
          </cell>
          <cell r="I263" t="str">
            <v>6156412220</v>
          </cell>
          <cell r="K263">
            <v>-1.6799999999999999E-2</v>
          </cell>
          <cell r="M263">
            <v>-0.25208999999999998</v>
          </cell>
          <cell r="N263">
            <v>-5.8819999999999997E-2</v>
          </cell>
          <cell r="S263">
            <v>-0.32771</v>
          </cell>
        </row>
        <row r="264">
          <cell r="E264" t="str">
            <v/>
          </cell>
          <cell r="F264" t="str">
            <v/>
          </cell>
          <cell r="G264" t="str">
            <v/>
          </cell>
          <cell r="H264" t="str">
            <v/>
          </cell>
          <cell r="I264" t="str">
            <v>6156412221</v>
          </cell>
          <cell r="M264">
            <v>-0.24203</v>
          </cell>
          <cell r="S264">
            <v>-0.24203</v>
          </cell>
        </row>
        <row r="265">
          <cell r="E265" t="str">
            <v/>
          </cell>
          <cell r="F265" t="str">
            <v/>
          </cell>
          <cell r="G265" t="str">
            <v/>
          </cell>
          <cell r="H265" t="str">
            <v/>
          </cell>
          <cell r="I265" t="str">
            <v>6156412224</v>
          </cell>
          <cell r="K265">
            <v>-3.3610000000000001E-2</v>
          </cell>
          <cell r="S265">
            <v>-3.3610000000000001E-2</v>
          </cell>
        </row>
        <row r="266">
          <cell r="E266" t="str">
            <v/>
          </cell>
          <cell r="F266" t="str">
            <v/>
          </cell>
          <cell r="G266" t="str">
            <v/>
          </cell>
          <cell r="H266" t="str">
            <v/>
          </cell>
          <cell r="I266" t="str">
            <v>6156412226</v>
          </cell>
          <cell r="M266">
            <v>-6.7099999999999998E-3</v>
          </cell>
          <cell r="N266">
            <v>-4.2009999999999999E-2</v>
          </cell>
          <cell r="S266">
            <v>-4.8719999999999999E-2</v>
          </cell>
        </row>
        <row r="267">
          <cell r="E267" t="str">
            <v/>
          </cell>
          <cell r="F267" t="str">
            <v/>
          </cell>
          <cell r="G267" t="str">
            <v/>
          </cell>
          <cell r="H267" t="str">
            <v/>
          </cell>
          <cell r="I267" t="str">
            <v>6156412228</v>
          </cell>
          <cell r="J267">
            <v>-5.0410000000000003E-2</v>
          </cell>
          <cell r="P267">
            <v>-0.19327</v>
          </cell>
          <cell r="Q267">
            <v>-0.10924</v>
          </cell>
          <cell r="S267">
            <v>-0.35292000000000001</v>
          </cell>
        </row>
        <row r="268">
          <cell r="E268" t="str">
            <v/>
          </cell>
          <cell r="F268" t="str">
            <v/>
          </cell>
          <cell r="G268" t="str">
            <v/>
          </cell>
          <cell r="H268" t="str">
            <v/>
          </cell>
          <cell r="I268" t="str">
            <v>6156412229</v>
          </cell>
          <cell r="J268">
            <v>-0.13444999999999999</v>
          </cell>
          <cell r="K268">
            <v>-0.15125</v>
          </cell>
          <cell r="S268">
            <v>-0.28570000000000001</v>
          </cell>
        </row>
        <row r="269">
          <cell r="E269" t="str">
            <v/>
          </cell>
          <cell r="F269" t="str">
            <v/>
          </cell>
          <cell r="G269" t="str">
            <v/>
          </cell>
          <cell r="H269" t="str">
            <v/>
          </cell>
          <cell r="I269" t="str">
            <v>6156412236</v>
          </cell>
          <cell r="J269">
            <v>8.4000000000000003E-4</v>
          </cell>
          <cell r="K269">
            <v>-8.4000000000000003E-4</v>
          </cell>
          <cell r="S269">
            <v>0</v>
          </cell>
        </row>
        <row r="270">
          <cell r="E270" t="str">
            <v/>
          </cell>
          <cell r="F270" t="str">
            <v/>
          </cell>
          <cell r="G270" t="str">
            <v/>
          </cell>
          <cell r="H270" t="str">
            <v/>
          </cell>
          <cell r="I270" t="str">
            <v>6156412237</v>
          </cell>
          <cell r="J270">
            <v>0.14202000000000001</v>
          </cell>
          <cell r="K270">
            <v>-0.14202000000000001</v>
          </cell>
          <cell r="L270">
            <v>-0.20166999999999999</v>
          </cell>
          <cell r="S270">
            <v>-0.20166999999999999</v>
          </cell>
        </row>
        <row r="271">
          <cell r="E271" t="str">
            <v/>
          </cell>
          <cell r="F271" t="str">
            <v/>
          </cell>
          <cell r="G271" t="str">
            <v/>
          </cell>
          <cell r="H271" t="str">
            <v/>
          </cell>
          <cell r="I271" t="str">
            <v>6156412239</v>
          </cell>
          <cell r="J271">
            <v>0.24368999999999999</v>
          </cell>
          <cell r="K271">
            <v>-0.24368999999999999</v>
          </cell>
          <cell r="S271">
            <v>0</v>
          </cell>
        </row>
        <row r="272">
          <cell r="E272" t="str">
            <v/>
          </cell>
          <cell r="F272" t="str">
            <v/>
          </cell>
          <cell r="G272" t="str">
            <v/>
          </cell>
          <cell r="H272" t="str">
            <v/>
          </cell>
          <cell r="I272" t="str">
            <v>6156412242</v>
          </cell>
          <cell r="J272">
            <v>-0.18906999999999999</v>
          </cell>
          <cell r="O272">
            <v>-8.4029999999999994E-2</v>
          </cell>
          <cell r="S272">
            <v>-0.27310000000000001</v>
          </cell>
        </row>
        <row r="273">
          <cell r="E273" t="str">
            <v/>
          </cell>
          <cell r="F273" t="str">
            <v/>
          </cell>
          <cell r="G273" t="str">
            <v/>
          </cell>
          <cell r="H273" t="str">
            <v/>
          </cell>
          <cell r="I273" t="str">
            <v>6156412244</v>
          </cell>
          <cell r="O273">
            <v>-0.12604000000000001</v>
          </cell>
          <cell r="S273">
            <v>-0.12604000000000001</v>
          </cell>
        </row>
        <row r="274">
          <cell r="E274" t="str">
            <v/>
          </cell>
          <cell r="F274" t="str">
            <v/>
          </cell>
          <cell r="G274" t="str">
            <v/>
          </cell>
          <cell r="H274" t="str">
            <v/>
          </cell>
          <cell r="I274" t="str">
            <v>6156412247</v>
          </cell>
          <cell r="J274">
            <v>-8.3899999999999999E-3</v>
          </cell>
          <cell r="Q274">
            <v>-0.21848000000000001</v>
          </cell>
          <cell r="S274">
            <v>-0.22686999999999999</v>
          </cell>
        </row>
        <row r="275">
          <cell r="E275" t="str">
            <v/>
          </cell>
          <cell r="F275" t="str">
            <v/>
          </cell>
          <cell r="G275" t="str">
            <v/>
          </cell>
          <cell r="H275" t="str">
            <v/>
          </cell>
          <cell r="I275" t="str">
            <v>6156422212</v>
          </cell>
          <cell r="J275">
            <v>1.678E-2</v>
          </cell>
          <cell r="K275">
            <v>-1.678E-2</v>
          </cell>
          <cell r="L275">
            <v>-0.20166999999999999</v>
          </cell>
          <cell r="S275">
            <v>-0.20166999999999999</v>
          </cell>
        </row>
        <row r="276">
          <cell r="E276" t="str">
            <v/>
          </cell>
          <cell r="F276" t="str">
            <v/>
          </cell>
          <cell r="G276" t="str">
            <v/>
          </cell>
          <cell r="H276" t="str">
            <v/>
          </cell>
          <cell r="I276" t="str">
            <v>6156422215</v>
          </cell>
          <cell r="Q276">
            <v>-2.69E-2</v>
          </cell>
          <cell r="S276">
            <v>-2.69E-2</v>
          </cell>
        </row>
        <row r="277">
          <cell r="E277" t="str">
            <v/>
          </cell>
          <cell r="F277" t="str">
            <v/>
          </cell>
          <cell r="G277" t="str">
            <v/>
          </cell>
          <cell r="H277" t="str">
            <v/>
          </cell>
          <cell r="I277" t="str">
            <v>6156422225</v>
          </cell>
          <cell r="J277">
            <v>3.3610000000000001E-2</v>
          </cell>
          <cell r="K277">
            <v>-3.3610000000000001E-2</v>
          </cell>
          <cell r="S277">
            <v>0</v>
          </cell>
        </row>
        <row r="278">
          <cell r="E278" t="str">
            <v/>
          </cell>
          <cell r="F278" t="str">
            <v/>
          </cell>
          <cell r="G278" t="str">
            <v/>
          </cell>
          <cell r="H278" t="str">
            <v/>
          </cell>
          <cell r="I278" t="str">
            <v>6156422233</v>
          </cell>
          <cell r="N278">
            <v>-0.13444999999999999</v>
          </cell>
          <cell r="S278">
            <v>-0.13444999999999999</v>
          </cell>
        </row>
        <row r="279">
          <cell r="E279" t="str">
            <v/>
          </cell>
          <cell r="F279" t="str">
            <v/>
          </cell>
          <cell r="G279" t="str">
            <v/>
          </cell>
          <cell r="H279" t="str">
            <v/>
          </cell>
          <cell r="I279" t="str">
            <v>6156422234</v>
          </cell>
          <cell r="L279">
            <v>-0.21848000000000001</v>
          </cell>
          <cell r="S279">
            <v>-0.21848000000000001</v>
          </cell>
        </row>
        <row r="280">
          <cell r="E280" t="str">
            <v/>
          </cell>
          <cell r="F280" t="str">
            <v/>
          </cell>
          <cell r="G280" t="str">
            <v/>
          </cell>
          <cell r="H280" t="str">
            <v/>
          </cell>
          <cell r="I280" t="str">
            <v>6156422238</v>
          </cell>
          <cell r="M280">
            <v>-8.4029999999999994E-2</v>
          </cell>
          <cell r="S280">
            <v>-8.4029999999999994E-2</v>
          </cell>
        </row>
        <row r="281">
          <cell r="E281" t="str">
            <v/>
          </cell>
          <cell r="F281" t="str">
            <v/>
          </cell>
          <cell r="G281" t="str">
            <v/>
          </cell>
          <cell r="H281" t="str">
            <v/>
          </cell>
          <cell r="I281" t="str">
            <v>6156422251</v>
          </cell>
          <cell r="N281">
            <v>-0.26050000000000001</v>
          </cell>
          <cell r="S281">
            <v>-0.26050000000000001</v>
          </cell>
        </row>
        <row r="282">
          <cell r="E282" t="str">
            <v/>
          </cell>
          <cell r="F282" t="str">
            <v/>
          </cell>
          <cell r="G282" t="str">
            <v/>
          </cell>
          <cell r="H282" t="str">
            <v/>
          </cell>
          <cell r="I282" t="str">
            <v>6156422252</v>
          </cell>
          <cell r="J282">
            <v>0.16893</v>
          </cell>
          <cell r="K282">
            <v>-0.41261999999999999</v>
          </cell>
          <cell r="S282">
            <v>-0.24368999999999999</v>
          </cell>
        </row>
        <row r="283">
          <cell r="E283" t="str">
            <v/>
          </cell>
          <cell r="F283" t="str">
            <v/>
          </cell>
          <cell r="G283" t="str">
            <v/>
          </cell>
          <cell r="H283" t="str">
            <v/>
          </cell>
          <cell r="I283" t="str">
            <v>6156422254</v>
          </cell>
          <cell r="J283">
            <v>9.2429999999999998E-2</v>
          </cell>
          <cell r="K283">
            <v>-9.2429999999999998E-2</v>
          </cell>
          <cell r="N283">
            <v>-0.31091999999999997</v>
          </cell>
          <cell r="Q283">
            <v>-0.16805999999999999</v>
          </cell>
          <cell r="S283">
            <v>-0.47898000000000002</v>
          </cell>
        </row>
        <row r="284">
          <cell r="E284" t="str">
            <v/>
          </cell>
          <cell r="F284" t="str">
            <v/>
          </cell>
          <cell r="G284" t="str">
            <v/>
          </cell>
          <cell r="H284" t="str">
            <v/>
          </cell>
          <cell r="I284" t="str">
            <v>6156432208</v>
          </cell>
          <cell r="J284">
            <v>8.3899999999999999E-3</v>
          </cell>
          <cell r="K284">
            <v>-8.3899999999999999E-3</v>
          </cell>
          <cell r="M284">
            <v>-0.23529</v>
          </cell>
          <cell r="S284">
            <v>-0.23529</v>
          </cell>
        </row>
        <row r="285">
          <cell r="E285" t="str">
            <v/>
          </cell>
          <cell r="F285" t="str">
            <v/>
          </cell>
          <cell r="G285" t="str">
            <v/>
          </cell>
          <cell r="H285" t="str">
            <v/>
          </cell>
          <cell r="I285" t="str">
            <v>6156432211</v>
          </cell>
          <cell r="L285">
            <v>-8.4000000000000003E-4</v>
          </cell>
          <cell r="S285">
            <v>-8.4000000000000003E-4</v>
          </cell>
        </row>
        <row r="286">
          <cell r="E286" t="str">
            <v/>
          </cell>
          <cell r="F286" t="str">
            <v/>
          </cell>
          <cell r="G286" t="str">
            <v/>
          </cell>
          <cell r="H286" t="str">
            <v/>
          </cell>
          <cell r="I286" t="str">
            <v>6156432212</v>
          </cell>
          <cell r="N286">
            <v>-0.24368999999999999</v>
          </cell>
          <cell r="S286">
            <v>-0.24368999999999999</v>
          </cell>
        </row>
        <row r="287">
          <cell r="E287" t="str">
            <v/>
          </cell>
          <cell r="F287" t="str">
            <v/>
          </cell>
          <cell r="G287" t="str">
            <v/>
          </cell>
          <cell r="H287" t="str">
            <v/>
          </cell>
          <cell r="I287" t="str">
            <v>6156432217</v>
          </cell>
          <cell r="O287">
            <v>-0.14285</v>
          </cell>
          <cell r="S287">
            <v>-0.14285</v>
          </cell>
        </row>
        <row r="288">
          <cell r="E288" t="str">
            <v/>
          </cell>
          <cell r="F288" t="str">
            <v/>
          </cell>
          <cell r="G288" t="str">
            <v/>
          </cell>
          <cell r="H288" t="str">
            <v/>
          </cell>
          <cell r="I288" t="str">
            <v>6156432225</v>
          </cell>
          <cell r="L288">
            <v>-0.21848000000000001</v>
          </cell>
          <cell r="S288">
            <v>-0.21848000000000001</v>
          </cell>
        </row>
        <row r="289">
          <cell r="E289" t="str">
            <v/>
          </cell>
          <cell r="F289" t="str">
            <v/>
          </cell>
          <cell r="G289" t="str">
            <v/>
          </cell>
          <cell r="H289" t="str">
            <v/>
          </cell>
          <cell r="I289" t="str">
            <v>6156432245</v>
          </cell>
          <cell r="J289">
            <v>-0.21007999999999999</v>
          </cell>
          <cell r="S289">
            <v>-0.21007999999999999</v>
          </cell>
        </row>
        <row r="290">
          <cell r="E290" t="str">
            <v/>
          </cell>
          <cell r="F290" t="str">
            <v/>
          </cell>
          <cell r="G290" t="str">
            <v/>
          </cell>
          <cell r="H290" t="str">
            <v/>
          </cell>
          <cell r="I290" t="str">
            <v>6156432254</v>
          </cell>
          <cell r="L290">
            <v>-5.042E-2</v>
          </cell>
          <cell r="Q290">
            <v>-0.20166999999999999</v>
          </cell>
          <cell r="S290">
            <v>-0.25208999999999998</v>
          </cell>
        </row>
        <row r="291">
          <cell r="E291" t="str">
            <v/>
          </cell>
          <cell r="F291" t="str">
            <v/>
          </cell>
          <cell r="G291" t="str">
            <v/>
          </cell>
          <cell r="H291" t="str">
            <v/>
          </cell>
          <cell r="I291" t="str">
            <v>6156432256</v>
          </cell>
          <cell r="J291">
            <v>2.52E-2</v>
          </cell>
          <cell r="K291">
            <v>-2.52E-2</v>
          </cell>
          <cell r="S291">
            <v>0</v>
          </cell>
        </row>
        <row r="292">
          <cell r="E292" t="str">
            <v/>
          </cell>
          <cell r="F292" t="str">
            <v/>
          </cell>
          <cell r="G292" t="str">
            <v/>
          </cell>
          <cell r="H292" t="str">
            <v/>
          </cell>
          <cell r="I292" t="str">
            <v>6156442211</v>
          </cell>
          <cell r="L292">
            <v>-0.24368999999999999</v>
          </cell>
          <cell r="S292">
            <v>-0.24368999999999999</v>
          </cell>
        </row>
        <row r="293">
          <cell r="E293" t="str">
            <v/>
          </cell>
          <cell r="F293" t="str">
            <v/>
          </cell>
          <cell r="G293" t="str">
            <v/>
          </cell>
          <cell r="H293" t="str">
            <v/>
          </cell>
          <cell r="I293" t="str">
            <v>6156442215</v>
          </cell>
          <cell r="J293">
            <v>-0.10084</v>
          </cell>
          <cell r="K293">
            <v>-0.16722000000000001</v>
          </cell>
          <cell r="M293">
            <v>-7.5620000000000007E-2</v>
          </cell>
          <cell r="O293">
            <v>-0.11763999999999999</v>
          </cell>
          <cell r="S293">
            <v>-0.46132000000000001</v>
          </cell>
        </row>
        <row r="294">
          <cell r="E294" t="str">
            <v/>
          </cell>
          <cell r="F294" t="str">
            <v/>
          </cell>
          <cell r="G294" t="str">
            <v/>
          </cell>
          <cell r="H294" t="str">
            <v/>
          </cell>
          <cell r="I294" t="str">
            <v>6156442220</v>
          </cell>
          <cell r="J294">
            <v>8.3899999999999999E-3</v>
          </cell>
          <cell r="K294">
            <v>-8.3899999999999999E-3</v>
          </cell>
          <cell r="S294">
            <v>0</v>
          </cell>
        </row>
        <row r="295">
          <cell r="E295" t="str">
            <v/>
          </cell>
          <cell r="F295" t="str">
            <v/>
          </cell>
          <cell r="G295" t="str">
            <v/>
          </cell>
          <cell r="H295" t="str">
            <v/>
          </cell>
          <cell r="I295" t="str">
            <v>6156442233</v>
          </cell>
          <cell r="J295">
            <v>8.4000000000000003E-4</v>
          </cell>
          <cell r="K295">
            <v>-8.4000000000000003E-4</v>
          </cell>
          <cell r="S295">
            <v>0</v>
          </cell>
        </row>
        <row r="296">
          <cell r="E296" t="str">
            <v/>
          </cell>
          <cell r="F296" t="str">
            <v/>
          </cell>
          <cell r="G296" t="str">
            <v/>
          </cell>
          <cell r="H296" t="str">
            <v/>
          </cell>
          <cell r="I296" t="str">
            <v>6156442238</v>
          </cell>
          <cell r="J296">
            <v>8.3899999999999999E-3</v>
          </cell>
          <cell r="K296">
            <v>-8.3899999999999999E-3</v>
          </cell>
          <cell r="S296">
            <v>0</v>
          </cell>
        </row>
        <row r="297">
          <cell r="E297" t="str">
            <v/>
          </cell>
          <cell r="F297" t="str">
            <v/>
          </cell>
          <cell r="G297" t="str">
            <v/>
          </cell>
          <cell r="H297" t="str">
            <v/>
          </cell>
          <cell r="I297" t="str">
            <v>6156442241</v>
          </cell>
          <cell r="J297">
            <v>0.10924</v>
          </cell>
          <cell r="K297">
            <v>-0.10924</v>
          </cell>
          <cell r="S297">
            <v>0</v>
          </cell>
        </row>
        <row r="298">
          <cell r="E298" t="str">
            <v/>
          </cell>
          <cell r="F298" t="str">
            <v/>
          </cell>
          <cell r="G298" t="str">
            <v/>
          </cell>
          <cell r="H298" t="str">
            <v/>
          </cell>
          <cell r="I298" t="str">
            <v>6156442248</v>
          </cell>
          <cell r="P298">
            <v>-5.8819999999999997E-2</v>
          </cell>
          <cell r="S298">
            <v>-5.8819999999999997E-2</v>
          </cell>
        </row>
        <row r="299">
          <cell r="E299" t="str">
            <v/>
          </cell>
          <cell r="F299" t="str">
            <v/>
          </cell>
          <cell r="G299" t="str">
            <v/>
          </cell>
          <cell r="H299" t="str">
            <v/>
          </cell>
          <cell r="I299" t="str">
            <v>6156442250</v>
          </cell>
          <cell r="J299">
            <v>3.3610000000000001E-2</v>
          </cell>
          <cell r="K299">
            <v>-3.3610000000000001E-2</v>
          </cell>
          <cell r="S299">
            <v>0</v>
          </cell>
        </row>
        <row r="300">
          <cell r="E300" t="str">
            <v/>
          </cell>
          <cell r="F300" t="str">
            <v/>
          </cell>
          <cell r="G300" t="str">
            <v/>
          </cell>
          <cell r="H300" t="str">
            <v/>
          </cell>
          <cell r="I300" t="str">
            <v>6156452201</v>
          </cell>
          <cell r="L300">
            <v>-0.11763</v>
          </cell>
          <cell r="O300">
            <v>-7.5620000000000007E-2</v>
          </cell>
          <cell r="S300">
            <v>-0.19325000000000001</v>
          </cell>
        </row>
        <row r="301">
          <cell r="E301" t="str">
            <v/>
          </cell>
          <cell r="F301" t="str">
            <v/>
          </cell>
          <cell r="G301" t="str">
            <v/>
          </cell>
          <cell r="H301" t="str">
            <v/>
          </cell>
          <cell r="I301" t="str">
            <v>6156452202</v>
          </cell>
          <cell r="J301">
            <v>-0.40755999999999998</v>
          </cell>
          <cell r="L301">
            <v>-0.38653999999999999</v>
          </cell>
          <cell r="N301">
            <v>-5.8819999999999997E-2</v>
          </cell>
          <cell r="S301">
            <v>-0.85292000000000001</v>
          </cell>
        </row>
        <row r="302">
          <cell r="E302" t="str">
            <v/>
          </cell>
          <cell r="F302" t="str">
            <v/>
          </cell>
          <cell r="G302" t="str">
            <v/>
          </cell>
          <cell r="H302" t="str">
            <v/>
          </cell>
          <cell r="I302" t="str">
            <v>6156452207</v>
          </cell>
          <cell r="K302">
            <v>-0.15966</v>
          </cell>
          <cell r="S302">
            <v>-0.15966</v>
          </cell>
        </row>
        <row r="303">
          <cell r="E303" t="str">
            <v/>
          </cell>
          <cell r="F303" t="str">
            <v/>
          </cell>
          <cell r="G303" t="str">
            <v/>
          </cell>
          <cell r="H303" t="str">
            <v/>
          </cell>
          <cell r="I303" t="str">
            <v>6156452208</v>
          </cell>
          <cell r="J303">
            <v>0.10924</v>
          </cell>
          <cell r="K303">
            <v>-0.10924</v>
          </cell>
          <cell r="S303">
            <v>0</v>
          </cell>
        </row>
        <row r="304">
          <cell r="E304" t="str">
            <v/>
          </cell>
          <cell r="F304" t="str">
            <v/>
          </cell>
          <cell r="G304" t="str">
            <v/>
          </cell>
          <cell r="H304" t="str">
            <v/>
          </cell>
          <cell r="I304" t="str">
            <v>6156452211</v>
          </cell>
          <cell r="J304">
            <v>4.1180000000000001E-2</v>
          </cell>
          <cell r="K304">
            <v>-4.1180000000000001E-2</v>
          </cell>
          <cell r="S304">
            <v>0</v>
          </cell>
        </row>
        <row r="305">
          <cell r="E305" t="str">
            <v/>
          </cell>
          <cell r="F305" t="str">
            <v/>
          </cell>
          <cell r="G305" t="str">
            <v/>
          </cell>
          <cell r="H305" t="str">
            <v/>
          </cell>
          <cell r="I305" t="str">
            <v>6156452216</v>
          </cell>
          <cell r="J305">
            <v>-1.7639999999999999E-2</v>
          </cell>
          <cell r="K305">
            <v>-7.4789999999999995E-2</v>
          </cell>
          <cell r="N305">
            <v>-0.10924</v>
          </cell>
          <cell r="Q305">
            <v>-0.18487000000000001</v>
          </cell>
          <cell r="S305">
            <v>-0.38653999999999999</v>
          </cell>
        </row>
        <row r="306">
          <cell r="E306" t="str">
            <v/>
          </cell>
          <cell r="F306" t="str">
            <v/>
          </cell>
          <cell r="G306" t="str">
            <v/>
          </cell>
          <cell r="H306" t="str">
            <v/>
          </cell>
          <cell r="I306" t="str">
            <v>6156452220</v>
          </cell>
          <cell r="J306">
            <v>0.32689000000000001</v>
          </cell>
          <cell r="K306">
            <v>-0.45293</v>
          </cell>
          <cell r="S306">
            <v>-0.12604000000000001</v>
          </cell>
        </row>
        <row r="307">
          <cell r="E307" t="str">
            <v/>
          </cell>
          <cell r="F307" t="str">
            <v/>
          </cell>
          <cell r="G307" t="str">
            <v/>
          </cell>
          <cell r="H307" t="str">
            <v/>
          </cell>
          <cell r="I307" t="str">
            <v>6156452223</v>
          </cell>
          <cell r="K307">
            <v>-0.16807</v>
          </cell>
          <cell r="R307">
            <v>-0.21007999999999999</v>
          </cell>
          <cell r="S307">
            <v>-0.37814999999999999</v>
          </cell>
        </row>
        <row r="308">
          <cell r="E308" t="str">
            <v/>
          </cell>
          <cell r="F308" t="str">
            <v/>
          </cell>
          <cell r="G308" t="str">
            <v/>
          </cell>
          <cell r="H308" t="str">
            <v/>
          </cell>
          <cell r="I308" t="str">
            <v>6156452225</v>
          </cell>
          <cell r="J308">
            <v>6.7220000000000002E-2</v>
          </cell>
          <cell r="K308">
            <v>-0.44284000000000001</v>
          </cell>
          <cell r="L308">
            <v>-0.25208999999999998</v>
          </cell>
          <cell r="O308">
            <v>-0.39074999999999999</v>
          </cell>
          <cell r="P308">
            <v>-5.8819999999999997E-2</v>
          </cell>
          <cell r="S308">
            <v>-1.07728</v>
          </cell>
        </row>
        <row r="309">
          <cell r="E309" t="str">
            <v/>
          </cell>
          <cell r="F309" t="str">
            <v/>
          </cell>
          <cell r="G309" t="str">
            <v/>
          </cell>
          <cell r="H309" t="str">
            <v/>
          </cell>
          <cell r="I309" t="str">
            <v>6156452226</v>
          </cell>
          <cell r="R309">
            <v>-0.13444999999999999</v>
          </cell>
          <cell r="S309">
            <v>-0.13444999999999999</v>
          </cell>
        </row>
        <row r="310">
          <cell r="E310" t="str">
            <v/>
          </cell>
          <cell r="F310" t="str">
            <v/>
          </cell>
          <cell r="G310" t="str">
            <v/>
          </cell>
          <cell r="H310" t="str">
            <v/>
          </cell>
          <cell r="I310" t="str">
            <v>6156452229</v>
          </cell>
          <cell r="N310">
            <v>-2.52E-2</v>
          </cell>
          <cell r="S310">
            <v>-2.52E-2</v>
          </cell>
        </row>
        <row r="311">
          <cell r="E311" t="str">
            <v/>
          </cell>
          <cell r="F311" t="str">
            <v/>
          </cell>
          <cell r="G311" t="str">
            <v/>
          </cell>
          <cell r="H311" t="str">
            <v/>
          </cell>
          <cell r="I311" t="str">
            <v>6156452231</v>
          </cell>
          <cell r="O311">
            <v>-8.1519999999999995E-2</v>
          </cell>
          <cell r="S311">
            <v>-8.1519999999999995E-2</v>
          </cell>
        </row>
        <row r="312">
          <cell r="E312" t="str">
            <v/>
          </cell>
          <cell r="F312" t="str">
            <v/>
          </cell>
          <cell r="G312" t="str">
            <v/>
          </cell>
          <cell r="H312" t="str">
            <v/>
          </cell>
          <cell r="I312" t="str">
            <v>6156452233</v>
          </cell>
          <cell r="Q312">
            <v>-0.11763</v>
          </cell>
          <cell r="S312">
            <v>-0.11763</v>
          </cell>
        </row>
        <row r="313">
          <cell r="E313" t="str">
            <v/>
          </cell>
          <cell r="F313" t="str">
            <v/>
          </cell>
          <cell r="G313" t="str">
            <v/>
          </cell>
          <cell r="H313" t="str">
            <v/>
          </cell>
          <cell r="I313" t="str">
            <v>6156452240</v>
          </cell>
          <cell r="O313">
            <v>-0.27729999999999999</v>
          </cell>
          <cell r="S313">
            <v>-0.27729999999999999</v>
          </cell>
        </row>
        <row r="314">
          <cell r="E314" t="str">
            <v/>
          </cell>
          <cell r="F314" t="str">
            <v/>
          </cell>
          <cell r="G314" t="str">
            <v/>
          </cell>
          <cell r="H314" t="str">
            <v/>
          </cell>
          <cell r="I314" t="str">
            <v>6156462220</v>
          </cell>
          <cell r="J314">
            <v>-1.11757</v>
          </cell>
          <cell r="K314">
            <v>-4.3492300000000004</v>
          </cell>
          <cell r="L314">
            <v>-2.3359200000000002</v>
          </cell>
          <cell r="M314">
            <v>-1.5545100000000001</v>
          </cell>
          <cell r="N314">
            <v>-1.53772</v>
          </cell>
          <cell r="O314">
            <v>-1.7797000000000001</v>
          </cell>
          <cell r="P314">
            <v>-1.9410799999999999</v>
          </cell>
          <cell r="Q314">
            <v>-1.21001</v>
          </cell>
          <cell r="R314">
            <v>-2.0587200000000001</v>
          </cell>
          <cell r="S314">
            <v>-17.884460000000001</v>
          </cell>
        </row>
        <row r="315">
          <cell r="E315" t="str">
            <v/>
          </cell>
          <cell r="F315" t="str">
            <v/>
          </cell>
          <cell r="G315" t="str">
            <v/>
          </cell>
          <cell r="H315" t="str">
            <v/>
          </cell>
          <cell r="I315" t="str">
            <v>6156462899</v>
          </cell>
          <cell r="J315">
            <v>3.6856800000000001</v>
          </cell>
          <cell r="K315">
            <v>2.8950300000000002</v>
          </cell>
          <cell r="L315">
            <v>1.3778999999999999</v>
          </cell>
          <cell r="M315">
            <v>2.3536100000000002</v>
          </cell>
          <cell r="N315">
            <v>10.570740000000001</v>
          </cell>
          <cell r="O315">
            <v>4.7397400000000003</v>
          </cell>
          <cell r="P315">
            <v>8.3826699999999992</v>
          </cell>
          <cell r="Q315">
            <v>1.85547</v>
          </cell>
          <cell r="R315">
            <v>16.251570000000001</v>
          </cell>
          <cell r="S315">
            <v>52.112409999999997</v>
          </cell>
        </row>
        <row r="316">
          <cell r="E316" t="str">
            <v/>
          </cell>
          <cell r="F316" t="str">
            <v/>
          </cell>
          <cell r="G316" t="str">
            <v/>
          </cell>
          <cell r="H316" t="str">
            <v/>
          </cell>
          <cell r="I316" t="str">
            <v>6156462960</v>
          </cell>
          <cell r="J316">
            <v>0.88456000000000001</v>
          </cell>
          <cell r="K316">
            <v>0.48249999999999998</v>
          </cell>
          <cell r="L316">
            <v>0.43058999999999997</v>
          </cell>
          <cell r="S316">
            <v>1.79765</v>
          </cell>
        </row>
        <row r="317">
          <cell r="E317" t="str">
            <v/>
          </cell>
          <cell r="F317" t="str">
            <v/>
          </cell>
          <cell r="G317" t="str">
            <v/>
          </cell>
          <cell r="H317" t="str">
            <v/>
          </cell>
          <cell r="I317" t="str">
            <v>6156462992</v>
          </cell>
          <cell r="J317">
            <v>39.068219999999997</v>
          </cell>
          <cell r="K317">
            <v>18.335170000000002</v>
          </cell>
          <cell r="L317">
            <v>41.767620000000001</v>
          </cell>
          <cell r="M317">
            <v>15.55997</v>
          </cell>
          <cell r="N317">
            <v>126.60866</v>
          </cell>
          <cell r="O317">
            <v>21.4605</v>
          </cell>
          <cell r="P317">
            <v>29.157109999999999</v>
          </cell>
          <cell r="Q317">
            <v>17.229320000000001</v>
          </cell>
          <cell r="R317">
            <v>21.102789999999999</v>
          </cell>
          <cell r="S317">
            <v>330.28935999999999</v>
          </cell>
        </row>
        <row r="318">
          <cell r="E318" t="str">
            <v/>
          </cell>
          <cell r="F318" t="str">
            <v/>
          </cell>
          <cell r="G318" t="str">
            <v/>
          </cell>
          <cell r="H318" t="str">
            <v/>
          </cell>
          <cell r="I318" t="str">
            <v>6156462993</v>
          </cell>
          <cell r="J318">
            <v>27.421469999999999</v>
          </cell>
          <cell r="K318">
            <v>31.3628</v>
          </cell>
          <cell r="L318">
            <v>20.58239</v>
          </cell>
          <cell r="M318">
            <v>50.994860000000003</v>
          </cell>
          <cell r="N318">
            <v>74.71593</v>
          </cell>
          <cell r="O318">
            <v>49.635649999999998</v>
          </cell>
          <cell r="P318">
            <v>58.314230000000002</v>
          </cell>
          <cell r="Q318">
            <v>58.314619999999998</v>
          </cell>
          <cell r="R318">
            <v>42.933259999999997</v>
          </cell>
          <cell r="S318">
            <v>414.27521000000002</v>
          </cell>
        </row>
        <row r="319">
          <cell r="E319" t="str">
            <v/>
          </cell>
          <cell r="F319" t="str">
            <v/>
          </cell>
          <cell r="G319" t="str">
            <v/>
          </cell>
          <cell r="H319" t="str">
            <v/>
          </cell>
          <cell r="I319" t="str">
            <v>6156462994</v>
          </cell>
          <cell r="J319">
            <v>45.637129999999999</v>
          </cell>
          <cell r="K319">
            <v>53.201039999999999</v>
          </cell>
          <cell r="L319">
            <v>34.68244</v>
          </cell>
          <cell r="M319">
            <v>39.789230000000003</v>
          </cell>
          <cell r="N319">
            <v>50.244840000000003</v>
          </cell>
          <cell r="O319">
            <v>88.461150000000004</v>
          </cell>
          <cell r="P319">
            <v>94.088759999999994</v>
          </cell>
          <cell r="Q319">
            <v>87.070989999999995</v>
          </cell>
          <cell r="R319">
            <v>68.740070000000003</v>
          </cell>
          <cell r="S319">
            <v>561.91565000000003</v>
          </cell>
        </row>
        <row r="320">
          <cell r="E320" t="str">
            <v/>
          </cell>
          <cell r="F320" t="str">
            <v/>
          </cell>
          <cell r="G320" t="str">
            <v/>
          </cell>
          <cell r="H320" t="str">
            <v/>
          </cell>
          <cell r="I320" t="str">
            <v>6156464200</v>
          </cell>
          <cell r="J320">
            <v>10.81941</v>
          </cell>
          <cell r="K320">
            <v>-8.2911199999999994</v>
          </cell>
          <cell r="L320">
            <v>-4.63429</v>
          </cell>
          <cell r="M320">
            <v>-4.1452099999999996</v>
          </cell>
          <cell r="N320">
            <v>-4.6719400000000002</v>
          </cell>
          <cell r="O320">
            <v>-5.5393999999999997</v>
          </cell>
          <cell r="P320">
            <v>-4.6736700000000004</v>
          </cell>
          <cell r="Q320">
            <v>-4.1627799999999997</v>
          </cell>
          <cell r="R320">
            <v>-3.21915</v>
          </cell>
          <cell r="S320">
            <v>-28.518149999999999</v>
          </cell>
        </row>
        <row r="321">
          <cell r="E321" t="str">
            <v/>
          </cell>
          <cell r="F321" t="str">
            <v/>
          </cell>
          <cell r="G321" t="str">
            <v/>
          </cell>
          <cell r="H321" t="str">
            <v/>
          </cell>
          <cell r="I321" t="str">
            <v>6156464201</v>
          </cell>
          <cell r="J321">
            <v>14.78176</v>
          </cell>
          <cell r="K321">
            <v>-5.4218000000000002</v>
          </cell>
          <cell r="L321">
            <v>-8.4029999999999994E-2</v>
          </cell>
          <cell r="M321">
            <v>-0.42856</v>
          </cell>
          <cell r="N321">
            <v>-0.33611999999999997</v>
          </cell>
          <cell r="O321">
            <v>0.13497999999999999</v>
          </cell>
          <cell r="P321">
            <v>-8.3899999999999999E-3</v>
          </cell>
          <cell r="Q321">
            <v>-9.2429999999999998E-2</v>
          </cell>
          <cell r="R321">
            <v>-0.13444</v>
          </cell>
          <cell r="S321">
            <v>8.4109700000000007</v>
          </cell>
        </row>
        <row r="322">
          <cell r="E322" t="str">
            <v/>
          </cell>
          <cell r="F322" t="str">
            <v/>
          </cell>
          <cell r="G322" t="str">
            <v>Sale of SIM cards</v>
          </cell>
          <cell r="H322" t="str">
            <v>7009400600</v>
          </cell>
          <cell r="I322" t="str">
            <v>6156165000</v>
          </cell>
          <cell r="J322">
            <v>0.15742999999999999</v>
          </cell>
          <cell r="L322">
            <v>2.7380000000000002E-2</v>
          </cell>
          <cell r="M322">
            <v>7.92E-3</v>
          </cell>
          <cell r="N322">
            <v>7.2309999999999999E-2</v>
          </cell>
          <cell r="O322">
            <v>0.14369000000000001</v>
          </cell>
          <cell r="P322">
            <v>0.1152</v>
          </cell>
          <cell r="Q322">
            <v>9.8830000000000001E-2</v>
          </cell>
          <cell r="R322">
            <v>7.9850000000000004E-2</v>
          </cell>
          <cell r="S322">
            <v>0.70260999999999996</v>
          </cell>
        </row>
        <row r="323">
          <cell r="E323" t="str">
            <v/>
          </cell>
          <cell r="F323" t="str">
            <v/>
          </cell>
          <cell r="G323" t="str">
            <v/>
          </cell>
          <cell r="H323" t="str">
            <v/>
          </cell>
          <cell r="I323" t="str">
            <v>6156412208</v>
          </cell>
          <cell r="J323">
            <v>1.3606</v>
          </cell>
          <cell r="K323">
            <v>1.05155</v>
          </cell>
          <cell r="L323">
            <v>1.6768000000000001</v>
          </cell>
          <cell r="M323">
            <v>1.58101</v>
          </cell>
          <cell r="N323">
            <v>1.2975699999999999</v>
          </cell>
          <cell r="O323">
            <v>0.81333999999999995</v>
          </cell>
          <cell r="P323">
            <v>1.1002400000000001</v>
          </cell>
          <cell r="Q323">
            <v>0.96962999999999999</v>
          </cell>
          <cell r="R323">
            <v>0.81574999999999998</v>
          </cell>
          <cell r="S323">
            <v>10.66649</v>
          </cell>
        </row>
        <row r="324">
          <cell r="E324" t="str">
            <v/>
          </cell>
          <cell r="F324" t="str">
            <v/>
          </cell>
          <cell r="G324" t="str">
            <v/>
          </cell>
          <cell r="H324" t="str">
            <v/>
          </cell>
          <cell r="I324" t="str">
            <v>6156412209</v>
          </cell>
          <cell r="J324">
            <v>0.56674000000000002</v>
          </cell>
          <cell r="K324">
            <v>0.42359000000000002</v>
          </cell>
          <cell r="L324">
            <v>0.46808</v>
          </cell>
          <cell r="M324">
            <v>0.46593000000000001</v>
          </cell>
          <cell r="N324">
            <v>0.69266000000000005</v>
          </cell>
          <cell r="O324">
            <v>0.72421999999999997</v>
          </cell>
          <cell r="P324">
            <v>0.90712000000000004</v>
          </cell>
          <cell r="Q324">
            <v>0.90068999999999999</v>
          </cell>
          <cell r="R324">
            <v>0.57049000000000005</v>
          </cell>
          <cell r="S324">
            <v>5.7195200000000002</v>
          </cell>
        </row>
        <row r="325">
          <cell r="E325" t="str">
            <v/>
          </cell>
          <cell r="F325" t="str">
            <v/>
          </cell>
          <cell r="G325" t="str">
            <v/>
          </cell>
          <cell r="H325" t="str">
            <v/>
          </cell>
          <cell r="I325" t="str">
            <v>6156412211</v>
          </cell>
          <cell r="J325">
            <v>0.34942000000000001</v>
          </cell>
          <cell r="K325">
            <v>0.26123000000000002</v>
          </cell>
          <cell r="L325">
            <v>0.44507000000000002</v>
          </cell>
          <cell r="M325">
            <v>0.65000999999999998</v>
          </cell>
          <cell r="N325">
            <v>0.48960999999999999</v>
          </cell>
          <cell r="O325">
            <v>0.44935000000000003</v>
          </cell>
          <cell r="P325">
            <v>0.48798000000000002</v>
          </cell>
          <cell r="Q325">
            <v>0.60424999999999995</v>
          </cell>
          <cell r="R325">
            <v>0.42957000000000001</v>
          </cell>
          <cell r="S325">
            <v>4.1664899999999996</v>
          </cell>
        </row>
        <row r="326">
          <cell r="E326" t="str">
            <v/>
          </cell>
          <cell r="F326" t="str">
            <v/>
          </cell>
          <cell r="G326" t="str">
            <v/>
          </cell>
          <cell r="H326" t="str">
            <v/>
          </cell>
          <cell r="I326" t="str">
            <v>6156412213</v>
          </cell>
          <cell r="J326">
            <v>0.25366</v>
          </cell>
          <cell r="K326">
            <v>0.14613000000000001</v>
          </cell>
          <cell r="L326">
            <v>0.16378000000000001</v>
          </cell>
          <cell r="M326">
            <v>0.24129</v>
          </cell>
          <cell r="N326">
            <v>0.15198</v>
          </cell>
          <cell r="O326">
            <v>0.15198</v>
          </cell>
          <cell r="P326">
            <v>0.11337</v>
          </cell>
          <cell r="Q326">
            <v>0.24764</v>
          </cell>
          <cell r="R326">
            <v>0.25174999999999997</v>
          </cell>
          <cell r="S326">
            <v>1.7215800000000001</v>
          </cell>
        </row>
        <row r="327">
          <cell r="E327" t="str">
            <v/>
          </cell>
          <cell r="F327" t="str">
            <v/>
          </cell>
          <cell r="G327" t="str">
            <v/>
          </cell>
          <cell r="H327" t="str">
            <v/>
          </cell>
          <cell r="I327" t="str">
            <v>6156412214</v>
          </cell>
          <cell r="J327">
            <v>0.56403000000000003</v>
          </cell>
          <cell r="K327">
            <v>0.4788</v>
          </cell>
          <cell r="L327">
            <v>0.7056</v>
          </cell>
          <cell r="M327">
            <v>0.54179999999999995</v>
          </cell>
          <cell r="N327">
            <v>0.76859999999999995</v>
          </cell>
          <cell r="O327">
            <v>0.5292</v>
          </cell>
          <cell r="P327">
            <v>0.3024</v>
          </cell>
          <cell r="S327">
            <v>3.8904299999999998</v>
          </cell>
        </row>
        <row r="328">
          <cell r="E328" t="str">
            <v/>
          </cell>
          <cell r="F328" t="str">
            <v/>
          </cell>
          <cell r="G328" t="str">
            <v/>
          </cell>
          <cell r="H328" t="str">
            <v/>
          </cell>
          <cell r="I328" t="str">
            <v>6156412216</v>
          </cell>
          <cell r="J328">
            <v>0.441</v>
          </cell>
          <cell r="K328">
            <v>0.34</v>
          </cell>
          <cell r="L328">
            <v>0.73080000000000001</v>
          </cell>
          <cell r="M328">
            <v>0.6048</v>
          </cell>
          <cell r="N328">
            <v>0.6048</v>
          </cell>
          <cell r="O328">
            <v>0.78120000000000001</v>
          </cell>
          <cell r="P328">
            <v>0.69299999999999995</v>
          </cell>
          <cell r="Q328">
            <v>0.68013000000000001</v>
          </cell>
          <cell r="R328">
            <v>0.55810000000000004</v>
          </cell>
          <cell r="S328">
            <v>5.4338300000000004</v>
          </cell>
        </row>
        <row r="329">
          <cell r="E329" t="str">
            <v/>
          </cell>
          <cell r="F329" t="str">
            <v/>
          </cell>
          <cell r="G329" t="str">
            <v/>
          </cell>
          <cell r="H329" t="str">
            <v/>
          </cell>
          <cell r="I329" t="str">
            <v>6156412218</v>
          </cell>
          <cell r="J329">
            <v>0.29471000000000003</v>
          </cell>
          <cell r="K329">
            <v>0.20150999999999999</v>
          </cell>
          <cell r="L329">
            <v>0.16374</v>
          </cell>
          <cell r="M329">
            <v>0.24775</v>
          </cell>
          <cell r="N329">
            <v>0.11336</v>
          </cell>
          <cell r="O329">
            <v>0.23182</v>
          </cell>
          <cell r="P329">
            <v>0.13941999999999999</v>
          </cell>
          <cell r="Q329">
            <v>0.26691999999999999</v>
          </cell>
          <cell r="R329">
            <v>0.26515</v>
          </cell>
          <cell r="S329">
            <v>1.92438</v>
          </cell>
        </row>
        <row r="330">
          <cell r="E330" t="str">
            <v/>
          </cell>
          <cell r="F330" t="str">
            <v/>
          </cell>
          <cell r="G330" t="str">
            <v/>
          </cell>
          <cell r="H330" t="str">
            <v/>
          </cell>
          <cell r="I330" t="str">
            <v>6156412219</v>
          </cell>
          <cell r="J330">
            <v>0.40138000000000001</v>
          </cell>
          <cell r="K330">
            <v>0.30942999999999998</v>
          </cell>
          <cell r="L330">
            <v>0.54995000000000005</v>
          </cell>
          <cell r="M330">
            <v>0.56660999999999995</v>
          </cell>
          <cell r="N330">
            <v>0.40300999999999998</v>
          </cell>
          <cell r="O330">
            <v>0.64246000000000003</v>
          </cell>
          <cell r="P330">
            <v>0.45799000000000001</v>
          </cell>
          <cell r="Q330">
            <v>0.33994999999999997</v>
          </cell>
          <cell r="S330">
            <v>3.6707800000000002</v>
          </cell>
        </row>
        <row r="331">
          <cell r="E331" t="str">
            <v/>
          </cell>
          <cell r="F331" t="str">
            <v/>
          </cell>
          <cell r="G331" t="str">
            <v/>
          </cell>
          <cell r="H331" t="str">
            <v/>
          </cell>
          <cell r="I331" t="str">
            <v>6156412220</v>
          </cell>
          <cell r="J331">
            <v>0.78749000000000002</v>
          </cell>
          <cell r="K331">
            <v>0.77276999999999996</v>
          </cell>
          <cell r="L331">
            <v>1.1893</v>
          </cell>
          <cell r="M331">
            <v>1.2599400000000001</v>
          </cell>
          <cell r="N331">
            <v>1.17178</v>
          </cell>
          <cell r="O331">
            <v>1.60649</v>
          </cell>
          <cell r="P331">
            <v>1.0835999999999999</v>
          </cell>
          <cell r="Q331">
            <v>1.33083</v>
          </cell>
          <cell r="R331">
            <v>0.98196000000000006</v>
          </cell>
          <cell r="S331">
            <v>10.18416</v>
          </cell>
        </row>
        <row r="332">
          <cell r="E332" t="str">
            <v/>
          </cell>
          <cell r="F332" t="str">
            <v/>
          </cell>
          <cell r="G332" t="str">
            <v/>
          </cell>
          <cell r="H332" t="str">
            <v/>
          </cell>
          <cell r="I332" t="str">
            <v>6156412221</v>
          </cell>
          <cell r="J332">
            <v>0.40922999999999998</v>
          </cell>
          <cell r="K332">
            <v>0.39239000000000002</v>
          </cell>
          <cell r="L332">
            <v>0.43434</v>
          </cell>
          <cell r="M332">
            <v>0.46183000000000002</v>
          </cell>
          <cell r="N332">
            <v>0.35500999999999999</v>
          </cell>
          <cell r="O332">
            <v>0.42404999999999998</v>
          </cell>
          <cell r="P332">
            <v>0.43678</v>
          </cell>
          <cell r="Q332">
            <v>0.42821999999999999</v>
          </cell>
          <cell r="R332">
            <v>0.44900000000000001</v>
          </cell>
          <cell r="S332">
            <v>3.7908499999999998</v>
          </cell>
        </row>
        <row r="333">
          <cell r="E333" t="str">
            <v/>
          </cell>
          <cell r="F333" t="str">
            <v/>
          </cell>
          <cell r="G333" t="str">
            <v/>
          </cell>
          <cell r="H333" t="str">
            <v/>
          </cell>
          <cell r="I333" t="str">
            <v>6156412224</v>
          </cell>
          <cell r="J333">
            <v>0.51676</v>
          </cell>
          <cell r="K333">
            <v>0.31069000000000002</v>
          </cell>
          <cell r="L333">
            <v>0.35566999999999999</v>
          </cell>
          <cell r="M333">
            <v>0.38216</v>
          </cell>
          <cell r="N333">
            <v>0.28433000000000003</v>
          </cell>
          <cell r="O333">
            <v>0.39899000000000001</v>
          </cell>
          <cell r="P333">
            <v>0.105</v>
          </cell>
          <cell r="Q333">
            <v>0.32318999999999998</v>
          </cell>
          <cell r="R333">
            <v>0.32729000000000003</v>
          </cell>
          <cell r="S333">
            <v>3.0040800000000001</v>
          </cell>
        </row>
        <row r="334">
          <cell r="E334" t="str">
            <v/>
          </cell>
          <cell r="F334" t="str">
            <v/>
          </cell>
          <cell r="G334" t="str">
            <v/>
          </cell>
          <cell r="H334" t="str">
            <v/>
          </cell>
          <cell r="I334" t="str">
            <v>6156412226</v>
          </cell>
          <cell r="J334">
            <v>0.18886</v>
          </cell>
          <cell r="K334">
            <v>0.22019</v>
          </cell>
          <cell r="L334">
            <v>0.17022999999999999</v>
          </cell>
          <cell r="M334">
            <v>0.21410999999999999</v>
          </cell>
          <cell r="N334">
            <v>0.35471000000000003</v>
          </cell>
          <cell r="O334">
            <v>0.22672999999999999</v>
          </cell>
          <cell r="P334">
            <v>0.29602000000000001</v>
          </cell>
          <cell r="Q334">
            <v>0.16155</v>
          </cell>
          <cell r="R334">
            <v>0.20558999999999999</v>
          </cell>
          <cell r="S334">
            <v>2.0379900000000002</v>
          </cell>
        </row>
        <row r="335">
          <cell r="E335" t="str">
            <v/>
          </cell>
          <cell r="F335" t="str">
            <v/>
          </cell>
          <cell r="G335" t="str">
            <v/>
          </cell>
          <cell r="H335" t="str">
            <v/>
          </cell>
          <cell r="I335" t="str">
            <v>6156412228</v>
          </cell>
          <cell r="J335">
            <v>0.38924999999999998</v>
          </cell>
          <cell r="K335">
            <v>0.65129999999999999</v>
          </cell>
          <cell r="L335">
            <v>0.70132000000000005</v>
          </cell>
          <cell r="M335">
            <v>0.62956999999999996</v>
          </cell>
          <cell r="N335">
            <v>0.67610999999999999</v>
          </cell>
          <cell r="O335">
            <v>0.84492999999999996</v>
          </cell>
          <cell r="P335">
            <v>0.88612000000000002</v>
          </cell>
          <cell r="Q335">
            <v>0.86184000000000005</v>
          </cell>
          <cell r="R335">
            <v>0.97072999999999998</v>
          </cell>
          <cell r="S335">
            <v>6.6111700000000004</v>
          </cell>
        </row>
        <row r="336">
          <cell r="E336" t="str">
            <v/>
          </cell>
          <cell r="F336" t="str">
            <v/>
          </cell>
          <cell r="G336" t="str">
            <v/>
          </cell>
          <cell r="H336" t="str">
            <v/>
          </cell>
          <cell r="I336" t="str">
            <v>6156412229</v>
          </cell>
          <cell r="J336">
            <v>0.4723</v>
          </cell>
          <cell r="K336">
            <v>0.43458999999999998</v>
          </cell>
          <cell r="L336">
            <v>0.39216000000000001</v>
          </cell>
          <cell r="M336">
            <v>0.41556999999999999</v>
          </cell>
          <cell r="N336">
            <v>0.23930999999999999</v>
          </cell>
          <cell r="O336">
            <v>0.26454</v>
          </cell>
          <cell r="P336">
            <v>0.25192999999999999</v>
          </cell>
          <cell r="Q336">
            <v>0.21401999999999999</v>
          </cell>
          <cell r="R336">
            <v>0.31046000000000001</v>
          </cell>
          <cell r="S336">
            <v>2.9948800000000002</v>
          </cell>
        </row>
        <row r="337">
          <cell r="E337" t="str">
            <v/>
          </cell>
          <cell r="F337" t="str">
            <v/>
          </cell>
          <cell r="G337" t="str">
            <v/>
          </cell>
          <cell r="H337" t="str">
            <v/>
          </cell>
          <cell r="I337" t="str">
            <v>6156412232</v>
          </cell>
          <cell r="J337">
            <v>0.47871999999999998</v>
          </cell>
          <cell r="K337">
            <v>0.48588999999999999</v>
          </cell>
          <cell r="L337">
            <v>0.42835000000000001</v>
          </cell>
          <cell r="M337">
            <v>0.35855999999999999</v>
          </cell>
          <cell r="N337">
            <v>0.34016000000000002</v>
          </cell>
          <cell r="O337">
            <v>0.3402</v>
          </cell>
          <cell r="P337">
            <v>0.35278999999999999</v>
          </cell>
          <cell r="Q337">
            <v>0.33154</v>
          </cell>
          <cell r="R337">
            <v>0.28949999999999998</v>
          </cell>
          <cell r="S337">
            <v>3.40571</v>
          </cell>
        </row>
        <row r="338">
          <cell r="E338" t="str">
            <v/>
          </cell>
          <cell r="F338" t="str">
            <v/>
          </cell>
          <cell r="G338" t="str">
            <v/>
          </cell>
          <cell r="H338" t="str">
            <v/>
          </cell>
          <cell r="I338" t="str">
            <v>6156412236</v>
          </cell>
          <cell r="J338">
            <v>0.28544999999999998</v>
          </cell>
          <cell r="K338">
            <v>0.35263</v>
          </cell>
          <cell r="L338">
            <v>0.47439999999999999</v>
          </cell>
          <cell r="M338">
            <v>0.47864000000000001</v>
          </cell>
          <cell r="N338">
            <v>0.56267</v>
          </cell>
          <cell r="O338">
            <v>0.35670000000000002</v>
          </cell>
          <cell r="P338">
            <v>0.32329999999999998</v>
          </cell>
          <cell r="Q338">
            <v>0.33156999999999998</v>
          </cell>
          <cell r="R338">
            <v>0.41538000000000003</v>
          </cell>
          <cell r="S338">
            <v>3.58074</v>
          </cell>
        </row>
        <row r="339">
          <cell r="E339" t="str">
            <v/>
          </cell>
          <cell r="F339" t="str">
            <v/>
          </cell>
          <cell r="G339" t="str">
            <v/>
          </cell>
          <cell r="H339" t="str">
            <v/>
          </cell>
          <cell r="I339" t="str">
            <v>6156412237</v>
          </cell>
          <cell r="J339">
            <v>0.56374999999999997</v>
          </cell>
          <cell r="K339">
            <v>0.34001999999999999</v>
          </cell>
          <cell r="L339">
            <v>0.72435000000000005</v>
          </cell>
          <cell r="M339">
            <v>0.80623</v>
          </cell>
          <cell r="N339">
            <v>0.53532000000000002</v>
          </cell>
          <cell r="O339">
            <v>0.61092000000000002</v>
          </cell>
          <cell r="P339">
            <v>0.60463999999999996</v>
          </cell>
          <cell r="Q339">
            <v>0.63368000000000002</v>
          </cell>
          <cell r="R339">
            <v>0.54544999999999999</v>
          </cell>
          <cell r="S339">
            <v>5.3643599999999996</v>
          </cell>
        </row>
        <row r="340">
          <cell r="E340" t="str">
            <v/>
          </cell>
          <cell r="F340" t="str">
            <v/>
          </cell>
          <cell r="G340" t="str">
            <v/>
          </cell>
          <cell r="H340" t="str">
            <v/>
          </cell>
          <cell r="I340" t="str">
            <v>6156412238</v>
          </cell>
          <cell r="J340">
            <v>0.3654</v>
          </cell>
          <cell r="K340">
            <v>0.51859999999999995</v>
          </cell>
          <cell r="L340">
            <v>0.48061999999999999</v>
          </cell>
          <cell r="M340">
            <v>0.55286999999999997</v>
          </cell>
          <cell r="N340">
            <v>0.49363000000000001</v>
          </cell>
          <cell r="O340">
            <v>0.47864000000000001</v>
          </cell>
          <cell r="P340">
            <v>0.36526999999999998</v>
          </cell>
          <cell r="Q340">
            <v>0.53290999999999999</v>
          </cell>
          <cell r="R340">
            <v>0.44895000000000002</v>
          </cell>
          <cell r="S340">
            <v>4.2368899999999998</v>
          </cell>
        </row>
        <row r="341">
          <cell r="E341" t="str">
            <v/>
          </cell>
          <cell r="F341" t="str">
            <v/>
          </cell>
          <cell r="G341" t="str">
            <v/>
          </cell>
          <cell r="H341" t="str">
            <v/>
          </cell>
          <cell r="I341" t="str">
            <v>6156412239</v>
          </cell>
          <cell r="J341">
            <v>0.33368999999999999</v>
          </cell>
          <cell r="K341">
            <v>0.18256</v>
          </cell>
          <cell r="L341">
            <v>0.30853999999999998</v>
          </cell>
          <cell r="M341">
            <v>0.45341999999999999</v>
          </cell>
          <cell r="N341">
            <v>0.25191999999999998</v>
          </cell>
          <cell r="O341">
            <v>0.29602000000000001</v>
          </cell>
          <cell r="P341">
            <v>0.15109</v>
          </cell>
          <cell r="Q341">
            <v>0.20346</v>
          </cell>
          <cell r="R341">
            <v>0.32302999999999998</v>
          </cell>
          <cell r="S341">
            <v>2.50373</v>
          </cell>
        </row>
        <row r="342">
          <cell r="E342" t="str">
            <v/>
          </cell>
          <cell r="F342" t="str">
            <v/>
          </cell>
          <cell r="G342" t="str">
            <v/>
          </cell>
          <cell r="H342" t="str">
            <v/>
          </cell>
          <cell r="I342" t="str">
            <v>6156412240</v>
          </cell>
          <cell r="J342">
            <v>0.30658999999999997</v>
          </cell>
          <cell r="K342">
            <v>0.46704000000000001</v>
          </cell>
          <cell r="L342">
            <v>0.41360000000000002</v>
          </cell>
          <cell r="M342">
            <v>0.61138999999999999</v>
          </cell>
          <cell r="N342">
            <v>0.32168000000000002</v>
          </cell>
          <cell r="O342">
            <v>0.45439000000000002</v>
          </cell>
          <cell r="P342">
            <v>0.44174000000000002</v>
          </cell>
          <cell r="Q342">
            <v>0.54224000000000006</v>
          </cell>
          <cell r="R342">
            <v>0.36157</v>
          </cell>
          <cell r="S342">
            <v>3.9202400000000002</v>
          </cell>
        </row>
        <row r="343">
          <cell r="E343" t="str">
            <v/>
          </cell>
          <cell r="F343" t="str">
            <v/>
          </cell>
          <cell r="G343" t="str">
            <v/>
          </cell>
          <cell r="H343" t="str">
            <v/>
          </cell>
          <cell r="I343" t="str">
            <v>6156412242</v>
          </cell>
          <cell r="J343">
            <v>0.47964000000000001</v>
          </cell>
          <cell r="K343">
            <v>0.315</v>
          </cell>
          <cell r="L343">
            <v>0.60438000000000003</v>
          </cell>
          <cell r="M343">
            <v>0.55820000000000003</v>
          </cell>
          <cell r="N343">
            <v>0.45252999999999999</v>
          </cell>
          <cell r="O343">
            <v>0.72616999999999998</v>
          </cell>
          <cell r="P343">
            <v>0.63882000000000005</v>
          </cell>
          <cell r="Q343">
            <v>0.64639999999999997</v>
          </cell>
          <cell r="R343">
            <v>0.78483999999999998</v>
          </cell>
          <cell r="S343">
            <v>5.2059800000000003</v>
          </cell>
        </row>
        <row r="344">
          <cell r="E344" t="str">
            <v/>
          </cell>
          <cell r="F344" t="str">
            <v/>
          </cell>
          <cell r="G344" t="str">
            <v/>
          </cell>
          <cell r="H344" t="str">
            <v/>
          </cell>
          <cell r="I344" t="str">
            <v>6156412243</v>
          </cell>
          <cell r="J344">
            <v>0.1134</v>
          </cell>
          <cell r="K344">
            <v>5.6689999999999997E-2</v>
          </cell>
          <cell r="L344">
            <v>0.12597</v>
          </cell>
          <cell r="M344">
            <v>0.23930999999999999</v>
          </cell>
          <cell r="N344">
            <v>0.13858000000000001</v>
          </cell>
          <cell r="O344">
            <v>0.16377</v>
          </cell>
          <cell r="P344">
            <v>0.15118999999999999</v>
          </cell>
          <cell r="Q344">
            <v>0.17205000000000001</v>
          </cell>
          <cell r="R344">
            <v>0.20976</v>
          </cell>
          <cell r="S344">
            <v>1.3707199999999999</v>
          </cell>
        </row>
        <row r="345">
          <cell r="E345" t="str">
            <v/>
          </cell>
          <cell r="F345" t="str">
            <v/>
          </cell>
          <cell r="G345" t="str">
            <v/>
          </cell>
          <cell r="H345" t="str">
            <v/>
          </cell>
          <cell r="I345" t="str">
            <v>6156412244</v>
          </cell>
          <cell r="J345">
            <v>9.869E-2</v>
          </cell>
          <cell r="K345">
            <v>0.18476000000000001</v>
          </cell>
          <cell r="L345">
            <v>0.18478</v>
          </cell>
          <cell r="M345">
            <v>0.18267</v>
          </cell>
          <cell r="N345">
            <v>0.1386</v>
          </cell>
          <cell r="O345">
            <v>6.3E-2</v>
          </cell>
          <cell r="P345">
            <v>0.1134</v>
          </cell>
          <cell r="Q345">
            <v>0.11752</v>
          </cell>
          <cell r="R345">
            <v>9.2310000000000003E-2</v>
          </cell>
          <cell r="S345">
            <v>1.1757299999999999</v>
          </cell>
        </row>
        <row r="346">
          <cell r="E346" t="str">
            <v/>
          </cell>
          <cell r="F346" t="str">
            <v/>
          </cell>
          <cell r="G346" t="str">
            <v/>
          </cell>
          <cell r="H346" t="str">
            <v/>
          </cell>
          <cell r="I346" t="str">
            <v>6156412245</v>
          </cell>
          <cell r="J346">
            <v>0.44087999999999999</v>
          </cell>
          <cell r="K346">
            <v>0.43028</v>
          </cell>
          <cell r="L346">
            <v>0.42653999999999997</v>
          </cell>
          <cell r="M346">
            <v>0.45945000000000003</v>
          </cell>
          <cell r="N346">
            <v>0.40522999999999998</v>
          </cell>
          <cell r="O346">
            <v>0.48708000000000001</v>
          </cell>
          <cell r="P346">
            <v>0.19314999999999999</v>
          </cell>
          <cell r="Q346">
            <v>0.28627000000000002</v>
          </cell>
          <cell r="R346">
            <v>0.20982999999999999</v>
          </cell>
          <cell r="S346">
            <v>3.3387099999999998</v>
          </cell>
        </row>
        <row r="347">
          <cell r="E347" t="str">
            <v/>
          </cell>
          <cell r="F347" t="str">
            <v/>
          </cell>
          <cell r="G347" t="str">
            <v/>
          </cell>
          <cell r="H347" t="str">
            <v/>
          </cell>
          <cell r="I347" t="str">
            <v>6156412246</v>
          </cell>
          <cell r="J347">
            <v>0.18887999999999999</v>
          </cell>
          <cell r="K347">
            <v>0.18881999999999999</v>
          </cell>
          <cell r="L347">
            <v>0.11960999999999999</v>
          </cell>
          <cell r="M347">
            <v>0.19145000000000001</v>
          </cell>
          <cell r="N347">
            <v>6.9260000000000002E-2</v>
          </cell>
          <cell r="O347">
            <v>5.0369999999999998E-2</v>
          </cell>
          <cell r="P347">
            <v>8.8179999999999994E-2</v>
          </cell>
          <cell r="Q347">
            <v>9.6540000000000001E-2</v>
          </cell>
          <cell r="R347">
            <v>6.5019999999999994E-2</v>
          </cell>
          <cell r="S347">
            <v>1.05813</v>
          </cell>
        </row>
        <row r="348">
          <cell r="E348" t="str">
            <v/>
          </cell>
          <cell r="F348" t="str">
            <v/>
          </cell>
          <cell r="G348" t="str">
            <v/>
          </cell>
          <cell r="H348" t="str">
            <v/>
          </cell>
          <cell r="I348" t="str">
            <v>6156412247</v>
          </cell>
          <cell r="J348">
            <v>0.56699999999999995</v>
          </cell>
          <cell r="K348">
            <v>0.3906</v>
          </cell>
          <cell r="L348">
            <v>0.73162000000000005</v>
          </cell>
          <cell r="M348">
            <v>0.6048</v>
          </cell>
          <cell r="N348">
            <v>0.94499999999999995</v>
          </cell>
          <cell r="O348">
            <v>0.86939999999999995</v>
          </cell>
          <cell r="P348">
            <v>0.74970000000000003</v>
          </cell>
          <cell r="Q348">
            <v>0.69276000000000004</v>
          </cell>
          <cell r="R348">
            <v>0.60094999999999998</v>
          </cell>
          <cell r="S348">
            <v>6.1518300000000004</v>
          </cell>
        </row>
        <row r="349">
          <cell r="E349" t="str">
            <v/>
          </cell>
          <cell r="F349" t="str">
            <v/>
          </cell>
          <cell r="G349" t="str">
            <v/>
          </cell>
          <cell r="H349" t="str">
            <v/>
          </cell>
          <cell r="I349" t="str">
            <v>6156412248</v>
          </cell>
          <cell r="M349">
            <v>3.78E-2</v>
          </cell>
          <cell r="O349">
            <v>1.26E-2</v>
          </cell>
          <cell r="S349">
            <v>5.04E-2</v>
          </cell>
        </row>
        <row r="350">
          <cell r="E350" t="str">
            <v/>
          </cell>
          <cell r="F350" t="str">
            <v/>
          </cell>
          <cell r="G350" t="str">
            <v/>
          </cell>
          <cell r="H350" t="str">
            <v/>
          </cell>
          <cell r="I350" t="str">
            <v>6156412249</v>
          </cell>
          <cell r="Q350">
            <v>0.17626</v>
          </cell>
          <cell r="R350">
            <v>0.50766</v>
          </cell>
          <cell r="S350">
            <v>0.68391999999999997</v>
          </cell>
        </row>
        <row r="351">
          <cell r="E351" t="str">
            <v/>
          </cell>
          <cell r="F351" t="str">
            <v/>
          </cell>
          <cell r="G351" t="str">
            <v/>
          </cell>
          <cell r="H351" t="str">
            <v/>
          </cell>
          <cell r="I351" t="str">
            <v>6156422204</v>
          </cell>
          <cell r="J351">
            <v>0.1512</v>
          </cell>
          <cell r="K351">
            <v>0.189</v>
          </cell>
          <cell r="L351">
            <v>0.2898</v>
          </cell>
          <cell r="M351">
            <v>0.2268</v>
          </cell>
          <cell r="N351">
            <v>0.2142</v>
          </cell>
          <cell r="O351">
            <v>0.1512</v>
          </cell>
          <cell r="P351">
            <v>0.2646</v>
          </cell>
          <cell r="Q351">
            <v>0.21399000000000001</v>
          </cell>
          <cell r="R351">
            <v>0.46983999999999998</v>
          </cell>
          <cell r="S351">
            <v>2.1706300000000001</v>
          </cell>
        </row>
        <row r="352">
          <cell r="E352" t="str">
            <v/>
          </cell>
          <cell r="F352" t="str">
            <v/>
          </cell>
          <cell r="G352" t="str">
            <v/>
          </cell>
          <cell r="H352" t="str">
            <v/>
          </cell>
          <cell r="I352" t="str">
            <v>6156422210</v>
          </cell>
          <cell r="J352">
            <v>1.071</v>
          </cell>
          <cell r="K352">
            <v>1.1088</v>
          </cell>
          <cell r="L352">
            <v>1.7891999999999999</v>
          </cell>
          <cell r="M352">
            <v>1.4742</v>
          </cell>
          <cell r="N352">
            <v>1.1339999999999999</v>
          </cell>
          <cell r="O352">
            <v>1.3355999999999999</v>
          </cell>
          <cell r="P352">
            <v>1.323</v>
          </cell>
          <cell r="Q352">
            <v>1.3310599999999999</v>
          </cell>
          <cell r="R352">
            <v>1.47315</v>
          </cell>
          <cell r="S352">
            <v>12.040010000000001</v>
          </cell>
        </row>
        <row r="353">
          <cell r="E353" t="str">
            <v/>
          </cell>
          <cell r="F353" t="str">
            <v/>
          </cell>
          <cell r="G353" t="str">
            <v/>
          </cell>
          <cell r="H353" t="str">
            <v/>
          </cell>
          <cell r="I353" t="str">
            <v>6156422212</v>
          </cell>
          <cell r="J353">
            <v>0.98363999999999996</v>
          </cell>
          <cell r="K353">
            <v>1.0331999999999999</v>
          </cell>
          <cell r="L353">
            <v>1.6128</v>
          </cell>
          <cell r="M353">
            <v>1.008</v>
          </cell>
          <cell r="N353">
            <v>1.2726</v>
          </cell>
          <cell r="O353">
            <v>1.2474000000000001</v>
          </cell>
          <cell r="P353">
            <v>1.008</v>
          </cell>
          <cell r="Q353">
            <v>1.1836500000000001</v>
          </cell>
          <cell r="R353">
            <v>0.86861999999999995</v>
          </cell>
          <cell r="S353">
            <v>10.21791</v>
          </cell>
        </row>
        <row r="354">
          <cell r="E354" t="str">
            <v/>
          </cell>
          <cell r="F354" t="str">
            <v/>
          </cell>
          <cell r="G354" t="str">
            <v/>
          </cell>
          <cell r="H354" t="str">
            <v/>
          </cell>
          <cell r="I354" t="str">
            <v>6156422214</v>
          </cell>
          <cell r="J354">
            <v>0.2142</v>
          </cell>
          <cell r="K354">
            <v>0.2394</v>
          </cell>
          <cell r="L354">
            <v>0.2898</v>
          </cell>
          <cell r="M354">
            <v>0.3528</v>
          </cell>
          <cell r="N354">
            <v>0.4032</v>
          </cell>
          <cell r="O354">
            <v>0.51659999999999995</v>
          </cell>
          <cell r="P354">
            <v>0.3276</v>
          </cell>
          <cell r="Q354">
            <v>0.41138000000000002</v>
          </cell>
          <cell r="R354">
            <v>0.47420000000000001</v>
          </cell>
          <cell r="S354">
            <v>3.2291799999999999</v>
          </cell>
        </row>
        <row r="355">
          <cell r="E355" t="str">
            <v/>
          </cell>
          <cell r="F355" t="str">
            <v/>
          </cell>
          <cell r="G355" t="str">
            <v/>
          </cell>
          <cell r="H355" t="str">
            <v/>
          </cell>
          <cell r="I355" t="str">
            <v>6156422215</v>
          </cell>
          <cell r="J355">
            <v>0.30062</v>
          </cell>
          <cell r="K355">
            <v>0.28555000000000003</v>
          </cell>
          <cell r="L355">
            <v>0.53090999999999999</v>
          </cell>
          <cell r="M355">
            <v>0.30474000000000001</v>
          </cell>
          <cell r="N355">
            <v>0.38291999999999998</v>
          </cell>
          <cell r="O355">
            <v>0.41233999999999998</v>
          </cell>
          <cell r="P355">
            <v>0.47876999999999997</v>
          </cell>
          <cell r="Q355">
            <v>0.38613999999999998</v>
          </cell>
          <cell r="R355">
            <v>0.31890000000000002</v>
          </cell>
          <cell r="S355">
            <v>3.40089</v>
          </cell>
        </row>
        <row r="356">
          <cell r="E356" t="str">
            <v/>
          </cell>
          <cell r="F356" t="str">
            <v/>
          </cell>
          <cell r="G356" t="str">
            <v/>
          </cell>
          <cell r="H356" t="str">
            <v/>
          </cell>
          <cell r="I356" t="str">
            <v>6156422219</v>
          </cell>
          <cell r="J356">
            <v>6.3E-2</v>
          </cell>
          <cell r="K356">
            <v>-6.3E-2</v>
          </cell>
          <cell r="S356">
            <v>0</v>
          </cell>
        </row>
        <row r="357">
          <cell r="E357" t="str">
            <v/>
          </cell>
          <cell r="F357" t="str">
            <v/>
          </cell>
          <cell r="G357" t="str">
            <v/>
          </cell>
          <cell r="H357" t="str">
            <v/>
          </cell>
          <cell r="I357" t="str">
            <v>6156422225</v>
          </cell>
          <cell r="J357">
            <v>0.62029000000000001</v>
          </cell>
          <cell r="K357">
            <v>0.46536</v>
          </cell>
          <cell r="L357">
            <v>0.4158</v>
          </cell>
          <cell r="M357">
            <v>0.63</v>
          </cell>
          <cell r="N357">
            <v>0.4788</v>
          </cell>
          <cell r="O357">
            <v>0.69299999999999995</v>
          </cell>
          <cell r="P357">
            <v>0.6048</v>
          </cell>
          <cell r="Q357">
            <v>0.48253000000000001</v>
          </cell>
          <cell r="R357">
            <v>0.46154000000000001</v>
          </cell>
          <cell r="S357">
            <v>4.8521200000000002</v>
          </cell>
        </row>
        <row r="358">
          <cell r="E358" t="str">
            <v/>
          </cell>
          <cell r="F358" t="str">
            <v/>
          </cell>
          <cell r="G358" t="str">
            <v/>
          </cell>
          <cell r="H358" t="str">
            <v/>
          </cell>
          <cell r="I358" t="str">
            <v>6156422230</v>
          </cell>
          <cell r="J358">
            <v>0.17219000000000001</v>
          </cell>
          <cell r="K358">
            <v>0.189</v>
          </cell>
          <cell r="L358">
            <v>0.378</v>
          </cell>
          <cell r="M358">
            <v>0.2394</v>
          </cell>
          <cell r="N358">
            <v>0.3654</v>
          </cell>
          <cell r="O358">
            <v>0.3402</v>
          </cell>
          <cell r="P358">
            <v>0.441</v>
          </cell>
          <cell r="Q358">
            <v>0.20981</v>
          </cell>
          <cell r="R358">
            <v>0.33566000000000001</v>
          </cell>
          <cell r="S358">
            <v>2.6706599999999998</v>
          </cell>
        </row>
        <row r="359">
          <cell r="E359" t="str">
            <v/>
          </cell>
          <cell r="F359" t="str">
            <v/>
          </cell>
          <cell r="G359" t="str">
            <v/>
          </cell>
          <cell r="H359" t="str">
            <v/>
          </cell>
          <cell r="I359" t="str">
            <v>6156422233</v>
          </cell>
          <cell r="J359">
            <v>0.66019000000000005</v>
          </cell>
          <cell r="K359">
            <v>0.58464000000000005</v>
          </cell>
          <cell r="L359">
            <v>0.66779999999999995</v>
          </cell>
          <cell r="M359">
            <v>0.61739999999999995</v>
          </cell>
          <cell r="N359">
            <v>0.56699999999999995</v>
          </cell>
          <cell r="O359">
            <v>0.66779999999999995</v>
          </cell>
          <cell r="P359">
            <v>0.4662</v>
          </cell>
          <cell r="Q359">
            <v>0.60435000000000005</v>
          </cell>
          <cell r="R359">
            <v>0.52442</v>
          </cell>
          <cell r="S359">
            <v>5.3597999999999999</v>
          </cell>
        </row>
        <row r="360">
          <cell r="E360" t="str">
            <v/>
          </cell>
          <cell r="F360" t="str">
            <v/>
          </cell>
          <cell r="G360" t="str">
            <v/>
          </cell>
          <cell r="H360" t="str">
            <v/>
          </cell>
          <cell r="I360" t="str">
            <v>6156422234</v>
          </cell>
          <cell r="J360">
            <v>0.59301000000000004</v>
          </cell>
          <cell r="K360">
            <v>0.55018999999999996</v>
          </cell>
          <cell r="L360">
            <v>0.4788</v>
          </cell>
          <cell r="M360">
            <v>0.3906</v>
          </cell>
          <cell r="N360">
            <v>0.3528</v>
          </cell>
          <cell r="O360">
            <v>0.4662</v>
          </cell>
          <cell r="P360">
            <v>0.4032</v>
          </cell>
          <cell r="Q360">
            <v>0.53722999999999999</v>
          </cell>
          <cell r="R360">
            <v>0.35241</v>
          </cell>
          <cell r="S360">
            <v>4.1244399999999999</v>
          </cell>
        </row>
        <row r="361">
          <cell r="E361" t="str">
            <v/>
          </cell>
          <cell r="F361" t="str">
            <v/>
          </cell>
          <cell r="G361" t="str">
            <v/>
          </cell>
          <cell r="H361" t="str">
            <v/>
          </cell>
          <cell r="I361" t="str">
            <v>6156422238</v>
          </cell>
          <cell r="J361">
            <v>0.80722000000000005</v>
          </cell>
          <cell r="K361">
            <v>0.64680000000000004</v>
          </cell>
          <cell r="L361">
            <v>0.71819999999999995</v>
          </cell>
          <cell r="M361">
            <v>0.64259999999999995</v>
          </cell>
          <cell r="N361">
            <v>0.61739999999999995</v>
          </cell>
          <cell r="O361">
            <v>0.6552</v>
          </cell>
          <cell r="P361">
            <v>0.59219999999999995</v>
          </cell>
          <cell r="Q361">
            <v>0.61280000000000001</v>
          </cell>
          <cell r="R361">
            <v>0.50348999999999999</v>
          </cell>
          <cell r="S361">
            <v>5.7959100000000001</v>
          </cell>
        </row>
        <row r="362">
          <cell r="E362" t="str">
            <v/>
          </cell>
          <cell r="F362" t="str">
            <v/>
          </cell>
          <cell r="G362" t="str">
            <v/>
          </cell>
          <cell r="H362" t="str">
            <v/>
          </cell>
          <cell r="I362" t="str">
            <v>6156422239</v>
          </cell>
          <cell r="J362">
            <v>0.12512999999999999</v>
          </cell>
          <cell r="K362">
            <v>0.4158</v>
          </cell>
          <cell r="L362">
            <v>0.4536</v>
          </cell>
          <cell r="M362">
            <v>0.3906</v>
          </cell>
          <cell r="N362">
            <v>0.4032</v>
          </cell>
          <cell r="O362">
            <v>0.378</v>
          </cell>
          <cell r="P362">
            <v>0.5292</v>
          </cell>
          <cell r="Q362">
            <v>0.47426000000000001</v>
          </cell>
          <cell r="R362">
            <v>0.54544000000000004</v>
          </cell>
          <cell r="S362">
            <v>3.71523</v>
          </cell>
        </row>
        <row r="363">
          <cell r="E363" t="str">
            <v/>
          </cell>
          <cell r="F363" t="str">
            <v/>
          </cell>
          <cell r="G363" t="str">
            <v/>
          </cell>
          <cell r="H363" t="str">
            <v/>
          </cell>
          <cell r="I363" t="str">
            <v>6156422240</v>
          </cell>
          <cell r="J363">
            <v>1.3145899999999999</v>
          </cell>
          <cell r="K363">
            <v>1.6128</v>
          </cell>
          <cell r="L363">
            <v>1.26</v>
          </cell>
          <cell r="M363">
            <v>1.1843999999999999</v>
          </cell>
          <cell r="N363">
            <v>1.26</v>
          </cell>
          <cell r="O363">
            <v>1.5875999999999999</v>
          </cell>
          <cell r="P363">
            <v>1.575</v>
          </cell>
          <cell r="Q363">
            <v>1.7721199999999999</v>
          </cell>
          <cell r="R363">
            <v>1.532</v>
          </cell>
          <cell r="S363">
            <v>13.098509999999999</v>
          </cell>
        </row>
        <row r="364">
          <cell r="E364" t="str">
            <v/>
          </cell>
          <cell r="F364" t="str">
            <v/>
          </cell>
          <cell r="G364" t="str">
            <v/>
          </cell>
          <cell r="H364" t="str">
            <v/>
          </cell>
          <cell r="I364" t="str">
            <v>6156422241</v>
          </cell>
          <cell r="J364">
            <v>0.39058999999999999</v>
          </cell>
          <cell r="K364">
            <v>0.39057999999999998</v>
          </cell>
          <cell r="L364">
            <v>0.88200000000000001</v>
          </cell>
          <cell r="M364">
            <v>0.378</v>
          </cell>
          <cell r="N364">
            <v>0.3402</v>
          </cell>
          <cell r="O364">
            <v>0.51659999999999995</v>
          </cell>
          <cell r="P364">
            <v>0.4788</v>
          </cell>
          <cell r="Q364">
            <v>0.48265000000000002</v>
          </cell>
          <cell r="R364">
            <v>0.46148</v>
          </cell>
          <cell r="S364">
            <v>4.3209</v>
          </cell>
        </row>
        <row r="365">
          <cell r="E365" t="str">
            <v/>
          </cell>
          <cell r="F365" t="str">
            <v/>
          </cell>
          <cell r="G365" t="str">
            <v/>
          </cell>
          <cell r="H365" t="str">
            <v/>
          </cell>
          <cell r="I365" t="str">
            <v>6156422242</v>
          </cell>
          <cell r="J365">
            <v>0.2016</v>
          </cell>
          <cell r="K365">
            <v>0.29819000000000001</v>
          </cell>
          <cell r="L365">
            <v>0.3906</v>
          </cell>
          <cell r="M365">
            <v>0.2646</v>
          </cell>
          <cell r="N365">
            <v>0.3528</v>
          </cell>
          <cell r="O365">
            <v>0.189</v>
          </cell>
          <cell r="P365">
            <v>0.2142</v>
          </cell>
          <cell r="Q365">
            <v>0.20154</v>
          </cell>
          <cell r="R365">
            <v>0.44467000000000001</v>
          </cell>
          <cell r="S365">
            <v>2.5571999999999999</v>
          </cell>
        </row>
        <row r="366">
          <cell r="E366" t="str">
            <v/>
          </cell>
          <cell r="F366" t="str">
            <v/>
          </cell>
          <cell r="G366" t="str">
            <v/>
          </cell>
          <cell r="H366" t="str">
            <v/>
          </cell>
          <cell r="I366" t="str">
            <v>6156422243</v>
          </cell>
          <cell r="J366">
            <v>0.89459999999999995</v>
          </cell>
          <cell r="K366">
            <v>0.81899999999999995</v>
          </cell>
          <cell r="L366">
            <v>0.81899999999999995</v>
          </cell>
          <cell r="M366">
            <v>0.94499999999999995</v>
          </cell>
          <cell r="N366">
            <v>0.95760000000000001</v>
          </cell>
          <cell r="O366">
            <v>1.008</v>
          </cell>
          <cell r="P366">
            <v>0.73080000000000001</v>
          </cell>
          <cell r="Q366">
            <v>0.75966999999999996</v>
          </cell>
          <cell r="R366">
            <v>0.86868000000000001</v>
          </cell>
          <cell r="S366">
            <v>7.8023499999999997</v>
          </cell>
        </row>
        <row r="367">
          <cell r="E367" t="str">
            <v/>
          </cell>
          <cell r="F367" t="str">
            <v/>
          </cell>
          <cell r="G367" t="str">
            <v/>
          </cell>
          <cell r="H367" t="str">
            <v/>
          </cell>
          <cell r="I367" t="str">
            <v>6156422244</v>
          </cell>
          <cell r="J367">
            <v>0.27299000000000001</v>
          </cell>
          <cell r="K367">
            <v>0.40403</v>
          </cell>
          <cell r="L367">
            <v>0.5796</v>
          </cell>
          <cell r="M367">
            <v>0.5544</v>
          </cell>
          <cell r="N367">
            <v>0.4536</v>
          </cell>
          <cell r="O367">
            <v>0.4032</v>
          </cell>
          <cell r="P367">
            <v>0.56699999999999995</v>
          </cell>
          <cell r="Q367">
            <v>0.48670999999999998</v>
          </cell>
          <cell r="R367">
            <v>0.56642999999999999</v>
          </cell>
          <cell r="S367">
            <v>4.28796</v>
          </cell>
        </row>
        <row r="368">
          <cell r="E368" t="str">
            <v/>
          </cell>
          <cell r="F368" t="str">
            <v/>
          </cell>
          <cell r="G368" t="str">
            <v/>
          </cell>
          <cell r="H368" t="str">
            <v/>
          </cell>
          <cell r="I368" t="str">
            <v>6156422245</v>
          </cell>
          <cell r="J368">
            <v>0.2142</v>
          </cell>
          <cell r="K368">
            <v>0.2016</v>
          </cell>
          <cell r="L368">
            <v>0.1386</v>
          </cell>
          <cell r="M368">
            <v>0.4536</v>
          </cell>
          <cell r="N368">
            <v>0.3276</v>
          </cell>
          <cell r="O368">
            <v>0.3402</v>
          </cell>
          <cell r="P368">
            <v>0.3528</v>
          </cell>
          <cell r="Q368">
            <v>0.20144999999999999</v>
          </cell>
          <cell r="R368">
            <v>0.48253000000000001</v>
          </cell>
          <cell r="S368">
            <v>2.71258</v>
          </cell>
        </row>
        <row r="369">
          <cell r="E369" t="str">
            <v/>
          </cell>
          <cell r="F369" t="str">
            <v/>
          </cell>
          <cell r="G369" t="str">
            <v/>
          </cell>
          <cell r="H369" t="str">
            <v/>
          </cell>
          <cell r="I369" t="str">
            <v>6156422246</v>
          </cell>
          <cell r="J369">
            <v>1.2470399999999999</v>
          </cell>
          <cell r="K369">
            <v>1.05816</v>
          </cell>
          <cell r="L369">
            <v>1.4688399999999999</v>
          </cell>
          <cell r="M369">
            <v>1.0076799999999999</v>
          </cell>
          <cell r="N369">
            <v>1.21346</v>
          </cell>
          <cell r="O369">
            <v>0.91956000000000004</v>
          </cell>
          <cell r="P369">
            <v>0.75344999999999995</v>
          </cell>
          <cell r="Q369">
            <v>0.73836999999999997</v>
          </cell>
          <cell r="R369">
            <v>0.61246</v>
          </cell>
          <cell r="S369">
            <v>9.0190199999999994</v>
          </cell>
        </row>
        <row r="370">
          <cell r="E370" t="str">
            <v/>
          </cell>
          <cell r="F370" t="str">
            <v/>
          </cell>
          <cell r="G370" t="str">
            <v/>
          </cell>
          <cell r="H370" t="str">
            <v/>
          </cell>
          <cell r="I370" t="str">
            <v>6156422247</v>
          </cell>
          <cell r="J370">
            <v>0.41465999999999997</v>
          </cell>
          <cell r="K370">
            <v>0.52154</v>
          </cell>
          <cell r="L370">
            <v>1.17832</v>
          </cell>
          <cell r="M370">
            <v>0.71984000000000004</v>
          </cell>
          <cell r="N370">
            <v>0.40950999999999999</v>
          </cell>
          <cell r="O370">
            <v>0.44518999999999997</v>
          </cell>
          <cell r="P370">
            <v>0.63756000000000002</v>
          </cell>
          <cell r="Q370">
            <v>0.66993999999999998</v>
          </cell>
          <cell r="R370">
            <v>0.53298999999999996</v>
          </cell>
          <cell r="S370">
            <v>5.5295500000000004</v>
          </cell>
        </row>
        <row r="371">
          <cell r="E371" t="str">
            <v/>
          </cell>
          <cell r="F371" t="str">
            <v/>
          </cell>
          <cell r="G371" t="str">
            <v/>
          </cell>
          <cell r="H371" t="str">
            <v/>
          </cell>
          <cell r="I371" t="str">
            <v>6156422248</v>
          </cell>
          <cell r="J371">
            <v>1.26E-2</v>
          </cell>
          <cell r="K371">
            <v>-1.26E-2</v>
          </cell>
          <cell r="S371">
            <v>0</v>
          </cell>
        </row>
        <row r="372">
          <cell r="E372" t="str">
            <v/>
          </cell>
          <cell r="F372" t="str">
            <v/>
          </cell>
          <cell r="G372" t="str">
            <v/>
          </cell>
          <cell r="H372" t="str">
            <v/>
          </cell>
          <cell r="I372" t="str">
            <v>6156422249</v>
          </cell>
          <cell r="J372">
            <v>0.3024</v>
          </cell>
          <cell r="K372">
            <v>0.315</v>
          </cell>
          <cell r="L372">
            <v>0.4536</v>
          </cell>
          <cell r="M372">
            <v>0.4914</v>
          </cell>
          <cell r="N372">
            <v>0.4032</v>
          </cell>
          <cell r="O372">
            <v>0.378</v>
          </cell>
          <cell r="P372">
            <v>0.4158</v>
          </cell>
          <cell r="Q372">
            <v>0.26018000000000002</v>
          </cell>
          <cell r="R372">
            <v>0.39435999999999999</v>
          </cell>
          <cell r="S372">
            <v>3.4139400000000002</v>
          </cell>
        </row>
        <row r="373">
          <cell r="E373" t="str">
            <v/>
          </cell>
          <cell r="F373" t="str">
            <v/>
          </cell>
          <cell r="G373" t="str">
            <v/>
          </cell>
          <cell r="H373" t="str">
            <v/>
          </cell>
          <cell r="I373" t="str">
            <v>6156422251</v>
          </cell>
          <cell r="J373">
            <v>0.40318999999999999</v>
          </cell>
          <cell r="K373">
            <v>0.46199000000000001</v>
          </cell>
          <cell r="L373">
            <v>0.37875999999999999</v>
          </cell>
          <cell r="M373">
            <v>0.28681000000000001</v>
          </cell>
          <cell r="N373">
            <v>0.48927999999999999</v>
          </cell>
          <cell r="O373">
            <v>0.32127</v>
          </cell>
          <cell r="P373">
            <v>0.33600000000000002</v>
          </cell>
          <cell r="Q373">
            <v>0.46422000000000002</v>
          </cell>
          <cell r="R373">
            <v>0.43630999999999998</v>
          </cell>
          <cell r="S373">
            <v>3.5778300000000001</v>
          </cell>
        </row>
        <row r="374">
          <cell r="E374" t="str">
            <v/>
          </cell>
          <cell r="F374" t="str">
            <v/>
          </cell>
          <cell r="G374" t="str">
            <v/>
          </cell>
          <cell r="H374" t="str">
            <v/>
          </cell>
          <cell r="I374" t="str">
            <v>6156422252</v>
          </cell>
          <cell r="J374">
            <v>1.6002000000000001</v>
          </cell>
          <cell r="K374">
            <v>1.827</v>
          </cell>
          <cell r="L374">
            <v>2.0286</v>
          </cell>
          <cell r="M374">
            <v>1.8144</v>
          </cell>
          <cell r="N374">
            <v>2.3184</v>
          </cell>
          <cell r="O374">
            <v>2.6585999999999999</v>
          </cell>
          <cell r="P374">
            <v>2.6964000000000001</v>
          </cell>
          <cell r="Q374">
            <v>2.4686599999999999</v>
          </cell>
          <cell r="R374">
            <v>2.6142799999999999</v>
          </cell>
          <cell r="S374">
            <v>20.026540000000001</v>
          </cell>
        </row>
        <row r="375">
          <cell r="E375" t="str">
            <v/>
          </cell>
          <cell r="F375" t="str">
            <v/>
          </cell>
          <cell r="G375" t="str">
            <v/>
          </cell>
          <cell r="H375" t="str">
            <v/>
          </cell>
          <cell r="I375" t="str">
            <v>6156422253</v>
          </cell>
          <cell r="J375">
            <v>1.26E-2</v>
          </cell>
          <cell r="K375">
            <v>-1.26E-2</v>
          </cell>
          <cell r="S375">
            <v>0</v>
          </cell>
        </row>
        <row r="376">
          <cell r="E376" t="str">
            <v/>
          </cell>
          <cell r="F376" t="str">
            <v/>
          </cell>
          <cell r="G376" t="str">
            <v/>
          </cell>
          <cell r="H376" t="str">
            <v/>
          </cell>
          <cell r="I376" t="str">
            <v>6156422254</v>
          </cell>
          <cell r="J376">
            <v>0.97440000000000004</v>
          </cell>
          <cell r="K376">
            <v>1.6632</v>
          </cell>
          <cell r="L376">
            <v>1.9656</v>
          </cell>
          <cell r="M376">
            <v>1.89</v>
          </cell>
          <cell r="N376">
            <v>1.1718</v>
          </cell>
          <cell r="O376">
            <v>2.1294</v>
          </cell>
          <cell r="P376">
            <v>1.1592</v>
          </cell>
          <cell r="Q376">
            <v>1.20879</v>
          </cell>
          <cell r="R376">
            <v>1.65316</v>
          </cell>
          <cell r="S376">
            <v>13.81555</v>
          </cell>
        </row>
        <row r="377">
          <cell r="E377" t="str">
            <v/>
          </cell>
          <cell r="F377" t="str">
            <v/>
          </cell>
          <cell r="G377" t="str">
            <v/>
          </cell>
          <cell r="H377" t="str">
            <v/>
          </cell>
          <cell r="I377" t="str">
            <v>6156422255</v>
          </cell>
          <cell r="J377">
            <v>0.2142</v>
          </cell>
          <cell r="K377">
            <v>0.2016</v>
          </cell>
          <cell r="L377">
            <v>0.1764</v>
          </cell>
          <cell r="M377">
            <v>0.2394</v>
          </cell>
          <cell r="N377">
            <v>0.2016</v>
          </cell>
          <cell r="O377">
            <v>0.2772</v>
          </cell>
          <cell r="P377">
            <v>0.378</v>
          </cell>
          <cell r="Q377">
            <v>0.28114</v>
          </cell>
          <cell r="R377">
            <v>0.31467000000000001</v>
          </cell>
          <cell r="S377">
            <v>2.2842099999999999</v>
          </cell>
        </row>
        <row r="378">
          <cell r="E378" t="str">
            <v/>
          </cell>
          <cell r="F378" t="str">
            <v/>
          </cell>
          <cell r="G378" t="str">
            <v/>
          </cell>
          <cell r="H378" t="str">
            <v/>
          </cell>
          <cell r="I378" t="str">
            <v>6156422256</v>
          </cell>
          <cell r="J378">
            <v>0.14781</v>
          </cell>
          <cell r="K378">
            <v>0.23093</v>
          </cell>
          <cell r="L378">
            <v>0.21582000000000001</v>
          </cell>
          <cell r="M378">
            <v>0.21418000000000001</v>
          </cell>
          <cell r="N378">
            <v>0.18967000000000001</v>
          </cell>
          <cell r="O378">
            <v>0.16449</v>
          </cell>
          <cell r="P378">
            <v>0.17093</v>
          </cell>
          <cell r="Q378">
            <v>0.27451999999999999</v>
          </cell>
          <cell r="R378">
            <v>0.18712000000000001</v>
          </cell>
          <cell r="S378">
            <v>1.7954699999999999</v>
          </cell>
        </row>
        <row r="379">
          <cell r="E379" t="str">
            <v/>
          </cell>
          <cell r="F379" t="str">
            <v/>
          </cell>
          <cell r="G379" t="str">
            <v/>
          </cell>
          <cell r="H379" t="str">
            <v/>
          </cell>
          <cell r="I379" t="str">
            <v>6156422257</v>
          </cell>
          <cell r="J379">
            <v>0.11507000000000001</v>
          </cell>
          <cell r="K379">
            <v>0.15612000000000001</v>
          </cell>
          <cell r="L379">
            <v>0.18478</v>
          </cell>
          <cell r="M379">
            <v>0.1449</v>
          </cell>
          <cell r="N379">
            <v>0.18301000000000001</v>
          </cell>
          <cell r="O379">
            <v>0.17638999999999999</v>
          </cell>
          <cell r="P379">
            <v>0.21834999999999999</v>
          </cell>
          <cell r="Q379">
            <v>0.24340999999999999</v>
          </cell>
          <cell r="R379">
            <v>0.28527000000000002</v>
          </cell>
          <cell r="S379">
            <v>1.7073</v>
          </cell>
        </row>
        <row r="380">
          <cell r="E380" t="str">
            <v/>
          </cell>
          <cell r="F380" t="str">
            <v/>
          </cell>
          <cell r="G380" t="str">
            <v/>
          </cell>
          <cell r="H380" t="str">
            <v/>
          </cell>
          <cell r="I380" t="str">
            <v>6156422258</v>
          </cell>
          <cell r="J380">
            <v>0.69291000000000003</v>
          </cell>
          <cell r="K380">
            <v>0.55925999999999998</v>
          </cell>
          <cell r="L380">
            <v>0.78120000000000001</v>
          </cell>
          <cell r="M380">
            <v>0.6552</v>
          </cell>
          <cell r="N380">
            <v>0.4914</v>
          </cell>
          <cell r="O380">
            <v>0.56699999999999995</v>
          </cell>
          <cell r="P380">
            <v>0.59219999999999995</v>
          </cell>
          <cell r="Q380">
            <v>0.60028999999999999</v>
          </cell>
          <cell r="R380">
            <v>1.12435</v>
          </cell>
          <cell r="S380">
            <v>6.0638100000000001</v>
          </cell>
        </row>
        <row r="381">
          <cell r="E381" t="str">
            <v/>
          </cell>
          <cell r="F381" t="str">
            <v/>
          </cell>
          <cell r="G381" t="str">
            <v/>
          </cell>
          <cell r="H381" t="str">
            <v/>
          </cell>
          <cell r="I381" t="str">
            <v>6156422260</v>
          </cell>
          <cell r="J381">
            <v>0.15705</v>
          </cell>
          <cell r="K381">
            <v>0.18218999999999999</v>
          </cell>
          <cell r="L381">
            <v>0.31534000000000001</v>
          </cell>
          <cell r="M381">
            <v>0.20652999999999999</v>
          </cell>
          <cell r="N381">
            <v>0.32672000000000001</v>
          </cell>
          <cell r="O381">
            <v>0.16627</v>
          </cell>
          <cell r="P381">
            <v>8.9859999999999995E-2</v>
          </cell>
          <cell r="Q381">
            <v>0.18212999999999999</v>
          </cell>
          <cell r="R381">
            <v>0.21648000000000001</v>
          </cell>
          <cell r="S381">
            <v>1.84257</v>
          </cell>
        </row>
        <row r="382">
          <cell r="E382" t="str">
            <v/>
          </cell>
          <cell r="F382" t="str">
            <v/>
          </cell>
          <cell r="G382" t="str">
            <v/>
          </cell>
          <cell r="H382" t="str">
            <v/>
          </cell>
          <cell r="I382" t="str">
            <v>6156422261</v>
          </cell>
          <cell r="J382">
            <v>0.14779</v>
          </cell>
          <cell r="K382">
            <v>0.11867999999999999</v>
          </cell>
          <cell r="L382">
            <v>0.16955999999999999</v>
          </cell>
          <cell r="M382">
            <v>0.19439999999999999</v>
          </cell>
          <cell r="N382">
            <v>0.13435</v>
          </cell>
          <cell r="O382">
            <v>0.11835</v>
          </cell>
          <cell r="P382">
            <v>0.13775999999999999</v>
          </cell>
          <cell r="Q382">
            <v>0.10607</v>
          </cell>
          <cell r="R382">
            <v>0.16114999999999999</v>
          </cell>
          <cell r="S382">
            <v>1.2881100000000001</v>
          </cell>
        </row>
        <row r="383">
          <cell r="E383" t="str">
            <v/>
          </cell>
          <cell r="F383" t="str">
            <v/>
          </cell>
          <cell r="G383" t="str">
            <v/>
          </cell>
          <cell r="H383" t="str">
            <v/>
          </cell>
          <cell r="I383" t="str">
            <v>6156422263</v>
          </cell>
          <cell r="J383">
            <v>3.023E-2</v>
          </cell>
          <cell r="K383">
            <v>1.5089999999999999E-2</v>
          </cell>
          <cell r="L383">
            <v>9.9510000000000001E-2</v>
          </cell>
          <cell r="M383">
            <v>4.7039999999999998E-2</v>
          </cell>
          <cell r="O383">
            <v>2.6880000000000001E-2</v>
          </cell>
          <cell r="P383">
            <v>2.6040000000000001E-2</v>
          </cell>
          <cell r="Q383">
            <v>7.639E-2</v>
          </cell>
          <cell r="R383">
            <v>0.22066</v>
          </cell>
          <cell r="S383">
            <v>0.54183999999999999</v>
          </cell>
        </row>
        <row r="384">
          <cell r="E384" t="str">
            <v/>
          </cell>
          <cell r="F384" t="str">
            <v/>
          </cell>
          <cell r="G384" t="str">
            <v/>
          </cell>
          <cell r="H384" t="str">
            <v/>
          </cell>
          <cell r="I384" t="str">
            <v>6156422264</v>
          </cell>
          <cell r="J384">
            <v>0.1176</v>
          </cell>
          <cell r="K384">
            <v>6.7100000000000007E-2</v>
          </cell>
          <cell r="L384">
            <v>0.19864000000000001</v>
          </cell>
          <cell r="M384">
            <v>0.26606000000000002</v>
          </cell>
          <cell r="N384">
            <v>0.19738</v>
          </cell>
          <cell r="O384">
            <v>0.23935000000000001</v>
          </cell>
          <cell r="P384">
            <v>0.14280000000000001</v>
          </cell>
          <cell r="Q384">
            <v>0.13600999999999999</v>
          </cell>
          <cell r="R384">
            <v>0.12336999999999999</v>
          </cell>
          <cell r="S384">
            <v>1.48831</v>
          </cell>
        </row>
        <row r="385">
          <cell r="E385" t="str">
            <v/>
          </cell>
          <cell r="F385" t="str">
            <v/>
          </cell>
          <cell r="G385" t="str">
            <v/>
          </cell>
          <cell r="H385" t="str">
            <v/>
          </cell>
          <cell r="I385" t="str">
            <v>6156422267</v>
          </cell>
          <cell r="J385">
            <v>0.1764</v>
          </cell>
          <cell r="K385">
            <v>5.04E-2</v>
          </cell>
          <cell r="L385">
            <v>0.1386</v>
          </cell>
          <cell r="M385">
            <v>0.189</v>
          </cell>
          <cell r="N385">
            <v>0.1764</v>
          </cell>
          <cell r="O385">
            <v>0.4032</v>
          </cell>
          <cell r="P385">
            <v>0.126</v>
          </cell>
          <cell r="Q385">
            <v>0.25594</v>
          </cell>
          <cell r="R385">
            <v>0.10489</v>
          </cell>
          <cell r="S385">
            <v>1.62083</v>
          </cell>
        </row>
        <row r="386">
          <cell r="E386" t="str">
            <v/>
          </cell>
          <cell r="F386" t="str">
            <v/>
          </cell>
          <cell r="G386" t="str">
            <v/>
          </cell>
          <cell r="H386" t="str">
            <v/>
          </cell>
          <cell r="I386" t="str">
            <v>6156422268</v>
          </cell>
          <cell r="J386">
            <v>0.49726999999999999</v>
          </cell>
          <cell r="K386">
            <v>0.63</v>
          </cell>
          <cell r="L386">
            <v>0.51659999999999995</v>
          </cell>
          <cell r="M386">
            <v>0.66779999999999995</v>
          </cell>
          <cell r="N386">
            <v>0.441</v>
          </cell>
          <cell r="O386">
            <v>0.54179999999999995</v>
          </cell>
          <cell r="P386">
            <v>0.441</v>
          </cell>
          <cell r="Q386">
            <v>0.73443999999999998</v>
          </cell>
          <cell r="R386">
            <v>0.67974000000000001</v>
          </cell>
          <cell r="S386">
            <v>5.1496500000000003</v>
          </cell>
        </row>
        <row r="387">
          <cell r="E387" t="str">
            <v/>
          </cell>
          <cell r="F387" t="str">
            <v/>
          </cell>
          <cell r="G387" t="str">
            <v/>
          </cell>
          <cell r="H387" t="str">
            <v/>
          </cell>
          <cell r="I387" t="str">
            <v>6156422269</v>
          </cell>
          <cell r="J387">
            <v>0.15540000000000001</v>
          </cell>
          <cell r="K387">
            <v>0.1134</v>
          </cell>
          <cell r="L387">
            <v>0.1134</v>
          </cell>
          <cell r="M387">
            <v>0.1134</v>
          </cell>
          <cell r="N387">
            <v>0.1008</v>
          </cell>
          <cell r="O387">
            <v>0.1764</v>
          </cell>
          <cell r="P387">
            <v>0.1512</v>
          </cell>
          <cell r="Q387">
            <v>0.13009000000000001</v>
          </cell>
          <cell r="R387">
            <v>0.11330999999999999</v>
          </cell>
          <cell r="S387">
            <v>1.1674</v>
          </cell>
        </row>
        <row r="388">
          <cell r="E388" t="str">
            <v/>
          </cell>
          <cell r="F388" t="str">
            <v/>
          </cell>
          <cell r="G388" t="str">
            <v/>
          </cell>
          <cell r="H388" t="str">
            <v/>
          </cell>
          <cell r="I388" t="str">
            <v>6156422270</v>
          </cell>
          <cell r="J388">
            <v>8.8200000000000001E-2</v>
          </cell>
          <cell r="K388">
            <v>0.1008</v>
          </cell>
          <cell r="L388">
            <v>8.8200000000000001E-2</v>
          </cell>
          <cell r="M388">
            <v>0.1134</v>
          </cell>
          <cell r="N388">
            <v>0.1008</v>
          </cell>
          <cell r="O388">
            <v>5.04E-2</v>
          </cell>
          <cell r="P388">
            <v>8.8200000000000001E-2</v>
          </cell>
          <cell r="Q388">
            <v>0.13850999999999999</v>
          </cell>
          <cell r="R388">
            <v>0.10068000000000001</v>
          </cell>
          <cell r="S388">
            <v>0.86919000000000002</v>
          </cell>
        </row>
        <row r="389">
          <cell r="E389" t="str">
            <v/>
          </cell>
          <cell r="F389" t="str">
            <v/>
          </cell>
          <cell r="G389" t="str">
            <v/>
          </cell>
          <cell r="H389" t="str">
            <v/>
          </cell>
          <cell r="I389" t="str">
            <v>6156422271</v>
          </cell>
          <cell r="M389">
            <v>0.1134</v>
          </cell>
          <cell r="N389">
            <v>0.1764</v>
          </cell>
          <cell r="O389">
            <v>0.1008</v>
          </cell>
          <cell r="P389">
            <v>0.1134</v>
          </cell>
          <cell r="Q389">
            <v>0.11752</v>
          </cell>
          <cell r="R389">
            <v>9.6530000000000005E-2</v>
          </cell>
          <cell r="S389">
            <v>0.71804999999999997</v>
          </cell>
        </row>
        <row r="390">
          <cell r="E390" t="str">
            <v/>
          </cell>
          <cell r="F390" t="str">
            <v/>
          </cell>
          <cell r="G390" t="str">
            <v/>
          </cell>
          <cell r="H390" t="str">
            <v/>
          </cell>
          <cell r="I390" t="str">
            <v>6156422272</v>
          </cell>
          <cell r="R390">
            <v>1.678E-2</v>
          </cell>
          <cell r="S390">
            <v>1.678E-2</v>
          </cell>
        </row>
        <row r="391">
          <cell r="E391" t="str">
            <v/>
          </cell>
          <cell r="F391" t="str">
            <v/>
          </cell>
          <cell r="G391" t="str">
            <v/>
          </cell>
          <cell r="H391" t="str">
            <v/>
          </cell>
          <cell r="I391" t="str">
            <v>6156432207</v>
          </cell>
          <cell r="J391">
            <v>0.25619999999999998</v>
          </cell>
          <cell r="K391">
            <v>0.28791</v>
          </cell>
          <cell r="L391">
            <v>0.42920999999999998</v>
          </cell>
          <cell r="M391">
            <v>0.49220000000000003</v>
          </cell>
          <cell r="N391">
            <v>0.33165</v>
          </cell>
          <cell r="O391">
            <v>0.38713999999999998</v>
          </cell>
          <cell r="P391">
            <v>0.31702999999999998</v>
          </cell>
          <cell r="Q391">
            <v>0.32323000000000002</v>
          </cell>
          <cell r="R391">
            <v>0.26172000000000001</v>
          </cell>
          <cell r="S391">
            <v>3.08629</v>
          </cell>
        </row>
        <row r="392">
          <cell r="E392" t="str">
            <v/>
          </cell>
          <cell r="F392" t="str">
            <v/>
          </cell>
          <cell r="G392" t="str">
            <v/>
          </cell>
          <cell r="H392" t="str">
            <v/>
          </cell>
          <cell r="I392" t="str">
            <v>6156432208</v>
          </cell>
          <cell r="J392">
            <v>0.17466999999999999</v>
          </cell>
          <cell r="K392">
            <v>0.27123000000000003</v>
          </cell>
          <cell r="L392">
            <v>0.74504000000000004</v>
          </cell>
          <cell r="M392">
            <v>0.40822000000000003</v>
          </cell>
          <cell r="N392">
            <v>0.37378</v>
          </cell>
          <cell r="O392">
            <v>0.42542999999999997</v>
          </cell>
          <cell r="P392">
            <v>0.26157999999999998</v>
          </cell>
          <cell r="Q392">
            <v>0.79407000000000005</v>
          </cell>
          <cell r="R392">
            <v>0.54293000000000002</v>
          </cell>
          <cell r="S392">
            <v>3.99695</v>
          </cell>
        </row>
        <row r="393">
          <cell r="E393" t="str">
            <v/>
          </cell>
          <cell r="F393" t="str">
            <v/>
          </cell>
          <cell r="G393" t="str">
            <v/>
          </cell>
          <cell r="H393" t="str">
            <v/>
          </cell>
          <cell r="I393" t="str">
            <v>6156432209</v>
          </cell>
          <cell r="J393">
            <v>0.20155000000000001</v>
          </cell>
          <cell r="K393">
            <v>0.24560999999999999</v>
          </cell>
          <cell r="L393">
            <v>0.29952000000000001</v>
          </cell>
          <cell r="M393">
            <v>0.34804000000000002</v>
          </cell>
          <cell r="N393">
            <v>0.32905000000000001</v>
          </cell>
          <cell r="O393">
            <v>0.27906999999999998</v>
          </cell>
          <cell r="P393">
            <v>0.20283999999999999</v>
          </cell>
          <cell r="Q393">
            <v>0.27511000000000002</v>
          </cell>
          <cell r="R393">
            <v>0.14097000000000001</v>
          </cell>
          <cell r="S393">
            <v>2.3217599999999998</v>
          </cell>
        </row>
        <row r="394">
          <cell r="E394" t="str">
            <v/>
          </cell>
          <cell r="F394" t="str">
            <v/>
          </cell>
          <cell r="G394" t="str">
            <v/>
          </cell>
          <cell r="H394" t="str">
            <v/>
          </cell>
          <cell r="I394" t="str">
            <v>6156432210</v>
          </cell>
          <cell r="J394">
            <v>0.378</v>
          </cell>
          <cell r="K394">
            <v>0.35348000000000002</v>
          </cell>
          <cell r="L394">
            <v>0.34898000000000001</v>
          </cell>
          <cell r="M394">
            <v>0.39344000000000001</v>
          </cell>
          <cell r="N394">
            <v>0.31575999999999999</v>
          </cell>
          <cell r="O394">
            <v>0.20158999999999999</v>
          </cell>
          <cell r="P394">
            <v>0.33679999999999999</v>
          </cell>
          <cell r="Q394">
            <v>0.26024999999999998</v>
          </cell>
          <cell r="R394">
            <v>0.36924000000000001</v>
          </cell>
          <cell r="S394">
            <v>2.9575399999999998</v>
          </cell>
        </row>
        <row r="395">
          <cell r="E395" t="str">
            <v/>
          </cell>
          <cell r="F395" t="str">
            <v/>
          </cell>
          <cell r="G395" t="str">
            <v/>
          </cell>
          <cell r="H395" t="str">
            <v/>
          </cell>
          <cell r="I395" t="str">
            <v>6156432211</v>
          </cell>
          <cell r="J395">
            <v>0.28977999999999998</v>
          </cell>
          <cell r="K395">
            <v>0.27710000000000001</v>
          </cell>
          <cell r="L395">
            <v>0.39690999999999999</v>
          </cell>
          <cell r="M395">
            <v>0.37381999999999999</v>
          </cell>
          <cell r="N395">
            <v>0.18898999999999999</v>
          </cell>
          <cell r="O395">
            <v>0.29442000000000002</v>
          </cell>
          <cell r="P395">
            <v>0.31496000000000002</v>
          </cell>
          <cell r="Q395">
            <v>0.67198999999999998</v>
          </cell>
          <cell r="R395">
            <v>0.65812999999999999</v>
          </cell>
          <cell r="S395">
            <v>3.4661</v>
          </cell>
        </row>
        <row r="396">
          <cell r="E396" t="str">
            <v/>
          </cell>
          <cell r="F396" t="str">
            <v/>
          </cell>
          <cell r="G396" t="str">
            <v/>
          </cell>
          <cell r="H396" t="str">
            <v/>
          </cell>
          <cell r="I396" t="str">
            <v>6156432212</v>
          </cell>
          <cell r="J396">
            <v>0.47243000000000002</v>
          </cell>
          <cell r="K396">
            <v>0.43704999999999999</v>
          </cell>
          <cell r="L396">
            <v>0.41123999999999999</v>
          </cell>
          <cell r="M396">
            <v>0.47319</v>
          </cell>
          <cell r="N396">
            <v>0.55435000000000001</v>
          </cell>
          <cell r="O396">
            <v>0.55637000000000003</v>
          </cell>
          <cell r="P396">
            <v>0.45693</v>
          </cell>
          <cell r="Q396">
            <v>0.89115</v>
          </cell>
          <cell r="R396">
            <v>0.51375999999999999</v>
          </cell>
          <cell r="S396">
            <v>4.76647</v>
          </cell>
        </row>
        <row r="397">
          <cell r="E397" t="str">
            <v/>
          </cell>
          <cell r="F397" t="str">
            <v/>
          </cell>
          <cell r="G397" t="str">
            <v/>
          </cell>
          <cell r="H397" t="str">
            <v/>
          </cell>
          <cell r="I397" t="str">
            <v>6156432214</v>
          </cell>
          <cell r="J397">
            <v>0.3528</v>
          </cell>
          <cell r="K397">
            <v>0.43667</v>
          </cell>
          <cell r="L397">
            <v>0.48507</v>
          </cell>
          <cell r="M397">
            <v>0.66361999999999999</v>
          </cell>
          <cell r="N397">
            <v>0.67618999999999996</v>
          </cell>
          <cell r="O397">
            <v>0.53002000000000005</v>
          </cell>
          <cell r="P397">
            <v>0.34016000000000002</v>
          </cell>
          <cell r="Q397">
            <v>0.41134999999999999</v>
          </cell>
          <cell r="R397">
            <v>0.41953000000000001</v>
          </cell>
          <cell r="S397">
            <v>4.31541</v>
          </cell>
        </row>
        <row r="398">
          <cell r="E398" t="str">
            <v/>
          </cell>
          <cell r="F398" t="str">
            <v/>
          </cell>
          <cell r="G398" t="str">
            <v/>
          </cell>
          <cell r="H398" t="str">
            <v/>
          </cell>
          <cell r="I398" t="str">
            <v>6156432215</v>
          </cell>
          <cell r="J398">
            <v>0.26994000000000001</v>
          </cell>
          <cell r="K398">
            <v>0.24349999999999999</v>
          </cell>
          <cell r="L398">
            <v>0.45004</v>
          </cell>
          <cell r="M398">
            <v>0.75790999999999997</v>
          </cell>
          <cell r="N398">
            <v>0.48503000000000002</v>
          </cell>
          <cell r="O398">
            <v>0.35442000000000001</v>
          </cell>
          <cell r="P398">
            <v>0.29020000000000001</v>
          </cell>
          <cell r="Q398">
            <v>0.34006999999999998</v>
          </cell>
          <cell r="R398">
            <v>0.15529000000000001</v>
          </cell>
          <cell r="S398">
            <v>3.3464</v>
          </cell>
        </row>
        <row r="399">
          <cell r="E399" t="str">
            <v/>
          </cell>
          <cell r="F399" t="str">
            <v/>
          </cell>
          <cell r="G399" t="str">
            <v/>
          </cell>
          <cell r="H399" t="str">
            <v/>
          </cell>
          <cell r="I399" t="str">
            <v>6156432216</v>
          </cell>
          <cell r="J399">
            <v>0.24012</v>
          </cell>
          <cell r="K399">
            <v>0.23024</v>
          </cell>
          <cell r="L399">
            <v>0.67501</v>
          </cell>
          <cell r="M399">
            <v>0.33600000000000002</v>
          </cell>
          <cell r="N399">
            <v>0.25852000000000003</v>
          </cell>
          <cell r="O399">
            <v>0.25863999999999998</v>
          </cell>
          <cell r="P399">
            <v>0.15529999999999999</v>
          </cell>
          <cell r="Q399">
            <v>0.23507</v>
          </cell>
          <cell r="R399">
            <v>0.13847000000000001</v>
          </cell>
          <cell r="S399">
            <v>2.5273699999999999</v>
          </cell>
        </row>
        <row r="400">
          <cell r="E400" t="str">
            <v/>
          </cell>
          <cell r="F400" t="str">
            <v/>
          </cell>
          <cell r="G400" t="str">
            <v/>
          </cell>
          <cell r="H400" t="str">
            <v/>
          </cell>
          <cell r="I400" t="str">
            <v>6156432217</v>
          </cell>
          <cell r="J400">
            <v>0.24776000000000001</v>
          </cell>
          <cell r="K400">
            <v>0.23938000000000001</v>
          </cell>
          <cell r="L400">
            <v>0.25383</v>
          </cell>
          <cell r="M400">
            <v>0.15959999999999999</v>
          </cell>
          <cell r="N400">
            <v>0.1764</v>
          </cell>
          <cell r="O400">
            <v>0.21</v>
          </cell>
          <cell r="P400">
            <v>0.18898000000000001</v>
          </cell>
          <cell r="Q400">
            <v>0.18467</v>
          </cell>
          <cell r="R400">
            <v>0.26558999999999999</v>
          </cell>
          <cell r="S400">
            <v>1.92621</v>
          </cell>
        </row>
        <row r="401">
          <cell r="E401" t="str">
            <v/>
          </cell>
          <cell r="F401" t="str">
            <v/>
          </cell>
          <cell r="G401" t="str">
            <v/>
          </cell>
          <cell r="H401" t="str">
            <v/>
          </cell>
          <cell r="I401" t="str">
            <v>6156432218</v>
          </cell>
          <cell r="J401">
            <v>0.14993000000000001</v>
          </cell>
          <cell r="K401">
            <v>0.28972999999999999</v>
          </cell>
          <cell r="L401">
            <v>0.42044999999999999</v>
          </cell>
          <cell r="M401">
            <v>0.34440999999999999</v>
          </cell>
          <cell r="N401">
            <v>0.15539</v>
          </cell>
          <cell r="O401">
            <v>7.5600000000000001E-2</v>
          </cell>
          <cell r="P401">
            <v>0.15706999999999999</v>
          </cell>
          <cell r="Q401">
            <v>9.2350000000000002E-2</v>
          </cell>
          <cell r="R401">
            <v>0.15941</v>
          </cell>
          <cell r="S401">
            <v>1.8443400000000001</v>
          </cell>
        </row>
        <row r="402">
          <cell r="E402" t="str">
            <v/>
          </cell>
          <cell r="F402" t="str">
            <v/>
          </cell>
          <cell r="G402" t="str">
            <v/>
          </cell>
          <cell r="H402" t="str">
            <v/>
          </cell>
          <cell r="I402" t="str">
            <v>6156432219</v>
          </cell>
          <cell r="J402">
            <v>0.25240000000000001</v>
          </cell>
          <cell r="K402">
            <v>0.30573</v>
          </cell>
          <cell r="L402">
            <v>0.38647999999999999</v>
          </cell>
          <cell r="M402">
            <v>0.13691999999999999</v>
          </cell>
          <cell r="N402">
            <v>0.20660000000000001</v>
          </cell>
          <cell r="O402">
            <v>0.32584000000000002</v>
          </cell>
          <cell r="P402">
            <v>0.23646</v>
          </cell>
          <cell r="Q402">
            <v>0.23963999999999999</v>
          </cell>
          <cell r="R402">
            <v>0.24087</v>
          </cell>
          <cell r="S402">
            <v>2.33094</v>
          </cell>
        </row>
        <row r="403">
          <cell r="E403" t="str">
            <v/>
          </cell>
          <cell r="F403" t="str">
            <v/>
          </cell>
          <cell r="G403" t="str">
            <v/>
          </cell>
          <cell r="H403" t="str">
            <v/>
          </cell>
          <cell r="I403" t="str">
            <v>6156432223</v>
          </cell>
          <cell r="J403">
            <v>0.40732000000000002</v>
          </cell>
          <cell r="K403">
            <v>0.25185999999999997</v>
          </cell>
          <cell r="L403">
            <v>0.56264999999999998</v>
          </cell>
          <cell r="M403">
            <v>0.62561</v>
          </cell>
          <cell r="N403">
            <v>0.49547000000000002</v>
          </cell>
          <cell r="O403">
            <v>0.46171000000000001</v>
          </cell>
          <cell r="P403">
            <v>0.43080000000000002</v>
          </cell>
          <cell r="Q403">
            <v>0.51604000000000005</v>
          </cell>
          <cell r="R403">
            <v>0.67959999999999998</v>
          </cell>
          <cell r="S403">
            <v>4.4310600000000004</v>
          </cell>
        </row>
        <row r="404">
          <cell r="E404" t="str">
            <v/>
          </cell>
          <cell r="F404" t="str">
            <v/>
          </cell>
          <cell r="G404" t="str">
            <v/>
          </cell>
          <cell r="H404" t="str">
            <v/>
          </cell>
          <cell r="I404" t="str">
            <v>6156432224</v>
          </cell>
          <cell r="J404">
            <v>0.25444</v>
          </cell>
          <cell r="K404">
            <v>0.17319000000000001</v>
          </cell>
          <cell r="L404">
            <v>0.16816</v>
          </cell>
          <cell r="M404">
            <v>0.34212999999999999</v>
          </cell>
          <cell r="N404">
            <v>0.12586</v>
          </cell>
          <cell r="O404">
            <v>6.4670000000000005E-2</v>
          </cell>
          <cell r="P404">
            <v>0.11119</v>
          </cell>
          <cell r="Q404">
            <v>5.8700000000000002E-2</v>
          </cell>
          <cell r="R404">
            <v>0.21390000000000001</v>
          </cell>
          <cell r="S404">
            <v>1.51224</v>
          </cell>
        </row>
        <row r="405">
          <cell r="E405" t="str">
            <v/>
          </cell>
          <cell r="F405" t="str">
            <v/>
          </cell>
          <cell r="G405" t="str">
            <v/>
          </cell>
          <cell r="H405" t="str">
            <v/>
          </cell>
          <cell r="I405" t="str">
            <v>6156432225</v>
          </cell>
          <cell r="J405">
            <v>0.22251000000000001</v>
          </cell>
          <cell r="K405">
            <v>0.28122999999999998</v>
          </cell>
          <cell r="L405">
            <v>0.24635000000000001</v>
          </cell>
          <cell r="M405">
            <v>0.25308000000000003</v>
          </cell>
          <cell r="N405">
            <v>0.25830999999999998</v>
          </cell>
          <cell r="O405">
            <v>0.13009999999999999</v>
          </cell>
          <cell r="P405">
            <v>0.14263999999999999</v>
          </cell>
          <cell r="Q405">
            <v>0.31173000000000001</v>
          </cell>
          <cell r="R405">
            <v>0.29244999999999999</v>
          </cell>
          <cell r="S405">
            <v>2.1383999999999999</v>
          </cell>
        </row>
        <row r="406">
          <cell r="E406" t="str">
            <v/>
          </cell>
          <cell r="F406" t="str">
            <v/>
          </cell>
          <cell r="G406" t="str">
            <v/>
          </cell>
          <cell r="H406" t="str">
            <v/>
          </cell>
          <cell r="I406" t="str">
            <v>6156432227</v>
          </cell>
          <cell r="J406">
            <v>0.37874999999999998</v>
          </cell>
          <cell r="K406">
            <v>0.50141999999999998</v>
          </cell>
          <cell r="L406">
            <v>0.50036999999999998</v>
          </cell>
          <cell r="M406">
            <v>0.61729999999999996</v>
          </cell>
          <cell r="N406">
            <v>0.41227999999999998</v>
          </cell>
          <cell r="O406">
            <v>0.47025</v>
          </cell>
          <cell r="P406">
            <v>0.38882</v>
          </cell>
          <cell r="Q406">
            <v>0.49780000000000002</v>
          </cell>
          <cell r="R406">
            <v>0.75436000000000003</v>
          </cell>
          <cell r="S406">
            <v>4.52135</v>
          </cell>
        </row>
        <row r="407">
          <cell r="E407" t="str">
            <v/>
          </cell>
          <cell r="F407" t="str">
            <v/>
          </cell>
          <cell r="G407" t="str">
            <v/>
          </cell>
          <cell r="H407" t="str">
            <v/>
          </cell>
          <cell r="I407" t="str">
            <v>6156432229</v>
          </cell>
          <cell r="J407">
            <v>0.52000999999999997</v>
          </cell>
          <cell r="K407">
            <v>0.34806999999999999</v>
          </cell>
          <cell r="L407">
            <v>0.37380000000000002</v>
          </cell>
          <cell r="M407">
            <v>0.36795</v>
          </cell>
          <cell r="N407">
            <v>0.44409999999999999</v>
          </cell>
          <cell r="O407">
            <v>0.33178000000000002</v>
          </cell>
          <cell r="P407">
            <v>0.23935999999999999</v>
          </cell>
          <cell r="Q407">
            <v>0.21412</v>
          </cell>
          <cell r="R407">
            <v>0.28537000000000001</v>
          </cell>
          <cell r="S407">
            <v>3.1245599999999998</v>
          </cell>
        </row>
        <row r="408">
          <cell r="E408" t="str">
            <v/>
          </cell>
          <cell r="F408" t="str">
            <v/>
          </cell>
          <cell r="G408" t="str">
            <v/>
          </cell>
          <cell r="H408" t="str">
            <v/>
          </cell>
          <cell r="I408" t="str">
            <v>6156432231</v>
          </cell>
          <cell r="J408">
            <v>0.16375999999999999</v>
          </cell>
          <cell r="K408">
            <v>0.10564</v>
          </cell>
          <cell r="L408">
            <v>0.17802000000000001</v>
          </cell>
          <cell r="M408">
            <v>0.21571000000000001</v>
          </cell>
          <cell r="N408">
            <v>0.16708999999999999</v>
          </cell>
          <cell r="O408">
            <v>0.21756</v>
          </cell>
          <cell r="P408">
            <v>0.10576000000000001</v>
          </cell>
          <cell r="Q408">
            <v>0.25345000000000001</v>
          </cell>
          <cell r="R408">
            <v>0.22661999999999999</v>
          </cell>
          <cell r="S408">
            <v>1.63361</v>
          </cell>
        </row>
        <row r="409">
          <cell r="E409" t="str">
            <v/>
          </cell>
          <cell r="F409" t="str">
            <v/>
          </cell>
          <cell r="G409" t="str">
            <v/>
          </cell>
          <cell r="H409" t="str">
            <v/>
          </cell>
          <cell r="I409" t="str">
            <v>6156432236</v>
          </cell>
          <cell r="J409">
            <v>0.19736999999999999</v>
          </cell>
          <cell r="K409">
            <v>0.27446999999999999</v>
          </cell>
          <cell r="L409">
            <v>0.33876000000000001</v>
          </cell>
          <cell r="M409">
            <v>0.32745999999999997</v>
          </cell>
          <cell r="N409">
            <v>0.2477</v>
          </cell>
          <cell r="O409">
            <v>0.25659999999999999</v>
          </cell>
          <cell r="P409">
            <v>0.1638</v>
          </cell>
          <cell r="Q409">
            <v>0.25679999999999997</v>
          </cell>
          <cell r="R409">
            <v>0.24504999999999999</v>
          </cell>
          <cell r="S409">
            <v>2.3080099999999999</v>
          </cell>
        </row>
        <row r="410">
          <cell r="E410" t="str">
            <v/>
          </cell>
          <cell r="F410" t="str">
            <v/>
          </cell>
          <cell r="G410" t="str">
            <v/>
          </cell>
          <cell r="H410" t="str">
            <v/>
          </cell>
          <cell r="I410" t="str">
            <v>6156432237</v>
          </cell>
          <cell r="J410">
            <v>0.20579</v>
          </cell>
          <cell r="K410">
            <v>0.19403999999999999</v>
          </cell>
          <cell r="L410">
            <v>0.37043999999999999</v>
          </cell>
          <cell r="M410">
            <v>0.24443999999999999</v>
          </cell>
          <cell r="N410">
            <v>0.19897000000000001</v>
          </cell>
          <cell r="O410">
            <v>0.27456999999999998</v>
          </cell>
          <cell r="P410">
            <v>8.566E-2</v>
          </cell>
          <cell r="Q410">
            <v>0.27283000000000002</v>
          </cell>
          <cell r="R410">
            <v>0.23754</v>
          </cell>
          <cell r="S410">
            <v>2.0842800000000001</v>
          </cell>
        </row>
        <row r="411">
          <cell r="E411" t="str">
            <v/>
          </cell>
          <cell r="F411" t="str">
            <v/>
          </cell>
          <cell r="G411" t="str">
            <v/>
          </cell>
          <cell r="H411" t="str">
            <v/>
          </cell>
          <cell r="I411" t="str">
            <v>6156432245</v>
          </cell>
          <cell r="J411">
            <v>0.29064000000000001</v>
          </cell>
          <cell r="K411">
            <v>0.26873999999999998</v>
          </cell>
          <cell r="L411">
            <v>0.53152999999999995</v>
          </cell>
          <cell r="M411">
            <v>0.41911999999999999</v>
          </cell>
          <cell r="N411">
            <v>0.46617999999999998</v>
          </cell>
          <cell r="O411">
            <v>0.4662</v>
          </cell>
          <cell r="P411">
            <v>0.45778000000000002</v>
          </cell>
          <cell r="Q411">
            <v>0.52566999999999997</v>
          </cell>
          <cell r="R411">
            <v>0.49509999999999998</v>
          </cell>
          <cell r="S411">
            <v>3.92096</v>
          </cell>
        </row>
        <row r="412">
          <cell r="E412" t="str">
            <v/>
          </cell>
          <cell r="F412" t="str">
            <v/>
          </cell>
          <cell r="G412" t="str">
            <v/>
          </cell>
          <cell r="H412" t="str">
            <v/>
          </cell>
          <cell r="I412" t="str">
            <v>6156432246</v>
          </cell>
          <cell r="J412">
            <v>0.67874000000000001</v>
          </cell>
          <cell r="K412">
            <v>0.67605999999999999</v>
          </cell>
          <cell r="L412">
            <v>0.71819999999999995</v>
          </cell>
          <cell r="M412">
            <v>0.72296000000000005</v>
          </cell>
          <cell r="N412">
            <v>0.95760000000000001</v>
          </cell>
          <cell r="O412">
            <v>0.63</v>
          </cell>
          <cell r="P412">
            <v>0.55608000000000002</v>
          </cell>
          <cell r="Q412">
            <v>0.61273999999999995</v>
          </cell>
          <cell r="R412">
            <v>0.50770000000000004</v>
          </cell>
          <cell r="S412">
            <v>6.0600800000000001</v>
          </cell>
        </row>
        <row r="413">
          <cell r="E413" t="str">
            <v/>
          </cell>
          <cell r="F413" t="str">
            <v/>
          </cell>
          <cell r="G413" t="str">
            <v/>
          </cell>
          <cell r="H413" t="str">
            <v/>
          </cell>
          <cell r="I413" t="str">
            <v>6156432247</v>
          </cell>
          <cell r="J413">
            <v>0.25446000000000002</v>
          </cell>
          <cell r="K413">
            <v>0.13850000000000001</v>
          </cell>
          <cell r="L413">
            <v>0.31913999999999998</v>
          </cell>
          <cell r="M413">
            <v>0.23512</v>
          </cell>
          <cell r="N413">
            <v>0.20784</v>
          </cell>
          <cell r="O413">
            <v>0.17801</v>
          </cell>
          <cell r="P413">
            <v>0.12594</v>
          </cell>
          <cell r="Q413">
            <v>0.27281</v>
          </cell>
          <cell r="R413">
            <v>0.29368</v>
          </cell>
          <cell r="S413">
            <v>2.0255000000000001</v>
          </cell>
        </row>
        <row r="414">
          <cell r="E414" t="str">
            <v/>
          </cell>
          <cell r="F414" t="str">
            <v/>
          </cell>
          <cell r="G414" t="str">
            <v/>
          </cell>
          <cell r="H414" t="str">
            <v/>
          </cell>
          <cell r="I414" t="str">
            <v>6156432249</v>
          </cell>
          <cell r="J414">
            <v>1.26E-2</v>
          </cell>
          <cell r="K414">
            <v>-1.26E-2</v>
          </cell>
          <cell r="S414">
            <v>0</v>
          </cell>
        </row>
        <row r="415">
          <cell r="E415" t="str">
            <v/>
          </cell>
          <cell r="F415" t="str">
            <v/>
          </cell>
          <cell r="G415" t="str">
            <v/>
          </cell>
          <cell r="H415" t="str">
            <v/>
          </cell>
          <cell r="I415" t="str">
            <v>6156432250</v>
          </cell>
          <cell r="J415">
            <v>0.51659999999999995</v>
          </cell>
          <cell r="K415">
            <v>0.24349999999999999</v>
          </cell>
          <cell r="L415">
            <v>0.48702000000000001</v>
          </cell>
          <cell r="M415">
            <v>0.32634000000000002</v>
          </cell>
          <cell r="N415">
            <v>0.28558</v>
          </cell>
          <cell r="O415">
            <v>0.25363999999999998</v>
          </cell>
          <cell r="P415">
            <v>0.11969</v>
          </cell>
          <cell r="Q415">
            <v>0.3483</v>
          </cell>
          <cell r="R415">
            <v>0.28526000000000001</v>
          </cell>
          <cell r="S415">
            <v>2.8659300000000001</v>
          </cell>
        </row>
        <row r="416">
          <cell r="E416" t="str">
            <v/>
          </cell>
          <cell r="F416" t="str">
            <v/>
          </cell>
          <cell r="G416" t="str">
            <v/>
          </cell>
          <cell r="H416" t="str">
            <v/>
          </cell>
          <cell r="I416" t="str">
            <v>6156432254</v>
          </cell>
          <cell r="J416">
            <v>0.84416999999999998</v>
          </cell>
          <cell r="K416">
            <v>0.54681999999999997</v>
          </cell>
          <cell r="L416">
            <v>0.94996000000000003</v>
          </cell>
          <cell r="M416">
            <v>1.0516700000000001</v>
          </cell>
          <cell r="N416">
            <v>1.1214</v>
          </cell>
          <cell r="O416">
            <v>0.81899999999999995</v>
          </cell>
          <cell r="P416">
            <v>0.69703999999999999</v>
          </cell>
          <cell r="Q416">
            <v>1.0164299999999999</v>
          </cell>
          <cell r="R416">
            <v>0.80135999999999996</v>
          </cell>
          <cell r="S416">
            <v>7.8478500000000002</v>
          </cell>
        </row>
        <row r="417">
          <cell r="E417" t="str">
            <v/>
          </cell>
          <cell r="F417" t="str">
            <v/>
          </cell>
          <cell r="G417" t="str">
            <v/>
          </cell>
          <cell r="H417" t="str">
            <v/>
          </cell>
          <cell r="I417" t="str">
            <v>6156432256</v>
          </cell>
          <cell r="J417">
            <v>0.37586999999999998</v>
          </cell>
          <cell r="K417">
            <v>0.19522999999999999</v>
          </cell>
          <cell r="L417">
            <v>0.33806000000000003</v>
          </cell>
          <cell r="M417">
            <v>0.33994999999999997</v>
          </cell>
          <cell r="N417">
            <v>0.13857</v>
          </cell>
          <cell r="O417">
            <v>0.19555</v>
          </cell>
          <cell r="P417">
            <v>0.14857999999999999</v>
          </cell>
          <cell r="Q417">
            <v>0.13930000000000001</v>
          </cell>
          <cell r="R417">
            <v>0.19295999999999999</v>
          </cell>
          <cell r="S417">
            <v>2.0640700000000001</v>
          </cell>
        </row>
        <row r="418">
          <cell r="E418" t="str">
            <v/>
          </cell>
          <cell r="F418" t="str">
            <v/>
          </cell>
          <cell r="G418" t="str">
            <v/>
          </cell>
          <cell r="H418" t="str">
            <v/>
          </cell>
          <cell r="I418" t="str">
            <v>6156432257</v>
          </cell>
          <cell r="J418">
            <v>0.49558000000000002</v>
          </cell>
          <cell r="K418">
            <v>0.3528</v>
          </cell>
          <cell r="L418">
            <v>0.50358000000000003</v>
          </cell>
          <cell r="M418">
            <v>0.35183999999999999</v>
          </cell>
          <cell r="N418">
            <v>0.46199000000000001</v>
          </cell>
          <cell r="O418">
            <v>0.55020000000000002</v>
          </cell>
          <cell r="P418">
            <v>0.36120000000000002</v>
          </cell>
          <cell r="Q418">
            <v>0.38192999999999999</v>
          </cell>
          <cell r="R418">
            <v>0.53727000000000003</v>
          </cell>
          <cell r="S418">
            <v>3.9963899999999999</v>
          </cell>
        </row>
        <row r="419">
          <cell r="E419" t="str">
            <v/>
          </cell>
          <cell r="F419" t="str">
            <v/>
          </cell>
          <cell r="G419" t="str">
            <v/>
          </cell>
          <cell r="H419" t="str">
            <v/>
          </cell>
          <cell r="I419" t="str">
            <v>6156432259</v>
          </cell>
          <cell r="J419">
            <v>0.12681000000000001</v>
          </cell>
          <cell r="K419">
            <v>0.18801999999999999</v>
          </cell>
          <cell r="L419">
            <v>0.35282999999999998</v>
          </cell>
          <cell r="M419">
            <v>0.22667000000000001</v>
          </cell>
          <cell r="N419">
            <v>0.20154</v>
          </cell>
          <cell r="O419">
            <v>0.34225</v>
          </cell>
          <cell r="P419">
            <v>0.18054000000000001</v>
          </cell>
          <cell r="Q419">
            <v>0.15944</v>
          </cell>
          <cell r="R419">
            <v>0.18884999999999999</v>
          </cell>
          <cell r="S419">
            <v>1.96695</v>
          </cell>
        </row>
        <row r="420">
          <cell r="E420" t="str">
            <v/>
          </cell>
          <cell r="F420" t="str">
            <v/>
          </cell>
          <cell r="G420" t="str">
            <v/>
          </cell>
          <cell r="H420" t="str">
            <v/>
          </cell>
          <cell r="I420" t="str">
            <v>6156432260</v>
          </cell>
          <cell r="J420">
            <v>0.16378000000000001</v>
          </cell>
          <cell r="K420">
            <v>0.20155000000000001</v>
          </cell>
          <cell r="L420">
            <v>0.36791000000000001</v>
          </cell>
          <cell r="M420">
            <v>0.21324000000000001</v>
          </cell>
          <cell r="N420">
            <v>0.23096</v>
          </cell>
          <cell r="O420">
            <v>0.26451000000000002</v>
          </cell>
          <cell r="P420">
            <v>0.15115999999999999</v>
          </cell>
          <cell r="Q420">
            <v>0.24179</v>
          </cell>
          <cell r="R420">
            <v>0.12161</v>
          </cell>
          <cell r="S420">
            <v>1.95651</v>
          </cell>
        </row>
        <row r="421">
          <cell r="E421" t="str">
            <v/>
          </cell>
          <cell r="F421" t="str">
            <v/>
          </cell>
          <cell r="G421" t="str">
            <v/>
          </cell>
          <cell r="H421" t="str">
            <v/>
          </cell>
          <cell r="I421" t="str">
            <v>6156432261</v>
          </cell>
          <cell r="J421">
            <v>6.3E-2</v>
          </cell>
          <cell r="K421">
            <v>0.126</v>
          </cell>
          <cell r="L421">
            <v>0.31497999999999998</v>
          </cell>
          <cell r="M421">
            <v>0.14607000000000001</v>
          </cell>
          <cell r="N421">
            <v>9.1469999999999996E-2</v>
          </cell>
          <cell r="O421">
            <v>0.10709</v>
          </cell>
          <cell r="P421">
            <v>0.18978</v>
          </cell>
          <cell r="Q421">
            <v>0.19725999999999999</v>
          </cell>
          <cell r="R421">
            <v>0.16023999999999999</v>
          </cell>
          <cell r="S421">
            <v>1.3958900000000001</v>
          </cell>
        </row>
        <row r="422">
          <cell r="E422" t="str">
            <v/>
          </cell>
          <cell r="F422" t="str">
            <v/>
          </cell>
          <cell r="G422" t="str">
            <v/>
          </cell>
          <cell r="H422" t="str">
            <v/>
          </cell>
          <cell r="I422" t="str">
            <v>6156432262</v>
          </cell>
          <cell r="J422">
            <v>0.25535999999999998</v>
          </cell>
          <cell r="K422">
            <v>0.25192999999999999</v>
          </cell>
          <cell r="L422">
            <v>0.53835999999999995</v>
          </cell>
          <cell r="M422">
            <v>0.20233999999999999</v>
          </cell>
          <cell r="N422">
            <v>0.67198999999999998</v>
          </cell>
          <cell r="O422">
            <v>0.31918000000000002</v>
          </cell>
          <cell r="P422">
            <v>0.25283</v>
          </cell>
          <cell r="Q422">
            <v>0.28955999999999998</v>
          </cell>
          <cell r="R422">
            <v>0.21404999999999999</v>
          </cell>
          <cell r="S422">
            <v>2.9956</v>
          </cell>
        </row>
        <row r="423">
          <cell r="E423" t="str">
            <v/>
          </cell>
          <cell r="F423" t="str">
            <v/>
          </cell>
          <cell r="G423" t="str">
            <v/>
          </cell>
          <cell r="H423" t="str">
            <v/>
          </cell>
          <cell r="I423" t="str">
            <v>6156432263</v>
          </cell>
          <cell r="J423">
            <v>0.30431999999999998</v>
          </cell>
          <cell r="K423">
            <v>0.30226999999999998</v>
          </cell>
          <cell r="L423">
            <v>0.35442000000000001</v>
          </cell>
          <cell r="M423">
            <v>0.2616</v>
          </cell>
          <cell r="N423">
            <v>0.22287999999999999</v>
          </cell>
          <cell r="O423">
            <v>0.31663000000000002</v>
          </cell>
          <cell r="P423">
            <v>0.17509</v>
          </cell>
          <cell r="Q423">
            <v>0.34616999999999998</v>
          </cell>
          <cell r="R423">
            <v>0.24748999999999999</v>
          </cell>
          <cell r="S423">
            <v>2.5308700000000002</v>
          </cell>
        </row>
        <row r="424">
          <cell r="E424" t="str">
            <v/>
          </cell>
          <cell r="F424" t="str">
            <v/>
          </cell>
          <cell r="G424" t="str">
            <v/>
          </cell>
          <cell r="H424" t="str">
            <v/>
          </cell>
          <cell r="I424" t="str">
            <v>6156432264</v>
          </cell>
          <cell r="J424">
            <v>8.3979999999999999E-2</v>
          </cell>
          <cell r="K424">
            <v>5.4559999999999997E-2</v>
          </cell>
          <cell r="L424">
            <v>7.5579999999999994E-2</v>
          </cell>
          <cell r="M424">
            <v>0.15537999999999999</v>
          </cell>
          <cell r="N424">
            <v>7.7280000000000001E-2</v>
          </cell>
          <cell r="O424">
            <v>0.10079</v>
          </cell>
          <cell r="P424">
            <v>9.6600000000000005E-2</v>
          </cell>
          <cell r="Q424">
            <v>8.8169999999999998E-2</v>
          </cell>
          <cell r="R424">
            <v>6.2939999999999996E-2</v>
          </cell>
          <cell r="S424">
            <v>0.79527999999999999</v>
          </cell>
        </row>
        <row r="425">
          <cell r="E425" t="str">
            <v/>
          </cell>
          <cell r="F425" t="str">
            <v/>
          </cell>
          <cell r="G425" t="str">
            <v/>
          </cell>
          <cell r="H425" t="str">
            <v/>
          </cell>
          <cell r="I425" t="str">
            <v>6156432265</v>
          </cell>
          <cell r="J425">
            <v>6.9550000000000001E-2</v>
          </cell>
          <cell r="K425">
            <v>0.30380000000000001</v>
          </cell>
          <cell r="L425">
            <v>1.19082</v>
          </cell>
          <cell r="M425">
            <v>0.61289000000000005</v>
          </cell>
          <cell r="N425">
            <v>0.35868</v>
          </cell>
          <cell r="O425">
            <v>0.35696</v>
          </cell>
          <cell r="P425">
            <v>0.26540000000000002</v>
          </cell>
          <cell r="Q425">
            <v>0.68732000000000004</v>
          </cell>
          <cell r="R425">
            <v>0.56315000000000004</v>
          </cell>
          <cell r="S425">
            <v>4.4085700000000001</v>
          </cell>
        </row>
        <row r="426">
          <cell r="E426" t="str">
            <v/>
          </cell>
          <cell r="F426" t="str">
            <v/>
          </cell>
          <cell r="G426" t="str">
            <v/>
          </cell>
          <cell r="H426" t="str">
            <v/>
          </cell>
          <cell r="I426" t="str">
            <v>6156432267</v>
          </cell>
          <cell r="R426">
            <v>1.6789999999999999E-2</v>
          </cell>
          <cell r="S426">
            <v>1.6789999999999999E-2</v>
          </cell>
        </row>
        <row r="427">
          <cell r="E427" t="str">
            <v/>
          </cell>
          <cell r="F427" t="str">
            <v/>
          </cell>
          <cell r="G427" t="str">
            <v/>
          </cell>
          <cell r="H427" t="str">
            <v/>
          </cell>
          <cell r="I427" t="str">
            <v>6156442205</v>
          </cell>
          <cell r="J427">
            <v>1.575</v>
          </cell>
          <cell r="K427">
            <v>0.94499999999999995</v>
          </cell>
          <cell r="L427">
            <v>1.3104</v>
          </cell>
          <cell r="M427">
            <v>1.2347999999999999</v>
          </cell>
          <cell r="N427">
            <v>1.2096</v>
          </cell>
          <cell r="O427">
            <v>1.2978000000000001</v>
          </cell>
          <cell r="P427">
            <v>1.4867999999999999</v>
          </cell>
          <cell r="Q427">
            <v>2.0192199999999998</v>
          </cell>
          <cell r="R427">
            <v>1.1540600000000001</v>
          </cell>
          <cell r="S427">
            <v>12.23268</v>
          </cell>
        </row>
        <row r="428">
          <cell r="E428" t="str">
            <v/>
          </cell>
          <cell r="F428" t="str">
            <v/>
          </cell>
          <cell r="G428" t="str">
            <v/>
          </cell>
          <cell r="H428" t="str">
            <v/>
          </cell>
          <cell r="I428" t="str">
            <v>6156442206</v>
          </cell>
          <cell r="J428">
            <v>0.46871000000000002</v>
          </cell>
          <cell r="K428">
            <v>0.69381999999999999</v>
          </cell>
          <cell r="L428">
            <v>0.57540000000000002</v>
          </cell>
          <cell r="M428">
            <v>0.59433000000000002</v>
          </cell>
          <cell r="N428">
            <v>0.68208999999999997</v>
          </cell>
          <cell r="O428">
            <v>0.82318999999999998</v>
          </cell>
          <cell r="P428">
            <v>0.4536</v>
          </cell>
          <cell r="Q428">
            <v>0.43240000000000001</v>
          </cell>
          <cell r="R428">
            <v>0.48693999999999998</v>
          </cell>
          <cell r="S428">
            <v>5.2104799999999996</v>
          </cell>
        </row>
        <row r="429">
          <cell r="E429" t="str">
            <v/>
          </cell>
          <cell r="F429" t="str">
            <v/>
          </cell>
          <cell r="G429" t="str">
            <v/>
          </cell>
          <cell r="H429" t="str">
            <v/>
          </cell>
          <cell r="I429" t="str">
            <v>6156442207</v>
          </cell>
          <cell r="J429">
            <v>0.51659999999999995</v>
          </cell>
          <cell r="K429">
            <v>0.64759</v>
          </cell>
          <cell r="L429">
            <v>0.77697000000000005</v>
          </cell>
          <cell r="M429">
            <v>0.62578</v>
          </cell>
          <cell r="N429">
            <v>0.39478999999999997</v>
          </cell>
          <cell r="O429">
            <v>0.54261000000000004</v>
          </cell>
          <cell r="P429">
            <v>0.91808000000000001</v>
          </cell>
          <cell r="Q429">
            <v>0.45327000000000001</v>
          </cell>
          <cell r="R429">
            <v>0.71126999999999996</v>
          </cell>
          <cell r="S429">
            <v>5.5869600000000004</v>
          </cell>
        </row>
        <row r="430">
          <cell r="E430" t="str">
            <v/>
          </cell>
          <cell r="F430" t="str">
            <v/>
          </cell>
          <cell r="G430" t="str">
            <v/>
          </cell>
          <cell r="H430" t="str">
            <v/>
          </cell>
          <cell r="I430" t="str">
            <v>6156442211</v>
          </cell>
          <cell r="J430">
            <v>0.74338000000000004</v>
          </cell>
          <cell r="K430">
            <v>0.31534000000000001</v>
          </cell>
          <cell r="L430">
            <v>0.86006000000000005</v>
          </cell>
          <cell r="M430">
            <v>0.78025999999999995</v>
          </cell>
          <cell r="N430">
            <v>0.76010999999999995</v>
          </cell>
          <cell r="O430">
            <v>0.89448000000000005</v>
          </cell>
          <cell r="P430">
            <v>0.75461</v>
          </cell>
          <cell r="Q430">
            <v>0.92327000000000004</v>
          </cell>
          <cell r="R430">
            <v>0.44553999999999999</v>
          </cell>
          <cell r="S430">
            <v>6.4770500000000002</v>
          </cell>
        </row>
        <row r="431">
          <cell r="E431" t="str">
            <v/>
          </cell>
          <cell r="F431" t="str">
            <v/>
          </cell>
          <cell r="G431" t="str">
            <v/>
          </cell>
          <cell r="H431" t="str">
            <v/>
          </cell>
          <cell r="I431" t="str">
            <v>6156442212</v>
          </cell>
          <cell r="J431">
            <v>0.3654</v>
          </cell>
          <cell r="K431">
            <v>0.4536</v>
          </cell>
          <cell r="L431">
            <v>0.76463999999999999</v>
          </cell>
          <cell r="M431">
            <v>0.69581999999999999</v>
          </cell>
          <cell r="N431">
            <v>0.76637</v>
          </cell>
          <cell r="O431">
            <v>0.78244000000000002</v>
          </cell>
          <cell r="P431">
            <v>0.57115000000000005</v>
          </cell>
          <cell r="Q431">
            <v>0.48871999999999999</v>
          </cell>
          <cell r="R431">
            <v>0.68498000000000003</v>
          </cell>
          <cell r="S431">
            <v>5.5731200000000003</v>
          </cell>
        </row>
        <row r="432">
          <cell r="E432" t="str">
            <v/>
          </cell>
          <cell r="F432" t="str">
            <v/>
          </cell>
          <cell r="G432" t="str">
            <v/>
          </cell>
          <cell r="H432" t="str">
            <v/>
          </cell>
          <cell r="I432" t="str">
            <v>6156442213</v>
          </cell>
          <cell r="J432">
            <v>0.52078999999999998</v>
          </cell>
          <cell r="K432">
            <v>0.38639000000000001</v>
          </cell>
          <cell r="L432">
            <v>0.33177000000000001</v>
          </cell>
          <cell r="M432">
            <v>0.51866000000000001</v>
          </cell>
          <cell r="N432">
            <v>0.61150000000000004</v>
          </cell>
          <cell r="O432">
            <v>0.47876999999999997</v>
          </cell>
          <cell r="P432">
            <v>0.64049</v>
          </cell>
          <cell r="Q432">
            <v>0.70511000000000001</v>
          </cell>
          <cell r="R432">
            <v>0.72577999999999998</v>
          </cell>
          <cell r="S432">
            <v>4.9192600000000004</v>
          </cell>
        </row>
        <row r="433">
          <cell r="E433" t="str">
            <v/>
          </cell>
          <cell r="F433" t="str">
            <v/>
          </cell>
          <cell r="G433" t="str">
            <v/>
          </cell>
          <cell r="H433" t="str">
            <v/>
          </cell>
          <cell r="I433" t="str">
            <v>6156442215</v>
          </cell>
          <cell r="J433">
            <v>0.73912999999999995</v>
          </cell>
          <cell r="K433">
            <v>0.50480999999999998</v>
          </cell>
          <cell r="L433">
            <v>0.87356999999999996</v>
          </cell>
          <cell r="M433">
            <v>0.49763000000000002</v>
          </cell>
          <cell r="N433">
            <v>0.65181999999999995</v>
          </cell>
          <cell r="O433">
            <v>0.55269999999999997</v>
          </cell>
          <cell r="P433">
            <v>0.60268999999999995</v>
          </cell>
          <cell r="Q433">
            <v>0.69338999999999995</v>
          </cell>
          <cell r="R433">
            <v>0.51858000000000004</v>
          </cell>
          <cell r="S433">
            <v>5.6343199999999998</v>
          </cell>
        </row>
        <row r="434">
          <cell r="E434" t="str">
            <v/>
          </cell>
          <cell r="F434" t="str">
            <v/>
          </cell>
          <cell r="G434" t="str">
            <v/>
          </cell>
          <cell r="H434" t="str">
            <v/>
          </cell>
          <cell r="I434" t="str">
            <v>6156442216</v>
          </cell>
          <cell r="J434">
            <v>0.14741000000000001</v>
          </cell>
          <cell r="K434">
            <v>0.16705999999999999</v>
          </cell>
          <cell r="L434">
            <v>0.30912000000000001</v>
          </cell>
          <cell r="M434">
            <v>0.17635999999999999</v>
          </cell>
          <cell r="N434">
            <v>0.17052</v>
          </cell>
          <cell r="O434">
            <v>0.15706000000000001</v>
          </cell>
          <cell r="P434">
            <v>0.14524000000000001</v>
          </cell>
          <cell r="Q434">
            <v>0.18883</v>
          </cell>
          <cell r="R434">
            <v>0.2424</v>
          </cell>
          <cell r="S434">
            <v>1.704</v>
          </cell>
        </row>
        <row r="435">
          <cell r="E435" t="str">
            <v/>
          </cell>
          <cell r="F435" t="str">
            <v/>
          </cell>
          <cell r="G435" t="str">
            <v/>
          </cell>
          <cell r="H435" t="str">
            <v/>
          </cell>
          <cell r="I435" t="str">
            <v>6156442218</v>
          </cell>
          <cell r="J435">
            <v>0.10081</v>
          </cell>
          <cell r="K435">
            <v>0.10120999999999999</v>
          </cell>
          <cell r="L435">
            <v>0.18515999999999999</v>
          </cell>
          <cell r="M435">
            <v>0.26616000000000001</v>
          </cell>
          <cell r="N435">
            <v>0.10246</v>
          </cell>
          <cell r="O435">
            <v>2.5250000000000002E-2</v>
          </cell>
          <cell r="P435">
            <v>0.15118000000000001</v>
          </cell>
          <cell r="Q435">
            <v>0.13002</v>
          </cell>
          <cell r="R435">
            <v>5.4559999999999997E-2</v>
          </cell>
          <cell r="S435">
            <v>1.1168100000000001</v>
          </cell>
        </row>
        <row r="436">
          <cell r="E436" t="str">
            <v/>
          </cell>
          <cell r="F436" t="str">
            <v/>
          </cell>
          <cell r="G436" t="str">
            <v/>
          </cell>
          <cell r="H436" t="str">
            <v/>
          </cell>
          <cell r="I436" t="str">
            <v>6156442220</v>
          </cell>
          <cell r="J436">
            <v>0.53086999999999995</v>
          </cell>
          <cell r="K436">
            <v>0.38804</v>
          </cell>
          <cell r="L436">
            <v>0.72733000000000003</v>
          </cell>
          <cell r="M436">
            <v>0.66442000000000001</v>
          </cell>
          <cell r="N436">
            <v>0.66688999999999998</v>
          </cell>
          <cell r="O436">
            <v>0.93655999999999995</v>
          </cell>
          <cell r="P436">
            <v>0.82484000000000002</v>
          </cell>
          <cell r="Q436">
            <v>0.98229999999999995</v>
          </cell>
          <cell r="R436">
            <v>0.77215</v>
          </cell>
          <cell r="S436">
            <v>6.4934000000000003</v>
          </cell>
        </row>
        <row r="437">
          <cell r="E437" t="str">
            <v/>
          </cell>
          <cell r="F437" t="str">
            <v/>
          </cell>
          <cell r="G437" t="str">
            <v/>
          </cell>
          <cell r="H437" t="str">
            <v/>
          </cell>
          <cell r="I437" t="str">
            <v>6156442221</v>
          </cell>
          <cell r="J437">
            <v>0.37380999999999998</v>
          </cell>
          <cell r="K437">
            <v>0.25875999999999999</v>
          </cell>
          <cell r="L437">
            <v>0.42087000000000002</v>
          </cell>
          <cell r="M437">
            <v>0.43767</v>
          </cell>
          <cell r="N437">
            <v>0.37801000000000001</v>
          </cell>
          <cell r="O437">
            <v>0.37802999999999998</v>
          </cell>
          <cell r="P437">
            <v>0.3528</v>
          </cell>
          <cell r="Q437">
            <v>0.29374</v>
          </cell>
          <cell r="R437">
            <v>0.69643999999999995</v>
          </cell>
          <cell r="S437">
            <v>3.5901299999999998</v>
          </cell>
        </row>
        <row r="438">
          <cell r="E438" t="str">
            <v/>
          </cell>
          <cell r="F438" t="str">
            <v/>
          </cell>
          <cell r="G438" t="str">
            <v/>
          </cell>
          <cell r="H438" t="str">
            <v/>
          </cell>
          <cell r="I438" t="str">
            <v>6156442223</v>
          </cell>
          <cell r="J438">
            <v>0.4662</v>
          </cell>
          <cell r="K438">
            <v>0.4662</v>
          </cell>
          <cell r="L438">
            <v>0.41355999999999998</v>
          </cell>
          <cell r="M438">
            <v>0.34011999999999998</v>
          </cell>
          <cell r="N438">
            <v>0.56686000000000003</v>
          </cell>
          <cell r="O438">
            <v>0.54583000000000004</v>
          </cell>
          <cell r="P438">
            <v>0.46601999999999999</v>
          </cell>
          <cell r="Q438">
            <v>0.43209999999999998</v>
          </cell>
          <cell r="R438">
            <v>0.37752999999999998</v>
          </cell>
          <cell r="S438">
            <v>4.0744199999999999</v>
          </cell>
        </row>
        <row r="439">
          <cell r="E439" t="str">
            <v/>
          </cell>
          <cell r="F439" t="str">
            <v/>
          </cell>
          <cell r="G439" t="str">
            <v/>
          </cell>
          <cell r="H439" t="str">
            <v/>
          </cell>
          <cell r="I439" t="str">
            <v>6156442224</v>
          </cell>
          <cell r="J439">
            <v>0.45578000000000002</v>
          </cell>
          <cell r="K439">
            <v>0.35282000000000002</v>
          </cell>
          <cell r="L439">
            <v>0.71779000000000004</v>
          </cell>
          <cell r="M439">
            <v>0.42087000000000002</v>
          </cell>
          <cell r="N439">
            <v>0.32823000000000002</v>
          </cell>
          <cell r="O439">
            <v>0.36115000000000003</v>
          </cell>
          <cell r="P439">
            <v>0.46200999999999998</v>
          </cell>
          <cell r="Q439">
            <v>0.58553999999999995</v>
          </cell>
          <cell r="R439">
            <v>0.57062999999999997</v>
          </cell>
          <cell r="S439">
            <v>4.2548199999999996</v>
          </cell>
        </row>
        <row r="440">
          <cell r="E440" t="str">
            <v/>
          </cell>
          <cell r="F440" t="str">
            <v/>
          </cell>
          <cell r="G440" t="str">
            <v/>
          </cell>
          <cell r="H440" t="str">
            <v/>
          </cell>
          <cell r="I440" t="str">
            <v>6156442232</v>
          </cell>
          <cell r="J440">
            <v>0.3906</v>
          </cell>
          <cell r="K440">
            <v>0.38847999999999999</v>
          </cell>
          <cell r="L440">
            <v>0.47371000000000002</v>
          </cell>
          <cell r="M440">
            <v>0.30953999999999998</v>
          </cell>
          <cell r="N440">
            <v>0.4032</v>
          </cell>
          <cell r="O440">
            <v>0.34150999999999998</v>
          </cell>
          <cell r="P440">
            <v>0.45778999999999997</v>
          </cell>
          <cell r="Q440">
            <v>0.49944</v>
          </cell>
          <cell r="R440">
            <v>0.38596999999999998</v>
          </cell>
          <cell r="S440">
            <v>3.6502400000000002</v>
          </cell>
        </row>
        <row r="441">
          <cell r="E441" t="str">
            <v/>
          </cell>
          <cell r="F441" t="str">
            <v/>
          </cell>
          <cell r="G441" t="str">
            <v/>
          </cell>
          <cell r="H441" t="str">
            <v/>
          </cell>
          <cell r="I441" t="str">
            <v>6156442233</v>
          </cell>
          <cell r="J441">
            <v>0.98280000000000001</v>
          </cell>
          <cell r="K441">
            <v>0.73080000000000001</v>
          </cell>
          <cell r="L441">
            <v>0.75600000000000001</v>
          </cell>
          <cell r="M441">
            <v>0.69299999999999995</v>
          </cell>
          <cell r="N441">
            <v>0.6048</v>
          </cell>
          <cell r="O441">
            <v>0.64259999999999995</v>
          </cell>
          <cell r="P441">
            <v>0.5796</v>
          </cell>
          <cell r="Q441">
            <v>0.57911999999999997</v>
          </cell>
          <cell r="R441">
            <v>0.51600000000000001</v>
          </cell>
          <cell r="S441">
            <v>6.0847199999999999</v>
          </cell>
        </row>
        <row r="442">
          <cell r="E442" t="str">
            <v/>
          </cell>
          <cell r="F442" t="str">
            <v/>
          </cell>
          <cell r="G442" t="str">
            <v/>
          </cell>
          <cell r="H442" t="str">
            <v/>
          </cell>
          <cell r="I442" t="str">
            <v>6156442234</v>
          </cell>
          <cell r="J442">
            <v>0.60053999999999996</v>
          </cell>
          <cell r="K442">
            <v>0.41894999999999999</v>
          </cell>
          <cell r="L442">
            <v>0.45567999999999997</v>
          </cell>
          <cell r="M442">
            <v>0.4032</v>
          </cell>
          <cell r="N442">
            <v>0.35658000000000001</v>
          </cell>
          <cell r="O442">
            <v>0.37379000000000001</v>
          </cell>
          <cell r="P442">
            <v>0.35235</v>
          </cell>
          <cell r="Q442">
            <v>0.50370000000000004</v>
          </cell>
          <cell r="R442">
            <v>0.41965000000000002</v>
          </cell>
          <cell r="S442">
            <v>3.8844400000000001</v>
          </cell>
        </row>
        <row r="443">
          <cell r="E443" t="str">
            <v/>
          </cell>
          <cell r="F443" t="str">
            <v/>
          </cell>
          <cell r="G443" t="str">
            <v/>
          </cell>
          <cell r="H443" t="str">
            <v/>
          </cell>
          <cell r="I443" t="str">
            <v>6156442235</v>
          </cell>
          <cell r="J443">
            <v>0.65436000000000005</v>
          </cell>
          <cell r="K443">
            <v>0.80806</v>
          </cell>
          <cell r="L443">
            <v>1.2851999999999999</v>
          </cell>
          <cell r="M443">
            <v>1.26081</v>
          </cell>
          <cell r="N443">
            <v>1.1718</v>
          </cell>
          <cell r="O443">
            <v>1.3742399999999999</v>
          </cell>
          <cell r="P443">
            <v>1.0608900000000001</v>
          </cell>
          <cell r="Q443">
            <v>1.39828</v>
          </cell>
          <cell r="R443">
            <v>1.25465</v>
          </cell>
          <cell r="S443">
            <v>10.26829</v>
          </cell>
        </row>
        <row r="444">
          <cell r="E444" t="str">
            <v/>
          </cell>
          <cell r="F444" t="str">
            <v/>
          </cell>
          <cell r="G444" t="str">
            <v/>
          </cell>
          <cell r="H444" t="str">
            <v/>
          </cell>
          <cell r="I444" t="str">
            <v>6156442236</v>
          </cell>
          <cell r="J444">
            <v>0.37796999999999997</v>
          </cell>
          <cell r="K444">
            <v>0.36536000000000002</v>
          </cell>
          <cell r="L444">
            <v>0.2646</v>
          </cell>
          <cell r="M444">
            <v>0.2646</v>
          </cell>
          <cell r="N444">
            <v>0.252</v>
          </cell>
          <cell r="O444">
            <v>0.2772</v>
          </cell>
          <cell r="P444">
            <v>0.1764</v>
          </cell>
          <cell r="Q444">
            <v>0.23932999999999999</v>
          </cell>
          <cell r="R444">
            <v>0.20568</v>
          </cell>
          <cell r="S444">
            <v>2.4231400000000001</v>
          </cell>
        </row>
        <row r="445">
          <cell r="E445" t="str">
            <v/>
          </cell>
          <cell r="F445" t="str">
            <v/>
          </cell>
          <cell r="G445" t="str">
            <v/>
          </cell>
          <cell r="H445" t="str">
            <v/>
          </cell>
          <cell r="I445" t="str">
            <v>6156442237</v>
          </cell>
          <cell r="J445">
            <v>0.315</v>
          </cell>
          <cell r="K445">
            <v>0.2898</v>
          </cell>
          <cell r="L445">
            <v>0.2898</v>
          </cell>
          <cell r="M445">
            <v>0.3906</v>
          </cell>
          <cell r="N445">
            <v>0.3024</v>
          </cell>
          <cell r="O445">
            <v>0.1134</v>
          </cell>
          <cell r="P445">
            <v>0.2394</v>
          </cell>
          <cell r="Q445">
            <v>0.36931000000000003</v>
          </cell>
          <cell r="R445">
            <v>0.26014999999999999</v>
          </cell>
          <cell r="S445">
            <v>2.5698599999999998</v>
          </cell>
        </row>
        <row r="446">
          <cell r="E446" t="str">
            <v/>
          </cell>
          <cell r="F446" t="str">
            <v/>
          </cell>
          <cell r="G446" t="str">
            <v/>
          </cell>
          <cell r="H446" t="str">
            <v/>
          </cell>
          <cell r="I446" t="str">
            <v>6156442238</v>
          </cell>
          <cell r="J446">
            <v>0.504</v>
          </cell>
          <cell r="K446">
            <v>0.53591</v>
          </cell>
          <cell r="L446">
            <v>0.80794999999999995</v>
          </cell>
          <cell r="M446">
            <v>0.50056999999999996</v>
          </cell>
          <cell r="N446">
            <v>0.48379</v>
          </cell>
          <cell r="O446">
            <v>0.7056</v>
          </cell>
          <cell r="P446">
            <v>0.73079000000000005</v>
          </cell>
          <cell r="Q446">
            <v>0.64307999999999998</v>
          </cell>
          <cell r="R446">
            <v>0.93152999999999997</v>
          </cell>
          <cell r="S446">
            <v>5.8432199999999996</v>
          </cell>
        </row>
        <row r="447">
          <cell r="E447" t="str">
            <v/>
          </cell>
          <cell r="F447" t="str">
            <v/>
          </cell>
          <cell r="G447" t="str">
            <v/>
          </cell>
          <cell r="H447" t="str">
            <v/>
          </cell>
          <cell r="I447" t="str">
            <v>6156442239</v>
          </cell>
          <cell r="J447">
            <v>2.0916000000000001</v>
          </cell>
          <cell r="K447">
            <v>1.6883999999999999</v>
          </cell>
          <cell r="L447">
            <v>2.0411999999999999</v>
          </cell>
          <cell r="M447">
            <v>1.1339999999999999</v>
          </cell>
          <cell r="N447">
            <v>1.2726</v>
          </cell>
          <cell r="O447">
            <v>1.7262</v>
          </cell>
          <cell r="P447">
            <v>1.323</v>
          </cell>
          <cell r="Q447">
            <v>1.3433600000000001</v>
          </cell>
          <cell r="R447">
            <v>0.73468</v>
          </cell>
          <cell r="S447">
            <v>13.355040000000001</v>
          </cell>
        </row>
        <row r="448">
          <cell r="E448" t="str">
            <v/>
          </cell>
          <cell r="F448" t="str">
            <v/>
          </cell>
          <cell r="G448" t="str">
            <v/>
          </cell>
          <cell r="H448" t="str">
            <v/>
          </cell>
          <cell r="I448" t="str">
            <v>6156442240</v>
          </cell>
          <cell r="J448">
            <v>0.1512</v>
          </cell>
          <cell r="K448">
            <v>0.15875</v>
          </cell>
          <cell r="L448">
            <v>0.21501999999999999</v>
          </cell>
          <cell r="M448">
            <v>0.18898999999999999</v>
          </cell>
          <cell r="N448">
            <v>9.2380000000000004E-2</v>
          </cell>
          <cell r="O448">
            <v>0.12180000000000001</v>
          </cell>
          <cell r="P448">
            <v>0.11756</v>
          </cell>
          <cell r="Q448">
            <v>0.18129000000000001</v>
          </cell>
          <cell r="R448">
            <v>0.18459999999999999</v>
          </cell>
          <cell r="S448">
            <v>1.4115899999999999</v>
          </cell>
        </row>
        <row r="449">
          <cell r="E449" t="str">
            <v/>
          </cell>
          <cell r="F449" t="str">
            <v/>
          </cell>
          <cell r="G449" t="str">
            <v/>
          </cell>
          <cell r="H449" t="str">
            <v/>
          </cell>
          <cell r="I449" t="str">
            <v>6156442241</v>
          </cell>
          <cell r="J449">
            <v>0.24820999999999999</v>
          </cell>
          <cell r="K449">
            <v>0.44519999999999998</v>
          </cell>
          <cell r="L449">
            <v>0.49224000000000001</v>
          </cell>
          <cell r="M449">
            <v>0.51659999999999995</v>
          </cell>
          <cell r="N449">
            <v>0.3402</v>
          </cell>
          <cell r="O449">
            <v>0.3528</v>
          </cell>
          <cell r="P449">
            <v>0.36958999999999997</v>
          </cell>
          <cell r="Q449">
            <v>0.47000999999999998</v>
          </cell>
          <cell r="R449">
            <v>0.51612999999999998</v>
          </cell>
          <cell r="S449">
            <v>3.7509800000000002</v>
          </cell>
        </row>
        <row r="450">
          <cell r="E450" t="str">
            <v/>
          </cell>
          <cell r="F450" t="str">
            <v/>
          </cell>
          <cell r="G450" t="str">
            <v/>
          </cell>
          <cell r="H450" t="str">
            <v/>
          </cell>
          <cell r="I450" t="str">
            <v>6156442242</v>
          </cell>
          <cell r="J450">
            <v>0.2394</v>
          </cell>
          <cell r="K450">
            <v>0.189</v>
          </cell>
          <cell r="L450">
            <v>0.31701000000000001</v>
          </cell>
          <cell r="M450">
            <v>0.29394999999999999</v>
          </cell>
          <cell r="N450">
            <v>0.37796999999999997</v>
          </cell>
          <cell r="O450">
            <v>0.44097999999999998</v>
          </cell>
          <cell r="P450">
            <v>0.34856999999999999</v>
          </cell>
          <cell r="Q450">
            <v>0.39029000000000003</v>
          </cell>
          <cell r="R450">
            <v>0.44056000000000001</v>
          </cell>
          <cell r="S450">
            <v>3.0377299999999998</v>
          </cell>
        </row>
        <row r="451">
          <cell r="E451" t="str">
            <v/>
          </cell>
          <cell r="F451" t="str">
            <v/>
          </cell>
          <cell r="G451" t="str">
            <v/>
          </cell>
          <cell r="H451" t="str">
            <v/>
          </cell>
          <cell r="I451" t="str">
            <v>6156442243</v>
          </cell>
          <cell r="J451">
            <v>0.4536</v>
          </cell>
          <cell r="K451">
            <v>0.48721999999999999</v>
          </cell>
          <cell r="L451">
            <v>0.56699999999999995</v>
          </cell>
          <cell r="M451">
            <v>0.35364000000000001</v>
          </cell>
          <cell r="N451">
            <v>0.46199000000000001</v>
          </cell>
          <cell r="O451">
            <v>0.59809000000000001</v>
          </cell>
          <cell r="P451">
            <v>0.68628999999999996</v>
          </cell>
          <cell r="Q451">
            <v>0.82347999999999999</v>
          </cell>
          <cell r="R451">
            <v>0.61692000000000002</v>
          </cell>
          <cell r="S451">
            <v>5.0482300000000002</v>
          </cell>
        </row>
        <row r="452">
          <cell r="E452" t="str">
            <v/>
          </cell>
          <cell r="F452" t="str">
            <v/>
          </cell>
          <cell r="G452" t="str">
            <v/>
          </cell>
          <cell r="H452" t="str">
            <v/>
          </cell>
          <cell r="I452" t="str">
            <v>6156442244</v>
          </cell>
          <cell r="J452">
            <v>0.34860000000000002</v>
          </cell>
          <cell r="K452">
            <v>0.76431000000000004</v>
          </cell>
          <cell r="L452">
            <v>0.94442999999999999</v>
          </cell>
          <cell r="M452">
            <v>0.70299999999999996</v>
          </cell>
          <cell r="N452">
            <v>0.58874000000000004</v>
          </cell>
          <cell r="O452">
            <v>1.0255799999999999</v>
          </cell>
          <cell r="P452">
            <v>0.88027999999999995</v>
          </cell>
          <cell r="Q452">
            <v>0.49697999999999998</v>
          </cell>
          <cell r="R452">
            <v>0.57987999999999995</v>
          </cell>
          <cell r="S452">
            <v>6.3318000000000003</v>
          </cell>
        </row>
        <row r="453">
          <cell r="E453" t="str">
            <v/>
          </cell>
          <cell r="F453" t="str">
            <v/>
          </cell>
          <cell r="G453" t="str">
            <v/>
          </cell>
          <cell r="H453" t="str">
            <v/>
          </cell>
          <cell r="I453" t="str">
            <v>6156442245</v>
          </cell>
          <cell r="J453">
            <v>0.54179999999999995</v>
          </cell>
          <cell r="K453">
            <v>0.504</v>
          </cell>
          <cell r="L453">
            <v>0.5292</v>
          </cell>
          <cell r="M453">
            <v>0.61739999999999995</v>
          </cell>
          <cell r="N453">
            <v>0.78120000000000001</v>
          </cell>
          <cell r="O453">
            <v>1.0331999999999999</v>
          </cell>
          <cell r="P453">
            <v>0.6552</v>
          </cell>
          <cell r="Q453">
            <v>0.70115000000000005</v>
          </cell>
          <cell r="R453">
            <v>0.72616999999999998</v>
          </cell>
          <cell r="S453">
            <v>6.0893199999999998</v>
          </cell>
        </row>
        <row r="454">
          <cell r="E454" t="str">
            <v/>
          </cell>
          <cell r="F454" t="str">
            <v/>
          </cell>
          <cell r="G454" t="str">
            <v/>
          </cell>
          <cell r="H454" t="str">
            <v/>
          </cell>
          <cell r="I454" t="str">
            <v>6156442246</v>
          </cell>
          <cell r="J454">
            <v>0.51478999999999997</v>
          </cell>
          <cell r="K454">
            <v>0.31911</v>
          </cell>
          <cell r="L454">
            <v>0.48038999999999998</v>
          </cell>
          <cell r="M454">
            <v>0.35438999999999998</v>
          </cell>
          <cell r="N454">
            <v>0.46616999999999997</v>
          </cell>
          <cell r="O454">
            <v>0.52995000000000003</v>
          </cell>
          <cell r="P454">
            <v>0.45190000000000002</v>
          </cell>
          <cell r="Q454">
            <v>0.55815999999999999</v>
          </cell>
          <cell r="R454">
            <v>0.42052</v>
          </cell>
          <cell r="S454">
            <v>4.0953799999999996</v>
          </cell>
        </row>
        <row r="455">
          <cell r="E455" t="str">
            <v/>
          </cell>
          <cell r="F455" t="str">
            <v/>
          </cell>
          <cell r="G455" t="str">
            <v/>
          </cell>
          <cell r="H455" t="str">
            <v/>
          </cell>
          <cell r="I455" t="str">
            <v>6156442247</v>
          </cell>
          <cell r="J455">
            <v>1.26E-2</v>
          </cell>
          <cell r="K455">
            <v>-1.26E-2</v>
          </cell>
          <cell r="S455">
            <v>0</v>
          </cell>
        </row>
        <row r="456">
          <cell r="E456" t="str">
            <v/>
          </cell>
          <cell r="F456" t="str">
            <v/>
          </cell>
          <cell r="G456" t="str">
            <v/>
          </cell>
          <cell r="H456" t="str">
            <v/>
          </cell>
          <cell r="I456" t="str">
            <v>6156442248</v>
          </cell>
          <cell r="J456">
            <v>0.47122999999999998</v>
          </cell>
          <cell r="K456">
            <v>0.43332999999999999</v>
          </cell>
          <cell r="L456">
            <v>0.58335999999999999</v>
          </cell>
          <cell r="M456">
            <v>0.47710000000000002</v>
          </cell>
          <cell r="N456">
            <v>0.32168999999999998</v>
          </cell>
          <cell r="O456">
            <v>0.37884000000000001</v>
          </cell>
          <cell r="P456">
            <v>0.36120000000000002</v>
          </cell>
          <cell r="Q456">
            <v>0.52037999999999995</v>
          </cell>
          <cell r="R456">
            <v>0.64617999999999998</v>
          </cell>
          <cell r="S456">
            <v>4.1933100000000003</v>
          </cell>
        </row>
        <row r="457">
          <cell r="E457" t="str">
            <v/>
          </cell>
          <cell r="F457" t="str">
            <v/>
          </cell>
          <cell r="G457" t="str">
            <v/>
          </cell>
          <cell r="H457" t="str">
            <v/>
          </cell>
          <cell r="I457" t="str">
            <v>6156442249</v>
          </cell>
          <cell r="J457">
            <v>0.1764</v>
          </cell>
          <cell r="K457">
            <v>0.1764</v>
          </cell>
          <cell r="L457">
            <v>0.252</v>
          </cell>
          <cell r="M457">
            <v>0.2016</v>
          </cell>
          <cell r="N457">
            <v>0.13020000000000001</v>
          </cell>
          <cell r="O457">
            <v>0.22931000000000001</v>
          </cell>
          <cell r="P457">
            <v>0.29398000000000002</v>
          </cell>
          <cell r="Q457">
            <v>0.15101999999999999</v>
          </cell>
          <cell r="R457">
            <v>0.17619000000000001</v>
          </cell>
          <cell r="S457">
            <v>1.7870999999999999</v>
          </cell>
        </row>
        <row r="458">
          <cell r="E458" t="str">
            <v/>
          </cell>
          <cell r="F458" t="str">
            <v/>
          </cell>
          <cell r="G458" t="str">
            <v/>
          </cell>
          <cell r="H458" t="str">
            <v/>
          </cell>
          <cell r="I458" t="str">
            <v>6156442250</v>
          </cell>
          <cell r="J458">
            <v>0.252</v>
          </cell>
          <cell r="K458">
            <v>0.31912000000000001</v>
          </cell>
          <cell r="L458">
            <v>0.51549</v>
          </cell>
          <cell r="M458">
            <v>0.39845999999999998</v>
          </cell>
          <cell r="N458">
            <v>0.41493999999999998</v>
          </cell>
          <cell r="O458">
            <v>0.34265000000000001</v>
          </cell>
          <cell r="P458">
            <v>0.41405999999999998</v>
          </cell>
          <cell r="Q458">
            <v>0.25934000000000001</v>
          </cell>
          <cell r="R458">
            <v>0.22747999999999999</v>
          </cell>
          <cell r="S458">
            <v>3.1435399999999998</v>
          </cell>
        </row>
        <row r="459">
          <cell r="E459" t="str">
            <v/>
          </cell>
          <cell r="F459" t="str">
            <v/>
          </cell>
          <cell r="G459" t="str">
            <v/>
          </cell>
          <cell r="H459" t="str">
            <v/>
          </cell>
          <cell r="I459" t="str">
            <v>6156442251</v>
          </cell>
          <cell r="J459">
            <v>0.31409999999999999</v>
          </cell>
          <cell r="K459">
            <v>0.30234</v>
          </cell>
          <cell r="L459">
            <v>0.39204</v>
          </cell>
          <cell r="M459">
            <v>0.45222000000000001</v>
          </cell>
          <cell r="N459">
            <v>0.28887000000000002</v>
          </cell>
          <cell r="O459">
            <v>0.39476</v>
          </cell>
          <cell r="P459">
            <v>0.33090999999999998</v>
          </cell>
          <cell r="Q459">
            <v>0.42801</v>
          </cell>
          <cell r="R459">
            <v>0.34649000000000002</v>
          </cell>
          <cell r="S459">
            <v>3.2497400000000001</v>
          </cell>
        </row>
        <row r="460">
          <cell r="E460" t="str">
            <v/>
          </cell>
          <cell r="F460" t="str">
            <v/>
          </cell>
          <cell r="G460" t="str">
            <v/>
          </cell>
          <cell r="H460" t="str">
            <v/>
          </cell>
          <cell r="I460" t="str">
            <v>6156442252</v>
          </cell>
          <cell r="J460">
            <v>0.20791999999999999</v>
          </cell>
          <cell r="K460">
            <v>0.20024</v>
          </cell>
          <cell r="L460">
            <v>0.40572000000000003</v>
          </cell>
          <cell r="M460">
            <v>0.13017999999999999</v>
          </cell>
          <cell r="N460">
            <v>0.13014999999999999</v>
          </cell>
          <cell r="O460">
            <v>0.12928999999999999</v>
          </cell>
          <cell r="P460">
            <v>0.12806999999999999</v>
          </cell>
          <cell r="Q460">
            <v>0.13091</v>
          </cell>
          <cell r="R460">
            <v>0.28197</v>
          </cell>
          <cell r="S460">
            <v>1.7444500000000001</v>
          </cell>
        </row>
        <row r="461">
          <cell r="E461" t="str">
            <v/>
          </cell>
          <cell r="F461" t="str">
            <v/>
          </cell>
          <cell r="G461" t="str">
            <v/>
          </cell>
          <cell r="H461" t="str">
            <v/>
          </cell>
          <cell r="I461" t="str">
            <v>6156442253</v>
          </cell>
          <cell r="J461">
            <v>0.38135000000000002</v>
          </cell>
          <cell r="K461">
            <v>0.24190999999999999</v>
          </cell>
          <cell r="L461">
            <v>0.44602000000000003</v>
          </cell>
          <cell r="M461">
            <v>0.29315000000000002</v>
          </cell>
          <cell r="N461">
            <v>0.40317999999999998</v>
          </cell>
          <cell r="O461">
            <v>0.42165000000000002</v>
          </cell>
          <cell r="P461">
            <v>0.54178999999999999</v>
          </cell>
          <cell r="Q461">
            <v>0.49914999999999998</v>
          </cell>
          <cell r="R461">
            <v>0.46988999999999997</v>
          </cell>
          <cell r="S461">
            <v>3.6980900000000001</v>
          </cell>
        </row>
        <row r="462">
          <cell r="E462" t="str">
            <v/>
          </cell>
          <cell r="F462" t="str">
            <v/>
          </cell>
          <cell r="G462" t="str">
            <v/>
          </cell>
          <cell r="H462" t="str">
            <v/>
          </cell>
          <cell r="I462" t="str">
            <v>6156442254</v>
          </cell>
          <cell r="R462">
            <v>8.3899999999999999E-3</v>
          </cell>
          <cell r="S462">
            <v>8.3899999999999999E-3</v>
          </cell>
        </row>
        <row r="463">
          <cell r="E463" t="str">
            <v/>
          </cell>
          <cell r="F463" t="str">
            <v/>
          </cell>
          <cell r="G463" t="str">
            <v/>
          </cell>
          <cell r="H463" t="str">
            <v/>
          </cell>
          <cell r="I463" t="str">
            <v>6156452201</v>
          </cell>
          <cell r="J463">
            <v>2.7846000000000002</v>
          </cell>
          <cell r="K463">
            <v>3.5531999999999999</v>
          </cell>
          <cell r="L463">
            <v>4.0050999999999997</v>
          </cell>
          <cell r="M463">
            <v>2.9861599999999999</v>
          </cell>
          <cell r="N463">
            <v>3.6980599999999999</v>
          </cell>
          <cell r="O463">
            <v>4.2020900000000001</v>
          </cell>
          <cell r="P463">
            <v>4.70017</v>
          </cell>
          <cell r="Q463">
            <v>4.61496</v>
          </cell>
          <cell r="R463">
            <v>4.2268499999999998</v>
          </cell>
          <cell r="S463">
            <v>34.771189999999997</v>
          </cell>
        </row>
        <row r="464">
          <cell r="E464" t="str">
            <v/>
          </cell>
          <cell r="F464" t="str">
            <v/>
          </cell>
          <cell r="G464" t="str">
            <v/>
          </cell>
          <cell r="H464" t="str">
            <v/>
          </cell>
          <cell r="I464" t="str">
            <v>6156452202</v>
          </cell>
          <cell r="J464">
            <v>0.6048</v>
          </cell>
          <cell r="K464">
            <v>0.77273999999999998</v>
          </cell>
          <cell r="L464">
            <v>0.75178999999999996</v>
          </cell>
          <cell r="M464">
            <v>0.63500999999999996</v>
          </cell>
          <cell r="N464">
            <v>0.67366000000000004</v>
          </cell>
          <cell r="O464">
            <v>0.66774</v>
          </cell>
          <cell r="P464">
            <v>0.66649000000000003</v>
          </cell>
          <cell r="Q464">
            <v>0.68069999999999997</v>
          </cell>
          <cell r="R464">
            <v>0.93152999999999997</v>
          </cell>
          <cell r="S464">
            <v>6.3844599999999998</v>
          </cell>
        </row>
        <row r="465">
          <cell r="E465" t="str">
            <v/>
          </cell>
          <cell r="F465" t="str">
            <v/>
          </cell>
          <cell r="G465" t="str">
            <v/>
          </cell>
          <cell r="H465" t="str">
            <v/>
          </cell>
          <cell r="I465" t="str">
            <v>6156452204</v>
          </cell>
          <cell r="J465">
            <v>1.0247200000000001</v>
          </cell>
          <cell r="K465">
            <v>0.83947000000000005</v>
          </cell>
          <cell r="L465">
            <v>1.0409999999999999</v>
          </cell>
          <cell r="M465">
            <v>0.87197999999999998</v>
          </cell>
          <cell r="N465">
            <v>0.97741</v>
          </cell>
          <cell r="O465">
            <v>0.78190000000000004</v>
          </cell>
          <cell r="P465">
            <v>0.70809</v>
          </cell>
          <cell r="Q465">
            <v>1.00841</v>
          </cell>
          <cell r="R465">
            <v>0.95006999999999997</v>
          </cell>
          <cell r="S465">
            <v>8.2030499999999993</v>
          </cell>
        </row>
        <row r="466">
          <cell r="E466" t="str">
            <v/>
          </cell>
          <cell r="F466" t="str">
            <v/>
          </cell>
          <cell r="G466" t="str">
            <v/>
          </cell>
          <cell r="H466" t="str">
            <v/>
          </cell>
          <cell r="I466" t="str">
            <v>6156452205</v>
          </cell>
          <cell r="J466">
            <v>0.58799000000000001</v>
          </cell>
          <cell r="K466">
            <v>0.4032</v>
          </cell>
          <cell r="L466">
            <v>0.73080000000000001</v>
          </cell>
          <cell r="M466">
            <v>0.42584</v>
          </cell>
          <cell r="N466">
            <v>0.67283000000000004</v>
          </cell>
          <cell r="O466">
            <v>0.52078000000000002</v>
          </cell>
          <cell r="P466">
            <v>0.52585000000000004</v>
          </cell>
          <cell r="Q466">
            <v>0.67588999999999999</v>
          </cell>
          <cell r="R466">
            <v>0.86121000000000003</v>
          </cell>
          <cell r="S466">
            <v>5.4043900000000002</v>
          </cell>
        </row>
        <row r="467">
          <cell r="E467" t="str">
            <v/>
          </cell>
          <cell r="F467" t="str">
            <v/>
          </cell>
          <cell r="G467" t="str">
            <v/>
          </cell>
          <cell r="H467" t="str">
            <v/>
          </cell>
          <cell r="I467" t="str">
            <v>6156452207</v>
          </cell>
          <cell r="J467">
            <v>0.36329</v>
          </cell>
          <cell r="K467">
            <v>0.42902000000000001</v>
          </cell>
          <cell r="L467">
            <v>0.66359999999999997</v>
          </cell>
          <cell r="M467">
            <v>0.504</v>
          </cell>
          <cell r="N467">
            <v>0.56699999999999995</v>
          </cell>
          <cell r="O467">
            <v>0.51054999999999995</v>
          </cell>
          <cell r="P467">
            <v>0.54810000000000003</v>
          </cell>
          <cell r="Q467">
            <v>0.47805999999999998</v>
          </cell>
          <cell r="R467">
            <v>0.67188000000000003</v>
          </cell>
          <cell r="S467">
            <v>4.7355</v>
          </cell>
        </row>
        <row r="468">
          <cell r="E468" t="str">
            <v/>
          </cell>
          <cell r="F468" t="str">
            <v/>
          </cell>
          <cell r="G468" t="str">
            <v/>
          </cell>
          <cell r="H468" t="str">
            <v/>
          </cell>
          <cell r="I468" t="str">
            <v>6156452208</v>
          </cell>
          <cell r="J468">
            <v>0.5796</v>
          </cell>
          <cell r="K468">
            <v>0.59640000000000004</v>
          </cell>
          <cell r="L468">
            <v>1.7136</v>
          </cell>
          <cell r="M468">
            <v>1.5246200000000001</v>
          </cell>
          <cell r="N468">
            <v>1.46899</v>
          </cell>
          <cell r="O468">
            <v>0.7056</v>
          </cell>
          <cell r="P468">
            <v>0.3024</v>
          </cell>
          <cell r="Q468">
            <v>0.46601999999999999</v>
          </cell>
          <cell r="R468">
            <v>0.58748</v>
          </cell>
          <cell r="S468">
            <v>7.9447099999999997</v>
          </cell>
        </row>
        <row r="469">
          <cell r="E469" t="str">
            <v/>
          </cell>
          <cell r="F469" t="str">
            <v/>
          </cell>
          <cell r="G469" t="str">
            <v/>
          </cell>
          <cell r="H469" t="str">
            <v/>
          </cell>
          <cell r="I469" t="str">
            <v>6156452209</v>
          </cell>
          <cell r="J469">
            <v>0.36118</v>
          </cell>
          <cell r="K469">
            <v>0.21751000000000001</v>
          </cell>
          <cell r="L469">
            <v>0.59711999999999998</v>
          </cell>
          <cell r="M469">
            <v>0.21837000000000001</v>
          </cell>
          <cell r="N469">
            <v>0.34732000000000002</v>
          </cell>
          <cell r="O469">
            <v>0.33681</v>
          </cell>
          <cell r="P469">
            <v>0.22256999999999999</v>
          </cell>
          <cell r="Q469">
            <v>0.43435000000000001</v>
          </cell>
          <cell r="R469">
            <v>0.49169000000000002</v>
          </cell>
          <cell r="S469">
            <v>3.2269199999999998</v>
          </cell>
        </row>
        <row r="470">
          <cell r="E470" t="str">
            <v/>
          </cell>
          <cell r="F470" t="str">
            <v/>
          </cell>
          <cell r="G470" t="str">
            <v/>
          </cell>
          <cell r="H470" t="str">
            <v/>
          </cell>
          <cell r="I470" t="str">
            <v>6156452210</v>
          </cell>
          <cell r="J470">
            <v>0.84397999999999995</v>
          </cell>
          <cell r="K470">
            <v>0.72706000000000004</v>
          </cell>
          <cell r="L470">
            <v>0.66083999999999998</v>
          </cell>
          <cell r="M470">
            <v>0.80861000000000005</v>
          </cell>
          <cell r="N470">
            <v>0.67610000000000003</v>
          </cell>
          <cell r="O470">
            <v>0.86241999999999996</v>
          </cell>
          <cell r="P470">
            <v>0.66778999999999999</v>
          </cell>
          <cell r="Q470">
            <v>0.59184000000000003</v>
          </cell>
          <cell r="R470">
            <v>0.82265999999999995</v>
          </cell>
          <cell r="S470">
            <v>6.6612999999999998</v>
          </cell>
        </row>
        <row r="471">
          <cell r="E471" t="str">
            <v/>
          </cell>
          <cell r="F471" t="str">
            <v/>
          </cell>
          <cell r="G471" t="str">
            <v/>
          </cell>
          <cell r="H471" t="str">
            <v/>
          </cell>
          <cell r="I471" t="str">
            <v>6156452211</v>
          </cell>
          <cell r="J471">
            <v>0.70643999999999996</v>
          </cell>
          <cell r="K471">
            <v>0.79547000000000001</v>
          </cell>
          <cell r="L471">
            <v>0.78371999999999997</v>
          </cell>
          <cell r="M471">
            <v>0.42168</v>
          </cell>
          <cell r="N471">
            <v>0.80808000000000002</v>
          </cell>
          <cell r="O471">
            <v>0.69127000000000005</v>
          </cell>
          <cell r="P471">
            <v>0.46870000000000001</v>
          </cell>
          <cell r="Q471">
            <v>0.62468000000000001</v>
          </cell>
          <cell r="R471">
            <v>0.90739999999999998</v>
          </cell>
          <cell r="S471">
            <v>6.2074400000000001</v>
          </cell>
        </row>
        <row r="472">
          <cell r="E472" t="str">
            <v/>
          </cell>
          <cell r="F472" t="str">
            <v/>
          </cell>
          <cell r="G472" t="str">
            <v/>
          </cell>
          <cell r="H472" t="str">
            <v/>
          </cell>
          <cell r="I472" t="str">
            <v>6156452212</v>
          </cell>
          <cell r="J472">
            <v>0.18898999999999999</v>
          </cell>
          <cell r="K472">
            <v>0.44518000000000002</v>
          </cell>
          <cell r="L472">
            <v>0.48720000000000002</v>
          </cell>
          <cell r="M472">
            <v>0.55228999999999995</v>
          </cell>
          <cell r="N472">
            <v>0.49348999999999998</v>
          </cell>
          <cell r="O472">
            <v>0.46534999999999999</v>
          </cell>
          <cell r="P472">
            <v>0.4032</v>
          </cell>
          <cell r="Q472">
            <v>0.53591999999999995</v>
          </cell>
          <cell r="R472">
            <v>0.41110999999999998</v>
          </cell>
          <cell r="S472">
            <v>3.9827300000000001</v>
          </cell>
        </row>
        <row r="473">
          <cell r="E473" t="str">
            <v/>
          </cell>
          <cell r="F473" t="str">
            <v/>
          </cell>
          <cell r="G473" t="str">
            <v/>
          </cell>
          <cell r="H473" t="str">
            <v/>
          </cell>
          <cell r="I473" t="str">
            <v>6156452213</v>
          </cell>
          <cell r="J473">
            <v>0.22595999999999999</v>
          </cell>
          <cell r="K473">
            <v>0.19067999999999999</v>
          </cell>
          <cell r="L473">
            <v>0.25619999999999998</v>
          </cell>
          <cell r="M473">
            <v>0.23688000000000001</v>
          </cell>
          <cell r="N473">
            <v>0.19739000000000001</v>
          </cell>
          <cell r="O473">
            <v>0.23394000000000001</v>
          </cell>
          <cell r="P473">
            <v>0.2772</v>
          </cell>
          <cell r="Q473">
            <v>0.22666</v>
          </cell>
          <cell r="R473">
            <v>0.38175999999999999</v>
          </cell>
          <cell r="S473">
            <v>2.2266699999999999</v>
          </cell>
        </row>
        <row r="474">
          <cell r="E474" t="str">
            <v/>
          </cell>
          <cell r="F474" t="str">
            <v/>
          </cell>
          <cell r="G474" t="str">
            <v/>
          </cell>
          <cell r="H474" t="str">
            <v/>
          </cell>
          <cell r="I474" t="str">
            <v>6156452215</v>
          </cell>
          <cell r="J474">
            <v>0.3276</v>
          </cell>
          <cell r="K474">
            <v>0.441</v>
          </cell>
          <cell r="L474">
            <v>0.38429000000000002</v>
          </cell>
          <cell r="M474">
            <v>0.42629</v>
          </cell>
          <cell r="N474">
            <v>0.504</v>
          </cell>
          <cell r="O474">
            <v>0.4788</v>
          </cell>
          <cell r="P474">
            <v>0.31498999999999999</v>
          </cell>
          <cell r="Q474">
            <v>0.30625999999999998</v>
          </cell>
          <cell r="R474">
            <v>0.27267999999999998</v>
          </cell>
          <cell r="S474">
            <v>3.4559099999999998</v>
          </cell>
        </row>
        <row r="475">
          <cell r="E475" t="str">
            <v/>
          </cell>
          <cell r="F475" t="str">
            <v/>
          </cell>
          <cell r="G475" t="str">
            <v/>
          </cell>
          <cell r="H475" t="str">
            <v/>
          </cell>
          <cell r="I475" t="str">
            <v>6156452216</v>
          </cell>
          <cell r="J475">
            <v>0.80006999999999995</v>
          </cell>
          <cell r="K475">
            <v>0.5292</v>
          </cell>
          <cell r="L475">
            <v>0.504</v>
          </cell>
          <cell r="M475">
            <v>0.71819999999999995</v>
          </cell>
          <cell r="N475">
            <v>0.4158</v>
          </cell>
          <cell r="O475">
            <v>0.4284</v>
          </cell>
          <cell r="P475">
            <v>0.6552</v>
          </cell>
          <cell r="Q475">
            <v>0.49534</v>
          </cell>
          <cell r="R475">
            <v>0.54549999999999998</v>
          </cell>
          <cell r="S475">
            <v>5.09171</v>
          </cell>
        </row>
        <row r="476">
          <cell r="E476" t="str">
            <v/>
          </cell>
          <cell r="F476" t="str">
            <v/>
          </cell>
          <cell r="G476" t="str">
            <v/>
          </cell>
          <cell r="H476" t="str">
            <v/>
          </cell>
          <cell r="I476" t="str">
            <v>6156452219</v>
          </cell>
          <cell r="J476">
            <v>0.74339999999999995</v>
          </cell>
          <cell r="K476">
            <v>0.57033999999999996</v>
          </cell>
          <cell r="L476">
            <v>1.0688800000000001</v>
          </cell>
          <cell r="M476">
            <v>0.7056</v>
          </cell>
          <cell r="N476">
            <v>0.68459999999999999</v>
          </cell>
          <cell r="O476">
            <v>0.78749000000000002</v>
          </cell>
          <cell r="P476">
            <v>0.81899999999999995</v>
          </cell>
          <cell r="Q476">
            <v>0.59172000000000002</v>
          </cell>
          <cell r="R476">
            <v>0.73431999999999997</v>
          </cell>
          <cell r="S476">
            <v>6.7053500000000001</v>
          </cell>
        </row>
        <row r="477">
          <cell r="E477" t="str">
            <v/>
          </cell>
          <cell r="F477" t="str">
            <v/>
          </cell>
          <cell r="G477" t="str">
            <v/>
          </cell>
          <cell r="H477" t="str">
            <v/>
          </cell>
          <cell r="I477" t="str">
            <v>6156452220</v>
          </cell>
          <cell r="J477">
            <v>0.66864000000000001</v>
          </cell>
          <cell r="K477">
            <v>0.53759999999999997</v>
          </cell>
          <cell r="L477">
            <v>1.00379</v>
          </cell>
          <cell r="M477">
            <v>0.73919000000000001</v>
          </cell>
          <cell r="N477">
            <v>0.90803999999999996</v>
          </cell>
          <cell r="O477">
            <v>0.89458000000000004</v>
          </cell>
          <cell r="P477">
            <v>0.85680000000000001</v>
          </cell>
          <cell r="Q477">
            <v>0.97416999999999998</v>
          </cell>
          <cell r="R477">
            <v>1.1986300000000001</v>
          </cell>
          <cell r="S477">
            <v>7.7814399999999999</v>
          </cell>
        </row>
        <row r="478">
          <cell r="E478" t="str">
            <v/>
          </cell>
          <cell r="F478" t="str">
            <v/>
          </cell>
          <cell r="G478" t="str">
            <v/>
          </cell>
          <cell r="H478" t="str">
            <v/>
          </cell>
          <cell r="I478" t="str">
            <v>6156452223</v>
          </cell>
          <cell r="J478">
            <v>0.32758999999999999</v>
          </cell>
          <cell r="K478">
            <v>0.20985000000000001</v>
          </cell>
          <cell r="L478">
            <v>0.38713999999999998</v>
          </cell>
          <cell r="M478">
            <v>0.19314999999999999</v>
          </cell>
          <cell r="N478">
            <v>0.18473999999999999</v>
          </cell>
          <cell r="O478">
            <v>0.33594000000000002</v>
          </cell>
          <cell r="P478">
            <v>0.25828000000000001</v>
          </cell>
          <cell r="Q478">
            <v>0.29337000000000002</v>
          </cell>
          <cell r="R478">
            <v>0.23494000000000001</v>
          </cell>
          <cell r="S478">
            <v>2.4249999999999998</v>
          </cell>
        </row>
        <row r="479">
          <cell r="E479" t="str">
            <v/>
          </cell>
          <cell r="F479" t="str">
            <v/>
          </cell>
          <cell r="G479" t="str">
            <v/>
          </cell>
          <cell r="H479" t="str">
            <v/>
          </cell>
          <cell r="I479" t="str">
            <v>6156452225</v>
          </cell>
          <cell r="J479">
            <v>2.9273899999999999</v>
          </cell>
          <cell r="K479">
            <v>2.6846399999999999</v>
          </cell>
          <cell r="L479">
            <v>3.6030899999999999</v>
          </cell>
          <cell r="M479">
            <v>2.7257699999999998</v>
          </cell>
          <cell r="N479">
            <v>3.7863000000000002</v>
          </cell>
          <cell r="O479">
            <v>3.8934000000000002</v>
          </cell>
          <cell r="P479">
            <v>4.8194900000000001</v>
          </cell>
          <cell r="Q479">
            <v>4.82118</v>
          </cell>
          <cell r="R479">
            <v>4.5453599999999996</v>
          </cell>
          <cell r="S479">
            <v>33.806620000000002</v>
          </cell>
        </row>
        <row r="480">
          <cell r="E480" t="str">
            <v/>
          </cell>
          <cell r="F480" t="str">
            <v/>
          </cell>
          <cell r="G480" t="str">
            <v/>
          </cell>
          <cell r="H480" t="str">
            <v/>
          </cell>
          <cell r="I480" t="str">
            <v>6156452226</v>
          </cell>
          <cell r="J480">
            <v>0.91979999999999995</v>
          </cell>
          <cell r="K480">
            <v>0.71609999999999996</v>
          </cell>
          <cell r="L480">
            <v>1.0458000000000001</v>
          </cell>
          <cell r="M480">
            <v>0.91559000000000001</v>
          </cell>
          <cell r="N480">
            <v>0.94920000000000004</v>
          </cell>
          <cell r="O480">
            <v>0.84419999999999995</v>
          </cell>
          <cell r="P480">
            <v>1.0667899999999999</v>
          </cell>
          <cell r="Q480">
            <v>0.67566999999999999</v>
          </cell>
          <cell r="R480">
            <v>0.54137999999999997</v>
          </cell>
          <cell r="S480">
            <v>7.6745299999999999</v>
          </cell>
        </row>
        <row r="481">
          <cell r="E481" t="str">
            <v/>
          </cell>
          <cell r="F481" t="str">
            <v/>
          </cell>
          <cell r="G481" t="str">
            <v/>
          </cell>
          <cell r="H481" t="str">
            <v/>
          </cell>
          <cell r="I481" t="str">
            <v>6156452227</v>
          </cell>
          <cell r="J481">
            <v>0.81472999999999995</v>
          </cell>
          <cell r="K481">
            <v>0.45778999999999997</v>
          </cell>
          <cell r="L481">
            <v>0.51659999999999995</v>
          </cell>
          <cell r="M481">
            <v>0.52080000000000004</v>
          </cell>
          <cell r="N481">
            <v>0.4284</v>
          </cell>
          <cell r="O481">
            <v>0.5544</v>
          </cell>
          <cell r="P481">
            <v>0.66779999999999995</v>
          </cell>
          <cell r="Q481">
            <v>0.79344000000000003</v>
          </cell>
          <cell r="R481">
            <v>0.78054000000000001</v>
          </cell>
          <cell r="S481">
            <v>5.5345000000000004</v>
          </cell>
        </row>
        <row r="482">
          <cell r="E482" t="str">
            <v/>
          </cell>
          <cell r="F482" t="str">
            <v/>
          </cell>
          <cell r="G482" t="str">
            <v/>
          </cell>
          <cell r="H482" t="str">
            <v/>
          </cell>
          <cell r="I482" t="str">
            <v>6156452228</v>
          </cell>
          <cell r="J482">
            <v>0.61529999999999996</v>
          </cell>
          <cell r="K482">
            <v>0.43008000000000002</v>
          </cell>
          <cell r="L482">
            <v>0.53549999999999998</v>
          </cell>
          <cell r="M482">
            <v>0.64593999999999996</v>
          </cell>
          <cell r="N482">
            <v>0.66444000000000003</v>
          </cell>
          <cell r="O482">
            <v>0.48930000000000001</v>
          </cell>
          <cell r="P482">
            <v>0.3528</v>
          </cell>
          <cell r="Q482">
            <v>0.50646999999999998</v>
          </cell>
          <cell r="R482">
            <v>0.44988</v>
          </cell>
          <cell r="S482">
            <v>4.6897099999999998</v>
          </cell>
        </row>
        <row r="483">
          <cell r="E483" t="str">
            <v/>
          </cell>
          <cell r="F483" t="str">
            <v/>
          </cell>
          <cell r="G483" t="str">
            <v/>
          </cell>
          <cell r="H483" t="str">
            <v/>
          </cell>
          <cell r="I483" t="str">
            <v>6156452229</v>
          </cell>
          <cell r="J483">
            <v>0.86939999999999995</v>
          </cell>
          <cell r="K483">
            <v>0.54179999999999995</v>
          </cell>
          <cell r="L483">
            <v>0.78202000000000005</v>
          </cell>
          <cell r="M483">
            <v>0.81262999999999996</v>
          </cell>
          <cell r="N483">
            <v>0.98480000000000001</v>
          </cell>
          <cell r="O483">
            <v>1.0079</v>
          </cell>
          <cell r="P483">
            <v>0.94510000000000005</v>
          </cell>
          <cell r="Q483">
            <v>0.67996000000000001</v>
          </cell>
          <cell r="R483">
            <v>0.94410000000000005</v>
          </cell>
          <cell r="S483">
            <v>7.5677099999999999</v>
          </cell>
        </row>
        <row r="484">
          <cell r="E484" t="str">
            <v/>
          </cell>
          <cell r="F484" t="str">
            <v/>
          </cell>
          <cell r="G484" t="str">
            <v/>
          </cell>
          <cell r="H484" t="str">
            <v/>
          </cell>
          <cell r="I484" t="str">
            <v>6156452231</v>
          </cell>
          <cell r="J484">
            <v>0.33600000000000002</v>
          </cell>
          <cell r="K484">
            <v>0.4284</v>
          </cell>
          <cell r="L484">
            <v>0.42831000000000002</v>
          </cell>
          <cell r="M484">
            <v>0.39051000000000002</v>
          </cell>
          <cell r="N484">
            <v>0.44307999999999997</v>
          </cell>
          <cell r="O484">
            <v>0.46617999999999998</v>
          </cell>
          <cell r="P484">
            <v>0.47460000000000002</v>
          </cell>
          <cell r="Q484">
            <v>0.34422000000000003</v>
          </cell>
          <cell r="R484">
            <v>0.31469999999999998</v>
          </cell>
          <cell r="S484">
            <v>3.6259999999999999</v>
          </cell>
        </row>
        <row r="485">
          <cell r="E485" t="str">
            <v/>
          </cell>
          <cell r="F485" t="str">
            <v/>
          </cell>
          <cell r="G485" t="str">
            <v/>
          </cell>
          <cell r="H485" t="str">
            <v/>
          </cell>
          <cell r="I485" t="str">
            <v>6156452232</v>
          </cell>
          <cell r="J485">
            <v>0.3402</v>
          </cell>
          <cell r="K485">
            <v>0.3402</v>
          </cell>
          <cell r="L485">
            <v>0.27717000000000003</v>
          </cell>
          <cell r="M485">
            <v>0.54166999999999998</v>
          </cell>
          <cell r="N485">
            <v>0.64258999999999999</v>
          </cell>
          <cell r="O485">
            <v>0.504</v>
          </cell>
          <cell r="P485">
            <v>0.4662</v>
          </cell>
          <cell r="Q485">
            <v>0.58777999999999997</v>
          </cell>
          <cell r="R485">
            <v>0.67132000000000003</v>
          </cell>
          <cell r="S485">
            <v>4.37113</v>
          </cell>
        </row>
        <row r="486">
          <cell r="E486" t="str">
            <v/>
          </cell>
          <cell r="F486" t="str">
            <v/>
          </cell>
          <cell r="G486" t="str">
            <v/>
          </cell>
          <cell r="H486" t="str">
            <v/>
          </cell>
          <cell r="I486" t="str">
            <v>6156452233</v>
          </cell>
          <cell r="J486">
            <v>0.54598000000000002</v>
          </cell>
          <cell r="K486">
            <v>0.67703000000000002</v>
          </cell>
          <cell r="L486">
            <v>0.69298999999999999</v>
          </cell>
          <cell r="M486">
            <v>0.53668000000000005</v>
          </cell>
          <cell r="N486">
            <v>0.43757000000000001</v>
          </cell>
          <cell r="O486">
            <v>0.64131000000000005</v>
          </cell>
          <cell r="P486">
            <v>0.67198999999999998</v>
          </cell>
          <cell r="Q486">
            <v>0.65390999999999999</v>
          </cell>
          <cell r="R486">
            <v>0.77627999999999997</v>
          </cell>
          <cell r="S486">
            <v>5.6337400000000004</v>
          </cell>
        </row>
        <row r="487">
          <cell r="E487" t="str">
            <v/>
          </cell>
          <cell r="F487" t="str">
            <v/>
          </cell>
          <cell r="G487" t="str">
            <v/>
          </cell>
          <cell r="H487" t="str">
            <v/>
          </cell>
          <cell r="I487" t="str">
            <v>6156452234</v>
          </cell>
          <cell r="J487">
            <v>0.51659999999999995</v>
          </cell>
          <cell r="K487">
            <v>0.81477999999999995</v>
          </cell>
          <cell r="L487">
            <v>0.77068000000000003</v>
          </cell>
          <cell r="M487">
            <v>0.53500000000000003</v>
          </cell>
          <cell r="N487">
            <v>0.70767000000000002</v>
          </cell>
          <cell r="O487">
            <v>0.67610000000000003</v>
          </cell>
          <cell r="P487">
            <v>0.52617000000000003</v>
          </cell>
          <cell r="Q487">
            <v>0.56645000000000001</v>
          </cell>
          <cell r="R487">
            <v>0.65910000000000002</v>
          </cell>
          <cell r="S487">
            <v>5.7725499999999998</v>
          </cell>
        </row>
        <row r="488">
          <cell r="E488" t="str">
            <v/>
          </cell>
          <cell r="F488" t="str">
            <v/>
          </cell>
          <cell r="G488" t="str">
            <v/>
          </cell>
          <cell r="H488" t="str">
            <v/>
          </cell>
          <cell r="I488" t="str">
            <v>6156452235</v>
          </cell>
          <cell r="J488">
            <v>0.67425000000000002</v>
          </cell>
          <cell r="K488">
            <v>0.37169000000000002</v>
          </cell>
          <cell r="L488">
            <v>0.73985999999999996</v>
          </cell>
          <cell r="M488">
            <v>0.64859</v>
          </cell>
          <cell r="N488">
            <v>0.49124000000000001</v>
          </cell>
          <cell r="O488">
            <v>0.62736999999999998</v>
          </cell>
          <cell r="P488">
            <v>0.78120000000000001</v>
          </cell>
          <cell r="Q488">
            <v>0.48068</v>
          </cell>
          <cell r="R488">
            <v>0.78486</v>
          </cell>
          <cell r="S488">
            <v>5.5997399999999997</v>
          </cell>
        </row>
        <row r="489">
          <cell r="E489" t="str">
            <v/>
          </cell>
          <cell r="F489" t="str">
            <v/>
          </cell>
          <cell r="G489" t="str">
            <v/>
          </cell>
          <cell r="H489" t="str">
            <v/>
          </cell>
          <cell r="I489" t="str">
            <v>6156452237</v>
          </cell>
          <cell r="J489">
            <v>0.64242999999999995</v>
          </cell>
          <cell r="K489">
            <v>0.43502000000000002</v>
          </cell>
          <cell r="L489">
            <v>0.62378999999999996</v>
          </cell>
          <cell r="M489">
            <v>0.43321999999999999</v>
          </cell>
          <cell r="N489">
            <v>0.37486000000000003</v>
          </cell>
          <cell r="O489">
            <v>0.42657</v>
          </cell>
          <cell r="P489">
            <v>0.27711999999999998</v>
          </cell>
          <cell r="Q489">
            <v>0.36101</v>
          </cell>
          <cell r="R489">
            <v>0.59850000000000003</v>
          </cell>
          <cell r="S489">
            <v>4.1725199999999996</v>
          </cell>
        </row>
        <row r="490">
          <cell r="E490" t="str">
            <v/>
          </cell>
          <cell r="F490" t="str">
            <v/>
          </cell>
          <cell r="G490" t="str">
            <v/>
          </cell>
          <cell r="H490" t="str">
            <v/>
          </cell>
          <cell r="I490" t="str">
            <v>6156452238</v>
          </cell>
          <cell r="J490">
            <v>0.2268</v>
          </cell>
          <cell r="K490">
            <v>0.2142</v>
          </cell>
          <cell r="L490">
            <v>0.2646</v>
          </cell>
          <cell r="M490">
            <v>0.37797999999999998</v>
          </cell>
          <cell r="N490">
            <v>0.36537999999999998</v>
          </cell>
          <cell r="O490">
            <v>0.39899000000000001</v>
          </cell>
          <cell r="P490">
            <v>0.25187999999999999</v>
          </cell>
          <cell r="Q490">
            <v>0.41127000000000002</v>
          </cell>
          <cell r="R490">
            <v>0.41952</v>
          </cell>
          <cell r="S490">
            <v>2.9306199999999998</v>
          </cell>
        </row>
        <row r="491">
          <cell r="E491" t="str">
            <v/>
          </cell>
          <cell r="F491" t="str">
            <v/>
          </cell>
          <cell r="G491" t="str">
            <v/>
          </cell>
          <cell r="H491" t="str">
            <v/>
          </cell>
          <cell r="I491" t="str">
            <v>6156452239</v>
          </cell>
          <cell r="J491">
            <v>0.6573</v>
          </cell>
          <cell r="K491">
            <v>0.77490000000000003</v>
          </cell>
          <cell r="L491">
            <v>0.79800000000000004</v>
          </cell>
          <cell r="M491">
            <v>0.62158999999999998</v>
          </cell>
          <cell r="N491">
            <v>0.39290999999999998</v>
          </cell>
          <cell r="O491">
            <v>0.67200000000000004</v>
          </cell>
          <cell r="P491">
            <v>0.74339999999999995</v>
          </cell>
          <cell r="Q491">
            <v>0.53744999999999998</v>
          </cell>
          <cell r="R491">
            <v>0.71760000000000002</v>
          </cell>
          <cell r="S491">
            <v>5.9151499999999997</v>
          </cell>
        </row>
        <row r="492">
          <cell r="E492" t="str">
            <v/>
          </cell>
          <cell r="F492" t="str">
            <v/>
          </cell>
          <cell r="G492" t="str">
            <v/>
          </cell>
          <cell r="H492" t="str">
            <v/>
          </cell>
          <cell r="I492" t="str">
            <v>6156452240</v>
          </cell>
          <cell r="J492">
            <v>0.4914</v>
          </cell>
          <cell r="K492">
            <v>0.50483999999999996</v>
          </cell>
          <cell r="L492">
            <v>0.86685000000000001</v>
          </cell>
          <cell r="M492">
            <v>0.67408999999999997</v>
          </cell>
          <cell r="N492">
            <v>0.83664000000000005</v>
          </cell>
          <cell r="O492">
            <v>0.95172000000000001</v>
          </cell>
          <cell r="P492">
            <v>1.0247999999999999</v>
          </cell>
          <cell r="Q492">
            <v>1.1160399999999999</v>
          </cell>
          <cell r="R492">
            <v>1.1287700000000001</v>
          </cell>
          <cell r="S492">
            <v>7.5951500000000003</v>
          </cell>
        </row>
        <row r="493">
          <cell r="E493" t="str">
            <v/>
          </cell>
          <cell r="F493" t="str">
            <v/>
          </cell>
          <cell r="G493" t="str">
            <v/>
          </cell>
          <cell r="H493" t="str">
            <v/>
          </cell>
          <cell r="I493" t="str">
            <v>6156452241</v>
          </cell>
          <cell r="J493">
            <v>0.51659999999999995</v>
          </cell>
          <cell r="K493">
            <v>0.42209999999999998</v>
          </cell>
          <cell r="L493">
            <v>0.63629000000000002</v>
          </cell>
          <cell r="M493">
            <v>0.63729999999999998</v>
          </cell>
          <cell r="N493">
            <v>0.65608999999999995</v>
          </cell>
          <cell r="O493">
            <v>0.58714999999999995</v>
          </cell>
          <cell r="P493">
            <v>0.4158</v>
          </cell>
          <cell r="Q493">
            <v>0.50570000000000004</v>
          </cell>
          <cell r="R493">
            <v>0.57574000000000003</v>
          </cell>
          <cell r="S493">
            <v>4.9527700000000001</v>
          </cell>
        </row>
        <row r="494">
          <cell r="E494" t="str">
            <v/>
          </cell>
          <cell r="F494" t="str">
            <v/>
          </cell>
          <cell r="G494" t="str">
            <v/>
          </cell>
          <cell r="H494" t="str">
            <v/>
          </cell>
          <cell r="I494" t="str">
            <v>6156452242</v>
          </cell>
          <cell r="J494">
            <v>0.54179999999999995</v>
          </cell>
          <cell r="K494">
            <v>0.59219999999999995</v>
          </cell>
          <cell r="L494">
            <v>0.74339999999999995</v>
          </cell>
          <cell r="M494">
            <v>0.59304000000000001</v>
          </cell>
          <cell r="N494">
            <v>0.56699999999999995</v>
          </cell>
          <cell r="O494">
            <v>0.78959999999999997</v>
          </cell>
          <cell r="P494">
            <v>0.7056</v>
          </cell>
          <cell r="Q494">
            <v>0.63170000000000004</v>
          </cell>
          <cell r="R494">
            <v>0.65871999999999997</v>
          </cell>
          <cell r="S494">
            <v>5.8230599999999999</v>
          </cell>
        </row>
        <row r="495">
          <cell r="E495" t="str">
            <v/>
          </cell>
          <cell r="F495" t="str">
            <v/>
          </cell>
          <cell r="G495" t="str">
            <v/>
          </cell>
          <cell r="H495" t="str">
            <v/>
          </cell>
          <cell r="I495" t="str">
            <v>6156452244</v>
          </cell>
          <cell r="L495">
            <v>5.8790000000000002E-2</v>
          </cell>
          <cell r="M495">
            <v>0.28977999999999998</v>
          </cell>
          <cell r="N495">
            <v>0.31079000000000001</v>
          </cell>
          <cell r="O495">
            <v>0.55223999999999995</v>
          </cell>
          <cell r="P495">
            <v>0.2205</v>
          </cell>
          <cell r="Q495">
            <v>0.26857999999999999</v>
          </cell>
          <cell r="R495">
            <v>0.36929000000000001</v>
          </cell>
          <cell r="S495">
            <v>2.0699700000000001</v>
          </cell>
        </row>
        <row r="496">
          <cell r="E496" t="str">
            <v/>
          </cell>
          <cell r="F496" t="str">
            <v/>
          </cell>
          <cell r="G496" t="str">
            <v/>
          </cell>
          <cell r="H496" t="str">
            <v/>
          </cell>
          <cell r="I496" t="str">
            <v>6156462000</v>
          </cell>
          <cell r="J496">
            <v>1.7976000000000001</v>
          </cell>
          <cell r="K496">
            <v>1.9835700000000001</v>
          </cell>
          <cell r="L496">
            <v>1.68621</v>
          </cell>
          <cell r="M496">
            <v>1.8090599999999999</v>
          </cell>
          <cell r="N496">
            <v>2.1933400000000001</v>
          </cell>
          <cell r="O496">
            <v>1.77092</v>
          </cell>
          <cell r="P496">
            <v>1.5633900000000001</v>
          </cell>
          <cell r="Q496">
            <v>1.9673499999999999</v>
          </cell>
          <cell r="R496">
            <v>1.9341299999999999</v>
          </cell>
          <cell r="S496">
            <v>16.705570000000002</v>
          </cell>
        </row>
        <row r="497">
          <cell r="E497" t="str">
            <v/>
          </cell>
          <cell r="F497" t="str">
            <v/>
          </cell>
          <cell r="G497" t="str">
            <v/>
          </cell>
          <cell r="H497" t="str">
            <v/>
          </cell>
          <cell r="I497" t="str">
            <v>6156462110</v>
          </cell>
          <cell r="J497">
            <v>1.26</v>
          </cell>
          <cell r="K497">
            <v>9.69</v>
          </cell>
          <cell r="L497">
            <v>87.116</v>
          </cell>
          <cell r="M497">
            <v>163.23400000000001</v>
          </cell>
          <cell r="N497">
            <v>105.714</v>
          </cell>
          <cell r="O497">
            <v>57.432000000000002</v>
          </cell>
          <cell r="P497">
            <v>53.710999999999999</v>
          </cell>
          <cell r="Q497">
            <v>43.013719999999999</v>
          </cell>
          <cell r="R497">
            <v>30.0426</v>
          </cell>
          <cell r="S497">
            <v>551.21331999999995</v>
          </cell>
        </row>
        <row r="498">
          <cell r="E498" t="str">
            <v/>
          </cell>
          <cell r="F498" t="str">
            <v/>
          </cell>
          <cell r="G498" t="str">
            <v/>
          </cell>
          <cell r="H498" t="str">
            <v/>
          </cell>
          <cell r="I498" t="str">
            <v>6156462125</v>
          </cell>
          <cell r="J498">
            <v>311.92559999999997</v>
          </cell>
          <cell r="K498">
            <v>565.19259999999997</v>
          </cell>
          <cell r="L498">
            <v>542.19060000000002</v>
          </cell>
          <cell r="M498">
            <v>468.85860000000002</v>
          </cell>
          <cell r="N498">
            <v>294.43680000000001</v>
          </cell>
          <cell r="O498">
            <v>467.4348</v>
          </cell>
          <cell r="P498">
            <v>248.72399999999999</v>
          </cell>
          <cell r="Q498">
            <v>311.79820000000001</v>
          </cell>
          <cell r="R498">
            <v>59.514400000000002</v>
          </cell>
          <cell r="S498">
            <v>3270.0756000000001</v>
          </cell>
        </row>
        <row r="499">
          <cell r="E499" t="str">
            <v/>
          </cell>
          <cell r="F499" t="str">
            <v/>
          </cell>
          <cell r="G499" t="str">
            <v/>
          </cell>
          <cell r="H499" t="str">
            <v/>
          </cell>
          <cell r="I499" t="str">
            <v>6156462220</v>
          </cell>
          <cell r="J499">
            <v>71.14676</v>
          </cell>
          <cell r="K499">
            <v>61.525239999999997</v>
          </cell>
          <cell r="L499">
            <v>64.569109999999995</v>
          </cell>
          <cell r="M499">
            <v>59.743299999999998</v>
          </cell>
          <cell r="N499">
            <v>58.715159999999997</v>
          </cell>
          <cell r="O499">
            <v>63.193190000000001</v>
          </cell>
          <cell r="P499">
            <v>64.67747</v>
          </cell>
          <cell r="Q499">
            <v>77.461399999999998</v>
          </cell>
          <cell r="R499">
            <v>80.050169999999994</v>
          </cell>
          <cell r="S499">
            <v>601.08180000000004</v>
          </cell>
        </row>
        <row r="500">
          <cell r="E500" t="str">
            <v/>
          </cell>
          <cell r="F500" t="str">
            <v/>
          </cell>
          <cell r="G500" t="str">
            <v/>
          </cell>
          <cell r="H500" t="str">
            <v/>
          </cell>
          <cell r="I500" t="str">
            <v>6156462390</v>
          </cell>
          <cell r="J500">
            <v>1.26E-2</v>
          </cell>
          <cell r="L500">
            <v>0.1008</v>
          </cell>
          <cell r="M500">
            <v>1.26E-2</v>
          </cell>
          <cell r="N500">
            <v>1.26E-2</v>
          </cell>
          <cell r="O500">
            <v>3.78E-2</v>
          </cell>
          <cell r="P500">
            <v>0.1638</v>
          </cell>
          <cell r="Q500">
            <v>7.5569999999999998E-2</v>
          </cell>
          <cell r="R500">
            <v>4.6190000000000002E-2</v>
          </cell>
          <cell r="S500">
            <v>0.46195999999999998</v>
          </cell>
        </row>
        <row r="501">
          <cell r="E501" t="str">
            <v/>
          </cell>
          <cell r="F501" t="str">
            <v/>
          </cell>
          <cell r="G501" t="str">
            <v/>
          </cell>
          <cell r="H501" t="str">
            <v/>
          </cell>
          <cell r="I501" t="str">
            <v>6156462510</v>
          </cell>
          <cell r="J501">
            <v>61.576999999999998</v>
          </cell>
          <cell r="K501">
            <v>122.42700000000001</v>
          </cell>
          <cell r="L501">
            <v>392.49700000000001</v>
          </cell>
          <cell r="M501">
            <v>67.790000000000006</v>
          </cell>
          <cell r="N501">
            <v>19.277999999999999</v>
          </cell>
          <cell r="P501">
            <v>-81.900000000000006</v>
          </cell>
          <cell r="Q501">
            <v>0.84</v>
          </cell>
          <cell r="R501">
            <v>0.84</v>
          </cell>
          <cell r="S501">
            <v>583.34900000000005</v>
          </cell>
        </row>
        <row r="502">
          <cell r="E502" t="str">
            <v/>
          </cell>
          <cell r="F502" t="str">
            <v/>
          </cell>
          <cell r="G502" t="str">
            <v/>
          </cell>
          <cell r="H502" t="str">
            <v/>
          </cell>
          <cell r="I502" t="str">
            <v>6156462516</v>
          </cell>
          <cell r="J502">
            <v>0.01</v>
          </cell>
          <cell r="K502">
            <v>5.09</v>
          </cell>
          <cell r="L502">
            <v>17.64</v>
          </cell>
          <cell r="O502">
            <v>0.6</v>
          </cell>
          <cell r="P502">
            <v>1.26</v>
          </cell>
          <cell r="Q502">
            <v>1.26</v>
          </cell>
          <cell r="R502">
            <v>0.16800000000000001</v>
          </cell>
          <cell r="S502">
            <v>26.027999999999999</v>
          </cell>
        </row>
        <row r="503">
          <cell r="E503" t="str">
            <v/>
          </cell>
          <cell r="F503" t="str">
            <v/>
          </cell>
          <cell r="G503" t="str">
            <v/>
          </cell>
          <cell r="H503" t="str">
            <v/>
          </cell>
          <cell r="I503" t="str">
            <v>6156462518</v>
          </cell>
          <cell r="Q503">
            <v>5.04</v>
          </cell>
          <cell r="S503">
            <v>5.04</v>
          </cell>
        </row>
        <row r="504">
          <cell r="E504" t="str">
            <v/>
          </cell>
          <cell r="F504" t="str">
            <v/>
          </cell>
          <cell r="G504" t="str">
            <v/>
          </cell>
          <cell r="H504" t="str">
            <v/>
          </cell>
          <cell r="I504" t="str">
            <v>6156462800</v>
          </cell>
          <cell r="J504">
            <v>6.93</v>
          </cell>
          <cell r="K504">
            <v>14.238</v>
          </cell>
          <cell r="L504">
            <v>0.441</v>
          </cell>
          <cell r="M504">
            <v>2.52E-2</v>
          </cell>
          <cell r="N504">
            <v>0.126</v>
          </cell>
          <cell r="O504">
            <v>0.1638</v>
          </cell>
          <cell r="P504">
            <v>1.3859999999999999</v>
          </cell>
          <cell r="Q504">
            <v>0.61319999999999997</v>
          </cell>
          <cell r="R504">
            <v>0.63629999999999998</v>
          </cell>
          <cell r="S504">
            <v>24.5595</v>
          </cell>
        </row>
        <row r="505">
          <cell r="E505" t="str">
            <v/>
          </cell>
          <cell r="F505" t="str">
            <v/>
          </cell>
          <cell r="G505" t="str">
            <v/>
          </cell>
          <cell r="H505" t="str">
            <v/>
          </cell>
          <cell r="I505" t="str">
            <v>6156462830</v>
          </cell>
          <cell r="J505">
            <v>16.088000000000001</v>
          </cell>
          <cell r="K505">
            <v>56.573999999999998</v>
          </cell>
          <cell r="L505">
            <v>93.161000000000001</v>
          </cell>
          <cell r="M505">
            <v>175.48079999999999</v>
          </cell>
          <cell r="N505">
            <v>46.116</v>
          </cell>
          <cell r="O505">
            <v>38.177999999999997</v>
          </cell>
          <cell r="P505">
            <v>7.7519999999999998</v>
          </cell>
          <cell r="Q505">
            <v>63.671999999999997</v>
          </cell>
          <cell r="R505">
            <v>-52.295879999999997</v>
          </cell>
          <cell r="S505">
            <v>444.72591999999997</v>
          </cell>
        </row>
        <row r="506">
          <cell r="E506" t="str">
            <v/>
          </cell>
          <cell r="F506" t="str">
            <v/>
          </cell>
          <cell r="G506" t="str">
            <v/>
          </cell>
          <cell r="H506" t="str">
            <v/>
          </cell>
          <cell r="I506" t="str">
            <v>6156462870</v>
          </cell>
          <cell r="J506">
            <v>31.955860000000001</v>
          </cell>
          <cell r="K506">
            <v>5.3</v>
          </cell>
          <cell r="L506">
            <v>12.026</v>
          </cell>
          <cell r="M506">
            <v>9.6820000000000004</v>
          </cell>
          <cell r="N506">
            <v>10.821999999999999</v>
          </cell>
          <cell r="O506">
            <v>25.982520000000001</v>
          </cell>
          <cell r="P506">
            <v>341.10484000000002</v>
          </cell>
          <cell r="Q506">
            <v>-334.4</v>
          </cell>
          <cell r="R506">
            <v>3.4662000000000002</v>
          </cell>
          <cell r="S506">
            <v>105.93942</v>
          </cell>
        </row>
        <row r="507">
          <cell r="E507" t="str">
            <v/>
          </cell>
          <cell r="F507" t="str">
            <v/>
          </cell>
          <cell r="G507" t="str">
            <v/>
          </cell>
          <cell r="H507" t="str">
            <v/>
          </cell>
          <cell r="I507" t="str">
            <v>6156462900</v>
          </cell>
          <cell r="K507">
            <v>1.89E-3</v>
          </cell>
          <cell r="M507">
            <v>-1.89E-3</v>
          </cell>
          <cell r="S507">
            <v>0</v>
          </cell>
        </row>
        <row r="508">
          <cell r="E508" t="str">
            <v/>
          </cell>
          <cell r="F508" t="str">
            <v/>
          </cell>
          <cell r="G508" t="str">
            <v/>
          </cell>
          <cell r="H508" t="str">
            <v/>
          </cell>
          <cell r="I508" t="str">
            <v>6156466564</v>
          </cell>
          <cell r="L508">
            <v>9.9</v>
          </cell>
          <cell r="N508">
            <v>-5.9400000000000001E-2</v>
          </cell>
          <cell r="S508">
            <v>9.8406000000000002</v>
          </cell>
        </row>
        <row r="509">
          <cell r="E509" t="str">
            <v/>
          </cell>
          <cell r="F509" t="str">
            <v/>
          </cell>
          <cell r="G509" t="str">
            <v/>
          </cell>
          <cell r="H509" t="str">
            <v/>
          </cell>
          <cell r="I509" t="str">
            <v>6156466580</v>
          </cell>
          <cell r="J509">
            <v>2.0663999999999998</v>
          </cell>
          <cell r="K509">
            <v>3.6036000000000001</v>
          </cell>
          <cell r="L509">
            <v>3.4523999999999999</v>
          </cell>
          <cell r="M509">
            <v>2.5074000000000001</v>
          </cell>
          <cell r="N509">
            <v>3.3767999999999998</v>
          </cell>
          <cell r="O509">
            <v>2.9106000000000001</v>
          </cell>
          <cell r="P509">
            <v>1.9782</v>
          </cell>
          <cell r="Q509">
            <v>1.01122</v>
          </cell>
          <cell r="R509">
            <v>0.90608999999999995</v>
          </cell>
          <cell r="S509">
            <v>21.812709999999999</v>
          </cell>
        </row>
        <row r="510">
          <cell r="E510" t="str">
            <v/>
          </cell>
          <cell r="F510" t="str">
            <v/>
          </cell>
          <cell r="G510" t="str">
            <v/>
          </cell>
          <cell r="H510" t="str">
            <v/>
          </cell>
          <cell r="I510" t="str">
            <v>6156466590</v>
          </cell>
          <cell r="N510">
            <v>-0.54179999999999995</v>
          </cell>
          <cell r="S510">
            <v>-0.54179999999999995</v>
          </cell>
        </row>
        <row r="511">
          <cell r="E511" t="str">
            <v/>
          </cell>
          <cell r="F511" t="str">
            <v/>
          </cell>
          <cell r="G511" t="str">
            <v/>
          </cell>
          <cell r="H511" t="str">
            <v/>
          </cell>
          <cell r="I511" t="str">
            <v>6156466666</v>
          </cell>
          <cell r="K511">
            <v>43.8</v>
          </cell>
          <cell r="L511">
            <v>1.1399999999999999</v>
          </cell>
          <cell r="N511">
            <v>109.21</v>
          </cell>
          <cell r="O511">
            <v>30.3</v>
          </cell>
          <cell r="Q511">
            <v>121.85</v>
          </cell>
          <cell r="R511">
            <v>52.2</v>
          </cell>
          <cell r="S511">
            <v>358.5</v>
          </cell>
        </row>
        <row r="512">
          <cell r="E512" t="str">
            <v/>
          </cell>
          <cell r="F512" t="str">
            <v/>
          </cell>
          <cell r="G512" t="str">
            <v/>
          </cell>
          <cell r="H512" t="str">
            <v/>
          </cell>
          <cell r="I512" t="str">
            <v>6156466668</v>
          </cell>
          <cell r="J512">
            <v>0</v>
          </cell>
          <cell r="K512">
            <v>1.6039999999999999E-2</v>
          </cell>
          <cell r="L512">
            <v>0</v>
          </cell>
          <cell r="M512">
            <v>8.5400000000000007E-3</v>
          </cell>
          <cell r="N512">
            <v>6.0400000000000002E-3</v>
          </cell>
          <cell r="O512">
            <v>4.79E-3</v>
          </cell>
          <cell r="P512">
            <v>4.3800000000000002E-3</v>
          </cell>
          <cell r="Q512">
            <v>1.0399999999999999E-3</v>
          </cell>
          <cell r="R512">
            <v>0</v>
          </cell>
          <cell r="S512">
            <v>4.0829999999999998E-2</v>
          </cell>
        </row>
        <row r="513">
          <cell r="E513" t="str">
            <v/>
          </cell>
          <cell r="F513" t="str">
            <v/>
          </cell>
          <cell r="G513" t="str">
            <v/>
          </cell>
          <cell r="H513" t="str">
            <v/>
          </cell>
          <cell r="I513" t="str">
            <v>6156466682</v>
          </cell>
          <cell r="K513">
            <v>42.900869999999998</v>
          </cell>
          <cell r="L513">
            <v>11.10121</v>
          </cell>
          <cell r="M513">
            <v>7.4695499999999999</v>
          </cell>
          <cell r="N513">
            <v>5.68893</v>
          </cell>
          <cell r="O513">
            <v>6.1164800000000001</v>
          </cell>
          <cell r="P513">
            <v>1.76553</v>
          </cell>
          <cell r="S513">
            <v>75.042569999999998</v>
          </cell>
        </row>
        <row r="514">
          <cell r="E514" t="str">
            <v/>
          </cell>
          <cell r="F514" t="str">
            <v/>
          </cell>
          <cell r="G514" t="str">
            <v/>
          </cell>
          <cell r="H514" t="str">
            <v/>
          </cell>
          <cell r="I514" t="str">
            <v>6156466689</v>
          </cell>
          <cell r="J514">
            <v>-1.3500000000000001E-3</v>
          </cell>
          <cell r="M514">
            <v>1.9599999999999999E-3</v>
          </cell>
          <cell r="N514">
            <v>-1.9599999999999999E-3</v>
          </cell>
          <cell r="P514">
            <v>5.6899999999999997E-3</v>
          </cell>
          <cell r="Q514">
            <v>-2.98E-3</v>
          </cell>
          <cell r="R514">
            <v>-2.7100000000000002E-3</v>
          </cell>
          <cell r="S514">
            <v>-1.3500000000000001E-3</v>
          </cell>
        </row>
        <row r="515">
          <cell r="E515" t="str">
            <v/>
          </cell>
          <cell r="F515" t="str">
            <v/>
          </cell>
          <cell r="G515" t="str">
            <v/>
          </cell>
          <cell r="H515" t="str">
            <v/>
          </cell>
          <cell r="I515" t="str">
            <v>6156466690</v>
          </cell>
          <cell r="J515">
            <v>102.5355</v>
          </cell>
          <cell r="K515">
            <v>-102.3896</v>
          </cell>
          <cell r="L515">
            <v>-0.11446000000000001</v>
          </cell>
          <cell r="M515">
            <v>8.1700000000000002E-3</v>
          </cell>
          <cell r="N515">
            <v>7.0620000000000002E-2</v>
          </cell>
          <cell r="O515">
            <v>-0.14460999999999999</v>
          </cell>
          <cell r="P515">
            <v>0.26705000000000001</v>
          </cell>
          <cell r="Q515">
            <v>-0.31398999999999999</v>
          </cell>
          <cell r="R515">
            <v>-0.21698000000000001</v>
          </cell>
          <cell r="S515">
            <v>-0.29830000000000001</v>
          </cell>
        </row>
        <row r="516">
          <cell r="E516" t="str">
            <v/>
          </cell>
          <cell r="F516" t="str">
            <v/>
          </cell>
          <cell r="G516" t="str">
            <v/>
          </cell>
          <cell r="H516" t="str">
            <v/>
          </cell>
          <cell r="I516" t="str">
            <v>6156466696</v>
          </cell>
          <cell r="P516">
            <v>-2.1010000000000001E-2</v>
          </cell>
          <cell r="S516">
            <v>-2.1010000000000001E-2</v>
          </cell>
        </row>
        <row r="517">
          <cell r="E517" t="str">
            <v/>
          </cell>
          <cell r="F517" t="str">
            <v/>
          </cell>
          <cell r="G517" t="str">
            <v/>
          </cell>
          <cell r="H517" t="str">
            <v/>
          </cell>
          <cell r="I517" t="str">
            <v>6156492500</v>
          </cell>
          <cell r="K517">
            <v>5.2839999999999998E-2</v>
          </cell>
          <cell r="R517">
            <v>-5.2839999999999998E-2</v>
          </cell>
          <cell r="S517">
            <v>0</v>
          </cell>
        </row>
        <row r="518">
          <cell r="E518" t="str">
            <v/>
          </cell>
          <cell r="F518" t="str">
            <v/>
          </cell>
          <cell r="G518" t="str">
            <v>Sale of other mobile equipment</v>
          </cell>
          <cell r="H518" t="str">
            <v>7009499900</v>
          </cell>
          <cell r="I518" t="str">
            <v>6156462555</v>
          </cell>
          <cell r="J518">
            <v>-654.07000000000005</v>
          </cell>
          <cell r="K518">
            <v>-602.76900000000001</v>
          </cell>
          <cell r="L518">
            <v>-631.97900000000004</v>
          </cell>
          <cell r="M518">
            <v>-579.697</v>
          </cell>
          <cell r="N518">
            <v>-513.33100000000002</v>
          </cell>
          <cell r="O518">
            <v>-777.31200000000001</v>
          </cell>
          <cell r="P518">
            <v>-631.05899999999997</v>
          </cell>
          <cell r="Q518">
            <v>-610.70899999999995</v>
          </cell>
          <cell r="R518">
            <v>-897.21199999999999</v>
          </cell>
          <cell r="S518">
            <v>-5898.1379999999999</v>
          </cell>
        </row>
        <row r="519">
          <cell r="E519" t="str">
            <v/>
          </cell>
          <cell r="F519" t="str">
            <v/>
          </cell>
          <cell r="G519" t="str">
            <v/>
          </cell>
          <cell r="H519" t="str">
            <v/>
          </cell>
          <cell r="I519" t="str">
            <v>6156491000</v>
          </cell>
          <cell r="J519">
            <v>-88.835999999999999</v>
          </cell>
          <cell r="K519">
            <v>-11.879</v>
          </cell>
          <cell r="L519">
            <v>-11.675000000000001</v>
          </cell>
          <cell r="M519">
            <v>-17.178999999999998</v>
          </cell>
          <cell r="N519">
            <v>-7.9210000000000003</v>
          </cell>
          <cell r="O519">
            <v>-9.6430000000000007</v>
          </cell>
          <cell r="P519">
            <v>-11.238</v>
          </cell>
          <cell r="Q519">
            <v>-9.6579999999999995</v>
          </cell>
          <cell r="R519">
            <v>-5.0629999999999997</v>
          </cell>
          <cell r="S519">
            <v>-173.09200000000001</v>
          </cell>
        </row>
        <row r="520">
          <cell r="E520" t="str">
            <v/>
          </cell>
          <cell r="F520" t="str">
            <v/>
          </cell>
          <cell r="G520" t="str">
            <v>Sale of routers</v>
          </cell>
          <cell r="H520" t="str">
            <v>7009501100</v>
          </cell>
          <cell r="I520" t="str">
            <v>6156412208</v>
          </cell>
          <cell r="J520">
            <v>0.14957999999999999</v>
          </cell>
          <cell r="M520">
            <v>7.4789999999999995E-2</v>
          </cell>
          <cell r="S520">
            <v>0.22437000000000001</v>
          </cell>
        </row>
        <row r="521">
          <cell r="E521" t="str">
            <v/>
          </cell>
          <cell r="F521" t="str">
            <v/>
          </cell>
          <cell r="G521" t="str">
            <v/>
          </cell>
          <cell r="H521" t="str">
            <v/>
          </cell>
          <cell r="I521" t="str">
            <v>6156412209</v>
          </cell>
          <cell r="M521">
            <v>7.4789999999999995E-2</v>
          </cell>
          <cell r="S521">
            <v>7.4789999999999995E-2</v>
          </cell>
        </row>
        <row r="522">
          <cell r="E522" t="str">
            <v/>
          </cell>
          <cell r="F522" t="str">
            <v/>
          </cell>
          <cell r="G522" t="str">
            <v/>
          </cell>
          <cell r="H522" t="str">
            <v/>
          </cell>
          <cell r="I522" t="str">
            <v>6156412213</v>
          </cell>
          <cell r="J522">
            <v>7.4789999999999995E-2</v>
          </cell>
          <cell r="K522">
            <v>7.4789999999999995E-2</v>
          </cell>
          <cell r="N522">
            <v>7.4789999999999995E-2</v>
          </cell>
          <cell r="S522">
            <v>0.22437000000000001</v>
          </cell>
        </row>
        <row r="523">
          <cell r="E523" t="str">
            <v/>
          </cell>
          <cell r="F523" t="str">
            <v/>
          </cell>
          <cell r="G523" t="str">
            <v/>
          </cell>
          <cell r="H523" t="str">
            <v/>
          </cell>
          <cell r="I523" t="str">
            <v>6156412214</v>
          </cell>
          <cell r="J523">
            <v>7.4789999999999995E-2</v>
          </cell>
          <cell r="K523">
            <v>7.4789999999999995E-2</v>
          </cell>
          <cell r="S523">
            <v>0.14957999999999999</v>
          </cell>
        </row>
        <row r="524">
          <cell r="E524" t="str">
            <v/>
          </cell>
          <cell r="F524" t="str">
            <v/>
          </cell>
          <cell r="G524" t="str">
            <v/>
          </cell>
          <cell r="H524" t="str">
            <v/>
          </cell>
          <cell r="I524" t="str">
            <v>6156412216</v>
          </cell>
          <cell r="K524">
            <v>7.4789999999999995E-2</v>
          </cell>
          <cell r="S524">
            <v>7.4789999999999995E-2</v>
          </cell>
        </row>
        <row r="525">
          <cell r="E525" t="str">
            <v/>
          </cell>
          <cell r="F525" t="str">
            <v/>
          </cell>
          <cell r="G525" t="str">
            <v/>
          </cell>
          <cell r="H525" t="str">
            <v/>
          </cell>
          <cell r="I525" t="str">
            <v>6156412219</v>
          </cell>
          <cell r="J525">
            <v>0.14957999999999999</v>
          </cell>
          <cell r="M525">
            <v>5.8819999999999997E-2</v>
          </cell>
          <cell r="S525">
            <v>0.2084</v>
          </cell>
        </row>
        <row r="526">
          <cell r="E526" t="str">
            <v/>
          </cell>
          <cell r="F526" t="str">
            <v/>
          </cell>
          <cell r="G526" t="str">
            <v/>
          </cell>
          <cell r="H526" t="str">
            <v/>
          </cell>
          <cell r="I526" t="str">
            <v>6156412220</v>
          </cell>
          <cell r="J526">
            <v>0.14957999999999999</v>
          </cell>
          <cell r="K526">
            <v>7.4789999999999995E-2</v>
          </cell>
          <cell r="M526">
            <v>7.4789999999999995E-2</v>
          </cell>
          <cell r="S526">
            <v>0.29915999999999998</v>
          </cell>
        </row>
        <row r="527">
          <cell r="E527" t="str">
            <v/>
          </cell>
          <cell r="F527" t="str">
            <v/>
          </cell>
          <cell r="G527" t="str">
            <v/>
          </cell>
          <cell r="H527" t="str">
            <v/>
          </cell>
          <cell r="I527" t="str">
            <v>6156412224</v>
          </cell>
          <cell r="N527">
            <v>7.4789999999999995E-2</v>
          </cell>
          <cell r="S527">
            <v>7.4789999999999995E-2</v>
          </cell>
        </row>
        <row r="528">
          <cell r="E528" t="str">
            <v/>
          </cell>
          <cell r="F528" t="str">
            <v/>
          </cell>
          <cell r="G528" t="str">
            <v/>
          </cell>
          <cell r="H528" t="str">
            <v/>
          </cell>
          <cell r="I528" t="str">
            <v>6156412226</v>
          </cell>
          <cell r="K528">
            <v>7.4789999999999995E-2</v>
          </cell>
          <cell r="S528">
            <v>7.4789999999999995E-2</v>
          </cell>
        </row>
        <row r="529">
          <cell r="E529" t="str">
            <v/>
          </cell>
          <cell r="F529" t="str">
            <v/>
          </cell>
          <cell r="G529" t="str">
            <v/>
          </cell>
          <cell r="H529" t="str">
            <v/>
          </cell>
          <cell r="I529" t="str">
            <v>6156412228</v>
          </cell>
          <cell r="J529">
            <v>7.4789999999999995E-2</v>
          </cell>
          <cell r="O529">
            <v>7.4789999999999995E-2</v>
          </cell>
          <cell r="P529">
            <v>-0.10084</v>
          </cell>
          <cell r="S529">
            <v>4.8739999999999999E-2</v>
          </cell>
        </row>
        <row r="530">
          <cell r="E530" t="str">
            <v/>
          </cell>
          <cell r="F530" t="str">
            <v/>
          </cell>
          <cell r="G530" t="str">
            <v/>
          </cell>
          <cell r="H530" t="str">
            <v/>
          </cell>
          <cell r="I530" t="str">
            <v>6156412229</v>
          </cell>
          <cell r="M530">
            <v>7.4789999999999995E-2</v>
          </cell>
          <cell r="S530">
            <v>7.4789999999999995E-2</v>
          </cell>
        </row>
        <row r="531">
          <cell r="E531" t="str">
            <v/>
          </cell>
          <cell r="F531" t="str">
            <v/>
          </cell>
          <cell r="G531" t="str">
            <v/>
          </cell>
          <cell r="H531" t="str">
            <v/>
          </cell>
          <cell r="I531" t="str">
            <v>6156412232</v>
          </cell>
          <cell r="J531">
            <v>7.4789999999999995E-2</v>
          </cell>
          <cell r="S531">
            <v>7.4789999999999995E-2</v>
          </cell>
        </row>
        <row r="532">
          <cell r="E532" t="str">
            <v/>
          </cell>
          <cell r="F532" t="str">
            <v/>
          </cell>
          <cell r="G532" t="str">
            <v/>
          </cell>
          <cell r="H532" t="str">
            <v/>
          </cell>
          <cell r="I532" t="str">
            <v>6156412236</v>
          </cell>
          <cell r="L532">
            <v>5.7979999999999997E-2</v>
          </cell>
          <cell r="S532">
            <v>5.7979999999999997E-2</v>
          </cell>
        </row>
        <row r="533">
          <cell r="E533" t="str">
            <v/>
          </cell>
          <cell r="F533" t="str">
            <v/>
          </cell>
          <cell r="G533" t="str">
            <v/>
          </cell>
          <cell r="H533" t="str">
            <v/>
          </cell>
          <cell r="I533" t="str">
            <v>6156412237</v>
          </cell>
          <cell r="J533">
            <v>7.4789999999999995E-2</v>
          </cell>
          <cell r="K533">
            <v>7.4789999999999995E-2</v>
          </cell>
          <cell r="L533">
            <v>0</v>
          </cell>
          <cell r="S533">
            <v>0.14957999999999999</v>
          </cell>
        </row>
        <row r="534">
          <cell r="E534" t="str">
            <v/>
          </cell>
          <cell r="F534" t="str">
            <v/>
          </cell>
          <cell r="G534" t="str">
            <v/>
          </cell>
          <cell r="H534" t="str">
            <v/>
          </cell>
          <cell r="I534" t="str">
            <v>6156412238</v>
          </cell>
          <cell r="M534">
            <v>7.4789999999999995E-2</v>
          </cell>
          <cell r="S534">
            <v>7.4789999999999995E-2</v>
          </cell>
        </row>
        <row r="535">
          <cell r="E535" t="str">
            <v/>
          </cell>
          <cell r="F535" t="str">
            <v/>
          </cell>
          <cell r="G535" t="str">
            <v/>
          </cell>
          <cell r="H535" t="str">
            <v/>
          </cell>
          <cell r="I535" t="str">
            <v>6156412239</v>
          </cell>
          <cell r="L535">
            <v>7.4789999999999995E-2</v>
          </cell>
          <cell r="S535">
            <v>7.4789999999999995E-2</v>
          </cell>
        </row>
        <row r="536">
          <cell r="E536" t="str">
            <v/>
          </cell>
          <cell r="F536" t="str">
            <v/>
          </cell>
          <cell r="G536" t="str">
            <v/>
          </cell>
          <cell r="H536" t="str">
            <v/>
          </cell>
          <cell r="I536" t="str">
            <v>6156412240</v>
          </cell>
          <cell r="K536">
            <v>5.7979999999999997E-2</v>
          </cell>
          <cell r="S536">
            <v>5.7979999999999997E-2</v>
          </cell>
        </row>
        <row r="537">
          <cell r="E537" t="str">
            <v/>
          </cell>
          <cell r="F537" t="str">
            <v/>
          </cell>
          <cell r="G537" t="str">
            <v/>
          </cell>
          <cell r="H537" t="str">
            <v/>
          </cell>
          <cell r="I537" t="str">
            <v>6156412242</v>
          </cell>
          <cell r="J537">
            <v>7.4789999999999995E-2</v>
          </cell>
          <cell r="K537">
            <v>4.9579999999999999E-2</v>
          </cell>
          <cell r="S537">
            <v>0.12436999999999999</v>
          </cell>
        </row>
        <row r="538">
          <cell r="E538" t="str">
            <v/>
          </cell>
          <cell r="F538" t="str">
            <v/>
          </cell>
          <cell r="G538" t="str">
            <v/>
          </cell>
          <cell r="H538" t="str">
            <v/>
          </cell>
          <cell r="I538" t="str">
            <v>6156412243</v>
          </cell>
          <cell r="J538">
            <v>7.4789999999999995E-2</v>
          </cell>
          <cell r="S538">
            <v>7.4789999999999995E-2</v>
          </cell>
        </row>
        <row r="539">
          <cell r="E539" t="str">
            <v/>
          </cell>
          <cell r="F539" t="str">
            <v/>
          </cell>
          <cell r="G539" t="str">
            <v/>
          </cell>
          <cell r="H539" t="str">
            <v/>
          </cell>
          <cell r="I539" t="str">
            <v>6156412244</v>
          </cell>
          <cell r="K539">
            <v>7.4789999999999995E-2</v>
          </cell>
          <cell r="S539">
            <v>7.4789999999999995E-2</v>
          </cell>
        </row>
        <row r="540">
          <cell r="E540" t="str">
            <v/>
          </cell>
          <cell r="F540" t="str">
            <v/>
          </cell>
          <cell r="G540" t="str">
            <v/>
          </cell>
          <cell r="H540" t="str">
            <v/>
          </cell>
          <cell r="I540" t="str">
            <v>6156412247</v>
          </cell>
          <cell r="J540">
            <v>7.4789999999999995E-2</v>
          </cell>
          <cell r="S540">
            <v>7.4789999999999995E-2</v>
          </cell>
        </row>
        <row r="541">
          <cell r="E541" t="str">
            <v/>
          </cell>
          <cell r="F541" t="str">
            <v/>
          </cell>
          <cell r="G541" t="str">
            <v/>
          </cell>
          <cell r="H541" t="str">
            <v/>
          </cell>
          <cell r="I541" t="str">
            <v>6156422204</v>
          </cell>
          <cell r="L541">
            <v>7.4789999999999995E-2</v>
          </cell>
          <cell r="S541">
            <v>7.4789999999999995E-2</v>
          </cell>
        </row>
        <row r="542">
          <cell r="E542" t="str">
            <v/>
          </cell>
          <cell r="F542" t="str">
            <v/>
          </cell>
          <cell r="G542" t="str">
            <v/>
          </cell>
          <cell r="H542" t="str">
            <v/>
          </cell>
          <cell r="I542" t="str">
            <v>6156422210</v>
          </cell>
          <cell r="K542">
            <v>0.14957999999999999</v>
          </cell>
          <cell r="L542">
            <v>7.4789999999999995E-2</v>
          </cell>
          <cell r="S542">
            <v>0.22437000000000001</v>
          </cell>
        </row>
        <row r="543">
          <cell r="E543" t="str">
            <v/>
          </cell>
          <cell r="F543" t="str">
            <v/>
          </cell>
          <cell r="G543" t="str">
            <v/>
          </cell>
          <cell r="H543" t="str">
            <v/>
          </cell>
          <cell r="I543" t="str">
            <v>6156422212</v>
          </cell>
          <cell r="J543">
            <v>7.4789999999999995E-2</v>
          </cell>
          <cell r="M543">
            <v>0.14957999999999999</v>
          </cell>
          <cell r="S543">
            <v>0.22437000000000001</v>
          </cell>
        </row>
        <row r="544">
          <cell r="E544" t="str">
            <v/>
          </cell>
          <cell r="F544" t="str">
            <v/>
          </cell>
          <cell r="G544" t="str">
            <v/>
          </cell>
          <cell r="H544" t="str">
            <v/>
          </cell>
          <cell r="I544" t="str">
            <v>6156422214</v>
          </cell>
          <cell r="K544">
            <v>0.14957999999999999</v>
          </cell>
          <cell r="S544">
            <v>0.14957999999999999</v>
          </cell>
        </row>
        <row r="545">
          <cell r="E545" t="str">
            <v/>
          </cell>
          <cell r="F545" t="str">
            <v/>
          </cell>
          <cell r="G545" t="str">
            <v/>
          </cell>
          <cell r="H545" t="str">
            <v/>
          </cell>
          <cell r="I545" t="str">
            <v>6156422215</v>
          </cell>
          <cell r="N545">
            <v>7.4789999999999995E-2</v>
          </cell>
          <cell r="S545">
            <v>7.4789999999999995E-2</v>
          </cell>
        </row>
        <row r="546">
          <cell r="E546" t="str">
            <v/>
          </cell>
          <cell r="F546" t="str">
            <v/>
          </cell>
          <cell r="G546" t="str">
            <v/>
          </cell>
          <cell r="H546" t="str">
            <v/>
          </cell>
          <cell r="I546" t="str">
            <v>6156422225</v>
          </cell>
          <cell r="J546">
            <v>0.17563000000000001</v>
          </cell>
          <cell r="K546">
            <v>-2.605E-2</v>
          </cell>
          <cell r="S546">
            <v>0.14957999999999999</v>
          </cell>
        </row>
        <row r="547">
          <cell r="E547" t="str">
            <v/>
          </cell>
          <cell r="F547" t="str">
            <v/>
          </cell>
          <cell r="G547" t="str">
            <v/>
          </cell>
          <cell r="H547" t="str">
            <v/>
          </cell>
          <cell r="I547" t="str">
            <v>6156422230</v>
          </cell>
          <cell r="J547">
            <v>5.7979999999999997E-2</v>
          </cell>
          <cell r="K547">
            <v>7.4789999999999995E-2</v>
          </cell>
          <cell r="L547">
            <v>7.4789999999999995E-2</v>
          </cell>
          <cell r="S547">
            <v>0.20755999999999999</v>
          </cell>
        </row>
        <row r="548">
          <cell r="E548" t="str">
            <v/>
          </cell>
          <cell r="F548" t="str">
            <v/>
          </cell>
          <cell r="G548" t="str">
            <v/>
          </cell>
          <cell r="H548" t="str">
            <v/>
          </cell>
          <cell r="I548" t="str">
            <v>6156422233</v>
          </cell>
          <cell r="L548">
            <v>7.4789999999999995E-2</v>
          </cell>
          <cell r="N548">
            <v>0.14957999999999999</v>
          </cell>
          <cell r="S548">
            <v>0.22437000000000001</v>
          </cell>
        </row>
        <row r="549">
          <cell r="E549" t="str">
            <v/>
          </cell>
          <cell r="F549" t="str">
            <v/>
          </cell>
          <cell r="G549" t="str">
            <v/>
          </cell>
          <cell r="H549" t="str">
            <v/>
          </cell>
          <cell r="I549" t="str">
            <v>6156422234</v>
          </cell>
          <cell r="L549">
            <v>7.4789999999999995E-2</v>
          </cell>
          <cell r="M549">
            <v>7.4789999999999995E-2</v>
          </cell>
          <cell r="S549">
            <v>0.14957999999999999</v>
          </cell>
        </row>
        <row r="550">
          <cell r="E550" t="str">
            <v/>
          </cell>
          <cell r="F550" t="str">
            <v/>
          </cell>
          <cell r="G550" t="str">
            <v/>
          </cell>
          <cell r="H550" t="str">
            <v/>
          </cell>
          <cell r="I550" t="str">
            <v>6156422238</v>
          </cell>
          <cell r="K550">
            <v>7.4789999999999995E-2</v>
          </cell>
          <cell r="L550">
            <v>7.4789999999999995E-2</v>
          </cell>
          <cell r="S550">
            <v>0.14957999999999999</v>
          </cell>
        </row>
        <row r="551">
          <cell r="E551" t="str">
            <v/>
          </cell>
          <cell r="F551" t="str">
            <v/>
          </cell>
          <cell r="G551" t="str">
            <v/>
          </cell>
          <cell r="H551" t="str">
            <v/>
          </cell>
          <cell r="I551" t="str">
            <v>6156422239</v>
          </cell>
          <cell r="J551">
            <v>0.14538000000000001</v>
          </cell>
          <cell r="K551">
            <v>0.14957999999999999</v>
          </cell>
          <cell r="S551">
            <v>0.29496</v>
          </cell>
        </row>
        <row r="552">
          <cell r="E552" t="str">
            <v/>
          </cell>
          <cell r="F552" t="str">
            <v/>
          </cell>
          <cell r="G552" t="str">
            <v/>
          </cell>
          <cell r="H552" t="str">
            <v/>
          </cell>
          <cell r="I552" t="str">
            <v>6156422242</v>
          </cell>
          <cell r="K552">
            <v>7.4789999999999995E-2</v>
          </cell>
          <cell r="L552">
            <v>7.4789999999999995E-2</v>
          </cell>
          <cell r="S552">
            <v>0.14957999999999999</v>
          </cell>
        </row>
        <row r="553">
          <cell r="E553" t="str">
            <v/>
          </cell>
          <cell r="F553" t="str">
            <v/>
          </cell>
          <cell r="G553" t="str">
            <v/>
          </cell>
          <cell r="H553" t="str">
            <v/>
          </cell>
          <cell r="I553" t="str">
            <v>6156422243</v>
          </cell>
          <cell r="M553">
            <v>0.14957999999999999</v>
          </cell>
          <cell r="S553">
            <v>0.14957999999999999</v>
          </cell>
        </row>
        <row r="554">
          <cell r="E554" t="str">
            <v/>
          </cell>
          <cell r="F554" t="str">
            <v/>
          </cell>
          <cell r="G554" t="str">
            <v/>
          </cell>
          <cell r="H554" t="str">
            <v/>
          </cell>
          <cell r="I554" t="str">
            <v>6156422244</v>
          </cell>
          <cell r="K554">
            <v>7.4789999999999995E-2</v>
          </cell>
          <cell r="S554">
            <v>7.4789999999999995E-2</v>
          </cell>
        </row>
        <row r="555">
          <cell r="E555" t="str">
            <v/>
          </cell>
          <cell r="F555" t="str">
            <v/>
          </cell>
          <cell r="G555" t="str">
            <v/>
          </cell>
          <cell r="H555" t="str">
            <v/>
          </cell>
          <cell r="I555" t="str">
            <v>6156422245</v>
          </cell>
          <cell r="J555">
            <v>7.4789999999999995E-2</v>
          </cell>
          <cell r="M555">
            <v>7.4789999999999995E-2</v>
          </cell>
          <cell r="S555">
            <v>0.14957999999999999</v>
          </cell>
        </row>
        <row r="556">
          <cell r="E556" t="str">
            <v/>
          </cell>
          <cell r="F556" t="str">
            <v/>
          </cell>
          <cell r="G556" t="str">
            <v/>
          </cell>
          <cell r="H556" t="str">
            <v/>
          </cell>
          <cell r="I556" t="str">
            <v>6156422247</v>
          </cell>
          <cell r="J556">
            <v>7.4789999999999995E-2</v>
          </cell>
          <cell r="M556">
            <v>6.2179999999999999E-2</v>
          </cell>
          <cell r="S556">
            <v>0.13697000000000001</v>
          </cell>
        </row>
        <row r="557">
          <cell r="E557" t="str">
            <v/>
          </cell>
          <cell r="F557" t="str">
            <v/>
          </cell>
          <cell r="G557" t="str">
            <v/>
          </cell>
          <cell r="H557" t="str">
            <v/>
          </cell>
          <cell r="I557" t="str">
            <v>6156422249</v>
          </cell>
          <cell r="J557">
            <v>7.4789999999999995E-2</v>
          </cell>
          <cell r="K557">
            <v>0.14957999999999999</v>
          </cell>
          <cell r="S557">
            <v>0.22437000000000001</v>
          </cell>
        </row>
        <row r="558">
          <cell r="E558" t="str">
            <v/>
          </cell>
          <cell r="F558" t="str">
            <v/>
          </cell>
          <cell r="G558" t="str">
            <v/>
          </cell>
          <cell r="H558" t="str">
            <v/>
          </cell>
          <cell r="I558" t="str">
            <v>6156422251</v>
          </cell>
          <cell r="M558">
            <v>7.4789999999999995E-2</v>
          </cell>
          <cell r="S558">
            <v>7.4789999999999995E-2</v>
          </cell>
        </row>
        <row r="559">
          <cell r="E559" t="str">
            <v/>
          </cell>
          <cell r="F559" t="str">
            <v/>
          </cell>
          <cell r="G559" t="str">
            <v/>
          </cell>
          <cell r="H559" t="str">
            <v/>
          </cell>
          <cell r="I559" t="str">
            <v>6156422252</v>
          </cell>
          <cell r="J559">
            <v>7.4789999999999995E-2</v>
          </cell>
          <cell r="K559">
            <v>7.4789999999999995E-2</v>
          </cell>
          <cell r="L559">
            <v>7.4789999999999995E-2</v>
          </cell>
          <cell r="S559">
            <v>0.22437000000000001</v>
          </cell>
        </row>
        <row r="560">
          <cell r="E560" t="str">
            <v/>
          </cell>
          <cell r="F560" t="str">
            <v/>
          </cell>
          <cell r="G560" t="str">
            <v/>
          </cell>
          <cell r="H560" t="str">
            <v/>
          </cell>
          <cell r="I560" t="str">
            <v>6156422254</v>
          </cell>
          <cell r="J560">
            <v>9.1600000000000001E-2</v>
          </cell>
          <cell r="M560">
            <v>7.4789999999999995E-2</v>
          </cell>
          <cell r="S560">
            <v>0.16639000000000001</v>
          </cell>
        </row>
        <row r="561">
          <cell r="E561" t="str">
            <v/>
          </cell>
          <cell r="F561" t="str">
            <v/>
          </cell>
          <cell r="G561" t="str">
            <v/>
          </cell>
          <cell r="H561" t="str">
            <v/>
          </cell>
          <cell r="I561" t="str">
            <v>6156422255</v>
          </cell>
          <cell r="J561">
            <v>6.2179999999999999E-2</v>
          </cell>
          <cell r="M561">
            <v>7.4789999999999995E-2</v>
          </cell>
          <cell r="S561">
            <v>0.13697000000000001</v>
          </cell>
        </row>
        <row r="562">
          <cell r="E562" t="str">
            <v/>
          </cell>
          <cell r="F562" t="str">
            <v/>
          </cell>
          <cell r="G562" t="str">
            <v/>
          </cell>
          <cell r="H562" t="str">
            <v/>
          </cell>
          <cell r="I562" t="str">
            <v>6156422256</v>
          </cell>
          <cell r="K562">
            <v>7.4789999999999995E-2</v>
          </cell>
          <cell r="S562">
            <v>7.4789999999999995E-2</v>
          </cell>
        </row>
        <row r="563">
          <cell r="E563" t="str">
            <v/>
          </cell>
          <cell r="F563" t="str">
            <v/>
          </cell>
          <cell r="G563" t="str">
            <v/>
          </cell>
          <cell r="H563" t="str">
            <v/>
          </cell>
          <cell r="I563" t="str">
            <v>6156422258</v>
          </cell>
          <cell r="J563">
            <v>7.4789999999999995E-2</v>
          </cell>
          <cell r="K563">
            <v>7.4789999999999995E-2</v>
          </cell>
          <cell r="S563">
            <v>0.14957999999999999</v>
          </cell>
        </row>
        <row r="564">
          <cell r="E564" t="str">
            <v/>
          </cell>
          <cell r="F564" t="str">
            <v/>
          </cell>
          <cell r="G564" t="str">
            <v/>
          </cell>
          <cell r="H564" t="str">
            <v/>
          </cell>
          <cell r="I564" t="str">
            <v>6156422260</v>
          </cell>
          <cell r="M564">
            <v>7.4789999999999995E-2</v>
          </cell>
          <cell r="S564">
            <v>7.4789999999999995E-2</v>
          </cell>
        </row>
        <row r="565">
          <cell r="E565" t="str">
            <v/>
          </cell>
          <cell r="F565" t="str">
            <v/>
          </cell>
          <cell r="G565" t="str">
            <v/>
          </cell>
          <cell r="H565" t="str">
            <v/>
          </cell>
          <cell r="I565" t="str">
            <v>6156422261</v>
          </cell>
          <cell r="J565">
            <v>7.4789999999999995E-2</v>
          </cell>
          <cell r="S565">
            <v>7.4789999999999995E-2</v>
          </cell>
        </row>
        <row r="566">
          <cell r="E566" t="str">
            <v/>
          </cell>
          <cell r="F566" t="str">
            <v/>
          </cell>
          <cell r="G566" t="str">
            <v/>
          </cell>
          <cell r="H566" t="str">
            <v/>
          </cell>
          <cell r="I566" t="str">
            <v>6156422264</v>
          </cell>
          <cell r="K566">
            <v>7.4789999999999995E-2</v>
          </cell>
          <cell r="S566">
            <v>7.4789999999999995E-2</v>
          </cell>
        </row>
        <row r="567">
          <cell r="E567" t="str">
            <v/>
          </cell>
          <cell r="F567" t="str">
            <v/>
          </cell>
          <cell r="G567" t="str">
            <v/>
          </cell>
          <cell r="H567" t="str">
            <v/>
          </cell>
          <cell r="I567" t="str">
            <v>6156422269</v>
          </cell>
          <cell r="J567">
            <v>7.4789999999999995E-2</v>
          </cell>
          <cell r="S567">
            <v>7.4789999999999995E-2</v>
          </cell>
        </row>
        <row r="568">
          <cell r="E568" t="str">
            <v/>
          </cell>
          <cell r="F568" t="str">
            <v/>
          </cell>
          <cell r="G568" t="str">
            <v/>
          </cell>
          <cell r="H568" t="str">
            <v/>
          </cell>
          <cell r="I568" t="str">
            <v>6156422270</v>
          </cell>
          <cell r="K568">
            <v>7.4789999999999995E-2</v>
          </cell>
          <cell r="S568">
            <v>7.4789999999999995E-2</v>
          </cell>
        </row>
        <row r="569">
          <cell r="E569" t="str">
            <v/>
          </cell>
          <cell r="F569" t="str">
            <v/>
          </cell>
          <cell r="G569" t="str">
            <v/>
          </cell>
          <cell r="H569" t="str">
            <v/>
          </cell>
          <cell r="I569" t="str">
            <v>6156432209</v>
          </cell>
          <cell r="J569">
            <v>0.10084</v>
          </cell>
          <cell r="K569">
            <v>-0.10084</v>
          </cell>
          <cell r="S569">
            <v>0</v>
          </cell>
        </row>
        <row r="570">
          <cell r="E570" t="str">
            <v/>
          </cell>
          <cell r="F570" t="str">
            <v/>
          </cell>
          <cell r="G570" t="str">
            <v/>
          </cell>
          <cell r="H570" t="str">
            <v/>
          </cell>
          <cell r="I570" t="str">
            <v>6156432212</v>
          </cell>
          <cell r="L570">
            <v>7.4789999999999995E-2</v>
          </cell>
          <cell r="S570">
            <v>7.4789999999999995E-2</v>
          </cell>
        </row>
        <row r="571">
          <cell r="E571" t="str">
            <v/>
          </cell>
          <cell r="F571" t="str">
            <v/>
          </cell>
          <cell r="G571" t="str">
            <v/>
          </cell>
          <cell r="H571" t="str">
            <v/>
          </cell>
          <cell r="I571" t="str">
            <v>6156432214</v>
          </cell>
          <cell r="N571">
            <v>7.4789999999999995E-2</v>
          </cell>
          <cell r="S571">
            <v>7.4789999999999995E-2</v>
          </cell>
        </row>
        <row r="572">
          <cell r="E572" t="str">
            <v/>
          </cell>
          <cell r="F572" t="str">
            <v/>
          </cell>
          <cell r="G572" t="str">
            <v/>
          </cell>
          <cell r="H572" t="str">
            <v/>
          </cell>
          <cell r="I572" t="str">
            <v>6156432219</v>
          </cell>
          <cell r="K572">
            <v>4.9579999999999999E-2</v>
          </cell>
          <cell r="S572">
            <v>4.9579999999999999E-2</v>
          </cell>
        </row>
        <row r="573">
          <cell r="E573" t="str">
            <v/>
          </cell>
          <cell r="F573" t="str">
            <v/>
          </cell>
          <cell r="G573" t="str">
            <v/>
          </cell>
          <cell r="H573" t="str">
            <v/>
          </cell>
          <cell r="I573" t="str">
            <v>6156432225</v>
          </cell>
          <cell r="K573">
            <v>7.4789999999999995E-2</v>
          </cell>
          <cell r="S573">
            <v>7.4789999999999995E-2</v>
          </cell>
        </row>
        <row r="574">
          <cell r="E574" t="str">
            <v/>
          </cell>
          <cell r="F574" t="str">
            <v/>
          </cell>
          <cell r="G574" t="str">
            <v/>
          </cell>
          <cell r="H574" t="str">
            <v/>
          </cell>
          <cell r="I574" t="str">
            <v>6156432227</v>
          </cell>
          <cell r="K574">
            <v>7.4789999999999995E-2</v>
          </cell>
          <cell r="S574">
            <v>7.4789999999999995E-2</v>
          </cell>
        </row>
        <row r="575">
          <cell r="E575" t="str">
            <v/>
          </cell>
          <cell r="F575" t="str">
            <v/>
          </cell>
          <cell r="G575" t="str">
            <v/>
          </cell>
          <cell r="H575" t="str">
            <v/>
          </cell>
          <cell r="I575" t="str">
            <v>6156432229</v>
          </cell>
          <cell r="M575">
            <v>7.4789999999999995E-2</v>
          </cell>
          <cell r="S575">
            <v>7.4789999999999995E-2</v>
          </cell>
        </row>
        <row r="576">
          <cell r="E576" t="str">
            <v/>
          </cell>
          <cell r="F576" t="str">
            <v/>
          </cell>
          <cell r="G576" t="str">
            <v/>
          </cell>
          <cell r="H576" t="str">
            <v/>
          </cell>
          <cell r="I576" t="str">
            <v>6156432231</v>
          </cell>
          <cell r="M576">
            <v>7.4789999999999995E-2</v>
          </cell>
          <cell r="S576">
            <v>7.4789999999999995E-2</v>
          </cell>
        </row>
        <row r="577">
          <cell r="E577" t="str">
            <v/>
          </cell>
          <cell r="F577" t="str">
            <v/>
          </cell>
          <cell r="G577" t="str">
            <v/>
          </cell>
          <cell r="H577" t="str">
            <v/>
          </cell>
          <cell r="I577" t="str">
            <v>6156432246</v>
          </cell>
          <cell r="K577">
            <v>7.4789999999999995E-2</v>
          </cell>
          <cell r="S577">
            <v>7.4789999999999995E-2</v>
          </cell>
        </row>
        <row r="578">
          <cell r="E578" t="str">
            <v/>
          </cell>
          <cell r="F578" t="str">
            <v/>
          </cell>
          <cell r="G578" t="str">
            <v/>
          </cell>
          <cell r="H578" t="str">
            <v/>
          </cell>
          <cell r="I578" t="str">
            <v>6156432247</v>
          </cell>
          <cell r="J578">
            <v>7.4789999999999995E-2</v>
          </cell>
          <cell r="S578">
            <v>7.4789999999999995E-2</v>
          </cell>
        </row>
        <row r="579">
          <cell r="E579" t="str">
            <v/>
          </cell>
          <cell r="F579" t="str">
            <v/>
          </cell>
          <cell r="G579" t="str">
            <v/>
          </cell>
          <cell r="H579" t="str">
            <v/>
          </cell>
          <cell r="I579" t="str">
            <v>6156432250</v>
          </cell>
          <cell r="M579">
            <v>4.9579999999999999E-2</v>
          </cell>
          <cell r="S579">
            <v>4.9579999999999999E-2</v>
          </cell>
        </row>
        <row r="580">
          <cell r="E580" t="str">
            <v/>
          </cell>
          <cell r="F580" t="str">
            <v/>
          </cell>
          <cell r="G580" t="str">
            <v/>
          </cell>
          <cell r="H580" t="str">
            <v/>
          </cell>
          <cell r="I580" t="str">
            <v>6156432253</v>
          </cell>
          <cell r="J580">
            <v>0.10084</v>
          </cell>
          <cell r="K580">
            <v>-0.10084</v>
          </cell>
          <cell r="S580">
            <v>0</v>
          </cell>
        </row>
        <row r="581">
          <cell r="E581" t="str">
            <v/>
          </cell>
          <cell r="F581" t="str">
            <v/>
          </cell>
          <cell r="G581" t="str">
            <v/>
          </cell>
          <cell r="H581" t="str">
            <v/>
          </cell>
          <cell r="I581" t="str">
            <v>6156432256</v>
          </cell>
          <cell r="L581">
            <v>7.4789999999999995E-2</v>
          </cell>
          <cell r="S581">
            <v>7.4789999999999995E-2</v>
          </cell>
        </row>
        <row r="582">
          <cell r="E582" t="str">
            <v/>
          </cell>
          <cell r="F582" t="str">
            <v/>
          </cell>
          <cell r="G582" t="str">
            <v/>
          </cell>
          <cell r="H582" t="str">
            <v/>
          </cell>
          <cell r="I582" t="str">
            <v>6156432257</v>
          </cell>
          <cell r="K582">
            <v>7.4789999999999995E-2</v>
          </cell>
          <cell r="S582">
            <v>7.4789999999999995E-2</v>
          </cell>
        </row>
        <row r="583">
          <cell r="E583" t="str">
            <v/>
          </cell>
          <cell r="F583" t="str">
            <v/>
          </cell>
          <cell r="G583" t="str">
            <v/>
          </cell>
          <cell r="H583" t="str">
            <v/>
          </cell>
          <cell r="I583" t="str">
            <v>6156432261</v>
          </cell>
          <cell r="K583">
            <v>7.4789999999999995E-2</v>
          </cell>
          <cell r="S583">
            <v>7.4789999999999995E-2</v>
          </cell>
        </row>
        <row r="584">
          <cell r="E584" t="str">
            <v/>
          </cell>
          <cell r="F584" t="str">
            <v/>
          </cell>
          <cell r="G584" t="str">
            <v/>
          </cell>
          <cell r="H584" t="str">
            <v/>
          </cell>
          <cell r="I584" t="str">
            <v>6156432262</v>
          </cell>
          <cell r="K584">
            <v>5.7979999999999997E-2</v>
          </cell>
          <cell r="S584">
            <v>5.7979999999999997E-2</v>
          </cell>
        </row>
        <row r="585">
          <cell r="E585" t="str">
            <v/>
          </cell>
          <cell r="F585" t="str">
            <v/>
          </cell>
          <cell r="G585" t="str">
            <v/>
          </cell>
          <cell r="H585" t="str">
            <v/>
          </cell>
          <cell r="I585" t="str">
            <v>6156442205</v>
          </cell>
          <cell r="J585">
            <v>7.4789999999999995E-2</v>
          </cell>
          <cell r="K585">
            <v>0.14957999999999999</v>
          </cell>
          <cell r="L585">
            <v>7.4789999999999995E-2</v>
          </cell>
          <cell r="S585">
            <v>0.29915999999999998</v>
          </cell>
        </row>
        <row r="586">
          <cell r="E586" t="str">
            <v/>
          </cell>
          <cell r="F586" t="str">
            <v/>
          </cell>
          <cell r="G586" t="str">
            <v/>
          </cell>
          <cell r="H586" t="str">
            <v/>
          </cell>
          <cell r="I586" t="str">
            <v>6156442211</v>
          </cell>
          <cell r="J586">
            <v>7.4789999999999995E-2</v>
          </cell>
          <cell r="S586">
            <v>7.4789999999999995E-2</v>
          </cell>
        </row>
        <row r="587">
          <cell r="E587" t="str">
            <v/>
          </cell>
          <cell r="F587" t="str">
            <v/>
          </cell>
          <cell r="G587" t="str">
            <v/>
          </cell>
          <cell r="H587" t="str">
            <v/>
          </cell>
          <cell r="I587" t="str">
            <v>6156442213</v>
          </cell>
          <cell r="J587">
            <v>7.4789999999999995E-2</v>
          </cell>
          <cell r="L587">
            <v>7.4789999999999995E-2</v>
          </cell>
          <cell r="S587">
            <v>0.14957999999999999</v>
          </cell>
        </row>
        <row r="588">
          <cell r="E588" t="str">
            <v/>
          </cell>
          <cell r="F588" t="str">
            <v/>
          </cell>
          <cell r="G588" t="str">
            <v/>
          </cell>
          <cell r="H588" t="str">
            <v/>
          </cell>
          <cell r="I588" t="str">
            <v>6156442215</v>
          </cell>
          <cell r="J588">
            <v>0.22437000000000001</v>
          </cell>
          <cell r="M588">
            <v>4.9579999999999999E-2</v>
          </cell>
          <cell r="S588">
            <v>0.27395000000000003</v>
          </cell>
        </row>
        <row r="589">
          <cell r="E589" t="str">
            <v/>
          </cell>
          <cell r="F589" t="str">
            <v/>
          </cell>
          <cell r="G589" t="str">
            <v/>
          </cell>
          <cell r="H589" t="str">
            <v/>
          </cell>
          <cell r="I589" t="str">
            <v>6156442216</v>
          </cell>
          <cell r="J589">
            <v>0.10084</v>
          </cell>
          <cell r="K589">
            <v>-0.10084</v>
          </cell>
          <cell r="S589">
            <v>0</v>
          </cell>
        </row>
        <row r="590">
          <cell r="E590" t="str">
            <v/>
          </cell>
          <cell r="F590" t="str">
            <v/>
          </cell>
          <cell r="G590" t="str">
            <v/>
          </cell>
          <cell r="H590" t="str">
            <v/>
          </cell>
          <cell r="I590" t="str">
            <v>6156442221</v>
          </cell>
          <cell r="L590">
            <v>7.4789999999999995E-2</v>
          </cell>
          <cell r="S590">
            <v>7.4789999999999995E-2</v>
          </cell>
        </row>
        <row r="591">
          <cell r="E591" t="str">
            <v/>
          </cell>
          <cell r="F591" t="str">
            <v/>
          </cell>
          <cell r="G591" t="str">
            <v/>
          </cell>
          <cell r="H591" t="str">
            <v/>
          </cell>
          <cell r="I591" t="str">
            <v>6156442223</v>
          </cell>
          <cell r="K591">
            <v>4.9579999999999999E-2</v>
          </cell>
          <cell r="L591">
            <v>7.4789999999999995E-2</v>
          </cell>
          <cell r="S591">
            <v>0.12436999999999999</v>
          </cell>
        </row>
        <row r="592">
          <cell r="E592" t="str">
            <v/>
          </cell>
          <cell r="F592" t="str">
            <v/>
          </cell>
          <cell r="G592" t="str">
            <v/>
          </cell>
          <cell r="H592" t="str">
            <v/>
          </cell>
          <cell r="I592" t="str">
            <v>6156442224</v>
          </cell>
          <cell r="N592">
            <v>7.4789999999999995E-2</v>
          </cell>
          <cell r="S592">
            <v>7.4789999999999995E-2</v>
          </cell>
        </row>
        <row r="593">
          <cell r="E593" t="str">
            <v/>
          </cell>
          <cell r="F593" t="str">
            <v/>
          </cell>
          <cell r="G593" t="str">
            <v/>
          </cell>
          <cell r="H593" t="str">
            <v/>
          </cell>
          <cell r="I593" t="str">
            <v>6156442234</v>
          </cell>
          <cell r="J593">
            <v>7.4789999999999995E-2</v>
          </cell>
          <cell r="K593">
            <v>7.4789999999999995E-2</v>
          </cell>
          <cell r="S593">
            <v>0.14957999999999999</v>
          </cell>
        </row>
        <row r="594">
          <cell r="E594" t="str">
            <v/>
          </cell>
          <cell r="F594" t="str">
            <v/>
          </cell>
          <cell r="G594" t="str">
            <v/>
          </cell>
          <cell r="H594" t="str">
            <v/>
          </cell>
          <cell r="I594" t="str">
            <v>6156442235</v>
          </cell>
          <cell r="L594">
            <v>7.4789999999999995E-2</v>
          </cell>
          <cell r="S594">
            <v>7.4789999999999995E-2</v>
          </cell>
        </row>
        <row r="595">
          <cell r="E595" t="str">
            <v/>
          </cell>
          <cell r="F595" t="str">
            <v/>
          </cell>
          <cell r="G595" t="str">
            <v/>
          </cell>
          <cell r="H595" t="str">
            <v/>
          </cell>
          <cell r="I595" t="str">
            <v>6156442236</v>
          </cell>
          <cell r="J595">
            <v>7.4789999999999995E-2</v>
          </cell>
          <cell r="K595">
            <v>7.4789999999999995E-2</v>
          </cell>
          <cell r="M595">
            <v>7.4789999999999995E-2</v>
          </cell>
          <cell r="S595">
            <v>0.22437000000000001</v>
          </cell>
        </row>
        <row r="596">
          <cell r="E596" t="str">
            <v/>
          </cell>
          <cell r="F596" t="str">
            <v/>
          </cell>
          <cell r="G596" t="str">
            <v/>
          </cell>
          <cell r="H596" t="str">
            <v/>
          </cell>
          <cell r="I596" t="str">
            <v>6156442237</v>
          </cell>
          <cell r="J596">
            <v>7.4789999999999995E-2</v>
          </cell>
          <cell r="S596">
            <v>7.4789999999999995E-2</v>
          </cell>
        </row>
        <row r="597">
          <cell r="E597" t="str">
            <v/>
          </cell>
          <cell r="F597" t="str">
            <v/>
          </cell>
          <cell r="G597" t="str">
            <v/>
          </cell>
          <cell r="H597" t="str">
            <v/>
          </cell>
          <cell r="I597" t="str">
            <v>6156442238</v>
          </cell>
          <cell r="L597">
            <v>7.4789999999999995E-2</v>
          </cell>
          <cell r="S597">
            <v>7.4789999999999995E-2</v>
          </cell>
        </row>
        <row r="598">
          <cell r="E598" t="str">
            <v/>
          </cell>
          <cell r="F598" t="str">
            <v/>
          </cell>
          <cell r="G598" t="str">
            <v/>
          </cell>
          <cell r="H598" t="str">
            <v/>
          </cell>
          <cell r="I598" t="str">
            <v>6156442239</v>
          </cell>
          <cell r="J598">
            <v>7.4789999999999995E-2</v>
          </cell>
          <cell r="K598">
            <v>7.4789999999999995E-2</v>
          </cell>
          <cell r="L598">
            <v>7.4789999999999995E-2</v>
          </cell>
          <cell r="S598">
            <v>0.22437000000000001</v>
          </cell>
        </row>
        <row r="599">
          <cell r="E599" t="str">
            <v/>
          </cell>
          <cell r="F599" t="str">
            <v/>
          </cell>
          <cell r="G599" t="str">
            <v/>
          </cell>
          <cell r="H599" t="str">
            <v/>
          </cell>
          <cell r="I599" t="str">
            <v>6156442243</v>
          </cell>
          <cell r="J599">
            <v>0</v>
          </cell>
          <cell r="S599">
            <v>0</v>
          </cell>
        </row>
        <row r="600">
          <cell r="E600" t="str">
            <v/>
          </cell>
          <cell r="F600" t="str">
            <v/>
          </cell>
          <cell r="G600" t="str">
            <v/>
          </cell>
          <cell r="H600" t="str">
            <v/>
          </cell>
          <cell r="I600" t="str">
            <v>6156442244</v>
          </cell>
          <cell r="J600">
            <v>7.4789999999999995E-2</v>
          </cell>
          <cell r="K600">
            <v>0.14957999999999999</v>
          </cell>
          <cell r="S600">
            <v>0.22437000000000001</v>
          </cell>
        </row>
        <row r="601">
          <cell r="E601" t="str">
            <v/>
          </cell>
          <cell r="F601" t="str">
            <v/>
          </cell>
          <cell r="G601" t="str">
            <v/>
          </cell>
          <cell r="H601" t="str">
            <v/>
          </cell>
          <cell r="I601" t="str">
            <v>6156442245</v>
          </cell>
          <cell r="J601">
            <v>7.4789999999999995E-2</v>
          </cell>
          <cell r="K601">
            <v>0.14957999999999999</v>
          </cell>
          <cell r="S601">
            <v>0.22437000000000001</v>
          </cell>
        </row>
        <row r="602">
          <cell r="E602" t="str">
            <v/>
          </cell>
          <cell r="F602" t="str">
            <v/>
          </cell>
          <cell r="G602" t="str">
            <v/>
          </cell>
          <cell r="H602" t="str">
            <v/>
          </cell>
          <cell r="I602" t="str">
            <v>6156442246</v>
          </cell>
          <cell r="M602">
            <v>7.4789999999999995E-2</v>
          </cell>
          <cell r="S602">
            <v>7.4789999999999995E-2</v>
          </cell>
        </row>
        <row r="603">
          <cell r="E603" t="str">
            <v/>
          </cell>
          <cell r="F603" t="str">
            <v/>
          </cell>
          <cell r="G603" t="str">
            <v/>
          </cell>
          <cell r="H603" t="str">
            <v/>
          </cell>
          <cell r="I603" t="str">
            <v>6156442248</v>
          </cell>
          <cell r="K603">
            <v>5.799E-2</v>
          </cell>
          <cell r="M603">
            <v>7.4789999999999995E-2</v>
          </cell>
          <cell r="S603">
            <v>0.13278000000000001</v>
          </cell>
        </row>
        <row r="604">
          <cell r="E604" t="str">
            <v/>
          </cell>
          <cell r="F604" t="str">
            <v/>
          </cell>
          <cell r="G604" t="str">
            <v/>
          </cell>
          <cell r="H604" t="str">
            <v/>
          </cell>
          <cell r="I604" t="str">
            <v>6156442251</v>
          </cell>
          <cell r="K604">
            <v>6.6390000000000005E-2</v>
          </cell>
          <cell r="O604">
            <v>7.4789999999999995E-2</v>
          </cell>
          <cell r="S604">
            <v>0.14118</v>
          </cell>
        </row>
        <row r="605">
          <cell r="E605" t="str">
            <v/>
          </cell>
          <cell r="F605" t="str">
            <v/>
          </cell>
          <cell r="G605" t="str">
            <v/>
          </cell>
          <cell r="H605" t="str">
            <v/>
          </cell>
          <cell r="I605" t="str">
            <v>6156442252</v>
          </cell>
          <cell r="J605">
            <v>7.4789999999999995E-2</v>
          </cell>
          <cell r="L605">
            <v>7.4789999999999995E-2</v>
          </cell>
          <cell r="S605">
            <v>0.14957999999999999</v>
          </cell>
        </row>
        <row r="606">
          <cell r="E606" t="str">
            <v/>
          </cell>
          <cell r="F606" t="str">
            <v/>
          </cell>
          <cell r="G606" t="str">
            <v/>
          </cell>
          <cell r="H606" t="str">
            <v/>
          </cell>
          <cell r="I606" t="str">
            <v>6156452201</v>
          </cell>
          <cell r="J606">
            <v>0.14957999999999999</v>
          </cell>
          <cell r="K606">
            <v>0.14957999999999999</v>
          </cell>
          <cell r="L606">
            <v>7.4789999999999995E-2</v>
          </cell>
          <cell r="S606">
            <v>0.37395</v>
          </cell>
        </row>
        <row r="607">
          <cell r="E607" t="str">
            <v/>
          </cell>
          <cell r="F607" t="str">
            <v/>
          </cell>
          <cell r="G607" t="str">
            <v/>
          </cell>
          <cell r="H607" t="str">
            <v/>
          </cell>
          <cell r="I607" t="str">
            <v>6156452202</v>
          </cell>
          <cell r="J607">
            <v>4.9579999999999999E-2</v>
          </cell>
          <cell r="M607">
            <v>7.4789999999999995E-2</v>
          </cell>
          <cell r="S607">
            <v>0.12436999999999999</v>
          </cell>
        </row>
        <row r="608">
          <cell r="E608" t="str">
            <v/>
          </cell>
          <cell r="F608" t="str">
            <v/>
          </cell>
          <cell r="G608" t="str">
            <v/>
          </cell>
          <cell r="H608" t="str">
            <v/>
          </cell>
          <cell r="I608" t="str">
            <v>6156452204</v>
          </cell>
          <cell r="N608">
            <v>7.4789999999999995E-2</v>
          </cell>
          <cell r="S608">
            <v>7.4789999999999995E-2</v>
          </cell>
        </row>
        <row r="609">
          <cell r="E609" t="str">
            <v/>
          </cell>
          <cell r="F609" t="str">
            <v/>
          </cell>
          <cell r="G609" t="str">
            <v/>
          </cell>
          <cell r="H609" t="str">
            <v/>
          </cell>
          <cell r="I609" t="str">
            <v>6156452208</v>
          </cell>
          <cell r="J609">
            <v>7.4789999999999995E-2</v>
          </cell>
          <cell r="L609">
            <v>-2.605E-2</v>
          </cell>
          <cell r="S609">
            <v>4.8739999999999999E-2</v>
          </cell>
        </row>
        <row r="610">
          <cell r="E610" t="str">
            <v/>
          </cell>
          <cell r="F610" t="str">
            <v/>
          </cell>
          <cell r="G610" t="str">
            <v/>
          </cell>
          <cell r="H610" t="str">
            <v/>
          </cell>
          <cell r="I610" t="str">
            <v>6156452210</v>
          </cell>
          <cell r="L610">
            <v>6.2190000000000002E-2</v>
          </cell>
          <cell r="S610">
            <v>6.2190000000000002E-2</v>
          </cell>
        </row>
        <row r="611">
          <cell r="E611" t="str">
            <v/>
          </cell>
          <cell r="F611" t="str">
            <v/>
          </cell>
          <cell r="G611" t="str">
            <v/>
          </cell>
          <cell r="H611" t="str">
            <v/>
          </cell>
          <cell r="I611" t="str">
            <v>6156452211</v>
          </cell>
          <cell r="K611">
            <v>7.4789999999999995E-2</v>
          </cell>
          <cell r="S611">
            <v>7.4789999999999995E-2</v>
          </cell>
        </row>
        <row r="612">
          <cell r="E612" t="str">
            <v/>
          </cell>
          <cell r="F612" t="str">
            <v/>
          </cell>
          <cell r="G612" t="str">
            <v/>
          </cell>
          <cell r="H612" t="str">
            <v/>
          </cell>
          <cell r="I612" t="str">
            <v>6156452212</v>
          </cell>
          <cell r="O612">
            <v>7.4789999999999995E-2</v>
          </cell>
          <cell r="S612">
            <v>7.4789999999999995E-2</v>
          </cell>
        </row>
        <row r="613">
          <cell r="E613" t="str">
            <v/>
          </cell>
          <cell r="F613" t="str">
            <v/>
          </cell>
          <cell r="G613" t="str">
            <v/>
          </cell>
          <cell r="H613" t="str">
            <v/>
          </cell>
          <cell r="I613" t="str">
            <v>6156452213</v>
          </cell>
          <cell r="K613">
            <v>7.4789999999999995E-2</v>
          </cell>
          <cell r="S613">
            <v>7.4789999999999995E-2</v>
          </cell>
        </row>
        <row r="614">
          <cell r="E614" t="str">
            <v/>
          </cell>
          <cell r="F614" t="str">
            <v/>
          </cell>
          <cell r="G614" t="str">
            <v/>
          </cell>
          <cell r="H614" t="str">
            <v/>
          </cell>
          <cell r="I614" t="str">
            <v>6156452216</v>
          </cell>
          <cell r="J614">
            <v>7.4789999999999995E-2</v>
          </cell>
          <cell r="M614">
            <v>7.4789999999999995E-2</v>
          </cell>
          <cell r="S614">
            <v>0.14957999999999999</v>
          </cell>
        </row>
        <row r="615">
          <cell r="E615" t="str">
            <v/>
          </cell>
          <cell r="F615" t="str">
            <v/>
          </cell>
          <cell r="G615" t="str">
            <v/>
          </cell>
          <cell r="H615" t="str">
            <v/>
          </cell>
          <cell r="I615" t="str">
            <v>6156452219</v>
          </cell>
          <cell r="K615">
            <v>6.6390000000000005E-2</v>
          </cell>
          <cell r="S615">
            <v>6.6390000000000005E-2</v>
          </cell>
        </row>
        <row r="616">
          <cell r="E616" t="str">
            <v/>
          </cell>
          <cell r="F616" t="str">
            <v/>
          </cell>
          <cell r="G616" t="str">
            <v/>
          </cell>
          <cell r="H616" t="str">
            <v/>
          </cell>
          <cell r="I616" t="str">
            <v>6156452220</v>
          </cell>
          <cell r="K616">
            <v>6.2179999999999999E-2</v>
          </cell>
          <cell r="S616">
            <v>6.2179999999999999E-2</v>
          </cell>
        </row>
        <row r="617">
          <cell r="E617" t="str">
            <v/>
          </cell>
          <cell r="F617" t="str">
            <v/>
          </cell>
          <cell r="G617" t="str">
            <v/>
          </cell>
          <cell r="H617" t="str">
            <v/>
          </cell>
          <cell r="I617" t="str">
            <v>6156452223</v>
          </cell>
          <cell r="K617">
            <v>-0.10084</v>
          </cell>
          <cell r="S617">
            <v>-0.10084</v>
          </cell>
        </row>
        <row r="618">
          <cell r="E618" t="str">
            <v/>
          </cell>
          <cell r="F618" t="str">
            <v/>
          </cell>
          <cell r="G618" t="str">
            <v/>
          </cell>
          <cell r="H618" t="str">
            <v/>
          </cell>
          <cell r="I618" t="str">
            <v>6156452225</v>
          </cell>
          <cell r="J618">
            <v>0.27395000000000003</v>
          </cell>
          <cell r="K618">
            <v>0.27395999999999998</v>
          </cell>
          <cell r="M618">
            <v>7.4789999999999995E-2</v>
          </cell>
          <cell r="S618">
            <v>0.62270000000000003</v>
          </cell>
        </row>
        <row r="619">
          <cell r="E619" t="str">
            <v/>
          </cell>
          <cell r="F619" t="str">
            <v/>
          </cell>
          <cell r="G619" t="str">
            <v/>
          </cell>
          <cell r="H619" t="str">
            <v/>
          </cell>
          <cell r="I619" t="str">
            <v>6156452226</v>
          </cell>
          <cell r="J619">
            <v>7.4789999999999995E-2</v>
          </cell>
          <cell r="K619">
            <v>7.4789999999999995E-2</v>
          </cell>
          <cell r="L619">
            <v>7.4789999999999995E-2</v>
          </cell>
          <cell r="S619">
            <v>0.22437000000000001</v>
          </cell>
        </row>
        <row r="620">
          <cell r="E620" t="str">
            <v/>
          </cell>
          <cell r="F620" t="str">
            <v/>
          </cell>
          <cell r="G620" t="str">
            <v/>
          </cell>
          <cell r="H620" t="str">
            <v/>
          </cell>
          <cell r="I620" t="str">
            <v>6156452227</v>
          </cell>
          <cell r="K620">
            <v>7.4789999999999995E-2</v>
          </cell>
          <cell r="O620">
            <v>7.4789999999999995E-2</v>
          </cell>
          <cell r="S620">
            <v>0.14957999999999999</v>
          </cell>
        </row>
        <row r="621">
          <cell r="E621" t="str">
            <v/>
          </cell>
          <cell r="F621" t="str">
            <v/>
          </cell>
          <cell r="G621" t="str">
            <v/>
          </cell>
          <cell r="H621" t="str">
            <v/>
          </cell>
          <cell r="I621" t="str">
            <v>6156452228</v>
          </cell>
          <cell r="L621">
            <v>4.9579999999999999E-2</v>
          </cell>
          <cell r="S621">
            <v>4.9579999999999999E-2</v>
          </cell>
        </row>
        <row r="622">
          <cell r="E622" t="str">
            <v/>
          </cell>
          <cell r="F622" t="str">
            <v/>
          </cell>
          <cell r="G622" t="str">
            <v/>
          </cell>
          <cell r="H622" t="str">
            <v/>
          </cell>
          <cell r="I622" t="str">
            <v>6156452229</v>
          </cell>
          <cell r="J622">
            <v>7.4789999999999995E-2</v>
          </cell>
          <cell r="S622">
            <v>7.4789999999999995E-2</v>
          </cell>
        </row>
        <row r="623">
          <cell r="E623" t="str">
            <v/>
          </cell>
          <cell r="F623" t="str">
            <v/>
          </cell>
          <cell r="G623" t="str">
            <v/>
          </cell>
          <cell r="H623" t="str">
            <v/>
          </cell>
          <cell r="I623" t="str">
            <v>6156452231</v>
          </cell>
          <cell r="M623">
            <v>7.4789999999999995E-2</v>
          </cell>
          <cell r="S623">
            <v>7.4789999999999995E-2</v>
          </cell>
        </row>
        <row r="624">
          <cell r="E624" t="str">
            <v/>
          </cell>
          <cell r="F624" t="str">
            <v/>
          </cell>
          <cell r="G624" t="str">
            <v/>
          </cell>
          <cell r="H624" t="str">
            <v/>
          </cell>
          <cell r="I624" t="str">
            <v>6156452233</v>
          </cell>
          <cell r="M624">
            <v>7.4789999999999995E-2</v>
          </cell>
          <cell r="S624">
            <v>7.4789999999999995E-2</v>
          </cell>
        </row>
        <row r="625">
          <cell r="E625" t="str">
            <v/>
          </cell>
          <cell r="F625" t="str">
            <v/>
          </cell>
          <cell r="G625" t="str">
            <v/>
          </cell>
          <cell r="H625" t="str">
            <v/>
          </cell>
          <cell r="I625" t="str">
            <v>6156452234</v>
          </cell>
          <cell r="J625">
            <v>0.14957999999999999</v>
          </cell>
          <cell r="K625">
            <v>7.4789999999999995E-2</v>
          </cell>
          <cell r="M625">
            <v>7.4789999999999995E-2</v>
          </cell>
          <cell r="S625">
            <v>0.29915999999999998</v>
          </cell>
        </row>
        <row r="626">
          <cell r="E626" t="str">
            <v/>
          </cell>
          <cell r="F626" t="str">
            <v/>
          </cell>
          <cell r="G626" t="str">
            <v/>
          </cell>
          <cell r="H626" t="str">
            <v/>
          </cell>
          <cell r="I626" t="str">
            <v>6156452235</v>
          </cell>
          <cell r="O626">
            <v>7.4789999999999995E-2</v>
          </cell>
          <cell r="S626">
            <v>7.4789999999999995E-2</v>
          </cell>
        </row>
        <row r="627">
          <cell r="E627" t="str">
            <v/>
          </cell>
          <cell r="F627" t="str">
            <v/>
          </cell>
          <cell r="G627" t="str">
            <v/>
          </cell>
          <cell r="H627" t="str">
            <v/>
          </cell>
          <cell r="I627" t="str">
            <v>6156452237</v>
          </cell>
          <cell r="M627">
            <v>6.2199999999999998E-2</v>
          </cell>
          <cell r="S627">
            <v>6.2199999999999998E-2</v>
          </cell>
        </row>
        <row r="628">
          <cell r="E628" t="str">
            <v/>
          </cell>
          <cell r="F628" t="str">
            <v/>
          </cell>
          <cell r="G628" t="str">
            <v/>
          </cell>
          <cell r="H628" t="str">
            <v/>
          </cell>
          <cell r="I628" t="str">
            <v>6156452238</v>
          </cell>
          <cell r="K628">
            <v>7.4789999999999995E-2</v>
          </cell>
          <cell r="S628">
            <v>7.4789999999999995E-2</v>
          </cell>
        </row>
        <row r="629">
          <cell r="E629" t="str">
            <v/>
          </cell>
          <cell r="F629" t="str">
            <v/>
          </cell>
          <cell r="G629" t="str">
            <v/>
          </cell>
          <cell r="H629" t="str">
            <v/>
          </cell>
          <cell r="I629" t="str">
            <v>6156452240</v>
          </cell>
          <cell r="K629">
            <v>7.4789999999999995E-2</v>
          </cell>
          <cell r="S629">
            <v>7.4789999999999995E-2</v>
          </cell>
        </row>
        <row r="630">
          <cell r="E630" t="str">
            <v/>
          </cell>
          <cell r="F630" t="str">
            <v/>
          </cell>
          <cell r="G630" t="str">
            <v/>
          </cell>
          <cell r="H630" t="str">
            <v/>
          </cell>
          <cell r="I630" t="str">
            <v>6156452242</v>
          </cell>
          <cell r="K630">
            <v>7.4789999999999995E-2</v>
          </cell>
          <cell r="S630">
            <v>7.4789999999999995E-2</v>
          </cell>
        </row>
        <row r="631">
          <cell r="E631" t="str">
            <v/>
          </cell>
          <cell r="F631" t="str">
            <v/>
          </cell>
          <cell r="G631" t="str">
            <v/>
          </cell>
          <cell r="H631" t="str">
            <v/>
          </cell>
          <cell r="I631" t="str">
            <v>6156460000</v>
          </cell>
          <cell r="J631">
            <v>0.59155999999999997</v>
          </cell>
          <cell r="K631">
            <v>0.51507999999999998</v>
          </cell>
          <cell r="L631">
            <v>0.30081999999999998</v>
          </cell>
          <cell r="M631">
            <v>0.36804999999999999</v>
          </cell>
          <cell r="N631">
            <v>0.66125999999999996</v>
          </cell>
          <cell r="O631">
            <v>0.36047000000000001</v>
          </cell>
          <cell r="P631">
            <v>0.30920999999999998</v>
          </cell>
          <cell r="Q631">
            <v>0.38233</v>
          </cell>
          <cell r="R631">
            <v>0.33434999999999998</v>
          </cell>
          <cell r="S631">
            <v>3.8231299999999999</v>
          </cell>
        </row>
        <row r="632">
          <cell r="E632" t="str">
            <v/>
          </cell>
          <cell r="F632" t="str">
            <v/>
          </cell>
          <cell r="G632" t="str">
            <v/>
          </cell>
          <cell r="H632" t="str">
            <v/>
          </cell>
          <cell r="I632" t="str">
            <v>6156460005</v>
          </cell>
          <cell r="J632">
            <v>-3.6990500000000002</v>
          </cell>
          <cell r="K632">
            <v>-4.66249</v>
          </cell>
          <cell r="L632">
            <v>-2.60921</v>
          </cell>
          <cell r="M632">
            <v>-2.6858200000000001</v>
          </cell>
          <cell r="N632">
            <v>-2.8064300000000002</v>
          </cell>
          <cell r="O632">
            <v>-2.0831400000000002</v>
          </cell>
          <cell r="P632">
            <v>-2.3746</v>
          </cell>
          <cell r="Q632">
            <v>-2.0937199999999998</v>
          </cell>
          <cell r="R632">
            <v>-1.03861</v>
          </cell>
          <cell r="S632">
            <v>-24.053070000000002</v>
          </cell>
        </row>
        <row r="633">
          <cell r="E633" t="str">
            <v/>
          </cell>
          <cell r="F633" t="str">
            <v/>
          </cell>
          <cell r="G633" t="str">
            <v/>
          </cell>
          <cell r="H633" t="str">
            <v/>
          </cell>
          <cell r="I633" t="str">
            <v>6156462100</v>
          </cell>
          <cell r="L633">
            <v>1137.93211</v>
          </cell>
          <cell r="M633">
            <v>280.33452999999997</v>
          </cell>
          <cell r="N633">
            <v>267.11106000000001</v>
          </cell>
          <cell r="O633">
            <v>204.63612000000001</v>
          </cell>
          <cell r="P633">
            <v>463.48214000000002</v>
          </cell>
          <cell r="Q633">
            <v>518.99330999999995</v>
          </cell>
          <cell r="R633">
            <v>467.76555000000002</v>
          </cell>
          <cell r="S633">
            <v>3340.2548200000001</v>
          </cell>
        </row>
        <row r="634">
          <cell r="E634" t="str">
            <v/>
          </cell>
          <cell r="F634" t="str">
            <v/>
          </cell>
          <cell r="G634" t="str">
            <v/>
          </cell>
          <cell r="H634" t="str">
            <v/>
          </cell>
          <cell r="I634" t="str">
            <v>6156462110</v>
          </cell>
          <cell r="J634">
            <v>3.3942399999999999</v>
          </cell>
          <cell r="K634">
            <v>0.88746000000000003</v>
          </cell>
          <cell r="L634">
            <v>0.22689000000000001</v>
          </cell>
          <cell r="M634">
            <v>0.67223999999999995</v>
          </cell>
          <cell r="N634">
            <v>8.4029999999999994E-2</v>
          </cell>
          <cell r="O634">
            <v>0.19325999999999999</v>
          </cell>
          <cell r="P634">
            <v>-2.1600000000000001E-2</v>
          </cell>
          <cell r="Q634">
            <v>0.24009</v>
          </cell>
          <cell r="R634">
            <v>8.4029999999999994E-2</v>
          </cell>
          <cell r="S634">
            <v>5.7606400000000004</v>
          </cell>
        </row>
        <row r="635">
          <cell r="E635" t="str">
            <v/>
          </cell>
          <cell r="F635" t="str">
            <v/>
          </cell>
          <cell r="G635" t="str">
            <v/>
          </cell>
          <cell r="H635" t="str">
            <v/>
          </cell>
          <cell r="I635" t="str">
            <v>6156462125</v>
          </cell>
          <cell r="J635">
            <v>2.3970699999999998</v>
          </cell>
          <cell r="K635">
            <v>2.9479600000000001</v>
          </cell>
          <cell r="L635">
            <v>0.63697000000000004</v>
          </cell>
          <cell r="M635">
            <v>0.11201999999999999</v>
          </cell>
          <cell r="N635">
            <v>-8.9599999999999999E-2</v>
          </cell>
          <cell r="O635">
            <v>0.16161</v>
          </cell>
          <cell r="P635">
            <v>-0.19447</v>
          </cell>
          <cell r="Q635">
            <v>4.2040000000000001E-2</v>
          </cell>
          <cell r="R635">
            <v>4.9590000000000002E-2</v>
          </cell>
          <cell r="S635">
            <v>6.0631899999999996</v>
          </cell>
        </row>
        <row r="636">
          <cell r="E636" t="str">
            <v/>
          </cell>
          <cell r="F636" t="str">
            <v/>
          </cell>
          <cell r="G636" t="str">
            <v/>
          </cell>
          <cell r="H636" t="str">
            <v/>
          </cell>
          <cell r="I636" t="str">
            <v>6156462200</v>
          </cell>
          <cell r="J636">
            <v>5.4342800000000002</v>
          </cell>
          <cell r="K636">
            <v>2.1701299999999999</v>
          </cell>
          <cell r="L636">
            <v>7.5600000000000001E-2</v>
          </cell>
          <cell r="M636">
            <v>0.83187</v>
          </cell>
          <cell r="N636">
            <v>0.11766</v>
          </cell>
          <cell r="O636">
            <v>0.33611999999999997</v>
          </cell>
          <cell r="P636">
            <v>0.20144999999999999</v>
          </cell>
          <cell r="Q636">
            <v>0.38633000000000001</v>
          </cell>
          <cell r="R636">
            <v>0.39444000000000001</v>
          </cell>
          <cell r="S636">
            <v>9.9478799999999996</v>
          </cell>
        </row>
        <row r="637">
          <cell r="E637" t="str">
            <v/>
          </cell>
          <cell r="F637" t="str">
            <v/>
          </cell>
          <cell r="G637" t="str">
            <v/>
          </cell>
          <cell r="H637" t="str">
            <v/>
          </cell>
          <cell r="I637" t="str">
            <v>6156462220</v>
          </cell>
          <cell r="J637">
            <v>16.75582</v>
          </cell>
          <cell r="K637">
            <v>7.3052000000000001</v>
          </cell>
          <cell r="L637">
            <v>3.58039</v>
          </cell>
          <cell r="M637">
            <v>5.2540899999999997</v>
          </cell>
          <cell r="N637">
            <v>3.1105100000000001</v>
          </cell>
          <cell r="O637">
            <v>2.3148</v>
          </cell>
          <cell r="P637">
            <v>1.36557</v>
          </cell>
          <cell r="Q637">
            <v>0.44523000000000001</v>
          </cell>
          <cell r="R637">
            <v>0.80623999999999996</v>
          </cell>
          <cell r="S637">
            <v>40.937849999999997</v>
          </cell>
        </row>
        <row r="638">
          <cell r="E638" t="str">
            <v/>
          </cell>
          <cell r="F638" t="str">
            <v/>
          </cell>
          <cell r="G638" t="str">
            <v/>
          </cell>
          <cell r="H638" t="str">
            <v/>
          </cell>
          <cell r="I638" t="str">
            <v>6156462390</v>
          </cell>
          <cell r="J638">
            <v>55.892110000000002</v>
          </cell>
          <cell r="K638">
            <v>91.566059999999993</v>
          </cell>
          <cell r="L638">
            <v>69.945859999999996</v>
          </cell>
          <cell r="M638">
            <v>71.981449999999995</v>
          </cell>
          <cell r="N638">
            <v>54.938420000000001</v>
          </cell>
          <cell r="O638">
            <v>61.5366</v>
          </cell>
          <cell r="P638">
            <v>90.105890000000002</v>
          </cell>
          <cell r="Q638">
            <v>80.768230000000003</v>
          </cell>
          <cell r="R638">
            <v>70.333749999999995</v>
          </cell>
          <cell r="S638">
            <v>647.06836999999996</v>
          </cell>
        </row>
        <row r="639">
          <cell r="E639" t="str">
            <v/>
          </cell>
          <cell r="F639" t="str">
            <v/>
          </cell>
          <cell r="G639" t="str">
            <v/>
          </cell>
          <cell r="H639" t="str">
            <v/>
          </cell>
          <cell r="I639" t="str">
            <v>6156462510</v>
          </cell>
          <cell r="J639">
            <v>10.95079</v>
          </cell>
          <cell r="K639">
            <v>0.626</v>
          </cell>
          <cell r="L639">
            <v>6.9160000000000004</v>
          </cell>
          <cell r="M639">
            <v>-7.0999999999999994E-2</v>
          </cell>
          <cell r="O639">
            <v>7.4789999999999995E-2</v>
          </cell>
          <cell r="S639">
            <v>18.496580000000002</v>
          </cell>
        </row>
        <row r="640">
          <cell r="E640" t="str">
            <v/>
          </cell>
          <cell r="F640" t="str">
            <v/>
          </cell>
          <cell r="G640" t="str">
            <v/>
          </cell>
          <cell r="H640" t="str">
            <v/>
          </cell>
          <cell r="I640" t="str">
            <v>6156462599</v>
          </cell>
          <cell r="Q640">
            <v>1.1868000000000001</v>
          </cell>
          <cell r="S640">
            <v>1.1868000000000001</v>
          </cell>
        </row>
        <row r="641">
          <cell r="E641" t="str">
            <v/>
          </cell>
          <cell r="F641" t="str">
            <v/>
          </cell>
          <cell r="G641" t="str">
            <v/>
          </cell>
          <cell r="H641" t="str">
            <v/>
          </cell>
          <cell r="I641" t="str">
            <v>6156462800</v>
          </cell>
          <cell r="J641">
            <v>0.47832999999999998</v>
          </cell>
          <cell r="K641">
            <v>0.97463</v>
          </cell>
          <cell r="L641">
            <v>0.16791</v>
          </cell>
          <cell r="M641">
            <v>0.26885999999999999</v>
          </cell>
          <cell r="N641">
            <v>0.18476000000000001</v>
          </cell>
          <cell r="O641">
            <v>0.11761000000000001</v>
          </cell>
          <cell r="P641">
            <v>5.04E-2</v>
          </cell>
          <cell r="Q641">
            <v>9.2060000000000003E-2</v>
          </cell>
          <cell r="R641">
            <v>0.42015000000000002</v>
          </cell>
          <cell r="S641">
            <v>2.7547100000000002</v>
          </cell>
        </row>
        <row r="642">
          <cell r="E642" t="str">
            <v/>
          </cell>
          <cell r="F642" t="str">
            <v/>
          </cell>
          <cell r="G642" t="str">
            <v/>
          </cell>
          <cell r="H642" t="str">
            <v/>
          </cell>
          <cell r="I642" t="str">
            <v>6156462830</v>
          </cell>
          <cell r="J642">
            <v>0.22681999999999999</v>
          </cell>
          <cell r="K642">
            <v>0.20549999999999999</v>
          </cell>
          <cell r="L642">
            <v>-0.16805999999999999</v>
          </cell>
          <cell r="M642">
            <v>0.16805999999999999</v>
          </cell>
          <cell r="P642">
            <v>8.4029999999999994E-2</v>
          </cell>
          <cell r="S642">
            <v>0.51634999999999998</v>
          </cell>
        </row>
        <row r="643">
          <cell r="E643" t="str">
            <v/>
          </cell>
          <cell r="F643" t="str">
            <v/>
          </cell>
          <cell r="G643" t="str">
            <v/>
          </cell>
          <cell r="H643" t="str">
            <v/>
          </cell>
          <cell r="I643" t="str">
            <v>6156462900</v>
          </cell>
          <cell r="K643">
            <v>7.6999999999999999E-2</v>
          </cell>
          <cell r="M643">
            <v>-7.6999999999999999E-2</v>
          </cell>
          <cell r="S643">
            <v>0</v>
          </cell>
        </row>
        <row r="644">
          <cell r="E644" t="str">
            <v/>
          </cell>
          <cell r="F644" t="str">
            <v/>
          </cell>
          <cell r="G644" t="str">
            <v/>
          </cell>
          <cell r="H644" t="str">
            <v/>
          </cell>
          <cell r="I644" t="str">
            <v>6156462993</v>
          </cell>
          <cell r="J644">
            <v>1.41353</v>
          </cell>
          <cell r="K644">
            <v>1.6409199999999999</v>
          </cell>
          <cell r="L644">
            <v>0.44947999999999999</v>
          </cell>
          <cell r="M644">
            <v>0.62895000000000001</v>
          </cell>
          <cell r="P644">
            <v>6.7080000000000001E-2</v>
          </cell>
          <cell r="Q644">
            <v>4.1930000000000002E-2</v>
          </cell>
          <cell r="S644">
            <v>4.2418899999999997</v>
          </cell>
        </row>
        <row r="645">
          <cell r="E645" t="str">
            <v/>
          </cell>
          <cell r="F645" t="str">
            <v/>
          </cell>
          <cell r="G645" t="str">
            <v/>
          </cell>
          <cell r="H645" t="str">
            <v/>
          </cell>
          <cell r="I645" t="str">
            <v>6156462994</v>
          </cell>
          <cell r="M645">
            <v>7.4999999999999997E-2</v>
          </cell>
          <cell r="S645">
            <v>7.4999999999999997E-2</v>
          </cell>
        </row>
        <row r="646">
          <cell r="E646" t="str">
            <v/>
          </cell>
          <cell r="F646" t="str">
            <v/>
          </cell>
          <cell r="G646" t="str">
            <v/>
          </cell>
          <cell r="H646" t="str">
            <v/>
          </cell>
          <cell r="I646" t="str">
            <v>6156464200</v>
          </cell>
          <cell r="J646">
            <v>7.306E-2</v>
          </cell>
          <cell r="K646">
            <v>3.866E-2</v>
          </cell>
          <cell r="L646">
            <v>5.0400000000000002E-3</v>
          </cell>
          <cell r="M646">
            <v>8.4000000000000003E-4</v>
          </cell>
          <cell r="N646">
            <v>8.4000000000000003E-4</v>
          </cell>
          <cell r="O646">
            <v>8.4000000000000003E-4</v>
          </cell>
          <cell r="S646">
            <v>0.11928</v>
          </cell>
        </row>
        <row r="647">
          <cell r="E647" t="str">
            <v/>
          </cell>
          <cell r="F647" t="str">
            <v/>
          </cell>
          <cell r="G647" t="str">
            <v/>
          </cell>
          <cell r="H647" t="str">
            <v/>
          </cell>
          <cell r="I647" t="str">
            <v>6156466580</v>
          </cell>
          <cell r="J647">
            <v>4.7528199999999998</v>
          </cell>
          <cell r="K647">
            <v>0.80034000000000005</v>
          </cell>
          <cell r="L647">
            <v>1.8645099999999999</v>
          </cell>
          <cell r="M647">
            <v>1.2220800000000001</v>
          </cell>
          <cell r="N647">
            <v>1.5193099999999999</v>
          </cell>
          <cell r="O647">
            <v>1.9468700000000001</v>
          </cell>
          <cell r="P647">
            <v>1.4358900000000001</v>
          </cell>
          <cell r="Q647">
            <v>0.4299</v>
          </cell>
          <cell r="R647">
            <v>0.83096000000000003</v>
          </cell>
          <cell r="S647">
            <v>14.802680000000001</v>
          </cell>
        </row>
        <row r="648">
          <cell r="E648" t="str">
            <v/>
          </cell>
          <cell r="F648" t="str">
            <v/>
          </cell>
          <cell r="G648" t="str">
            <v>Sale of audiovisual equipment</v>
          </cell>
          <cell r="H648" t="str">
            <v>7009501500</v>
          </cell>
          <cell r="I648" t="str">
            <v>6156441010</v>
          </cell>
          <cell r="J648">
            <v>0.19689000000000001</v>
          </cell>
          <cell r="K648">
            <v>0.65427999999999997</v>
          </cell>
          <cell r="L648">
            <v>1.23874</v>
          </cell>
          <cell r="M648">
            <v>-0.52210000000000001</v>
          </cell>
          <cell r="N648">
            <v>0.63822999999999996</v>
          </cell>
          <cell r="O648">
            <v>0.63226000000000004</v>
          </cell>
          <cell r="P648">
            <v>0.35252</v>
          </cell>
          <cell r="Q648">
            <v>0.25185000000000002</v>
          </cell>
          <cell r="S648">
            <v>3.4426700000000001</v>
          </cell>
        </row>
        <row r="649">
          <cell r="E649" t="str">
            <v/>
          </cell>
          <cell r="F649" t="str">
            <v/>
          </cell>
          <cell r="G649" t="str">
            <v>Activat charge, man a platform-managed services</v>
          </cell>
          <cell r="H649" t="str">
            <v>7050000401</v>
          </cell>
          <cell r="I649" t="str">
            <v>6156471002</v>
          </cell>
          <cell r="J649">
            <v>33.66704</v>
          </cell>
          <cell r="K649">
            <v>0</v>
          </cell>
          <cell r="L649">
            <v>89.122029999999995</v>
          </cell>
          <cell r="M649">
            <v>56.288499999999999</v>
          </cell>
          <cell r="N649">
            <v>68.709180000000003</v>
          </cell>
          <cell r="O649">
            <v>648.84005999999999</v>
          </cell>
          <cell r="P649">
            <v>323.03129000000001</v>
          </cell>
          <cell r="Q649">
            <v>96.157780000000002</v>
          </cell>
          <cell r="R649">
            <v>204.91915</v>
          </cell>
          <cell r="S649">
            <v>1520.7350300000001</v>
          </cell>
        </row>
        <row r="650">
          <cell r="E650" t="str">
            <v/>
          </cell>
          <cell r="F650" t="str">
            <v/>
          </cell>
          <cell r="G650" t="str">
            <v/>
          </cell>
          <cell r="H650" t="str">
            <v/>
          </cell>
          <cell r="I650" t="str">
            <v>6156492000</v>
          </cell>
          <cell r="M650">
            <v>0.19900000000000001</v>
          </cell>
          <cell r="S650">
            <v>0.19900000000000001</v>
          </cell>
        </row>
        <row r="651">
          <cell r="E651" t="str">
            <v/>
          </cell>
          <cell r="F651" t="str">
            <v/>
          </cell>
          <cell r="G651" t="str">
            <v/>
          </cell>
          <cell r="H651" t="str">
            <v/>
          </cell>
          <cell r="I651" t="str">
            <v>6156492100</v>
          </cell>
          <cell r="J651">
            <v>0.28349999999999997</v>
          </cell>
          <cell r="K651">
            <v>0.32400000000000001</v>
          </cell>
          <cell r="L651">
            <v>0.26600000000000001</v>
          </cell>
          <cell r="M651">
            <v>0.53100000000000003</v>
          </cell>
          <cell r="N651">
            <v>0.2195</v>
          </cell>
          <cell r="O651">
            <v>0.14499999999999999</v>
          </cell>
          <cell r="P651">
            <v>3.2330000000000001</v>
          </cell>
          <cell r="Q651">
            <v>2.9415</v>
          </cell>
          <cell r="R651">
            <v>0.88100000000000001</v>
          </cell>
          <cell r="S651">
            <v>8.8245000000000005</v>
          </cell>
        </row>
        <row r="652">
          <cell r="E652" t="str">
            <v/>
          </cell>
          <cell r="F652" t="str">
            <v/>
          </cell>
          <cell r="G652" t="str">
            <v/>
          </cell>
          <cell r="H652" t="str">
            <v/>
          </cell>
          <cell r="I652" t="str">
            <v>6156492500</v>
          </cell>
          <cell r="M652">
            <v>-0.26055</v>
          </cell>
          <cell r="S652">
            <v>-0.26055</v>
          </cell>
        </row>
        <row r="653">
          <cell r="E653" t="str">
            <v/>
          </cell>
          <cell r="F653" t="str">
            <v/>
          </cell>
          <cell r="G653" t="str">
            <v>Subscr char,manu a platform-managed services</v>
          </cell>
          <cell r="H653" t="str">
            <v>7050000402</v>
          </cell>
          <cell r="I653" t="str">
            <v>6156100001</v>
          </cell>
          <cell r="R653">
            <v>0</v>
          </cell>
          <cell r="S653">
            <v>0</v>
          </cell>
        </row>
        <row r="654">
          <cell r="E654" t="str">
            <v/>
          </cell>
          <cell r="F654" t="str">
            <v/>
          </cell>
          <cell r="G654" t="str">
            <v/>
          </cell>
          <cell r="H654" t="str">
            <v/>
          </cell>
          <cell r="I654" t="str">
            <v>6156100004</v>
          </cell>
          <cell r="R654">
            <v>1E-3</v>
          </cell>
          <cell r="S654">
            <v>1E-3</v>
          </cell>
        </row>
        <row r="655">
          <cell r="E655" t="str">
            <v/>
          </cell>
          <cell r="F655" t="str">
            <v/>
          </cell>
          <cell r="G655" t="str">
            <v/>
          </cell>
          <cell r="H655" t="str">
            <v/>
          </cell>
          <cell r="I655" t="str">
            <v>6156400000</v>
          </cell>
          <cell r="Q655">
            <v>40.228200000000001</v>
          </cell>
          <cell r="R655">
            <v>40.228200000000001</v>
          </cell>
          <cell r="S655">
            <v>80.456400000000002</v>
          </cell>
        </row>
        <row r="656">
          <cell r="E656" t="str">
            <v/>
          </cell>
          <cell r="F656" t="str">
            <v/>
          </cell>
          <cell r="G656" t="str">
            <v/>
          </cell>
          <cell r="H656" t="str">
            <v/>
          </cell>
          <cell r="I656" t="str">
            <v>6156441050</v>
          </cell>
          <cell r="J656">
            <v>309</v>
          </cell>
          <cell r="K656">
            <v>-1189</v>
          </cell>
          <cell r="L656">
            <v>-103</v>
          </cell>
          <cell r="M656">
            <v>-534</v>
          </cell>
          <cell r="N656">
            <v>273</v>
          </cell>
          <cell r="O656">
            <v>-251</v>
          </cell>
          <cell r="P656">
            <v>-245</v>
          </cell>
          <cell r="Q656">
            <v>397</v>
          </cell>
          <cell r="R656">
            <v>399</v>
          </cell>
          <cell r="S656">
            <v>-944</v>
          </cell>
        </row>
        <row r="657">
          <cell r="E657" t="str">
            <v/>
          </cell>
          <cell r="F657" t="str">
            <v/>
          </cell>
          <cell r="G657" t="str">
            <v/>
          </cell>
          <cell r="H657" t="str">
            <v/>
          </cell>
          <cell r="I657" t="str">
            <v>6156462960</v>
          </cell>
          <cell r="J657">
            <v>499.15933999999999</v>
          </cell>
          <cell r="K657">
            <v>629.99284999999998</v>
          </cell>
          <cell r="L657">
            <v>-26</v>
          </cell>
          <cell r="M657">
            <v>-16</v>
          </cell>
          <cell r="N657">
            <v>50</v>
          </cell>
          <cell r="O657">
            <v>-50</v>
          </cell>
          <cell r="P657">
            <v>21</v>
          </cell>
          <cell r="Q657">
            <v>175</v>
          </cell>
          <cell r="R657">
            <v>-146.92696000000001</v>
          </cell>
          <cell r="S657">
            <v>1136.22523</v>
          </cell>
        </row>
        <row r="658">
          <cell r="E658" t="str">
            <v/>
          </cell>
          <cell r="F658" t="str">
            <v/>
          </cell>
          <cell r="G658" t="str">
            <v/>
          </cell>
          <cell r="H658" t="str">
            <v/>
          </cell>
          <cell r="I658" t="str">
            <v>6156462962</v>
          </cell>
          <cell r="J658">
            <v>2693.8861999999999</v>
          </cell>
          <cell r="L658">
            <v>2950.5180599999999</v>
          </cell>
          <cell r="O658">
            <v>1.88426</v>
          </cell>
          <cell r="P658">
            <v>1.2832300000000001</v>
          </cell>
          <cell r="Q658">
            <v>1.0938600000000001</v>
          </cell>
          <cell r="R658">
            <v>1.6962900000000001</v>
          </cell>
          <cell r="S658">
            <v>5650.3618999999999</v>
          </cell>
        </row>
        <row r="659">
          <cell r="E659" t="str">
            <v/>
          </cell>
          <cell r="F659" t="str">
            <v/>
          </cell>
          <cell r="G659" t="str">
            <v/>
          </cell>
          <cell r="H659" t="str">
            <v/>
          </cell>
          <cell r="I659" t="str">
            <v>6156462991</v>
          </cell>
          <cell r="J659">
            <v>1412.99305</v>
          </cell>
          <cell r="K659">
            <v>1431.5649900000001</v>
          </cell>
          <cell r="L659">
            <v>1</v>
          </cell>
          <cell r="M659">
            <v>-159</v>
          </cell>
          <cell r="N659">
            <v>308</v>
          </cell>
          <cell r="O659">
            <v>-308</v>
          </cell>
          <cell r="P659">
            <v>478</v>
          </cell>
          <cell r="Q659">
            <v>-310</v>
          </cell>
          <cell r="R659">
            <v>10782.6818</v>
          </cell>
          <cell r="S659">
            <v>13637.23984</v>
          </cell>
        </row>
        <row r="660">
          <cell r="E660" t="str">
            <v/>
          </cell>
          <cell r="F660" t="str">
            <v/>
          </cell>
          <cell r="G660" t="str">
            <v/>
          </cell>
          <cell r="H660" t="str">
            <v/>
          </cell>
          <cell r="I660" t="str">
            <v>6156462992</v>
          </cell>
          <cell r="J660">
            <v>1790.53386</v>
          </cell>
          <cell r="K660">
            <v>3178.4376699999998</v>
          </cell>
          <cell r="L660">
            <v>5</v>
          </cell>
          <cell r="M660">
            <v>-90</v>
          </cell>
          <cell r="N660">
            <v>-6</v>
          </cell>
          <cell r="O660">
            <v>116</v>
          </cell>
          <cell r="P660">
            <v>-1</v>
          </cell>
          <cell r="Q660">
            <v>163</v>
          </cell>
          <cell r="R660">
            <v>-86.608940000000004</v>
          </cell>
          <cell r="S660">
            <v>5069.3625899999997</v>
          </cell>
        </row>
        <row r="661">
          <cell r="E661" t="str">
            <v/>
          </cell>
          <cell r="F661" t="str">
            <v/>
          </cell>
          <cell r="G661" t="str">
            <v/>
          </cell>
          <cell r="H661" t="str">
            <v/>
          </cell>
          <cell r="I661" t="str">
            <v>6156462993</v>
          </cell>
          <cell r="J661">
            <v>233.32250999999999</v>
          </cell>
          <cell r="K661">
            <v>1909.86078</v>
          </cell>
          <cell r="L661">
            <v>6</v>
          </cell>
          <cell r="M661">
            <v>-3</v>
          </cell>
          <cell r="N661">
            <v>3</v>
          </cell>
          <cell r="O661">
            <v>-3</v>
          </cell>
          <cell r="P661">
            <v>-3</v>
          </cell>
          <cell r="Q661">
            <v>-3</v>
          </cell>
          <cell r="R661">
            <v>11.32564</v>
          </cell>
          <cell r="S661">
            <v>2151.50893</v>
          </cell>
        </row>
        <row r="662">
          <cell r="E662" t="str">
            <v/>
          </cell>
          <cell r="F662" t="str">
            <v/>
          </cell>
          <cell r="G662" t="str">
            <v/>
          </cell>
          <cell r="H662" t="str">
            <v/>
          </cell>
          <cell r="I662" t="str">
            <v>6156462994</v>
          </cell>
          <cell r="J662">
            <v>39.531390000000002</v>
          </cell>
          <cell r="K662">
            <v>338.95800000000003</v>
          </cell>
          <cell r="L662">
            <v>-2</v>
          </cell>
          <cell r="M662">
            <v>40</v>
          </cell>
          <cell r="N662">
            <v>0</v>
          </cell>
          <cell r="O662">
            <v>0</v>
          </cell>
          <cell r="P662">
            <v>-46</v>
          </cell>
          <cell r="Q662">
            <v>0</v>
          </cell>
          <cell r="R662">
            <v>-0.53522999999999998</v>
          </cell>
          <cell r="S662">
            <v>369.95416</v>
          </cell>
        </row>
        <row r="663">
          <cell r="E663" t="str">
            <v/>
          </cell>
          <cell r="F663" t="str">
            <v/>
          </cell>
          <cell r="G663" t="str">
            <v/>
          </cell>
          <cell r="H663" t="str">
            <v/>
          </cell>
          <cell r="I663" t="str">
            <v>6156471000</v>
          </cell>
          <cell r="J663">
            <v>52.234520000000003</v>
          </cell>
          <cell r="K663">
            <v>0</v>
          </cell>
          <cell r="L663">
            <v>47.917110000000001</v>
          </cell>
          <cell r="N663">
            <v>87.634699999999995</v>
          </cell>
          <cell r="O663">
            <v>39.816600000000001</v>
          </cell>
          <cell r="P663">
            <v>74.31447</v>
          </cell>
          <cell r="R663">
            <v>65.378600000000006</v>
          </cell>
          <cell r="S663">
            <v>367.29599999999999</v>
          </cell>
        </row>
        <row r="664">
          <cell r="E664" t="str">
            <v/>
          </cell>
          <cell r="F664" t="str">
            <v/>
          </cell>
          <cell r="G664" t="str">
            <v/>
          </cell>
          <cell r="H664" t="str">
            <v/>
          </cell>
          <cell r="I664" t="str">
            <v>6156471002</v>
          </cell>
          <cell r="J664">
            <v>-236.63015999999999</v>
          </cell>
          <cell r="K664">
            <v>0</v>
          </cell>
          <cell r="L664">
            <v>3857.93741</v>
          </cell>
          <cell r="M664">
            <v>3955.8666400000002</v>
          </cell>
          <cell r="N664">
            <v>3612.8040000000001</v>
          </cell>
          <cell r="O664">
            <v>3437.8557799999999</v>
          </cell>
          <cell r="P664">
            <v>3479.3510000000001</v>
          </cell>
          <cell r="Q664">
            <v>3592.7666399999998</v>
          </cell>
          <cell r="R664">
            <v>-6193.99863</v>
          </cell>
          <cell r="S664">
            <v>15505.95268</v>
          </cell>
        </row>
        <row r="665">
          <cell r="E665" t="str">
            <v/>
          </cell>
          <cell r="F665" t="str">
            <v/>
          </cell>
          <cell r="G665" t="str">
            <v/>
          </cell>
          <cell r="H665" t="str">
            <v/>
          </cell>
          <cell r="I665" t="str">
            <v>6156492000</v>
          </cell>
          <cell r="J665">
            <v>4980.25</v>
          </cell>
          <cell r="K665">
            <v>-484.75</v>
          </cell>
          <cell r="L665">
            <v>-69.75</v>
          </cell>
          <cell r="M665">
            <v>-24.610199999999999</v>
          </cell>
          <cell r="N665">
            <v>-273.68009999999998</v>
          </cell>
          <cell r="O665">
            <v>-142.68010000000001</v>
          </cell>
          <cell r="P665">
            <v>-58.680100000000003</v>
          </cell>
          <cell r="Q665">
            <v>-285.68009999999998</v>
          </cell>
          <cell r="R665">
            <v>83.319900000000004</v>
          </cell>
          <cell r="S665">
            <v>3723.7393000000002</v>
          </cell>
        </row>
        <row r="666">
          <cell r="E666" t="str">
            <v/>
          </cell>
          <cell r="F666" t="str">
            <v/>
          </cell>
          <cell r="G666" t="str">
            <v/>
          </cell>
          <cell r="H666" t="str">
            <v/>
          </cell>
          <cell r="I666" t="str">
            <v>6156492100</v>
          </cell>
          <cell r="J666">
            <v>361.94535999999999</v>
          </cell>
          <cell r="K666">
            <v>-114.60302</v>
          </cell>
          <cell r="L666">
            <v>101.074</v>
          </cell>
          <cell r="M666">
            <v>263.09580999999997</v>
          </cell>
          <cell r="N666">
            <v>-265.55556999999999</v>
          </cell>
          <cell r="O666">
            <v>85.726780000000005</v>
          </cell>
          <cell r="P666">
            <v>79.596239999999995</v>
          </cell>
          <cell r="Q666">
            <v>-7.3782899999999998</v>
          </cell>
          <cell r="R666">
            <v>43.240600000000001</v>
          </cell>
          <cell r="S666">
            <v>547.14191000000005</v>
          </cell>
        </row>
        <row r="667">
          <cell r="E667" t="str">
            <v/>
          </cell>
          <cell r="F667" t="str">
            <v/>
          </cell>
          <cell r="G667" t="str">
            <v/>
          </cell>
          <cell r="H667" t="str">
            <v/>
          </cell>
          <cell r="I667" t="str">
            <v>6156492300</v>
          </cell>
          <cell r="J667">
            <v>-173.15549999999999</v>
          </cell>
          <cell r="K667">
            <v>-176.15549999999999</v>
          </cell>
          <cell r="L667">
            <v>2885.8445000000002</v>
          </cell>
          <cell r="M667">
            <v>-1618.1555000000001</v>
          </cell>
          <cell r="N667">
            <v>865.84450000000004</v>
          </cell>
          <cell r="O667">
            <v>-635.15549999999996</v>
          </cell>
          <cell r="P667">
            <v>-546.15549999999996</v>
          </cell>
          <cell r="Q667">
            <v>-428.15550000000002</v>
          </cell>
          <cell r="R667">
            <v>232.84450000000001</v>
          </cell>
          <cell r="S667">
            <v>407.60050000000001</v>
          </cell>
        </row>
        <row r="668">
          <cell r="E668" t="str">
            <v/>
          </cell>
          <cell r="F668" t="str">
            <v/>
          </cell>
          <cell r="G668" t="str">
            <v/>
          </cell>
          <cell r="H668" t="str">
            <v/>
          </cell>
          <cell r="I668" t="str">
            <v>6156492500</v>
          </cell>
          <cell r="J668">
            <v>20.912410000000001</v>
          </cell>
          <cell r="K668">
            <v>-89.816800000000001</v>
          </cell>
          <cell r="L668">
            <v>147.27564000000001</v>
          </cell>
          <cell r="M668">
            <v>-161.43146999999999</v>
          </cell>
          <cell r="N668">
            <v>-73.10181</v>
          </cell>
          <cell r="O668">
            <v>-41.325060000000001</v>
          </cell>
          <cell r="P668">
            <v>5.6375599999999997</v>
          </cell>
          <cell r="Q668">
            <v>130.83025000000001</v>
          </cell>
          <cell r="R668">
            <v>429.85991999999999</v>
          </cell>
          <cell r="S668">
            <v>368.84064000000001</v>
          </cell>
        </row>
        <row r="669">
          <cell r="E669" t="str">
            <v/>
          </cell>
          <cell r="F669" t="str">
            <v/>
          </cell>
          <cell r="G669" t="str">
            <v>Post-pai meter serv,manual a platf-manag serv</v>
          </cell>
          <cell r="H669" t="str">
            <v>7050000403</v>
          </cell>
          <cell r="I669" t="str">
            <v>6156165000</v>
          </cell>
          <cell r="M669">
            <v>-47.113259999999997</v>
          </cell>
          <cell r="N669">
            <v>-47.113259999999997</v>
          </cell>
          <cell r="O669">
            <v>94.226519999999994</v>
          </cell>
          <cell r="S669">
            <v>0</v>
          </cell>
        </row>
        <row r="670">
          <cell r="E670" t="str">
            <v/>
          </cell>
          <cell r="F670" t="str">
            <v/>
          </cell>
          <cell r="G670" t="str">
            <v/>
          </cell>
          <cell r="H670" t="str">
            <v/>
          </cell>
          <cell r="I670" t="str">
            <v>6156441010</v>
          </cell>
          <cell r="M670">
            <v>47.113259999999997</v>
          </cell>
          <cell r="N670">
            <v>47.113259999999997</v>
          </cell>
          <cell r="O670">
            <v>-94.226519999999994</v>
          </cell>
          <cell r="P670">
            <v>0</v>
          </cell>
          <cell r="Q670">
            <v>0</v>
          </cell>
          <cell r="R670">
            <v>-47.113259999999997</v>
          </cell>
          <cell r="S670">
            <v>-47.113259999999997</v>
          </cell>
        </row>
        <row r="671">
          <cell r="E671" t="str">
            <v/>
          </cell>
          <cell r="F671" t="str">
            <v/>
          </cell>
          <cell r="G671" t="str">
            <v/>
          </cell>
          <cell r="H671" t="str">
            <v/>
          </cell>
          <cell r="I671" t="str">
            <v>6156441040</v>
          </cell>
          <cell r="J671">
            <v>-209.07674</v>
          </cell>
          <cell r="K671">
            <v>0</v>
          </cell>
          <cell r="L671">
            <v>-94.226519999999994</v>
          </cell>
          <cell r="S671">
            <v>-303.30326000000002</v>
          </cell>
        </row>
        <row r="672">
          <cell r="E672" t="str">
            <v/>
          </cell>
          <cell r="F672" t="str">
            <v/>
          </cell>
          <cell r="G672" t="str">
            <v/>
          </cell>
          <cell r="H672" t="str">
            <v/>
          </cell>
          <cell r="I672" t="str">
            <v>6156471000</v>
          </cell>
          <cell r="J672">
            <v>5.6449999999999996</v>
          </cell>
          <cell r="K672">
            <v>0</v>
          </cell>
          <cell r="L672">
            <v>4.4412399999999996</v>
          </cell>
          <cell r="N672">
            <v>8.2528400000000008</v>
          </cell>
          <cell r="O672">
            <v>3.8585699999999998</v>
          </cell>
          <cell r="P672">
            <v>6.7172099999999997</v>
          </cell>
          <cell r="R672">
            <v>4.3994600000000004</v>
          </cell>
          <cell r="S672">
            <v>33.314320000000002</v>
          </cell>
        </row>
        <row r="673">
          <cell r="E673" t="str">
            <v/>
          </cell>
          <cell r="F673" t="str">
            <v/>
          </cell>
          <cell r="G673" t="str">
            <v/>
          </cell>
          <cell r="H673" t="str">
            <v/>
          </cell>
          <cell r="I673" t="str">
            <v>6156471002</v>
          </cell>
          <cell r="J673">
            <v>49.40972</v>
          </cell>
          <cell r="K673">
            <v>1.0000000000000001E-5</v>
          </cell>
          <cell r="L673">
            <v>38.439799999999998</v>
          </cell>
          <cell r="M673">
            <v>30.844860000000001</v>
          </cell>
          <cell r="N673">
            <v>37.59928</v>
          </cell>
          <cell r="O673">
            <v>39.628990000000002</v>
          </cell>
          <cell r="P673">
            <v>41.586030000000001</v>
          </cell>
          <cell r="Q673">
            <v>32.899299999999997</v>
          </cell>
          <cell r="R673">
            <v>28.931329999999999</v>
          </cell>
          <cell r="S673">
            <v>299.33931999999999</v>
          </cell>
        </row>
        <row r="674">
          <cell r="E674" t="str">
            <v/>
          </cell>
          <cell r="F674" t="str">
            <v/>
          </cell>
          <cell r="G674" t="str">
            <v>Activation charge, mobile telephone service</v>
          </cell>
          <cell r="H674" t="str">
            <v>7050100001</v>
          </cell>
          <cell r="I674" t="str">
            <v>6156441020</v>
          </cell>
          <cell r="J674">
            <v>133.98669000000001</v>
          </cell>
          <cell r="K674">
            <v>107.69114</v>
          </cell>
          <cell r="L674">
            <v>58.292250000000003</v>
          </cell>
          <cell r="M674">
            <v>116.56323</v>
          </cell>
          <cell r="N674">
            <v>68.869910000000004</v>
          </cell>
          <cell r="O674">
            <v>89.52807</v>
          </cell>
          <cell r="P674">
            <v>53.768509999999999</v>
          </cell>
          <cell r="Q674">
            <v>62.532029999999999</v>
          </cell>
          <cell r="R674">
            <v>54.643839999999997</v>
          </cell>
          <cell r="S674">
            <v>745.87567000000001</v>
          </cell>
        </row>
        <row r="675">
          <cell r="E675" t="str">
            <v/>
          </cell>
          <cell r="F675" t="str">
            <v/>
          </cell>
          <cell r="G675" t="str">
            <v/>
          </cell>
          <cell r="H675" t="str">
            <v/>
          </cell>
          <cell r="I675" t="str">
            <v>6156462000</v>
          </cell>
          <cell r="J675">
            <v>-30.62567</v>
          </cell>
          <cell r="K675">
            <v>0</v>
          </cell>
          <cell r="L675">
            <v>0</v>
          </cell>
          <cell r="M675">
            <v>0</v>
          </cell>
          <cell r="N675">
            <v>0</v>
          </cell>
          <cell r="O675">
            <v>0</v>
          </cell>
          <cell r="P675">
            <v>0</v>
          </cell>
          <cell r="Q675">
            <v>0</v>
          </cell>
          <cell r="R675">
            <v>0</v>
          </cell>
          <cell r="S675">
            <v>-30.62567</v>
          </cell>
        </row>
        <row r="676">
          <cell r="E676" t="str">
            <v/>
          </cell>
          <cell r="F676" t="str">
            <v/>
          </cell>
          <cell r="G676" t="str">
            <v/>
          </cell>
          <cell r="H676" t="str">
            <v/>
          </cell>
          <cell r="I676" t="str">
            <v>6156462100</v>
          </cell>
          <cell r="J676">
            <v>1807</v>
          </cell>
          <cell r="K676">
            <v>1418.35736</v>
          </cell>
          <cell r="L676">
            <v>2433.2586799999999</v>
          </cell>
          <cell r="M676">
            <v>151.92816999999999</v>
          </cell>
          <cell r="N676">
            <v>1582.0401300000001</v>
          </cell>
          <cell r="O676">
            <v>1401.37725</v>
          </cell>
          <cell r="P676">
            <v>1712.85843</v>
          </cell>
          <cell r="Q676">
            <v>1769.93118</v>
          </cell>
          <cell r="R676">
            <v>1555.5154700000001</v>
          </cell>
          <cell r="S676">
            <v>13832.266670000001</v>
          </cell>
        </row>
        <row r="677">
          <cell r="E677" t="str">
            <v/>
          </cell>
          <cell r="F677" t="str">
            <v/>
          </cell>
          <cell r="G677" t="str">
            <v/>
          </cell>
          <cell r="H677" t="str">
            <v/>
          </cell>
          <cell r="I677" t="str">
            <v>6156466563</v>
          </cell>
          <cell r="R677">
            <v>4.5805899999999999</v>
          </cell>
          <cell r="S677">
            <v>4.5805899999999999</v>
          </cell>
        </row>
        <row r="678">
          <cell r="E678" t="str">
            <v/>
          </cell>
          <cell r="F678" t="str">
            <v/>
          </cell>
          <cell r="G678" t="str">
            <v/>
          </cell>
          <cell r="H678" t="str">
            <v/>
          </cell>
          <cell r="I678" t="str">
            <v>6156466564</v>
          </cell>
          <cell r="J678">
            <v>7.9739100000000001</v>
          </cell>
          <cell r="K678">
            <v>7.5694400000000002</v>
          </cell>
          <cell r="L678">
            <v>6.54603</v>
          </cell>
          <cell r="M678">
            <v>6.0566800000000001</v>
          </cell>
          <cell r="N678">
            <v>5.7179900000000004</v>
          </cell>
          <cell r="O678">
            <v>10.32197</v>
          </cell>
          <cell r="P678">
            <v>7.8382800000000001</v>
          </cell>
          <cell r="Q678">
            <v>1.13445</v>
          </cell>
          <cell r="R678">
            <v>1.34453</v>
          </cell>
          <cell r="S678">
            <v>54.503279999999997</v>
          </cell>
        </row>
        <row r="679">
          <cell r="E679" t="str">
            <v/>
          </cell>
          <cell r="F679" t="str">
            <v/>
          </cell>
          <cell r="G679" t="str">
            <v/>
          </cell>
          <cell r="H679" t="str">
            <v/>
          </cell>
          <cell r="I679" t="str">
            <v>6156466581</v>
          </cell>
          <cell r="J679">
            <v>0.52534000000000003</v>
          </cell>
          <cell r="K679">
            <v>0.72045999999999999</v>
          </cell>
          <cell r="L679">
            <v>4.4267899999999996</v>
          </cell>
          <cell r="M679">
            <v>4.8539599999999998</v>
          </cell>
          <cell r="N679">
            <v>3.2862399999999998</v>
          </cell>
          <cell r="O679">
            <v>6.8518499999999998</v>
          </cell>
          <cell r="P679">
            <v>5.6710799999999999</v>
          </cell>
          <cell r="Q679">
            <v>6.5381499999999999</v>
          </cell>
          <cell r="R679">
            <v>4.8534600000000001</v>
          </cell>
          <cell r="S679">
            <v>37.727330000000002</v>
          </cell>
        </row>
        <row r="680">
          <cell r="E680" t="str">
            <v/>
          </cell>
          <cell r="F680" t="str">
            <v/>
          </cell>
          <cell r="G680" t="str">
            <v/>
          </cell>
          <cell r="H680" t="str">
            <v/>
          </cell>
          <cell r="I680" t="str">
            <v>6156466665</v>
          </cell>
          <cell r="J680">
            <v>0.16619</v>
          </cell>
          <cell r="K680">
            <v>0.43795000000000001</v>
          </cell>
          <cell r="L680">
            <v>0.41589999999999999</v>
          </cell>
          <cell r="M680">
            <v>0.45949000000000001</v>
          </cell>
          <cell r="N680">
            <v>0.57504</v>
          </cell>
          <cell r="O680">
            <v>0.34882999999999997</v>
          </cell>
          <cell r="P680">
            <v>0.66385000000000005</v>
          </cell>
          <cell r="Q680">
            <v>0.90661000000000003</v>
          </cell>
          <cell r="R680">
            <v>0.83194000000000001</v>
          </cell>
          <cell r="S680">
            <v>4.8057999999999996</v>
          </cell>
        </row>
        <row r="681">
          <cell r="E681" t="str">
            <v/>
          </cell>
          <cell r="F681" t="str">
            <v/>
          </cell>
          <cell r="G681" t="str">
            <v/>
          </cell>
          <cell r="H681" t="str">
            <v/>
          </cell>
          <cell r="I681" t="str">
            <v>6156466679</v>
          </cell>
          <cell r="J681">
            <v>0.87870000000000004</v>
          </cell>
          <cell r="K681">
            <v>0.34982000000000002</v>
          </cell>
          <cell r="L681">
            <v>1.2145900000000001</v>
          </cell>
          <cell r="M681">
            <v>5.9839999999999997E-2</v>
          </cell>
          <cell r="N681">
            <v>1.0628200000000001</v>
          </cell>
          <cell r="O681">
            <v>0.82267000000000001</v>
          </cell>
          <cell r="P681">
            <v>0.94538999999999995</v>
          </cell>
          <cell r="Q681">
            <v>0.86141000000000001</v>
          </cell>
          <cell r="R681">
            <v>1.5101500000000001</v>
          </cell>
          <cell r="S681">
            <v>7.7053900000000004</v>
          </cell>
        </row>
        <row r="682">
          <cell r="E682" t="str">
            <v/>
          </cell>
          <cell r="F682" t="str">
            <v/>
          </cell>
          <cell r="G682" t="str">
            <v/>
          </cell>
          <cell r="H682" t="str">
            <v/>
          </cell>
          <cell r="I682" t="str">
            <v>6156466684</v>
          </cell>
          <cell r="J682">
            <v>100.01470999999999</v>
          </cell>
          <cell r="M682">
            <v>2.9409999999999999E-2</v>
          </cell>
          <cell r="S682">
            <v>100.04412000000001</v>
          </cell>
        </row>
        <row r="683">
          <cell r="E683" t="str">
            <v/>
          </cell>
          <cell r="F683" t="str">
            <v/>
          </cell>
          <cell r="G683" t="str">
            <v/>
          </cell>
          <cell r="H683" t="str">
            <v/>
          </cell>
          <cell r="I683" t="str">
            <v>6156471000</v>
          </cell>
          <cell r="J683">
            <v>71.252750000000006</v>
          </cell>
          <cell r="K683">
            <v>93.167249999999996</v>
          </cell>
          <cell r="L683">
            <v>61.844659999999998</v>
          </cell>
          <cell r="M683">
            <v>50.003500000000003</v>
          </cell>
          <cell r="N683">
            <v>38.561799999999998</v>
          </cell>
          <cell r="O683">
            <v>44.432499999999997</v>
          </cell>
          <cell r="P683">
            <v>35.638500000000001</v>
          </cell>
          <cell r="Q683">
            <v>33.535060000000001</v>
          </cell>
          <cell r="R683">
            <v>30.919779999999999</v>
          </cell>
          <cell r="S683">
            <v>459.35579999999999</v>
          </cell>
        </row>
        <row r="684">
          <cell r="E684" t="str">
            <v/>
          </cell>
          <cell r="F684" t="str">
            <v/>
          </cell>
          <cell r="G684" t="str">
            <v>Subscriber charge, mobile telephone service</v>
          </cell>
          <cell r="H684" t="str">
            <v>7050100002</v>
          </cell>
          <cell r="I684" t="str">
            <v>6156441010</v>
          </cell>
          <cell r="J684">
            <v>2040.3805</v>
          </cell>
          <cell r="K684">
            <v>1833.1555900000001</v>
          </cell>
          <cell r="L684">
            <v>1868.4673700000001</v>
          </cell>
          <cell r="M684">
            <v>1684.92046</v>
          </cell>
          <cell r="N684">
            <v>2329.01431</v>
          </cell>
          <cell r="O684">
            <v>1941.6494600000001</v>
          </cell>
          <cell r="P684">
            <v>1724.3476800000001</v>
          </cell>
          <cell r="Q684">
            <v>2066.48207</v>
          </cell>
          <cell r="R684">
            <v>1947.59592</v>
          </cell>
          <cell r="S684">
            <v>17436.013360000001</v>
          </cell>
        </row>
        <row r="685">
          <cell r="E685" t="str">
            <v/>
          </cell>
          <cell r="F685" t="str">
            <v/>
          </cell>
          <cell r="G685" t="str">
            <v/>
          </cell>
          <cell r="H685" t="str">
            <v/>
          </cell>
          <cell r="I685" t="str">
            <v>6156462000</v>
          </cell>
          <cell r="J685">
            <v>71759.413260000001</v>
          </cell>
          <cell r="K685">
            <v>77904.504239999995</v>
          </cell>
          <cell r="L685">
            <v>76598.926189999998</v>
          </cell>
          <cell r="M685">
            <v>77377.307440000004</v>
          </cell>
          <cell r="N685">
            <v>74925.112139999997</v>
          </cell>
          <cell r="O685">
            <v>76521.789180000007</v>
          </cell>
          <cell r="P685">
            <v>82248.479529999997</v>
          </cell>
          <cell r="Q685">
            <v>83712.433189999996</v>
          </cell>
          <cell r="R685">
            <v>85578.458140000002</v>
          </cell>
          <cell r="S685">
            <v>706626.42330999998</v>
          </cell>
        </row>
        <row r="686">
          <cell r="E686" t="str">
            <v/>
          </cell>
          <cell r="F686" t="str">
            <v/>
          </cell>
          <cell r="G686" t="str">
            <v/>
          </cell>
          <cell r="H686" t="str">
            <v/>
          </cell>
          <cell r="I686" t="str">
            <v>6156462994</v>
          </cell>
          <cell r="Q686">
            <v>600.52700000000004</v>
          </cell>
          <cell r="R686">
            <v>75.066000000000003</v>
          </cell>
          <cell r="S686">
            <v>675.59299999999996</v>
          </cell>
        </row>
        <row r="687">
          <cell r="E687" t="str">
            <v/>
          </cell>
          <cell r="F687" t="str">
            <v/>
          </cell>
          <cell r="G687" t="str">
            <v/>
          </cell>
          <cell r="H687" t="str">
            <v/>
          </cell>
          <cell r="I687" t="str">
            <v>6156466561</v>
          </cell>
          <cell r="J687">
            <v>91.924980000000005</v>
          </cell>
          <cell r="K687">
            <v>-280.73509000000001</v>
          </cell>
          <cell r="L687">
            <v>500.32996000000003</v>
          </cell>
          <cell r="M687">
            <v>-72.790419999999997</v>
          </cell>
          <cell r="N687">
            <v>428.21584999999999</v>
          </cell>
          <cell r="O687">
            <v>344.78239000000002</v>
          </cell>
          <cell r="P687">
            <v>234.50573</v>
          </cell>
          <cell r="Q687">
            <v>-292.88040999999998</v>
          </cell>
          <cell r="R687">
            <v>103.06296</v>
          </cell>
          <cell r="S687">
            <v>1056.4159500000001</v>
          </cell>
        </row>
        <row r="688">
          <cell r="E688" t="str">
            <v/>
          </cell>
          <cell r="F688" t="str">
            <v/>
          </cell>
          <cell r="G688" t="str">
            <v/>
          </cell>
          <cell r="H688" t="str">
            <v/>
          </cell>
          <cell r="I688" t="str">
            <v>6156466563</v>
          </cell>
          <cell r="R688">
            <v>3.2905600000000002</v>
          </cell>
          <cell r="S688">
            <v>3.2905600000000002</v>
          </cell>
        </row>
        <row r="689">
          <cell r="E689" t="str">
            <v/>
          </cell>
          <cell r="F689" t="str">
            <v/>
          </cell>
          <cell r="G689" t="str">
            <v/>
          </cell>
          <cell r="H689" t="str">
            <v/>
          </cell>
          <cell r="I689" t="str">
            <v>6156466564</v>
          </cell>
          <cell r="J689">
            <v>3480.0342000000001</v>
          </cell>
          <cell r="K689">
            <v>3183.8828899999999</v>
          </cell>
          <cell r="L689">
            <v>3186.7015799999999</v>
          </cell>
          <cell r="M689">
            <v>3280.1343099999999</v>
          </cell>
          <cell r="N689">
            <v>3847.2728999999999</v>
          </cell>
          <cell r="O689">
            <v>3630.7822000000001</v>
          </cell>
          <cell r="P689">
            <v>3946.5927900000002</v>
          </cell>
          <cell r="Q689">
            <v>4260.5486600000004</v>
          </cell>
          <cell r="R689">
            <v>4412.4606199999998</v>
          </cell>
          <cell r="S689">
            <v>33228.410150000003</v>
          </cell>
        </row>
        <row r="690">
          <cell r="E690" t="str">
            <v/>
          </cell>
          <cell r="F690" t="str">
            <v/>
          </cell>
          <cell r="G690" t="str">
            <v/>
          </cell>
          <cell r="H690" t="str">
            <v/>
          </cell>
          <cell r="I690" t="str">
            <v>6156466566</v>
          </cell>
          <cell r="J690">
            <v>401.57092</v>
          </cell>
          <cell r="K690">
            <v>-314.82247999999998</v>
          </cell>
          <cell r="L690">
            <v>45.975160000000002</v>
          </cell>
          <cell r="M690">
            <v>14.743460000000001</v>
          </cell>
          <cell r="N690">
            <v>-2.6512799999999999</v>
          </cell>
          <cell r="O690">
            <v>-17.85839</v>
          </cell>
          <cell r="P690">
            <v>-252.92474999999999</v>
          </cell>
          <cell r="Q690">
            <v>-207.44923</v>
          </cell>
          <cell r="R690">
            <v>-0.91669999999999996</v>
          </cell>
          <cell r="S690">
            <v>-334.33328999999998</v>
          </cell>
        </row>
        <row r="691">
          <cell r="E691" t="str">
            <v/>
          </cell>
          <cell r="F691" t="str">
            <v/>
          </cell>
          <cell r="G691" t="str">
            <v/>
          </cell>
          <cell r="H691" t="str">
            <v/>
          </cell>
          <cell r="I691" t="str">
            <v>6156466568</v>
          </cell>
          <cell r="J691">
            <v>66.351470000000006</v>
          </cell>
          <cell r="K691">
            <v>68.419740000000004</v>
          </cell>
          <cell r="L691">
            <v>69.680790000000002</v>
          </cell>
          <cell r="M691">
            <v>32.44502</v>
          </cell>
          <cell r="N691">
            <v>75.802130000000005</v>
          </cell>
          <cell r="O691">
            <v>94.901600000000002</v>
          </cell>
          <cell r="P691">
            <v>34.455579999999998</v>
          </cell>
          <cell r="Q691">
            <v>-19.188410000000001</v>
          </cell>
          <cell r="R691">
            <v>27.499310000000001</v>
          </cell>
          <cell r="S691">
            <v>450.36723000000001</v>
          </cell>
        </row>
        <row r="692">
          <cell r="E692" t="str">
            <v/>
          </cell>
          <cell r="F692" t="str">
            <v/>
          </cell>
          <cell r="G692" t="str">
            <v/>
          </cell>
          <cell r="H692" t="str">
            <v/>
          </cell>
          <cell r="I692" t="str">
            <v>6156466569</v>
          </cell>
          <cell r="J692">
            <v>82.879829999999998</v>
          </cell>
          <cell r="K692">
            <v>-63.558700000000002</v>
          </cell>
          <cell r="L692">
            <v>9.6421600000000005</v>
          </cell>
          <cell r="M692">
            <v>4.80396</v>
          </cell>
          <cell r="N692">
            <v>1.9976700000000001</v>
          </cell>
          <cell r="O692">
            <v>-0.70513000000000003</v>
          </cell>
          <cell r="P692">
            <v>-0.96304000000000001</v>
          </cell>
          <cell r="Q692">
            <v>-72.071659999999994</v>
          </cell>
          <cell r="R692">
            <v>-0.10231999999999999</v>
          </cell>
          <cell r="S692">
            <v>-38.07723</v>
          </cell>
        </row>
        <row r="693">
          <cell r="E693" t="str">
            <v/>
          </cell>
          <cell r="F693" t="str">
            <v/>
          </cell>
          <cell r="G693" t="str">
            <v/>
          </cell>
          <cell r="H693" t="str">
            <v/>
          </cell>
          <cell r="I693" t="str">
            <v>6156466574</v>
          </cell>
          <cell r="J693">
            <v>1.6070000000000001E-2</v>
          </cell>
          <cell r="K693">
            <v>105.02079999999999</v>
          </cell>
          <cell r="L693">
            <v>25.29505</v>
          </cell>
          <cell r="M693">
            <v>6.4700000000000001E-3</v>
          </cell>
          <cell r="N693">
            <v>49.41771</v>
          </cell>
          <cell r="O693">
            <v>24.16254</v>
          </cell>
          <cell r="P693">
            <v>23.76812</v>
          </cell>
          <cell r="Q693">
            <v>23.459520000000001</v>
          </cell>
          <cell r="R693">
            <v>23.120180000000001</v>
          </cell>
          <cell r="S693">
            <v>274.26646</v>
          </cell>
        </row>
        <row r="694">
          <cell r="E694" t="str">
            <v/>
          </cell>
          <cell r="F694" t="str">
            <v/>
          </cell>
          <cell r="G694" t="str">
            <v/>
          </cell>
          <cell r="H694" t="str">
            <v/>
          </cell>
          <cell r="I694" t="str">
            <v>6156466581</v>
          </cell>
          <cell r="J694">
            <v>929.13872000000003</v>
          </cell>
          <cell r="K694">
            <v>949.49309000000005</v>
          </cell>
          <cell r="L694">
            <v>743.49084000000005</v>
          </cell>
          <cell r="M694">
            <v>736.68086000000005</v>
          </cell>
          <cell r="N694">
            <v>742.57494999999994</v>
          </cell>
          <cell r="O694">
            <v>821.07290999999998</v>
          </cell>
          <cell r="P694">
            <v>928.71405000000004</v>
          </cell>
          <cell r="Q694">
            <v>822.98185999999998</v>
          </cell>
          <cell r="R694">
            <v>798.83542999999997</v>
          </cell>
          <cell r="S694">
            <v>7472.9827100000002</v>
          </cell>
        </row>
        <row r="695">
          <cell r="E695" t="str">
            <v/>
          </cell>
          <cell r="F695" t="str">
            <v/>
          </cell>
          <cell r="G695" t="str">
            <v/>
          </cell>
          <cell r="H695" t="str">
            <v/>
          </cell>
          <cell r="I695" t="str">
            <v>6156466641</v>
          </cell>
          <cell r="J695">
            <v>204.34710999999999</v>
          </cell>
          <cell r="K695">
            <v>217.62191000000001</v>
          </cell>
          <cell r="L695">
            <v>229.69788</v>
          </cell>
          <cell r="M695">
            <v>243.58153999999999</v>
          </cell>
          <cell r="N695">
            <v>258.70868000000002</v>
          </cell>
          <cell r="O695">
            <v>289.09494999999998</v>
          </cell>
          <cell r="P695">
            <v>321.30450999999999</v>
          </cell>
          <cell r="Q695">
            <v>341.58136999999999</v>
          </cell>
          <cell r="R695">
            <v>353.03577999999999</v>
          </cell>
          <cell r="S695">
            <v>2458.9737300000002</v>
          </cell>
        </row>
        <row r="696">
          <cell r="E696" t="str">
            <v/>
          </cell>
          <cell r="F696" t="str">
            <v/>
          </cell>
          <cell r="G696" t="str">
            <v/>
          </cell>
          <cell r="H696" t="str">
            <v/>
          </cell>
          <cell r="I696" t="str">
            <v>6156466642</v>
          </cell>
          <cell r="J696">
            <v>7.2429999999999994E-2</v>
          </cell>
          <cell r="K696">
            <v>0.60292999999999997</v>
          </cell>
          <cell r="L696">
            <v>2.27285</v>
          </cell>
          <cell r="M696">
            <v>3.9775499999999999</v>
          </cell>
          <cell r="N696">
            <v>0.83320000000000005</v>
          </cell>
          <cell r="O696">
            <v>3.79908</v>
          </cell>
          <cell r="P696">
            <v>4.6160399999999999</v>
          </cell>
          <cell r="Q696">
            <v>5.44137</v>
          </cell>
          <cell r="R696">
            <v>6.2244900000000003</v>
          </cell>
          <cell r="S696">
            <v>27.839939999999999</v>
          </cell>
        </row>
        <row r="697">
          <cell r="E697" t="str">
            <v/>
          </cell>
          <cell r="F697" t="str">
            <v/>
          </cell>
          <cell r="G697" t="str">
            <v/>
          </cell>
          <cell r="H697" t="str">
            <v/>
          </cell>
          <cell r="I697" t="str">
            <v>6156466651</v>
          </cell>
          <cell r="J697">
            <v>3.53043</v>
          </cell>
          <cell r="K697">
            <v>3.1399900000000001</v>
          </cell>
          <cell r="L697">
            <v>3.4066100000000001</v>
          </cell>
          <cell r="M697">
            <v>3.8677999999999999</v>
          </cell>
          <cell r="N697">
            <v>-0.38950000000000001</v>
          </cell>
          <cell r="O697">
            <v>-1.2956099999999999</v>
          </cell>
          <cell r="P697">
            <v>5.6425099999999997</v>
          </cell>
          <cell r="Q697">
            <v>3.1993800000000001</v>
          </cell>
          <cell r="R697">
            <v>2.8823599999999998</v>
          </cell>
          <cell r="S697">
            <v>23.983969999999999</v>
          </cell>
        </row>
        <row r="698">
          <cell r="E698" t="str">
            <v/>
          </cell>
          <cell r="F698" t="str">
            <v/>
          </cell>
          <cell r="G698" t="str">
            <v/>
          </cell>
          <cell r="H698" t="str">
            <v/>
          </cell>
          <cell r="I698" t="str">
            <v>6156466652</v>
          </cell>
          <cell r="J698">
            <v>0.25725999999999999</v>
          </cell>
          <cell r="K698">
            <v>0.18679999999999999</v>
          </cell>
          <cell r="L698">
            <v>0.25424999999999998</v>
          </cell>
          <cell r="M698">
            <v>0.12739</v>
          </cell>
          <cell r="N698">
            <v>0.13181999999999999</v>
          </cell>
          <cell r="O698">
            <v>-2.0389999999999998E-2</v>
          </cell>
          <cell r="P698">
            <v>-1.6299999999999999E-3</v>
          </cell>
          <cell r="S698">
            <v>0.9355</v>
          </cell>
        </row>
        <row r="699">
          <cell r="E699" t="str">
            <v/>
          </cell>
          <cell r="F699" t="str">
            <v/>
          </cell>
          <cell r="G699" t="str">
            <v/>
          </cell>
          <cell r="H699" t="str">
            <v/>
          </cell>
          <cell r="I699" t="str">
            <v>6156466653</v>
          </cell>
          <cell r="J699">
            <v>0.32139000000000001</v>
          </cell>
          <cell r="K699">
            <v>0.20219000000000001</v>
          </cell>
          <cell r="L699">
            <v>0.25913999999999998</v>
          </cell>
          <cell r="M699">
            <v>0.20915</v>
          </cell>
          <cell r="N699">
            <v>0.20580999999999999</v>
          </cell>
          <cell r="O699">
            <v>0.22605</v>
          </cell>
          <cell r="P699">
            <v>0.16261</v>
          </cell>
          <cell r="Q699">
            <v>0.1988</v>
          </cell>
          <cell r="R699">
            <v>0.1295</v>
          </cell>
          <cell r="S699">
            <v>1.9146399999999999</v>
          </cell>
        </row>
        <row r="700">
          <cell r="E700" t="str">
            <v/>
          </cell>
          <cell r="F700" t="str">
            <v/>
          </cell>
          <cell r="G700" t="str">
            <v/>
          </cell>
          <cell r="H700" t="str">
            <v/>
          </cell>
          <cell r="I700" t="str">
            <v>6156466654</v>
          </cell>
          <cell r="J700">
            <v>14.58</v>
          </cell>
          <cell r="K700">
            <v>15.36922</v>
          </cell>
          <cell r="L700">
            <v>18.135729999999999</v>
          </cell>
          <cell r="M700">
            <v>18.429269999999999</v>
          </cell>
          <cell r="N700">
            <v>22.782620000000001</v>
          </cell>
          <cell r="O700">
            <v>25.62088</v>
          </cell>
          <cell r="P700">
            <v>34.605699999999999</v>
          </cell>
          <cell r="Q700">
            <v>81.587760000000003</v>
          </cell>
          <cell r="R700">
            <v>-21.675470000000001</v>
          </cell>
          <cell r="S700">
            <v>209.43571</v>
          </cell>
        </row>
        <row r="701">
          <cell r="E701" t="str">
            <v/>
          </cell>
          <cell r="F701" t="str">
            <v/>
          </cell>
          <cell r="G701" t="str">
            <v/>
          </cell>
          <cell r="H701" t="str">
            <v/>
          </cell>
          <cell r="I701" t="str">
            <v>6156466665</v>
          </cell>
          <cell r="J701">
            <v>385.11212999999998</v>
          </cell>
          <cell r="K701">
            <v>1476.8911000000001</v>
          </cell>
          <cell r="L701">
            <v>1465.7445600000001</v>
          </cell>
          <cell r="M701">
            <v>1463.3797199999999</v>
          </cell>
          <cell r="N701">
            <v>1478.16452</v>
          </cell>
          <cell r="O701">
            <v>1470.0241799999999</v>
          </cell>
          <cell r="P701">
            <v>1485.30242</v>
          </cell>
          <cell r="Q701">
            <v>1489.0063700000001</v>
          </cell>
          <cell r="R701">
            <v>1520.1456800000001</v>
          </cell>
          <cell r="S701">
            <v>12233.77068</v>
          </cell>
        </row>
        <row r="702">
          <cell r="E702" t="str">
            <v/>
          </cell>
          <cell r="F702" t="str">
            <v/>
          </cell>
          <cell r="G702" t="str">
            <v/>
          </cell>
          <cell r="H702" t="str">
            <v/>
          </cell>
          <cell r="I702" t="str">
            <v>6156466666</v>
          </cell>
          <cell r="J702">
            <v>1613.2551599999999</v>
          </cell>
          <cell r="K702">
            <v>1523.9931799999999</v>
          </cell>
          <cell r="L702">
            <v>1756.5121200000001</v>
          </cell>
          <cell r="M702">
            <v>1069.0493100000001</v>
          </cell>
          <cell r="N702">
            <v>2.0230000000000001</v>
          </cell>
          <cell r="O702">
            <v>4001.62174</v>
          </cell>
          <cell r="P702">
            <v>1949.7821899999999</v>
          </cell>
          <cell r="Q702">
            <v>2035.0887</v>
          </cell>
          <cell r="R702">
            <v>1986.7321199999999</v>
          </cell>
          <cell r="S702">
            <v>15938.05752</v>
          </cell>
        </row>
        <row r="703">
          <cell r="E703" t="str">
            <v/>
          </cell>
          <cell r="F703" t="str">
            <v/>
          </cell>
          <cell r="G703" t="str">
            <v/>
          </cell>
          <cell r="H703" t="str">
            <v/>
          </cell>
          <cell r="I703" t="str">
            <v>6156466668</v>
          </cell>
          <cell r="J703">
            <v>830.77206000000001</v>
          </cell>
          <cell r="K703">
            <v>884.38265999999999</v>
          </cell>
          <cell r="L703">
            <v>1077.93289</v>
          </cell>
          <cell r="M703">
            <v>985.71938999999998</v>
          </cell>
          <cell r="N703">
            <v>1128.7764</v>
          </cell>
          <cell r="O703">
            <v>1052.29808</v>
          </cell>
          <cell r="P703">
            <v>1392.8922700000001</v>
          </cell>
          <cell r="Q703">
            <v>1438.38168</v>
          </cell>
          <cell r="R703">
            <v>1791.2221</v>
          </cell>
          <cell r="S703">
            <v>10582.37753</v>
          </cell>
        </row>
        <row r="704">
          <cell r="E704" t="str">
            <v/>
          </cell>
          <cell r="F704" t="str">
            <v/>
          </cell>
          <cell r="G704" t="str">
            <v/>
          </cell>
          <cell r="H704" t="str">
            <v/>
          </cell>
          <cell r="I704" t="str">
            <v>6156466675</v>
          </cell>
          <cell r="J704">
            <v>195.19077999999999</v>
          </cell>
          <cell r="K704">
            <v>194.89993999999999</v>
          </cell>
          <cell r="L704">
            <v>192.12477000000001</v>
          </cell>
          <cell r="M704">
            <v>187.72004000000001</v>
          </cell>
          <cell r="N704">
            <v>187.41652999999999</v>
          </cell>
          <cell r="O704">
            <v>183.23916</v>
          </cell>
          <cell r="P704">
            <v>181.57441</v>
          </cell>
          <cell r="Q704">
            <v>178.43684999999999</v>
          </cell>
          <cell r="R704">
            <v>172.01976999999999</v>
          </cell>
          <cell r="S704">
            <v>1672.6222499999999</v>
          </cell>
        </row>
        <row r="705">
          <cell r="E705" t="str">
            <v/>
          </cell>
          <cell r="F705" t="str">
            <v/>
          </cell>
          <cell r="G705" t="str">
            <v/>
          </cell>
          <cell r="H705" t="str">
            <v/>
          </cell>
          <cell r="I705" t="str">
            <v>6156466679</v>
          </cell>
          <cell r="J705">
            <v>43.036020000000001</v>
          </cell>
          <cell r="K705">
            <v>47.156500000000001</v>
          </cell>
          <cell r="L705">
            <v>42.881320000000002</v>
          </cell>
          <cell r="M705">
            <v>44.159460000000003</v>
          </cell>
          <cell r="N705">
            <v>55.433990000000001</v>
          </cell>
          <cell r="O705">
            <v>58.189410000000002</v>
          </cell>
          <cell r="P705">
            <v>61.387430000000002</v>
          </cell>
          <cell r="Q705">
            <v>65.044370000000001</v>
          </cell>
          <cell r="R705">
            <v>67.02319</v>
          </cell>
          <cell r="S705">
            <v>484.31169</v>
          </cell>
        </row>
        <row r="706">
          <cell r="E706" t="str">
            <v/>
          </cell>
          <cell r="F706" t="str">
            <v/>
          </cell>
          <cell r="G706" t="str">
            <v/>
          </cell>
          <cell r="H706" t="str">
            <v/>
          </cell>
          <cell r="I706" t="str">
            <v>6156466681</v>
          </cell>
          <cell r="K706">
            <v>588</v>
          </cell>
          <cell r="L706">
            <v>314.80597</v>
          </cell>
          <cell r="M706">
            <v>9.5844299999999993</v>
          </cell>
          <cell r="N706">
            <v>285</v>
          </cell>
          <cell r="O706">
            <v>-216</v>
          </cell>
          <cell r="P706">
            <v>112</v>
          </cell>
          <cell r="Q706">
            <v>315</v>
          </cell>
          <cell r="R706">
            <v>60</v>
          </cell>
          <cell r="S706">
            <v>1468.3904</v>
          </cell>
        </row>
        <row r="707">
          <cell r="E707" t="str">
            <v/>
          </cell>
          <cell r="F707" t="str">
            <v/>
          </cell>
          <cell r="G707" t="str">
            <v/>
          </cell>
          <cell r="H707" t="str">
            <v/>
          </cell>
          <cell r="I707" t="str">
            <v>6156466682</v>
          </cell>
          <cell r="J707">
            <v>32.986109999999996</v>
          </cell>
          <cell r="K707">
            <v>30.965350000000001</v>
          </cell>
          <cell r="L707">
            <v>34.385680000000001</v>
          </cell>
          <cell r="M707">
            <v>28.31354</v>
          </cell>
          <cell r="N707">
            <v>30.16358</v>
          </cell>
          <cell r="O707">
            <v>26.420909999999999</v>
          </cell>
          <cell r="P707">
            <v>28.35407</v>
          </cell>
          <cell r="Q707">
            <v>129.16377</v>
          </cell>
          <cell r="R707">
            <v>-79.822909999999993</v>
          </cell>
          <cell r="S707">
            <v>260.93009999999998</v>
          </cell>
        </row>
        <row r="708">
          <cell r="E708" t="str">
            <v/>
          </cell>
          <cell r="F708" t="str">
            <v/>
          </cell>
          <cell r="G708" t="str">
            <v/>
          </cell>
          <cell r="H708" t="str">
            <v/>
          </cell>
          <cell r="I708" t="str">
            <v>6156466683</v>
          </cell>
          <cell r="J708">
            <v>4.1705899999999998</v>
          </cell>
          <cell r="K708">
            <v>0.18181</v>
          </cell>
          <cell r="L708">
            <v>-1.7099999999999999E-3</v>
          </cell>
          <cell r="M708">
            <v>0.11489000000000001</v>
          </cell>
          <cell r="N708">
            <v>0.10117</v>
          </cell>
          <cell r="O708">
            <v>9.0429999999999996E-2</v>
          </cell>
          <cell r="P708">
            <v>0.14835000000000001</v>
          </cell>
          <cell r="Q708">
            <v>-3.075E-2</v>
          </cell>
          <cell r="S708">
            <v>4.7747799999999998</v>
          </cell>
        </row>
        <row r="709">
          <cell r="E709" t="str">
            <v/>
          </cell>
          <cell r="F709" t="str">
            <v/>
          </cell>
          <cell r="G709" t="str">
            <v/>
          </cell>
          <cell r="H709" t="str">
            <v/>
          </cell>
          <cell r="I709" t="str">
            <v>6156466684</v>
          </cell>
          <cell r="J709">
            <v>0.79146000000000005</v>
          </cell>
          <cell r="K709">
            <v>0.88973000000000002</v>
          </cell>
          <cell r="L709">
            <v>1.06386</v>
          </cell>
          <cell r="M709">
            <v>1.8617900000000001</v>
          </cell>
          <cell r="N709">
            <v>1.5829500000000001</v>
          </cell>
          <cell r="O709">
            <v>2.4477500000000001</v>
          </cell>
          <cell r="P709">
            <v>2.7610999999999999</v>
          </cell>
          <cell r="Q709">
            <v>4.2223800000000002</v>
          </cell>
          <cell r="R709">
            <v>5.8410099999999998</v>
          </cell>
          <cell r="S709">
            <v>21.462029999999999</v>
          </cell>
        </row>
        <row r="710">
          <cell r="E710" t="str">
            <v/>
          </cell>
          <cell r="F710" t="str">
            <v/>
          </cell>
          <cell r="G710" t="str">
            <v/>
          </cell>
          <cell r="H710" t="str">
            <v/>
          </cell>
          <cell r="I710" t="str">
            <v>6156466689</v>
          </cell>
          <cell r="J710">
            <v>1.08436</v>
          </cell>
          <cell r="K710">
            <v>1.15961</v>
          </cell>
          <cell r="L710">
            <v>1.37374</v>
          </cell>
          <cell r="M710">
            <v>1.2446200000000001</v>
          </cell>
          <cell r="N710">
            <v>1.3604499999999999</v>
          </cell>
          <cell r="O710">
            <v>1.3526100000000001</v>
          </cell>
          <cell r="P710">
            <v>1.4901800000000001</v>
          </cell>
          <cell r="Q710">
            <v>1.47054</v>
          </cell>
          <cell r="R710">
            <v>1.5085900000000001</v>
          </cell>
          <cell r="S710">
            <v>12.044700000000001</v>
          </cell>
        </row>
        <row r="711">
          <cell r="E711" t="str">
            <v/>
          </cell>
          <cell r="F711" t="str">
            <v/>
          </cell>
          <cell r="G711" t="str">
            <v/>
          </cell>
          <cell r="H711" t="str">
            <v/>
          </cell>
          <cell r="I711" t="str">
            <v>6156466690</v>
          </cell>
          <cell r="J711">
            <v>176.67903999999999</v>
          </cell>
          <cell r="K711">
            <v>175.57034999999999</v>
          </cell>
          <cell r="L711">
            <v>212.52366000000001</v>
          </cell>
          <cell r="M711">
            <v>211.07359</v>
          </cell>
          <cell r="N711">
            <v>242.9873</v>
          </cell>
          <cell r="O711">
            <v>260.14701000000002</v>
          </cell>
          <cell r="P711">
            <v>361.79122000000001</v>
          </cell>
          <cell r="Q711">
            <v>404.82353000000001</v>
          </cell>
          <cell r="R711">
            <v>310.08913999999999</v>
          </cell>
          <cell r="S711">
            <v>2355.6848399999999</v>
          </cell>
        </row>
        <row r="712">
          <cell r="E712" t="str">
            <v/>
          </cell>
          <cell r="F712" t="str">
            <v/>
          </cell>
          <cell r="G712" t="str">
            <v/>
          </cell>
          <cell r="H712" t="str">
            <v/>
          </cell>
          <cell r="I712" t="str">
            <v>6156466693</v>
          </cell>
          <cell r="P712">
            <v>0.14430000000000001</v>
          </cell>
          <cell r="Q712">
            <v>0.36569000000000002</v>
          </cell>
          <cell r="R712">
            <v>0.42042000000000002</v>
          </cell>
          <cell r="S712">
            <v>0.93040999999999996</v>
          </cell>
        </row>
        <row r="713">
          <cell r="E713" t="str">
            <v/>
          </cell>
          <cell r="F713" t="str">
            <v/>
          </cell>
          <cell r="G713" t="str">
            <v/>
          </cell>
          <cell r="H713" t="str">
            <v/>
          </cell>
          <cell r="I713" t="str">
            <v>6156466696</v>
          </cell>
          <cell r="O713">
            <v>6.2100000000000002E-2</v>
          </cell>
          <cell r="P713">
            <v>8.7609999999999993E-2</v>
          </cell>
          <cell r="Q713">
            <v>2.3939999999999999E-2</v>
          </cell>
          <cell r="R713">
            <v>1.2999999999999999E-2</v>
          </cell>
          <cell r="S713">
            <v>0.18665000000000001</v>
          </cell>
        </row>
        <row r="714">
          <cell r="E714" t="str">
            <v/>
          </cell>
          <cell r="F714" t="str">
            <v/>
          </cell>
          <cell r="G714" t="str">
            <v/>
          </cell>
          <cell r="H714" t="str">
            <v/>
          </cell>
          <cell r="I714" t="str">
            <v>6156471000</v>
          </cell>
          <cell r="O714">
            <v>13.36848</v>
          </cell>
          <cell r="Q714">
            <v>114.73454</v>
          </cell>
          <cell r="R714">
            <v>-0.53559000000000001</v>
          </cell>
          <cell r="S714">
            <v>127.56743</v>
          </cell>
        </row>
        <row r="715">
          <cell r="E715" t="str">
            <v/>
          </cell>
          <cell r="F715" t="str">
            <v/>
          </cell>
          <cell r="G715" t="str">
            <v/>
          </cell>
          <cell r="H715" t="str">
            <v/>
          </cell>
          <cell r="I715" t="str">
            <v>6156491000</v>
          </cell>
          <cell r="J715">
            <v>8482.5293399999991</v>
          </cell>
          <cell r="K715">
            <v>9102.6397699999998</v>
          </cell>
          <cell r="L715">
            <v>10375.263790000001</v>
          </cell>
          <cell r="M715">
            <v>9401.9918600000001</v>
          </cell>
          <cell r="N715">
            <v>8958.0539399999998</v>
          </cell>
          <cell r="O715">
            <v>9284.9507200000007</v>
          </cell>
          <cell r="P715">
            <v>9461.9032299999999</v>
          </cell>
          <cell r="Q715">
            <v>9500.2074799999991</v>
          </cell>
          <cell r="R715">
            <v>9505.2567099999997</v>
          </cell>
          <cell r="S715">
            <v>84072.796839999995</v>
          </cell>
        </row>
        <row r="716">
          <cell r="E716" t="str">
            <v/>
          </cell>
          <cell r="F716" t="str">
            <v/>
          </cell>
          <cell r="G716" t="str">
            <v>Mobile telephony measured service</v>
          </cell>
          <cell r="H716" t="str">
            <v>7050100003</v>
          </cell>
          <cell r="I716" t="str">
            <v>6156441010</v>
          </cell>
          <cell r="J716">
            <v>2993.2351800000001</v>
          </cell>
          <cell r="K716">
            <v>2207.22118</v>
          </cell>
          <cell r="L716">
            <v>2083.1999999999998</v>
          </cell>
          <cell r="M716">
            <v>1950.1024399999999</v>
          </cell>
          <cell r="N716">
            <v>2192.4747000000002</v>
          </cell>
          <cell r="O716">
            <v>1807.2804900000001</v>
          </cell>
          <cell r="P716">
            <v>1799.63822</v>
          </cell>
          <cell r="Q716">
            <v>984.33131000000003</v>
          </cell>
          <cell r="R716">
            <v>1688.31159</v>
          </cell>
          <cell r="S716">
            <v>17705.795109999999</v>
          </cell>
        </row>
        <row r="717">
          <cell r="E717" t="str">
            <v/>
          </cell>
          <cell r="F717" t="str">
            <v/>
          </cell>
          <cell r="G717" t="str">
            <v/>
          </cell>
          <cell r="H717" t="str">
            <v/>
          </cell>
          <cell r="I717" t="str">
            <v>6156462000</v>
          </cell>
          <cell r="J717">
            <v>40851.535470000003</v>
          </cell>
          <cell r="K717">
            <v>37945.927360000001</v>
          </cell>
          <cell r="L717">
            <v>39018.686840000002</v>
          </cell>
          <cell r="M717">
            <v>38419.07013</v>
          </cell>
          <cell r="N717">
            <v>38295.472070000003</v>
          </cell>
          <cell r="O717">
            <v>39003.236389999998</v>
          </cell>
          <cell r="P717">
            <v>40581.233319999999</v>
          </cell>
          <cell r="Q717">
            <v>37608.87371</v>
          </cell>
          <cell r="R717">
            <v>35971.547449999998</v>
          </cell>
          <cell r="S717">
            <v>347695.58273999998</v>
          </cell>
        </row>
        <row r="718">
          <cell r="E718" t="str">
            <v/>
          </cell>
          <cell r="F718" t="str">
            <v/>
          </cell>
          <cell r="G718" t="str">
            <v/>
          </cell>
          <cell r="H718" t="str">
            <v/>
          </cell>
          <cell r="I718" t="str">
            <v>6156464200</v>
          </cell>
          <cell r="J718">
            <v>908.78800000000001</v>
          </cell>
          <cell r="K718">
            <v>-11.279199999999999</v>
          </cell>
          <cell r="L718">
            <v>-0.125</v>
          </cell>
          <cell r="M718">
            <v>-0.98399999999999999</v>
          </cell>
          <cell r="O718">
            <v>-0.21</v>
          </cell>
          <cell r="R718">
            <v>0</v>
          </cell>
          <cell r="S718">
            <v>896.18979999999999</v>
          </cell>
        </row>
        <row r="719">
          <cell r="E719" t="str">
            <v/>
          </cell>
          <cell r="F719" t="str">
            <v/>
          </cell>
          <cell r="G719" t="str">
            <v/>
          </cell>
          <cell r="H719" t="str">
            <v/>
          </cell>
          <cell r="I719" t="str">
            <v>6156466500</v>
          </cell>
          <cell r="J719">
            <v>830</v>
          </cell>
          <cell r="K719">
            <v>780</v>
          </cell>
          <cell r="L719">
            <v>840</v>
          </cell>
          <cell r="M719">
            <v>790</v>
          </cell>
          <cell r="N719">
            <v>830</v>
          </cell>
          <cell r="O719">
            <v>820</v>
          </cell>
          <cell r="P719">
            <v>810</v>
          </cell>
          <cell r="Q719">
            <v>950</v>
          </cell>
          <cell r="R719">
            <v>780</v>
          </cell>
          <cell r="S719">
            <v>7430</v>
          </cell>
        </row>
        <row r="720">
          <cell r="E720" t="str">
            <v/>
          </cell>
          <cell r="F720" t="str">
            <v/>
          </cell>
          <cell r="G720" t="str">
            <v/>
          </cell>
          <cell r="H720" t="str">
            <v/>
          </cell>
          <cell r="I720" t="str">
            <v>6156466561</v>
          </cell>
          <cell r="J720">
            <v>28.753630000000001</v>
          </cell>
          <cell r="K720">
            <v>295.94324</v>
          </cell>
          <cell r="L720">
            <v>93.112970000000004</v>
          </cell>
          <cell r="M720">
            <v>4.7992800000000004</v>
          </cell>
          <cell r="N720">
            <v>17.470880000000001</v>
          </cell>
          <cell r="O720">
            <v>31.66677</v>
          </cell>
          <cell r="P720">
            <v>27.054849999999998</v>
          </cell>
          <cell r="Q720">
            <v>12.631220000000001</v>
          </cell>
          <cell r="R720">
            <v>12.468299999999999</v>
          </cell>
          <cell r="S720">
            <v>523.90114000000005</v>
          </cell>
        </row>
        <row r="721">
          <cell r="E721" t="str">
            <v/>
          </cell>
          <cell r="F721" t="str">
            <v/>
          </cell>
          <cell r="G721" t="str">
            <v/>
          </cell>
          <cell r="H721" t="str">
            <v/>
          </cell>
          <cell r="I721" t="str">
            <v>6156466563</v>
          </cell>
          <cell r="R721">
            <v>0.99505999999999994</v>
          </cell>
          <cell r="S721">
            <v>0.99505999999999994</v>
          </cell>
        </row>
        <row r="722">
          <cell r="E722" t="str">
            <v/>
          </cell>
          <cell r="F722" t="str">
            <v/>
          </cell>
          <cell r="G722" t="str">
            <v/>
          </cell>
          <cell r="H722" t="str">
            <v/>
          </cell>
          <cell r="I722" t="str">
            <v>6156466564</v>
          </cell>
          <cell r="J722">
            <v>1517.7919999999999</v>
          </cell>
          <cell r="K722">
            <v>1394.7014300000001</v>
          </cell>
          <cell r="L722">
            <v>1594.48278</v>
          </cell>
          <cell r="M722">
            <v>1512.2802099999999</v>
          </cell>
          <cell r="N722">
            <v>1729.9059400000001</v>
          </cell>
          <cell r="O722">
            <v>2127.26557</v>
          </cell>
          <cell r="P722">
            <v>1355.7702200000001</v>
          </cell>
          <cell r="Q722">
            <v>1732.5933199999999</v>
          </cell>
          <cell r="R722">
            <v>1845.0381299999999</v>
          </cell>
          <cell r="S722">
            <v>14809.829599999999</v>
          </cell>
        </row>
        <row r="723">
          <cell r="E723" t="str">
            <v/>
          </cell>
          <cell r="F723" t="str">
            <v/>
          </cell>
          <cell r="G723" t="str">
            <v/>
          </cell>
          <cell r="H723" t="str">
            <v/>
          </cell>
          <cell r="I723" t="str">
            <v>6156466566</v>
          </cell>
          <cell r="J723">
            <v>560.72256000000004</v>
          </cell>
          <cell r="K723">
            <v>392.13607999999999</v>
          </cell>
          <cell r="L723">
            <v>547.59706000000006</v>
          </cell>
          <cell r="M723">
            <v>564.65836999999999</v>
          </cell>
          <cell r="N723">
            <v>626.58264999999994</v>
          </cell>
          <cell r="O723">
            <v>616.97304999999994</v>
          </cell>
          <cell r="P723">
            <v>673.80101999999999</v>
          </cell>
          <cell r="Q723">
            <v>755.82243000000005</v>
          </cell>
          <cell r="R723">
            <v>544.57725000000005</v>
          </cell>
          <cell r="S723">
            <v>5282.8704699999998</v>
          </cell>
        </row>
        <row r="724">
          <cell r="E724" t="str">
            <v/>
          </cell>
          <cell r="F724" t="str">
            <v/>
          </cell>
          <cell r="G724" t="str">
            <v/>
          </cell>
          <cell r="H724" t="str">
            <v/>
          </cell>
          <cell r="I724" t="str">
            <v>6156466567</v>
          </cell>
          <cell r="J724">
            <v>-0.28000000000000003</v>
          </cell>
          <cell r="K724">
            <v>-0.14308999999999999</v>
          </cell>
          <cell r="L724">
            <v>0.84591000000000005</v>
          </cell>
          <cell r="M724">
            <v>0.25742999999999999</v>
          </cell>
          <cell r="N724">
            <v>0.22741</v>
          </cell>
          <cell r="O724">
            <v>6.8909999999999999E-2</v>
          </cell>
          <cell r="P724">
            <v>-6.6830000000000001E-2</v>
          </cell>
          <cell r="Q724">
            <v>-0.12609999999999999</v>
          </cell>
          <cell r="R724">
            <v>-7.0419999999999996E-2</v>
          </cell>
          <cell r="S724">
            <v>0.71321999999999997</v>
          </cell>
        </row>
        <row r="725">
          <cell r="E725" t="str">
            <v/>
          </cell>
          <cell r="F725" t="str">
            <v/>
          </cell>
          <cell r="G725" t="str">
            <v/>
          </cell>
          <cell r="H725" t="str">
            <v/>
          </cell>
          <cell r="I725" t="str">
            <v>6156466568</v>
          </cell>
          <cell r="J725">
            <v>103.74571</v>
          </cell>
          <cell r="K725">
            <v>119.23361</v>
          </cell>
          <cell r="L725">
            <v>126.47068</v>
          </cell>
          <cell r="M725">
            <v>127.16309</v>
          </cell>
          <cell r="N725">
            <v>141.44927000000001</v>
          </cell>
          <cell r="O725">
            <v>135.13002</v>
          </cell>
          <cell r="P725">
            <v>217.16982999999999</v>
          </cell>
          <cell r="Q725">
            <v>176.59048999999999</v>
          </cell>
          <cell r="R725">
            <v>72.178960000000004</v>
          </cell>
          <cell r="S725">
            <v>1219.13166</v>
          </cell>
        </row>
        <row r="726">
          <cell r="E726" t="str">
            <v/>
          </cell>
          <cell r="F726" t="str">
            <v/>
          </cell>
          <cell r="G726" t="str">
            <v/>
          </cell>
          <cell r="H726" t="str">
            <v/>
          </cell>
          <cell r="I726" t="str">
            <v>6156466569</v>
          </cell>
          <cell r="J726">
            <v>549.03485000000001</v>
          </cell>
          <cell r="K726">
            <v>535.00707999999997</v>
          </cell>
          <cell r="L726">
            <v>614.44101000000001</v>
          </cell>
          <cell r="M726">
            <v>618.65165999999999</v>
          </cell>
          <cell r="N726">
            <v>685.63721999999996</v>
          </cell>
          <cell r="O726">
            <v>740.96776999999997</v>
          </cell>
          <cell r="P726">
            <v>609.63855000000001</v>
          </cell>
          <cell r="Q726">
            <v>859.03121999999996</v>
          </cell>
          <cell r="R726">
            <v>627.42654000000005</v>
          </cell>
          <cell r="S726">
            <v>5839.8359</v>
          </cell>
        </row>
        <row r="727">
          <cell r="E727" t="str">
            <v/>
          </cell>
          <cell r="F727" t="str">
            <v/>
          </cell>
          <cell r="G727" t="str">
            <v/>
          </cell>
          <cell r="H727" t="str">
            <v/>
          </cell>
          <cell r="I727" t="str">
            <v>6156466574</v>
          </cell>
          <cell r="J727">
            <v>34.04072</v>
          </cell>
          <cell r="K727">
            <v>31.122060000000001</v>
          </cell>
          <cell r="L727">
            <v>33.769970000000001</v>
          </cell>
          <cell r="M727">
            <v>30.924150000000001</v>
          </cell>
          <cell r="N727">
            <v>34.887349999999998</v>
          </cell>
          <cell r="O727">
            <v>31.561509999999998</v>
          </cell>
          <cell r="P727">
            <v>28.721689999999999</v>
          </cell>
          <cell r="Q727">
            <v>31.801549999999999</v>
          </cell>
          <cell r="R727">
            <v>28.477679999999999</v>
          </cell>
          <cell r="S727">
            <v>285.30667999999997</v>
          </cell>
        </row>
        <row r="728">
          <cell r="E728" t="str">
            <v/>
          </cell>
          <cell r="F728" t="str">
            <v/>
          </cell>
          <cell r="G728" t="str">
            <v/>
          </cell>
          <cell r="H728" t="str">
            <v/>
          </cell>
          <cell r="I728" t="str">
            <v>6156466581</v>
          </cell>
          <cell r="J728">
            <v>246.76975999999999</v>
          </cell>
          <cell r="K728">
            <v>225.20778999999999</v>
          </cell>
          <cell r="L728">
            <v>236.84232</v>
          </cell>
          <cell r="M728">
            <v>208.61902000000001</v>
          </cell>
          <cell r="N728">
            <v>230.06980999999999</v>
          </cell>
          <cell r="O728">
            <v>257.48669999999998</v>
          </cell>
          <cell r="P728">
            <v>234.44789</v>
          </cell>
          <cell r="Q728">
            <v>174.74921000000001</v>
          </cell>
          <cell r="R728">
            <v>186.8382</v>
          </cell>
          <cell r="S728">
            <v>2001.0307</v>
          </cell>
        </row>
        <row r="729">
          <cell r="E729" t="str">
            <v/>
          </cell>
          <cell r="F729" t="str">
            <v/>
          </cell>
          <cell r="G729" t="str">
            <v/>
          </cell>
          <cell r="H729" t="str">
            <v/>
          </cell>
          <cell r="I729" t="str">
            <v>6156466641</v>
          </cell>
          <cell r="J729">
            <v>226.41201000000001</v>
          </cell>
          <cell r="K729">
            <v>221.40672000000001</v>
          </cell>
          <cell r="L729">
            <v>235.34761</v>
          </cell>
          <cell r="M729">
            <v>211.77493000000001</v>
          </cell>
          <cell r="N729">
            <v>290.10843999999997</v>
          </cell>
          <cell r="O729">
            <v>258.08260999999999</v>
          </cell>
          <cell r="P729">
            <v>285.37882999999999</v>
          </cell>
          <cell r="Q729">
            <v>280.45589000000001</v>
          </cell>
          <cell r="R729">
            <v>240.51918000000001</v>
          </cell>
          <cell r="S729">
            <v>2249.4862199999998</v>
          </cell>
        </row>
        <row r="730">
          <cell r="E730" t="str">
            <v/>
          </cell>
          <cell r="F730" t="str">
            <v/>
          </cell>
          <cell r="G730" t="str">
            <v/>
          </cell>
          <cell r="H730" t="str">
            <v/>
          </cell>
          <cell r="I730" t="str">
            <v>6156466642</v>
          </cell>
          <cell r="J730">
            <v>33.691760000000002</v>
          </cell>
          <cell r="K730">
            <v>43.845109999999998</v>
          </cell>
          <cell r="L730">
            <v>61.735370000000003</v>
          </cell>
          <cell r="M730">
            <v>80.757810000000006</v>
          </cell>
          <cell r="N730">
            <v>91.289159999999995</v>
          </cell>
          <cell r="O730">
            <v>100.79131</v>
          </cell>
          <cell r="P730">
            <v>94.265789999999996</v>
          </cell>
          <cell r="Q730">
            <v>114.14384</v>
          </cell>
          <cell r="R730">
            <v>107.69792</v>
          </cell>
          <cell r="S730">
            <v>728.21807000000001</v>
          </cell>
        </row>
        <row r="731">
          <cell r="E731" t="str">
            <v/>
          </cell>
          <cell r="F731" t="str">
            <v/>
          </cell>
          <cell r="G731" t="str">
            <v/>
          </cell>
          <cell r="H731" t="str">
            <v/>
          </cell>
          <cell r="I731" t="str">
            <v>6156466651</v>
          </cell>
          <cell r="J731">
            <v>-0.2445</v>
          </cell>
          <cell r="K731">
            <v>-0.36429</v>
          </cell>
          <cell r="L731">
            <v>0.27462999999999999</v>
          </cell>
          <cell r="M731">
            <v>1.4143399999999999</v>
          </cell>
          <cell r="N731">
            <v>-0.2263</v>
          </cell>
          <cell r="O731">
            <v>-1.0819099999999999</v>
          </cell>
          <cell r="P731">
            <v>2.8714400000000002</v>
          </cell>
          <cell r="Q731">
            <v>2.03851</v>
          </cell>
          <cell r="R731">
            <v>3.5074700000000001</v>
          </cell>
          <cell r="S731">
            <v>8.1893899999999995</v>
          </cell>
        </row>
        <row r="732">
          <cell r="E732" t="str">
            <v/>
          </cell>
          <cell r="F732" t="str">
            <v/>
          </cell>
          <cell r="G732" t="str">
            <v/>
          </cell>
          <cell r="H732" t="str">
            <v/>
          </cell>
          <cell r="I732" t="str">
            <v>6156466652</v>
          </cell>
          <cell r="J732">
            <v>6.6797000000000004</v>
          </cell>
          <cell r="K732">
            <v>5.9236199999999997</v>
          </cell>
          <cell r="L732">
            <v>6.2298400000000003</v>
          </cell>
          <cell r="M732">
            <v>5.5482899999999997</v>
          </cell>
          <cell r="N732">
            <v>0.74931000000000003</v>
          </cell>
          <cell r="O732">
            <v>-0.37474000000000002</v>
          </cell>
          <cell r="S732">
            <v>24.756019999999999</v>
          </cell>
        </row>
        <row r="733">
          <cell r="E733" t="str">
            <v/>
          </cell>
          <cell r="F733" t="str">
            <v/>
          </cell>
          <cell r="G733" t="str">
            <v/>
          </cell>
          <cell r="H733" t="str">
            <v/>
          </cell>
          <cell r="I733" t="str">
            <v>6156466653</v>
          </cell>
          <cell r="J733">
            <v>35.488149999999997</v>
          </cell>
          <cell r="K733">
            <v>32.049590000000002</v>
          </cell>
          <cell r="L733">
            <v>34.904640000000001</v>
          </cell>
          <cell r="M733">
            <v>32.218400000000003</v>
          </cell>
          <cell r="N733">
            <v>34.499699999999997</v>
          </cell>
          <cell r="O733">
            <v>32.488529999999997</v>
          </cell>
          <cell r="P733">
            <v>26.488980000000002</v>
          </cell>
          <cell r="Q733">
            <v>36.332999999999998</v>
          </cell>
          <cell r="R733">
            <v>29.410990000000002</v>
          </cell>
          <cell r="S733">
            <v>293.88198</v>
          </cell>
        </row>
        <row r="734">
          <cell r="E734" t="str">
            <v/>
          </cell>
          <cell r="F734" t="str">
            <v/>
          </cell>
          <cell r="G734" t="str">
            <v/>
          </cell>
          <cell r="H734" t="str">
            <v/>
          </cell>
          <cell r="I734" t="str">
            <v>6156466654</v>
          </cell>
          <cell r="J734">
            <v>126.11575000000001</v>
          </cell>
          <cell r="K734">
            <v>127.16884</v>
          </cell>
          <cell r="L734">
            <v>144.21329</v>
          </cell>
          <cell r="M734">
            <v>145.78550999999999</v>
          </cell>
          <cell r="N734">
            <v>169.82859999999999</v>
          </cell>
          <cell r="O734">
            <v>163.26351</v>
          </cell>
          <cell r="P734">
            <v>174.56325000000001</v>
          </cell>
          <cell r="Q734">
            <v>184.44718</v>
          </cell>
          <cell r="R734">
            <v>176.26845</v>
          </cell>
          <cell r="S734">
            <v>1411.6543799999999</v>
          </cell>
        </row>
        <row r="735">
          <cell r="E735" t="str">
            <v/>
          </cell>
          <cell r="F735" t="str">
            <v/>
          </cell>
          <cell r="G735" t="str">
            <v/>
          </cell>
          <cell r="H735" t="str">
            <v/>
          </cell>
          <cell r="I735" t="str">
            <v>6156466665</v>
          </cell>
          <cell r="J735">
            <v>850.11639000000002</v>
          </cell>
          <cell r="K735">
            <v>714.00026000000003</v>
          </cell>
          <cell r="L735">
            <v>806.66647999999998</v>
          </cell>
          <cell r="M735">
            <v>792.59378000000004</v>
          </cell>
          <cell r="N735">
            <v>796.78034000000002</v>
          </cell>
          <cell r="O735">
            <v>829.90653999999995</v>
          </cell>
          <cell r="P735">
            <v>710.58568000000002</v>
          </cell>
          <cell r="Q735">
            <v>778.78300000000002</v>
          </cell>
          <cell r="R735">
            <v>748.78467000000001</v>
          </cell>
          <cell r="S735">
            <v>7028.2171399999997</v>
          </cell>
        </row>
        <row r="736">
          <cell r="E736" t="str">
            <v/>
          </cell>
          <cell r="F736" t="str">
            <v/>
          </cell>
          <cell r="G736" t="str">
            <v/>
          </cell>
          <cell r="H736" t="str">
            <v/>
          </cell>
          <cell r="I736" t="str">
            <v>6156466666</v>
          </cell>
          <cell r="J736">
            <v>2175.2024500000002</v>
          </cell>
          <cell r="K736">
            <v>2195.2292000000002</v>
          </cell>
          <cell r="L736">
            <v>2165.2069499999998</v>
          </cell>
          <cell r="M736">
            <v>2429.2896300000002</v>
          </cell>
          <cell r="N736">
            <v>2605.6783</v>
          </cell>
          <cell r="O736">
            <v>2620.4399400000002</v>
          </cell>
          <cell r="P736">
            <v>2187.2585100000001</v>
          </cell>
          <cell r="Q736">
            <v>2796.2846800000002</v>
          </cell>
          <cell r="R736">
            <v>2219.4846899999998</v>
          </cell>
          <cell r="S736">
            <v>21394.074349999999</v>
          </cell>
        </row>
        <row r="737">
          <cell r="E737" t="str">
            <v/>
          </cell>
          <cell r="F737" t="str">
            <v/>
          </cell>
          <cell r="G737" t="str">
            <v/>
          </cell>
          <cell r="H737" t="str">
            <v/>
          </cell>
          <cell r="I737" t="str">
            <v>6156466667</v>
          </cell>
          <cell r="J737">
            <v>1.62293</v>
          </cell>
          <cell r="S737">
            <v>1.62293</v>
          </cell>
        </row>
        <row r="738">
          <cell r="E738" t="str">
            <v/>
          </cell>
          <cell r="F738" t="str">
            <v/>
          </cell>
          <cell r="G738" t="str">
            <v/>
          </cell>
          <cell r="H738" t="str">
            <v/>
          </cell>
          <cell r="I738" t="str">
            <v>6156466668</v>
          </cell>
          <cell r="J738">
            <v>9130.0078400000002</v>
          </cell>
          <cell r="K738">
            <v>8961.0327600000001</v>
          </cell>
          <cell r="L738">
            <v>10311.98472</v>
          </cell>
          <cell r="M738">
            <v>9566.2006899999997</v>
          </cell>
          <cell r="N738">
            <v>10589.02951</v>
          </cell>
          <cell r="O738">
            <v>9713.7078600000004</v>
          </cell>
          <cell r="P738">
            <v>10317.82019</v>
          </cell>
          <cell r="Q738">
            <v>9451.9588399999993</v>
          </cell>
          <cell r="R738">
            <v>10145.18881</v>
          </cell>
          <cell r="S738">
            <v>88186.931219999999</v>
          </cell>
        </row>
        <row r="739">
          <cell r="E739" t="str">
            <v/>
          </cell>
          <cell r="F739" t="str">
            <v/>
          </cell>
          <cell r="G739" t="str">
            <v/>
          </cell>
          <cell r="H739" t="str">
            <v/>
          </cell>
          <cell r="I739" t="str">
            <v>6156466673</v>
          </cell>
          <cell r="J739">
            <v>6.2525599999999999</v>
          </cell>
          <cell r="K739">
            <v>3.7686500000000001</v>
          </cell>
          <cell r="L739">
            <v>12.53121</v>
          </cell>
          <cell r="S739">
            <v>22.552420000000001</v>
          </cell>
        </row>
        <row r="740">
          <cell r="E740" t="str">
            <v/>
          </cell>
          <cell r="F740" t="str">
            <v/>
          </cell>
          <cell r="G740" t="str">
            <v/>
          </cell>
          <cell r="H740" t="str">
            <v/>
          </cell>
          <cell r="I740" t="str">
            <v>6156466675</v>
          </cell>
          <cell r="J740">
            <v>240.46134000000001</v>
          </cell>
          <cell r="K740">
            <v>227.61533</v>
          </cell>
          <cell r="L740">
            <v>246.48339999999999</v>
          </cell>
          <cell r="M740">
            <v>224.29703000000001</v>
          </cell>
          <cell r="N740">
            <v>255.75945999999999</v>
          </cell>
          <cell r="O740">
            <v>236.55401000000001</v>
          </cell>
          <cell r="P740">
            <v>253.75447</v>
          </cell>
          <cell r="Q740">
            <v>242.34019000000001</v>
          </cell>
          <cell r="R740">
            <v>222.39443</v>
          </cell>
          <cell r="S740">
            <v>2149.6596599999998</v>
          </cell>
        </row>
        <row r="741">
          <cell r="E741" t="str">
            <v/>
          </cell>
          <cell r="F741" t="str">
            <v/>
          </cell>
          <cell r="G741" t="str">
            <v/>
          </cell>
          <cell r="H741" t="str">
            <v/>
          </cell>
          <cell r="I741" t="str">
            <v>6156466679</v>
          </cell>
          <cell r="J741">
            <v>30.38531</v>
          </cell>
          <cell r="K741">
            <v>40.312199999999997</v>
          </cell>
          <cell r="L741">
            <v>47.91968</v>
          </cell>
          <cell r="M741">
            <v>40.426600000000001</v>
          </cell>
          <cell r="N741">
            <v>48.719970000000004</v>
          </cell>
          <cell r="O741">
            <v>51.136760000000002</v>
          </cell>
          <cell r="P741">
            <v>29.465350000000001</v>
          </cell>
          <cell r="Q741">
            <v>55.2744</v>
          </cell>
          <cell r="R741">
            <v>48.73854</v>
          </cell>
          <cell r="S741">
            <v>392.37880999999999</v>
          </cell>
        </row>
        <row r="742">
          <cell r="E742" t="str">
            <v/>
          </cell>
          <cell r="F742" t="str">
            <v/>
          </cell>
          <cell r="G742" t="str">
            <v/>
          </cell>
          <cell r="H742" t="str">
            <v/>
          </cell>
          <cell r="I742" t="str">
            <v>6156466681</v>
          </cell>
          <cell r="L742">
            <v>195.34424999999999</v>
          </cell>
          <cell r="M742">
            <v>228.01626999999999</v>
          </cell>
          <cell r="N742">
            <v>92.808419999999998</v>
          </cell>
          <cell r="O742">
            <v>614.74071000000004</v>
          </cell>
          <cell r="P742">
            <v>327.31723</v>
          </cell>
          <cell r="Q742">
            <v>250.17947000000001</v>
          </cell>
          <cell r="R742">
            <v>342.81560999999999</v>
          </cell>
          <cell r="S742">
            <v>2051.2219599999999</v>
          </cell>
        </row>
        <row r="743">
          <cell r="E743" t="str">
            <v/>
          </cell>
          <cell r="F743" t="str">
            <v/>
          </cell>
          <cell r="G743" t="str">
            <v/>
          </cell>
          <cell r="H743" t="str">
            <v/>
          </cell>
          <cell r="I743" t="str">
            <v>6156466682</v>
          </cell>
          <cell r="J743">
            <v>401.61689999999999</v>
          </cell>
          <cell r="K743">
            <v>383.28363000000002</v>
          </cell>
          <cell r="L743">
            <v>390.45771000000002</v>
          </cell>
          <cell r="M743">
            <v>341.49103000000002</v>
          </cell>
          <cell r="N743">
            <v>366.97054000000003</v>
          </cell>
          <cell r="O743">
            <v>327.89526999999998</v>
          </cell>
          <cell r="P743">
            <v>272.04115000000002</v>
          </cell>
          <cell r="Q743">
            <v>313.47298000000001</v>
          </cell>
          <cell r="R743">
            <v>291.83105999999998</v>
          </cell>
          <cell r="S743">
            <v>3089.0602699999999</v>
          </cell>
        </row>
        <row r="744">
          <cell r="E744" t="str">
            <v/>
          </cell>
          <cell r="F744" t="str">
            <v/>
          </cell>
          <cell r="G744" t="str">
            <v/>
          </cell>
          <cell r="H744" t="str">
            <v/>
          </cell>
          <cell r="I744" t="str">
            <v>6156466683</v>
          </cell>
          <cell r="J744">
            <v>29.527670000000001</v>
          </cell>
          <cell r="K744">
            <v>4.9114699999999996</v>
          </cell>
          <cell r="L744">
            <v>-2.2256499999999999</v>
          </cell>
          <cell r="M744">
            <v>2.1700000000000001E-3</v>
          </cell>
          <cell r="N744">
            <v>6.1599999999999997E-3</v>
          </cell>
          <cell r="O744">
            <v>-1.2099999999999999E-3</v>
          </cell>
          <cell r="P744">
            <v>3.4399999999999999E-3</v>
          </cell>
          <cell r="Q744">
            <v>4.811E-2</v>
          </cell>
          <cell r="R744">
            <v>-6.77E-3</v>
          </cell>
          <cell r="S744">
            <v>32.265389999999996</v>
          </cell>
        </row>
        <row r="745">
          <cell r="E745" t="str">
            <v/>
          </cell>
          <cell r="F745" t="str">
            <v/>
          </cell>
          <cell r="G745" t="str">
            <v/>
          </cell>
          <cell r="H745" t="str">
            <v/>
          </cell>
          <cell r="I745" t="str">
            <v>6156466684</v>
          </cell>
          <cell r="J745">
            <v>0.10024</v>
          </cell>
          <cell r="K745">
            <v>8.9929999999999996E-2</v>
          </cell>
          <cell r="L745">
            <v>9.4170000000000004E-2</v>
          </cell>
          <cell r="M745">
            <v>0.14840999999999999</v>
          </cell>
          <cell r="N745">
            <v>0.37257000000000001</v>
          </cell>
          <cell r="O745">
            <v>0.34271000000000001</v>
          </cell>
          <cell r="P745">
            <v>0.43740000000000001</v>
          </cell>
          <cell r="Q745">
            <v>0.58238000000000001</v>
          </cell>
          <cell r="R745">
            <v>0.98841000000000001</v>
          </cell>
          <cell r="S745">
            <v>3.1562199999999998</v>
          </cell>
        </row>
        <row r="746">
          <cell r="E746" t="str">
            <v/>
          </cell>
          <cell r="F746" t="str">
            <v/>
          </cell>
          <cell r="G746" t="str">
            <v/>
          </cell>
          <cell r="H746" t="str">
            <v/>
          </cell>
          <cell r="I746" t="str">
            <v>6156466688</v>
          </cell>
          <cell r="J746">
            <v>3.3300000000000001E-3</v>
          </cell>
          <cell r="K746">
            <v>-2.7899999999999999E-3</v>
          </cell>
          <cell r="S746">
            <v>5.4000000000000001E-4</v>
          </cell>
        </row>
        <row r="747">
          <cell r="E747" t="str">
            <v/>
          </cell>
          <cell r="F747" t="str">
            <v/>
          </cell>
          <cell r="G747" t="str">
            <v/>
          </cell>
          <cell r="H747" t="str">
            <v/>
          </cell>
          <cell r="I747" t="str">
            <v>6156466689</v>
          </cell>
          <cell r="J747">
            <v>11.19608</v>
          </cell>
          <cell r="K747">
            <v>11.90559</v>
          </cell>
          <cell r="L747">
            <v>12.45932</v>
          </cell>
          <cell r="M747">
            <v>12.749269999999999</v>
          </cell>
          <cell r="N747">
            <v>13.39085</v>
          </cell>
          <cell r="O747">
            <v>14.35224</v>
          </cell>
          <cell r="P747">
            <v>14.83624</v>
          </cell>
          <cell r="Q747">
            <v>15.22001</v>
          </cell>
          <cell r="R747">
            <v>15.15189</v>
          </cell>
          <cell r="S747">
            <v>121.26148999999999</v>
          </cell>
        </row>
        <row r="748">
          <cell r="E748" t="str">
            <v/>
          </cell>
          <cell r="F748" t="str">
            <v/>
          </cell>
          <cell r="G748" t="str">
            <v/>
          </cell>
          <cell r="H748" t="str">
            <v/>
          </cell>
          <cell r="I748" t="str">
            <v>6156466690</v>
          </cell>
          <cell r="J748">
            <v>120.51585</v>
          </cell>
          <cell r="K748">
            <v>152.50787</v>
          </cell>
          <cell r="L748">
            <v>163.33659</v>
          </cell>
          <cell r="M748">
            <v>178.43356</v>
          </cell>
          <cell r="N748">
            <v>215.42545999999999</v>
          </cell>
          <cell r="O748">
            <v>216.51131000000001</v>
          </cell>
          <cell r="P748">
            <v>286.25119000000001</v>
          </cell>
          <cell r="Q748">
            <v>345.41714999999999</v>
          </cell>
          <cell r="R748">
            <v>328.90735000000001</v>
          </cell>
          <cell r="S748">
            <v>2007.3063299999999</v>
          </cell>
        </row>
        <row r="749">
          <cell r="E749" t="str">
            <v/>
          </cell>
          <cell r="F749" t="str">
            <v/>
          </cell>
          <cell r="G749" t="str">
            <v/>
          </cell>
          <cell r="H749" t="str">
            <v/>
          </cell>
          <cell r="I749" t="str">
            <v>6156466693</v>
          </cell>
          <cell r="P749">
            <v>3.7789999999999997E-2</v>
          </cell>
          <cell r="Q749">
            <v>0.11572</v>
          </cell>
          <cell r="R749">
            <v>0.10251</v>
          </cell>
          <cell r="S749">
            <v>0.25602000000000003</v>
          </cell>
        </row>
        <row r="750">
          <cell r="E750" t="str">
            <v/>
          </cell>
          <cell r="F750" t="str">
            <v/>
          </cell>
          <cell r="G750" t="str">
            <v/>
          </cell>
          <cell r="H750" t="str">
            <v/>
          </cell>
          <cell r="I750" t="str">
            <v>6156466696</v>
          </cell>
          <cell r="O750">
            <v>2.0400000000000001E-3</v>
          </cell>
          <cell r="P750">
            <v>7.1550000000000002E-2</v>
          </cell>
          <cell r="Q750">
            <v>-1.315E-2</v>
          </cell>
          <cell r="R750">
            <v>1.8000000000000001E-4</v>
          </cell>
          <cell r="S750">
            <v>6.062E-2</v>
          </cell>
        </row>
        <row r="751">
          <cell r="E751" t="str">
            <v/>
          </cell>
          <cell r="F751" t="str">
            <v/>
          </cell>
          <cell r="G751" t="str">
            <v/>
          </cell>
          <cell r="H751" t="str">
            <v/>
          </cell>
          <cell r="I751" t="str">
            <v>6156466800</v>
          </cell>
          <cell r="L751">
            <v>1.55776</v>
          </cell>
          <cell r="S751">
            <v>1.55776</v>
          </cell>
        </row>
        <row r="752">
          <cell r="E752" t="str">
            <v/>
          </cell>
          <cell r="F752" t="str">
            <v/>
          </cell>
          <cell r="G752" t="str">
            <v/>
          </cell>
          <cell r="H752" t="str">
            <v/>
          </cell>
          <cell r="I752" t="str">
            <v>6156471000</v>
          </cell>
          <cell r="J752">
            <v>0.11108999999999999</v>
          </cell>
          <cell r="K752">
            <v>0.11436</v>
          </cell>
          <cell r="L752">
            <v>0.11996999999999999</v>
          </cell>
          <cell r="M752">
            <v>0.12914</v>
          </cell>
          <cell r="N752">
            <v>0.13427</v>
          </cell>
          <cell r="O752">
            <v>168.21387999999999</v>
          </cell>
          <cell r="P752">
            <v>-179.86628999999999</v>
          </cell>
          <cell r="Q752">
            <v>0.33849000000000001</v>
          </cell>
          <cell r="R752">
            <v>0.14036999999999999</v>
          </cell>
          <cell r="S752">
            <v>-10.564719999999999</v>
          </cell>
        </row>
        <row r="753">
          <cell r="E753" t="str">
            <v/>
          </cell>
          <cell r="F753" t="str">
            <v/>
          </cell>
          <cell r="G753" t="str">
            <v/>
          </cell>
          <cell r="H753" t="str">
            <v/>
          </cell>
          <cell r="I753" t="str">
            <v>6156491000</v>
          </cell>
          <cell r="J753">
            <v>2027.22486</v>
          </cell>
          <cell r="K753">
            <v>2148.8301499999998</v>
          </cell>
          <cell r="L753">
            <v>2359.1830199999999</v>
          </cell>
          <cell r="M753">
            <v>2105.8278399999999</v>
          </cell>
          <cell r="N753">
            <v>2456.0723600000001</v>
          </cell>
          <cell r="O753">
            <v>2391.8356800000001</v>
          </cell>
          <cell r="P753">
            <v>2343.8055599999998</v>
          </cell>
          <cell r="Q753">
            <v>2352.7678999999998</v>
          </cell>
          <cell r="R753">
            <v>2362.0064699999998</v>
          </cell>
          <cell r="S753">
            <v>20547.55384</v>
          </cell>
        </row>
        <row r="754">
          <cell r="E754" t="str">
            <v/>
          </cell>
          <cell r="F754" t="str">
            <v/>
          </cell>
          <cell r="G754" t="str">
            <v>Measured mobile telephone service-exceeded trafic</v>
          </cell>
          <cell r="H754" t="str">
            <v>7050100025</v>
          </cell>
          <cell r="I754" t="str">
            <v>6156441010</v>
          </cell>
          <cell r="J754">
            <v>153.90613999999999</v>
          </cell>
          <cell r="K754">
            <v>284.39121</v>
          </cell>
          <cell r="L754">
            <v>255.32363000000001</v>
          </cell>
          <cell r="M754">
            <v>198.81085999999999</v>
          </cell>
          <cell r="N754">
            <v>237.76434</v>
          </cell>
          <cell r="O754">
            <v>171.31997999999999</v>
          </cell>
          <cell r="P754">
            <v>128.62039999999999</v>
          </cell>
          <cell r="Q754">
            <v>108.98625</v>
          </cell>
          <cell r="R754">
            <v>111.70017</v>
          </cell>
          <cell r="S754">
            <v>1650.8229799999999</v>
          </cell>
        </row>
        <row r="755">
          <cell r="E755" t="str">
            <v/>
          </cell>
          <cell r="F755" t="str">
            <v/>
          </cell>
          <cell r="G755" t="str">
            <v/>
          </cell>
          <cell r="H755" t="str">
            <v/>
          </cell>
          <cell r="I755" t="str">
            <v>6156462000</v>
          </cell>
          <cell r="J755">
            <v>4339.67</v>
          </cell>
          <cell r="K755">
            <v>2756.5540000000001</v>
          </cell>
          <cell r="L755">
            <v>3422.8440000000001</v>
          </cell>
          <cell r="M755">
            <v>3473.3029999999999</v>
          </cell>
          <cell r="N755">
            <v>3548.97</v>
          </cell>
          <cell r="O755">
            <v>3552.877</v>
          </cell>
          <cell r="P755">
            <v>3625.451</v>
          </cell>
          <cell r="Q755">
            <v>3605.7779999999998</v>
          </cell>
          <cell r="R755">
            <v>3679.7269999999999</v>
          </cell>
          <cell r="S755">
            <v>32005.173999999999</v>
          </cell>
        </row>
        <row r="756">
          <cell r="E756" t="str">
            <v/>
          </cell>
          <cell r="F756" t="str">
            <v/>
          </cell>
          <cell r="G756" t="str">
            <v/>
          </cell>
          <cell r="H756" t="str">
            <v/>
          </cell>
          <cell r="I756" t="str">
            <v>6156466564</v>
          </cell>
          <cell r="J756">
            <v>163.90548999999999</v>
          </cell>
          <cell r="K756">
            <v>120.35856</v>
          </cell>
          <cell r="L756">
            <v>400.60203000000001</v>
          </cell>
          <cell r="M756">
            <v>114.61284999999999</v>
          </cell>
          <cell r="N756">
            <v>94.072789999999998</v>
          </cell>
          <cell r="O756">
            <v>91.403289999999998</v>
          </cell>
          <cell r="P756">
            <v>86.085700000000003</v>
          </cell>
          <cell r="Q756">
            <v>81.525750000000002</v>
          </cell>
          <cell r="R756">
            <v>85.234589999999997</v>
          </cell>
          <cell r="S756">
            <v>1237.80105</v>
          </cell>
        </row>
        <row r="757">
          <cell r="E757" t="str">
            <v/>
          </cell>
          <cell r="F757" t="str">
            <v/>
          </cell>
          <cell r="G757" t="str">
            <v/>
          </cell>
          <cell r="H757" t="str">
            <v/>
          </cell>
          <cell r="I757" t="str">
            <v>6156466566</v>
          </cell>
          <cell r="K757">
            <v>147.33869000000001</v>
          </cell>
          <cell r="L757">
            <v>62.922359999999998</v>
          </cell>
          <cell r="M757">
            <v>73.335390000000004</v>
          </cell>
          <cell r="N757">
            <v>75.951440000000005</v>
          </cell>
          <cell r="O757">
            <v>82.369190000000003</v>
          </cell>
          <cell r="P757">
            <v>89.724010000000007</v>
          </cell>
          <cell r="Q757">
            <v>120.69777999999999</v>
          </cell>
          <cell r="R757">
            <v>93.597650000000002</v>
          </cell>
          <cell r="S757">
            <v>745.93651</v>
          </cell>
        </row>
        <row r="758">
          <cell r="E758" t="str">
            <v/>
          </cell>
          <cell r="F758" t="str">
            <v/>
          </cell>
          <cell r="G758" t="str">
            <v/>
          </cell>
          <cell r="H758" t="str">
            <v/>
          </cell>
          <cell r="I758" t="str">
            <v>6156466568</v>
          </cell>
          <cell r="M758">
            <v>1.3554299999999999</v>
          </cell>
          <cell r="N758">
            <v>-1.3554299999999999</v>
          </cell>
          <cell r="Q758">
            <v>11.429830000000001</v>
          </cell>
          <cell r="R758">
            <v>22.857389999999999</v>
          </cell>
          <cell r="S758">
            <v>34.287219999999998</v>
          </cell>
        </row>
        <row r="759">
          <cell r="E759" t="str">
            <v/>
          </cell>
          <cell r="F759" t="str">
            <v/>
          </cell>
          <cell r="G759" t="str">
            <v/>
          </cell>
          <cell r="H759" t="str">
            <v/>
          </cell>
          <cell r="I759" t="str">
            <v>6156466569</v>
          </cell>
          <cell r="L759">
            <v>4.0000000000000003E-5</v>
          </cell>
          <cell r="M759">
            <v>4.0669999999999998E-2</v>
          </cell>
          <cell r="N759">
            <v>4.7068099999999999</v>
          </cell>
          <cell r="O759">
            <v>13.96832</v>
          </cell>
          <cell r="P759">
            <v>34.965809999999998</v>
          </cell>
          <cell r="Q759">
            <v>55.928759999999997</v>
          </cell>
          <cell r="R759">
            <v>119.19954</v>
          </cell>
          <cell r="S759">
            <v>228.80994999999999</v>
          </cell>
        </row>
        <row r="760">
          <cell r="E760" t="str">
            <v/>
          </cell>
          <cell r="F760" t="str">
            <v/>
          </cell>
          <cell r="G760" t="str">
            <v/>
          </cell>
          <cell r="H760" t="str">
            <v/>
          </cell>
          <cell r="I760" t="str">
            <v>6156466581</v>
          </cell>
          <cell r="J760">
            <v>12.507630000000001</v>
          </cell>
          <cell r="K760">
            <v>12.30626</v>
          </cell>
          <cell r="L760">
            <v>11.245950000000001</v>
          </cell>
          <cell r="M760">
            <v>10.747820000000001</v>
          </cell>
          <cell r="N760">
            <v>10.50736</v>
          </cell>
          <cell r="O760">
            <v>11.1251</v>
          </cell>
          <cell r="P760">
            <v>9.9835700000000003</v>
          </cell>
          <cell r="Q760">
            <v>9.5561100000000003</v>
          </cell>
          <cell r="R760">
            <v>9.1862999999999992</v>
          </cell>
          <cell r="S760">
            <v>97.1661</v>
          </cell>
        </row>
        <row r="761">
          <cell r="E761" t="str">
            <v/>
          </cell>
          <cell r="F761" t="str">
            <v/>
          </cell>
          <cell r="G761" t="str">
            <v/>
          </cell>
          <cell r="H761" t="str">
            <v/>
          </cell>
          <cell r="I761" t="str">
            <v>6156466641</v>
          </cell>
          <cell r="J761">
            <v>35.424120000000002</v>
          </cell>
          <cell r="K761">
            <v>38.362270000000002</v>
          </cell>
          <cell r="L761">
            <v>38.750720000000001</v>
          </cell>
          <cell r="M761">
            <v>37.28839</v>
          </cell>
          <cell r="N761">
            <v>35.424239999999998</v>
          </cell>
          <cell r="O761">
            <v>40.30668</v>
          </cell>
          <cell r="P761">
            <v>42.427549999999997</v>
          </cell>
          <cell r="Q761">
            <v>46.371360000000003</v>
          </cell>
          <cell r="R761">
            <v>51.319049999999997</v>
          </cell>
          <cell r="S761">
            <v>365.67437999999999</v>
          </cell>
        </row>
        <row r="762">
          <cell r="E762" t="str">
            <v/>
          </cell>
          <cell r="F762" t="str">
            <v/>
          </cell>
          <cell r="G762" t="str">
            <v/>
          </cell>
          <cell r="H762" t="str">
            <v/>
          </cell>
          <cell r="I762" t="str">
            <v>6156466642</v>
          </cell>
          <cell r="J762">
            <v>0.61904999999999999</v>
          </cell>
          <cell r="K762">
            <v>2.5565799999999999</v>
          </cell>
          <cell r="L762">
            <v>3.9712499999999999</v>
          </cell>
          <cell r="M762">
            <v>6.0892299999999997</v>
          </cell>
          <cell r="N762">
            <v>7.7588100000000004</v>
          </cell>
          <cell r="O762">
            <v>9.6341400000000004</v>
          </cell>
          <cell r="P762">
            <v>10.57286</v>
          </cell>
          <cell r="Q762">
            <v>12.251189999999999</v>
          </cell>
          <cell r="R762">
            <v>14.09273</v>
          </cell>
          <cell r="S762">
            <v>67.545839999999998</v>
          </cell>
        </row>
        <row r="763">
          <cell r="E763" t="str">
            <v/>
          </cell>
          <cell r="F763" t="str">
            <v/>
          </cell>
          <cell r="G763" t="str">
            <v/>
          </cell>
          <cell r="H763" t="str">
            <v/>
          </cell>
          <cell r="I763" t="str">
            <v>6156466665</v>
          </cell>
          <cell r="J763">
            <v>216.83844999999999</v>
          </cell>
          <cell r="K763">
            <v>151.94487000000001</v>
          </cell>
          <cell r="L763">
            <v>119.77504999999999</v>
          </cell>
          <cell r="M763">
            <v>116.33404</v>
          </cell>
          <cell r="N763">
            <v>100.91208</v>
          </cell>
          <cell r="O763">
            <v>54.91216</v>
          </cell>
          <cell r="P763">
            <v>48.329230000000003</v>
          </cell>
          <cell r="Q763">
            <v>46.247750000000003</v>
          </cell>
          <cell r="R763">
            <v>44.34104</v>
          </cell>
          <cell r="S763">
            <v>899.63467000000003</v>
          </cell>
        </row>
        <row r="764">
          <cell r="E764" t="str">
            <v/>
          </cell>
          <cell r="F764" t="str">
            <v/>
          </cell>
          <cell r="G764" t="str">
            <v/>
          </cell>
          <cell r="H764" t="str">
            <v/>
          </cell>
          <cell r="I764" t="str">
            <v>6156466675</v>
          </cell>
          <cell r="J764">
            <v>5.9720899999999997</v>
          </cell>
          <cell r="K764">
            <v>5.4712699999999996</v>
          </cell>
          <cell r="L764">
            <v>6.5930999999999997</v>
          </cell>
          <cell r="M764">
            <v>6.3635700000000002</v>
          </cell>
          <cell r="N764">
            <v>6.7394600000000002</v>
          </cell>
          <cell r="O764">
            <v>5.9214200000000003</v>
          </cell>
          <cell r="P764">
            <v>5.8845099999999997</v>
          </cell>
          <cell r="Q764">
            <v>6.43588</v>
          </cell>
          <cell r="R764">
            <v>5.1973399999999996</v>
          </cell>
          <cell r="S764">
            <v>54.57864</v>
          </cell>
        </row>
        <row r="765">
          <cell r="E765" t="str">
            <v/>
          </cell>
          <cell r="F765" t="str">
            <v/>
          </cell>
          <cell r="G765" t="str">
            <v/>
          </cell>
          <cell r="H765" t="str">
            <v/>
          </cell>
          <cell r="I765" t="str">
            <v>6156466679</v>
          </cell>
          <cell r="J765">
            <v>9.6579099999999993</v>
          </cell>
          <cell r="K765">
            <v>7.8712400000000002</v>
          </cell>
          <cell r="L765">
            <v>8.6455000000000002</v>
          </cell>
          <cell r="M765">
            <v>11.464969999999999</v>
          </cell>
          <cell r="N765">
            <v>13.48465</v>
          </cell>
          <cell r="O765">
            <v>13.334709999999999</v>
          </cell>
          <cell r="P765">
            <v>19.884509999999999</v>
          </cell>
          <cell r="Q765">
            <v>14.11575</v>
          </cell>
          <cell r="R765">
            <v>14.567449999999999</v>
          </cell>
          <cell r="S765">
            <v>113.02669</v>
          </cell>
        </row>
        <row r="766">
          <cell r="E766" t="str">
            <v/>
          </cell>
          <cell r="F766" t="str">
            <v/>
          </cell>
          <cell r="G766" t="str">
            <v/>
          </cell>
          <cell r="H766" t="str">
            <v/>
          </cell>
          <cell r="I766" t="str">
            <v>6156466693</v>
          </cell>
          <cell r="P766">
            <v>1.64E-3</v>
          </cell>
          <cell r="Q766">
            <v>0.57706000000000002</v>
          </cell>
          <cell r="R766">
            <v>2.8999999999999998E-3</v>
          </cell>
          <cell r="S766">
            <v>0.58160000000000001</v>
          </cell>
        </row>
        <row r="767">
          <cell r="E767" t="str">
            <v/>
          </cell>
          <cell r="F767" t="str">
            <v/>
          </cell>
          <cell r="G767" t="str">
            <v/>
          </cell>
          <cell r="H767" t="str">
            <v/>
          </cell>
          <cell r="I767" t="str">
            <v>6156491000</v>
          </cell>
          <cell r="J767">
            <v>340.10604000000001</v>
          </cell>
          <cell r="K767">
            <v>306.27836000000002</v>
          </cell>
          <cell r="L767">
            <v>323.04912000000002</v>
          </cell>
          <cell r="M767">
            <v>272.14168999999998</v>
          </cell>
          <cell r="N767">
            <v>258.13029999999998</v>
          </cell>
          <cell r="O767">
            <v>221.54060000000001</v>
          </cell>
          <cell r="P767">
            <v>462.49205999999998</v>
          </cell>
          <cell r="Q767">
            <v>186.99431000000001</v>
          </cell>
          <cell r="R767">
            <v>29.76849</v>
          </cell>
          <cell r="S767">
            <v>2400.5009700000001</v>
          </cell>
        </row>
        <row r="768">
          <cell r="E768" t="str">
            <v/>
          </cell>
          <cell r="F768" t="str">
            <v/>
          </cell>
          <cell r="G768" t="str">
            <v>Roaming out mobile telephony measured service</v>
          </cell>
          <cell r="H768" t="str">
            <v>7050100103</v>
          </cell>
          <cell r="I768" t="str">
            <v>6156441010</v>
          </cell>
          <cell r="J768">
            <v>337.42748999999998</v>
          </cell>
          <cell r="K768">
            <v>587.10158999999999</v>
          </cell>
          <cell r="L768">
            <v>798.39049</v>
          </cell>
          <cell r="M768">
            <v>765.98464999999999</v>
          </cell>
          <cell r="N768">
            <v>1123.37662</v>
          </cell>
          <cell r="O768">
            <v>965.71140000000003</v>
          </cell>
          <cell r="P768">
            <v>957.14418999999998</v>
          </cell>
          <cell r="Q768">
            <v>1162.9668200000001</v>
          </cell>
          <cell r="R768">
            <v>967.61273000000006</v>
          </cell>
          <cell r="S768">
            <v>7665.7159799999999</v>
          </cell>
        </row>
        <row r="769">
          <cell r="E769" t="str">
            <v/>
          </cell>
          <cell r="F769" t="str">
            <v/>
          </cell>
          <cell r="G769" t="str">
            <v/>
          </cell>
          <cell r="H769" t="str">
            <v/>
          </cell>
          <cell r="I769" t="str">
            <v>6156462000</v>
          </cell>
          <cell r="J769">
            <v>6473.4756200000002</v>
          </cell>
          <cell r="K769">
            <v>5417.52754</v>
          </cell>
          <cell r="L769">
            <v>6727.7780300000004</v>
          </cell>
          <cell r="M769">
            <v>7875.3633300000001</v>
          </cell>
          <cell r="N769">
            <v>7985.7946199999997</v>
          </cell>
          <cell r="O769">
            <v>9493.2241599999998</v>
          </cell>
          <cell r="P769">
            <v>11461.66475</v>
          </cell>
          <cell r="Q769">
            <v>12701.69541</v>
          </cell>
          <cell r="R769">
            <v>10906.712</v>
          </cell>
          <cell r="S769">
            <v>79043.235459999996</v>
          </cell>
        </row>
        <row r="770">
          <cell r="E770" t="str">
            <v/>
          </cell>
          <cell r="F770" t="str">
            <v/>
          </cell>
          <cell r="G770" t="str">
            <v/>
          </cell>
          <cell r="H770" t="str">
            <v/>
          </cell>
          <cell r="I770" t="str">
            <v>6156466500</v>
          </cell>
          <cell r="J770">
            <v>492.20591000000002</v>
          </cell>
          <cell r="K770">
            <v>446.27845000000002</v>
          </cell>
          <cell r="L770">
            <v>570.31611999999996</v>
          </cell>
          <cell r="M770">
            <v>590.97510999999997</v>
          </cell>
          <cell r="N770">
            <v>607.22564</v>
          </cell>
          <cell r="O770">
            <v>593.82640000000004</v>
          </cell>
          <cell r="P770">
            <v>593.82640000000004</v>
          </cell>
          <cell r="Q770">
            <v>950.72302000000002</v>
          </cell>
          <cell r="R770">
            <v>993.35580000000004</v>
          </cell>
          <cell r="S770">
            <v>5838.7328500000003</v>
          </cell>
        </row>
        <row r="771">
          <cell r="E771" t="str">
            <v/>
          </cell>
          <cell r="F771" t="str">
            <v/>
          </cell>
          <cell r="G771" t="str">
            <v/>
          </cell>
          <cell r="H771" t="str">
            <v/>
          </cell>
          <cell r="I771" t="str">
            <v>6156466563</v>
          </cell>
          <cell r="R771">
            <v>0.32232</v>
          </cell>
          <cell r="S771">
            <v>0.32232</v>
          </cell>
        </row>
        <row r="772">
          <cell r="E772" t="str">
            <v/>
          </cell>
          <cell r="F772" t="str">
            <v/>
          </cell>
          <cell r="G772" t="str">
            <v/>
          </cell>
          <cell r="H772" t="str">
            <v/>
          </cell>
          <cell r="I772" t="str">
            <v>6156466564</v>
          </cell>
          <cell r="J772">
            <v>128.90539999999999</v>
          </cell>
          <cell r="K772">
            <v>91.118520000000004</v>
          </cell>
          <cell r="L772">
            <v>126.26868</v>
          </cell>
          <cell r="M772">
            <v>162.60422</v>
          </cell>
          <cell r="N772">
            <v>161.59155999999999</v>
          </cell>
          <cell r="O772">
            <v>208.30282</v>
          </cell>
          <cell r="P772">
            <v>258.41593</v>
          </cell>
          <cell r="Q772">
            <v>392.96728000000002</v>
          </cell>
          <cell r="R772">
            <v>254.45821000000001</v>
          </cell>
          <cell r="S772">
            <v>1784.6326200000001</v>
          </cell>
        </row>
        <row r="773">
          <cell r="E773" t="str">
            <v/>
          </cell>
          <cell r="F773" t="str">
            <v/>
          </cell>
          <cell r="G773" t="str">
            <v/>
          </cell>
          <cell r="H773" t="str">
            <v/>
          </cell>
          <cell r="I773" t="str">
            <v>6156466566</v>
          </cell>
          <cell r="J773">
            <v>229.55967999999999</v>
          </cell>
          <cell r="K773">
            <v>108.29137</v>
          </cell>
          <cell r="L773">
            <v>205.71331000000001</v>
          </cell>
          <cell r="M773">
            <v>249.27502000000001</v>
          </cell>
          <cell r="N773">
            <v>233.92872</v>
          </cell>
          <cell r="O773">
            <v>383.92649999999998</v>
          </cell>
          <cell r="P773">
            <v>218.70875000000001</v>
          </cell>
          <cell r="Q773">
            <v>422.32348000000002</v>
          </cell>
          <cell r="R773">
            <v>317.69655</v>
          </cell>
          <cell r="S773">
            <v>2369.4233800000002</v>
          </cell>
        </row>
        <row r="774">
          <cell r="E774" t="str">
            <v/>
          </cell>
          <cell r="F774" t="str">
            <v/>
          </cell>
          <cell r="G774" t="str">
            <v/>
          </cell>
          <cell r="H774" t="str">
            <v/>
          </cell>
          <cell r="I774" t="str">
            <v>6156466568</v>
          </cell>
          <cell r="J774">
            <v>18.829820000000002</v>
          </cell>
          <cell r="K774">
            <v>20.75788</v>
          </cell>
          <cell r="L774">
            <v>7.7531499999999998</v>
          </cell>
          <cell r="M774">
            <v>21.955690000000001</v>
          </cell>
          <cell r="N774">
            <v>21.39105</v>
          </cell>
          <cell r="O774">
            <v>30.420719999999999</v>
          </cell>
          <cell r="P774">
            <v>20.099689999999999</v>
          </cell>
          <cell r="Q774">
            <v>55.975790000000003</v>
          </cell>
          <cell r="R774">
            <v>26.632169999999999</v>
          </cell>
          <cell r="S774">
            <v>223.81595999999999</v>
          </cell>
        </row>
        <row r="775">
          <cell r="E775" t="str">
            <v/>
          </cell>
          <cell r="F775" t="str">
            <v/>
          </cell>
          <cell r="G775" t="str">
            <v/>
          </cell>
          <cell r="H775" t="str">
            <v/>
          </cell>
          <cell r="I775" t="str">
            <v>6156466569</v>
          </cell>
          <cell r="J775">
            <v>45.729930000000003</v>
          </cell>
          <cell r="K775">
            <v>14.046989999999999</v>
          </cell>
          <cell r="L775">
            <v>37.967509999999997</v>
          </cell>
          <cell r="M775">
            <v>55.665559999999999</v>
          </cell>
          <cell r="N775">
            <v>53.200519999999997</v>
          </cell>
          <cell r="O775">
            <v>87.583619999999996</v>
          </cell>
          <cell r="P775">
            <v>82.320149999999998</v>
          </cell>
          <cell r="Q775">
            <v>137.85704999999999</v>
          </cell>
          <cell r="R775">
            <v>102.57979</v>
          </cell>
          <cell r="S775">
            <v>616.95111999999995</v>
          </cell>
        </row>
        <row r="776">
          <cell r="E776" t="str">
            <v/>
          </cell>
          <cell r="F776" t="str">
            <v/>
          </cell>
          <cell r="G776" t="str">
            <v/>
          </cell>
          <cell r="H776" t="str">
            <v/>
          </cell>
          <cell r="I776" t="str">
            <v>6156466574</v>
          </cell>
          <cell r="J776">
            <v>1.9418500000000001</v>
          </cell>
          <cell r="K776">
            <v>1.41604</v>
          </cell>
          <cell r="L776">
            <v>1.7463900000000001</v>
          </cell>
          <cell r="M776">
            <v>2.5345399999999998</v>
          </cell>
          <cell r="N776">
            <v>2.0995400000000002</v>
          </cell>
          <cell r="O776">
            <v>2.79298</v>
          </cell>
          <cell r="P776">
            <v>2.9044400000000001</v>
          </cell>
          <cell r="Q776">
            <v>3.6816200000000001</v>
          </cell>
          <cell r="R776">
            <v>2.94699</v>
          </cell>
          <cell r="S776">
            <v>22.06439</v>
          </cell>
        </row>
        <row r="777">
          <cell r="E777" t="str">
            <v/>
          </cell>
          <cell r="F777" t="str">
            <v/>
          </cell>
          <cell r="G777" t="str">
            <v/>
          </cell>
          <cell r="H777" t="str">
            <v/>
          </cell>
          <cell r="I777" t="str">
            <v>6156466581</v>
          </cell>
          <cell r="J777">
            <v>49.472360000000002</v>
          </cell>
          <cell r="K777">
            <v>46.735770000000002</v>
          </cell>
          <cell r="L777">
            <v>44.217889999999997</v>
          </cell>
          <cell r="M777">
            <v>53.867919999999998</v>
          </cell>
          <cell r="N777">
            <v>45.91478</v>
          </cell>
          <cell r="O777">
            <v>63.62771</v>
          </cell>
          <cell r="P777">
            <v>49.097000000000001</v>
          </cell>
          <cell r="Q777">
            <v>72.883700000000005</v>
          </cell>
          <cell r="R777">
            <v>69.013530000000003</v>
          </cell>
          <cell r="S777">
            <v>494.83066000000002</v>
          </cell>
        </row>
        <row r="778">
          <cell r="E778" t="str">
            <v/>
          </cell>
          <cell r="F778" t="str">
            <v/>
          </cell>
          <cell r="G778" t="str">
            <v/>
          </cell>
          <cell r="H778" t="str">
            <v/>
          </cell>
          <cell r="I778" t="str">
            <v>6156466641</v>
          </cell>
          <cell r="J778">
            <v>30.437100000000001</v>
          </cell>
          <cell r="K778">
            <v>27.259519999999998</v>
          </cell>
          <cell r="L778">
            <v>34.483969999999999</v>
          </cell>
          <cell r="M778">
            <v>38.00423</v>
          </cell>
          <cell r="N778">
            <v>37.542319999999997</v>
          </cell>
          <cell r="O778">
            <v>56.361510000000003</v>
          </cell>
          <cell r="P778">
            <v>57.342230000000001</v>
          </cell>
          <cell r="Q778">
            <v>69.875079999999997</v>
          </cell>
          <cell r="R778">
            <v>53.339300000000001</v>
          </cell>
          <cell r="S778">
            <v>404.64526000000001</v>
          </cell>
        </row>
        <row r="779">
          <cell r="E779" t="str">
            <v/>
          </cell>
          <cell r="F779" t="str">
            <v/>
          </cell>
          <cell r="G779" t="str">
            <v/>
          </cell>
          <cell r="H779" t="str">
            <v/>
          </cell>
          <cell r="I779" t="str">
            <v>6156466642</v>
          </cell>
          <cell r="J779">
            <v>4.7574199999999998</v>
          </cell>
          <cell r="K779">
            <v>0.20113</v>
          </cell>
          <cell r="L779">
            <v>3.7741199999999999</v>
          </cell>
          <cell r="M779">
            <v>9.0489099999999993</v>
          </cell>
          <cell r="N779">
            <v>10.703849999999999</v>
          </cell>
          <cell r="O779">
            <v>9.6835900000000006</v>
          </cell>
          <cell r="P779">
            <v>15.94603</v>
          </cell>
          <cell r="Q779">
            <v>23.442900000000002</v>
          </cell>
          <cell r="R779">
            <v>8.2255599999999998</v>
          </cell>
          <cell r="S779">
            <v>85.783510000000007</v>
          </cell>
        </row>
        <row r="780">
          <cell r="E780" t="str">
            <v/>
          </cell>
          <cell r="F780" t="str">
            <v/>
          </cell>
          <cell r="G780" t="str">
            <v/>
          </cell>
          <cell r="H780" t="str">
            <v/>
          </cell>
          <cell r="I780" t="str">
            <v>6156466651</v>
          </cell>
          <cell r="N780">
            <v>3.0599999999999998E-3</v>
          </cell>
          <cell r="O780">
            <v>-5.5999999999999995E-4</v>
          </cell>
          <cell r="P780">
            <v>8.8699999999999994E-3</v>
          </cell>
          <cell r="Q780">
            <v>-1.64E-3</v>
          </cell>
          <cell r="S780">
            <v>9.7300000000000008E-3</v>
          </cell>
        </row>
        <row r="781">
          <cell r="E781" t="str">
            <v/>
          </cell>
          <cell r="F781" t="str">
            <v/>
          </cell>
          <cell r="G781" t="str">
            <v/>
          </cell>
          <cell r="H781" t="str">
            <v/>
          </cell>
          <cell r="I781" t="str">
            <v>6156466652</v>
          </cell>
          <cell r="J781">
            <v>0.16922000000000001</v>
          </cell>
          <cell r="K781">
            <v>0.10816000000000001</v>
          </cell>
          <cell r="L781">
            <v>0.25962000000000002</v>
          </cell>
          <cell r="M781">
            <v>0.23263</v>
          </cell>
          <cell r="N781">
            <v>1.9949999999999999E-2</v>
          </cell>
          <cell r="O781">
            <v>-1.341E-2</v>
          </cell>
          <cell r="S781">
            <v>0.77617000000000003</v>
          </cell>
        </row>
        <row r="782">
          <cell r="E782" t="str">
            <v/>
          </cell>
          <cell r="F782" t="str">
            <v/>
          </cell>
          <cell r="G782" t="str">
            <v/>
          </cell>
          <cell r="H782" t="str">
            <v/>
          </cell>
          <cell r="I782" t="str">
            <v>6156466653</v>
          </cell>
          <cell r="J782">
            <v>1.95974</v>
          </cell>
          <cell r="K782">
            <v>1.33456</v>
          </cell>
          <cell r="L782">
            <v>1.30392</v>
          </cell>
          <cell r="M782">
            <v>1.84097</v>
          </cell>
          <cell r="N782">
            <v>1.5179100000000001</v>
          </cell>
          <cell r="O782">
            <v>2.5034100000000001</v>
          </cell>
          <cell r="P782">
            <v>2.4121899999999998</v>
          </cell>
          <cell r="Q782">
            <v>2.66168</v>
          </cell>
          <cell r="R782">
            <v>2.5842399999999999</v>
          </cell>
          <cell r="S782">
            <v>18.11862</v>
          </cell>
        </row>
        <row r="783">
          <cell r="E783" t="str">
            <v/>
          </cell>
          <cell r="F783" t="str">
            <v/>
          </cell>
          <cell r="G783" t="str">
            <v/>
          </cell>
          <cell r="H783" t="str">
            <v/>
          </cell>
          <cell r="I783" t="str">
            <v>6156466654</v>
          </cell>
          <cell r="J783">
            <v>5.5214600000000003</v>
          </cell>
          <cell r="K783">
            <v>3.7414499999999999</v>
          </cell>
          <cell r="L783">
            <v>5.0677000000000003</v>
          </cell>
          <cell r="M783">
            <v>7.3363699999999996</v>
          </cell>
          <cell r="N783">
            <v>6.5003599999999997</v>
          </cell>
          <cell r="O783">
            <v>11.245139999999999</v>
          </cell>
          <cell r="P783">
            <v>13.01004</v>
          </cell>
          <cell r="Q783">
            <v>19.65598</v>
          </cell>
          <cell r="R783">
            <v>11.53241</v>
          </cell>
          <cell r="S783">
            <v>83.610910000000004</v>
          </cell>
        </row>
        <row r="784">
          <cell r="E784" t="str">
            <v/>
          </cell>
          <cell r="F784" t="str">
            <v/>
          </cell>
          <cell r="G784" t="str">
            <v/>
          </cell>
          <cell r="H784" t="str">
            <v/>
          </cell>
          <cell r="I784" t="str">
            <v>6156466665</v>
          </cell>
          <cell r="J784">
            <v>96.214060000000003</v>
          </cell>
          <cell r="K784">
            <v>79.376900000000006</v>
          </cell>
          <cell r="L784">
            <v>86.264080000000007</v>
          </cell>
          <cell r="M784">
            <v>101.60681</v>
          </cell>
          <cell r="N784">
            <v>107.15391</v>
          </cell>
          <cell r="O784">
            <v>139.83707000000001</v>
          </cell>
          <cell r="P784">
            <v>153.16916000000001</v>
          </cell>
          <cell r="Q784">
            <v>197.74641</v>
          </cell>
          <cell r="R784">
            <v>145.70115999999999</v>
          </cell>
          <cell r="S784">
            <v>1107.0695599999999</v>
          </cell>
        </row>
        <row r="785">
          <cell r="E785" t="str">
            <v/>
          </cell>
          <cell r="F785" t="str">
            <v/>
          </cell>
          <cell r="G785" t="str">
            <v/>
          </cell>
          <cell r="H785" t="str">
            <v/>
          </cell>
          <cell r="I785" t="str">
            <v>6156466666</v>
          </cell>
          <cell r="J785">
            <v>91.756810000000002</v>
          </cell>
          <cell r="K785">
            <v>86.536010000000005</v>
          </cell>
          <cell r="L785">
            <v>115.30706000000001</v>
          </cell>
          <cell r="M785">
            <v>132.80352999999999</v>
          </cell>
          <cell r="N785">
            <v>171.36473000000001</v>
          </cell>
          <cell r="O785">
            <v>191.19362000000001</v>
          </cell>
          <cell r="P785">
            <v>199.80154999999999</v>
          </cell>
          <cell r="Q785">
            <v>219.76607999999999</v>
          </cell>
          <cell r="R785">
            <v>191.10274999999999</v>
          </cell>
          <cell r="S785">
            <v>1399.6321399999999</v>
          </cell>
        </row>
        <row r="786">
          <cell r="E786" t="str">
            <v/>
          </cell>
          <cell r="F786" t="str">
            <v/>
          </cell>
          <cell r="G786" t="str">
            <v/>
          </cell>
          <cell r="H786" t="str">
            <v/>
          </cell>
          <cell r="I786" t="str">
            <v>6156466668</v>
          </cell>
          <cell r="J786">
            <v>515.03639999999996</v>
          </cell>
          <cell r="K786">
            <v>382.07308</v>
          </cell>
          <cell r="L786">
            <v>517.02977999999996</v>
          </cell>
          <cell r="M786">
            <v>602.93435999999997</v>
          </cell>
          <cell r="N786">
            <v>604.55056999999999</v>
          </cell>
          <cell r="O786">
            <v>813.64854000000003</v>
          </cell>
          <cell r="P786">
            <v>893.86413000000005</v>
          </cell>
          <cell r="Q786">
            <v>1120.05099</v>
          </cell>
          <cell r="R786">
            <v>860.86654999999996</v>
          </cell>
          <cell r="S786">
            <v>6310.0544</v>
          </cell>
        </row>
        <row r="787">
          <cell r="E787" t="str">
            <v/>
          </cell>
          <cell r="F787" t="str">
            <v/>
          </cell>
          <cell r="G787" t="str">
            <v/>
          </cell>
          <cell r="H787" t="str">
            <v/>
          </cell>
          <cell r="I787" t="str">
            <v>6156466675</v>
          </cell>
          <cell r="J787">
            <v>32.82835</v>
          </cell>
          <cell r="K787">
            <v>32.429870000000001</v>
          </cell>
          <cell r="L787">
            <v>36.758069999999996</v>
          </cell>
          <cell r="M787">
            <v>46.595199999999998</v>
          </cell>
          <cell r="N787">
            <v>41.170789999999997</v>
          </cell>
          <cell r="O787">
            <v>51.11448</v>
          </cell>
          <cell r="P787">
            <v>44.777500000000003</v>
          </cell>
          <cell r="Q787">
            <v>49.963880000000003</v>
          </cell>
          <cell r="R787">
            <v>45.75197</v>
          </cell>
          <cell r="S787">
            <v>381.39010999999999</v>
          </cell>
        </row>
        <row r="788">
          <cell r="E788" t="str">
            <v/>
          </cell>
          <cell r="F788" t="str">
            <v/>
          </cell>
          <cell r="G788" t="str">
            <v/>
          </cell>
          <cell r="H788" t="str">
            <v/>
          </cell>
          <cell r="I788" t="str">
            <v>6156466679</v>
          </cell>
          <cell r="J788">
            <v>16.54458</v>
          </cell>
          <cell r="K788">
            <v>11.696809999999999</v>
          </cell>
          <cell r="L788">
            <v>18.748940000000001</v>
          </cell>
          <cell r="M788">
            <v>13.05172</v>
          </cell>
          <cell r="N788">
            <v>14.99114</v>
          </cell>
          <cell r="O788">
            <v>29.836690000000001</v>
          </cell>
          <cell r="P788">
            <v>9.3584999999999994</v>
          </cell>
          <cell r="Q788">
            <v>29.64668</v>
          </cell>
          <cell r="R788">
            <v>33.957079999999998</v>
          </cell>
          <cell r="S788">
            <v>177.83214000000001</v>
          </cell>
        </row>
        <row r="789">
          <cell r="E789" t="str">
            <v/>
          </cell>
          <cell r="F789" t="str">
            <v/>
          </cell>
          <cell r="G789" t="str">
            <v/>
          </cell>
          <cell r="H789" t="str">
            <v/>
          </cell>
          <cell r="I789" t="str">
            <v>6156466682</v>
          </cell>
          <cell r="J789">
            <v>9.8163999999999998</v>
          </cell>
          <cell r="K789">
            <v>8.1546400000000006</v>
          </cell>
          <cell r="L789">
            <v>9.2191299999999998</v>
          </cell>
          <cell r="M789">
            <v>10.94801</v>
          </cell>
          <cell r="N789">
            <v>12.185739999999999</v>
          </cell>
          <cell r="O789">
            <v>15.74236</v>
          </cell>
          <cell r="P789">
            <v>16.281549999999999</v>
          </cell>
          <cell r="Q789">
            <v>20.940049999999999</v>
          </cell>
          <cell r="R789">
            <v>14.31114</v>
          </cell>
          <cell r="S789">
            <v>117.59902</v>
          </cell>
        </row>
        <row r="790">
          <cell r="E790" t="str">
            <v/>
          </cell>
          <cell r="F790" t="str">
            <v/>
          </cell>
          <cell r="G790" t="str">
            <v/>
          </cell>
          <cell r="H790" t="str">
            <v/>
          </cell>
          <cell r="I790" t="str">
            <v>6156466683</v>
          </cell>
          <cell r="J790">
            <v>0.25101000000000001</v>
          </cell>
          <cell r="K790">
            <v>5.11E-3</v>
          </cell>
          <cell r="L790">
            <v>-1.0659999999999999E-2</v>
          </cell>
          <cell r="S790">
            <v>0.24546000000000001</v>
          </cell>
        </row>
        <row r="791">
          <cell r="E791" t="str">
            <v/>
          </cell>
          <cell r="F791" t="str">
            <v/>
          </cell>
          <cell r="G791" t="str">
            <v/>
          </cell>
          <cell r="H791" t="str">
            <v/>
          </cell>
          <cell r="I791" t="str">
            <v>6156466684</v>
          </cell>
          <cell r="J791">
            <v>1.555E-2</v>
          </cell>
          <cell r="K791">
            <v>3.107E-2</v>
          </cell>
          <cell r="L791">
            <v>8.5349999999999995E-2</v>
          </cell>
          <cell r="M791">
            <v>1.5E-3</v>
          </cell>
          <cell r="N791">
            <v>2.681E-2</v>
          </cell>
          <cell r="O791">
            <v>3.2800000000000003E-2</v>
          </cell>
          <cell r="P791">
            <v>0.10647</v>
          </cell>
          <cell r="Q791">
            <v>1.2999999999999999E-4</v>
          </cell>
          <cell r="R791">
            <v>0.29582000000000003</v>
          </cell>
          <cell r="S791">
            <v>0.59550000000000003</v>
          </cell>
        </row>
        <row r="792">
          <cell r="E792" t="str">
            <v/>
          </cell>
          <cell r="F792" t="str">
            <v/>
          </cell>
          <cell r="G792" t="str">
            <v/>
          </cell>
          <cell r="H792" t="str">
            <v/>
          </cell>
          <cell r="I792" t="str">
            <v>6156466689</v>
          </cell>
          <cell r="J792">
            <v>0.62943000000000005</v>
          </cell>
          <cell r="K792">
            <v>0.82718999999999998</v>
          </cell>
          <cell r="L792">
            <v>0.68776000000000004</v>
          </cell>
          <cell r="M792">
            <v>0.69655999999999996</v>
          </cell>
          <cell r="N792">
            <v>0.71714999999999995</v>
          </cell>
          <cell r="O792">
            <v>1.10626</v>
          </cell>
          <cell r="P792">
            <v>1.4155800000000001</v>
          </cell>
          <cell r="Q792">
            <v>1.3775200000000001</v>
          </cell>
          <cell r="R792">
            <v>1.54013</v>
          </cell>
          <cell r="S792">
            <v>8.9975799999999992</v>
          </cell>
        </row>
        <row r="793">
          <cell r="E793" t="str">
            <v/>
          </cell>
          <cell r="F793" t="str">
            <v/>
          </cell>
          <cell r="G793" t="str">
            <v/>
          </cell>
          <cell r="H793" t="str">
            <v/>
          </cell>
          <cell r="I793" t="str">
            <v>6156466690</v>
          </cell>
          <cell r="J793">
            <v>17.962129999999998</v>
          </cell>
          <cell r="K793">
            <v>78.756110000000007</v>
          </cell>
          <cell r="L793">
            <v>36.053559999999997</v>
          </cell>
          <cell r="M793">
            <v>42.312330000000003</v>
          </cell>
          <cell r="N793">
            <v>61.522120000000001</v>
          </cell>
          <cell r="O793">
            <v>98.818449999999999</v>
          </cell>
          <cell r="P793">
            <v>228.61152000000001</v>
          </cell>
          <cell r="Q793">
            <v>360.73169000000001</v>
          </cell>
          <cell r="R793">
            <v>264.84399999999999</v>
          </cell>
          <cell r="S793">
            <v>1189.6119100000001</v>
          </cell>
        </row>
        <row r="794">
          <cell r="E794" t="str">
            <v/>
          </cell>
          <cell r="F794" t="str">
            <v/>
          </cell>
          <cell r="G794" t="str">
            <v/>
          </cell>
          <cell r="H794" t="str">
            <v/>
          </cell>
          <cell r="I794" t="str">
            <v>6156466693</v>
          </cell>
          <cell r="P794">
            <v>9.9500000000000005E-3</v>
          </cell>
          <cell r="Q794">
            <v>0.21698000000000001</v>
          </cell>
          <cell r="R794">
            <v>0.37989000000000001</v>
          </cell>
          <cell r="S794">
            <v>0.60682000000000003</v>
          </cell>
        </row>
        <row r="795">
          <cell r="E795" t="str">
            <v/>
          </cell>
          <cell r="F795" t="str">
            <v/>
          </cell>
          <cell r="G795" t="str">
            <v/>
          </cell>
          <cell r="H795" t="str">
            <v/>
          </cell>
          <cell r="I795" t="str">
            <v>6156491000</v>
          </cell>
          <cell r="J795">
            <v>1907.9994099999999</v>
          </cell>
          <cell r="K795">
            <v>1857.27898</v>
          </cell>
          <cell r="L795">
            <v>2178.2613900000001</v>
          </cell>
          <cell r="M795">
            <v>2380.10185</v>
          </cell>
          <cell r="N795">
            <v>2599.4063599999999</v>
          </cell>
          <cell r="O795">
            <v>2721.4758099999999</v>
          </cell>
          <cell r="P795">
            <v>2107.0865100000001</v>
          </cell>
          <cell r="Q795">
            <v>1976.4068500000001</v>
          </cell>
          <cell r="R795">
            <v>2825.9211399999999</v>
          </cell>
          <cell r="S795">
            <v>20553.938300000002</v>
          </cell>
        </row>
        <row r="796">
          <cell r="E796" t="str">
            <v/>
          </cell>
          <cell r="F796" t="str">
            <v/>
          </cell>
          <cell r="G796" t="str">
            <v>Other income from the mobile telephone service</v>
          </cell>
          <cell r="H796" t="str">
            <v>7050199999</v>
          </cell>
          <cell r="I796" t="str">
            <v>6156462000</v>
          </cell>
          <cell r="J796">
            <v>1426.4975199999999</v>
          </cell>
          <cell r="K796">
            <v>1253.7303300000001</v>
          </cell>
          <cell r="L796">
            <v>1354.09115</v>
          </cell>
          <cell r="M796">
            <v>2671.38364</v>
          </cell>
          <cell r="N796">
            <v>5505.0180899999996</v>
          </cell>
          <cell r="O796">
            <v>5168.4039400000001</v>
          </cell>
          <cell r="P796">
            <v>750.56129999999996</v>
          </cell>
          <cell r="Q796">
            <v>906.18803000000003</v>
          </cell>
          <cell r="R796">
            <v>1168.2267400000001</v>
          </cell>
          <cell r="S796">
            <v>20204.100740000002</v>
          </cell>
        </row>
        <row r="797">
          <cell r="E797" t="str">
            <v/>
          </cell>
          <cell r="F797" t="str">
            <v/>
          </cell>
          <cell r="G797" t="str">
            <v/>
          </cell>
          <cell r="H797" t="str">
            <v/>
          </cell>
          <cell r="I797" t="str">
            <v>6156466561</v>
          </cell>
          <cell r="J797">
            <v>8.75</v>
          </cell>
          <cell r="L797">
            <v>1.5</v>
          </cell>
          <cell r="N797">
            <v>-3.2</v>
          </cell>
          <cell r="O797">
            <v>19.3</v>
          </cell>
          <cell r="P797">
            <v>5.25</v>
          </cell>
          <cell r="Q797">
            <v>7.5</v>
          </cell>
          <cell r="R797">
            <v>-1</v>
          </cell>
          <cell r="S797">
            <v>38.1</v>
          </cell>
        </row>
        <row r="798">
          <cell r="E798" t="str">
            <v/>
          </cell>
          <cell r="F798" t="str">
            <v/>
          </cell>
          <cell r="G798" t="str">
            <v/>
          </cell>
          <cell r="H798" t="str">
            <v/>
          </cell>
          <cell r="I798" t="str">
            <v>6156466563</v>
          </cell>
          <cell r="R798">
            <v>0.18361</v>
          </cell>
          <cell r="S798">
            <v>0.18361</v>
          </cell>
        </row>
        <row r="799">
          <cell r="E799" t="str">
            <v/>
          </cell>
          <cell r="F799" t="str">
            <v/>
          </cell>
          <cell r="G799" t="str">
            <v/>
          </cell>
          <cell r="H799" t="str">
            <v/>
          </cell>
          <cell r="I799" t="str">
            <v>6156466564</v>
          </cell>
          <cell r="J799">
            <v>35.538600000000002</v>
          </cell>
          <cell r="K799">
            <v>26.96733</v>
          </cell>
          <cell r="L799">
            <v>86.1036</v>
          </cell>
          <cell r="M799">
            <v>44.003230000000002</v>
          </cell>
          <cell r="N799">
            <v>78.550269999999998</v>
          </cell>
          <cell r="O799">
            <v>53.541200000000003</v>
          </cell>
          <cell r="P799">
            <v>43.581560000000003</v>
          </cell>
          <cell r="Q799">
            <v>65.363429999999994</v>
          </cell>
          <cell r="R799">
            <v>49.846359999999997</v>
          </cell>
          <cell r="S799">
            <v>483.49558000000002</v>
          </cell>
        </row>
        <row r="800">
          <cell r="E800" t="str">
            <v/>
          </cell>
          <cell r="F800" t="str">
            <v/>
          </cell>
          <cell r="G800" t="str">
            <v/>
          </cell>
          <cell r="H800" t="str">
            <v/>
          </cell>
          <cell r="I800" t="str">
            <v>6156466566</v>
          </cell>
          <cell r="J800">
            <v>93.626090000000005</v>
          </cell>
          <cell r="K800">
            <v>1232.8091099999999</v>
          </cell>
          <cell r="L800">
            <v>-3010.4737700000001</v>
          </cell>
          <cell r="M800">
            <v>4.4974400000000001</v>
          </cell>
          <cell r="N800">
            <v>2.6618400000000002</v>
          </cell>
          <cell r="O800">
            <v>10.196899999999999</v>
          </cell>
          <cell r="P800">
            <v>93.196659999999994</v>
          </cell>
          <cell r="Q800">
            <v>440.23928000000001</v>
          </cell>
          <cell r="R800">
            <v>457.70326999999997</v>
          </cell>
          <cell r="S800">
            <v>-675.54318000000001</v>
          </cell>
        </row>
        <row r="801">
          <cell r="E801" t="str">
            <v/>
          </cell>
          <cell r="F801" t="str">
            <v/>
          </cell>
          <cell r="G801" t="str">
            <v/>
          </cell>
          <cell r="H801" t="str">
            <v/>
          </cell>
          <cell r="I801" t="str">
            <v>6156466568</v>
          </cell>
          <cell r="J801">
            <v>24.498629999999999</v>
          </cell>
          <cell r="K801">
            <v>18.61985</v>
          </cell>
          <cell r="L801">
            <v>20.607330000000001</v>
          </cell>
          <cell r="M801">
            <v>21.105180000000001</v>
          </cell>
          <cell r="N801">
            <v>18.146419999999999</v>
          </cell>
          <cell r="O801">
            <v>24.594629999999999</v>
          </cell>
          <cell r="P801">
            <v>26.346450000000001</v>
          </cell>
          <cell r="Q801">
            <v>-14.968209999999999</v>
          </cell>
          <cell r="R801">
            <v>0.15812999999999999</v>
          </cell>
          <cell r="S801">
            <v>139.10840999999999</v>
          </cell>
        </row>
        <row r="802">
          <cell r="E802" t="str">
            <v/>
          </cell>
          <cell r="F802" t="str">
            <v/>
          </cell>
          <cell r="G802" t="str">
            <v/>
          </cell>
          <cell r="H802" t="str">
            <v/>
          </cell>
          <cell r="I802" t="str">
            <v>6156466569</v>
          </cell>
          <cell r="J802">
            <v>77.143550000000005</v>
          </cell>
          <cell r="K802">
            <v>-76.267619999999994</v>
          </cell>
          <cell r="L802">
            <v>0.76968000000000003</v>
          </cell>
          <cell r="M802">
            <v>0.74836999999999998</v>
          </cell>
          <cell r="N802">
            <v>4.2990599999999999</v>
          </cell>
          <cell r="O802">
            <v>16.22316</v>
          </cell>
          <cell r="P802">
            <v>38.27899</v>
          </cell>
          <cell r="Q802">
            <v>64.612610000000004</v>
          </cell>
          <cell r="R802">
            <v>200.81183999999999</v>
          </cell>
          <cell r="S802">
            <v>326.61964</v>
          </cell>
        </row>
        <row r="803">
          <cell r="E803" t="str">
            <v/>
          </cell>
          <cell r="F803" t="str">
            <v/>
          </cell>
          <cell r="G803" t="str">
            <v/>
          </cell>
          <cell r="H803" t="str">
            <v/>
          </cell>
          <cell r="I803" t="str">
            <v>6156466574</v>
          </cell>
          <cell r="J803">
            <v>5.5809999999999998E-2</v>
          </cell>
          <cell r="K803">
            <v>0.55076000000000003</v>
          </cell>
          <cell r="L803">
            <v>1.2030000000000001E-2</v>
          </cell>
          <cell r="M803">
            <v>5.1049999999999998E-2</v>
          </cell>
          <cell r="N803">
            <v>0.44983000000000001</v>
          </cell>
          <cell r="O803">
            <v>2.0389999999999998E-2</v>
          </cell>
          <cell r="P803">
            <v>4.2360000000000002E-2</v>
          </cell>
          <cell r="Q803">
            <v>5.7790000000000001E-2</v>
          </cell>
          <cell r="R803">
            <v>4.3729999999999998E-2</v>
          </cell>
          <cell r="S803">
            <v>1.2837499999999999</v>
          </cell>
        </row>
        <row r="804">
          <cell r="E804" t="str">
            <v/>
          </cell>
          <cell r="F804" t="str">
            <v/>
          </cell>
          <cell r="G804" t="str">
            <v/>
          </cell>
          <cell r="H804" t="str">
            <v/>
          </cell>
          <cell r="I804" t="str">
            <v>6156466581</v>
          </cell>
          <cell r="J804">
            <v>-9.4192699999999991</v>
          </cell>
          <cell r="K804">
            <v>20.474440000000001</v>
          </cell>
          <cell r="L804">
            <v>243.64162999999999</v>
          </cell>
          <cell r="M804">
            <v>-37.535600000000002</v>
          </cell>
          <cell r="N804">
            <v>-43.57376</v>
          </cell>
          <cell r="O804">
            <v>-0.43746000000000002</v>
          </cell>
          <cell r="P804">
            <v>-17.045110000000001</v>
          </cell>
          <cell r="Q804">
            <v>14.82877</v>
          </cell>
          <cell r="R804">
            <v>20.693999999999999</v>
          </cell>
          <cell r="S804">
            <v>191.62764000000001</v>
          </cell>
        </row>
        <row r="805">
          <cell r="E805" t="str">
            <v/>
          </cell>
          <cell r="F805" t="str">
            <v/>
          </cell>
          <cell r="G805" t="str">
            <v/>
          </cell>
          <cell r="H805" t="str">
            <v/>
          </cell>
          <cell r="I805" t="str">
            <v>6156466641</v>
          </cell>
          <cell r="J805">
            <v>4.2497499999999997</v>
          </cell>
          <cell r="K805">
            <v>4.7185100000000002</v>
          </cell>
          <cell r="L805">
            <v>5.0814599999999999</v>
          </cell>
          <cell r="M805">
            <v>5.63659</v>
          </cell>
          <cell r="N805">
            <v>14.051019999999999</v>
          </cell>
          <cell r="O805">
            <v>13.03322</v>
          </cell>
          <cell r="P805">
            <v>8.0732199999999992</v>
          </cell>
          <cell r="Q805">
            <v>8.6432300000000009</v>
          </cell>
          <cell r="R805">
            <v>10.6119</v>
          </cell>
          <cell r="S805">
            <v>74.0989</v>
          </cell>
        </row>
        <row r="806">
          <cell r="E806" t="str">
            <v/>
          </cell>
          <cell r="F806" t="str">
            <v/>
          </cell>
          <cell r="G806" t="str">
            <v/>
          </cell>
          <cell r="H806" t="str">
            <v/>
          </cell>
          <cell r="I806" t="str">
            <v>6156466642</v>
          </cell>
          <cell r="K806">
            <v>3.0000000000000001E-5</v>
          </cell>
          <cell r="L806">
            <v>2.4000000000000001E-4</v>
          </cell>
          <cell r="M806">
            <v>4.8000000000000001E-4</v>
          </cell>
          <cell r="N806">
            <v>4.7010000000000003E-2</v>
          </cell>
          <cell r="P806">
            <v>2.7709999999999999E-2</v>
          </cell>
          <cell r="Q806">
            <v>3.6949999999999997E-2</v>
          </cell>
          <cell r="R806">
            <v>5.8200000000000002E-2</v>
          </cell>
          <cell r="S806">
            <v>0.17061999999999999</v>
          </cell>
        </row>
        <row r="807">
          <cell r="E807" t="str">
            <v/>
          </cell>
          <cell r="F807" t="str">
            <v/>
          </cell>
          <cell r="G807" t="str">
            <v/>
          </cell>
          <cell r="H807" t="str">
            <v/>
          </cell>
          <cell r="I807" t="str">
            <v>6156466651</v>
          </cell>
          <cell r="J807">
            <v>-1.3500000000000001E-3</v>
          </cell>
          <cell r="S807">
            <v>-1.3500000000000001E-3</v>
          </cell>
        </row>
        <row r="808">
          <cell r="E808" t="str">
            <v/>
          </cell>
          <cell r="F808" t="str">
            <v/>
          </cell>
          <cell r="G808" t="str">
            <v/>
          </cell>
          <cell r="H808" t="str">
            <v/>
          </cell>
          <cell r="I808" t="str">
            <v>6156466652</v>
          </cell>
          <cell r="J808">
            <v>9.1120000000000007E-2</v>
          </cell>
          <cell r="K808">
            <v>-2.4719999999999999E-2</v>
          </cell>
          <cell r="L808">
            <v>2.9409999999999999E-2</v>
          </cell>
          <cell r="M808">
            <v>3.6536599999999999</v>
          </cell>
          <cell r="N808">
            <v>5.7201399999999998</v>
          </cell>
          <cell r="O808">
            <v>-0.77595999999999998</v>
          </cell>
          <cell r="P808">
            <v>-6.9120000000000001E-2</v>
          </cell>
          <cell r="S808">
            <v>8.62453</v>
          </cell>
        </row>
        <row r="809">
          <cell r="E809" t="str">
            <v/>
          </cell>
          <cell r="F809" t="str">
            <v/>
          </cell>
          <cell r="G809" t="str">
            <v/>
          </cell>
          <cell r="H809" t="str">
            <v/>
          </cell>
          <cell r="I809" t="str">
            <v>6156466653</v>
          </cell>
          <cell r="J809">
            <v>6.15482</v>
          </cell>
          <cell r="K809">
            <v>-30.434930000000001</v>
          </cell>
          <cell r="L809">
            <v>4.5885600000000002</v>
          </cell>
          <cell r="M809">
            <v>4.54887</v>
          </cell>
          <cell r="N809">
            <v>4.5846299999999998</v>
          </cell>
          <cell r="O809">
            <v>4.1254600000000003</v>
          </cell>
          <cell r="P809">
            <v>4.9622700000000002</v>
          </cell>
          <cell r="Q809">
            <v>4.7660299999999998</v>
          </cell>
          <cell r="R809">
            <v>4.1868100000000004</v>
          </cell>
          <cell r="S809">
            <v>7.4825200000000001</v>
          </cell>
        </row>
        <row r="810">
          <cell r="E810" t="str">
            <v/>
          </cell>
          <cell r="F810" t="str">
            <v/>
          </cell>
          <cell r="G810" t="str">
            <v/>
          </cell>
          <cell r="H810" t="str">
            <v/>
          </cell>
          <cell r="I810" t="str">
            <v>6156466654</v>
          </cell>
          <cell r="J810">
            <v>4.5567399999999996</v>
          </cell>
          <cell r="K810">
            <v>4.7616500000000004</v>
          </cell>
          <cell r="L810">
            <v>4.9904200000000003</v>
          </cell>
          <cell r="M810">
            <v>4.7763900000000001</v>
          </cell>
          <cell r="N810">
            <v>4.4713799999999999</v>
          </cell>
          <cell r="O810">
            <v>4.9306000000000001</v>
          </cell>
          <cell r="P810">
            <v>2.2601200000000001</v>
          </cell>
          <cell r="Q810">
            <v>-2.04521</v>
          </cell>
          <cell r="R810">
            <v>1.1123799999999999</v>
          </cell>
          <cell r="S810">
            <v>29.81447</v>
          </cell>
        </row>
        <row r="811">
          <cell r="E811" t="str">
            <v/>
          </cell>
          <cell r="F811" t="str">
            <v/>
          </cell>
          <cell r="G811" t="str">
            <v/>
          </cell>
          <cell r="H811" t="str">
            <v/>
          </cell>
          <cell r="I811" t="str">
            <v>6156466665</v>
          </cell>
          <cell r="J811">
            <v>14.43829</v>
          </cell>
          <cell r="K811">
            <v>-2.1295500000000001</v>
          </cell>
          <cell r="L811">
            <v>22.305399999999999</v>
          </cell>
          <cell r="M811">
            <v>55.75264</v>
          </cell>
          <cell r="N811">
            <v>123.41233</v>
          </cell>
          <cell r="O811">
            <v>0.59306999999999999</v>
          </cell>
          <cell r="P811">
            <v>29.605540000000001</v>
          </cell>
          <cell r="Q811">
            <v>31.9848</v>
          </cell>
          <cell r="R811">
            <v>9.9401100000000007</v>
          </cell>
          <cell r="S811">
            <v>285.90262999999999</v>
          </cell>
        </row>
        <row r="812">
          <cell r="E812" t="str">
            <v/>
          </cell>
          <cell r="F812" t="str">
            <v/>
          </cell>
          <cell r="G812" t="str">
            <v/>
          </cell>
          <cell r="H812" t="str">
            <v/>
          </cell>
          <cell r="I812" t="str">
            <v>6156466666</v>
          </cell>
          <cell r="J812">
            <v>14.532780000000001</v>
          </cell>
          <cell r="K812">
            <v>12.27093</v>
          </cell>
          <cell r="L812">
            <v>19.93224</v>
          </cell>
          <cell r="M812">
            <v>682.08438000000001</v>
          </cell>
          <cell r="N812">
            <v>1519.96273</v>
          </cell>
          <cell r="O812">
            <v>-2129.4133000000002</v>
          </cell>
          <cell r="P812">
            <v>12.82511</v>
          </cell>
          <cell r="Q812">
            <v>25.987939999999998</v>
          </cell>
          <cell r="R812">
            <v>29.114999999999998</v>
          </cell>
          <cell r="S812">
            <v>187.29781</v>
          </cell>
        </row>
        <row r="813">
          <cell r="E813" t="str">
            <v/>
          </cell>
          <cell r="F813" t="str">
            <v/>
          </cell>
          <cell r="G813" t="str">
            <v/>
          </cell>
          <cell r="H813" t="str">
            <v/>
          </cell>
          <cell r="I813" t="str">
            <v>6156466668</v>
          </cell>
          <cell r="J813">
            <v>60.105739999999997</v>
          </cell>
          <cell r="K813">
            <v>21.87105</v>
          </cell>
          <cell r="L813">
            <v>29.312100000000001</v>
          </cell>
          <cell r="M813">
            <v>28.953130000000002</v>
          </cell>
          <cell r="N813">
            <v>30.341480000000001</v>
          </cell>
          <cell r="O813">
            <v>23.424630000000001</v>
          </cell>
          <cell r="P813">
            <v>-0.13885</v>
          </cell>
          <cell r="Q813">
            <v>-3.9942500000000001</v>
          </cell>
          <cell r="R813">
            <v>-16.187819999999999</v>
          </cell>
          <cell r="S813">
            <v>173.68720999999999</v>
          </cell>
        </row>
        <row r="814">
          <cell r="E814" t="str">
            <v/>
          </cell>
          <cell r="F814" t="str">
            <v/>
          </cell>
          <cell r="G814" t="str">
            <v/>
          </cell>
          <cell r="H814" t="str">
            <v/>
          </cell>
          <cell r="I814" t="str">
            <v>6156466675</v>
          </cell>
          <cell r="J814">
            <v>8.9561600000000006</v>
          </cell>
          <cell r="K814">
            <v>9.3778100000000002</v>
          </cell>
          <cell r="L814">
            <v>9.8998799999999996</v>
          </cell>
          <cell r="M814">
            <v>9.4546399999999995</v>
          </cell>
          <cell r="N814">
            <v>6.2354399999999996</v>
          </cell>
          <cell r="O814">
            <v>8.1846499999999995</v>
          </cell>
          <cell r="P814">
            <v>13.74253</v>
          </cell>
          <cell r="Q814">
            <v>13.76953</v>
          </cell>
          <cell r="R814">
            <v>12.477449999999999</v>
          </cell>
          <cell r="S814">
            <v>92.098089999999999</v>
          </cell>
        </row>
        <row r="815">
          <cell r="E815" t="str">
            <v/>
          </cell>
          <cell r="F815" t="str">
            <v/>
          </cell>
          <cell r="G815" t="str">
            <v/>
          </cell>
          <cell r="H815" t="str">
            <v/>
          </cell>
          <cell r="I815" t="str">
            <v>6156466679</v>
          </cell>
          <cell r="J815">
            <v>2.4897300000000002</v>
          </cell>
          <cell r="K815">
            <v>2.41072</v>
          </cell>
          <cell r="L815">
            <v>2.49702</v>
          </cell>
          <cell r="M815">
            <v>3.2999000000000001</v>
          </cell>
          <cell r="N815">
            <v>3.4561099999999998</v>
          </cell>
          <cell r="O815">
            <v>3.3671500000000001</v>
          </cell>
          <cell r="P815">
            <v>4.6234799999999998</v>
          </cell>
          <cell r="Q815">
            <v>4.6862700000000004</v>
          </cell>
          <cell r="R815">
            <v>-0.73890999999999996</v>
          </cell>
          <cell r="S815">
            <v>26.091470000000001</v>
          </cell>
        </row>
        <row r="816">
          <cell r="E816" t="str">
            <v/>
          </cell>
          <cell r="F816" t="str">
            <v/>
          </cell>
          <cell r="G816" t="str">
            <v/>
          </cell>
          <cell r="H816" t="str">
            <v/>
          </cell>
          <cell r="I816" t="str">
            <v>6156466682</v>
          </cell>
          <cell r="J816">
            <v>2.7369999999999998E-2</v>
          </cell>
          <cell r="K816">
            <v>0.41328999999999999</v>
          </cell>
          <cell r="L816">
            <v>0.57620000000000005</v>
          </cell>
          <cell r="M816">
            <v>0.64915</v>
          </cell>
          <cell r="N816">
            <v>0.4128</v>
          </cell>
          <cell r="O816">
            <v>1.1078399999999999</v>
          </cell>
          <cell r="P816">
            <v>1.0944499999999999</v>
          </cell>
          <cell r="Q816">
            <v>1.1747099999999999</v>
          </cell>
          <cell r="R816">
            <v>0.73482999999999998</v>
          </cell>
          <cell r="S816">
            <v>6.1906400000000001</v>
          </cell>
        </row>
        <row r="817">
          <cell r="E817" t="str">
            <v/>
          </cell>
          <cell r="F817" t="str">
            <v/>
          </cell>
          <cell r="G817" t="str">
            <v/>
          </cell>
          <cell r="H817" t="str">
            <v/>
          </cell>
          <cell r="I817" t="str">
            <v>6156466683</v>
          </cell>
          <cell r="J817">
            <v>6.6958900000000003</v>
          </cell>
          <cell r="K817">
            <v>5.8736100000000002</v>
          </cell>
          <cell r="L817">
            <v>-1.34887</v>
          </cell>
          <cell r="M817">
            <v>2.0809999999999999E-2</v>
          </cell>
          <cell r="N817">
            <v>1.1039999999999999E-2</v>
          </cell>
          <cell r="O817">
            <v>-4.7400000000000003E-3</v>
          </cell>
          <cell r="S817">
            <v>11.24774</v>
          </cell>
        </row>
        <row r="818">
          <cell r="E818" t="str">
            <v/>
          </cell>
          <cell r="F818" t="str">
            <v/>
          </cell>
          <cell r="G818" t="str">
            <v/>
          </cell>
          <cell r="H818" t="str">
            <v/>
          </cell>
          <cell r="I818" t="str">
            <v>6156466684</v>
          </cell>
          <cell r="J818">
            <v>0.14988000000000001</v>
          </cell>
          <cell r="K818">
            <v>0.84187999999999996</v>
          </cell>
          <cell r="L818">
            <v>-0.70262000000000002</v>
          </cell>
          <cell r="M818">
            <v>1.3955500000000001</v>
          </cell>
          <cell r="N818">
            <v>-0.21845999999999999</v>
          </cell>
          <cell r="O818">
            <v>0.13521</v>
          </cell>
          <cell r="P818">
            <v>3.8730000000000001E-2</v>
          </cell>
          <cell r="Q818">
            <v>5.815E-2</v>
          </cell>
          <cell r="R818">
            <v>4.691E-2</v>
          </cell>
          <cell r="S818">
            <v>1.7452300000000001</v>
          </cell>
        </row>
        <row r="819">
          <cell r="E819" t="str">
            <v/>
          </cell>
          <cell r="F819" t="str">
            <v/>
          </cell>
          <cell r="G819" t="str">
            <v/>
          </cell>
          <cell r="H819" t="str">
            <v/>
          </cell>
          <cell r="I819" t="str">
            <v>6156466689</v>
          </cell>
          <cell r="J819">
            <v>0.56591999999999998</v>
          </cell>
          <cell r="K819">
            <v>0.32244</v>
          </cell>
          <cell r="L819">
            <v>0.31041999999999997</v>
          </cell>
          <cell r="M819">
            <v>0.31014000000000003</v>
          </cell>
          <cell r="N819">
            <v>0.25380000000000003</v>
          </cell>
          <cell r="O819">
            <v>0.35913</v>
          </cell>
          <cell r="P819">
            <v>0.28372000000000003</v>
          </cell>
          <cell r="Q819">
            <v>0.39528999999999997</v>
          </cell>
          <cell r="R819">
            <v>0.38512000000000002</v>
          </cell>
          <cell r="S819">
            <v>3.1859799999999998</v>
          </cell>
        </row>
        <row r="820">
          <cell r="E820" t="str">
            <v/>
          </cell>
          <cell r="F820" t="str">
            <v/>
          </cell>
          <cell r="G820" t="str">
            <v/>
          </cell>
          <cell r="H820" t="str">
            <v/>
          </cell>
          <cell r="I820" t="str">
            <v>6156466690</v>
          </cell>
          <cell r="J820">
            <v>0.29620999999999997</v>
          </cell>
          <cell r="K820">
            <v>0.25949</v>
          </cell>
          <cell r="L820">
            <v>0.29912</v>
          </cell>
          <cell r="M820">
            <v>0.26791999999999999</v>
          </cell>
          <cell r="N820">
            <v>0.23696</v>
          </cell>
          <cell r="O820">
            <v>0.36867</v>
          </cell>
          <cell r="P820">
            <v>0.27107999999999999</v>
          </cell>
          <cell r="Q820">
            <v>0.93022000000000005</v>
          </cell>
          <cell r="R820">
            <v>0.65425</v>
          </cell>
          <cell r="S820">
            <v>3.58392</v>
          </cell>
        </row>
        <row r="821">
          <cell r="E821" t="str">
            <v/>
          </cell>
          <cell r="F821" t="str">
            <v/>
          </cell>
          <cell r="G821" t="str">
            <v/>
          </cell>
          <cell r="H821" t="str">
            <v/>
          </cell>
          <cell r="I821" t="str">
            <v>6156466693</v>
          </cell>
          <cell r="P821">
            <v>5.6000000000000001E-2</v>
          </cell>
          <cell r="Q821">
            <v>0.115</v>
          </cell>
          <cell r="R821">
            <v>0.182</v>
          </cell>
          <cell r="S821">
            <v>0.35299999999999998</v>
          </cell>
        </row>
        <row r="822">
          <cell r="E822" t="str">
            <v/>
          </cell>
          <cell r="F822" t="str">
            <v/>
          </cell>
          <cell r="G822" t="str">
            <v/>
          </cell>
          <cell r="H822" t="str">
            <v/>
          </cell>
          <cell r="I822" t="str">
            <v>6156466696</v>
          </cell>
          <cell r="O822">
            <v>1.0030000000000001E-2</v>
          </cell>
          <cell r="P822">
            <v>4.9880000000000001E-2</v>
          </cell>
          <cell r="Q822">
            <v>-9.4900000000000002E-3</v>
          </cell>
          <cell r="S822">
            <v>5.042E-2</v>
          </cell>
        </row>
        <row r="823">
          <cell r="E823" t="str">
            <v/>
          </cell>
          <cell r="F823" t="str">
            <v/>
          </cell>
          <cell r="G823" t="str">
            <v/>
          </cell>
          <cell r="H823" t="str">
            <v/>
          </cell>
          <cell r="I823" t="str">
            <v>6156491000</v>
          </cell>
          <cell r="J823">
            <v>29.923660000000002</v>
          </cell>
          <cell r="K823">
            <v>42.202660000000002</v>
          </cell>
          <cell r="L823">
            <v>33.822380000000003</v>
          </cell>
          <cell r="M823">
            <v>84.308809999999994</v>
          </cell>
          <cell r="N823">
            <v>184.01356999999999</v>
          </cell>
          <cell r="O823">
            <v>116.11747</v>
          </cell>
          <cell r="P823">
            <v>63.027239999999999</v>
          </cell>
          <cell r="Q823">
            <v>100.35498</v>
          </cell>
          <cell r="R823">
            <v>62.064929999999997</v>
          </cell>
          <cell r="S823">
            <v>715.83569999999997</v>
          </cell>
        </row>
        <row r="824">
          <cell r="E824" t="str">
            <v/>
          </cell>
          <cell r="F824" t="str">
            <v/>
          </cell>
          <cell r="G824" t="str">
            <v>Measured serv f interconnect by tim-origin</v>
          </cell>
          <cell r="H824" t="str">
            <v>7050200103</v>
          </cell>
          <cell r="I824" t="str">
            <v>6156165900</v>
          </cell>
          <cell r="L824">
            <v>86.595500000000001</v>
          </cell>
          <cell r="M824">
            <v>79.319400000000002</v>
          </cell>
          <cell r="N824">
            <v>131.66085000000001</v>
          </cell>
          <cell r="O824">
            <v>-104.90094000000001</v>
          </cell>
          <cell r="P824">
            <v>170.26467</v>
          </cell>
          <cell r="Q824">
            <v>187.19082</v>
          </cell>
          <cell r="R824">
            <v>-1055.1720499999999</v>
          </cell>
          <cell r="S824">
            <v>-505.04174999999998</v>
          </cell>
        </row>
        <row r="825">
          <cell r="E825" t="str">
            <v/>
          </cell>
          <cell r="F825" t="str">
            <v/>
          </cell>
          <cell r="G825" t="str">
            <v/>
          </cell>
          <cell r="H825" t="str">
            <v/>
          </cell>
          <cell r="I825" t="str">
            <v>6156441010</v>
          </cell>
          <cell r="J825">
            <v>680.33081000000004</v>
          </cell>
          <cell r="K825">
            <v>629.45586000000003</v>
          </cell>
          <cell r="L825">
            <v>642.62841000000003</v>
          </cell>
          <cell r="M825">
            <v>596.46658000000002</v>
          </cell>
          <cell r="N825">
            <v>631.34095000000002</v>
          </cell>
          <cell r="O825">
            <v>615.32992999999999</v>
          </cell>
          <cell r="P825">
            <v>647.74316999999996</v>
          </cell>
          <cell r="Q825">
            <v>664.01343999999995</v>
          </cell>
          <cell r="R825">
            <v>627.37509999999997</v>
          </cell>
          <cell r="S825">
            <v>5734.6842500000002</v>
          </cell>
        </row>
        <row r="826">
          <cell r="E826" t="str">
            <v/>
          </cell>
          <cell r="F826" t="str">
            <v/>
          </cell>
          <cell r="G826" t="str">
            <v/>
          </cell>
          <cell r="H826" t="str">
            <v/>
          </cell>
          <cell r="I826" t="str">
            <v>6156462000</v>
          </cell>
          <cell r="J826">
            <v>29291.561549999999</v>
          </cell>
          <cell r="K826">
            <v>29087.596969999999</v>
          </cell>
          <cell r="L826">
            <v>30464.661169999999</v>
          </cell>
          <cell r="M826">
            <v>28891.986430000001</v>
          </cell>
          <cell r="N826">
            <v>31089.960500000001</v>
          </cell>
          <cell r="O826">
            <v>30422.081450000001</v>
          </cell>
          <cell r="P826">
            <v>30267.29621</v>
          </cell>
          <cell r="Q826">
            <v>29171.909350000002</v>
          </cell>
          <cell r="R826">
            <v>28912.35153</v>
          </cell>
          <cell r="S826">
            <v>267599.40516000002</v>
          </cell>
        </row>
        <row r="827">
          <cell r="E827" t="str">
            <v/>
          </cell>
          <cell r="F827" t="str">
            <v/>
          </cell>
          <cell r="G827" t="str">
            <v/>
          </cell>
          <cell r="H827" t="str">
            <v/>
          </cell>
          <cell r="I827" t="str">
            <v>6156462994</v>
          </cell>
          <cell r="J827">
            <v>1219.4773</v>
          </cell>
          <cell r="K827">
            <v>1252.31819</v>
          </cell>
          <cell r="L827">
            <v>252.71332000000001</v>
          </cell>
          <cell r="M827">
            <v>249.3518</v>
          </cell>
          <cell r="N827">
            <v>309.64731999999998</v>
          </cell>
          <cell r="O827">
            <v>290.84431000000001</v>
          </cell>
          <cell r="S827">
            <v>3574.3522400000002</v>
          </cell>
        </row>
        <row r="828">
          <cell r="E828" t="str">
            <v/>
          </cell>
          <cell r="F828" t="str">
            <v/>
          </cell>
          <cell r="G828" t="str">
            <v/>
          </cell>
          <cell r="H828" t="str">
            <v/>
          </cell>
          <cell r="I828" t="str">
            <v>6156466564</v>
          </cell>
          <cell r="J828">
            <v>938.05107999999996</v>
          </cell>
          <cell r="K828">
            <v>968.46482000000003</v>
          </cell>
          <cell r="L828">
            <v>1051.0652399999999</v>
          </cell>
          <cell r="M828">
            <v>1026.7206699999999</v>
          </cell>
          <cell r="N828">
            <v>1146.31863</v>
          </cell>
          <cell r="O828">
            <v>1127.00512</v>
          </cell>
          <cell r="P828">
            <v>1070.24299</v>
          </cell>
          <cell r="Q828">
            <v>1078.5839100000001</v>
          </cell>
          <cell r="R828">
            <v>1104.8614600000001</v>
          </cell>
          <cell r="S828">
            <v>9511.3139200000005</v>
          </cell>
        </row>
        <row r="829">
          <cell r="E829" t="str">
            <v/>
          </cell>
          <cell r="F829" t="str">
            <v/>
          </cell>
          <cell r="G829" t="str">
            <v/>
          </cell>
          <cell r="H829" t="str">
            <v/>
          </cell>
          <cell r="I829" t="str">
            <v>6156466566</v>
          </cell>
          <cell r="J829">
            <v>1667.71371</v>
          </cell>
          <cell r="K829">
            <v>1772.89951</v>
          </cell>
          <cell r="L829">
            <v>1792.0005000000001</v>
          </cell>
          <cell r="M829">
            <v>1974.0956000000001</v>
          </cell>
          <cell r="N829">
            <v>2164.6622400000001</v>
          </cell>
          <cell r="O829">
            <v>2144.9353000000001</v>
          </cell>
          <cell r="P829">
            <v>2089.23072</v>
          </cell>
          <cell r="Q829">
            <v>2010.88085</v>
          </cell>
          <cell r="R829">
            <v>1986.0948800000001</v>
          </cell>
          <cell r="S829">
            <v>17602.513309999998</v>
          </cell>
        </row>
        <row r="830">
          <cell r="E830" t="str">
            <v/>
          </cell>
          <cell r="F830" t="str">
            <v/>
          </cell>
          <cell r="G830" t="str">
            <v/>
          </cell>
          <cell r="H830" t="str">
            <v/>
          </cell>
          <cell r="I830" t="str">
            <v>6156466568</v>
          </cell>
          <cell r="J830">
            <v>31.575859999999999</v>
          </cell>
          <cell r="K830">
            <v>33.098230000000001</v>
          </cell>
          <cell r="L830">
            <v>39.085059999999999</v>
          </cell>
          <cell r="M830">
            <v>37.259639999999997</v>
          </cell>
          <cell r="N830">
            <v>44.134059999999998</v>
          </cell>
          <cell r="O830">
            <v>43.590580000000003</v>
          </cell>
          <cell r="P830">
            <v>49.353009999999998</v>
          </cell>
          <cell r="Q830">
            <v>40.726239999999997</v>
          </cell>
          <cell r="R830">
            <v>42.342300000000002</v>
          </cell>
          <cell r="S830">
            <v>361.16498000000001</v>
          </cell>
        </row>
        <row r="831">
          <cell r="E831" t="str">
            <v/>
          </cell>
          <cell r="F831" t="str">
            <v/>
          </cell>
          <cell r="G831" t="str">
            <v/>
          </cell>
          <cell r="H831" t="str">
            <v/>
          </cell>
          <cell r="I831" t="str">
            <v>6156466574</v>
          </cell>
          <cell r="J831">
            <v>19.218450000000001</v>
          </cell>
          <cell r="K831">
            <v>17.266870000000001</v>
          </cell>
          <cell r="L831">
            <v>17.205960000000001</v>
          </cell>
          <cell r="M831">
            <v>16.223759999999999</v>
          </cell>
          <cell r="N831">
            <v>17.70092</v>
          </cell>
          <cell r="O831">
            <v>16.635899999999999</v>
          </cell>
          <cell r="P831">
            <v>16.900310000000001</v>
          </cell>
          <cell r="Q831">
            <v>15.52712</v>
          </cell>
          <cell r="R831">
            <v>14.63456</v>
          </cell>
          <cell r="S831">
            <v>151.31385</v>
          </cell>
        </row>
        <row r="832">
          <cell r="E832" t="str">
            <v/>
          </cell>
          <cell r="F832" t="str">
            <v/>
          </cell>
          <cell r="G832" t="str">
            <v/>
          </cell>
          <cell r="H832" t="str">
            <v/>
          </cell>
          <cell r="I832" t="str">
            <v>6156466581</v>
          </cell>
          <cell r="J832">
            <v>243.04668000000001</v>
          </cell>
          <cell r="K832">
            <v>221.04791</v>
          </cell>
          <cell r="L832">
            <v>224.84087</v>
          </cell>
          <cell r="M832">
            <v>199.30271999999999</v>
          </cell>
          <cell r="N832">
            <v>208.74088</v>
          </cell>
          <cell r="O832">
            <v>206.60157000000001</v>
          </cell>
          <cell r="P832">
            <v>227.1669</v>
          </cell>
          <cell r="Q832">
            <v>230.28268</v>
          </cell>
          <cell r="R832">
            <v>229.63964000000001</v>
          </cell>
          <cell r="S832">
            <v>1990.66985</v>
          </cell>
        </row>
        <row r="833">
          <cell r="E833" t="str">
            <v/>
          </cell>
          <cell r="F833" t="str">
            <v/>
          </cell>
          <cell r="G833" t="str">
            <v/>
          </cell>
          <cell r="H833" t="str">
            <v/>
          </cell>
          <cell r="I833" t="str">
            <v>6156466641</v>
          </cell>
          <cell r="J833">
            <v>94.288229999999999</v>
          </cell>
          <cell r="K833">
            <v>93.653840000000002</v>
          </cell>
          <cell r="L833">
            <v>104.98393</v>
          </cell>
          <cell r="M833">
            <v>104.73885</v>
          </cell>
          <cell r="N833">
            <v>123.43664</v>
          </cell>
          <cell r="O833">
            <v>124.15676999999999</v>
          </cell>
          <cell r="P833">
            <v>128.16113999999999</v>
          </cell>
          <cell r="Q833">
            <v>127.73555</v>
          </cell>
          <cell r="R833">
            <v>126.53331</v>
          </cell>
          <cell r="S833">
            <v>1027.6882599999999</v>
          </cell>
        </row>
        <row r="834">
          <cell r="E834" t="str">
            <v/>
          </cell>
          <cell r="F834" t="str">
            <v/>
          </cell>
          <cell r="G834" t="str">
            <v/>
          </cell>
          <cell r="H834" t="str">
            <v/>
          </cell>
          <cell r="I834" t="str">
            <v>6156466642</v>
          </cell>
          <cell r="K834">
            <v>13.99352</v>
          </cell>
          <cell r="L834">
            <v>23.28847</v>
          </cell>
          <cell r="M834">
            <v>28.110510000000001</v>
          </cell>
          <cell r="N834">
            <v>35.921250000000001</v>
          </cell>
          <cell r="O834">
            <v>42.307479999999998</v>
          </cell>
          <cell r="P834">
            <v>43.453409999999998</v>
          </cell>
          <cell r="Q834">
            <v>51.776490000000003</v>
          </cell>
          <cell r="R834">
            <v>54.237549999999999</v>
          </cell>
          <cell r="S834">
            <v>293.08868000000001</v>
          </cell>
        </row>
        <row r="835">
          <cell r="E835" t="str">
            <v/>
          </cell>
          <cell r="F835" t="str">
            <v/>
          </cell>
          <cell r="G835" t="str">
            <v/>
          </cell>
          <cell r="H835" t="str">
            <v/>
          </cell>
          <cell r="I835" t="str">
            <v>6156466652</v>
          </cell>
          <cell r="L835">
            <v>1.58832</v>
          </cell>
          <cell r="M835">
            <v>1.1279399999999999</v>
          </cell>
          <cell r="N835">
            <v>-1.9810000000000001E-2</v>
          </cell>
          <cell r="O835">
            <v>0.1051</v>
          </cell>
          <cell r="P835">
            <v>3.3320000000000002E-2</v>
          </cell>
          <cell r="Q835">
            <v>-2.1700000000000001E-2</v>
          </cell>
          <cell r="S835">
            <v>2.8131699999999999</v>
          </cell>
        </row>
        <row r="836">
          <cell r="E836" t="str">
            <v/>
          </cell>
          <cell r="F836" t="str">
            <v/>
          </cell>
          <cell r="G836" t="str">
            <v/>
          </cell>
          <cell r="H836" t="str">
            <v/>
          </cell>
          <cell r="I836" t="str">
            <v>6156466653</v>
          </cell>
          <cell r="J836">
            <v>17.8005</v>
          </cell>
          <cell r="K836">
            <v>16.727450000000001</v>
          </cell>
          <cell r="L836">
            <v>15.919829999999999</v>
          </cell>
          <cell r="M836">
            <v>14.29608</v>
          </cell>
          <cell r="N836">
            <v>16.19135</v>
          </cell>
          <cell r="O836">
            <v>15.62487</v>
          </cell>
          <cell r="P836">
            <v>14.346270000000001</v>
          </cell>
          <cell r="Q836">
            <v>14.11707</v>
          </cell>
          <cell r="R836">
            <v>14.71292</v>
          </cell>
          <cell r="S836">
            <v>139.73634000000001</v>
          </cell>
        </row>
        <row r="837">
          <cell r="E837" t="str">
            <v/>
          </cell>
          <cell r="F837" t="str">
            <v/>
          </cell>
          <cell r="G837" t="str">
            <v/>
          </cell>
          <cell r="H837" t="str">
            <v/>
          </cell>
          <cell r="I837" t="str">
            <v>6156466654</v>
          </cell>
          <cell r="J837">
            <v>121.1961</v>
          </cell>
          <cell r="K837">
            <v>119.99283</v>
          </cell>
          <cell r="L837">
            <v>139.89318</v>
          </cell>
          <cell r="M837">
            <v>137.44815</v>
          </cell>
          <cell r="N837">
            <v>160.18079</v>
          </cell>
          <cell r="O837">
            <v>157.93237999999999</v>
          </cell>
          <cell r="P837">
            <v>160.27432999999999</v>
          </cell>
          <cell r="Q837">
            <v>163.17055999999999</v>
          </cell>
          <cell r="R837">
            <v>165.35739000000001</v>
          </cell>
          <cell r="S837">
            <v>1325.44571</v>
          </cell>
        </row>
        <row r="838">
          <cell r="E838" t="str">
            <v/>
          </cell>
          <cell r="F838" t="str">
            <v/>
          </cell>
          <cell r="G838" t="str">
            <v/>
          </cell>
          <cell r="H838" t="str">
            <v/>
          </cell>
          <cell r="I838" t="str">
            <v>6156466665</v>
          </cell>
          <cell r="J838">
            <v>278.00375000000003</v>
          </cell>
          <cell r="K838">
            <v>261.72564999999997</v>
          </cell>
          <cell r="L838">
            <v>272.07961999999998</v>
          </cell>
          <cell r="M838">
            <v>257.05252000000002</v>
          </cell>
          <cell r="N838">
            <v>269.8716</v>
          </cell>
          <cell r="O838">
            <v>269.80750999999998</v>
          </cell>
          <cell r="P838">
            <v>265.36048</v>
          </cell>
          <cell r="Q838">
            <v>262.2328</v>
          </cell>
          <cell r="R838">
            <v>264.37416000000002</v>
          </cell>
          <cell r="S838">
            <v>2400.5080899999998</v>
          </cell>
        </row>
        <row r="839">
          <cell r="E839" t="str">
            <v/>
          </cell>
          <cell r="F839" t="str">
            <v/>
          </cell>
          <cell r="G839" t="str">
            <v/>
          </cell>
          <cell r="H839" t="str">
            <v/>
          </cell>
          <cell r="I839" t="str">
            <v>6156466666</v>
          </cell>
          <cell r="J839">
            <v>759.70321999999999</v>
          </cell>
          <cell r="K839">
            <v>711.74995999999999</v>
          </cell>
          <cell r="L839">
            <v>781.41094999999996</v>
          </cell>
          <cell r="M839">
            <v>747.04038000000003</v>
          </cell>
          <cell r="N839">
            <v>812.46190999999999</v>
          </cell>
          <cell r="O839">
            <v>808.21060999999997</v>
          </cell>
          <cell r="P839">
            <v>830.18391999999994</v>
          </cell>
          <cell r="Q839">
            <v>834.92729999999995</v>
          </cell>
          <cell r="R839">
            <v>804.58965999999998</v>
          </cell>
          <cell r="S839">
            <v>7090.2779099999998</v>
          </cell>
        </row>
        <row r="840">
          <cell r="E840" t="str">
            <v/>
          </cell>
          <cell r="F840" t="str">
            <v/>
          </cell>
          <cell r="G840" t="str">
            <v/>
          </cell>
          <cell r="H840" t="str">
            <v/>
          </cell>
          <cell r="I840" t="str">
            <v>6156466668</v>
          </cell>
          <cell r="J840">
            <v>3362.6049800000001</v>
          </cell>
          <cell r="K840">
            <v>3031.0963499999998</v>
          </cell>
          <cell r="L840">
            <v>3295.7991299999999</v>
          </cell>
          <cell r="M840">
            <v>3095.0393399999998</v>
          </cell>
          <cell r="N840">
            <v>3370.6471200000001</v>
          </cell>
          <cell r="O840">
            <v>3308.7957799999999</v>
          </cell>
          <cell r="P840">
            <v>3320.8755700000002</v>
          </cell>
          <cell r="Q840">
            <v>3198.8488299999999</v>
          </cell>
          <cell r="R840">
            <v>3172.0527000000002</v>
          </cell>
          <cell r="S840">
            <v>29155.7598</v>
          </cell>
        </row>
        <row r="841">
          <cell r="E841" t="str">
            <v/>
          </cell>
          <cell r="F841" t="str">
            <v/>
          </cell>
          <cell r="G841" t="str">
            <v/>
          </cell>
          <cell r="H841" t="str">
            <v/>
          </cell>
          <cell r="I841" t="str">
            <v>6156466673</v>
          </cell>
          <cell r="J841">
            <v>22.040240000000001</v>
          </cell>
          <cell r="K841">
            <v>13.28448</v>
          </cell>
          <cell r="S841">
            <v>35.324719999999999</v>
          </cell>
        </row>
        <row r="842">
          <cell r="E842" t="str">
            <v/>
          </cell>
          <cell r="F842" t="str">
            <v/>
          </cell>
          <cell r="G842" t="str">
            <v/>
          </cell>
          <cell r="H842" t="str">
            <v/>
          </cell>
          <cell r="I842" t="str">
            <v>6156466675</v>
          </cell>
          <cell r="J842">
            <v>84.00864</v>
          </cell>
          <cell r="K842">
            <v>77.07132</v>
          </cell>
          <cell r="L842">
            <v>84.292410000000004</v>
          </cell>
          <cell r="M842">
            <v>80.154470000000003</v>
          </cell>
          <cell r="N842">
            <v>82.155259999999998</v>
          </cell>
          <cell r="O842">
            <v>83.392349999999993</v>
          </cell>
          <cell r="P842">
            <v>82.265000000000001</v>
          </cell>
          <cell r="Q842">
            <v>76.884609999999995</v>
          </cell>
          <cell r="R842">
            <v>72.341750000000005</v>
          </cell>
          <cell r="S842">
            <v>722.56581000000006</v>
          </cell>
        </row>
        <row r="843">
          <cell r="E843" t="str">
            <v/>
          </cell>
          <cell r="F843" t="str">
            <v/>
          </cell>
          <cell r="G843" t="str">
            <v/>
          </cell>
          <cell r="H843" t="str">
            <v/>
          </cell>
          <cell r="I843" t="str">
            <v>6156466679</v>
          </cell>
          <cell r="J843">
            <v>23.877289999999999</v>
          </cell>
          <cell r="K843">
            <v>24.83681</v>
          </cell>
          <cell r="L843">
            <v>29.206630000000001</v>
          </cell>
          <cell r="M843">
            <v>28.398009999999999</v>
          </cell>
          <cell r="N843">
            <v>27.602789999999999</v>
          </cell>
          <cell r="O843">
            <v>28.750779999999999</v>
          </cell>
          <cell r="P843">
            <v>33.894300000000001</v>
          </cell>
          <cell r="Q843">
            <v>26.80406</v>
          </cell>
          <cell r="R843">
            <v>29.765419999999999</v>
          </cell>
          <cell r="S843">
            <v>253.13609</v>
          </cell>
        </row>
        <row r="844">
          <cell r="E844" t="str">
            <v/>
          </cell>
          <cell r="F844" t="str">
            <v/>
          </cell>
          <cell r="G844" t="str">
            <v/>
          </cell>
          <cell r="H844" t="str">
            <v/>
          </cell>
          <cell r="I844" t="str">
            <v>6156466682</v>
          </cell>
          <cell r="J844">
            <v>200.14492000000001</v>
          </cell>
          <cell r="K844">
            <v>181.55526</v>
          </cell>
          <cell r="L844">
            <v>192.70850999999999</v>
          </cell>
          <cell r="M844">
            <v>165.26844</v>
          </cell>
          <cell r="N844">
            <v>174.08505</v>
          </cell>
          <cell r="O844">
            <v>167.23011</v>
          </cell>
          <cell r="P844">
            <v>159.99029999999999</v>
          </cell>
          <cell r="Q844">
            <v>152.82286999999999</v>
          </cell>
          <cell r="R844">
            <v>142.67233999999999</v>
          </cell>
          <cell r="S844">
            <v>1536.4777999999999</v>
          </cell>
        </row>
        <row r="845">
          <cell r="E845" t="str">
            <v/>
          </cell>
          <cell r="F845" t="str">
            <v/>
          </cell>
          <cell r="G845" t="str">
            <v/>
          </cell>
          <cell r="H845" t="str">
            <v/>
          </cell>
          <cell r="I845" t="str">
            <v>6156466683</v>
          </cell>
          <cell r="J845">
            <v>23.97335</v>
          </cell>
          <cell r="K845">
            <v>3.6601400000000002</v>
          </cell>
          <cell r="L845">
            <v>2.0490000000000001E-2</v>
          </cell>
          <cell r="M845">
            <v>1.444E-2</v>
          </cell>
          <cell r="N845">
            <v>2.6089999999999999E-2</v>
          </cell>
          <cell r="O845">
            <v>1.0499999999999999E-3</v>
          </cell>
          <cell r="P845">
            <v>7.3929999999999996E-2</v>
          </cell>
          <cell r="Q845">
            <v>1.464E-2</v>
          </cell>
          <cell r="R845">
            <v>-3.542E-2</v>
          </cell>
          <cell r="S845">
            <v>27.748709999999999</v>
          </cell>
        </row>
        <row r="846">
          <cell r="E846" t="str">
            <v/>
          </cell>
          <cell r="F846" t="str">
            <v/>
          </cell>
          <cell r="G846" t="str">
            <v/>
          </cell>
          <cell r="H846" t="str">
            <v/>
          </cell>
          <cell r="I846" t="str">
            <v>6156466684</v>
          </cell>
          <cell r="L846">
            <v>7.7200000000000003E-3</v>
          </cell>
          <cell r="M846">
            <v>0.14718999999999999</v>
          </cell>
          <cell r="N846">
            <v>7.6850000000000002E-2</v>
          </cell>
          <cell r="O846">
            <v>0.18013999999999999</v>
          </cell>
          <cell r="P846">
            <v>0.40497</v>
          </cell>
          <cell r="Q846">
            <v>0.34060000000000001</v>
          </cell>
          <cell r="R846">
            <v>6.3432399999999998</v>
          </cell>
          <cell r="S846">
            <v>7.5007099999999998</v>
          </cell>
        </row>
        <row r="847">
          <cell r="E847" t="str">
            <v/>
          </cell>
          <cell r="F847" t="str">
            <v/>
          </cell>
          <cell r="G847" t="str">
            <v/>
          </cell>
          <cell r="H847" t="str">
            <v/>
          </cell>
          <cell r="I847" t="str">
            <v>6156466688</v>
          </cell>
          <cell r="P847">
            <v>1.0000000000000001E-5</v>
          </cell>
          <cell r="Q847">
            <v>1.0000000000000001E-5</v>
          </cell>
          <cell r="S847">
            <v>2.0000000000000002E-5</v>
          </cell>
        </row>
        <row r="848">
          <cell r="E848" t="str">
            <v/>
          </cell>
          <cell r="F848" t="str">
            <v/>
          </cell>
          <cell r="G848" t="str">
            <v/>
          </cell>
          <cell r="H848" t="str">
            <v/>
          </cell>
          <cell r="I848" t="str">
            <v>6156466689</v>
          </cell>
          <cell r="L848">
            <v>1.63527</v>
          </cell>
          <cell r="M848">
            <v>1.3853500000000001</v>
          </cell>
          <cell r="N848">
            <v>1.2779</v>
          </cell>
          <cell r="O848">
            <v>1.10741</v>
          </cell>
          <cell r="P848">
            <v>2.7099600000000001</v>
          </cell>
          <cell r="Q848">
            <v>2.96482</v>
          </cell>
          <cell r="R848">
            <v>2.75183</v>
          </cell>
          <cell r="S848">
            <v>13.83254</v>
          </cell>
        </row>
        <row r="849">
          <cell r="E849" t="str">
            <v/>
          </cell>
          <cell r="F849" t="str">
            <v/>
          </cell>
          <cell r="G849" t="str">
            <v/>
          </cell>
          <cell r="H849" t="str">
            <v/>
          </cell>
          <cell r="I849" t="str">
            <v>6156466690</v>
          </cell>
          <cell r="J849">
            <v>32.419989999999999</v>
          </cell>
          <cell r="K849">
            <v>39.359160000000003</v>
          </cell>
          <cell r="L849">
            <v>49.773580000000003</v>
          </cell>
          <cell r="M849">
            <v>51.604770000000002</v>
          </cell>
          <cell r="N849">
            <v>60.209049999999998</v>
          </cell>
          <cell r="O849">
            <v>71.890029999999996</v>
          </cell>
          <cell r="P849">
            <v>89.861329999999995</v>
          </cell>
          <cell r="Q849">
            <v>109.53324000000001</v>
          </cell>
          <cell r="R849">
            <v>94.428910000000002</v>
          </cell>
          <cell r="S849">
            <v>599.08006</v>
          </cell>
        </row>
        <row r="850">
          <cell r="E850" t="str">
            <v/>
          </cell>
          <cell r="F850" t="str">
            <v/>
          </cell>
          <cell r="G850" t="str">
            <v/>
          </cell>
          <cell r="H850" t="str">
            <v/>
          </cell>
          <cell r="I850" t="str">
            <v>6156491000</v>
          </cell>
          <cell r="L850">
            <v>1231.05782</v>
          </cell>
          <cell r="M850">
            <v>1093.99252</v>
          </cell>
          <cell r="N850">
            <v>1213.2632000000001</v>
          </cell>
          <cell r="O850">
            <v>1171.9885400000001</v>
          </cell>
          <cell r="P850">
            <v>1564.27224</v>
          </cell>
          <cell r="Q850">
            <v>1483.6155900000001</v>
          </cell>
          <cell r="R850">
            <v>1534.9192800000001</v>
          </cell>
          <cell r="S850">
            <v>9293.1091899999992</v>
          </cell>
        </row>
        <row r="851">
          <cell r="E851" t="str">
            <v/>
          </cell>
          <cell r="F851" t="str">
            <v/>
          </cell>
          <cell r="G851" t="str">
            <v>Activ charg,indirect acces to the subscr loop</v>
          </cell>
          <cell r="H851" t="str">
            <v>7050400201</v>
          </cell>
          <cell r="I851" t="str">
            <v>6156492000</v>
          </cell>
          <cell r="J851">
            <v>3076.11114</v>
          </cell>
          <cell r="K851">
            <v>-1523.55969</v>
          </cell>
          <cell r="L851">
            <v>4745.6436199999998</v>
          </cell>
          <cell r="M851">
            <v>-1200.2272599999999</v>
          </cell>
          <cell r="N851">
            <v>3802.4839700000002</v>
          </cell>
          <cell r="O851">
            <v>1448.38276</v>
          </cell>
          <cell r="P851">
            <v>2932.7148900000002</v>
          </cell>
          <cell r="Q851">
            <v>1422.68571</v>
          </cell>
          <cell r="R851">
            <v>-948.76363000000003</v>
          </cell>
          <cell r="S851">
            <v>13755.471509999999</v>
          </cell>
        </row>
        <row r="852">
          <cell r="E852" t="str">
            <v/>
          </cell>
          <cell r="F852" t="str">
            <v/>
          </cell>
          <cell r="G852" t="str">
            <v/>
          </cell>
          <cell r="H852" t="str">
            <v/>
          </cell>
          <cell r="I852" t="str">
            <v>6156492100</v>
          </cell>
          <cell r="J852">
            <v>51.088340000000002</v>
          </cell>
          <cell r="K852">
            <v>64.637870000000007</v>
          </cell>
          <cell r="L852">
            <v>71.803120000000007</v>
          </cell>
          <cell r="M852">
            <v>92.704220000000007</v>
          </cell>
          <cell r="N852">
            <v>142.15763999999999</v>
          </cell>
          <cell r="O852">
            <v>179.22219999999999</v>
          </cell>
          <cell r="P852">
            <v>334.08792</v>
          </cell>
          <cell r="Q852">
            <v>237.47405000000001</v>
          </cell>
          <cell r="R852">
            <v>159.81291999999999</v>
          </cell>
          <cell r="S852">
            <v>1332.98828</v>
          </cell>
        </row>
        <row r="853">
          <cell r="E853" t="str">
            <v/>
          </cell>
          <cell r="F853" t="str">
            <v/>
          </cell>
          <cell r="G853" t="str">
            <v>Po-pa me serv,roa i own netw cus oth f op (roa in)</v>
          </cell>
          <cell r="H853" t="str">
            <v>7050600503</v>
          </cell>
          <cell r="I853" t="str">
            <v>6156462000</v>
          </cell>
          <cell r="J853">
            <v>3006.51838</v>
          </cell>
          <cell r="K853">
            <v>3322.0180399999999</v>
          </cell>
          <cell r="L853">
            <v>3683.1965500000001</v>
          </cell>
          <cell r="M853">
            <v>3342.44625</v>
          </cell>
          <cell r="N853">
            <v>3652.23441</v>
          </cell>
          <cell r="O853">
            <v>3529.9061900000002</v>
          </cell>
          <cell r="P853">
            <v>4583.4432399999996</v>
          </cell>
          <cell r="Q853">
            <v>3580.3836000000001</v>
          </cell>
          <cell r="R853">
            <v>4040.6791699999999</v>
          </cell>
          <cell r="S853">
            <v>32740.825830000002</v>
          </cell>
        </row>
        <row r="854">
          <cell r="E854" t="str">
            <v/>
          </cell>
          <cell r="F854" t="str">
            <v/>
          </cell>
          <cell r="G854" t="str">
            <v>Flow/transport charge, voice over IP/DSL</v>
          </cell>
          <cell r="H854" t="str">
            <v>7050801121</v>
          </cell>
          <cell r="I854" t="str">
            <v>6156441010</v>
          </cell>
          <cell r="J854">
            <v>2396.6979099999999</v>
          </cell>
          <cell r="K854">
            <v>8153.4410399999997</v>
          </cell>
          <cell r="L854">
            <v>9100.4141799999998</v>
          </cell>
          <cell r="M854">
            <v>8915.4958900000001</v>
          </cell>
          <cell r="N854">
            <v>8698.9164000000001</v>
          </cell>
          <cell r="O854">
            <v>8384.5727399999996</v>
          </cell>
          <cell r="P854">
            <v>7936.0941999999995</v>
          </cell>
          <cell r="Q854">
            <v>7953.06898</v>
          </cell>
          <cell r="R854">
            <v>7796.6013599999997</v>
          </cell>
          <cell r="S854">
            <v>69335.3027</v>
          </cell>
        </row>
        <row r="855">
          <cell r="E855" t="str">
            <v/>
          </cell>
          <cell r="F855" t="str">
            <v/>
          </cell>
          <cell r="G855" t="str">
            <v/>
          </cell>
          <cell r="H855" t="str">
            <v/>
          </cell>
          <cell r="I855" t="str">
            <v>6156460005</v>
          </cell>
          <cell r="J855">
            <v>1201.9745700000001</v>
          </cell>
          <cell r="K855">
            <v>1059.23738</v>
          </cell>
          <cell r="L855">
            <v>939.65335000000005</v>
          </cell>
          <cell r="M855">
            <v>926.83727999999996</v>
          </cell>
          <cell r="N855">
            <v>949.74033999999995</v>
          </cell>
          <cell r="O855">
            <v>1473.1101799999999</v>
          </cell>
          <cell r="P855">
            <v>1422.6205</v>
          </cell>
          <cell r="Q855">
            <v>1460.1385700000001</v>
          </cell>
          <cell r="R855">
            <v>1441.52207</v>
          </cell>
          <cell r="S855">
            <v>10874.83424</v>
          </cell>
        </row>
        <row r="856">
          <cell r="E856" t="str">
            <v/>
          </cell>
          <cell r="F856" t="str">
            <v/>
          </cell>
          <cell r="G856" t="str">
            <v>Postpaid measured service for messaging services</v>
          </cell>
          <cell r="H856" t="str">
            <v>7050801303</v>
          </cell>
          <cell r="I856" t="str">
            <v>6156441010</v>
          </cell>
          <cell r="J856">
            <v>1348.51062</v>
          </cell>
          <cell r="K856">
            <v>1189.7112500000001</v>
          </cell>
          <cell r="L856">
            <v>1174.26271</v>
          </cell>
          <cell r="M856">
            <v>1028.94577</v>
          </cell>
          <cell r="N856">
            <v>1371.46399</v>
          </cell>
          <cell r="O856">
            <v>1096.09231</v>
          </cell>
          <cell r="P856">
            <v>907.28429000000006</v>
          </cell>
          <cell r="Q856">
            <v>825.00625000000002</v>
          </cell>
          <cell r="R856">
            <v>920.12067000000002</v>
          </cell>
          <cell r="S856">
            <v>9861.3978599999991</v>
          </cell>
        </row>
        <row r="857">
          <cell r="E857" t="str">
            <v/>
          </cell>
          <cell r="F857" t="str">
            <v/>
          </cell>
          <cell r="G857" t="str">
            <v/>
          </cell>
          <cell r="H857" t="str">
            <v/>
          </cell>
          <cell r="I857" t="str">
            <v>6156462000</v>
          </cell>
          <cell r="J857">
            <v>27406.02477</v>
          </cell>
          <cell r="K857">
            <v>22164.547500000001</v>
          </cell>
          <cell r="L857">
            <v>24824.465639999999</v>
          </cell>
          <cell r="M857">
            <v>22818.711960000001</v>
          </cell>
          <cell r="N857">
            <v>23112.06221</v>
          </cell>
          <cell r="O857">
            <v>23905.293679999999</v>
          </cell>
          <cell r="P857">
            <v>24470.22552</v>
          </cell>
          <cell r="Q857">
            <v>23361.661400000001</v>
          </cell>
          <cell r="R857">
            <v>22413.377639999999</v>
          </cell>
          <cell r="S857">
            <v>214476.37031999999</v>
          </cell>
        </row>
        <row r="858">
          <cell r="E858" t="str">
            <v/>
          </cell>
          <cell r="F858" t="str">
            <v/>
          </cell>
          <cell r="G858" t="str">
            <v/>
          </cell>
          <cell r="H858" t="str">
            <v/>
          </cell>
          <cell r="I858" t="str">
            <v>6156462150</v>
          </cell>
          <cell r="J858">
            <v>16.761690000000002</v>
          </cell>
          <cell r="K858">
            <v>14.35614</v>
          </cell>
          <cell r="L858">
            <v>15.1153</v>
          </cell>
          <cell r="M858">
            <v>14.795999999999999</v>
          </cell>
          <cell r="N858">
            <v>15.43468</v>
          </cell>
          <cell r="O858">
            <v>14.84972</v>
          </cell>
          <cell r="P858">
            <v>17.235610000000001</v>
          </cell>
          <cell r="Q858">
            <v>17.40306</v>
          </cell>
          <cell r="R858">
            <v>17.038989999999998</v>
          </cell>
          <cell r="S858">
            <v>142.99118999999999</v>
          </cell>
        </row>
        <row r="859">
          <cell r="E859" t="str">
            <v/>
          </cell>
          <cell r="F859" t="str">
            <v/>
          </cell>
          <cell r="G859" t="str">
            <v/>
          </cell>
          <cell r="H859" t="str">
            <v/>
          </cell>
          <cell r="I859" t="str">
            <v>6156466561</v>
          </cell>
          <cell r="J859">
            <v>1587.8868</v>
          </cell>
          <cell r="K859">
            <v>2151.89329</v>
          </cell>
          <cell r="L859">
            <v>1099.89762</v>
          </cell>
          <cell r="M859">
            <v>1343.0816199999999</v>
          </cell>
          <cell r="N859">
            <v>1792.0623700000001</v>
          </cell>
          <cell r="O859">
            <v>2187.24053</v>
          </cell>
          <cell r="P859">
            <v>1383.38455</v>
          </cell>
          <cell r="Q859">
            <v>2059.0353</v>
          </cell>
          <cell r="R859">
            <v>1700.35681</v>
          </cell>
          <cell r="S859">
            <v>15304.838890000001</v>
          </cell>
        </row>
        <row r="860">
          <cell r="E860" t="str">
            <v/>
          </cell>
          <cell r="F860" t="str">
            <v/>
          </cell>
          <cell r="G860" t="str">
            <v/>
          </cell>
          <cell r="H860" t="str">
            <v/>
          </cell>
          <cell r="I860" t="str">
            <v>6156466563</v>
          </cell>
          <cell r="R860">
            <v>0.64188000000000001</v>
          </cell>
          <cell r="S860">
            <v>0.64188000000000001</v>
          </cell>
        </row>
        <row r="861">
          <cell r="E861" t="str">
            <v/>
          </cell>
          <cell r="F861" t="str">
            <v/>
          </cell>
          <cell r="G861" t="str">
            <v/>
          </cell>
          <cell r="H861" t="str">
            <v/>
          </cell>
          <cell r="I861" t="str">
            <v>6156466564</v>
          </cell>
          <cell r="J861">
            <v>331.99973999999997</v>
          </cell>
          <cell r="K861">
            <v>309.89134000000001</v>
          </cell>
          <cell r="L861">
            <v>306.61367999999999</v>
          </cell>
          <cell r="M861">
            <v>295.95463000000001</v>
          </cell>
          <cell r="N861">
            <v>303.70441</v>
          </cell>
          <cell r="O861">
            <v>273.54773</v>
          </cell>
          <cell r="P861">
            <v>440.31092999999998</v>
          </cell>
          <cell r="Q861">
            <v>126.58642</v>
          </cell>
          <cell r="R861">
            <v>248.72134</v>
          </cell>
          <cell r="S861">
            <v>2637.3302199999998</v>
          </cell>
        </row>
        <row r="862">
          <cell r="E862" t="str">
            <v/>
          </cell>
          <cell r="F862" t="str">
            <v/>
          </cell>
          <cell r="G862" t="str">
            <v/>
          </cell>
          <cell r="H862" t="str">
            <v/>
          </cell>
          <cell r="I862" t="str">
            <v>6156466566</v>
          </cell>
          <cell r="J862">
            <v>336.47336999999999</v>
          </cell>
          <cell r="K862">
            <v>351.81993999999997</v>
          </cell>
          <cell r="L862">
            <v>394.14654999999999</v>
          </cell>
          <cell r="M862">
            <v>351.39359000000002</v>
          </cell>
          <cell r="N862">
            <v>349.68578000000002</v>
          </cell>
          <cell r="O862">
            <v>354.53607</v>
          </cell>
          <cell r="P862">
            <v>612.80570999999998</v>
          </cell>
          <cell r="Q862">
            <v>241.78344000000001</v>
          </cell>
          <cell r="R862">
            <v>271.04174</v>
          </cell>
          <cell r="S862">
            <v>3263.6861899999999</v>
          </cell>
        </row>
        <row r="863">
          <cell r="E863" t="str">
            <v/>
          </cell>
          <cell r="F863" t="str">
            <v/>
          </cell>
          <cell r="G863" t="str">
            <v/>
          </cell>
          <cell r="H863" t="str">
            <v/>
          </cell>
          <cell r="I863" t="str">
            <v>6156466568</v>
          </cell>
          <cell r="J863">
            <v>184.20367999999999</v>
          </cell>
          <cell r="K863">
            <v>177.38503</v>
          </cell>
          <cell r="L863">
            <v>181.39309</v>
          </cell>
          <cell r="M863">
            <v>180.54212000000001</v>
          </cell>
          <cell r="N863">
            <v>184.65291999999999</v>
          </cell>
          <cell r="O863">
            <v>182.01918000000001</v>
          </cell>
          <cell r="P863">
            <v>49.803460000000001</v>
          </cell>
          <cell r="Q863">
            <v>18.21753</v>
          </cell>
          <cell r="R863">
            <v>13.00604</v>
          </cell>
          <cell r="S863">
            <v>1171.2230500000001</v>
          </cell>
        </row>
        <row r="864">
          <cell r="E864" t="str">
            <v/>
          </cell>
          <cell r="F864" t="str">
            <v/>
          </cell>
          <cell r="G864" t="str">
            <v/>
          </cell>
          <cell r="H864" t="str">
            <v/>
          </cell>
          <cell r="I864" t="str">
            <v>6156466569</v>
          </cell>
          <cell r="J864">
            <v>103.59053</v>
          </cell>
          <cell r="K864">
            <v>99.826970000000003</v>
          </cell>
          <cell r="L864">
            <v>118.01591999999999</v>
          </cell>
          <cell r="M864">
            <v>117.47313</v>
          </cell>
          <cell r="N864">
            <v>132.47269</v>
          </cell>
          <cell r="O864">
            <v>134.04644999999999</v>
          </cell>
          <cell r="P864">
            <v>307.13533999999999</v>
          </cell>
          <cell r="Q864">
            <v>15.512869999999999</v>
          </cell>
          <cell r="R864">
            <v>126.53547</v>
          </cell>
          <cell r="S864">
            <v>1154.6093699999999</v>
          </cell>
        </row>
        <row r="865">
          <cell r="E865" t="str">
            <v/>
          </cell>
          <cell r="F865" t="str">
            <v/>
          </cell>
          <cell r="G865" t="str">
            <v/>
          </cell>
          <cell r="H865" t="str">
            <v/>
          </cell>
          <cell r="I865" t="str">
            <v>6156466574</v>
          </cell>
          <cell r="J865">
            <v>19.342970000000001</v>
          </cell>
          <cell r="K865">
            <v>14.06382</v>
          </cell>
          <cell r="L865">
            <v>15.52534</v>
          </cell>
          <cell r="M865">
            <v>14.49427</v>
          </cell>
          <cell r="N865">
            <v>14.140330000000001</v>
          </cell>
          <cell r="O865">
            <v>14.19303</v>
          </cell>
          <cell r="P865">
            <v>16.42014</v>
          </cell>
          <cell r="Q865">
            <v>8.7021999999999995</v>
          </cell>
          <cell r="R865">
            <v>11.11232</v>
          </cell>
          <cell r="S865">
            <v>127.99442000000001</v>
          </cell>
        </row>
        <row r="866">
          <cell r="E866" t="str">
            <v/>
          </cell>
          <cell r="F866" t="str">
            <v/>
          </cell>
          <cell r="G866" t="str">
            <v/>
          </cell>
          <cell r="H866" t="str">
            <v/>
          </cell>
          <cell r="I866" t="str">
            <v>6156466581</v>
          </cell>
          <cell r="J866">
            <v>167.23563999999999</v>
          </cell>
          <cell r="K866">
            <v>139.52553</v>
          </cell>
          <cell r="L866">
            <v>143.48410000000001</v>
          </cell>
          <cell r="M866">
            <v>128.29176000000001</v>
          </cell>
          <cell r="N866">
            <v>131.26458</v>
          </cell>
          <cell r="O866">
            <v>126.81807000000001</v>
          </cell>
          <cell r="P866">
            <v>152.12594000000001</v>
          </cell>
          <cell r="Q866">
            <v>122.25471</v>
          </cell>
          <cell r="R866">
            <v>138.89077</v>
          </cell>
          <cell r="S866">
            <v>1249.8911000000001</v>
          </cell>
        </row>
        <row r="867">
          <cell r="E867" t="str">
            <v/>
          </cell>
          <cell r="F867" t="str">
            <v/>
          </cell>
          <cell r="G867" t="str">
            <v/>
          </cell>
          <cell r="H867" t="str">
            <v/>
          </cell>
          <cell r="I867" t="str">
            <v>6156466641</v>
          </cell>
          <cell r="J867">
            <v>130.70808</v>
          </cell>
          <cell r="K867">
            <v>116.82164</v>
          </cell>
          <cell r="L867">
            <v>128.38011</v>
          </cell>
          <cell r="M867">
            <v>125.02063</v>
          </cell>
          <cell r="N867">
            <v>139.44322</v>
          </cell>
          <cell r="O867">
            <v>141.55914999999999</v>
          </cell>
          <cell r="P867">
            <v>145.50264000000001</v>
          </cell>
          <cell r="Q867">
            <v>142.38889</v>
          </cell>
          <cell r="R867">
            <v>136.11917</v>
          </cell>
          <cell r="S867">
            <v>1205.94353</v>
          </cell>
        </row>
        <row r="868">
          <cell r="E868" t="str">
            <v/>
          </cell>
          <cell r="F868" t="str">
            <v/>
          </cell>
          <cell r="G868" t="str">
            <v/>
          </cell>
          <cell r="H868" t="str">
            <v/>
          </cell>
          <cell r="I868" t="str">
            <v>6156466642</v>
          </cell>
          <cell r="J868">
            <v>8.8894500000000001</v>
          </cell>
          <cell r="K868">
            <v>25.69172</v>
          </cell>
          <cell r="L868">
            <v>11.48325</v>
          </cell>
          <cell r="M868">
            <v>18.067910000000001</v>
          </cell>
          <cell r="N868">
            <v>36.73339</v>
          </cell>
          <cell r="O868">
            <v>20.377970000000001</v>
          </cell>
          <cell r="P868">
            <v>43.749389999999998</v>
          </cell>
          <cell r="Q868">
            <v>6.6027899999999997</v>
          </cell>
          <cell r="R868">
            <v>25.703859999999999</v>
          </cell>
          <cell r="S868">
            <v>197.29973000000001</v>
          </cell>
        </row>
        <row r="869">
          <cell r="E869" t="str">
            <v/>
          </cell>
          <cell r="F869" t="str">
            <v/>
          </cell>
          <cell r="G869" t="str">
            <v/>
          </cell>
          <cell r="H869" t="str">
            <v/>
          </cell>
          <cell r="I869" t="str">
            <v>6156466651</v>
          </cell>
          <cell r="J869">
            <v>1.5980000000000001E-2</v>
          </cell>
          <cell r="K869">
            <v>0.15095</v>
          </cell>
          <cell r="L869">
            <v>5.042E-2</v>
          </cell>
          <cell r="M869">
            <v>1.9789999999999999E-2</v>
          </cell>
          <cell r="N869">
            <v>0.51546999999999998</v>
          </cell>
          <cell r="O869">
            <v>-9.6100000000000005E-2</v>
          </cell>
          <cell r="P869">
            <v>0.21725</v>
          </cell>
          <cell r="Q869">
            <v>0.14543</v>
          </cell>
          <cell r="R869">
            <v>0.12376</v>
          </cell>
          <cell r="S869">
            <v>1.1429499999999999</v>
          </cell>
        </row>
        <row r="870">
          <cell r="E870" t="str">
            <v/>
          </cell>
          <cell r="F870" t="str">
            <v/>
          </cell>
          <cell r="G870" t="str">
            <v/>
          </cell>
          <cell r="H870" t="str">
            <v/>
          </cell>
          <cell r="I870" t="str">
            <v>6156466652</v>
          </cell>
          <cell r="J870">
            <v>5.5918200000000002</v>
          </cell>
          <cell r="K870">
            <v>4.7414300000000003</v>
          </cell>
          <cell r="L870">
            <v>5.0893699999999997</v>
          </cell>
          <cell r="M870">
            <v>3.9132799999999999</v>
          </cell>
          <cell r="N870">
            <v>0.28832999999999998</v>
          </cell>
          <cell r="O870">
            <v>-0.22481000000000001</v>
          </cell>
          <cell r="S870">
            <v>19.399419999999999</v>
          </cell>
        </row>
        <row r="871">
          <cell r="E871" t="str">
            <v/>
          </cell>
          <cell r="F871" t="str">
            <v/>
          </cell>
          <cell r="G871" t="str">
            <v/>
          </cell>
          <cell r="H871" t="str">
            <v/>
          </cell>
          <cell r="I871" t="str">
            <v>6156466653</v>
          </cell>
          <cell r="J871">
            <v>19.627859999999998</v>
          </cell>
          <cell r="K871">
            <v>15.67798</v>
          </cell>
          <cell r="L871">
            <v>16.22936</v>
          </cell>
          <cell r="M871">
            <v>14.81687</v>
          </cell>
          <cell r="N871">
            <v>14.33339</v>
          </cell>
          <cell r="O871">
            <v>14.187150000000001</v>
          </cell>
          <cell r="P871">
            <v>19.23377</v>
          </cell>
          <cell r="Q871">
            <v>7.2224300000000001</v>
          </cell>
          <cell r="R871">
            <v>12.54524</v>
          </cell>
          <cell r="S871">
            <v>133.87405000000001</v>
          </cell>
        </row>
        <row r="872">
          <cell r="E872" t="str">
            <v/>
          </cell>
          <cell r="F872" t="str">
            <v/>
          </cell>
          <cell r="G872" t="str">
            <v/>
          </cell>
          <cell r="H872" t="str">
            <v/>
          </cell>
          <cell r="I872" t="str">
            <v>6156466654</v>
          </cell>
          <cell r="J872">
            <v>80.805480000000003</v>
          </cell>
          <cell r="K872">
            <v>77.357990000000001</v>
          </cell>
          <cell r="L872">
            <v>85.576750000000004</v>
          </cell>
          <cell r="M872">
            <v>85.695570000000004</v>
          </cell>
          <cell r="N872">
            <v>94.259519999999995</v>
          </cell>
          <cell r="O872">
            <v>92.761889999999994</v>
          </cell>
          <cell r="P872">
            <v>96.397199999999998</v>
          </cell>
          <cell r="Q872">
            <v>99.951790000000003</v>
          </cell>
          <cell r="R872">
            <v>92.467410000000001</v>
          </cell>
          <cell r="S872">
            <v>805.27359999999999</v>
          </cell>
        </row>
        <row r="873">
          <cell r="E873" t="str">
            <v/>
          </cell>
          <cell r="F873" t="str">
            <v/>
          </cell>
          <cell r="G873" t="str">
            <v/>
          </cell>
          <cell r="H873" t="str">
            <v/>
          </cell>
          <cell r="I873" t="str">
            <v>6156466665</v>
          </cell>
          <cell r="J873">
            <v>263.21908999999999</v>
          </cell>
          <cell r="K873">
            <v>222.30948000000001</v>
          </cell>
          <cell r="L873">
            <v>229.60083</v>
          </cell>
          <cell r="M873">
            <v>204.98537999999999</v>
          </cell>
          <cell r="N873">
            <v>203.16996</v>
          </cell>
          <cell r="O873">
            <v>177.51104000000001</v>
          </cell>
          <cell r="P873">
            <v>258.16615000000002</v>
          </cell>
          <cell r="Q873">
            <v>90.527829999999994</v>
          </cell>
          <cell r="R873">
            <v>149.62724</v>
          </cell>
          <cell r="S873">
            <v>1799.117</v>
          </cell>
        </row>
        <row r="874">
          <cell r="E874" t="str">
            <v/>
          </cell>
          <cell r="F874" t="str">
            <v/>
          </cell>
          <cell r="G874" t="str">
            <v/>
          </cell>
          <cell r="H874" t="str">
            <v/>
          </cell>
          <cell r="I874" t="str">
            <v>6156466666</v>
          </cell>
          <cell r="J874">
            <v>852.91366000000005</v>
          </cell>
          <cell r="K874">
            <v>778.53530000000001</v>
          </cell>
          <cell r="L874">
            <v>849.77368999999999</v>
          </cell>
          <cell r="M874">
            <v>827.94231000000002</v>
          </cell>
          <cell r="N874">
            <v>857.95357000000001</v>
          </cell>
          <cell r="O874">
            <v>847.21979999999996</v>
          </cell>
          <cell r="P874">
            <v>852.68200000000002</v>
          </cell>
          <cell r="Q874">
            <v>843.10368000000005</v>
          </cell>
          <cell r="R874">
            <v>783.13513999999998</v>
          </cell>
          <cell r="S874">
            <v>7493.2591499999999</v>
          </cell>
        </row>
        <row r="875">
          <cell r="E875" t="str">
            <v/>
          </cell>
          <cell r="F875" t="str">
            <v/>
          </cell>
          <cell r="G875" t="str">
            <v/>
          </cell>
          <cell r="H875" t="str">
            <v/>
          </cell>
          <cell r="I875" t="str">
            <v>6156466668</v>
          </cell>
          <cell r="J875">
            <v>3255.3110900000001</v>
          </cell>
          <cell r="K875">
            <v>2771.6507000000001</v>
          </cell>
          <cell r="L875">
            <v>3159.0650000000001</v>
          </cell>
          <cell r="M875">
            <v>2909.73308</v>
          </cell>
          <cell r="N875">
            <v>3141.67805</v>
          </cell>
          <cell r="O875">
            <v>2900.1731500000001</v>
          </cell>
          <cell r="P875">
            <v>3278.6815700000002</v>
          </cell>
          <cell r="Q875">
            <v>2887.6471799999999</v>
          </cell>
          <cell r="R875">
            <v>2929.7299800000001</v>
          </cell>
          <cell r="S875">
            <v>27233.6698</v>
          </cell>
        </row>
        <row r="876">
          <cell r="E876" t="str">
            <v/>
          </cell>
          <cell r="F876" t="str">
            <v/>
          </cell>
          <cell r="G876" t="str">
            <v/>
          </cell>
          <cell r="H876" t="str">
            <v/>
          </cell>
          <cell r="I876" t="str">
            <v>6156466675</v>
          </cell>
          <cell r="J876">
            <v>98.666880000000006</v>
          </cell>
          <cell r="K876">
            <v>86.882360000000006</v>
          </cell>
          <cell r="L876">
            <v>91.145219999999995</v>
          </cell>
          <cell r="M876">
            <v>88.682630000000003</v>
          </cell>
          <cell r="N876">
            <v>89.409059999999997</v>
          </cell>
          <cell r="O876">
            <v>89.695689999999999</v>
          </cell>
          <cell r="P876">
            <v>91.390919999999994</v>
          </cell>
          <cell r="Q876">
            <v>86.562179999999998</v>
          </cell>
          <cell r="R876">
            <v>80.424580000000006</v>
          </cell>
          <cell r="S876">
            <v>802.85951999999997</v>
          </cell>
        </row>
        <row r="877">
          <cell r="E877" t="str">
            <v/>
          </cell>
          <cell r="F877" t="str">
            <v/>
          </cell>
          <cell r="G877" t="str">
            <v/>
          </cell>
          <cell r="H877" t="str">
            <v/>
          </cell>
          <cell r="I877" t="str">
            <v>6156466679</v>
          </cell>
          <cell r="J877">
            <v>22.84328</v>
          </cell>
          <cell r="K877">
            <v>20.002960000000002</v>
          </cell>
          <cell r="L877">
            <v>21.782319999999999</v>
          </cell>
          <cell r="M877">
            <v>21.9526</v>
          </cell>
          <cell r="N877">
            <v>22.58257</v>
          </cell>
          <cell r="O877">
            <v>22.737500000000001</v>
          </cell>
          <cell r="P877">
            <v>36.543979999999998</v>
          </cell>
          <cell r="Q877">
            <v>10.35027</v>
          </cell>
          <cell r="R877">
            <v>22.724799999999998</v>
          </cell>
          <cell r="S877">
            <v>201.52028000000001</v>
          </cell>
        </row>
        <row r="878">
          <cell r="E878" t="str">
            <v/>
          </cell>
          <cell r="F878" t="str">
            <v/>
          </cell>
          <cell r="G878" t="str">
            <v/>
          </cell>
          <cell r="H878" t="str">
            <v/>
          </cell>
          <cell r="I878" t="str">
            <v>6156466682</v>
          </cell>
          <cell r="J878">
            <v>195.98697999999999</v>
          </cell>
          <cell r="K878">
            <v>166.14372</v>
          </cell>
          <cell r="L878">
            <v>169.7611</v>
          </cell>
          <cell r="M878">
            <v>151.86022</v>
          </cell>
          <cell r="N878">
            <v>156.34957</v>
          </cell>
          <cell r="O878">
            <v>142.33769000000001</v>
          </cell>
          <cell r="P878">
            <v>139.42229</v>
          </cell>
          <cell r="Q878">
            <v>131.08421000000001</v>
          </cell>
          <cell r="R878">
            <v>122.21311</v>
          </cell>
          <cell r="S878">
            <v>1375.1588899999999</v>
          </cell>
        </row>
        <row r="879">
          <cell r="E879" t="str">
            <v/>
          </cell>
          <cell r="F879" t="str">
            <v/>
          </cell>
          <cell r="G879" t="str">
            <v/>
          </cell>
          <cell r="H879" t="str">
            <v/>
          </cell>
          <cell r="I879" t="str">
            <v>6156466683</v>
          </cell>
          <cell r="J879">
            <v>9.9265100000000004</v>
          </cell>
          <cell r="K879">
            <v>1.4557500000000001</v>
          </cell>
          <cell r="L879">
            <v>-0.71057000000000003</v>
          </cell>
          <cell r="M879">
            <v>1.0059999999999999E-2</v>
          </cell>
          <cell r="N879">
            <v>3.0200000000000001E-3</v>
          </cell>
          <cell r="O879">
            <v>-9.1E-4</v>
          </cell>
          <cell r="P879">
            <v>2.5999999999999999E-3</v>
          </cell>
          <cell r="Q879">
            <v>-4.8000000000000001E-4</v>
          </cell>
          <cell r="S879">
            <v>10.685980000000001</v>
          </cell>
        </row>
        <row r="880">
          <cell r="E880" t="str">
            <v/>
          </cell>
          <cell r="F880" t="str">
            <v/>
          </cell>
          <cell r="G880" t="str">
            <v/>
          </cell>
          <cell r="H880" t="str">
            <v/>
          </cell>
          <cell r="I880" t="str">
            <v>6156466684</v>
          </cell>
          <cell r="J880">
            <v>7.4999999999999997E-3</v>
          </cell>
          <cell r="K880">
            <v>7.9900000000000006E-3</v>
          </cell>
          <cell r="L880">
            <v>1.0619999999999999E-2</v>
          </cell>
          <cell r="M880">
            <v>5.7329999999999999E-2</v>
          </cell>
          <cell r="N880">
            <v>0.1419</v>
          </cell>
          <cell r="O880">
            <v>6.003E-2</v>
          </cell>
          <cell r="P880">
            <v>0.10351</v>
          </cell>
          <cell r="Q880">
            <v>5.0770000000000003E-2</v>
          </cell>
          <cell r="R880">
            <v>0.26055</v>
          </cell>
          <cell r="S880">
            <v>0.70020000000000004</v>
          </cell>
        </row>
        <row r="881">
          <cell r="E881" t="str">
            <v/>
          </cell>
          <cell r="F881" t="str">
            <v/>
          </cell>
          <cell r="G881" t="str">
            <v/>
          </cell>
          <cell r="H881" t="str">
            <v/>
          </cell>
          <cell r="I881" t="str">
            <v>6156466688</v>
          </cell>
          <cell r="J881">
            <v>5.1999999999999995E-4</v>
          </cell>
          <cell r="K881">
            <v>-4.4000000000000002E-4</v>
          </cell>
          <cell r="S881">
            <v>8.0000000000000007E-5</v>
          </cell>
        </row>
        <row r="882">
          <cell r="E882" t="str">
            <v/>
          </cell>
          <cell r="F882" t="str">
            <v/>
          </cell>
          <cell r="G882" t="str">
            <v/>
          </cell>
          <cell r="H882" t="str">
            <v/>
          </cell>
          <cell r="I882" t="str">
            <v>6156466689</v>
          </cell>
          <cell r="J882">
            <v>3.1932999999999998</v>
          </cell>
          <cell r="K882">
            <v>3.3995500000000001</v>
          </cell>
          <cell r="L882">
            <v>3.9625599999999999</v>
          </cell>
          <cell r="M882">
            <v>4.1449100000000003</v>
          </cell>
          <cell r="N882">
            <v>4.0133999999999999</v>
          </cell>
          <cell r="O882">
            <v>4.4989800000000004</v>
          </cell>
          <cell r="P882">
            <v>5.2982699999999996</v>
          </cell>
          <cell r="Q882">
            <v>5.3737000000000004</v>
          </cell>
          <cell r="R882">
            <v>5.7500400000000003</v>
          </cell>
          <cell r="S882">
            <v>39.634709999999998</v>
          </cell>
        </row>
        <row r="883">
          <cell r="E883" t="str">
            <v/>
          </cell>
          <cell r="F883" t="str">
            <v/>
          </cell>
          <cell r="G883" t="str">
            <v/>
          </cell>
          <cell r="H883" t="str">
            <v/>
          </cell>
          <cell r="I883" t="str">
            <v>6156466690</v>
          </cell>
          <cell r="J883">
            <v>25.133780000000002</v>
          </cell>
          <cell r="K883">
            <v>27.572430000000001</v>
          </cell>
          <cell r="L883">
            <v>36.08428</v>
          </cell>
          <cell r="M883">
            <v>31.75949</v>
          </cell>
          <cell r="N883">
            <v>40.117199999999997</v>
          </cell>
          <cell r="O883">
            <v>45.654110000000003</v>
          </cell>
          <cell r="P883">
            <v>78.395210000000006</v>
          </cell>
          <cell r="Q883">
            <v>97.655850000000001</v>
          </cell>
          <cell r="R883">
            <v>70.342950000000002</v>
          </cell>
          <cell r="S883">
            <v>452.71530000000001</v>
          </cell>
        </row>
        <row r="884">
          <cell r="E884" t="str">
            <v/>
          </cell>
          <cell r="F884" t="str">
            <v/>
          </cell>
          <cell r="G884" t="str">
            <v/>
          </cell>
          <cell r="H884" t="str">
            <v/>
          </cell>
          <cell r="I884" t="str">
            <v>6156466693</v>
          </cell>
          <cell r="P884">
            <v>4.9500000000000004E-3</v>
          </cell>
          <cell r="Q884">
            <v>3.39E-2</v>
          </cell>
          <cell r="R884">
            <v>1.686E-2</v>
          </cell>
          <cell r="S884">
            <v>5.5710000000000003E-2</v>
          </cell>
        </row>
        <row r="885">
          <cell r="E885" t="str">
            <v/>
          </cell>
          <cell r="F885" t="str">
            <v/>
          </cell>
          <cell r="G885" t="str">
            <v/>
          </cell>
          <cell r="H885" t="str">
            <v/>
          </cell>
          <cell r="I885" t="str">
            <v>6156466696</v>
          </cell>
          <cell r="O885">
            <v>4.4999999999999999E-4</v>
          </cell>
          <cell r="P885">
            <v>3.1E-4</v>
          </cell>
          <cell r="Q885">
            <v>2.6199999999999999E-3</v>
          </cell>
          <cell r="R885">
            <v>1.7799999999999999E-3</v>
          </cell>
          <cell r="S885">
            <v>5.1599999999999997E-3</v>
          </cell>
        </row>
        <row r="886">
          <cell r="E886" t="str">
            <v/>
          </cell>
          <cell r="F886" t="str">
            <v/>
          </cell>
          <cell r="G886" t="str">
            <v/>
          </cell>
          <cell r="H886" t="str">
            <v/>
          </cell>
          <cell r="I886" t="str">
            <v>6156491000</v>
          </cell>
          <cell r="J886">
            <v>565.89206000000001</v>
          </cell>
          <cell r="K886">
            <v>489.65964000000002</v>
          </cell>
          <cell r="L886">
            <v>638.27241000000004</v>
          </cell>
          <cell r="M886">
            <v>583.13017000000002</v>
          </cell>
          <cell r="N886">
            <v>595.41801999999996</v>
          </cell>
          <cell r="O886">
            <v>603.60388999999998</v>
          </cell>
          <cell r="P886">
            <v>602.63820999999996</v>
          </cell>
          <cell r="Q886">
            <v>586.82174999999995</v>
          </cell>
          <cell r="R886">
            <v>551.08839</v>
          </cell>
          <cell r="S886">
            <v>5216.5245400000003</v>
          </cell>
        </row>
        <row r="887">
          <cell r="E887" t="str">
            <v/>
          </cell>
          <cell r="F887" t="str">
            <v/>
          </cell>
          <cell r="G887" t="str">
            <v>Post-paid metered service, other data services</v>
          </cell>
          <cell r="H887" t="str">
            <v>7050899903</v>
          </cell>
          <cell r="I887" t="str">
            <v>6156462000</v>
          </cell>
          <cell r="J887">
            <v>1597.1240700000001</v>
          </cell>
          <cell r="K887">
            <v>2868.8447000000001</v>
          </cell>
          <cell r="L887">
            <v>2171.82728</v>
          </cell>
          <cell r="M887">
            <v>434.24705999999998</v>
          </cell>
          <cell r="N887">
            <v>2071.0538499999998</v>
          </cell>
          <cell r="O887">
            <v>1558.15481</v>
          </cell>
          <cell r="P887">
            <v>1276.2382299999999</v>
          </cell>
          <cell r="Q887">
            <v>2148.08554</v>
          </cell>
          <cell r="R887">
            <v>1197.97218</v>
          </cell>
          <cell r="S887">
            <v>15323.54772</v>
          </cell>
        </row>
        <row r="888">
          <cell r="E888" t="str">
            <v/>
          </cell>
          <cell r="F888" t="str">
            <v/>
          </cell>
          <cell r="G888" t="str">
            <v/>
          </cell>
          <cell r="H888" t="str">
            <v/>
          </cell>
          <cell r="I888" t="str">
            <v>6156466564</v>
          </cell>
          <cell r="J888">
            <v>2.1000000000000001E-4</v>
          </cell>
          <cell r="K888">
            <v>2.1000000000000001E-4</v>
          </cell>
          <cell r="L888">
            <v>-4.2000000000000002E-4</v>
          </cell>
          <cell r="M888">
            <v>4.2000000000000002E-4</v>
          </cell>
          <cell r="N888">
            <v>-4.2000000000000002E-4</v>
          </cell>
          <cell r="S888">
            <v>0</v>
          </cell>
        </row>
        <row r="889">
          <cell r="E889" t="str">
            <v/>
          </cell>
          <cell r="F889" t="str">
            <v/>
          </cell>
          <cell r="G889" t="str">
            <v/>
          </cell>
          <cell r="H889" t="str">
            <v/>
          </cell>
          <cell r="I889" t="str">
            <v>6156466566</v>
          </cell>
          <cell r="J889">
            <v>-3.2599999999999999E-3</v>
          </cell>
          <cell r="K889">
            <v>3.2200000000000002E-3</v>
          </cell>
          <cell r="L889">
            <v>-2.3900000000000002E-3</v>
          </cell>
          <cell r="M889">
            <v>1.31E-3</v>
          </cell>
          <cell r="N889">
            <v>1.72E-3</v>
          </cell>
          <cell r="O889">
            <v>-1.5900000000000001E-3</v>
          </cell>
          <cell r="P889">
            <v>-1.1000000000000001E-3</v>
          </cell>
          <cell r="Q889">
            <v>-1.14E-3</v>
          </cell>
          <cell r="R889">
            <v>3.1E-4</v>
          </cell>
          <cell r="S889">
            <v>-2.9199999999999999E-3</v>
          </cell>
        </row>
        <row r="890">
          <cell r="E890" t="str">
            <v/>
          </cell>
          <cell r="F890" t="str">
            <v/>
          </cell>
          <cell r="G890" t="str">
            <v/>
          </cell>
          <cell r="H890" t="str">
            <v/>
          </cell>
          <cell r="I890" t="str">
            <v>6156466568</v>
          </cell>
          <cell r="J890">
            <v>2.0000000000000002E-5</v>
          </cell>
          <cell r="K890">
            <v>-2.1000000000000001E-4</v>
          </cell>
          <cell r="L890">
            <v>4.0000000000000002E-4</v>
          </cell>
          <cell r="M890">
            <v>2.0000000000000002E-5</v>
          </cell>
          <cell r="N890">
            <v>-2.4000000000000001E-4</v>
          </cell>
          <cell r="O890">
            <v>-1.8000000000000001E-4</v>
          </cell>
          <cell r="P890">
            <v>2.8900000000000002E-3</v>
          </cell>
          <cell r="Q890">
            <v>-8.0000000000000007E-5</v>
          </cell>
          <cell r="R890">
            <v>-2.5799999999999998E-3</v>
          </cell>
          <cell r="S890">
            <v>4.0000000000000003E-5</v>
          </cell>
        </row>
        <row r="891">
          <cell r="E891" t="str">
            <v/>
          </cell>
          <cell r="F891" t="str">
            <v/>
          </cell>
          <cell r="G891" t="str">
            <v/>
          </cell>
          <cell r="H891" t="str">
            <v/>
          </cell>
          <cell r="I891" t="str">
            <v>6156466569</v>
          </cell>
          <cell r="J891">
            <v>-3.4299999999999999E-3</v>
          </cell>
          <cell r="K891">
            <v>1.2600000000000001E-3</v>
          </cell>
          <cell r="L891">
            <v>7.2000000000000005E-4</v>
          </cell>
          <cell r="M891">
            <v>-1.1000000000000001E-3</v>
          </cell>
          <cell r="N891">
            <v>4.2999999999999999E-4</v>
          </cell>
          <cell r="O891">
            <v>2.0000000000000002E-5</v>
          </cell>
          <cell r="P891">
            <v>1.391E-2</v>
          </cell>
          <cell r="Q891">
            <v>-1.495E-2</v>
          </cell>
          <cell r="R891">
            <v>1.1000000000000001E-3</v>
          </cell>
          <cell r="S891">
            <v>-2.0400000000000001E-3</v>
          </cell>
        </row>
        <row r="892">
          <cell r="E892" t="str">
            <v/>
          </cell>
          <cell r="F892" t="str">
            <v/>
          </cell>
          <cell r="G892" t="str">
            <v/>
          </cell>
          <cell r="H892" t="str">
            <v/>
          </cell>
          <cell r="I892" t="str">
            <v>6156466581</v>
          </cell>
          <cell r="J892">
            <v>2.1000000000000001E-4</v>
          </cell>
          <cell r="K892">
            <v>0</v>
          </cell>
          <cell r="L892">
            <v>-2.1000000000000001E-4</v>
          </cell>
          <cell r="O892">
            <v>2.0000000000000001E-4</v>
          </cell>
          <cell r="P892">
            <v>-2.0000000000000001E-4</v>
          </cell>
          <cell r="S892">
            <v>0</v>
          </cell>
        </row>
        <row r="893">
          <cell r="E893" t="str">
            <v/>
          </cell>
          <cell r="F893" t="str">
            <v/>
          </cell>
          <cell r="G893" t="str">
            <v/>
          </cell>
          <cell r="H893" t="str">
            <v/>
          </cell>
          <cell r="I893" t="str">
            <v>6156466642</v>
          </cell>
          <cell r="K893">
            <v>2.1000000000000001E-4</v>
          </cell>
          <cell r="L893">
            <v>-2.1000000000000001E-4</v>
          </cell>
          <cell r="M893">
            <v>4.2000000000000002E-4</v>
          </cell>
          <cell r="N893">
            <v>6.8000000000000005E-4</v>
          </cell>
          <cell r="O893">
            <v>-6.9999999999999999E-4</v>
          </cell>
          <cell r="P893">
            <v>2.8999999999999998E-3</v>
          </cell>
          <cell r="Q893">
            <v>-2.3500000000000001E-3</v>
          </cell>
          <cell r="R893">
            <v>-2.9999999999999997E-4</v>
          </cell>
          <cell r="S893">
            <v>6.4999999999999997E-4</v>
          </cell>
        </row>
        <row r="894">
          <cell r="E894" t="str">
            <v/>
          </cell>
          <cell r="F894" t="str">
            <v/>
          </cell>
          <cell r="G894" t="str">
            <v/>
          </cell>
          <cell r="H894" t="str">
            <v/>
          </cell>
          <cell r="I894" t="str">
            <v>6156466665</v>
          </cell>
          <cell r="J894">
            <v>-1.6000000000000001E-4</v>
          </cell>
          <cell r="K894">
            <v>2.2000000000000001E-4</v>
          </cell>
          <cell r="L894">
            <v>-6.3000000000000003E-4</v>
          </cell>
          <cell r="S894">
            <v>-5.6999999999999998E-4</v>
          </cell>
        </row>
        <row r="895">
          <cell r="E895" t="str">
            <v/>
          </cell>
          <cell r="F895" t="str">
            <v/>
          </cell>
          <cell r="G895" t="str">
            <v/>
          </cell>
          <cell r="H895" t="str">
            <v/>
          </cell>
          <cell r="I895" t="str">
            <v>6156466679</v>
          </cell>
          <cell r="L895">
            <v>2.0000000000000001E-4</v>
          </cell>
          <cell r="M895">
            <v>1.0000000000000001E-5</v>
          </cell>
          <cell r="N895">
            <v>-3.0000000000000001E-5</v>
          </cell>
          <cell r="O895">
            <v>-1.8000000000000001E-4</v>
          </cell>
          <cell r="Q895">
            <v>1.9000000000000001E-4</v>
          </cell>
          <cell r="R895">
            <v>-1.9000000000000001E-4</v>
          </cell>
          <cell r="S895">
            <v>0</v>
          </cell>
        </row>
        <row r="896">
          <cell r="E896" t="str">
            <v/>
          </cell>
          <cell r="F896" t="str">
            <v/>
          </cell>
          <cell r="G896" t="str">
            <v>Activation charge, retail DSL internet access</v>
          </cell>
          <cell r="H896" t="str">
            <v>7050900301</v>
          </cell>
          <cell r="I896" t="str">
            <v>6156460005</v>
          </cell>
          <cell r="J896">
            <v>0.61763999999999997</v>
          </cell>
          <cell r="K896">
            <v>0.41176000000000001</v>
          </cell>
          <cell r="L896">
            <v>0.40559000000000001</v>
          </cell>
          <cell r="M896">
            <v>0.16471</v>
          </cell>
          <cell r="N896">
            <v>0.31706000000000001</v>
          </cell>
          <cell r="O896">
            <v>0.12353</v>
          </cell>
          <cell r="P896">
            <v>0.28824</v>
          </cell>
          <cell r="Q896">
            <v>0.32324000000000003</v>
          </cell>
          <cell r="R896">
            <v>0.36442999999999998</v>
          </cell>
          <cell r="S896">
            <v>3.0162</v>
          </cell>
        </row>
        <row r="897">
          <cell r="E897" t="str">
            <v/>
          </cell>
          <cell r="F897" t="str">
            <v/>
          </cell>
          <cell r="G897" t="str">
            <v/>
          </cell>
          <cell r="H897" t="str">
            <v/>
          </cell>
          <cell r="I897" t="str">
            <v>6156462000</v>
          </cell>
          <cell r="J897">
            <v>-5.2757100000000001</v>
          </cell>
          <cell r="K897">
            <v>-3.59511</v>
          </cell>
          <cell r="L897">
            <v>-3.4630299999999998</v>
          </cell>
          <cell r="M897">
            <v>-3.9862600000000001</v>
          </cell>
          <cell r="N897">
            <v>-4.1438899999999999</v>
          </cell>
          <cell r="O897">
            <v>-2.5263100000000001</v>
          </cell>
          <cell r="P897">
            <v>-2.2479499999999999</v>
          </cell>
          <cell r="Q897">
            <v>-2.9779800000000001</v>
          </cell>
          <cell r="R897">
            <v>-1.8104100000000001</v>
          </cell>
          <cell r="S897">
            <v>-30.02665</v>
          </cell>
        </row>
        <row r="898">
          <cell r="E898" t="str">
            <v/>
          </cell>
          <cell r="F898" t="str">
            <v/>
          </cell>
          <cell r="G898" t="str">
            <v/>
          </cell>
          <cell r="H898" t="str">
            <v/>
          </cell>
          <cell r="I898" t="str">
            <v>6156462100</v>
          </cell>
          <cell r="J898">
            <v>1348.55809</v>
          </cell>
          <cell r="K898">
            <v>1717.8680899999999</v>
          </cell>
          <cell r="L898">
            <v>-15.036659999999999</v>
          </cell>
          <cell r="M898">
            <v>521.50250000000005</v>
          </cell>
          <cell r="N898">
            <v>686.53303000000005</v>
          </cell>
          <cell r="O898">
            <v>538.03495999999996</v>
          </cell>
          <cell r="P898">
            <v>420.70026999999999</v>
          </cell>
          <cell r="Q898">
            <v>701.02503999999999</v>
          </cell>
          <cell r="R898">
            <v>721.10167999999999</v>
          </cell>
          <cell r="S898">
            <v>6640.2870000000003</v>
          </cell>
        </row>
        <row r="899">
          <cell r="E899" t="str">
            <v/>
          </cell>
          <cell r="F899" t="str">
            <v/>
          </cell>
          <cell r="G899" t="str">
            <v>Subscriber charge, retail DSL internet access</v>
          </cell>
          <cell r="H899" t="str">
            <v>7050900302</v>
          </cell>
          <cell r="I899" t="str">
            <v>6156441010</v>
          </cell>
          <cell r="J899">
            <v>64462.665959999998</v>
          </cell>
          <cell r="K899">
            <v>54252.8318</v>
          </cell>
          <cell r="L899">
            <v>54920.686909999997</v>
          </cell>
          <cell r="M899">
            <v>54479.462879999999</v>
          </cell>
          <cell r="N899">
            <v>55471.142979999997</v>
          </cell>
          <cell r="O899">
            <v>56685.88895</v>
          </cell>
          <cell r="P899">
            <v>55438.569600000003</v>
          </cell>
          <cell r="Q899">
            <v>55042.870499999997</v>
          </cell>
          <cell r="R899">
            <v>55179.332139999999</v>
          </cell>
          <cell r="S899">
            <v>505933.45172000001</v>
          </cell>
        </row>
        <row r="900">
          <cell r="E900" t="str">
            <v/>
          </cell>
          <cell r="F900" t="str">
            <v/>
          </cell>
          <cell r="G900" t="str">
            <v/>
          </cell>
          <cell r="H900" t="str">
            <v/>
          </cell>
          <cell r="I900" t="str">
            <v>6156460005</v>
          </cell>
          <cell r="J900">
            <v>7229.2134100000003</v>
          </cell>
          <cell r="K900">
            <v>7953.9430199999997</v>
          </cell>
          <cell r="L900">
            <v>7300.39768</v>
          </cell>
          <cell r="M900">
            <v>7320.5657899999997</v>
          </cell>
          <cell r="N900">
            <v>7550.2634099999996</v>
          </cell>
          <cell r="O900">
            <v>6249.5045600000003</v>
          </cell>
          <cell r="P900">
            <v>6171.3561</v>
          </cell>
          <cell r="Q900">
            <v>6050.7662300000002</v>
          </cell>
          <cell r="R900">
            <v>6108.5525600000001</v>
          </cell>
          <cell r="S900">
            <v>61934.562760000001</v>
          </cell>
        </row>
        <row r="901">
          <cell r="E901" t="str">
            <v/>
          </cell>
          <cell r="F901" t="str">
            <v/>
          </cell>
          <cell r="G901" t="str">
            <v>Post-paid metered service, retail DSL internet</v>
          </cell>
          <cell r="H901" t="str">
            <v>7050900303</v>
          </cell>
          <cell r="I901" t="str">
            <v>6156460005</v>
          </cell>
          <cell r="J901">
            <v>-0.50924000000000003</v>
          </cell>
          <cell r="K901">
            <v>7.1199999999999996E-3</v>
          </cell>
          <cell r="L901">
            <v>8.1939999999999999E-2</v>
          </cell>
          <cell r="M901">
            <v>3.2030000000000003E-2</v>
          </cell>
          <cell r="N901">
            <v>3.1440000000000003E-2</v>
          </cell>
          <cell r="O901">
            <v>606.53805</v>
          </cell>
          <cell r="P901">
            <v>596.90242000000001</v>
          </cell>
          <cell r="Q901">
            <v>512.96882000000005</v>
          </cell>
          <cell r="R901">
            <v>561.87180000000001</v>
          </cell>
          <cell r="S901">
            <v>2277.9243799999999</v>
          </cell>
        </row>
        <row r="902">
          <cell r="E902" t="str">
            <v/>
          </cell>
          <cell r="F902" t="str">
            <v/>
          </cell>
          <cell r="G902" t="str">
            <v>Transfer, retail DSL internet access</v>
          </cell>
          <cell r="H902" t="str">
            <v>7050900316</v>
          </cell>
          <cell r="I902" t="str">
            <v>6156441010</v>
          </cell>
          <cell r="J902">
            <v>409.89548000000002</v>
          </cell>
          <cell r="K902">
            <v>824.12334999999996</v>
          </cell>
          <cell r="L902">
            <v>384.23262</v>
          </cell>
          <cell r="M902">
            <v>618.57324000000006</v>
          </cell>
          <cell r="N902">
            <v>632.76421000000005</v>
          </cell>
          <cell r="O902">
            <v>519.89617999999996</v>
          </cell>
          <cell r="P902">
            <v>781.61129000000005</v>
          </cell>
          <cell r="Q902">
            <v>679.87594999999999</v>
          </cell>
          <cell r="R902">
            <v>738.50097000000005</v>
          </cell>
          <cell r="S902">
            <v>5589.4732899999999</v>
          </cell>
        </row>
        <row r="903">
          <cell r="E903" t="str">
            <v/>
          </cell>
          <cell r="F903" t="str">
            <v/>
          </cell>
          <cell r="G903" t="str">
            <v>Penal f cancell of t ret DSL intern acc contr</v>
          </cell>
          <cell r="H903" t="str">
            <v>7050900320</v>
          </cell>
          <cell r="I903" t="str">
            <v>6156460005</v>
          </cell>
          <cell r="J903">
            <v>90.419250000000005</v>
          </cell>
          <cell r="K903">
            <v>76.067610000000002</v>
          </cell>
          <cell r="L903">
            <v>94.953299999999999</v>
          </cell>
          <cell r="M903">
            <v>74.84769</v>
          </cell>
          <cell r="N903">
            <v>92.493660000000006</v>
          </cell>
          <cell r="O903">
            <v>82.093540000000004</v>
          </cell>
          <cell r="P903">
            <v>55.826189999999997</v>
          </cell>
          <cell r="Q903">
            <v>57.534030000000001</v>
          </cell>
          <cell r="R903">
            <v>179.23181</v>
          </cell>
          <cell r="S903">
            <v>803.46708000000001</v>
          </cell>
        </row>
        <row r="904">
          <cell r="E904" t="str">
            <v/>
          </cell>
          <cell r="F904" t="str">
            <v/>
          </cell>
          <cell r="G904" t="str">
            <v>Subscriber charge, wholesale DSL internet access</v>
          </cell>
          <cell r="H904" t="str">
            <v>7050900402</v>
          </cell>
          <cell r="I904" t="str">
            <v>6156462858</v>
          </cell>
          <cell r="J904">
            <v>-1.0830500000000001</v>
          </cell>
          <cell r="S904">
            <v>-1.0830500000000001</v>
          </cell>
        </row>
        <row r="905">
          <cell r="E905" t="str">
            <v/>
          </cell>
          <cell r="F905" t="str">
            <v/>
          </cell>
          <cell r="G905" t="str">
            <v/>
          </cell>
          <cell r="H905" t="str">
            <v/>
          </cell>
          <cell r="I905" t="str">
            <v>6156462962</v>
          </cell>
          <cell r="J905">
            <v>0</v>
          </cell>
          <cell r="K905">
            <v>0</v>
          </cell>
          <cell r="L905">
            <v>3266.32942</v>
          </cell>
          <cell r="M905">
            <v>2859.3490700000002</v>
          </cell>
          <cell r="N905">
            <v>2418.30422</v>
          </cell>
          <cell r="O905">
            <v>1453.52306</v>
          </cell>
          <cell r="P905">
            <v>2528.5846099999999</v>
          </cell>
          <cell r="Q905">
            <v>2466.95354</v>
          </cell>
          <cell r="R905">
            <v>2176.5175399999998</v>
          </cell>
          <cell r="S905">
            <v>17169.561460000001</v>
          </cell>
        </row>
        <row r="906">
          <cell r="E906" t="str">
            <v/>
          </cell>
          <cell r="F906" t="str">
            <v/>
          </cell>
          <cell r="G906" t="str">
            <v/>
          </cell>
          <cell r="H906" t="str">
            <v/>
          </cell>
          <cell r="I906" t="str">
            <v>6156492000</v>
          </cell>
          <cell r="J906">
            <v>12672.016960000001</v>
          </cell>
          <cell r="K906">
            <v>17445.675729999999</v>
          </cell>
          <cell r="L906">
            <v>11285.83201</v>
          </cell>
          <cell r="M906">
            <v>16400.067930000001</v>
          </cell>
          <cell r="N906">
            <v>11957.68123</v>
          </cell>
          <cell r="O906">
            <v>14884.120269999999</v>
          </cell>
          <cell r="P906">
            <v>13434.622090000001</v>
          </cell>
          <cell r="Q906">
            <v>14416.303449999999</v>
          </cell>
          <cell r="R906">
            <v>15884.38782</v>
          </cell>
          <cell r="S906">
            <v>128380.70749</v>
          </cell>
        </row>
        <row r="907">
          <cell r="E907" t="str">
            <v/>
          </cell>
          <cell r="F907" t="str">
            <v/>
          </cell>
          <cell r="G907" t="str">
            <v/>
          </cell>
          <cell r="H907" t="str">
            <v/>
          </cell>
          <cell r="I907" t="str">
            <v>6156492100</v>
          </cell>
          <cell r="J907">
            <v>1417.3648599999999</v>
          </cell>
          <cell r="K907">
            <v>959.06661999999994</v>
          </cell>
          <cell r="L907">
            <v>796.44861000000003</v>
          </cell>
          <cell r="M907">
            <v>870.76183000000003</v>
          </cell>
          <cell r="N907">
            <v>1462.6407400000001</v>
          </cell>
          <cell r="O907">
            <v>839.86305000000004</v>
          </cell>
          <cell r="P907">
            <v>540.68439999999998</v>
          </cell>
          <cell r="Q907">
            <v>1176.5745999999999</v>
          </cell>
          <cell r="R907">
            <v>799.98001999999997</v>
          </cell>
          <cell r="S907">
            <v>8863.3847299999998</v>
          </cell>
        </row>
        <row r="908">
          <cell r="E908" t="str">
            <v/>
          </cell>
          <cell r="F908" t="str">
            <v/>
          </cell>
          <cell r="G908" t="str">
            <v/>
          </cell>
          <cell r="H908" t="str">
            <v/>
          </cell>
          <cell r="I908" t="str">
            <v>6156492200</v>
          </cell>
          <cell r="J908">
            <v>15</v>
          </cell>
          <cell r="K908">
            <v>23</v>
          </cell>
          <cell r="L908">
            <v>-56</v>
          </cell>
          <cell r="M908">
            <v>-41</v>
          </cell>
          <cell r="N908">
            <v>-31</v>
          </cell>
          <cell r="O908">
            <v>-135</v>
          </cell>
          <cell r="P908">
            <v>-67</v>
          </cell>
          <cell r="Q908">
            <v>32</v>
          </cell>
          <cell r="R908">
            <v>-83</v>
          </cell>
          <cell r="S908">
            <v>-343</v>
          </cell>
        </row>
        <row r="909">
          <cell r="E909" t="str">
            <v/>
          </cell>
          <cell r="F909" t="str">
            <v/>
          </cell>
          <cell r="G909" t="str">
            <v>Transfer, wholesale DSL internet access</v>
          </cell>
          <cell r="H909" t="str">
            <v>7050900416</v>
          </cell>
          <cell r="I909" t="str">
            <v>6156400000</v>
          </cell>
          <cell r="P909">
            <v>41.81908</v>
          </cell>
          <cell r="Q909">
            <v>29.170559999999998</v>
          </cell>
          <cell r="R909">
            <v>20.851590000000002</v>
          </cell>
          <cell r="S909">
            <v>91.841229999999996</v>
          </cell>
        </row>
        <row r="910">
          <cell r="E910" t="str">
            <v/>
          </cell>
          <cell r="F910" t="str">
            <v/>
          </cell>
          <cell r="G910" t="str">
            <v/>
          </cell>
          <cell r="H910" t="str">
            <v/>
          </cell>
          <cell r="I910" t="str">
            <v>6156441040</v>
          </cell>
          <cell r="J910">
            <v>0</v>
          </cell>
          <cell r="K910">
            <v>0</v>
          </cell>
          <cell r="L910">
            <v>-3266.32942</v>
          </cell>
          <cell r="M910">
            <v>-396.90800000000002</v>
          </cell>
          <cell r="N910">
            <v>-455.16987</v>
          </cell>
          <cell r="O910">
            <v>-220.77723</v>
          </cell>
          <cell r="P910">
            <v>-502.39400000000001</v>
          </cell>
          <cell r="Q910">
            <v>-299.32033000000001</v>
          </cell>
          <cell r="R910">
            <v>-211.45740000000001</v>
          </cell>
          <cell r="S910">
            <v>-5352.3562499999998</v>
          </cell>
        </row>
        <row r="911">
          <cell r="E911" t="str">
            <v/>
          </cell>
          <cell r="F911" t="str">
            <v/>
          </cell>
          <cell r="G911" t="str">
            <v/>
          </cell>
          <cell r="H911" t="str">
            <v/>
          </cell>
          <cell r="I911" t="str">
            <v>6156441050</v>
          </cell>
          <cell r="J911">
            <v>6870.6349</v>
          </cell>
          <cell r="K911">
            <v>6552.74575</v>
          </cell>
          <cell r="L911">
            <v>6065.4218700000001</v>
          </cell>
          <cell r="M911">
            <v>6247.9323800000002</v>
          </cell>
          <cell r="N911">
            <v>5348.8720700000003</v>
          </cell>
          <cell r="O911">
            <v>5598.6405999999997</v>
          </cell>
          <cell r="P911">
            <v>5424.3342300000004</v>
          </cell>
          <cell r="Q911">
            <v>5078.0925900000002</v>
          </cell>
          <cell r="R911">
            <v>5005.9237599999997</v>
          </cell>
          <cell r="S911">
            <v>52192.598149999998</v>
          </cell>
        </row>
        <row r="912">
          <cell r="E912" t="str">
            <v/>
          </cell>
          <cell r="F912" t="str">
            <v/>
          </cell>
          <cell r="G912" t="str">
            <v/>
          </cell>
          <cell r="H912" t="str">
            <v/>
          </cell>
          <cell r="I912" t="str">
            <v>6156462962</v>
          </cell>
          <cell r="J912">
            <v>1231.7546400000001</v>
          </cell>
          <cell r="K912">
            <v>0</v>
          </cell>
          <cell r="L912">
            <v>501.72761000000003</v>
          </cell>
          <cell r="M912">
            <v>839.42769999999996</v>
          </cell>
          <cell r="N912">
            <v>943.23285999999996</v>
          </cell>
          <cell r="O912">
            <v>654.98428000000001</v>
          </cell>
          <cell r="P912">
            <v>905.87811999999997</v>
          </cell>
          <cell r="Q912">
            <v>741.80313999999998</v>
          </cell>
          <cell r="R912">
            <v>715.17555000000004</v>
          </cell>
          <cell r="S912">
            <v>6533.9839000000002</v>
          </cell>
        </row>
        <row r="913">
          <cell r="E913" t="str">
            <v/>
          </cell>
          <cell r="F913" t="str">
            <v/>
          </cell>
          <cell r="G913" t="str">
            <v/>
          </cell>
          <cell r="H913" t="str">
            <v/>
          </cell>
          <cell r="I913" t="str">
            <v>6156492000</v>
          </cell>
          <cell r="J913">
            <v>-212.97465</v>
          </cell>
          <cell r="K913">
            <v>4925.2236400000002</v>
          </cell>
          <cell r="L913">
            <v>4377.6606099999999</v>
          </cell>
          <cell r="M913">
            <v>4759.4673000000003</v>
          </cell>
          <cell r="N913">
            <v>4369.9701699999996</v>
          </cell>
          <cell r="O913">
            <v>4332.2164599999996</v>
          </cell>
          <cell r="P913">
            <v>3853.6689000000001</v>
          </cell>
          <cell r="Q913">
            <v>3880.5575399999998</v>
          </cell>
          <cell r="R913">
            <v>3587.5483800000002</v>
          </cell>
          <cell r="S913">
            <v>33873.338349999998</v>
          </cell>
        </row>
        <row r="914">
          <cell r="E914" t="str">
            <v/>
          </cell>
          <cell r="F914" t="str">
            <v/>
          </cell>
          <cell r="G914" t="str">
            <v/>
          </cell>
          <cell r="H914" t="str">
            <v/>
          </cell>
          <cell r="I914" t="str">
            <v>6156492100</v>
          </cell>
          <cell r="J914">
            <v>308.34440000000001</v>
          </cell>
          <cell r="K914">
            <v>357.91836000000001</v>
          </cell>
          <cell r="L914">
            <v>349.73745000000002</v>
          </cell>
          <cell r="M914">
            <v>720.14890000000003</v>
          </cell>
          <cell r="N914">
            <v>361.78125</v>
          </cell>
          <cell r="O914">
            <v>369.93794000000003</v>
          </cell>
          <cell r="P914">
            <v>1045.4779900000001</v>
          </cell>
          <cell r="Q914">
            <v>380.77782999999999</v>
          </cell>
          <cell r="R914">
            <v>383.62682999999998</v>
          </cell>
          <cell r="S914">
            <v>4277.7509499999996</v>
          </cell>
        </row>
        <row r="915">
          <cell r="E915" t="str">
            <v/>
          </cell>
          <cell r="F915" t="str">
            <v/>
          </cell>
          <cell r="G915" t="str">
            <v/>
          </cell>
          <cell r="H915" t="str">
            <v/>
          </cell>
          <cell r="I915" t="str">
            <v>6156492200</v>
          </cell>
          <cell r="L915">
            <v>0</v>
          </cell>
          <cell r="M915">
            <v>0</v>
          </cell>
          <cell r="P915">
            <v>0</v>
          </cell>
          <cell r="Q915">
            <v>0</v>
          </cell>
          <cell r="R915">
            <v>0</v>
          </cell>
          <cell r="S915">
            <v>0</v>
          </cell>
        </row>
        <row r="916">
          <cell r="E916" t="str">
            <v/>
          </cell>
          <cell r="F916" t="str">
            <v/>
          </cell>
          <cell r="G916" t="str">
            <v/>
          </cell>
          <cell r="H916" t="str">
            <v/>
          </cell>
          <cell r="I916" t="str">
            <v>6156492300</v>
          </cell>
          <cell r="J916">
            <v>7887.5237900000002</v>
          </cell>
          <cell r="K916">
            <v>7307.4964200000004</v>
          </cell>
          <cell r="L916">
            <v>7303.4748900000004</v>
          </cell>
          <cell r="M916">
            <v>9847.7914199999996</v>
          </cell>
          <cell r="N916">
            <v>8074.3559500000001</v>
          </cell>
          <cell r="O916">
            <v>7889.6703500000003</v>
          </cell>
          <cell r="P916">
            <v>7849.1539300000004</v>
          </cell>
          <cell r="Q916">
            <v>7513.3884600000001</v>
          </cell>
          <cell r="R916">
            <v>6804.6318099999999</v>
          </cell>
          <cell r="S916">
            <v>70477.48702</v>
          </cell>
        </row>
        <row r="917">
          <cell r="E917" t="str">
            <v/>
          </cell>
          <cell r="F917" t="str">
            <v/>
          </cell>
          <cell r="G917" t="str">
            <v/>
          </cell>
          <cell r="H917" t="str">
            <v/>
          </cell>
          <cell r="I917" t="str">
            <v>6156492500</v>
          </cell>
          <cell r="J917">
            <v>321.94689</v>
          </cell>
          <cell r="K917">
            <v>237.06691000000001</v>
          </cell>
          <cell r="L917">
            <v>234.66992999999999</v>
          </cell>
          <cell r="M917">
            <v>243.36967000000001</v>
          </cell>
          <cell r="N917">
            <v>209.39097000000001</v>
          </cell>
          <cell r="O917">
            <v>192.02181999999999</v>
          </cell>
          <cell r="P917">
            <v>177.28006999999999</v>
          </cell>
          <cell r="Q917">
            <v>52.054569999999998</v>
          </cell>
          <cell r="R917">
            <v>42.486319999999999</v>
          </cell>
          <cell r="S917">
            <v>1710.2871500000001</v>
          </cell>
        </row>
        <row r="918">
          <cell r="E918" t="str">
            <v/>
          </cell>
          <cell r="F918" t="str">
            <v/>
          </cell>
          <cell r="G918" t="str">
            <v>Oth val-add ss a sale o contents via internet</v>
          </cell>
          <cell r="H918" t="str">
            <v>7050900999</v>
          </cell>
          <cell r="I918" t="str">
            <v>6156441010</v>
          </cell>
          <cell r="K918">
            <v>117.10696</v>
          </cell>
          <cell r="L918">
            <v>120.85234</v>
          </cell>
          <cell r="M918">
            <v>108.57234</v>
          </cell>
          <cell r="N918">
            <v>116.18514</v>
          </cell>
          <cell r="O918">
            <v>99.428780000000003</v>
          </cell>
          <cell r="P918">
            <v>21.131530000000001</v>
          </cell>
          <cell r="Q918">
            <v>110.25143</v>
          </cell>
          <cell r="R918">
            <v>-109.31214</v>
          </cell>
          <cell r="S918">
            <v>584.21637999999996</v>
          </cell>
        </row>
        <row r="919">
          <cell r="E919" t="str">
            <v/>
          </cell>
          <cell r="F919" t="str">
            <v/>
          </cell>
          <cell r="G919" t="str">
            <v/>
          </cell>
          <cell r="H919" t="str">
            <v/>
          </cell>
          <cell r="I919" t="str">
            <v>6156460005</v>
          </cell>
          <cell r="J919">
            <v>182.08785</v>
          </cell>
          <cell r="K919">
            <v>189.58070000000001</v>
          </cell>
          <cell r="L919">
            <v>149.80207999999999</v>
          </cell>
          <cell r="M919">
            <v>159.31064000000001</v>
          </cell>
          <cell r="N919">
            <v>153.03746000000001</v>
          </cell>
          <cell r="O919">
            <v>1.07385</v>
          </cell>
          <cell r="P919">
            <v>2.4340899999999999</v>
          </cell>
          <cell r="Q919">
            <v>1.3347899999999999</v>
          </cell>
          <cell r="R919">
            <v>-0.13486000000000001</v>
          </cell>
          <cell r="S919">
            <v>838.52660000000003</v>
          </cell>
        </row>
        <row r="920">
          <cell r="E920" t="str">
            <v/>
          </cell>
          <cell r="F920" t="str">
            <v/>
          </cell>
          <cell r="G920" t="str">
            <v>Internet Consultancy</v>
          </cell>
          <cell r="H920" t="str">
            <v>7050901312</v>
          </cell>
          <cell r="I920" t="str">
            <v>6156466654</v>
          </cell>
          <cell r="J920">
            <v>1.65</v>
          </cell>
          <cell r="N920">
            <v>1.21875</v>
          </cell>
          <cell r="R920">
            <v>0.81</v>
          </cell>
          <cell r="S920">
            <v>3.67875</v>
          </cell>
        </row>
        <row r="921">
          <cell r="E921" t="str">
            <v/>
          </cell>
          <cell r="F921" t="str">
            <v/>
          </cell>
          <cell r="G921" t="str">
            <v/>
          </cell>
          <cell r="H921" t="str">
            <v/>
          </cell>
          <cell r="I921" t="str">
            <v>6156466680</v>
          </cell>
          <cell r="N921">
            <v>0.65625</v>
          </cell>
          <cell r="S921">
            <v>0.65625</v>
          </cell>
        </row>
        <row r="922">
          <cell r="E922" t="str">
            <v/>
          </cell>
          <cell r="F922" t="str">
            <v/>
          </cell>
          <cell r="G922" t="str">
            <v/>
          </cell>
          <cell r="H922" t="str">
            <v/>
          </cell>
          <cell r="I922" t="str">
            <v>6156466681</v>
          </cell>
          <cell r="Q922">
            <v>9.8000000000000004E-2</v>
          </cell>
          <cell r="S922">
            <v>9.8000000000000004E-2</v>
          </cell>
        </row>
        <row r="923">
          <cell r="E923" t="str">
            <v/>
          </cell>
          <cell r="F923" t="str">
            <v/>
          </cell>
          <cell r="G923" t="str">
            <v/>
          </cell>
          <cell r="H923" t="str">
            <v/>
          </cell>
          <cell r="I923" t="str">
            <v>6156466800</v>
          </cell>
          <cell r="J923">
            <v>347.89166999999998</v>
          </cell>
          <cell r="K923">
            <v>287.45519000000002</v>
          </cell>
          <cell r="L923">
            <v>421.81763000000001</v>
          </cell>
          <cell r="M923">
            <v>147.46418</v>
          </cell>
          <cell r="N923">
            <v>350.21332000000001</v>
          </cell>
          <cell r="O923">
            <v>464.79183</v>
          </cell>
          <cell r="P923">
            <v>500.74137999999999</v>
          </cell>
          <cell r="Q923">
            <v>405.16158000000001</v>
          </cell>
          <cell r="R923">
            <v>485.35804000000002</v>
          </cell>
          <cell r="S923">
            <v>3410.89482</v>
          </cell>
        </row>
        <row r="924">
          <cell r="E924" t="str">
            <v/>
          </cell>
          <cell r="F924" t="str">
            <v/>
          </cell>
          <cell r="G924" t="str">
            <v>Subscriber charge, ADSL video</v>
          </cell>
          <cell r="H924" t="str">
            <v>7051000402</v>
          </cell>
          <cell r="I924" t="str">
            <v>6156441010</v>
          </cell>
          <cell r="J924">
            <v>528.81591000000003</v>
          </cell>
          <cell r="K924">
            <v>532.06165999999996</v>
          </cell>
          <cell r="L924">
            <v>539.41771000000006</v>
          </cell>
          <cell r="M924">
            <v>534.34609</v>
          </cell>
          <cell r="N924">
            <v>537.67789000000005</v>
          </cell>
          <cell r="O924">
            <v>530.72317999999996</v>
          </cell>
          <cell r="P924">
            <v>484.12153999999998</v>
          </cell>
          <cell r="Q924">
            <v>496.46291000000002</v>
          </cell>
          <cell r="R924">
            <v>476.26240999999999</v>
          </cell>
          <cell r="S924">
            <v>4659.8892999999998</v>
          </cell>
        </row>
        <row r="925">
          <cell r="E925" t="str">
            <v/>
          </cell>
          <cell r="F925" t="str">
            <v/>
          </cell>
          <cell r="G925" t="str">
            <v>Post-paid metered service, TUPs in public spaces</v>
          </cell>
          <cell r="H925" t="str">
            <v>7051200003</v>
          </cell>
          <cell r="I925" t="str">
            <v>6156462000</v>
          </cell>
          <cell r="J925">
            <v>0</v>
          </cell>
          <cell r="K925">
            <v>0</v>
          </cell>
          <cell r="L925">
            <v>0</v>
          </cell>
          <cell r="M925">
            <v>0</v>
          </cell>
          <cell r="N925">
            <v>0</v>
          </cell>
          <cell r="O925">
            <v>0</v>
          </cell>
          <cell r="P925">
            <v>0</v>
          </cell>
          <cell r="Q925">
            <v>0</v>
          </cell>
          <cell r="R925">
            <v>0</v>
          </cell>
          <cell r="S925">
            <v>0</v>
          </cell>
        </row>
        <row r="926">
          <cell r="E926" t="str">
            <v/>
          </cell>
          <cell r="F926" t="str">
            <v/>
          </cell>
          <cell r="G926" t="str">
            <v/>
          </cell>
          <cell r="H926" t="str">
            <v/>
          </cell>
          <cell r="I926" t="str">
            <v>6156462993</v>
          </cell>
          <cell r="J926">
            <v>0</v>
          </cell>
          <cell r="S926">
            <v>0</v>
          </cell>
        </row>
        <row r="927">
          <cell r="E927" t="str">
            <v/>
          </cell>
          <cell r="F927" t="str">
            <v/>
          </cell>
          <cell r="G927" t="str">
            <v/>
          </cell>
          <cell r="H927" t="str">
            <v/>
          </cell>
          <cell r="I927" t="str">
            <v>6156466564</v>
          </cell>
          <cell r="J927">
            <v>0</v>
          </cell>
          <cell r="K927">
            <v>0</v>
          </cell>
          <cell r="S927">
            <v>0</v>
          </cell>
        </row>
        <row r="928">
          <cell r="E928" t="str">
            <v/>
          </cell>
          <cell r="F928" t="str">
            <v/>
          </cell>
          <cell r="G928" t="str">
            <v/>
          </cell>
          <cell r="H928" t="str">
            <v/>
          </cell>
          <cell r="I928" t="str">
            <v>6156466566</v>
          </cell>
          <cell r="K928">
            <v>0</v>
          </cell>
          <cell r="R928">
            <v>0</v>
          </cell>
          <cell r="S928">
            <v>0</v>
          </cell>
        </row>
        <row r="929">
          <cell r="E929" t="str">
            <v/>
          </cell>
          <cell r="F929" t="str">
            <v/>
          </cell>
          <cell r="G929" t="str">
            <v/>
          </cell>
          <cell r="H929" t="str">
            <v/>
          </cell>
          <cell r="I929" t="str">
            <v>6156466568</v>
          </cell>
          <cell r="J929">
            <v>0</v>
          </cell>
          <cell r="S929">
            <v>0</v>
          </cell>
        </row>
        <row r="930">
          <cell r="E930" t="str">
            <v/>
          </cell>
          <cell r="F930" t="str">
            <v/>
          </cell>
          <cell r="G930" t="str">
            <v/>
          </cell>
          <cell r="H930" t="str">
            <v/>
          </cell>
          <cell r="I930" t="str">
            <v>6156466569</v>
          </cell>
          <cell r="K930">
            <v>0</v>
          </cell>
          <cell r="R930">
            <v>0</v>
          </cell>
          <cell r="S930">
            <v>0</v>
          </cell>
        </row>
        <row r="931">
          <cell r="E931" t="str">
            <v/>
          </cell>
          <cell r="F931" t="str">
            <v/>
          </cell>
          <cell r="G931" t="str">
            <v/>
          </cell>
          <cell r="H931" t="str">
            <v/>
          </cell>
          <cell r="I931" t="str">
            <v>6156466574</v>
          </cell>
          <cell r="J931">
            <v>0</v>
          </cell>
          <cell r="K931">
            <v>0</v>
          </cell>
          <cell r="S931">
            <v>0</v>
          </cell>
        </row>
        <row r="932">
          <cell r="E932" t="str">
            <v/>
          </cell>
          <cell r="F932" t="str">
            <v/>
          </cell>
          <cell r="G932" t="str">
            <v/>
          </cell>
          <cell r="H932" t="str">
            <v/>
          </cell>
          <cell r="I932" t="str">
            <v>6156466581</v>
          </cell>
          <cell r="J932">
            <v>0</v>
          </cell>
          <cell r="K932">
            <v>0</v>
          </cell>
          <cell r="S932">
            <v>0</v>
          </cell>
        </row>
        <row r="933">
          <cell r="E933" t="str">
            <v/>
          </cell>
          <cell r="F933" t="str">
            <v/>
          </cell>
          <cell r="G933" t="str">
            <v/>
          </cell>
          <cell r="H933" t="str">
            <v/>
          </cell>
          <cell r="I933" t="str">
            <v>6156466642</v>
          </cell>
          <cell r="J933">
            <v>0</v>
          </cell>
          <cell r="S933">
            <v>0</v>
          </cell>
        </row>
        <row r="934">
          <cell r="E934" t="str">
            <v/>
          </cell>
          <cell r="F934" t="str">
            <v/>
          </cell>
          <cell r="G934" t="str">
            <v/>
          </cell>
          <cell r="H934" t="str">
            <v/>
          </cell>
          <cell r="I934" t="str">
            <v>6156466653</v>
          </cell>
          <cell r="J934">
            <v>0</v>
          </cell>
          <cell r="K934">
            <v>0</v>
          </cell>
          <cell r="S934">
            <v>0</v>
          </cell>
        </row>
        <row r="935">
          <cell r="E935" t="str">
            <v/>
          </cell>
          <cell r="F935" t="str">
            <v/>
          </cell>
          <cell r="G935" t="str">
            <v/>
          </cell>
          <cell r="H935" t="str">
            <v/>
          </cell>
          <cell r="I935" t="str">
            <v>6156466665</v>
          </cell>
          <cell r="K935">
            <v>0</v>
          </cell>
          <cell r="S935">
            <v>0</v>
          </cell>
        </row>
        <row r="936">
          <cell r="E936" t="str">
            <v/>
          </cell>
          <cell r="F936" t="str">
            <v/>
          </cell>
          <cell r="G936" t="str">
            <v/>
          </cell>
          <cell r="H936" t="str">
            <v/>
          </cell>
          <cell r="I936" t="str">
            <v>6156466668</v>
          </cell>
          <cell r="J936">
            <v>0</v>
          </cell>
          <cell r="K936">
            <v>0</v>
          </cell>
          <cell r="S936">
            <v>0</v>
          </cell>
        </row>
        <row r="937">
          <cell r="E937" t="str">
            <v/>
          </cell>
          <cell r="F937" t="str">
            <v/>
          </cell>
          <cell r="G937" t="str">
            <v/>
          </cell>
          <cell r="H937" t="str">
            <v/>
          </cell>
          <cell r="I937" t="str">
            <v>6156466679</v>
          </cell>
          <cell r="J937">
            <v>0</v>
          </cell>
          <cell r="K937">
            <v>0</v>
          </cell>
          <cell r="S937">
            <v>0</v>
          </cell>
        </row>
        <row r="938">
          <cell r="E938" t="str">
            <v/>
          </cell>
          <cell r="F938" t="str">
            <v/>
          </cell>
          <cell r="G938" t="str">
            <v/>
          </cell>
          <cell r="H938" t="str">
            <v/>
          </cell>
          <cell r="I938" t="str">
            <v>6156466684</v>
          </cell>
          <cell r="J938">
            <v>0</v>
          </cell>
          <cell r="S938">
            <v>0</v>
          </cell>
        </row>
        <row r="939">
          <cell r="E939" t="str">
            <v/>
          </cell>
          <cell r="F939" t="str">
            <v/>
          </cell>
          <cell r="G939" t="str">
            <v>Income from professional services</v>
          </cell>
          <cell r="H939" t="str">
            <v>7052100212</v>
          </cell>
          <cell r="I939" t="str">
            <v>6156462000</v>
          </cell>
          <cell r="M939">
            <v>32</v>
          </cell>
          <cell r="O939">
            <v>-32</v>
          </cell>
          <cell r="S939">
            <v>0</v>
          </cell>
        </row>
        <row r="940">
          <cell r="E940" t="str">
            <v/>
          </cell>
          <cell r="F940" t="str">
            <v/>
          </cell>
          <cell r="G940" t="str">
            <v/>
          </cell>
          <cell r="H940" t="str">
            <v/>
          </cell>
          <cell r="I940" t="str">
            <v>6156466800</v>
          </cell>
          <cell r="J940">
            <v>30</v>
          </cell>
          <cell r="K940">
            <v>115</v>
          </cell>
          <cell r="L940">
            <v>20</v>
          </cell>
          <cell r="M940">
            <v>42.5</v>
          </cell>
          <cell r="N940">
            <v>20</v>
          </cell>
          <cell r="O940">
            <v>85</v>
          </cell>
          <cell r="P940">
            <v>16.790949999999999</v>
          </cell>
          <cell r="Q940">
            <v>32.5</v>
          </cell>
          <cell r="R940">
            <v>-12.5</v>
          </cell>
          <cell r="S940">
            <v>349.29095000000001</v>
          </cell>
        </row>
        <row r="941">
          <cell r="E941" t="str">
            <v/>
          </cell>
          <cell r="F941" t="str">
            <v/>
          </cell>
          <cell r="G941" t="str">
            <v>Negative revenue from commissions</v>
          </cell>
          <cell r="H941" t="str">
            <v>7059900003</v>
          </cell>
          <cell r="I941" t="str">
            <v>6156441050</v>
          </cell>
          <cell r="J941">
            <v>-2521.1196300000001</v>
          </cell>
          <cell r="K941">
            <v>-2045.1683399999999</v>
          </cell>
          <cell r="L941">
            <v>-1596.3061600000001</v>
          </cell>
          <cell r="M941">
            <v>-1890.3910800000001</v>
          </cell>
          <cell r="N941">
            <v>-1896.78988</v>
          </cell>
          <cell r="O941">
            <v>-1759.0685100000001</v>
          </cell>
          <cell r="P941">
            <v>-1636.72965</v>
          </cell>
          <cell r="Q941">
            <v>-1778.5517</v>
          </cell>
          <cell r="R941">
            <v>-1667.4673299999999</v>
          </cell>
          <cell r="S941">
            <v>-16791.592280000001</v>
          </cell>
        </row>
        <row r="942">
          <cell r="E942" t="str">
            <v/>
          </cell>
          <cell r="F942" t="str">
            <v/>
          </cell>
          <cell r="G942" t="str">
            <v/>
          </cell>
          <cell r="H942" t="str">
            <v/>
          </cell>
          <cell r="I942" t="str">
            <v>6156460000</v>
          </cell>
          <cell r="J942">
            <v>51.708550000000002</v>
          </cell>
          <cell r="K942">
            <v>34.358420000000002</v>
          </cell>
          <cell r="L942">
            <v>41.484369999999998</v>
          </cell>
          <cell r="M942">
            <v>50.957970000000003</v>
          </cell>
          <cell r="N942">
            <v>73.533739999999995</v>
          </cell>
          <cell r="O942">
            <v>64.785219999999995</v>
          </cell>
          <cell r="P942">
            <v>68.703819999999993</v>
          </cell>
          <cell r="Q942">
            <v>184.68746999999999</v>
          </cell>
          <cell r="R942">
            <v>69.640169999999998</v>
          </cell>
          <cell r="S942">
            <v>639.85973000000001</v>
          </cell>
        </row>
        <row r="943">
          <cell r="E943" t="str">
            <v/>
          </cell>
          <cell r="F943" t="str">
            <v/>
          </cell>
          <cell r="G943" t="str">
            <v/>
          </cell>
          <cell r="H943" t="str">
            <v/>
          </cell>
          <cell r="I943" t="str">
            <v>6156462000</v>
          </cell>
          <cell r="K943">
            <v>-3316.0613899999998</v>
          </cell>
          <cell r="L943">
            <v>-1291.36401</v>
          </cell>
          <cell r="M943">
            <v>-1059.2219399999999</v>
          </cell>
          <cell r="N943">
            <v>-1123.89075</v>
          </cell>
          <cell r="O943">
            <v>-1035.2428</v>
          </cell>
          <cell r="P943">
            <v>-766.43277999999998</v>
          </cell>
          <cell r="Q943">
            <v>-858.29899999999998</v>
          </cell>
          <cell r="R943">
            <v>-814.93809999999996</v>
          </cell>
          <cell r="S943">
            <v>-10265.450769999999</v>
          </cell>
        </row>
        <row r="944">
          <cell r="E944" t="str">
            <v/>
          </cell>
          <cell r="F944" t="str">
            <v/>
          </cell>
          <cell r="G944" t="str">
            <v/>
          </cell>
          <cell r="H944" t="str">
            <v/>
          </cell>
          <cell r="I944" t="str">
            <v>6156466564</v>
          </cell>
          <cell r="K944">
            <v>-44.914479999999998</v>
          </cell>
          <cell r="L944">
            <v>-22.557379999999998</v>
          </cell>
          <cell r="M944">
            <v>-22.89648</v>
          </cell>
          <cell r="N944">
            <v>-18.096620000000001</v>
          </cell>
          <cell r="O944">
            <v>-18.368130000000001</v>
          </cell>
          <cell r="P944">
            <v>-16.721250000000001</v>
          </cell>
          <cell r="Q944">
            <v>-17.452359999999999</v>
          </cell>
          <cell r="R944">
            <v>-14.662129999999999</v>
          </cell>
          <cell r="S944">
            <v>-175.66883000000001</v>
          </cell>
        </row>
        <row r="945">
          <cell r="E945" t="str">
            <v/>
          </cell>
          <cell r="F945" t="str">
            <v/>
          </cell>
          <cell r="G945" t="str">
            <v/>
          </cell>
          <cell r="H945" t="str">
            <v/>
          </cell>
          <cell r="I945" t="str">
            <v>6156466566</v>
          </cell>
          <cell r="J945">
            <v>2628.8744200000001</v>
          </cell>
          <cell r="K945">
            <v>3355.50369</v>
          </cell>
          <cell r="L945">
            <v>8822.6313300000002</v>
          </cell>
          <cell r="M945">
            <v>6638.83367</v>
          </cell>
          <cell r="N945">
            <v>6140.8521199999996</v>
          </cell>
          <cell r="O945">
            <v>5769.0433800000001</v>
          </cell>
          <cell r="P945">
            <v>5753.4047899999996</v>
          </cell>
          <cell r="Q945">
            <v>2749.5645300000001</v>
          </cell>
          <cell r="R945">
            <v>2285.8573500000002</v>
          </cell>
          <cell r="S945">
            <v>44144.565280000003</v>
          </cell>
        </row>
        <row r="946">
          <cell r="E946" t="str">
            <v/>
          </cell>
          <cell r="F946" t="str">
            <v/>
          </cell>
          <cell r="G946" t="str">
            <v/>
          </cell>
          <cell r="H946" t="str">
            <v/>
          </cell>
          <cell r="I946" t="str">
            <v>6156466568</v>
          </cell>
          <cell r="J946">
            <v>101.2058</v>
          </cell>
          <cell r="K946">
            <v>69.644970000000001</v>
          </cell>
          <cell r="L946">
            <v>94.992099999999994</v>
          </cell>
          <cell r="M946">
            <v>41.883710000000001</v>
          </cell>
          <cell r="N946">
            <v>-137.52493000000001</v>
          </cell>
          <cell r="O946">
            <v>-145.24204</v>
          </cell>
          <cell r="P946">
            <v>-59.930680000000002</v>
          </cell>
          <cell r="Q946">
            <v>167.14544000000001</v>
          </cell>
          <cell r="R946">
            <v>155.6764</v>
          </cell>
          <cell r="S946">
            <v>287.85077000000001</v>
          </cell>
        </row>
        <row r="947">
          <cell r="E947" t="str">
            <v/>
          </cell>
          <cell r="F947" t="str">
            <v/>
          </cell>
          <cell r="G947" t="str">
            <v/>
          </cell>
          <cell r="H947" t="str">
            <v/>
          </cell>
          <cell r="I947" t="str">
            <v>6156466569</v>
          </cell>
          <cell r="K947">
            <v>342.87693000000002</v>
          </cell>
          <cell r="M947">
            <v>441.34541999999999</v>
          </cell>
          <cell r="N947">
            <v>195.21722</v>
          </cell>
          <cell r="O947">
            <v>253.6644</v>
          </cell>
          <cell r="P947">
            <v>233.60374999999999</v>
          </cell>
          <cell r="Q947">
            <v>266.85435999999999</v>
          </cell>
          <cell r="R947">
            <v>145.45259999999999</v>
          </cell>
          <cell r="S947">
            <v>1879.01468</v>
          </cell>
        </row>
        <row r="948">
          <cell r="E948" t="str">
            <v/>
          </cell>
          <cell r="F948" t="str">
            <v/>
          </cell>
          <cell r="G948" t="str">
            <v/>
          </cell>
          <cell r="H948" t="str">
            <v/>
          </cell>
          <cell r="I948" t="str">
            <v>6156466574</v>
          </cell>
          <cell r="J948">
            <v>32.286859999999997</v>
          </cell>
          <cell r="K948">
            <v>-59.073459999999997</v>
          </cell>
          <cell r="L948">
            <v>23.866769999999999</v>
          </cell>
          <cell r="M948">
            <v>6.7138499999999999</v>
          </cell>
          <cell r="N948">
            <v>-47.975389999999997</v>
          </cell>
          <cell r="O948">
            <v>-50.692390000000003</v>
          </cell>
          <cell r="P948">
            <v>-2.94394</v>
          </cell>
          <cell r="Q948">
            <v>-20.792480000000001</v>
          </cell>
          <cell r="R948">
            <v>6.9296699999999998</v>
          </cell>
          <cell r="S948">
            <v>-111.68051</v>
          </cell>
        </row>
        <row r="949">
          <cell r="E949" t="str">
            <v/>
          </cell>
          <cell r="F949" t="str">
            <v/>
          </cell>
          <cell r="G949" t="str">
            <v/>
          </cell>
          <cell r="H949" t="str">
            <v/>
          </cell>
          <cell r="I949" t="str">
            <v>6156466581</v>
          </cell>
          <cell r="J949">
            <v>575.77976000000001</v>
          </cell>
          <cell r="K949">
            <v>-606.80349999999999</v>
          </cell>
          <cell r="L949">
            <v>439.76907999999997</v>
          </cell>
          <cell r="M949">
            <v>284.52397999999999</v>
          </cell>
          <cell r="N949">
            <v>213.50144</v>
          </cell>
          <cell r="O949">
            <v>-398.26166000000001</v>
          </cell>
          <cell r="P949">
            <v>211.8717</v>
          </cell>
          <cell r="Q949">
            <v>284.67158000000001</v>
          </cell>
          <cell r="R949">
            <v>160.03845999999999</v>
          </cell>
          <cell r="S949">
            <v>1165.0908400000001</v>
          </cell>
        </row>
        <row r="950">
          <cell r="E950" t="str">
            <v/>
          </cell>
          <cell r="F950" t="str">
            <v/>
          </cell>
          <cell r="G950" t="str">
            <v/>
          </cell>
          <cell r="H950" t="str">
            <v/>
          </cell>
          <cell r="I950" t="str">
            <v>6156466641</v>
          </cell>
          <cell r="K950">
            <v>-7.0582700000000003</v>
          </cell>
          <cell r="L950">
            <v>-5.5916300000000003</v>
          </cell>
          <cell r="M950">
            <v>-4.5488400000000002</v>
          </cell>
          <cell r="N950">
            <v>-4.7859400000000001</v>
          </cell>
          <cell r="O950">
            <v>-4.1132200000000001</v>
          </cell>
          <cell r="P950">
            <v>-4.7443200000000001</v>
          </cell>
          <cell r="Q950">
            <v>-5.2734500000000004</v>
          </cell>
          <cell r="R950">
            <v>-3.6388600000000002</v>
          </cell>
          <cell r="S950">
            <v>-39.754530000000003</v>
          </cell>
        </row>
        <row r="951">
          <cell r="E951" t="str">
            <v/>
          </cell>
          <cell r="F951" t="str">
            <v/>
          </cell>
          <cell r="G951" t="str">
            <v/>
          </cell>
          <cell r="H951" t="str">
            <v/>
          </cell>
          <cell r="I951" t="str">
            <v>6156466642</v>
          </cell>
          <cell r="J951">
            <v>10.81386</v>
          </cell>
          <cell r="K951">
            <v>37.548450000000003</v>
          </cell>
          <cell r="L951">
            <v>52.66093</v>
          </cell>
          <cell r="M951">
            <v>136.42256</v>
          </cell>
          <cell r="N951">
            <v>97.8827</v>
          </cell>
          <cell r="O951">
            <v>115.09401</v>
          </cell>
          <cell r="P951">
            <v>95.669079999999994</v>
          </cell>
          <cell r="Q951">
            <v>79.263710000000003</v>
          </cell>
          <cell r="R951">
            <v>304.16174000000001</v>
          </cell>
          <cell r="S951">
            <v>929.51703999999995</v>
          </cell>
        </row>
        <row r="952">
          <cell r="E952" t="str">
            <v/>
          </cell>
          <cell r="F952" t="str">
            <v/>
          </cell>
          <cell r="G952" t="str">
            <v/>
          </cell>
          <cell r="H952" t="str">
            <v/>
          </cell>
          <cell r="I952" t="str">
            <v>6156466653</v>
          </cell>
          <cell r="J952">
            <v>12.290660000000001</v>
          </cell>
          <cell r="K952">
            <v>47.244070000000001</v>
          </cell>
          <cell r="L952">
            <v>8.5369899999999994</v>
          </cell>
          <cell r="M952">
            <v>10.11999</v>
          </cell>
          <cell r="N952">
            <v>8.9365900000000007</v>
          </cell>
          <cell r="O952">
            <v>9.8237100000000002</v>
          </cell>
          <cell r="P952">
            <v>-1.43841</v>
          </cell>
          <cell r="Q952">
            <v>-1.4881800000000001</v>
          </cell>
          <cell r="R952">
            <v>-1.35982</v>
          </cell>
          <cell r="S952">
            <v>92.665599999999998</v>
          </cell>
        </row>
        <row r="953">
          <cell r="E953" t="str">
            <v/>
          </cell>
          <cell r="F953" t="str">
            <v/>
          </cell>
          <cell r="G953" t="str">
            <v/>
          </cell>
          <cell r="H953" t="str">
            <v/>
          </cell>
          <cell r="I953" t="str">
            <v>6156466654</v>
          </cell>
          <cell r="K953">
            <v>-18.87875</v>
          </cell>
          <cell r="L953">
            <v>-9.7540200000000006</v>
          </cell>
          <cell r="M953">
            <v>-1.88026</v>
          </cell>
          <cell r="N953">
            <v>-9.7540200000000006</v>
          </cell>
          <cell r="O953">
            <v>-9.4393700000000003</v>
          </cell>
          <cell r="P953">
            <v>-9.7540200000000006</v>
          </cell>
          <cell r="Q953">
            <v>-7.0356199999999998</v>
          </cell>
          <cell r="R953">
            <v>-7.8393699999999997</v>
          </cell>
          <cell r="S953">
            <v>-74.335430000000002</v>
          </cell>
        </row>
        <row r="954">
          <cell r="E954" t="str">
            <v/>
          </cell>
          <cell r="F954" t="str">
            <v/>
          </cell>
          <cell r="G954" t="str">
            <v/>
          </cell>
          <cell r="H954" t="str">
            <v/>
          </cell>
          <cell r="I954" t="str">
            <v>6156466665</v>
          </cell>
          <cell r="J954">
            <v>750</v>
          </cell>
          <cell r="K954">
            <v>756.07024999999999</v>
          </cell>
          <cell r="L954">
            <v>725.60817999999995</v>
          </cell>
          <cell r="M954">
            <v>728.16827999999998</v>
          </cell>
          <cell r="N954">
            <v>327.40467000000001</v>
          </cell>
          <cell r="O954">
            <v>792.71298999999999</v>
          </cell>
          <cell r="P954">
            <v>605.71474000000001</v>
          </cell>
          <cell r="Q954">
            <v>735.16731000000004</v>
          </cell>
          <cell r="R954">
            <v>737.16318999999999</v>
          </cell>
          <cell r="S954">
            <v>6158.0096100000001</v>
          </cell>
        </row>
        <row r="955">
          <cell r="E955" t="str">
            <v/>
          </cell>
          <cell r="F955" t="str">
            <v/>
          </cell>
          <cell r="G955" t="str">
            <v/>
          </cell>
          <cell r="H955" t="str">
            <v/>
          </cell>
          <cell r="I955" t="str">
            <v>6156466666</v>
          </cell>
          <cell r="K955">
            <v>-80.677800000000005</v>
          </cell>
          <cell r="L955">
            <v>-32.823999999999998</v>
          </cell>
          <cell r="M955">
            <v>-28.371469999999999</v>
          </cell>
          <cell r="N955">
            <v>-26.686979999999998</v>
          </cell>
          <cell r="O955">
            <v>-25.622479999999999</v>
          </cell>
          <cell r="P955">
            <v>-25.678540000000002</v>
          </cell>
          <cell r="Q955">
            <v>-25.678540000000002</v>
          </cell>
          <cell r="R955">
            <v>-22.30068</v>
          </cell>
          <cell r="S955">
            <v>-267.84048999999999</v>
          </cell>
        </row>
        <row r="956">
          <cell r="E956" t="str">
            <v/>
          </cell>
          <cell r="F956" t="str">
            <v/>
          </cell>
          <cell r="G956" t="str">
            <v/>
          </cell>
          <cell r="H956" t="str">
            <v/>
          </cell>
          <cell r="I956" t="str">
            <v>6156466668</v>
          </cell>
          <cell r="K956">
            <v>-429.77177</v>
          </cell>
          <cell r="L956">
            <v>-222.04875000000001</v>
          </cell>
          <cell r="M956">
            <v>-214.88589999999999</v>
          </cell>
          <cell r="N956">
            <v>-222.04874000000001</v>
          </cell>
          <cell r="O956">
            <v>-214.89712</v>
          </cell>
          <cell r="P956">
            <v>-222.06036</v>
          </cell>
          <cell r="Q956">
            <v>-222.06036</v>
          </cell>
          <cell r="R956">
            <v>-214.89712</v>
          </cell>
          <cell r="S956">
            <v>-1962.67012</v>
          </cell>
        </row>
        <row r="957">
          <cell r="E957" t="str">
            <v/>
          </cell>
          <cell r="F957" t="str">
            <v/>
          </cell>
          <cell r="G957" t="str">
            <v/>
          </cell>
          <cell r="H957" t="str">
            <v/>
          </cell>
          <cell r="I957" t="str">
            <v>6156466675</v>
          </cell>
          <cell r="K957">
            <v>-8.8079400000000003</v>
          </cell>
          <cell r="L957">
            <v>-4.2837800000000001</v>
          </cell>
          <cell r="M957">
            <v>-4.2181600000000001</v>
          </cell>
          <cell r="N957">
            <v>-4.2047400000000001</v>
          </cell>
          <cell r="O957">
            <v>-4.1660599999999999</v>
          </cell>
          <cell r="P957">
            <v>-4.1298599999999999</v>
          </cell>
          <cell r="Q957">
            <v>-4.0816600000000003</v>
          </cell>
          <cell r="R957">
            <v>-4.0338799999999999</v>
          </cell>
          <cell r="S957">
            <v>-37.926079999999999</v>
          </cell>
        </row>
        <row r="958">
          <cell r="E958" t="str">
            <v/>
          </cell>
          <cell r="F958" t="str">
            <v/>
          </cell>
          <cell r="G958" t="str">
            <v/>
          </cell>
          <cell r="H958" t="str">
            <v/>
          </cell>
          <cell r="I958" t="str">
            <v>6156466679</v>
          </cell>
          <cell r="J958">
            <v>42.59646</v>
          </cell>
          <cell r="K958">
            <v>35.636629999999997</v>
          </cell>
          <cell r="L958">
            <v>39.503399999999999</v>
          </cell>
          <cell r="M958">
            <v>33.595529999999997</v>
          </cell>
          <cell r="N958">
            <v>-69.410970000000006</v>
          </cell>
          <cell r="O958">
            <v>28.89575</v>
          </cell>
          <cell r="P958">
            <v>28.4377</v>
          </cell>
          <cell r="Q958">
            <v>31.249410000000001</v>
          </cell>
          <cell r="R958">
            <v>30.249040000000001</v>
          </cell>
          <cell r="S958">
            <v>200.75295</v>
          </cell>
        </row>
        <row r="959">
          <cell r="E959" t="str">
            <v/>
          </cell>
          <cell r="F959" t="str">
            <v/>
          </cell>
          <cell r="G959" t="str">
            <v/>
          </cell>
          <cell r="H959" t="str">
            <v/>
          </cell>
          <cell r="I959" t="str">
            <v>6156466682</v>
          </cell>
          <cell r="K959">
            <v>-43.531820000000003</v>
          </cell>
          <cell r="L959">
            <v>-15.935140000000001</v>
          </cell>
          <cell r="M959">
            <v>-16.563220000000001</v>
          </cell>
          <cell r="N959">
            <v>-13.74912</v>
          </cell>
          <cell r="O959">
            <v>-12.36693</v>
          </cell>
          <cell r="P959">
            <v>-11.407550000000001</v>
          </cell>
          <cell r="Q959">
            <v>-11.76703</v>
          </cell>
          <cell r="R959">
            <v>-10.53411</v>
          </cell>
          <cell r="S959">
            <v>-135.85491999999999</v>
          </cell>
        </row>
        <row r="960">
          <cell r="E960" t="str">
            <v/>
          </cell>
          <cell r="F960" t="str">
            <v/>
          </cell>
          <cell r="G960" t="str">
            <v/>
          </cell>
          <cell r="H960" t="str">
            <v/>
          </cell>
          <cell r="I960" t="str">
            <v>6156466683</v>
          </cell>
          <cell r="K960">
            <v>-5.39276</v>
          </cell>
          <cell r="S960">
            <v>-5.39276</v>
          </cell>
        </row>
        <row r="961">
          <cell r="E961" t="str">
            <v/>
          </cell>
          <cell r="F961" t="str">
            <v/>
          </cell>
          <cell r="G961" t="str">
            <v/>
          </cell>
          <cell r="H961" t="str">
            <v/>
          </cell>
          <cell r="I961" t="str">
            <v>6156466684</v>
          </cell>
          <cell r="K961">
            <v>0</v>
          </cell>
          <cell r="L961">
            <v>0</v>
          </cell>
          <cell r="M961">
            <v>0</v>
          </cell>
          <cell r="N961">
            <v>0</v>
          </cell>
          <cell r="O961">
            <v>0</v>
          </cell>
          <cell r="P961">
            <v>0</v>
          </cell>
          <cell r="Q961">
            <v>0</v>
          </cell>
          <cell r="R961">
            <v>0</v>
          </cell>
          <cell r="S961">
            <v>0</v>
          </cell>
        </row>
        <row r="962">
          <cell r="E962" t="str">
            <v/>
          </cell>
          <cell r="F962" t="str">
            <v/>
          </cell>
          <cell r="G962" t="str">
            <v/>
          </cell>
          <cell r="H962" t="str">
            <v/>
          </cell>
          <cell r="I962" t="str">
            <v>6156492000</v>
          </cell>
          <cell r="J962">
            <v>-166.61107000000001</v>
          </cell>
          <cell r="K962">
            <v>-109.49136</v>
          </cell>
          <cell r="L962">
            <v>-267.93527</v>
          </cell>
          <cell r="M962">
            <v>-325.14452999999997</v>
          </cell>
          <cell r="N962">
            <v>-85.075019999999995</v>
          </cell>
          <cell r="O962">
            <v>-627.01415999999995</v>
          </cell>
          <cell r="P962">
            <v>128.19863000000001</v>
          </cell>
          <cell r="Q962">
            <v>60.323009999999996</v>
          </cell>
          <cell r="R962">
            <v>125.46149</v>
          </cell>
          <cell r="S962">
            <v>-1267.28828</v>
          </cell>
        </row>
        <row r="963">
          <cell r="E963" t="str">
            <v/>
          </cell>
          <cell r="F963" t="str">
            <v/>
          </cell>
          <cell r="G963" t="str">
            <v/>
          </cell>
          <cell r="H963" t="str">
            <v/>
          </cell>
          <cell r="I963" t="str">
            <v>6156492500</v>
          </cell>
          <cell r="J963">
            <v>-191.24993000000001</v>
          </cell>
          <cell r="K963">
            <v>104.1768</v>
          </cell>
          <cell r="L963">
            <v>-228.20895999999999</v>
          </cell>
          <cell r="M963">
            <v>-52.873469999999998</v>
          </cell>
          <cell r="N963">
            <v>-40.111139999999999</v>
          </cell>
          <cell r="O963">
            <v>-70</v>
          </cell>
          <cell r="P963">
            <v>-77</v>
          </cell>
          <cell r="Q963">
            <v>-38</v>
          </cell>
          <cell r="R963">
            <v>-384.09224999999998</v>
          </cell>
          <cell r="S963">
            <v>-977.35895000000005</v>
          </cell>
        </row>
        <row r="964">
          <cell r="E964" t="str">
            <v/>
          </cell>
          <cell r="F964" t="str">
            <v/>
          </cell>
          <cell r="G964" t="str">
            <v>Disc a reb,mob teleph serv,subscr charge</v>
          </cell>
          <cell r="H964" t="str">
            <v>7070100002</v>
          </cell>
          <cell r="I964" t="str">
            <v>6156462000</v>
          </cell>
          <cell r="J964">
            <v>-3135.9187400000001</v>
          </cell>
          <cell r="K964">
            <v>-1984.74064</v>
          </cell>
          <cell r="L964">
            <v>-2700.5674800000002</v>
          </cell>
          <cell r="M964">
            <v>-1991.06917</v>
          </cell>
          <cell r="N964">
            <v>-2182.9126900000001</v>
          </cell>
          <cell r="O964">
            <v>-1668.48623</v>
          </cell>
          <cell r="P964">
            <v>-1875.35013</v>
          </cell>
          <cell r="Q964">
            <v>-1698.2074299999999</v>
          </cell>
          <cell r="R964">
            <v>-1264.48669</v>
          </cell>
          <cell r="S964">
            <v>-18501.7392</v>
          </cell>
        </row>
        <row r="965">
          <cell r="E965" t="str">
            <v/>
          </cell>
          <cell r="F965" t="str">
            <v/>
          </cell>
          <cell r="G965" t="str">
            <v/>
          </cell>
          <cell r="H965" t="str">
            <v/>
          </cell>
          <cell r="I965" t="str">
            <v>6156462993</v>
          </cell>
          <cell r="J965">
            <v>-51.34</v>
          </cell>
          <cell r="K965">
            <v>-15.26</v>
          </cell>
          <cell r="L965">
            <v>-43.9</v>
          </cell>
          <cell r="M965">
            <v>-16.91</v>
          </cell>
          <cell r="N965">
            <v>-21.34</v>
          </cell>
          <cell r="O965">
            <v>-14.28</v>
          </cell>
          <cell r="P965">
            <v>-18.5</v>
          </cell>
          <cell r="Q965">
            <v>-105.04</v>
          </cell>
          <cell r="S965">
            <v>-286.57</v>
          </cell>
        </row>
        <row r="966">
          <cell r="E966" t="str">
            <v/>
          </cell>
          <cell r="F966" t="str">
            <v/>
          </cell>
          <cell r="G966" t="str">
            <v/>
          </cell>
          <cell r="H966" t="str">
            <v/>
          </cell>
          <cell r="I966" t="str">
            <v>6156466563</v>
          </cell>
          <cell r="R966">
            <v>-2.521E-2</v>
          </cell>
          <cell r="S966">
            <v>-2.521E-2</v>
          </cell>
        </row>
        <row r="967">
          <cell r="E967" t="str">
            <v/>
          </cell>
          <cell r="F967" t="str">
            <v/>
          </cell>
          <cell r="G967" t="str">
            <v/>
          </cell>
          <cell r="H967" t="str">
            <v/>
          </cell>
          <cell r="I967" t="str">
            <v>6156466641</v>
          </cell>
          <cell r="J967">
            <v>-54.817250000000001</v>
          </cell>
          <cell r="K967">
            <v>-51.75441</v>
          </cell>
          <cell r="L967">
            <v>-30.79045</v>
          </cell>
          <cell r="M967">
            <v>-22.10351</v>
          </cell>
          <cell r="N967">
            <v>-32.948250000000002</v>
          </cell>
          <cell r="O967">
            <v>-18.703759999999999</v>
          </cell>
          <cell r="P967">
            <v>-10.704420000000001</v>
          </cell>
          <cell r="Q967">
            <v>-10.071770000000001</v>
          </cell>
          <cell r="R967">
            <v>-11.00595</v>
          </cell>
          <cell r="S967">
            <v>-242.89976999999999</v>
          </cell>
        </row>
        <row r="968">
          <cell r="E968" t="str">
            <v/>
          </cell>
          <cell r="F968" t="str">
            <v/>
          </cell>
          <cell r="G968" t="str">
            <v/>
          </cell>
          <cell r="H968" t="str">
            <v/>
          </cell>
          <cell r="I968" t="str">
            <v>6156466651</v>
          </cell>
          <cell r="J968">
            <v>-0.58199000000000001</v>
          </cell>
          <cell r="K968">
            <v>-1.2730999999999999</v>
          </cell>
          <cell r="L968">
            <v>-1.54956</v>
          </cell>
          <cell r="M968">
            <v>-1.8783099999999999</v>
          </cell>
          <cell r="N968">
            <v>-1.0102800000000001</v>
          </cell>
          <cell r="O968">
            <v>-0.16805999999999999</v>
          </cell>
          <cell r="P968">
            <v>-0.80286999999999997</v>
          </cell>
          <cell r="Q968">
            <v>-0.82906000000000002</v>
          </cell>
          <cell r="R968">
            <v>-0.55128999999999995</v>
          </cell>
          <cell r="S968">
            <v>-8.64452</v>
          </cell>
        </row>
        <row r="969">
          <cell r="E969" t="str">
            <v/>
          </cell>
          <cell r="F969" t="str">
            <v/>
          </cell>
          <cell r="G969" t="str">
            <v/>
          </cell>
          <cell r="H969" t="str">
            <v/>
          </cell>
          <cell r="I969" t="str">
            <v>6156466652</v>
          </cell>
          <cell r="J969">
            <v>-9.7970000000000002E-2</v>
          </cell>
          <cell r="K969">
            <v>-6.7979999999999999E-2</v>
          </cell>
          <cell r="L969">
            <v>-1.0000000000000001E-5</v>
          </cell>
          <cell r="M969">
            <v>-4.1879200000000001</v>
          </cell>
          <cell r="N969">
            <v>-3.0306600000000001</v>
          </cell>
          <cell r="O969">
            <v>-0.18104999999999999</v>
          </cell>
          <cell r="S969">
            <v>-7.5655900000000003</v>
          </cell>
        </row>
      </sheetData>
      <sheetData sheetId="3">
        <row r="282">
          <cell r="J282">
            <v>252944.42553000001</v>
          </cell>
        </row>
      </sheetData>
      <sheetData sheetId="4">
        <row r="9">
          <cell r="J9">
            <v>48922.086309999999</v>
          </cell>
        </row>
      </sheetData>
      <sheetData sheetId="5">
        <row r="36">
          <cell r="J36">
            <v>93615.851299999995</v>
          </cell>
        </row>
      </sheetData>
      <sheetData sheetId="6">
        <row r="47">
          <cell r="J47">
            <v>24921.779760000001</v>
          </cell>
        </row>
      </sheetData>
      <sheetData sheetId="7">
        <row r="9">
          <cell r="J9">
            <v>1383.09439</v>
          </cell>
        </row>
      </sheetData>
      <sheetData sheetId="8">
        <row r="16">
          <cell r="J16">
            <v>349.54167000000001</v>
          </cell>
        </row>
      </sheetData>
      <sheetData sheetId="9"/>
      <sheetData sheetId="10">
        <row r="9">
          <cell r="G9">
            <v>422665.59486999997</v>
          </cell>
        </row>
      </sheetData>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Revenues"/>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KPI's"/>
      <sheetName val="Summary KPI's €s"/>
      <sheetName val="Graphs"/>
      <sheetName val="Actuals (£'s)"/>
      <sheetName val="Actuals (€'s)"/>
      <sheetName val="Bus Plan (£'s)"/>
      <sheetName val="Bus Plan (€'s)"/>
      <sheetName val="Revenue (£'s)"/>
      <sheetName val="Revenue (€'s)"/>
      <sheetName val="Opex (£'s)"/>
      <sheetName val="Opex (€'s)"/>
      <sheetName val="Organisation (£'s)"/>
      <sheetName val="Organisatin (€'s)"/>
      <sheetName val="Capex (£'s)"/>
      <sheetName val="Capex (€'s)"/>
      <sheetName val="Quality"/>
      <sheetName val="Efficiency"/>
      <sheetName val="Accounting"/>
      <sheetName val="Exchangerates"/>
      <sheetName val="Fixed Assets"/>
      <sheetName val="CostsFY03_04"/>
      <sheetName val="Berechnung"/>
      <sheetName val="services"/>
    </sheetNames>
    <sheetDataSet>
      <sheetData sheetId="0" refreshError="1"/>
      <sheetData sheetId="1" refreshError="1"/>
      <sheetData sheetId="2" refreshError="1"/>
      <sheetData sheetId="3" refreshError="1">
        <row r="4">
          <cell r="M4" t="str">
            <v>Commentary:</v>
          </cell>
        </row>
        <row r="5">
          <cell r="M5" t="str">
            <v xml:space="preserve"> Purpose</v>
          </cell>
        </row>
        <row r="6">
          <cell r="M6" t="str">
            <v xml:space="preserve"> Measures the amount of service revenue generated by each cell site and the </v>
          </cell>
        </row>
        <row r="7">
          <cell r="M7" t="str">
            <v xml:space="preserve"> impact on this over time from new sites brought on air.</v>
          </cell>
        </row>
        <row r="8">
          <cell r="M8" t="str">
            <v xml:space="preserve"> This is shown as £k per site per annum on a rolling 12 month revenue basis.</v>
          </cell>
        </row>
        <row r="10">
          <cell r="M10" t="str">
            <v xml:space="preserve"> Performance V's Plan</v>
          </cell>
        </row>
        <row r="11">
          <cell r="M11" t="str">
            <v xml:space="preserve"> Actual revenue per site of £360k per annum is £6k per site better than budget.</v>
          </cell>
        </row>
        <row r="12">
          <cell r="M12" t="str">
            <v xml:space="preserve"> This reflects a combination of higher traffic driven service revenues and</v>
          </cell>
        </row>
        <row r="13">
          <cell r="M13" t="str">
            <v xml:space="preserve"> fewer cell sites on air .</v>
          </cell>
        </row>
        <row r="15">
          <cell r="M15" t="str">
            <v xml:space="preserve"> Rolling 12 month revenue is ahead of budget by £36m (1.3%) and average cell</v>
          </cell>
        </row>
        <row r="16">
          <cell r="M16" t="str">
            <v xml:space="preserve"> sites on air over the period are 8,070 V's 8,104 budgeted.</v>
          </cell>
        </row>
        <row r="19">
          <cell r="M19" t="str">
            <v xml:space="preserve"> Status &amp; Trend</v>
          </cell>
        </row>
        <row r="20">
          <cell r="M20" t="str">
            <v xml:space="preserve"> Green &amp; Improving</v>
          </cell>
        </row>
        <row r="25">
          <cell r="M25" t="str">
            <v>Commentary:</v>
          </cell>
        </row>
        <row r="26">
          <cell r="M26" t="str">
            <v xml:space="preserve"> Purpose</v>
          </cell>
        </row>
        <row r="27">
          <cell r="M27" t="str">
            <v xml:space="preserve"> Measures the quality &amp; stability of the network in terms of the number of minutes</v>
          </cell>
        </row>
        <row r="28">
          <cell r="M28" t="str">
            <v xml:space="preserve"> carried before a call is dropped. </v>
          </cell>
        </row>
        <row r="31">
          <cell r="M31" t="str">
            <v xml:space="preserve"> Performance V's Plan</v>
          </cell>
        </row>
        <row r="32">
          <cell r="M32" t="str">
            <v xml:space="preserve"> MPD is planned at 150 for the first half of the year with a rise towards 160 by</v>
          </cell>
        </row>
        <row r="33">
          <cell r="M33" t="str">
            <v xml:space="preserve"> the year end.</v>
          </cell>
        </row>
        <row r="34">
          <cell r="M34" t="str">
            <v xml:space="preserve"> The MPD measure is effected by both seasonality and geography of traffic</v>
          </cell>
        </row>
        <row r="35">
          <cell r="M35" t="str">
            <v xml:space="preserve"> volumes. After an expected seasonality fall in May, June's figure was back in line</v>
          </cell>
        </row>
        <row r="36">
          <cell r="M36" t="str">
            <v xml:space="preserve"> with budget. July has seen a fall again down below budget at 137</v>
          </cell>
        </row>
        <row r="40">
          <cell r="M40" t="str">
            <v xml:space="preserve"> Status &amp; Trend</v>
          </cell>
        </row>
        <row r="41">
          <cell r="M41" t="str">
            <v>Amber</v>
          </cell>
        </row>
        <row r="47">
          <cell r="M47" t="str">
            <v>Commentary:</v>
          </cell>
        </row>
        <row r="48">
          <cell r="M48" t="str">
            <v xml:space="preserve"> Purpose</v>
          </cell>
        </row>
        <row r="49">
          <cell r="M49" t="str">
            <v xml:space="preserve"> Shows the effectiveness of network operating spend in terms of cost per</v>
          </cell>
        </row>
        <row r="50">
          <cell r="M50" t="str">
            <v xml:space="preserve"> minute (Excluding long term depreciation cost)</v>
          </cell>
        </row>
        <row r="53">
          <cell r="M53" t="str">
            <v xml:space="preserve"> Performance V's Plan</v>
          </cell>
        </row>
        <row r="54">
          <cell r="M54" t="str">
            <v xml:space="preserve"> Actual rolling 12 month Opex costs of £270m, excl depreciation, are £2m better</v>
          </cell>
        </row>
        <row r="55">
          <cell r="M55" t="str">
            <v xml:space="preserve"> than budget with the majority of the improvement being attributable to increased</v>
          </cell>
        </row>
        <row r="56">
          <cell r="M56" t="str">
            <v xml:space="preserve"> traffic volumes.  Hence efficiency is improving as more minutes are being </v>
          </cell>
        </row>
        <row r="57">
          <cell r="M57" t="str">
            <v xml:space="preserve"> carried for the same cost base.</v>
          </cell>
        </row>
        <row r="58">
          <cell r="M58" t="str">
            <v xml:space="preserve"> Cost per minute carried was 1.24p in July -v- 1.31p per minute at the start of </v>
          </cell>
        </row>
        <row r="59">
          <cell r="M59" t="str">
            <v xml:space="preserve"> the year.  Year end target is a further reduction to 1.18p.</v>
          </cell>
        </row>
        <row r="62">
          <cell r="M62" t="str">
            <v xml:space="preserve"> Status &amp; Trend</v>
          </cell>
        </row>
        <row r="63">
          <cell r="M63" t="str">
            <v xml:space="preserve"> Green &amp; Improving</v>
          </cell>
        </row>
        <row r="68">
          <cell r="M68" t="str">
            <v>Commentary:</v>
          </cell>
        </row>
        <row r="69">
          <cell r="M69" t="str">
            <v xml:space="preserve"> Purpose</v>
          </cell>
        </row>
        <row r="70">
          <cell r="M70" t="str">
            <v xml:space="preserve"> Shows the effectiveness of network operating spend in terms of cost per</v>
          </cell>
        </row>
        <row r="71">
          <cell r="M71" t="str">
            <v xml:space="preserve"> minute (Including long term depreciation cost)</v>
          </cell>
        </row>
        <row r="74">
          <cell r="M74" t="str">
            <v xml:space="preserve"> Performance V's Plan</v>
          </cell>
        </row>
        <row r="75">
          <cell r="M75" t="str">
            <v xml:space="preserve"> Actual rolling 12 month Opex costs of £672m, incl depreciation, are £4m better</v>
          </cell>
        </row>
        <row r="76">
          <cell r="M76" t="str">
            <v xml:space="preserve"> than budget with the majority of the improvement being attributable to increased</v>
          </cell>
        </row>
        <row r="77">
          <cell r="M77" t="str">
            <v xml:space="preserve"> traffic volumes.  Hence efficiency is improving as more minutes are being </v>
          </cell>
        </row>
        <row r="78">
          <cell r="M78" t="str">
            <v xml:space="preserve"> carried for the same cost base.</v>
          </cell>
        </row>
        <row r="79">
          <cell r="M79" t="str">
            <v xml:space="preserve"> Cost per minute carried was 3.10p in July v's 3.12p per minute at the start of </v>
          </cell>
        </row>
        <row r="80">
          <cell r="M80" t="str">
            <v xml:space="preserve"> the year.  Year end target is a further reduction to 2.84p.</v>
          </cell>
        </row>
        <row r="83">
          <cell r="M83" t="str">
            <v xml:space="preserve"> Status &amp; Trend</v>
          </cell>
        </row>
        <row r="84">
          <cell r="M84" t="str">
            <v xml:space="preserve"> Green &amp; Improving</v>
          </cell>
        </row>
        <row r="131">
          <cell r="M131" t="str">
            <v>Commentary:</v>
          </cell>
        </row>
        <row r="132">
          <cell r="M132" t="str">
            <v xml:space="preserve"> Purpose</v>
          </cell>
        </row>
        <row r="133">
          <cell r="M133" t="str">
            <v xml:space="preserve"> Measures the people related overhead costs per cell site as a reflection</v>
          </cell>
        </row>
        <row r="134">
          <cell r="M134" t="str">
            <v xml:space="preserve"> of operational effectiveness. Expressed as £k per cell site per annum.</v>
          </cell>
        </row>
        <row r="135">
          <cell r="M135" t="str">
            <v xml:space="preserve"> Overhead costs are before capitalisation of own work.</v>
          </cell>
        </row>
        <row r="137">
          <cell r="M137" t="str">
            <v xml:space="preserve"> Performance V's Plan</v>
          </cell>
        </row>
        <row r="138">
          <cell r="M138" t="str">
            <v xml:space="preserve"> Rolling 12 month Overhead costs for July of £65.7m are £1.4m lower than </v>
          </cell>
        </row>
        <row r="139">
          <cell r="M139" t="str">
            <v xml:space="preserve"> budget.  This together with lower cell site volumes resulted in a cost per cell</v>
          </cell>
        </row>
        <row r="140">
          <cell r="M140" t="str">
            <v xml:space="preserve"> site of 670k for the month V's £680k planned. </v>
          </cell>
        </row>
        <row r="141">
          <cell r="M141" t="str">
            <v xml:space="preserve"> The £670k in July represented a reduction from £680k at the start of the year.</v>
          </cell>
        </row>
        <row r="143">
          <cell r="M143" t="str">
            <v xml:space="preserve"> The year end target is a further reduction down to £570k per site.</v>
          </cell>
        </row>
        <row r="146">
          <cell r="M146" t="str">
            <v xml:space="preserve"> Status &amp; Trend</v>
          </cell>
        </row>
        <row r="147">
          <cell r="M147" t="str">
            <v xml:space="preserve"> Neutral &amp; Stable</v>
          </cell>
        </row>
        <row r="153">
          <cell r="M153" t="str">
            <v>Commentary:</v>
          </cell>
        </row>
        <row r="154">
          <cell r="M154" t="str">
            <v xml:space="preserve"> Purpose</v>
          </cell>
        </row>
        <row r="155">
          <cell r="M155" t="str">
            <v xml:space="preserve"> Measures the effectiveness of network performance in meeting the customer</v>
          </cell>
        </row>
        <row r="156">
          <cell r="M156" t="str">
            <v xml:space="preserve"> satisfaction and business expectations, linking in to CFI.</v>
          </cell>
        </row>
        <row r="159">
          <cell r="M159" t="str">
            <v xml:space="preserve"> Performance V's Plan</v>
          </cell>
        </row>
        <row r="160">
          <cell r="M160" t="str">
            <v xml:space="preserve"> July was above target at 72.02 minutes.</v>
          </cell>
        </row>
        <row r="161">
          <cell r="M161" t="str">
            <v xml:space="preserve"> Year end target is 79 minutes per failure.</v>
          </cell>
        </row>
        <row r="168">
          <cell r="M168" t="str">
            <v xml:space="preserve"> Status &amp; Trend</v>
          </cell>
        </row>
        <row r="169">
          <cell r="M169" t="str">
            <v>Above target, not stable</v>
          </cell>
        </row>
        <row r="174">
          <cell r="M174" t="str">
            <v>Commentary:</v>
          </cell>
        </row>
        <row r="175">
          <cell r="M175" t="str">
            <v xml:space="preserve"> Purpose</v>
          </cell>
        </row>
        <row r="176">
          <cell r="M176" t="str">
            <v xml:space="preserve"> Measures the effectiveness of network performance in meeting the customer</v>
          </cell>
        </row>
        <row r="177">
          <cell r="M177" t="str">
            <v xml:space="preserve"> satisfaction and business expectations, linking in to CFI.</v>
          </cell>
        </row>
        <row r="180">
          <cell r="M180" t="str">
            <v xml:space="preserve"> Performance V's Plan</v>
          </cell>
        </row>
        <row r="181">
          <cell r="M181" t="str">
            <v xml:space="preserve"> July was below target at 2.2% V's target of 2.3%</v>
          </cell>
        </row>
        <row r="182">
          <cell r="M182" t="str">
            <v xml:space="preserve"> Year end target is 2.0%</v>
          </cell>
        </row>
        <row r="189">
          <cell r="M189" t="str">
            <v xml:space="preserve"> Status &amp; Trend</v>
          </cell>
        </row>
        <row r="190">
          <cell r="M190" t="str">
            <v>Better than target but not stable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et Access"/>
      <sheetName val="46666-x"/>
      <sheetName val="466669"/>
      <sheetName val="BA-Details"/>
      <sheetName val="Hyperion"/>
      <sheetName val="Sendeversion"/>
      <sheetName val="Total DSL"/>
      <sheetName val="DSL Total"/>
      <sheetName val="IT-Manntage"/>
      <sheetName val="HC-Reporting"/>
      <sheetName val="McK"/>
      <sheetName val="DSL_Projektcodes"/>
      <sheetName val="466560"/>
      <sheetName val="466562"/>
      <sheetName val="466665"/>
      <sheetName val="466668"/>
      <sheetName val="466666"/>
      <sheetName val="Partnering"/>
      <sheetName val="Graphs"/>
      <sheetName val="UK-Postpay"/>
    </sheetNames>
    <sheetDataSet>
      <sheetData sheetId="0" refreshError="1"/>
      <sheetData sheetId="1" refreshError="1"/>
      <sheetData sheetId="2" refreshError="1">
        <row r="58">
          <cell r="L58">
            <v>2423216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amt"/>
      <sheetName val="Kostenkalkulation Hotel"/>
      <sheetName val="466669"/>
    </sheetNames>
    <sheetDataSet>
      <sheetData sheetId="0"/>
      <sheetData sheetId="1" refreshError="1">
        <row r="3">
          <cell r="C3">
            <v>160</v>
          </cell>
        </row>
        <row r="23">
          <cell r="G23">
            <v>882.71999999999991</v>
          </cell>
        </row>
        <row r="29">
          <cell r="G29">
            <v>8.9</v>
          </cell>
        </row>
        <row r="30">
          <cell r="G30">
            <v>12</v>
          </cell>
        </row>
        <row r="31">
          <cell r="D31">
            <v>15924</v>
          </cell>
          <cell r="G31">
            <v>10</v>
          </cell>
        </row>
        <row r="32">
          <cell r="G32">
            <v>6.9</v>
          </cell>
        </row>
        <row r="33">
          <cell r="G33">
            <v>3</v>
          </cell>
        </row>
      </sheetData>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General Information"/>
      <sheetName val="Selection Variables"/>
      <sheetName val="Columns"/>
      <sheetName val="Rows"/>
      <sheetName val="Global Filter"/>
      <sheetName val="Free Characteristics"/>
      <sheetName val="Visual Layout Sample"/>
      <sheetName val="Report Structure"/>
      <sheetName val="Page for Dropdownlists"/>
      <sheetName val="Kostenkalkulation Hotel"/>
    </sheetNames>
    <sheetDataSet>
      <sheetData sheetId="0"/>
      <sheetData sheetId="1"/>
      <sheetData sheetId="2"/>
      <sheetData sheetId="3"/>
      <sheetData sheetId="4"/>
      <sheetData sheetId="5"/>
      <sheetData sheetId="6"/>
      <sheetData sheetId="7"/>
      <sheetData sheetId="8"/>
      <sheetData sheetId="9">
        <row r="2">
          <cell r="R2" t="str">
            <v>Hierarchy</v>
          </cell>
        </row>
        <row r="3">
          <cell r="R3" t="str">
            <v>List</v>
          </cell>
        </row>
      </sheetData>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GM Ttl (S+Cr)"/>
      <sheetName val="Revenue Ttl (S+Cr)"/>
      <sheetName val="Revenue Exicust"/>
      <sheetName val="Revenue b-log"/>
      <sheetName val="Revenue OE"/>
      <sheetName val="OE"/>
      <sheetName val="Customers Ttl (S+Cr)"/>
      <sheetName val="Minutes Ttl (S+Cr)"/>
      <sheetName val="Ports"/>
      <sheetName val="Gbytes Ttl (S+Cr)"/>
      <sheetName val="Number of 2 MBit equivalents"/>
      <sheetName val="COGS"/>
      <sheetName val="Rev &amp; GM per Customer"/>
      <sheetName val="Rev &amp; GM per Minute"/>
      <sheetName val="Rev &amp; GM per Port"/>
      <sheetName val="Rev &amp; GM per Gbytes"/>
      <sheetName val="COGS per Customer"/>
      <sheetName val="COGS per Minute"/>
      <sheetName val="COGS per Port"/>
      <sheetName val="Minutes per Customer"/>
      <sheetName val="Ports per Customer"/>
      <sheetName val="COGS per Rev &amp; GM"/>
      <sheetName val="GM in %"/>
      <sheetName val="Grundtabelle"/>
      <sheetName val="TRSDATA"/>
      <sheetName val="Mitarbeiter-Verfügbarkeit"/>
      <sheetName val="Kostenkalkulation Hotel"/>
      <sheetName val="Page for Dropdown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lösung Rückstellungen"/>
      <sheetName val="Gesamtblatt"/>
      <sheetName val="AushilfeZeitarbeit"/>
      <sheetName val="Drohverluste"/>
      <sheetName val="Beratung"/>
      <sheetName val="Leitungen"/>
      <sheetName val="Werbung"/>
      <sheetName val="Sonstige Rechnungen"/>
      <sheetName val="versicherung"/>
      <sheetName val="Überstunden"/>
      <sheetName val="Steuerberatung"/>
      <sheetName val="Training"/>
      <sheetName val="Bonus"/>
      <sheetName val="Personaleinstellungen"/>
      <sheetName val="Rückbau"/>
      <sheetName val="Prüfungskosten"/>
      <sheetName val="Rechtsanwälte"/>
      <sheetName val="Renovierung"/>
      <sheetName val="Anlagevermögen"/>
      <sheetName val="Materialeinsatz"/>
      <sheetName val="Daten "/>
      <sheetName val="Sortier"/>
      <sheetName val="Hilfe"/>
      <sheetName val="Bildung Rückstellungen"/>
      <sheetName val="Revenue Ttl (S+Cr)"/>
      <sheetName val="466669"/>
      <sheetName val="RE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4">
          <cell r="F14">
            <v>36465</v>
          </cell>
        </row>
      </sheetData>
      <sheetData sheetId="23" refreshError="1"/>
      <sheetData sheetId="24" refreshError="1"/>
      <sheetData sheetId="25" refreshError="1"/>
      <sheetData sheetId="2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Markt"/>
      <sheetName val="Summary"/>
      <sheetName val="2. Mafo Telebasics"/>
      <sheetName val="2. Mafo Tango"/>
      <sheetName val="3. Segmentierung"/>
      <sheetName val="4. Migration Matrix"/>
      <sheetName val="5. Zielpenetration 2010"/>
      <sheetName val="6. Penetration"/>
      <sheetName val="T-Com Bestandskundeneffekt"/>
      <sheetName val="7. Menge vor Upsell"/>
      <sheetName val="8. Upsell "/>
      <sheetName val="9. Churn"/>
      <sheetName val="10. T-Home_041008"/>
      <sheetName val="11- TOI Base"/>
      <sheetName val="12 TOI Resale "/>
      <sheetName val="TOI Bestandskundeneffekt"/>
      <sheetName val="General Inputs"/>
      <sheetName val="200"/>
      <sheetName val="PriceFactor"/>
      <sheetName val="Factsheet_I (HL)"/>
      <sheetName val="0.3_SCENARIOS"/>
      <sheetName val="1_INPUT"/>
      <sheetName val="Sales Assumptions P"/>
      <sheetName val="Hil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B3" t="str">
            <v>Basic</v>
          </cell>
        </row>
        <row r="4">
          <cell r="B4" t="str">
            <v>Box</v>
          </cell>
        </row>
        <row r="5">
          <cell r="B5" t="str">
            <v>Best 1000</v>
          </cell>
        </row>
        <row r="6">
          <cell r="B6" t="str">
            <v>Best 2000</v>
          </cell>
        </row>
        <row r="7">
          <cell r="B7" t="str">
            <v>Best 3000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Q2"/>
      <sheetName val="Tabelle1"/>
      <sheetName val="Tabelle2"/>
      <sheetName val="Tabelle3"/>
      <sheetName val="Übersicht"/>
      <sheetName val="O2 Germany Cust Activity Month."/>
      <sheetName val="ULL"/>
      <sheetName val="Tabelle2 (2)"/>
      <sheetName val="Tabelle2 (3)"/>
      <sheetName val="Tabelle2 (4)"/>
      <sheetName val="Revenue Breakdown MOU"/>
      <sheetName val="General Inputs"/>
    </sheetNames>
    <sheetDataSet>
      <sheetData sheetId="0" refreshError="1"/>
      <sheetData sheetId="1" refreshError="1"/>
      <sheetData sheetId="2" refreshError="1"/>
      <sheetData sheetId="3" refreshError="1"/>
      <sheetData sheetId="4" refreshError="1"/>
      <sheetData sheetId="5">
        <row r="2">
          <cell r="F2" t="str">
            <v>o2 Mobile</v>
          </cell>
          <cell r="G2" t="str">
            <v>Default Kst</v>
          </cell>
          <cell r="I2" t="str">
            <v>Periodic</v>
          </cell>
        </row>
        <row r="3">
          <cell r="E3" t="str">
            <v>GJ 2008</v>
          </cell>
          <cell r="F3" t="str">
            <v>GJ 2008</v>
          </cell>
          <cell r="G3" t="str">
            <v>GJ 2008</v>
          </cell>
          <cell r="H3" t="str">
            <v>GJ 2008</v>
          </cell>
          <cell r="I3" t="str">
            <v>GJ 2008</v>
          </cell>
          <cell r="J3" t="str">
            <v>GJ 2008</v>
          </cell>
          <cell r="K3" t="str">
            <v>GJ 2008</v>
          </cell>
          <cell r="L3" t="str">
            <v>GJ 2008</v>
          </cell>
          <cell r="M3" t="str">
            <v>GJ 2007</v>
          </cell>
          <cell r="N3" t="str">
            <v>GJ 2007</v>
          </cell>
          <cell r="O3" t="str">
            <v>GJ 2007</v>
          </cell>
          <cell r="P3" t="str">
            <v>GJ 2007</v>
          </cell>
          <cell r="Q3" t="str">
            <v>GJ 2007</v>
          </cell>
          <cell r="R3" t="str">
            <v>GJ 2007</v>
          </cell>
          <cell r="S3" t="str">
            <v>GJ 2007</v>
          </cell>
          <cell r="T3" t="str">
            <v>GJ 2007</v>
          </cell>
        </row>
        <row r="4">
          <cell r="E4" t="str">
            <v>JAN</v>
          </cell>
          <cell r="F4" t="str">
            <v>FEB</v>
          </cell>
          <cell r="G4" t="str">
            <v>MAR</v>
          </cell>
          <cell r="H4" t="str">
            <v>Q1</v>
          </cell>
          <cell r="I4" t="str">
            <v>APR</v>
          </cell>
          <cell r="J4" t="str">
            <v>MAY</v>
          </cell>
          <cell r="K4" t="str">
            <v>JUN</v>
          </cell>
          <cell r="L4" t="str">
            <v>Q2</v>
          </cell>
          <cell r="M4" t="str">
            <v>JAN</v>
          </cell>
          <cell r="N4" t="str">
            <v>FEB</v>
          </cell>
          <cell r="O4" t="str">
            <v>MAR</v>
          </cell>
          <cell r="P4" t="str">
            <v>Q1</v>
          </cell>
          <cell r="Q4" t="str">
            <v>APR</v>
          </cell>
          <cell r="R4" t="str">
            <v>MAY</v>
          </cell>
          <cell r="S4" t="str">
            <v>JUN</v>
          </cell>
          <cell r="T4" t="str">
            <v>Q2</v>
          </cell>
        </row>
        <row r="5">
          <cell r="E5" t="str">
            <v>Ist</v>
          </cell>
          <cell r="F5" t="str">
            <v>Ist</v>
          </cell>
          <cell r="G5" t="str">
            <v>Ist</v>
          </cell>
          <cell r="H5" t="str">
            <v>Ist</v>
          </cell>
          <cell r="I5" t="str">
            <v>Ist</v>
          </cell>
          <cell r="J5" t="str">
            <v>Ist</v>
          </cell>
          <cell r="K5" t="str">
            <v>Budget</v>
          </cell>
          <cell r="L5" t="str">
            <v>Ist</v>
          </cell>
          <cell r="M5" t="str">
            <v>Ist</v>
          </cell>
          <cell r="N5" t="str">
            <v>Ist</v>
          </cell>
          <cell r="O5" t="str">
            <v>Ist</v>
          </cell>
          <cell r="P5" t="str">
            <v>Ist</v>
          </cell>
          <cell r="Q5" t="str">
            <v>Ist</v>
          </cell>
          <cell r="R5" t="str">
            <v>Ist</v>
          </cell>
          <cell r="S5" t="str">
            <v>Ist</v>
          </cell>
          <cell r="T5" t="str">
            <v>Ist</v>
          </cell>
        </row>
        <row r="10">
          <cell r="B10" t="str">
            <v>Closing Base</v>
          </cell>
          <cell r="C10" t="str">
            <v>All Products</v>
          </cell>
          <cell r="E10">
            <v>12646178</v>
          </cell>
          <cell r="F10">
            <v>12804159</v>
          </cell>
          <cell r="G10">
            <v>13007543</v>
          </cell>
          <cell r="H10">
            <v>38457880</v>
          </cell>
          <cell r="I10">
            <v>13184628</v>
          </cell>
          <cell r="J10">
            <v>13350680</v>
          </cell>
          <cell r="K10">
            <v>13144685.43200838</v>
          </cell>
          <cell r="L10">
            <v>26535308</v>
          </cell>
          <cell r="M10">
            <v>11085731</v>
          </cell>
          <cell r="N10">
            <v>11089967</v>
          </cell>
          <cell r="O10">
            <v>11184080</v>
          </cell>
          <cell r="P10">
            <v>33359778</v>
          </cell>
          <cell r="Q10">
            <v>11266076</v>
          </cell>
          <cell r="R10">
            <v>11396809</v>
          </cell>
          <cell r="S10">
            <v>11558046</v>
          </cell>
          <cell r="T10">
            <v>34220931</v>
          </cell>
        </row>
        <row r="11">
          <cell r="B11" t="str">
            <v>Closing Base</v>
          </cell>
          <cell r="C11" t="str">
            <v>Prepaid Total</v>
          </cell>
          <cell r="E11">
            <v>6352460</v>
          </cell>
          <cell r="F11">
            <v>6446390</v>
          </cell>
          <cell r="G11">
            <v>6565438</v>
          </cell>
          <cell r="H11">
            <v>19364288</v>
          </cell>
          <cell r="I11">
            <v>6640716</v>
          </cell>
          <cell r="J11">
            <v>6723357</v>
          </cell>
          <cell r="K11">
            <v>6575777.1174715199</v>
          </cell>
          <cell r="L11">
            <v>13364073</v>
          </cell>
          <cell r="M11">
            <v>5559183</v>
          </cell>
          <cell r="N11">
            <v>5534404</v>
          </cell>
          <cell r="O11">
            <v>5609628</v>
          </cell>
          <cell r="P11">
            <v>16703215</v>
          </cell>
          <cell r="Q11">
            <v>5644798</v>
          </cell>
          <cell r="R11">
            <v>5709658</v>
          </cell>
          <cell r="S11">
            <v>5792462</v>
          </cell>
          <cell r="T11">
            <v>17146918</v>
          </cell>
        </row>
        <row r="12">
          <cell r="B12" t="str">
            <v>Closing Base</v>
          </cell>
          <cell r="C12" t="str">
            <v>Postpaid Total</v>
          </cell>
          <cell r="E12">
            <v>6293718</v>
          </cell>
          <cell r="F12">
            <v>6357769</v>
          </cell>
          <cell r="G12">
            <v>6442105</v>
          </cell>
          <cell r="H12">
            <v>19093592</v>
          </cell>
          <cell r="I12">
            <v>6543912</v>
          </cell>
          <cell r="J12">
            <v>6627323</v>
          </cell>
          <cell r="K12">
            <v>6568908.3145368602</v>
          </cell>
          <cell r="L12">
            <v>13171235</v>
          </cell>
          <cell r="M12">
            <v>5526548</v>
          </cell>
          <cell r="N12">
            <v>5555563</v>
          </cell>
          <cell r="O12">
            <v>5574452</v>
          </cell>
          <cell r="P12">
            <v>16656563</v>
          </cell>
          <cell r="Q12">
            <v>5621278</v>
          </cell>
          <cell r="R12">
            <v>5687151</v>
          </cell>
          <cell r="S12">
            <v>5765584</v>
          </cell>
          <cell r="T12">
            <v>17074013</v>
          </cell>
        </row>
        <row r="14">
          <cell r="B14" t="str">
            <v>Net Adds</v>
          </cell>
          <cell r="C14" t="str">
            <v>All Products</v>
          </cell>
          <cell r="E14">
            <v>174629</v>
          </cell>
          <cell r="F14">
            <v>157981</v>
          </cell>
          <cell r="G14">
            <v>203384</v>
          </cell>
          <cell r="H14">
            <v>535994</v>
          </cell>
          <cell r="I14">
            <v>177085</v>
          </cell>
          <cell r="J14">
            <v>166052</v>
          </cell>
          <cell r="K14">
            <v>174770.44405483551</v>
          </cell>
          <cell r="L14">
            <v>343137</v>
          </cell>
          <cell r="M14">
            <v>60928</v>
          </cell>
          <cell r="N14">
            <v>4236</v>
          </cell>
          <cell r="O14">
            <v>94113</v>
          </cell>
          <cell r="P14">
            <v>159277</v>
          </cell>
          <cell r="Q14">
            <v>81996</v>
          </cell>
          <cell r="R14">
            <v>130733</v>
          </cell>
          <cell r="S14">
            <v>161237</v>
          </cell>
          <cell r="T14">
            <v>373966</v>
          </cell>
        </row>
        <row r="15">
          <cell r="B15" t="str">
            <v>Net Adds</v>
          </cell>
          <cell r="C15" t="str">
            <v>Prepaid Total</v>
          </cell>
          <cell r="E15">
            <v>117505</v>
          </cell>
          <cell r="F15">
            <v>93930</v>
          </cell>
          <cell r="G15">
            <v>119048</v>
          </cell>
          <cell r="H15">
            <v>330483</v>
          </cell>
          <cell r="I15">
            <v>75278</v>
          </cell>
          <cell r="J15">
            <v>82641</v>
          </cell>
          <cell r="K15">
            <v>82788.988020319506</v>
          </cell>
          <cell r="L15">
            <v>157919</v>
          </cell>
          <cell r="M15">
            <v>15042</v>
          </cell>
          <cell r="N15">
            <v>-24779</v>
          </cell>
          <cell r="O15">
            <v>75224</v>
          </cell>
          <cell r="P15">
            <v>65487</v>
          </cell>
          <cell r="Q15">
            <v>35170</v>
          </cell>
          <cell r="R15">
            <v>64860</v>
          </cell>
          <cell r="S15">
            <v>82804</v>
          </cell>
          <cell r="T15">
            <v>182834</v>
          </cell>
        </row>
        <row r="16">
          <cell r="B16" t="str">
            <v>Net Adds</v>
          </cell>
          <cell r="C16" t="str">
            <v>Postpaid Total</v>
          </cell>
          <cell r="E16">
            <v>57124</v>
          </cell>
          <cell r="F16">
            <v>64051</v>
          </cell>
          <cell r="G16">
            <v>84336</v>
          </cell>
          <cell r="H16">
            <v>205511</v>
          </cell>
          <cell r="I16">
            <v>101807</v>
          </cell>
          <cell r="J16">
            <v>83411</v>
          </cell>
          <cell r="K16">
            <v>91981.456034515999</v>
          </cell>
          <cell r="L16">
            <v>185218</v>
          </cell>
          <cell r="M16">
            <v>45886</v>
          </cell>
          <cell r="N16">
            <v>29015</v>
          </cell>
          <cell r="O16">
            <v>18889</v>
          </cell>
          <cell r="P16">
            <v>93790</v>
          </cell>
          <cell r="Q16">
            <v>46826</v>
          </cell>
          <cell r="R16">
            <v>65873</v>
          </cell>
          <cell r="S16">
            <v>78433</v>
          </cell>
          <cell r="T16">
            <v>191132</v>
          </cell>
        </row>
        <row r="19">
          <cell r="B19" t="str">
            <v>Customer Base</v>
          </cell>
          <cell r="C19" t="str">
            <v>All Products</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t="str">
            <v>0</v>
          </cell>
          <cell r="T19" t="str">
            <v>0</v>
          </cell>
        </row>
        <row r="20">
          <cell r="B20" t="str">
            <v>Customer Base</v>
          </cell>
          <cell r="C20" t="str">
            <v>Prepaid Total</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row>
        <row r="21">
          <cell r="B21" t="str">
            <v>Customer Base</v>
          </cell>
          <cell r="C21" t="str">
            <v>Postpaid Total</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row>
      </sheetData>
      <sheetData sheetId="6" refreshError="1"/>
      <sheetData sheetId="7" refreshError="1"/>
      <sheetData sheetId="8" refreshError="1"/>
      <sheetData sheetId="9" refreshError="1"/>
      <sheetData sheetId="10"/>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Scenarios"/>
      <sheetName val="Source Data"/>
      <sheetName val="All Scenarios"/>
      <sheetName val="Sector Summary"/>
      <sheetName val="G202"/>
      <sheetName val="Sorted summary F Codes"/>
      <sheetName val="Summary of Analysed"/>
      <sheetName val="#REF"/>
      <sheetName val="Register"/>
      <sheetName val="Market share"/>
      <sheetName val="Consolidated"/>
      <sheetName val="ISPNet"/>
      <sheetName val="BT Click"/>
      <sheetName val="Notes"/>
      <sheetName val="Revenue Chart"/>
      <sheetName val="Minutes Chart"/>
      <sheetName val="Customers Chart"/>
      <sheetName val="Volumes"/>
      <sheetName val="00tracking Feb"/>
      <sheetName val="FSG&amp;MSG"/>
      <sheetName val="OMC"/>
      <sheetName val="Sheet2"/>
      <sheetName val="Cover"/>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Overview"/>
      <sheetName val="Var_vs_1st_Input_Business&amp;TCM"/>
      <sheetName val="Overview with ind.comp.3rd.sub."/>
      <sheetName val="Overview mit'06 aus PLC Mod."/>
      <sheetName val="Overview (Stand 1st Draft)"/>
      <sheetName val="Variance"/>
      <sheetName val="PLC Midlevel (nicht gepflegt)"/>
      <sheetName val="PLC High Level"/>
      <sheetName val="Output"/>
      <sheetName val="Factsheet_I (HL)"/>
      <sheetName val="Factsheetincl.DSL"/>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B2) NETWORK"/>
      <sheetName val="Overview_Input_Output (HL)"/>
      <sheetName val="Mkt Network Interface (HL)"/>
      <sheetName val="Capex Calculation (HL)"/>
      <sheetName val="Opex Calculation (HL)"/>
      <sheetName val="Calculation NR (HL)"/>
      <sheetName val="NR Lookup Table (HL)"/>
      <sheetName val="Cov vs Sites Lookup Table (HL)"/>
      <sheetName val="B3) INFORMATION SYSTEMS"/>
      <sheetName val="IS_Modul"/>
      <sheetName val="Database_IS"/>
      <sheetName val="IS_Hyperion_OPEX"/>
      <sheetName val="IS_Hyperion_CAPEX"/>
      <sheetName val="A2) CALCULATION - ML"/>
      <sheetName val="Massmarket postpaid"/>
      <sheetName val="Massmarket prepaid"/>
      <sheetName val="SP postpaid"/>
      <sheetName val="SP prepaid"/>
      <sheetName val="Business"/>
      <sheetName val="TCM Post"/>
      <sheetName val="TCM Pre"/>
      <sheetName val="add.Partner"/>
      <sheetName val="Fonic"/>
      <sheetName val="AOL"/>
      <sheetName val="Alice"/>
      <sheetName val="Mox"/>
      <sheetName val="Anhang"/>
      <sheetName val="466676-RT"/>
      <sheetName val="Mox (2)"/>
      <sheetName val="Alice5"/>
      <sheetName val="AOL5"/>
      <sheetName val="Mox5"/>
      <sheetName val="Fonic5"/>
      <sheetName val="add.Partner5"/>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Tabelle1"/>
      <sheetName val="42q3"/>
      <sheetName val="TDe Wholesale"/>
      <sheetName val="O2 Germany Cust Activity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P7">
            <v>809.18831893848869</v>
          </cell>
        </row>
        <row r="8">
          <cell r="P8">
            <v>817.5106334792174</v>
          </cell>
        </row>
        <row r="11">
          <cell r="P11">
            <v>847.30425409817462</v>
          </cell>
        </row>
        <row r="12">
          <cell r="P12">
            <v>823.39059734876116</v>
          </cell>
        </row>
        <row r="17">
          <cell r="P17">
            <v>856.84889844243037</v>
          </cell>
        </row>
        <row r="18">
          <cell r="P18">
            <v>860.06634368256164</v>
          </cell>
        </row>
        <row r="21">
          <cell r="P21">
            <v>789.52384357663141</v>
          </cell>
        </row>
        <row r="22">
          <cell r="P22">
            <v>808.67945251221954</v>
          </cell>
        </row>
        <row r="25">
          <cell r="P25">
            <v>832.23410671707359</v>
          </cell>
        </row>
        <row r="26">
          <cell r="P26">
            <v>819.24581114871887</v>
          </cell>
        </row>
        <row r="31">
          <cell r="P31">
            <v>844.25875118737304</v>
          </cell>
        </row>
        <row r="32">
          <cell r="P32">
            <v>821.74701055355308</v>
          </cell>
        </row>
        <row r="33">
          <cell r="P33">
            <v>848.4795911129213</v>
          </cell>
        </row>
        <row r="34">
          <cell r="P34">
            <v>815.7075609674348</v>
          </cell>
        </row>
        <row r="35">
          <cell r="P35">
            <v>817.63933210663117</v>
          </cell>
        </row>
        <row r="36">
          <cell r="P36">
            <v>815.94069758581463</v>
          </cell>
        </row>
        <row r="37">
          <cell r="P37">
            <v>833.17479848792345</v>
          </cell>
        </row>
        <row r="38">
          <cell r="P38">
            <v>818.75773193774512</v>
          </cell>
        </row>
        <row r="39">
          <cell r="P39">
            <v>814.67857450218571</v>
          </cell>
        </row>
        <row r="40">
          <cell r="P40">
            <v>814.56235850678286</v>
          </cell>
        </row>
        <row r="42">
          <cell r="P42">
            <v>813.95261158452513</v>
          </cell>
        </row>
        <row r="45">
          <cell r="P45">
            <v>787.66233504567799</v>
          </cell>
        </row>
        <row r="46">
          <cell r="P46">
            <v>808.34094994277575</v>
          </cell>
        </row>
        <row r="52">
          <cell r="P52">
            <v>807.21055747954301</v>
          </cell>
        </row>
        <row r="53">
          <cell r="P53">
            <v>806.31631255881598</v>
          </cell>
        </row>
        <row r="54">
          <cell r="P54">
            <v>813.99954099224453</v>
          </cell>
        </row>
        <row r="55">
          <cell r="P55">
            <v>813.40639728743577</v>
          </cell>
        </row>
        <row r="56">
          <cell r="P56">
            <v>804.65557199175259</v>
          </cell>
        </row>
        <row r="57">
          <cell r="P57">
            <v>814.23676757096769</v>
          </cell>
        </row>
        <row r="58">
          <cell r="P58">
            <v>763.30871971275133</v>
          </cell>
        </row>
        <row r="60">
          <cell r="P60">
            <v>814.23676757096769</v>
          </cell>
        </row>
        <row r="61">
          <cell r="P61">
            <v>814.23676757096769</v>
          </cell>
        </row>
        <row r="62">
          <cell r="P62">
            <v>807.44778405826628</v>
          </cell>
        </row>
        <row r="64">
          <cell r="P64">
            <v>810.82089427177618</v>
          </cell>
        </row>
        <row r="65">
          <cell r="P65">
            <v>810.50152108580244</v>
          </cell>
        </row>
        <row r="66">
          <cell r="P66">
            <v>814.33399931748875</v>
          </cell>
        </row>
        <row r="67">
          <cell r="P67">
            <v>814.33399931748875</v>
          </cell>
        </row>
        <row r="69">
          <cell r="P69">
            <v>803.39691388834501</v>
          </cell>
        </row>
        <row r="70">
          <cell r="P70">
            <v>803.07754070237127</v>
          </cell>
        </row>
        <row r="71">
          <cell r="P71">
            <v>814.25560221145554</v>
          </cell>
        </row>
        <row r="72">
          <cell r="P72">
            <v>814.25560221145554</v>
          </cell>
        </row>
        <row r="73">
          <cell r="P73">
            <v>812.64028738625188</v>
          </cell>
        </row>
        <row r="77">
          <cell r="P77">
            <v>807.82364618734903</v>
          </cell>
        </row>
        <row r="78">
          <cell r="P78">
            <v>807.00321151128594</v>
          </cell>
        </row>
        <row r="79">
          <cell r="P79">
            <v>814.06584313456483</v>
          </cell>
        </row>
        <row r="80">
          <cell r="P80">
            <v>813.50808644292658</v>
          </cell>
        </row>
        <row r="81">
          <cell r="P81">
            <v>805.47954711288423</v>
          </cell>
        </row>
        <row r="82">
          <cell r="P82">
            <v>814.26991864212789</v>
          </cell>
        </row>
        <row r="83">
          <cell r="P83">
            <v>767.54652780655545</v>
          </cell>
        </row>
        <row r="85">
          <cell r="P85">
            <v>814.26991864212789</v>
          </cell>
        </row>
        <row r="86">
          <cell r="P86">
            <v>814.26991864212789</v>
          </cell>
        </row>
        <row r="87">
          <cell r="P87">
            <v>808.02772169491209</v>
          </cell>
        </row>
        <row r="89">
          <cell r="P89">
            <v>811.12384772268877</v>
          </cell>
        </row>
        <row r="90">
          <cell r="P90">
            <v>810.83083533838078</v>
          </cell>
        </row>
        <row r="91">
          <cell r="P91">
            <v>814.34698395007842</v>
          </cell>
        </row>
        <row r="92">
          <cell r="P92">
            <v>814.34698395007842</v>
          </cell>
        </row>
        <row r="94">
          <cell r="P94">
            <v>804.31343717181869</v>
          </cell>
        </row>
        <row r="95">
          <cell r="P95">
            <v>804.02042478751071</v>
          </cell>
        </row>
        <row r="96">
          <cell r="P96">
            <v>814.2758582382952</v>
          </cell>
        </row>
        <row r="97">
          <cell r="P97">
            <v>814.2758582382952</v>
          </cell>
        </row>
        <row r="98">
          <cell r="P98">
            <v>808.77952774983487</v>
          </cell>
        </row>
        <row r="103">
          <cell r="P103">
            <v>798.03807728574839</v>
          </cell>
        </row>
        <row r="104">
          <cell r="P104">
            <v>797.87995600345175</v>
          </cell>
        </row>
        <row r="106">
          <cell r="P106">
            <v>800.87492292750449</v>
          </cell>
        </row>
        <row r="110">
          <cell r="P110">
            <v>808.08653043021422</v>
          </cell>
        </row>
        <row r="112">
          <cell r="P112">
            <v>787.66233504567799</v>
          </cell>
        </row>
        <row r="114">
          <cell r="P114">
            <v>781.52929083876325</v>
          </cell>
        </row>
        <row r="118">
          <cell r="P118" t="e">
            <v>#REF!</v>
          </cell>
        </row>
        <row r="123">
          <cell r="P123" t="e">
            <v>#REF!</v>
          </cell>
        </row>
        <row r="124">
          <cell r="P124" t="e">
            <v>#REF!</v>
          </cell>
        </row>
        <row r="127">
          <cell r="P127" t="e">
            <v>#REF!</v>
          </cell>
        </row>
        <row r="128">
          <cell r="P128" t="e">
            <v>#REF!</v>
          </cell>
        </row>
        <row r="132">
          <cell r="P132" t="e">
            <v>#REF!</v>
          </cell>
        </row>
        <row r="133">
          <cell r="P133" t="e">
            <v>#REF!</v>
          </cell>
        </row>
        <row r="134">
          <cell r="P134" t="e">
            <v>#REF!</v>
          </cell>
        </row>
        <row r="135">
          <cell r="P135" t="e">
            <v>#REF!</v>
          </cell>
        </row>
        <row r="137">
          <cell r="P137" t="e">
            <v>#REF!</v>
          </cell>
        </row>
        <row r="138">
          <cell r="P138" t="e">
            <v>#REF!</v>
          </cell>
        </row>
        <row r="139">
          <cell r="P139" t="e">
            <v>#REF!</v>
          </cell>
        </row>
        <row r="140">
          <cell r="P140" t="e">
            <v>#REF!</v>
          </cell>
        </row>
        <row r="143">
          <cell r="P143" t="e">
            <v>#REF!</v>
          </cell>
        </row>
        <row r="144">
          <cell r="P144" t="e">
            <v>#REF!</v>
          </cell>
        </row>
        <row r="145">
          <cell r="P145" t="e">
            <v>#REF!</v>
          </cell>
        </row>
        <row r="146">
          <cell r="P146" t="e">
            <v>#REF!</v>
          </cell>
        </row>
        <row r="147">
          <cell r="P147" t="e">
            <v>#REF!</v>
          </cell>
        </row>
        <row r="150">
          <cell r="P150" t="e">
            <v>#REF!</v>
          </cell>
        </row>
        <row r="151">
          <cell r="P151" t="e">
            <v>#REF!</v>
          </cell>
        </row>
        <row r="154">
          <cell r="P154" t="e">
            <v>#REF!</v>
          </cell>
        </row>
        <row r="155">
          <cell r="P155" t="e">
            <v>#REF!</v>
          </cell>
        </row>
        <row r="156">
          <cell r="P156" t="e">
            <v>#REF!</v>
          </cell>
        </row>
        <row r="157">
          <cell r="P157" t="e">
            <v>#REF!</v>
          </cell>
        </row>
        <row r="158">
          <cell r="P158" t="e">
            <v>#REF!</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me Relay"/>
      <sheetName val="Data Lan"/>
      <sheetName val="InterLan"/>
      <sheetName val="Housing"/>
      <sheetName val="Conexión a Internet"/>
      <sheetName val="Web Hosting Dedicado"/>
      <sheetName val="Infohost"/>
      <sheetName val="TOTALPTAS_Evol"/>
      <sheetName val="Detalle_funnel"/>
      <sheetName val="RPV"/>
      <sheetName val="INTERNET"/>
      <sheetName val="HOSTING"/>
      <sheetName val="RPV_Evolución_mes"/>
      <sheetName val="INTERNET_Evolución_mes"/>
      <sheetName val="HOSTING_Evolución_mes"/>
      <sheetName val="CON_REALES"/>
      <sheetName val="RPV_Evolución"/>
      <sheetName val="INTERNET_Evolución"/>
      <sheetName val="HOSTING_Evolución"/>
      <sheetName val="PORTADA "/>
      <sheetName val="INDICE"/>
      <sheetName val="Resumen CdM "/>
      <sheetName val="COMENTARIOS 1"/>
      <sheetName val="COMENTARIOS 2"/>
      <sheetName val="Serv.Estrategicos"/>
      <sheetName val="Resumen (2)"/>
      <sheetName val="Evolución Temporal (2)"/>
      <sheetName val="GGEE V.E"/>
      <sheetName val="PYMES C.Eq"/>
      <sheetName val="Iac"/>
      <sheetName val="Iac GE"/>
      <sheetName val="IAC PYMES"/>
      <sheetName val="IAC CI I"/>
      <sheetName val="IAC CI II"/>
      <sheetName val="Objetivos "/>
      <sheetName val="GE (2)"/>
      <sheetName val="Cierre Cuatrim borrador"/>
      <sheetName val="Conex Reales"/>
      <sheetName val="I PARTE"/>
      <sheetName val="II PARTE"/>
      <sheetName val="Serv. Estrategicos I"/>
      <sheetName val="Serv.Estrategicos II"/>
      <sheetName val="Portada CIerres"/>
      <sheetName val="Cierres Sem 30 Pymes"/>
      <sheetName val="cierre d comercial"/>
      <sheetName val="Ranking de Ofertas"/>
      <sheetName val="GRAN  EMPRESA "/>
      <sheetName val="GRAN  EMPRESA  (2)"/>
      <sheetName val="GRAN  EMPRESA  (3)"/>
      <sheetName val=" Ranking Pymes (1)"/>
      <sheetName val="Ranking Pymes (2)"/>
      <sheetName val="Caducadas Pymes"/>
      <sheetName val="canal indirecto"/>
      <sheetName val="Portada Datalan"/>
      <sheetName val="Informe"/>
      <sheetName val="Portada Promociones"/>
      <sheetName val="PROMOC Y LANZAM"/>
      <sheetName val="FORMACIÓN"/>
      <sheetName val="GE"/>
      <sheetName val="ME"/>
      <sheetName val="PE"/>
      <sheetName val="CI"/>
      <sheetName val="Prodata"/>
      <sheetName val="cuadro de mandos"/>
      <sheetName val="Descuentos"/>
      <sheetName val="semana 35"/>
      <sheetName val="4_5 ME OFI"/>
      <sheetName val="5_5 PE OFI"/>
      <sheetName val="Auswahl"/>
      <sheetName val="Sensitivity (HL)"/>
      <sheetName val="Caring Model Gains - AOL KuBe"/>
      <sheetName val="42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5">
          <cell r="A115">
            <v>1</v>
          </cell>
          <cell r="B115" t="str">
            <v>enero</v>
          </cell>
        </row>
        <row r="116">
          <cell r="A116">
            <v>2</v>
          </cell>
          <cell r="B116" t="str">
            <v>enero</v>
          </cell>
        </row>
        <row r="117">
          <cell r="A117">
            <v>3</v>
          </cell>
          <cell r="B117" t="str">
            <v>enero</v>
          </cell>
        </row>
        <row r="118">
          <cell r="A118">
            <v>4</v>
          </cell>
          <cell r="B118" t="str">
            <v>enero</v>
          </cell>
        </row>
        <row r="119">
          <cell r="A119">
            <v>5</v>
          </cell>
          <cell r="B119" t="str">
            <v>febrero</v>
          </cell>
        </row>
        <row r="120">
          <cell r="A120">
            <v>6</v>
          </cell>
          <cell r="B120" t="str">
            <v>febrero</v>
          </cell>
        </row>
        <row r="121">
          <cell r="A121">
            <v>7</v>
          </cell>
          <cell r="B121" t="str">
            <v>febrero</v>
          </cell>
        </row>
        <row r="122">
          <cell r="A122">
            <v>8</v>
          </cell>
          <cell r="B122" t="str">
            <v>febrero</v>
          </cell>
        </row>
        <row r="123">
          <cell r="A123">
            <v>9</v>
          </cell>
          <cell r="B123" t="str">
            <v>marzo</v>
          </cell>
        </row>
        <row r="124">
          <cell r="A124">
            <v>10</v>
          </cell>
          <cell r="B124" t="str">
            <v>marzo</v>
          </cell>
        </row>
        <row r="125">
          <cell r="A125">
            <v>11</v>
          </cell>
          <cell r="B125" t="str">
            <v>marzo</v>
          </cell>
        </row>
        <row r="126">
          <cell r="A126">
            <v>12</v>
          </cell>
          <cell r="B126" t="str">
            <v>marzo</v>
          </cell>
        </row>
        <row r="127">
          <cell r="A127">
            <v>13</v>
          </cell>
          <cell r="B127" t="str">
            <v>marzo</v>
          </cell>
        </row>
        <row r="128">
          <cell r="A128">
            <v>14</v>
          </cell>
          <cell r="B128" t="str">
            <v>abril</v>
          </cell>
        </row>
        <row r="129">
          <cell r="A129">
            <v>15</v>
          </cell>
          <cell r="B129" t="str">
            <v>abril</v>
          </cell>
        </row>
        <row r="130">
          <cell r="A130">
            <v>16</v>
          </cell>
          <cell r="B130" t="str">
            <v>abril</v>
          </cell>
        </row>
        <row r="131">
          <cell r="A131">
            <v>17</v>
          </cell>
          <cell r="B131" t="str">
            <v>abril</v>
          </cell>
        </row>
        <row r="132">
          <cell r="A132">
            <v>18</v>
          </cell>
          <cell r="B132" t="str">
            <v>mayo</v>
          </cell>
        </row>
        <row r="133">
          <cell r="A133">
            <v>19</v>
          </cell>
          <cell r="B133" t="str">
            <v>mayo</v>
          </cell>
        </row>
        <row r="134">
          <cell r="A134">
            <v>20</v>
          </cell>
          <cell r="B134" t="str">
            <v>mayo</v>
          </cell>
        </row>
        <row r="135">
          <cell r="A135">
            <v>21</v>
          </cell>
          <cell r="B135" t="str">
            <v>mayo</v>
          </cell>
        </row>
        <row r="136">
          <cell r="A136">
            <v>22</v>
          </cell>
          <cell r="B136" t="str">
            <v>mayo</v>
          </cell>
        </row>
        <row r="137">
          <cell r="A137">
            <v>23</v>
          </cell>
          <cell r="B137" t="str">
            <v>junio</v>
          </cell>
        </row>
        <row r="138">
          <cell r="A138">
            <v>24</v>
          </cell>
          <cell r="B138" t="str">
            <v>junio</v>
          </cell>
        </row>
        <row r="139">
          <cell r="A139">
            <v>25</v>
          </cell>
          <cell r="B139" t="str">
            <v>junio</v>
          </cell>
        </row>
        <row r="140">
          <cell r="A140">
            <v>26</v>
          </cell>
          <cell r="B140" t="str">
            <v>junio</v>
          </cell>
        </row>
        <row r="141">
          <cell r="A141">
            <v>27</v>
          </cell>
          <cell r="B141" t="str">
            <v>julio</v>
          </cell>
        </row>
        <row r="142">
          <cell r="A142">
            <v>28</v>
          </cell>
          <cell r="B142" t="str">
            <v>julio</v>
          </cell>
        </row>
        <row r="143">
          <cell r="A143">
            <v>29</v>
          </cell>
          <cell r="B143" t="str">
            <v>julio</v>
          </cell>
        </row>
        <row r="144">
          <cell r="A144">
            <v>30</v>
          </cell>
          <cell r="B144" t="str">
            <v>julio</v>
          </cell>
        </row>
        <row r="145">
          <cell r="A145">
            <v>31</v>
          </cell>
          <cell r="B145" t="str">
            <v>julio</v>
          </cell>
        </row>
        <row r="146">
          <cell r="A146">
            <v>32</v>
          </cell>
          <cell r="B146" t="str">
            <v>agosto</v>
          </cell>
        </row>
        <row r="147">
          <cell r="A147">
            <v>33</v>
          </cell>
          <cell r="B147" t="str">
            <v>agosto</v>
          </cell>
        </row>
        <row r="148">
          <cell r="A148">
            <v>34</v>
          </cell>
          <cell r="B148" t="str">
            <v>agosto</v>
          </cell>
        </row>
        <row r="149">
          <cell r="A149">
            <v>35</v>
          </cell>
          <cell r="B149" t="str">
            <v>agosto</v>
          </cell>
        </row>
        <row r="150">
          <cell r="A150">
            <v>36</v>
          </cell>
          <cell r="B150" t="str">
            <v>septiembre</v>
          </cell>
        </row>
        <row r="151">
          <cell r="A151">
            <v>37</v>
          </cell>
          <cell r="B151" t="str">
            <v>septiembre</v>
          </cell>
        </row>
        <row r="152">
          <cell r="A152">
            <v>38</v>
          </cell>
          <cell r="B152" t="str">
            <v>septiembre</v>
          </cell>
        </row>
        <row r="153">
          <cell r="A153">
            <v>39</v>
          </cell>
          <cell r="B153" t="str">
            <v>septiembre</v>
          </cell>
        </row>
        <row r="154">
          <cell r="A154">
            <v>40</v>
          </cell>
          <cell r="B154" t="str">
            <v>septiembre</v>
          </cell>
        </row>
        <row r="155">
          <cell r="A155">
            <v>41</v>
          </cell>
          <cell r="B155" t="str">
            <v>octubre</v>
          </cell>
        </row>
        <row r="156">
          <cell r="A156">
            <v>42</v>
          </cell>
          <cell r="B156" t="str">
            <v>octubre</v>
          </cell>
        </row>
        <row r="157">
          <cell r="A157">
            <v>43</v>
          </cell>
          <cell r="B157" t="str">
            <v>octubre</v>
          </cell>
        </row>
        <row r="158">
          <cell r="A158">
            <v>44</v>
          </cell>
          <cell r="B158" t="str">
            <v>octubre</v>
          </cell>
        </row>
        <row r="159">
          <cell r="A159">
            <v>45</v>
          </cell>
          <cell r="B159" t="str">
            <v>noviembre</v>
          </cell>
        </row>
        <row r="160">
          <cell r="A160">
            <v>46</v>
          </cell>
          <cell r="B160" t="str">
            <v>noviembre</v>
          </cell>
        </row>
        <row r="161">
          <cell r="A161">
            <v>47</v>
          </cell>
          <cell r="B161" t="str">
            <v>noviembre</v>
          </cell>
        </row>
        <row r="162">
          <cell r="A162">
            <v>48</v>
          </cell>
          <cell r="B162" t="str">
            <v>noviembre</v>
          </cell>
        </row>
        <row r="163">
          <cell r="A163">
            <v>49</v>
          </cell>
          <cell r="B163" t="str">
            <v>diciembre</v>
          </cell>
        </row>
        <row r="164">
          <cell r="A164">
            <v>50</v>
          </cell>
          <cell r="B164" t="str">
            <v>diciembre</v>
          </cell>
        </row>
        <row r="165">
          <cell r="A165">
            <v>51</v>
          </cell>
          <cell r="B165" t="str">
            <v>diciembre</v>
          </cell>
        </row>
        <row r="166">
          <cell r="A166">
            <v>52</v>
          </cell>
          <cell r="B166" t="str">
            <v>diciembre</v>
          </cell>
        </row>
        <row r="167">
          <cell r="A167">
            <v>53</v>
          </cell>
          <cell r="B167" t="str">
            <v>diciembre</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e"/>
      <sheetName val="TDe Business"/>
      <sheetName val="TDe Wholesale"/>
      <sheetName val="OHD &amp; direct cost (ML)"/>
      <sheetName val="CAPEX input (ML)"/>
      <sheetName val="GGEE V.E"/>
      <sheetName val="Auswahl"/>
      <sheetName val="42q3"/>
    </sheetNames>
    <sheetDataSet>
      <sheetData sheetId="0" refreshError="1"/>
      <sheetData sheetId="1" refreshError="1"/>
      <sheetData sheetId="2" refreshError="1"/>
      <sheetData sheetId="3" refreshError="1">
        <row r="248">
          <cell r="L248">
            <v>-5306.2866143874198</v>
          </cell>
          <cell r="M248">
            <v>-4559.9870097601706</v>
          </cell>
          <cell r="N248">
            <v>-4583.4752198419937</v>
          </cell>
          <cell r="O248">
            <v>-4394.7651144240181</v>
          </cell>
          <cell r="P248">
            <v>-4555.5239003669049</v>
          </cell>
          <cell r="Q248">
            <v>-4544.853357227822</v>
          </cell>
          <cell r="R248">
            <v>-4556.3301220523008</v>
          </cell>
          <cell r="S248">
            <v>-4603.1631853931085</v>
          </cell>
          <cell r="T248">
            <v>-4625.2143697535603</v>
          </cell>
          <cell r="U248">
            <v>-4822.1423402327755</v>
          </cell>
          <cell r="V248">
            <v>-4906.4924022397799</v>
          </cell>
          <cell r="W248">
            <v>-4896.5212618714786</v>
          </cell>
          <cell r="Y248">
            <v>-4831.8451308212343</v>
          </cell>
          <cell r="Z248">
            <v>-4831.8451308212343</v>
          </cell>
          <cell r="AA248">
            <v>-4831.8451308212343</v>
          </cell>
          <cell r="AB248">
            <v>-4831.8451308212343</v>
          </cell>
          <cell r="AC248">
            <v>-4831.8451308212343</v>
          </cell>
          <cell r="AD248">
            <v>-4831.8451308212343</v>
          </cell>
          <cell r="AE248">
            <v>-4831.8451308212343</v>
          </cell>
          <cell r="AF248">
            <v>-4831.8451308212343</v>
          </cell>
          <cell r="AG248">
            <v>-4831.8451308212343</v>
          </cell>
          <cell r="AH248">
            <v>-4831.8451308212343</v>
          </cell>
          <cell r="AI248">
            <v>-4831.8451308212343</v>
          </cell>
          <cell r="AJ248">
            <v>-4831.8451308212343</v>
          </cell>
          <cell r="AL248">
            <v>-60589.10302634976</v>
          </cell>
          <cell r="AM248">
            <v>-62406.776117140231</v>
          </cell>
          <cell r="AN248">
            <v>-64278.979400654462</v>
          </cell>
          <cell r="AO248">
            <v>0</v>
          </cell>
        </row>
        <row r="249">
          <cell r="L249">
            <v>-251.43393566031452</v>
          </cell>
          <cell r="M249">
            <v>-91.478355533883104</v>
          </cell>
          <cell r="N249">
            <v>-183.15548415780481</v>
          </cell>
          <cell r="O249">
            <v>-107.7678453251807</v>
          </cell>
          <cell r="P249">
            <v>-189.32236037755561</v>
          </cell>
          <cell r="Q249">
            <v>-129.33815138583495</v>
          </cell>
          <cell r="R249">
            <v>-127.88731828835199</v>
          </cell>
          <cell r="S249">
            <v>-126.86637658431613</v>
          </cell>
          <cell r="T249">
            <v>-128.65621614282597</v>
          </cell>
          <cell r="U249">
            <v>-129.31068224155393</v>
          </cell>
          <cell r="V249">
            <v>-129.30957359410382</v>
          </cell>
          <cell r="W249">
            <v>-129.30846494665371</v>
          </cell>
          <cell r="Y249">
            <v>-130.0978735765697</v>
          </cell>
          <cell r="Z249">
            <v>-130.0978735765697</v>
          </cell>
          <cell r="AA249">
            <v>-130.0978735765697</v>
          </cell>
          <cell r="AB249">
            <v>-130.0978735765697</v>
          </cell>
          <cell r="AC249">
            <v>-130.0978735765697</v>
          </cell>
          <cell r="AD249">
            <v>-130.0978735765697</v>
          </cell>
          <cell r="AE249">
            <v>-130.0978735765697</v>
          </cell>
          <cell r="AF249">
            <v>-130.0978735765697</v>
          </cell>
          <cell r="AG249">
            <v>-130.0978735765697</v>
          </cell>
          <cell r="AH249">
            <v>-130.0978735765697</v>
          </cell>
          <cell r="AI249">
            <v>-130.0978735765697</v>
          </cell>
          <cell r="AJ249">
            <v>-130.0978735765697</v>
          </cell>
          <cell r="AL249">
            <v>-1599.3011677078675</v>
          </cell>
          <cell r="AM249">
            <v>-1647.2802027391035</v>
          </cell>
          <cell r="AN249">
            <v>-1696.6986088212768</v>
          </cell>
          <cell r="AO249">
            <v>0</v>
          </cell>
        </row>
        <row r="250">
          <cell r="L250">
            <v>-0.20438639</v>
          </cell>
          <cell r="M250">
            <v>-0.70508027000000006</v>
          </cell>
          <cell r="N250">
            <v>-0.75937543000000007</v>
          </cell>
          <cell r="O250">
            <v>-0.81258393000000007</v>
          </cell>
          <cell r="P250">
            <v>-0.61199062000000004</v>
          </cell>
          <cell r="Q250">
            <v>-0.87747572643803218</v>
          </cell>
          <cell r="R250">
            <v>-0.9175335802420348</v>
          </cell>
          <cell r="S250">
            <v>-0.82536861452504917</v>
          </cell>
          <cell r="T250">
            <v>-0.83089617667904914</v>
          </cell>
          <cell r="U250">
            <v>-0.90375215044521073</v>
          </cell>
          <cell r="V250">
            <v>-0.7957970126848537</v>
          </cell>
          <cell r="W250">
            <v>-1.0122047650411958</v>
          </cell>
          <cell r="Y250">
            <v>-0.83944187938214798</v>
          </cell>
          <cell r="Z250">
            <v>-0.83944187938214798</v>
          </cell>
          <cell r="AA250">
            <v>-0.83944187938214798</v>
          </cell>
          <cell r="AB250">
            <v>-0.83944187938214798</v>
          </cell>
          <cell r="AC250">
            <v>-0.83944187938214798</v>
          </cell>
          <cell r="AD250">
            <v>-0.83944187938214798</v>
          </cell>
          <cell r="AE250">
            <v>-0.83944187938214798</v>
          </cell>
          <cell r="AF250">
            <v>-0.83944187938214798</v>
          </cell>
          <cell r="AG250">
            <v>-0.83944187938214798</v>
          </cell>
          <cell r="AH250">
            <v>-0.83944187938214798</v>
          </cell>
          <cell r="AI250">
            <v>-0.83944187938214798</v>
          </cell>
          <cell r="AJ250">
            <v>-0.83944187938214798</v>
          </cell>
          <cell r="AL250">
            <v>-10.749763310798107</v>
          </cell>
          <cell r="AM250">
            <v>-10.982256210122051</v>
          </cell>
          <cell r="AN250">
            <v>-11.221723896425713</v>
          </cell>
          <cell r="AO250">
            <v>0</v>
          </cell>
        </row>
        <row r="251">
          <cell r="L251">
            <v>0.39227922999999998</v>
          </cell>
          <cell r="M251">
            <v>0.19765170000000001</v>
          </cell>
          <cell r="N251">
            <v>0.75636746999999993</v>
          </cell>
          <cell r="O251">
            <v>0.22247916000000001</v>
          </cell>
          <cell r="P251">
            <v>0.22525924</v>
          </cell>
          <cell r="Q251">
            <v>0.26547173388234924</v>
          </cell>
          <cell r="R251">
            <v>0.28401480968140619</v>
          </cell>
          <cell r="S251">
            <v>0.2921978902566032</v>
          </cell>
          <cell r="T251">
            <v>0.270555578487648</v>
          </cell>
          <cell r="U251">
            <v>0.34779478119448998</v>
          </cell>
          <cell r="V251">
            <v>0.31652943786697996</v>
          </cell>
          <cell r="W251">
            <v>0.34147711076899367</v>
          </cell>
          <cell r="Y251">
            <v>0.32420550225583838</v>
          </cell>
          <cell r="Z251">
            <v>0.32420550225583838</v>
          </cell>
          <cell r="AA251">
            <v>0.32420550225583838</v>
          </cell>
          <cell r="AB251">
            <v>0.32420550225583838</v>
          </cell>
          <cell r="AC251">
            <v>0.32420550225583838</v>
          </cell>
          <cell r="AD251">
            <v>0.32420550225583838</v>
          </cell>
          <cell r="AE251">
            <v>0.32420550225583838</v>
          </cell>
          <cell r="AF251">
            <v>0.32420550225583838</v>
          </cell>
          <cell r="AG251">
            <v>0.32420550225583838</v>
          </cell>
          <cell r="AH251">
            <v>0.32420550225583838</v>
          </cell>
          <cell r="AI251">
            <v>0.32420550225583838</v>
          </cell>
          <cell r="AJ251">
            <v>0.32420550225583838</v>
          </cell>
          <cell r="AL251">
            <v>3.8179304822220725</v>
          </cell>
          <cell r="AM251">
            <v>3.8260554248121834</v>
          </cell>
          <cell r="AN251">
            <v>4.5080809645217315</v>
          </cell>
          <cell r="AO251">
            <v>0</v>
          </cell>
        </row>
        <row r="253">
          <cell r="L253">
            <v>-6001.7249764686348</v>
          </cell>
          <cell r="M253">
            <v>-4935.3206750590953</v>
          </cell>
          <cell r="N253">
            <v>-3701.6289877216918</v>
          </cell>
          <cell r="O253">
            <v>-5140.3613771016808</v>
          </cell>
          <cell r="P253">
            <v>-3507.2910165610519</v>
          </cell>
          <cell r="Q253">
            <v>-4666.3680232121205</v>
          </cell>
          <cell r="R253">
            <v>-4719.2619616311913</v>
          </cell>
          <cell r="S253">
            <v>-4734.5456627129624</v>
          </cell>
          <cell r="T253">
            <v>-4754.4581607440869</v>
          </cell>
          <cell r="U253">
            <v>-4776.1609448021072</v>
          </cell>
          <cell r="V253">
            <v>-4811.6909554204385</v>
          </cell>
          <cell r="W253">
            <v>-4839.430053097637</v>
          </cell>
          <cell r="Y253">
            <v>-5038.850234274516</v>
          </cell>
          <cell r="Z253">
            <v>-5038.850234274516</v>
          </cell>
          <cell r="AA253">
            <v>-5038.850234274516</v>
          </cell>
          <cell r="AB253">
            <v>-5038.850234274516</v>
          </cell>
          <cell r="AC253">
            <v>-5038.850234274516</v>
          </cell>
          <cell r="AD253">
            <v>-5038.850234274516</v>
          </cell>
          <cell r="AE253">
            <v>-5038.850234274516</v>
          </cell>
          <cell r="AF253">
            <v>-5038.850234274516</v>
          </cell>
          <cell r="AG253">
            <v>-5038.850234274516</v>
          </cell>
          <cell r="AH253">
            <v>-5038.850234274516</v>
          </cell>
          <cell r="AI253">
            <v>-5038.850234274516</v>
          </cell>
          <cell r="AJ253">
            <v>-5038.850234274516</v>
          </cell>
          <cell r="AL253">
            <v>-61528.642430238084</v>
          </cell>
          <cell r="AM253">
            <v>-63374.501703145237</v>
          </cell>
          <cell r="AN253">
            <v>-65275.736754239588</v>
          </cell>
          <cell r="AO253">
            <v>0</v>
          </cell>
        </row>
        <row r="254">
          <cell r="L254">
            <v>-652.01105143679752</v>
          </cell>
          <cell r="M254">
            <v>-197.94199329338687</v>
          </cell>
          <cell r="N254">
            <v>-411.36681036834926</v>
          </cell>
          <cell r="O254">
            <v>-429.45744328796371</v>
          </cell>
          <cell r="P254">
            <v>-273.49198572873951</v>
          </cell>
          <cell r="Q254">
            <v>-393.51118810692469</v>
          </cell>
          <cell r="R254">
            <v>-393.41979820731126</v>
          </cell>
          <cell r="S254">
            <v>-403.46679872519155</v>
          </cell>
          <cell r="T254">
            <v>-404.06616348395363</v>
          </cell>
          <cell r="U254">
            <v>-400.61580104016042</v>
          </cell>
          <cell r="V254">
            <v>-393.90448071828069</v>
          </cell>
          <cell r="W254">
            <v>-391.13990032070978</v>
          </cell>
          <cell r="Y254">
            <v>-325.2018686876911</v>
          </cell>
          <cell r="Z254">
            <v>-325.2018686876911</v>
          </cell>
          <cell r="AA254">
            <v>-325.2018686876911</v>
          </cell>
          <cell r="AB254">
            <v>-325.2018686876911</v>
          </cell>
          <cell r="AC254">
            <v>-325.2018686876911</v>
          </cell>
          <cell r="AD254">
            <v>-325.2018686876911</v>
          </cell>
          <cell r="AE254">
            <v>-325.2018686876911</v>
          </cell>
          <cell r="AF254">
            <v>-325.2018686876911</v>
          </cell>
          <cell r="AG254">
            <v>-325.2018686876911</v>
          </cell>
          <cell r="AH254">
            <v>-325.2018686876911</v>
          </cell>
          <cell r="AI254">
            <v>-325.2018686876911</v>
          </cell>
          <cell r="AJ254">
            <v>-325.2018686876911</v>
          </cell>
          <cell r="AL254">
            <v>-3617.1979647229259</v>
          </cell>
          <cell r="AM254">
            <v>-3725.7139036646136</v>
          </cell>
          <cell r="AN254">
            <v>-3837.4853207745527</v>
          </cell>
          <cell r="AO254">
            <v>0</v>
          </cell>
        </row>
        <row r="255">
          <cell r="L255">
            <v>-1.5430388000000002</v>
          </cell>
          <cell r="M255">
            <v>-1.00559653</v>
          </cell>
          <cell r="N255">
            <v>-1.1101183300000002</v>
          </cell>
          <cell r="O255">
            <v>-1.2207466999999999</v>
          </cell>
          <cell r="P255">
            <v>-1.1833242099999999</v>
          </cell>
          <cell r="Q255">
            <v>-1.1922395177924907</v>
          </cell>
          <cell r="R255">
            <v>-1.2202764082037489</v>
          </cell>
          <cell r="S255">
            <v>-1.2927018867225475</v>
          </cell>
          <cell r="T255">
            <v>-1.3105550395870715</v>
          </cell>
          <cell r="U255">
            <v>-1.3248897472459669</v>
          </cell>
          <cell r="V255">
            <v>-1.3319081924515961</v>
          </cell>
          <cell r="W255">
            <v>-1.3304576077693866</v>
          </cell>
          <cell r="Y255">
            <v>-1.3666155125244763</v>
          </cell>
          <cell r="Z255">
            <v>-1.3666155125244763</v>
          </cell>
          <cell r="AA255">
            <v>-1.3666155125244763</v>
          </cell>
          <cell r="AB255">
            <v>-1.3666155125244763</v>
          </cell>
          <cell r="AC255">
            <v>-1.3666155125244763</v>
          </cell>
          <cell r="AD255">
            <v>-1.3666155125244763</v>
          </cell>
          <cell r="AE255">
            <v>-1.3666155125244763</v>
          </cell>
          <cell r="AF255">
            <v>-1.3666155125244763</v>
          </cell>
          <cell r="AG255">
            <v>-1.3666155125244763</v>
          </cell>
          <cell r="AH255">
            <v>-1.3666155125244763</v>
          </cell>
          <cell r="AI255">
            <v>-1.3666155125244763</v>
          </cell>
          <cell r="AJ255">
            <v>-1.3666155125244763</v>
          </cell>
          <cell r="AL255">
            <v>-17.180572507743477</v>
          </cell>
          <cell r="AM255">
            <v>-17.695989682975785</v>
          </cell>
          <cell r="AN255">
            <v>-18.226869373465053</v>
          </cell>
          <cell r="AO255">
            <v>0</v>
          </cell>
        </row>
        <row r="256">
          <cell r="L256">
            <v>-0.66471116000000008</v>
          </cell>
          <cell r="M256">
            <v>-0.31469823000000002</v>
          </cell>
          <cell r="N256">
            <v>-0.42156160999999998</v>
          </cell>
          <cell r="O256">
            <v>-0.37588324000000001</v>
          </cell>
          <cell r="P256">
            <v>-0.44084551999999994</v>
          </cell>
          <cell r="Q256">
            <v>-0.38125337097857231</v>
          </cell>
          <cell r="R256">
            <v>-0.38125337097857231</v>
          </cell>
          <cell r="S256">
            <v>-0.38125337097857231</v>
          </cell>
          <cell r="T256">
            <v>-0.38125337097857231</v>
          </cell>
          <cell r="U256">
            <v>-0.38125337097857231</v>
          </cell>
          <cell r="V256">
            <v>-0.38125337097857231</v>
          </cell>
          <cell r="W256">
            <v>-0.38125337097857231</v>
          </cell>
          <cell r="Y256">
            <v>-7.2582159026560386E-2</v>
          </cell>
          <cell r="Z256">
            <v>-7.2582159026560386E-2</v>
          </cell>
          <cell r="AA256">
            <v>-7.2582159026560386E-2</v>
          </cell>
          <cell r="AB256">
            <v>-7.2582159026560386E-2</v>
          </cell>
          <cell r="AC256">
            <v>-7.2582159026560386E-2</v>
          </cell>
          <cell r="AD256">
            <v>-7.2582159026560386E-2</v>
          </cell>
          <cell r="AE256">
            <v>-7.2582159026560386E-2</v>
          </cell>
          <cell r="AF256">
            <v>-7.2582159026560386E-2</v>
          </cell>
          <cell r="AG256">
            <v>-7.2582159026560386E-2</v>
          </cell>
          <cell r="AH256">
            <v>-7.2582159026560386E-2</v>
          </cell>
          <cell r="AI256">
            <v>-7.2582159026560386E-2</v>
          </cell>
          <cell r="AJ256">
            <v>-7.2582159026560386E-2</v>
          </cell>
          <cell r="AL256">
            <v>0.37830734751437345</v>
          </cell>
          <cell r="AM256">
            <v>0.37789325340580282</v>
          </cell>
          <cell r="AN256">
            <v>0.37778947299645882</v>
          </cell>
          <cell r="AO256">
            <v>0</v>
          </cell>
        </row>
        <row r="258">
          <cell r="L258">
            <v>-4995.0641445319134</v>
          </cell>
          <cell r="M258">
            <v>-6013.4339278768657</v>
          </cell>
          <cell r="N258">
            <v>-5953.8022590196333</v>
          </cell>
          <cell r="O258">
            <v>-6256.5101978358334</v>
          </cell>
          <cell r="P258">
            <v>-6309.2087801681773</v>
          </cell>
          <cell r="Q258">
            <v>-5356.3736434111415</v>
          </cell>
          <cell r="R258">
            <v>-5449.5426349506388</v>
          </cell>
          <cell r="S258">
            <v>-5343.1289209357374</v>
          </cell>
          <cell r="T258">
            <v>-6450.3469602263149</v>
          </cell>
          <cell r="U258">
            <v>-6229.4192150692716</v>
          </cell>
          <cell r="V258">
            <v>-6243.6042260672293</v>
          </cell>
          <cell r="W258">
            <v>-6260.4115945379763</v>
          </cell>
          <cell r="Y258">
            <v>-6396.0086484134545</v>
          </cell>
          <cell r="Z258">
            <v>-6396.0086484134545</v>
          </cell>
          <cell r="AA258">
            <v>-6396.0086484134545</v>
          </cell>
          <cell r="AB258">
            <v>-6396.0086484134545</v>
          </cell>
          <cell r="AC258">
            <v>-6396.0086484134545</v>
          </cell>
          <cell r="AD258">
            <v>-6396.0086484134545</v>
          </cell>
          <cell r="AE258">
            <v>-6396.0086484134545</v>
          </cell>
          <cell r="AF258">
            <v>-6396.0086484134545</v>
          </cell>
          <cell r="AG258">
            <v>-6396.0086484134545</v>
          </cell>
          <cell r="AH258">
            <v>-6396.0086484134545</v>
          </cell>
          <cell r="AI258">
            <v>-6396.0086484134545</v>
          </cell>
          <cell r="AJ258">
            <v>-6396.0086484134545</v>
          </cell>
          <cell r="AL258">
            <v>-77865.403799111577</v>
          </cell>
          <cell r="AM258">
            <v>-80222.914464021291</v>
          </cell>
          <cell r="AN258">
            <v>-82626.9903278899</v>
          </cell>
          <cell r="AO258">
            <v>0</v>
          </cell>
        </row>
        <row r="259">
          <cell r="L259">
            <v>-1098.0658095939289</v>
          </cell>
          <cell r="M259">
            <v>-509.57748513641133</v>
          </cell>
          <cell r="N259">
            <v>-1341.2366926198049</v>
          </cell>
          <cell r="O259">
            <v>-724.20021860312613</v>
          </cell>
          <cell r="P259">
            <v>-1113.4172982417824</v>
          </cell>
          <cell r="Q259">
            <v>-770.10152859083973</v>
          </cell>
          <cell r="R259">
            <v>-787.17008403146087</v>
          </cell>
          <cell r="S259">
            <v>-787.17008403146065</v>
          </cell>
          <cell r="T259">
            <v>-787.17008403146076</v>
          </cell>
          <cell r="U259">
            <v>-805.82313724174946</v>
          </cell>
          <cell r="V259">
            <v>-787.17008403146087</v>
          </cell>
          <cell r="W259">
            <v>-787.17008403146099</v>
          </cell>
          <cell r="Y259">
            <v>-907.84670610379374</v>
          </cell>
          <cell r="Z259">
            <v>-907.84670610379374</v>
          </cell>
          <cell r="AA259">
            <v>-907.84670610379374</v>
          </cell>
          <cell r="AB259">
            <v>-907.84670610379374</v>
          </cell>
          <cell r="AC259">
            <v>-907.84670610379374</v>
          </cell>
          <cell r="AD259">
            <v>-907.84670610379374</v>
          </cell>
          <cell r="AE259">
            <v>-907.84670610379374</v>
          </cell>
          <cell r="AF259">
            <v>-907.84670610379374</v>
          </cell>
          <cell r="AG259">
            <v>-907.84670610379374</v>
          </cell>
          <cell r="AH259">
            <v>-907.84670610379374</v>
          </cell>
          <cell r="AI259">
            <v>-907.84670610379374</v>
          </cell>
          <cell r="AJ259">
            <v>-907.84670610379374</v>
          </cell>
          <cell r="AL259">
            <v>-10921.40430181117</v>
          </cell>
          <cell r="AM259">
            <v>-11249.046430865506</v>
          </cell>
          <cell r="AN259">
            <v>-11586.517823791472</v>
          </cell>
          <cell r="AO259">
            <v>0</v>
          </cell>
        </row>
        <row r="260">
          <cell r="L260">
            <v>4.5340560000000286E-2</v>
          </cell>
          <cell r="M260">
            <v>-0.10399133999999985</v>
          </cell>
          <cell r="N260">
            <v>-0.19612406999999984</v>
          </cell>
          <cell r="O260">
            <v>-0.12534786000000009</v>
          </cell>
          <cell r="P260">
            <v>-0.1784817200000002</v>
          </cell>
          <cell r="Q260">
            <v>-0.17685886438734807</v>
          </cell>
          <cell r="R260">
            <v>-0.17685886438734807</v>
          </cell>
          <cell r="S260">
            <v>-0.17685886438734807</v>
          </cell>
          <cell r="T260">
            <v>-0.1768588643873483</v>
          </cell>
          <cell r="U260">
            <v>-0.15685886438734783</v>
          </cell>
          <cell r="V260">
            <v>-0.15685886438734806</v>
          </cell>
          <cell r="W260">
            <v>-0.15685886438734806</v>
          </cell>
          <cell r="Y260">
            <v>-0.16300502189851981</v>
          </cell>
          <cell r="Z260">
            <v>-0.16300502189851981</v>
          </cell>
          <cell r="AA260">
            <v>-0.16300502189851981</v>
          </cell>
          <cell r="AB260">
            <v>-0.16300502189851981</v>
          </cell>
          <cell r="AC260">
            <v>-0.16300502189851981</v>
          </cell>
          <cell r="AD260">
            <v>-0.16300502189851981</v>
          </cell>
          <cell r="AE260">
            <v>-0.16300502189851981</v>
          </cell>
          <cell r="AF260">
            <v>-0.16300502189851981</v>
          </cell>
          <cell r="AG260">
            <v>-0.16300502189851981</v>
          </cell>
          <cell r="AH260">
            <v>-0.16300502189851981</v>
          </cell>
          <cell r="AI260">
            <v>-0.16300502189851981</v>
          </cell>
          <cell r="AJ260">
            <v>-0.16300502189851981</v>
          </cell>
          <cell r="AL260">
            <v>-1.9149717614366999</v>
          </cell>
          <cell r="AM260">
            <v>-1.972420914279801</v>
          </cell>
          <cell r="AN260">
            <v>-2.0315935417081952</v>
          </cell>
          <cell r="AO260">
            <v>0</v>
          </cell>
        </row>
        <row r="261">
          <cell r="L261">
            <v>-0.43683493000001633</v>
          </cell>
          <cell r="M261">
            <v>2.4556858799999999</v>
          </cell>
          <cell r="N261">
            <v>-0.10618754000000223</v>
          </cell>
          <cell r="O261">
            <v>0.10525380999999991</v>
          </cell>
          <cell r="P261">
            <v>0.34633190000000114</v>
          </cell>
          <cell r="Q261">
            <v>-2.3711604999999983E-2</v>
          </cell>
          <cell r="R261">
            <v>-2.3711604999999983E-2</v>
          </cell>
          <cell r="S261">
            <v>-2.3711604999999983E-2</v>
          </cell>
          <cell r="T261">
            <v>-2.3711604999999983E-2</v>
          </cell>
          <cell r="U261">
            <v>-2.3711604999999983E-2</v>
          </cell>
          <cell r="V261">
            <v>-2.3711604999999983E-2</v>
          </cell>
          <cell r="W261">
            <v>-2.3711604999999983E-2</v>
          </cell>
          <cell r="Y261">
            <v>-4.9794802832708346E-2</v>
          </cell>
          <cell r="Z261">
            <v>-4.9794802832708346E-2</v>
          </cell>
          <cell r="AA261">
            <v>-4.9794802832708346E-2</v>
          </cell>
          <cell r="AB261">
            <v>-4.9794802832708346E-2</v>
          </cell>
          <cell r="AC261">
            <v>-4.9794802832708346E-2</v>
          </cell>
          <cell r="AD261">
            <v>-4.9794802832708346E-2</v>
          </cell>
          <cell r="AE261">
            <v>-4.9794802832708346E-2</v>
          </cell>
          <cell r="AF261">
            <v>-4.9794802832708346E-2</v>
          </cell>
          <cell r="AG261">
            <v>-4.9794802832708346E-2</v>
          </cell>
          <cell r="AH261">
            <v>-4.9794802832708346E-2</v>
          </cell>
          <cell r="AI261">
            <v>-4.9794802832708346E-2</v>
          </cell>
          <cell r="AJ261">
            <v>-4.9794802832708346E-2</v>
          </cell>
          <cell r="AL261">
            <v>1.1382509989902245</v>
          </cell>
          <cell r="AM261">
            <v>1.8933985289599315</v>
          </cell>
          <cell r="AN261">
            <v>1.9502004848287295</v>
          </cell>
          <cell r="AO261">
            <v>0</v>
          </cell>
        </row>
        <row r="264">
          <cell r="L264">
            <v>-7398.3231700257857</v>
          </cell>
          <cell r="M264">
            <v>-6939.3855387671883</v>
          </cell>
          <cell r="N264">
            <v>-6963.9990046140283</v>
          </cell>
          <cell r="O264">
            <v>-6118.5944988808751</v>
          </cell>
          <cell r="P264">
            <v>-6195.8346766097802</v>
          </cell>
          <cell r="Q264">
            <v>-6530.6270054551978</v>
          </cell>
          <cell r="R264">
            <v>-6550.0856898829788</v>
          </cell>
          <cell r="S264">
            <v>-5441.0660998303892</v>
          </cell>
          <cell r="T264">
            <v>-5466.6170702711261</v>
          </cell>
          <cell r="U264">
            <v>-5764.2166315963077</v>
          </cell>
          <cell r="V264">
            <v>-5788.032054086455</v>
          </cell>
          <cell r="W264">
            <v>-5805.3721490220541</v>
          </cell>
          <cell r="Y264">
            <v>-6473.2728708254826</v>
          </cell>
          <cell r="Z264">
            <v>-6473.2728708254826</v>
          </cell>
          <cell r="AA264">
            <v>-6473.2728708254826</v>
          </cell>
          <cell r="AB264">
            <v>-6473.2728708254826</v>
          </cell>
          <cell r="AC264">
            <v>-6473.2728708254826</v>
          </cell>
          <cell r="AD264">
            <v>-6473.2728708254826</v>
          </cell>
          <cell r="AE264">
            <v>-6473.2728708254826</v>
          </cell>
          <cell r="AF264">
            <v>-6473.2728708254826</v>
          </cell>
          <cell r="AG264">
            <v>-6473.2728708254826</v>
          </cell>
          <cell r="AH264">
            <v>-6473.2728708254826</v>
          </cell>
          <cell r="AI264">
            <v>-6473.2728708254826</v>
          </cell>
          <cell r="AJ264">
            <v>-6473.2728708254826</v>
          </cell>
          <cell r="AL264">
            <v>-78883.36008502396</v>
          </cell>
          <cell r="AM264">
            <v>-80822.012296061308</v>
          </cell>
          <cell r="AN264">
            <v>-83067.560669937651</v>
          </cell>
          <cell r="AO264">
            <v>0</v>
          </cell>
        </row>
        <row r="265">
          <cell r="L265">
            <v>-1745.5914539809503</v>
          </cell>
          <cell r="M265">
            <v>-599.60495634443453</v>
          </cell>
          <cell r="N265">
            <v>-1260.83973249002</v>
          </cell>
          <cell r="O265">
            <v>-861.92648594876891</v>
          </cell>
          <cell r="P265">
            <v>-1083.608929681151</v>
          </cell>
          <cell r="Q265">
            <v>-721.19713261648747</v>
          </cell>
          <cell r="R265">
            <v>-657.85460992907804</v>
          </cell>
          <cell r="S265">
            <v>-656.28975265017664</v>
          </cell>
          <cell r="T265">
            <v>-639.06690140845069</v>
          </cell>
          <cell r="U265">
            <v>-659.49664429530196</v>
          </cell>
          <cell r="V265">
            <v>-658.01003344481603</v>
          </cell>
          <cell r="W265">
            <v>-660.99326599326605</v>
          </cell>
          <cell r="Y265">
            <v>-639.00283162859375</v>
          </cell>
          <cell r="Z265">
            <v>-639.00283162859375</v>
          </cell>
          <cell r="AA265">
            <v>-639.00283162859375</v>
          </cell>
          <cell r="AB265">
            <v>-639.00283162859375</v>
          </cell>
          <cell r="AC265">
            <v>-639.00283162859375</v>
          </cell>
          <cell r="AD265">
            <v>-639.00283162859375</v>
          </cell>
          <cell r="AE265">
            <v>-639.00283162859375</v>
          </cell>
          <cell r="AF265">
            <v>-639.00283162859375</v>
          </cell>
          <cell r="AG265">
            <v>-639.00283162859375</v>
          </cell>
          <cell r="AH265">
            <v>-639.00283162859375</v>
          </cell>
          <cell r="AI265">
            <v>-639.00283162859375</v>
          </cell>
          <cell r="AJ265">
            <v>-639.00283162859375</v>
          </cell>
          <cell r="AL265">
            <v>-7650.0854700854698</v>
          </cell>
          <cell r="AM265">
            <v>-7650.0854700854688</v>
          </cell>
          <cell r="AN265">
            <v>-7650.0854700854698</v>
          </cell>
          <cell r="AO265">
            <v>0</v>
          </cell>
        </row>
        <row r="266">
          <cell r="L266">
            <v>-0.13212856000000001</v>
          </cell>
          <cell r="M266">
            <v>-5.0166889999999999E-2</v>
          </cell>
          <cell r="N266">
            <v>-0.19567548000000001</v>
          </cell>
          <cell r="O266">
            <v>-3.9225000000000003E-2</v>
          </cell>
          <cell r="P266">
            <v>-0.15794573000000001</v>
          </cell>
          <cell r="Q266">
            <v>-5.9837333266666667E-2</v>
          </cell>
          <cell r="R266">
            <v>-6.0097333266666671E-2</v>
          </cell>
          <cell r="S266">
            <v>-6.0147333266666665E-2</v>
          </cell>
          <cell r="T266">
            <v>-6.0197333266666667E-2</v>
          </cell>
          <cell r="U266">
            <v>-6.215733326666667E-2</v>
          </cell>
          <cell r="V266">
            <v>-6.2207333266666671E-2</v>
          </cell>
          <cell r="W266">
            <v>-6.2107333266666669E-2</v>
          </cell>
          <cell r="Y266">
            <v>-8.5749916600000017E-2</v>
          </cell>
          <cell r="Z266">
            <v>-8.5749916600000017E-2</v>
          </cell>
          <cell r="AA266">
            <v>-8.5749916600000017E-2</v>
          </cell>
          <cell r="AB266">
            <v>-8.5749916600000017E-2</v>
          </cell>
          <cell r="AC266">
            <v>-8.5749916600000017E-2</v>
          </cell>
          <cell r="AD266">
            <v>-8.5749916600000017E-2</v>
          </cell>
          <cell r="AE266">
            <v>-8.5749916600000017E-2</v>
          </cell>
          <cell r="AF266">
            <v>-8.5749916600000017E-2</v>
          </cell>
          <cell r="AG266">
            <v>-8.5749916600000017E-2</v>
          </cell>
          <cell r="AH266">
            <v>-8.5749916600000017E-2</v>
          </cell>
          <cell r="AI266">
            <v>-8.5749916600000017E-2</v>
          </cell>
          <cell r="AJ266">
            <v>-8.5749916600000017E-2</v>
          </cell>
          <cell r="AL266">
            <v>-1.0769339991999998</v>
          </cell>
          <cell r="AM266">
            <v>-1.1019339991999999</v>
          </cell>
          <cell r="AN266">
            <v>-1.1019339991999999</v>
          </cell>
          <cell r="AO266">
            <v>0</v>
          </cell>
        </row>
        <row r="267">
          <cell r="L267">
            <v>4.8942899999999999E-3</v>
          </cell>
          <cell r="M267">
            <v>-1.0452320000000001E-2</v>
          </cell>
          <cell r="N267">
            <v>2.2292059999999999E-2</v>
          </cell>
          <cell r="O267">
            <v>-7.6505530000000016E-2</v>
          </cell>
          <cell r="P267">
            <v>-1.6841510000000001E-2</v>
          </cell>
          <cell r="Q267">
            <v>-1.3333333333333331E-2</v>
          </cell>
          <cell r="R267">
            <v>-1.3333333333333331E-2</v>
          </cell>
          <cell r="S267">
            <v>-1.3333333333333331E-2</v>
          </cell>
          <cell r="T267">
            <v>-1.3333333333333331E-2</v>
          </cell>
          <cell r="U267">
            <v>-1.3333333333333331E-2</v>
          </cell>
          <cell r="V267">
            <v>-1.3333333333333331E-2</v>
          </cell>
          <cell r="W267">
            <v>-1.3333333333333331E-2</v>
          </cell>
          <cell r="Y267">
            <v>-1.3333333333333334E-2</v>
          </cell>
          <cell r="Z267">
            <v>-1.3333333333333334E-2</v>
          </cell>
          <cell r="AA267">
            <v>-1.3333333333333334E-2</v>
          </cell>
          <cell r="AB267">
            <v>-1.3333333333333334E-2</v>
          </cell>
          <cell r="AC267">
            <v>-1.3333333333333334E-2</v>
          </cell>
          <cell r="AD267">
            <v>-1.3333333333333334E-2</v>
          </cell>
          <cell r="AE267">
            <v>-1.3333333333333334E-2</v>
          </cell>
          <cell r="AF267">
            <v>-1.3333333333333334E-2</v>
          </cell>
          <cell r="AG267">
            <v>-1.3333333333333334E-2</v>
          </cell>
          <cell r="AH267">
            <v>-1.3333333333333334E-2</v>
          </cell>
          <cell r="AI267">
            <v>-1.3333333333333334E-2</v>
          </cell>
          <cell r="AJ267">
            <v>-1.3333333333333334E-2</v>
          </cell>
          <cell r="AL267">
            <v>-0.16</v>
          </cell>
          <cell r="AM267">
            <v>-0.16</v>
          </cell>
          <cell r="AN267">
            <v>-0.16</v>
          </cell>
          <cell r="AO267">
            <v>0</v>
          </cell>
        </row>
        <row r="269">
          <cell r="L269">
            <v>-8405.0214285714283</v>
          </cell>
          <cell r="M269">
            <v>-28324.023999999998</v>
          </cell>
          <cell r="N269">
            <v>4007.2919999999999</v>
          </cell>
          <cell r="O269">
            <v>-10011.152</v>
          </cell>
          <cell r="P269">
            <v>-10010.628000000001</v>
          </cell>
          <cell r="Q269">
            <v>-7645.581747277236</v>
          </cell>
          <cell r="R269">
            <v>-7666.0819082376793</v>
          </cell>
          <cell r="S269">
            <v>-7686.0790128182625</v>
          </cell>
          <cell r="T269">
            <v>-7705.5913534375559</v>
          </cell>
          <cell r="U269">
            <v>-7844.8149498750872</v>
          </cell>
          <cell r="V269">
            <v>-7861.9869956983866</v>
          </cell>
          <cell r="W269">
            <v>-7878.7573676976717</v>
          </cell>
          <cell r="Y269">
            <v>-8462.0602121924185</v>
          </cell>
          <cell r="Z269">
            <v>-8462.0602121924185</v>
          </cell>
          <cell r="AA269">
            <v>-8462.0602121924185</v>
          </cell>
          <cell r="AB269">
            <v>-8462.0602121924185</v>
          </cell>
          <cell r="AC269">
            <v>-8462.0602121924185</v>
          </cell>
          <cell r="AD269">
            <v>-8462.0602121924185</v>
          </cell>
          <cell r="AE269">
            <v>-8462.0602121924185</v>
          </cell>
          <cell r="AF269">
            <v>-8462.0602121924185</v>
          </cell>
          <cell r="AG269">
            <v>-8462.0602121924185</v>
          </cell>
          <cell r="AH269">
            <v>-8462.0602121924185</v>
          </cell>
          <cell r="AI269">
            <v>-8462.0602121924185</v>
          </cell>
          <cell r="AJ269">
            <v>-8462.0602121924185</v>
          </cell>
          <cell r="AL269">
            <v>-104660.28502369397</v>
          </cell>
          <cell r="AM269">
            <v>-108323.39499952334</v>
          </cell>
          <cell r="AN269">
            <v>-112114.71382450666</v>
          </cell>
          <cell r="AO269">
            <v>0</v>
          </cell>
        </row>
        <row r="270">
          <cell r="L270">
            <v>-2604.761428571429</v>
          </cell>
          <cell r="M270">
            <v>-3260.4759999999997</v>
          </cell>
          <cell r="N270">
            <v>-9727.6640000000007</v>
          </cell>
          <cell r="O270">
            <v>-3308.22</v>
          </cell>
          <cell r="P270">
            <v>-4697.1440000000002</v>
          </cell>
          <cell r="Q270">
            <v>-985.84541132953166</v>
          </cell>
          <cell r="R270">
            <v>-973.59925552013033</v>
          </cell>
          <cell r="S270">
            <v>-961.65360987842405</v>
          </cell>
          <cell r="T270">
            <v>-949.99754708500609</v>
          </cell>
          <cell r="U270">
            <v>-938.62066326958222</v>
          </cell>
          <cell r="V270">
            <v>-927.51304703854453</v>
          </cell>
          <cell r="W270">
            <v>-916.66525067598752</v>
          </cell>
          <cell r="Y270">
            <v>-442.90605380440837</v>
          </cell>
          <cell r="Z270">
            <v>-442.90605380440837</v>
          </cell>
          <cell r="AA270">
            <v>-442.90605380440837</v>
          </cell>
          <cell r="AB270">
            <v>-442.90605380440837</v>
          </cell>
          <cell r="AC270">
            <v>-442.90605380440837</v>
          </cell>
          <cell r="AD270">
            <v>-442.90605380440837</v>
          </cell>
          <cell r="AE270">
            <v>-442.90605380440837</v>
          </cell>
          <cell r="AF270">
            <v>-442.90605380440837</v>
          </cell>
          <cell r="AG270">
            <v>-442.90605380440837</v>
          </cell>
          <cell r="AH270">
            <v>-442.90605380440837</v>
          </cell>
          <cell r="AI270">
            <v>-442.90605380440837</v>
          </cell>
          <cell r="AJ270">
            <v>-442.90605380440837</v>
          </cell>
          <cell r="AL270">
            <v>-5314.8726456529002</v>
          </cell>
          <cell r="AM270">
            <v>-5314.8726456529002</v>
          </cell>
          <cell r="AN270">
            <v>-5314.8726456529002</v>
          </cell>
          <cell r="AO270">
            <v>0</v>
          </cell>
        </row>
        <row r="271">
          <cell r="L271">
            <v>-5.4266999999999996E-3</v>
          </cell>
          <cell r="M271">
            <v>3.9662999999999998E-4</v>
          </cell>
          <cell r="N271">
            <v>-1.1065820000000001E-2</v>
          </cell>
          <cell r="O271">
            <v>-2.1489999999999999E-4</v>
          </cell>
          <cell r="P271">
            <v>-6.3935030000000004E-2</v>
          </cell>
          <cell r="Q271">
            <v>-6.293295553606508E-2</v>
          </cell>
          <cell r="R271">
            <v>-6.2929196462274808E-2</v>
          </cell>
          <cell r="S271">
            <v>-6.2925529632933533E-2</v>
          </cell>
          <cell r="T271">
            <v>-6.2921951693796843E-2</v>
          </cell>
          <cell r="U271">
            <v>-6.2918459451297953E-2</v>
          </cell>
          <cell r="V271">
            <v>-6.2915049863040515E-2</v>
          </cell>
          <cell r="W271">
            <v>-6.2911720028958423E-2</v>
          </cell>
          <cell r="Y271">
            <v>0</v>
          </cell>
          <cell r="Z271">
            <v>0</v>
          </cell>
          <cell r="AA271">
            <v>0</v>
          </cell>
          <cell r="AB271">
            <v>0</v>
          </cell>
          <cell r="AC271">
            <v>0</v>
          </cell>
          <cell r="AD271">
            <v>0</v>
          </cell>
          <cell r="AE271">
            <v>0</v>
          </cell>
          <cell r="AF271">
            <v>0</v>
          </cell>
          <cell r="AG271">
            <v>0</v>
          </cell>
          <cell r="AH271">
            <v>0</v>
          </cell>
          <cell r="AI271">
            <v>0</v>
          </cell>
          <cell r="AJ271">
            <v>0</v>
          </cell>
          <cell r="AL271">
            <v>0</v>
          </cell>
          <cell r="AM271">
            <v>0</v>
          </cell>
          <cell r="AN271">
            <v>0</v>
          </cell>
          <cell r="AO271">
            <v>0</v>
          </cell>
        </row>
        <row r="272">
          <cell r="L272">
            <v>-3.2838190000000003E-2</v>
          </cell>
          <cell r="M272">
            <v>9.7155100000000001E-3</v>
          </cell>
          <cell r="N272">
            <v>-2.5510000000000001E-5</v>
          </cell>
          <cell r="O272">
            <v>-1.6642509999999999E-2</v>
          </cell>
          <cell r="P272">
            <v>-1.98E-5</v>
          </cell>
          <cell r="Q272">
            <v>0</v>
          </cell>
          <cell r="R272">
            <v>0</v>
          </cell>
          <cell r="S272">
            <v>0</v>
          </cell>
          <cell r="T272">
            <v>0</v>
          </cell>
          <cell r="U272">
            <v>0</v>
          </cell>
          <cell r="V272">
            <v>0</v>
          </cell>
          <cell r="W272">
            <v>0</v>
          </cell>
          <cell r="Y272">
            <v>3.1697916666666667E-3</v>
          </cell>
          <cell r="Z272">
            <v>3.1697916666666667E-3</v>
          </cell>
          <cell r="AA272">
            <v>3.1697916666666667E-3</v>
          </cell>
          <cell r="AB272">
            <v>3.1697916666666667E-3</v>
          </cell>
          <cell r="AC272">
            <v>3.1697916666666667E-3</v>
          </cell>
          <cell r="AD272">
            <v>3.1697916666666667E-3</v>
          </cell>
          <cell r="AE272">
            <v>3.1697916666666667E-3</v>
          </cell>
          <cell r="AF272">
            <v>3.1697916666666667E-3</v>
          </cell>
          <cell r="AG272">
            <v>3.1697916666666667E-3</v>
          </cell>
          <cell r="AH272">
            <v>3.1697916666666667E-3</v>
          </cell>
          <cell r="AI272">
            <v>3.1697916666666667E-3</v>
          </cell>
          <cell r="AJ272">
            <v>3.1697916666666667E-3</v>
          </cell>
          <cell r="AL272">
            <v>3.8037500000000002E-2</v>
          </cell>
          <cell r="AM272">
            <v>3.8037500000000002E-2</v>
          </cell>
          <cell r="AN272">
            <v>3.8037500000000002E-2</v>
          </cell>
          <cell r="AO272">
            <v>0</v>
          </cell>
        </row>
        <row r="274">
          <cell r="L274">
            <v>-7451.0118268913129</v>
          </cell>
          <cell r="M274">
            <v>-6995.2565044383209</v>
          </cell>
          <cell r="N274">
            <v>-7833.6057915057963</v>
          </cell>
          <cell r="O274">
            <v>-7670.5233472562304</v>
          </cell>
          <cell r="P274">
            <v>-6394.6318201346139</v>
          </cell>
          <cell r="Q274">
            <v>-7943.3192322444729</v>
          </cell>
          <cell r="R274">
            <v>-7956.346915704964</v>
          </cell>
          <cell r="S274">
            <v>-7969.4590525112781</v>
          </cell>
          <cell r="T274">
            <v>-7982.4583649471333</v>
          </cell>
          <cell r="U274">
            <v>-8119.9304684811068</v>
          </cell>
          <cell r="V274">
            <v>-8131.184060775945</v>
          </cell>
          <cell r="W274">
            <v>-8143.4955101193336</v>
          </cell>
          <cell r="Y274">
            <v>-6746.016147809004</v>
          </cell>
          <cell r="Z274">
            <v>-6746.016147809004</v>
          </cell>
          <cell r="AA274">
            <v>-6746.016147809004</v>
          </cell>
          <cell r="AB274">
            <v>-6746.016147809004</v>
          </cell>
          <cell r="AC274">
            <v>-6746.016147809004</v>
          </cell>
          <cell r="AD274">
            <v>-6746.016147809004</v>
          </cell>
          <cell r="AE274">
            <v>-6746.016147809004</v>
          </cell>
          <cell r="AF274">
            <v>-6746.016147809004</v>
          </cell>
          <cell r="AG274">
            <v>-6746.016147809004</v>
          </cell>
          <cell r="AH274">
            <v>-6746.016147809004</v>
          </cell>
          <cell r="AI274">
            <v>-6746.016147809004</v>
          </cell>
          <cell r="AJ274">
            <v>-6746.016147809004</v>
          </cell>
          <cell r="AL274">
            <v>-83389.372184961496</v>
          </cell>
          <cell r="AM274">
            <v>-86249.338726629867</v>
          </cell>
          <cell r="AN274">
            <v>-89207.870962740111</v>
          </cell>
          <cell r="AO274">
            <v>0</v>
          </cell>
        </row>
        <row r="275">
          <cell r="L275">
            <v>-846.05768087215051</v>
          </cell>
          <cell r="M275">
            <v>-911.40067340067333</v>
          </cell>
          <cell r="N275">
            <v>-1931.8848232848236</v>
          </cell>
          <cell r="O275">
            <v>-1199.1347544289215</v>
          </cell>
          <cell r="P275">
            <v>-1680.4867249033371</v>
          </cell>
          <cell r="Q275">
            <v>-950.22505006161293</v>
          </cell>
          <cell r="R275">
            <v>-939.77085599036116</v>
          </cell>
          <cell r="S275">
            <v>-929.49959865202936</v>
          </cell>
          <cell r="T275">
            <v>-919.41048628516444</v>
          </cell>
          <cell r="U275">
            <v>-909.50215909161045</v>
          </cell>
          <cell r="V275">
            <v>-899.77279918342879</v>
          </cell>
          <cell r="W275">
            <v>-890.22022156006062</v>
          </cell>
          <cell r="Y275">
            <v>-746.40913908721666</v>
          </cell>
          <cell r="Z275">
            <v>-746.40913908721666</v>
          </cell>
          <cell r="AA275">
            <v>-746.40913908721666</v>
          </cell>
          <cell r="AB275">
            <v>-746.40913908721666</v>
          </cell>
          <cell r="AC275">
            <v>-746.40913908721666</v>
          </cell>
          <cell r="AD275">
            <v>-746.40913908721666</v>
          </cell>
          <cell r="AE275">
            <v>-746.40913908721666</v>
          </cell>
          <cell r="AF275">
            <v>-746.40913908721666</v>
          </cell>
          <cell r="AG275">
            <v>-746.40913908721666</v>
          </cell>
          <cell r="AH275">
            <v>-746.40913908721666</v>
          </cell>
          <cell r="AI275">
            <v>-746.40913908721666</v>
          </cell>
          <cell r="AJ275">
            <v>-746.40913908721666</v>
          </cell>
          <cell r="AL275">
            <v>-8950.3670031086549</v>
          </cell>
          <cell r="AM275">
            <v>-8950.3670031086549</v>
          </cell>
          <cell r="AN275">
            <v>-8950.3670031086549</v>
          </cell>
          <cell r="AO275">
            <v>0</v>
          </cell>
        </row>
        <row r="276">
          <cell r="L276">
            <v>-0.90730061000000006</v>
          </cell>
          <cell r="M276">
            <v>-0.87208786999999999</v>
          </cell>
          <cell r="N276">
            <v>-1.328423965</v>
          </cell>
          <cell r="O276">
            <v>-0.57198641999999988</v>
          </cell>
          <cell r="P276">
            <v>-1.183819945</v>
          </cell>
          <cell r="Q276">
            <v>-1.0900492562195041</v>
          </cell>
          <cell r="R276">
            <v>-1.1564821682908304</v>
          </cell>
          <cell r="S276">
            <v>-0.82305380421961571</v>
          </cell>
          <cell r="T276">
            <v>-0.88946750888476356</v>
          </cell>
          <cell r="U276">
            <v>-0.95601707482149478</v>
          </cell>
          <cell r="V276">
            <v>-2.3724129697563692</v>
          </cell>
          <cell r="W276">
            <v>-2.4388012750512953</v>
          </cell>
          <cell r="Y276">
            <v>-0.42590478822299421</v>
          </cell>
          <cell r="Z276">
            <v>-0.42590478822299421</v>
          </cell>
          <cell r="AA276">
            <v>-0.42590478822299421</v>
          </cell>
          <cell r="AB276">
            <v>-0.42590478822299421</v>
          </cell>
          <cell r="AC276">
            <v>-0.42590478822299421</v>
          </cell>
          <cell r="AD276">
            <v>-0.42590478822299421</v>
          </cell>
          <cell r="AE276">
            <v>-0.42590478822299421</v>
          </cell>
          <cell r="AF276">
            <v>-0.42590478822299421</v>
          </cell>
          <cell r="AG276">
            <v>-0.42590478822299421</v>
          </cell>
          <cell r="AH276">
            <v>-0.42590478822299421</v>
          </cell>
          <cell r="AI276">
            <v>-0.42590478822299421</v>
          </cell>
          <cell r="AJ276">
            <v>-0.42590478822299421</v>
          </cell>
          <cell r="AL276">
            <v>-5.1608574586759302</v>
          </cell>
          <cell r="AM276">
            <v>-5.1858574586759323</v>
          </cell>
          <cell r="AN276">
            <v>-5.1858574586759323</v>
          </cell>
          <cell r="AO276">
            <v>0</v>
          </cell>
        </row>
        <row r="277">
          <cell r="L277">
            <v>0.33977881999999998</v>
          </cell>
          <cell r="M277">
            <v>0.15191621999999996</v>
          </cell>
          <cell r="N277">
            <v>-3.2829025000000026E-2</v>
          </cell>
          <cell r="O277">
            <v>9.5537825000000007E-2</v>
          </cell>
          <cell r="P277">
            <v>0.20800069999999998</v>
          </cell>
          <cell r="Q277">
            <v>-0.5048791866624911</v>
          </cell>
          <cell r="R277">
            <v>-0.34864704650353623</v>
          </cell>
          <cell r="S277">
            <v>-0.312960602877562</v>
          </cell>
          <cell r="T277">
            <v>-0.15483029730630168</v>
          </cell>
          <cell r="U277">
            <v>-0.22849381557648854</v>
          </cell>
          <cell r="V277">
            <v>-0.14903660310149833</v>
          </cell>
          <cell r="W277">
            <v>7.2030071609440513E-2</v>
          </cell>
          <cell r="Y277">
            <v>-0.39865347916666655</v>
          </cell>
          <cell r="Z277">
            <v>-0.39865347916666655</v>
          </cell>
          <cell r="AA277">
            <v>-0.39865347916666655</v>
          </cell>
          <cell r="AB277">
            <v>-0.39865347916666655</v>
          </cell>
          <cell r="AC277">
            <v>-0.39865347916666655</v>
          </cell>
          <cell r="AD277">
            <v>-0.39865347916666655</v>
          </cell>
          <cell r="AE277">
            <v>-0.39865347916666655</v>
          </cell>
          <cell r="AF277">
            <v>-0.39865347916666655</v>
          </cell>
          <cell r="AG277">
            <v>-0.39865347916666655</v>
          </cell>
          <cell r="AH277">
            <v>-0.39865347916666655</v>
          </cell>
          <cell r="AI277">
            <v>-0.39865347916666655</v>
          </cell>
          <cell r="AJ277">
            <v>-0.39865347916666655</v>
          </cell>
          <cell r="AL277">
            <v>-4.2474432499999999</v>
          </cell>
          <cell r="AM277">
            <v>-4.0134999999999996</v>
          </cell>
          <cell r="AN277">
            <v>-4.0134999999999996</v>
          </cell>
          <cell r="AO277">
            <v>0</v>
          </cell>
        </row>
        <row r="280">
          <cell r="L280">
            <v>-11292.315110925074</v>
          </cell>
          <cell r="M280">
            <v>-15691.231856187293</v>
          </cell>
          <cell r="N280">
            <v>-13681.667710888847</v>
          </cell>
          <cell r="O280">
            <v>-16804.196592782562</v>
          </cell>
          <cell r="P280">
            <v>-16334.682833486659</v>
          </cell>
          <cell r="Q280">
            <v>-16287.799342474555</v>
          </cell>
          <cell r="R280">
            <v>-8127.0587785763719</v>
          </cell>
          <cell r="S280">
            <v>-2188.7679465928559</v>
          </cell>
          <cell r="T280">
            <v>-1180.6011989501942</v>
          </cell>
          <cell r="U280">
            <v>-16058.53279612231</v>
          </cell>
          <cell r="V280">
            <v>-16260.575207764719</v>
          </cell>
          <cell r="W280">
            <v>-8822.2726676434504</v>
          </cell>
          <cell r="Y280">
            <v>-10387.01133651447</v>
          </cell>
          <cell r="Z280">
            <v>-10387.01133651447</v>
          </cell>
          <cell r="AA280">
            <v>-10387.01133651447</v>
          </cell>
          <cell r="AB280">
            <v>-10387.01133651447</v>
          </cell>
          <cell r="AC280">
            <v>-10387.01133651447</v>
          </cell>
          <cell r="AD280">
            <v>-10387.01133651447</v>
          </cell>
          <cell r="AE280">
            <v>-10387.01133651447</v>
          </cell>
          <cell r="AF280">
            <v>-10387.01133651447</v>
          </cell>
          <cell r="AG280">
            <v>-10387.01133651447</v>
          </cell>
          <cell r="AH280">
            <v>-10387.01133651447</v>
          </cell>
          <cell r="AI280">
            <v>-10387.01133651447</v>
          </cell>
          <cell r="AJ280">
            <v>-10387.01133651447</v>
          </cell>
          <cell r="AL280">
            <v>-127848.77396099882</v>
          </cell>
          <cell r="AM280">
            <v>-131532.82149796636</v>
          </cell>
          <cell r="AN280">
            <v>-135479.00822954086</v>
          </cell>
          <cell r="AO280">
            <v>0</v>
          </cell>
        </row>
        <row r="281">
          <cell r="L281">
            <v>-1776.3364587693598</v>
          </cell>
          <cell r="M281">
            <v>-1218.2393812709031</v>
          </cell>
          <cell r="N281">
            <v>-1363.2912625023591</v>
          </cell>
          <cell r="O281">
            <v>-709.98761677963</v>
          </cell>
          <cell r="P281">
            <v>-3879.1127874885001</v>
          </cell>
          <cell r="Q281">
            <v>-1827.5435612141625</v>
          </cell>
          <cell r="R281">
            <v>-1813.2911862424194</v>
          </cell>
          <cell r="S281">
            <v>-1817.1905118930413</v>
          </cell>
          <cell r="T281">
            <v>-1941.9689327129447</v>
          </cell>
          <cell r="U281">
            <v>-2008.1935699783451</v>
          </cell>
          <cell r="V281">
            <v>-1930.8105402315346</v>
          </cell>
          <cell r="W281">
            <v>-1839.1952603306879</v>
          </cell>
          <cell r="Y281">
            <v>-1710.5477186795054</v>
          </cell>
          <cell r="Z281">
            <v>-1710.5477186795054</v>
          </cell>
          <cell r="AA281">
            <v>-1710.5477186795054</v>
          </cell>
          <cell r="AB281">
            <v>-1710.5477186795054</v>
          </cell>
          <cell r="AC281">
            <v>-1710.5477186795054</v>
          </cell>
          <cell r="AD281">
            <v>-1710.5477186795054</v>
          </cell>
          <cell r="AE281">
            <v>-1710.5477186795054</v>
          </cell>
          <cell r="AF281">
            <v>-1710.5477186795054</v>
          </cell>
          <cell r="AG281">
            <v>-1710.5477186795054</v>
          </cell>
          <cell r="AH281">
            <v>-1710.5477186795054</v>
          </cell>
          <cell r="AI281">
            <v>-1710.5477186795054</v>
          </cell>
          <cell r="AJ281">
            <v>-1710.5477186795054</v>
          </cell>
          <cell r="AL281">
            <v>-20963.682488293056</v>
          </cell>
          <cell r="AM281">
            <v>-21592.59296294185</v>
          </cell>
          <cell r="AN281">
            <v>-22240.370751830105</v>
          </cell>
          <cell r="AO281">
            <v>0</v>
          </cell>
        </row>
        <row r="282">
          <cell r="L282">
            <v>-0.18658873000000001</v>
          </cell>
          <cell r="M282">
            <v>-6.0941370000000002E-2</v>
          </cell>
          <cell r="N282">
            <v>-0.41672203000000002</v>
          </cell>
          <cell r="O282">
            <v>-0.32458582000000002</v>
          </cell>
          <cell r="P282">
            <v>-0.14742160000000001</v>
          </cell>
          <cell r="Q282">
            <v>-0.1112499316666667</v>
          </cell>
          <cell r="R282">
            <v>-0.1117079316666667</v>
          </cell>
          <cell r="S282">
            <v>-0.1117979316666667</v>
          </cell>
          <cell r="T282">
            <v>-0.1117079316666667</v>
          </cell>
          <cell r="U282">
            <v>-0.1117079316666667</v>
          </cell>
          <cell r="V282">
            <v>-0.13170793166666669</v>
          </cell>
          <cell r="W282">
            <v>-0.1357079316666667</v>
          </cell>
          <cell r="Y282">
            <v>-9.5583413313888879E-2</v>
          </cell>
          <cell r="Z282">
            <v>-9.5583413313888879E-2</v>
          </cell>
          <cell r="AA282">
            <v>-9.5583413313888879E-2</v>
          </cell>
          <cell r="AB282">
            <v>-9.5583413313888879E-2</v>
          </cell>
          <cell r="AC282">
            <v>-9.5583413313888879E-2</v>
          </cell>
          <cell r="AD282">
            <v>-9.5583413313888879E-2</v>
          </cell>
          <cell r="AE282">
            <v>-9.5583413313888879E-2</v>
          </cell>
          <cell r="AF282">
            <v>-9.5583413313888879E-2</v>
          </cell>
          <cell r="AG282">
            <v>-9.5583413313888879E-2</v>
          </cell>
          <cell r="AH282">
            <v>-9.5583413313888879E-2</v>
          </cell>
          <cell r="AI282">
            <v>-9.5583413313888879E-2</v>
          </cell>
          <cell r="AJ282">
            <v>-9.5583413313888879E-2</v>
          </cell>
          <cell r="AL282">
            <v>-1.3400567385596667</v>
          </cell>
          <cell r="AM282">
            <v>-1.3802584407164566</v>
          </cell>
          <cell r="AN282">
            <v>-1.4216661939379505</v>
          </cell>
          <cell r="AO282">
            <v>0</v>
          </cell>
        </row>
        <row r="283">
          <cell r="L283">
            <v>8.9318920000000079E-2</v>
          </cell>
          <cell r="M283">
            <v>0.26862014999999995</v>
          </cell>
          <cell r="N283">
            <v>-0.74875440000000004</v>
          </cell>
          <cell r="O283">
            <v>-0.55920784000000001</v>
          </cell>
          <cell r="P283">
            <v>-0.62265234999999997</v>
          </cell>
          <cell r="Q283">
            <v>-0.49763066986111115</v>
          </cell>
          <cell r="R283">
            <v>-0.55952854986111122</v>
          </cell>
          <cell r="S283">
            <v>-0.56433584986111129</v>
          </cell>
          <cell r="T283">
            <v>-0.44228728986111132</v>
          </cell>
          <cell r="U283">
            <v>-0.56644934986111128</v>
          </cell>
          <cell r="V283">
            <v>-0.76453254986111119</v>
          </cell>
          <cell r="W283">
            <v>-0.88326880986111123</v>
          </cell>
          <cell r="Y283">
            <v>-0.4950513497039421</v>
          </cell>
          <cell r="Z283">
            <v>-0.4950513497039421</v>
          </cell>
          <cell r="AA283">
            <v>-0.4950513497039421</v>
          </cell>
          <cell r="AB283">
            <v>-0.4950513497039421</v>
          </cell>
          <cell r="AC283">
            <v>-0.4950513497039421</v>
          </cell>
          <cell r="AD283">
            <v>-0.4950513497039421</v>
          </cell>
          <cell r="AE283">
            <v>-0.4950513497039421</v>
          </cell>
          <cell r="AF283">
            <v>-0.4950513497039421</v>
          </cell>
          <cell r="AG283">
            <v>-0.4950513497039421</v>
          </cell>
          <cell r="AH283">
            <v>-0.4950513497039421</v>
          </cell>
          <cell r="AI283">
            <v>-0.4950513497039421</v>
          </cell>
          <cell r="AJ283">
            <v>-0.4950513497039421</v>
          </cell>
          <cell r="AL283">
            <v>-6.4289767741706711</v>
          </cell>
          <cell r="AM283">
            <v>-6.5883404499017333</v>
          </cell>
          <cell r="AN283">
            <v>-6.7524850359047264</v>
          </cell>
          <cell r="AO283">
            <v>0</v>
          </cell>
        </row>
        <row r="285">
          <cell r="L285">
            <v>-14798.588677276284</v>
          </cell>
          <cell r="M285">
            <v>-5895.7582050613091</v>
          </cell>
          <cell r="N285">
            <v>-5789.9795078378138</v>
          </cell>
          <cell r="O285">
            <v>-5821.177031832769</v>
          </cell>
          <cell r="P285">
            <v>-6107.2978251375662</v>
          </cell>
          <cell r="Q285">
            <v>-6130.3030381948947</v>
          </cell>
          <cell r="R285">
            <v>-6105.7970168609345</v>
          </cell>
          <cell r="S285">
            <v>-6066.6052319935807</v>
          </cell>
          <cell r="T285">
            <v>-6058.1232469282286</v>
          </cell>
          <cell r="U285">
            <v>-6182.9066568646158</v>
          </cell>
          <cell r="V285">
            <v>-6182.9066568646158</v>
          </cell>
          <cell r="W285">
            <v>-6143.5533363244213</v>
          </cell>
          <cell r="Y285">
            <v>-6271.7488357996508</v>
          </cell>
          <cell r="Z285">
            <v>-6271.7488357996508</v>
          </cell>
          <cell r="AA285">
            <v>-6271.7488357996508</v>
          </cell>
          <cell r="AB285">
            <v>-6271.7488357996508</v>
          </cell>
          <cell r="AC285">
            <v>-6271.7488357996508</v>
          </cell>
          <cell r="AD285">
            <v>-6271.7488357996508</v>
          </cell>
          <cell r="AE285">
            <v>-6271.7488357996508</v>
          </cell>
          <cell r="AF285">
            <v>-6271.7488357996508</v>
          </cell>
          <cell r="AG285">
            <v>-6271.7488357996508</v>
          </cell>
          <cell r="AH285">
            <v>-6271.7488357996508</v>
          </cell>
          <cell r="AI285">
            <v>-6271.7488357996508</v>
          </cell>
          <cell r="AJ285">
            <v>-6271.7488357996508</v>
          </cell>
          <cell r="AL285">
            <v>-80229.295409846702</v>
          </cell>
          <cell r="AM285">
            <v>-82536.292203802223</v>
          </cell>
          <cell r="AN285">
            <v>-85013.09611959882</v>
          </cell>
          <cell r="AO285">
            <v>0</v>
          </cell>
        </row>
        <row r="286">
          <cell r="L286">
            <v>75.228559005130876</v>
          </cell>
          <cell r="M286">
            <v>-359.54646490999215</v>
          </cell>
          <cell r="N286">
            <v>-644.28604956651191</v>
          </cell>
          <cell r="O286">
            <v>-457.93911007025758</v>
          </cell>
          <cell r="P286">
            <v>-605.71955629312595</v>
          </cell>
          <cell r="Q286">
            <v>-530.93632869528517</v>
          </cell>
          <cell r="R286">
            <v>-529.44308571807994</v>
          </cell>
          <cell r="S286">
            <v>-517.4778089601856</v>
          </cell>
          <cell r="T286">
            <v>-510.9629656056843</v>
          </cell>
          <cell r="U286">
            <v>-496.9481599149218</v>
          </cell>
          <cell r="V286">
            <v>-496.9481599149218</v>
          </cell>
          <cell r="W286">
            <v>-493.78489982634812</v>
          </cell>
          <cell r="Y286">
            <v>-492.48423775903893</v>
          </cell>
          <cell r="Z286">
            <v>-492.48423775903893</v>
          </cell>
          <cell r="AA286">
            <v>-492.48423775903893</v>
          </cell>
          <cell r="AB286">
            <v>-492.48423775903893</v>
          </cell>
          <cell r="AC286">
            <v>-492.48423775903893</v>
          </cell>
          <cell r="AD286">
            <v>-492.48423775903893</v>
          </cell>
          <cell r="AE286">
            <v>-492.48423775903893</v>
          </cell>
          <cell r="AF286">
            <v>-492.48423775903893</v>
          </cell>
          <cell r="AG286">
            <v>-492.48423775903893</v>
          </cell>
          <cell r="AH286">
            <v>-492.48423775903893</v>
          </cell>
          <cell r="AI286">
            <v>-492.48423775903893</v>
          </cell>
          <cell r="AJ286">
            <v>-492.48423775903893</v>
          </cell>
          <cell r="AL286">
            <v>-6072.1914028007513</v>
          </cell>
          <cell r="AM286">
            <v>-6254.3571448847733</v>
          </cell>
          <cell r="AN286">
            <v>-6441.9878592313171</v>
          </cell>
          <cell r="AO286">
            <v>0</v>
          </cell>
        </row>
        <row r="287">
          <cell r="L287">
            <v>-1.6881098300000001</v>
          </cell>
          <cell r="M287">
            <v>-2.5391971299999998</v>
          </cell>
          <cell r="N287">
            <v>-2.7450531300000001</v>
          </cell>
          <cell r="O287">
            <v>-2.5640498900000002</v>
          </cell>
          <cell r="P287">
            <v>-2.6326135399999999</v>
          </cell>
          <cell r="Q287">
            <v>-3.0876871143051514</v>
          </cell>
          <cell r="R287">
            <v>-3.290775989459874</v>
          </cell>
          <cell r="S287">
            <v>-3.8009395877409715</v>
          </cell>
          <cell r="T287">
            <v>-4.1947597393186955</v>
          </cell>
          <cell r="U287">
            <v>-4.192190079724476</v>
          </cell>
          <cell r="V287">
            <v>-4.1956279497397144</v>
          </cell>
          <cell r="W287">
            <v>-4.1603285396680851</v>
          </cell>
          <cell r="Y287">
            <v>-3.1221524740390989</v>
          </cell>
          <cell r="Z287">
            <v>-3.1221524740390989</v>
          </cell>
          <cell r="AA287">
            <v>-3.1221524740390989</v>
          </cell>
          <cell r="AB287">
            <v>-3.1221524740390989</v>
          </cell>
          <cell r="AC287">
            <v>-3.1221524740390989</v>
          </cell>
          <cell r="AD287">
            <v>-3.1221524740390989</v>
          </cell>
          <cell r="AE287">
            <v>-3.1221524740390989</v>
          </cell>
          <cell r="AF287">
            <v>-3.1221524740390989</v>
          </cell>
          <cell r="AG287">
            <v>-3.1221524740390989</v>
          </cell>
          <cell r="AH287">
            <v>-3.1221524740390989</v>
          </cell>
          <cell r="AI287">
            <v>-3.1221524740390989</v>
          </cell>
          <cell r="AJ287">
            <v>-3.1221524740390989</v>
          </cell>
          <cell r="AL287">
            <v>-33.55332087944771</v>
          </cell>
          <cell r="AM287">
            <v>-34.559920505831144</v>
          </cell>
          <cell r="AN287">
            <v>-35.596718121006077</v>
          </cell>
          <cell r="AO287">
            <v>0</v>
          </cell>
        </row>
        <row r="288">
          <cell r="L288">
            <v>-1.3573490100000001</v>
          </cell>
          <cell r="M288">
            <v>2.6147639100000002</v>
          </cell>
          <cell r="N288">
            <v>5.4439668899999996</v>
          </cell>
          <cell r="O288">
            <v>-0.84869068999999997</v>
          </cell>
          <cell r="P288">
            <v>10.095012729999999</v>
          </cell>
          <cell r="Q288">
            <v>1.4883167346635258E-2</v>
          </cell>
          <cell r="R288">
            <v>-3.9084362065129441E-2</v>
          </cell>
          <cell r="S288">
            <v>-4.0134965986698072E-2</v>
          </cell>
          <cell r="T288">
            <v>1.9419131281309492</v>
          </cell>
          <cell r="U288">
            <v>-4.4819508731796111E-2</v>
          </cell>
          <cell r="V288">
            <v>-5.4449331476894174E-2</v>
          </cell>
          <cell r="W288">
            <v>-1.8671436574933375E-2</v>
          </cell>
          <cell r="Y288">
            <v>-2.2309875001416515</v>
          </cell>
          <cell r="Z288">
            <v>-2.2309875001416515</v>
          </cell>
          <cell r="AA288">
            <v>-2.2309875001416515</v>
          </cell>
          <cell r="AB288">
            <v>-2.2309875001416515</v>
          </cell>
          <cell r="AC288">
            <v>-2.2309875001416515</v>
          </cell>
          <cell r="AD288">
            <v>-2.2309875001416515</v>
          </cell>
          <cell r="AE288">
            <v>-2.2309875001416515</v>
          </cell>
          <cell r="AF288">
            <v>-2.2309875001416515</v>
          </cell>
          <cell r="AG288">
            <v>-2.2309875001416515</v>
          </cell>
          <cell r="AH288">
            <v>-2.2309875001416515</v>
          </cell>
          <cell r="AI288">
            <v>-2.2309875001416515</v>
          </cell>
          <cell r="AJ288">
            <v>-2.2309875001416515</v>
          </cell>
          <cell r="AL288">
            <v>-14.715006865122268</v>
          </cell>
          <cell r="AM288">
            <v>-17.285210985919257</v>
          </cell>
          <cell r="AN288">
            <v>-20.269325544386195</v>
          </cell>
          <cell r="AO288">
            <v>0</v>
          </cell>
        </row>
        <row r="290">
          <cell r="L290">
            <v>-11409.50112381999</v>
          </cell>
          <cell r="M290">
            <v>-7438.7880707567856</v>
          </cell>
          <cell r="N290">
            <v>-6789.4622973575924</v>
          </cell>
          <cell r="O290">
            <v>-7693.6958572080521</v>
          </cell>
          <cell r="P290">
            <v>-8445.0379964583863</v>
          </cell>
          <cell r="Q290">
            <v>-7406.0884947928826</v>
          </cell>
          <cell r="R290">
            <v>-7870.772509662771</v>
          </cell>
          <cell r="S290">
            <v>-7406.0884947928826</v>
          </cell>
          <cell r="T290">
            <v>-7406.0884947928826</v>
          </cell>
          <cell r="U290">
            <v>-7986.6294777499161</v>
          </cell>
          <cell r="V290">
            <v>-7986.6294777499161</v>
          </cell>
          <cell r="W290">
            <v>-9148.3395149246371</v>
          </cell>
          <cell r="Y290">
            <v>-7046.5840015260546</v>
          </cell>
          <cell r="Z290">
            <v>-7046.5840015260546</v>
          </cell>
          <cell r="AA290">
            <v>-7046.5840015260546</v>
          </cell>
          <cell r="AB290">
            <v>-7046.5840015260546</v>
          </cell>
          <cell r="AC290">
            <v>-7046.5840015260546</v>
          </cell>
          <cell r="AD290">
            <v>-7046.5840015260546</v>
          </cell>
          <cell r="AE290">
            <v>-7046.5840015260546</v>
          </cell>
          <cell r="AF290">
            <v>-7046.5840015260546</v>
          </cell>
          <cell r="AG290">
            <v>-7046.5840015260546</v>
          </cell>
          <cell r="AH290">
            <v>-7046.5840015260546</v>
          </cell>
          <cell r="AI290">
            <v>-7046.5840015260546</v>
          </cell>
          <cell r="AJ290">
            <v>-7046.5840015260546</v>
          </cell>
          <cell r="AL290">
            <v>-86587.712536484789</v>
          </cell>
          <cell r="AM290">
            <v>-89185.343912579337</v>
          </cell>
          <cell r="AN290">
            <v>-91860.904229956723</v>
          </cell>
          <cell r="AO290">
            <v>0</v>
          </cell>
        </row>
        <row r="291">
          <cell r="L291">
            <v>-1610.3496328854701</v>
          </cell>
          <cell r="M291">
            <v>-806.79362604161588</v>
          </cell>
          <cell r="N291">
            <v>-1483.5036438451243</v>
          </cell>
          <cell r="O291">
            <v>-1256.5373966837381</v>
          </cell>
          <cell r="P291">
            <v>-1250.2470022767518</v>
          </cell>
          <cell r="Q291">
            <v>-951.18335351150756</v>
          </cell>
          <cell r="R291">
            <v>-951.18335351150756</v>
          </cell>
          <cell r="S291">
            <v>-951.18335351150756</v>
          </cell>
          <cell r="T291">
            <v>-951.18335351150756</v>
          </cell>
          <cell r="U291">
            <v>-951.18335351150756</v>
          </cell>
          <cell r="V291">
            <v>-951.18335351150756</v>
          </cell>
          <cell r="W291">
            <v>-951.18335351150756</v>
          </cell>
          <cell r="Y291">
            <v>-890.23178015525775</v>
          </cell>
          <cell r="Z291">
            <v>-890.23178015525775</v>
          </cell>
          <cell r="AA291">
            <v>-890.23178015525775</v>
          </cell>
          <cell r="AB291">
            <v>-890.23178015525775</v>
          </cell>
          <cell r="AC291">
            <v>-890.23178015525775</v>
          </cell>
          <cell r="AD291">
            <v>-890.23178015525775</v>
          </cell>
          <cell r="AE291">
            <v>-890.23178015525775</v>
          </cell>
          <cell r="AF291">
            <v>-890.23178015525775</v>
          </cell>
          <cell r="AG291">
            <v>-890.23178015525775</v>
          </cell>
          <cell r="AH291">
            <v>-890.23178015525775</v>
          </cell>
          <cell r="AI291">
            <v>-890.23178015525775</v>
          </cell>
          <cell r="AJ291">
            <v>-890.23178015525775</v>
          </cell>
          <cell r="AL291">
            <v>-11003.264802718986</v>
          </cell>
          <cell r="AM291">
            <v>-11333.362746800556</v>
          </cell>
          <cell r="AN291">
            <v>-11673.36362920457</v>
          </cell>
          <cell r="AO291">
            <v>0</v>
          </cell>
        </row>
        <row r="292">
          <cell r="L292">
            <v>-6.8763100000000008E-2</v>
          </cell>
          <cell r="M292">
            <v>-0.11727703</v>
          </cell>
          <cell r="N292">
            <v>-9.906922E-2</v>
          </cell>
          <cell r="O292">
            <v>-0.17758573</v>
          </cell>
          <cell r="P292">
            <v>-0.11233574</v>
          </cell>
          <cell r="Q292">
            <v>-0.24495146500000003</v>
          </cell>
          <cell r="R292">
            <v>-0.20161813166666673</v>
          </cell>
          <cell r="S292">
            <v>-0.18161813166666671</v>
          </cell>
          <cell r="T292">
            <v>-0.35661813166666673</v>
          </cell>
          <cell r="U292">
            <v>-0.34661813166666672</v>
          </cell>
          <cell r="V292">
            <v>-0.36661813166666674</v>
          </cell>
          <cell r="W292">
            <v>-0.3316181316666667</v>
          </cell>
          <cell r="Y292">
            <v>-0.1363547916319445</v>
          </cell>
          <cell r="Z292">
            <v>-0.1363547916319445</v>
          </cell>
          <cell r="AA292">
            <v>-0.1363547916319445</v>
          </cell>
          <cell r="AB292">
            <v>-0.1363547916319445</v>
          </cell>
          <cell r="AC292">
            <v>-0.1363547916319445</v>
          </cell>
          <cell r="AD292">
            <v>-0.1363547916319445</v>
          </cell>
          <cell r="AE292">
            <v>-0.1363547916319445</v>
          </cell>
          <cell r="AF292">
            <v>-0.1363547916319445</v>
          </cell>
          <cell r="AG292">
            <v>-0.1363547916319445</v>
          </cell>
          <cell r="AH292">
            <v>-0.1363547916319445</v>
          </cell>
          <cell r="AI292">
            <v>-0.1363547916319445</v>
          </cell>
          <cell r="AJ292">
            <v>-0.1363547916319445</v>
          </cell>
          <cell r="AL292">
            <v>-1.6853452245708338</v>
          </cell>
          <cell r="AM292">
            <v>-1.7359055813079589</v>
          </cell>
          <cell r="AN292">
            <v>-1.7879827487471978</v>
          </cell>
          <cell r="AO292">
            <v>0</v>
          </cell>
        </row>
        <row r="293">
          <cell r="L293">
            <v>-0.27689395999999999</v>
          </cell>
          <cell r="M293">
            <v>1.3554447599999999</v>
          </cell>
          <cell r="N293">
            <v>-6.970461E-2</v>
          </cell>
          <cell r="O293">
            <v>7.2979799999999999E-3</v>
          </cell>
          <cell r="P293">
            <v>-0.22069356999999998</v>
          </cell>
          <cell r="Q293">
            <v>-0.10253835388888882</v>
          </cell>
          <cell r="R293">
            <v>-5.9338353888888827E-2</v>
          </cell>
          <cell r="S293">
            <v>-0.10253835388888882</v>
          </cell>
          <cell r="T293">
            <v>-0.10253835388888882</v>
          </cell>
          <cell r="U293">
            <v>-0.10253835388888882</v>
          </cell>
          <cell r="V293">
            <v>-0.10253835388888882</v>
          </cell>
          <cell r="W293">
            <v>-0.10253835388888882</v>
          </cell>
          <cell r="Y293">
            <v>-0.16036039240694447</v>
          </cell>
          <cell r="Z293">
            <v>-0.16036039240694447</v>
          </cell>
          <cell r="AA293">
            <v>-0.16036039240694447</v>
          </cell>
          <cell r="AB293">
            <v>-0.16036039240694447</v>
          </cell>
          <cell r="AC293">
            <v>-0.16036039240694447</v>
          </cell>
          <cell r="AD293">
            <v>-0.16036039240694447</v>
          </cell>
          <cell r="AE293">
            <v>-0.16036039240694447</v>
          </cell>
          <cell r="AF293">
            <v>-0.16036039240694447</v>
          </cell>
          <cell r="AG293">
            <v>-0.16036039240694447</v>
          </cell>
          <cell r="AH293">
            <v>-0.16036039240694447</v>
          </cell>
          <cell r="AI293">
            <v>-0.16036039240694447</v>
          </cell>
          <cell r="AJ293">
            <v>-0.16036039240694447</v>
          </cell>
          <cell r="AL293">
            <v>-1.8224044501498335</v>
          </cell>
          <cell r="AM293">
            <v>-1.8770765836543284</v>
          </cell>
          <cell r="AN293">
            <v>-1.9333888811639586</v>
          </cell>
          <cell r="AO293">
            <v>0</v>
          </cell>
        </row>
        <row r="294">
          <cell r="L294">
            <v>0</v>
          </cell>
          <cell r="M294">
            <v>0</v>
          </cell>
          <cell r="N294">
            <v>0</v>
          </cell>
          <cell r="O294">
            <v>0</v>
          </cell>
          <cell r="P294">
            <v>0</v>
          </cell>
          <cell r="Q294">
            <v>0</v>
          </cell>
          <cell r="R294">
            <v>0</v>
          </cell>
          <cell r="S294">
            <v>0</v>
          </cell>
          <cell r="T294">
            <v>0</v>
          </cell>
          <cell r="U294">
            <v>0</v>
          </cell>
          <cell r="V294">
            <v>0</v>
          </cell>
          <cell r="W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cell r="AM294">
            <v>0</v>
          </cell>
          <cell r="AN294">
            <v>0</v>
          </cell>
          <cell r="AO294">
            <v>0</v>
          </cell>
        </row>
        <row r="348">
          <cell r="L348">
            <v>805.81370000000004</v>
          </cell>
          <cell r="M348">
            <v>806.14369999999997</v>
          </cell>
          <cell r="N348">
            <v>817.14369999999997</v>
          </cell>
          <cell r="O348">
            <v>822.76869999999997</v>
          </cell>
          <cell r="P348">
            <v>826.01869999999997</v>
          </cell>
          <cell r="Q348">
            <v>872</v>
          </cell>
          <cell r="R348">
            <v>892</v>
          </cell>
          <cell r="S348">
            <v>892</v>
          </cell>
          <cell r="T348">
            <v>902</v>
          </cell>
          <cell r="U348">
            <v>902</v>
          </cell>
          <cell r="V348">
            <v>902</v>
          </cell>
          <cell r="W348">
            <v>902</v>
          </cell>
          <cell r="Y348">
            <v>883.8927552571223</v>
          </cell>
          <cell r="Z348">
            <v>883.8927552571223</v>
          </cell>
          <cell r="AA348">
            <v>883.8927552571223</v>
          </cell>
          <cell r="AB348">
            <v>883.8927552571223</v>
          </cell>
          <cell r="AC348">
            <v>883.8927552571223</v>
          </cell>
          <cell r="AD348">
            <v>883.8927552571223</v>
          </cell>
          <cell r="AE348">
            <v>883.8927552571223</v>
          </cell>
          <cell r="AF348">
            <v>883.8927552571223</v>
          </cell>
          <cell r="AG348">
            <v>883.8927552571223</v>
          </cell>
          <cell r="AH348">
            <v>883.8927552571223</v>
          </cell>
          <cell r="AI348">
            <v>883.8927552571223</v>
          </cell>
          <cell r="AJ348">
            <v>883.8927552571223</v>
          </cell>
          <cell r="AL348">
            <v>894.18493030915852</v>
          </cell>
          <cell r="AM348">
            <v>922.57068646028017</v>
          </cell>
          <cell r="AN348">
            <v>942.73257404290746</v>
          </cell>
          <cell r="AO348">
            <v>0</v>
          </cell>
        </row>
        <row r="349">
          <cell r="L349">
            <v>451.52499999999998</v>
          </cell>
          <cell r="M349">
            <v>454.77499999999998</v>
          </cell>
          <cell r="N349">
            <v>458.125</v>
          </cell>
          <cell r="O349">
            <v>468.375</v>
          </cell>
          <cell r="P349">
            <v>469.47500000000002</v>
          </cell>
          <cell r="Q349">
            <v>486.04500000000002</v>
          </cell>
          <cell r="R349">
            <v>494.64499999999998</v>
          </cell>
          <cell r="S349">
            <v>499.245</v>
          </cell>
          <cell r="T349">
            <v>506.245</v>
          </cell>
          <cell r="U349">
            <v>514.245</v>
          </cell>
          <cell r="V349">
            <v>527.245</v>
          </cell>
          <cell r="W349">
            <v>534.64499999999998</v>
          </cell>
          <cell r="Y349">
            <v>522.73974294792094</v>
          </cell>
          <cell r="Z349">
            <v>522.73974294792094</v>
          </cell>
          <cell r="AA349">
            <v>522.73974294792094</v>
          </cell>
          <cell r="AB349">
            <v>522.73974294792094</v>
          </cell>
          <cell r="AC349">
            <v>522.73974294792094</v>
          </cell>
          <cell r="AD349">
            <v>522.73974294792094</v>
          </cell>
          <cell r="AE349">
            <v>522.73974294792094</v>
          </cell>
          <cell r="AF349">
            <v>522.73974294792094</v>
          </cell>
          <cell r="AG349">
            <v>522.73974294792094</v>
          </cell>
          <cell r="AH349">
            <v>522.73974294792094</v>
          </cell>
          <cell r="AI349">
            <v>522.73974294792094</v>
          </cell>
          <cell r="AJ349">
            <v>522.73974294792094</v>
          </cell>
          <cell r="AL349">
            <v>561.50631922597847</v>
          </cell>
          <cell r="AM349">
            <v>574.10899021633486</v>
          </cell>
          <cell r="AN349">
            <v>582.43535465294576</v>
          </cell>
          <cell r="AO349">
            <v>0</v>
          </cell>
        </row>
        <row r="350">
          <cell r="L350">
            <v>441.42499999999995</v>
          </cell>
          <cell r="M350">
            <v>449.92500000000018</v>
          </cell>
          <cell r="N350">
            <v>455.94999999999993</v>
          </cell>
          <cell r="O350">
            <v>457.44999999999993</v>
          </cell>
          <cell r="P350">
            <v>457.84999999999991</v>
          </cell>
          <cell r="Q350">
            <v>519.29999999999995</v>
          </cell>
          <cell r="R350">
            <v>509.29999999999995</v>
          </cell>
          <cell r="S350">
            <v>509.30000000000007</v>
          </cell>
          <cell r="T350">
            <v>509.30000000000007</v>
          </cell>
          <cell r="U350">
            <v>509.30000000000007</v>
          </cell>
          <cell r="V350">
            <v>509.30000000000007</v>
          </cell>
          <cell r="W350">
            <v>509.29999999999995</v>
          </cell>
          <cell r="Y350">
            <v>470.83557408411326</v>
          </cell>
          <cell r="Z350">
            <v>470.83557408411326</v>
          </cell>
          <cell r="AA350">
            <v>470.83557408411326</v>
          </cell>
          <cell r="AB350">
            <v>470.83557408411326</v>
          </cell>
          <cell r="AC350">
            <v>470.83557408411326</v>
          </cell>
          <cell r="AD350">
            <v>470.83557408411326</v>
          </cell>
          <cell r="AE350">
            <v>470.83557408411326</v>
          </cell>
          <cell r="AF350">
            <v>470.83557408411326</v>
          </cell>
          <cell r="AG350">
            <v>470.83557408411326</v>
          </cell>
          <cell r="AH350">
            <v>470.83557408411326</v>
          </cell>
          <cell r="AI350">
            <v>470.83557408411326</v>
          </cell>
          <cell r="AJ350">
            <v>470.83557408411326</v>
          </cell>
          <cell r="AL350">
            <v>485.40553761345762</v>
          </cell>
          <cell r="AM350">
            <v>502.87105913360489</v>
          </cell>
          <cell r="AN350">
            <v>513.23267615084103</v>
          </cell>
          <cell r="AO350">
            <v>0</v>
          </cell>
        </row>
        <row r="352">
          <cell r="L352">
            <v>237.53749999999999</v>
          </cell>
          <cell r="M352">
            <v>239.08750000000001</v>
          </cell>
          <cell r="N352">
            <v>241.11250000000001</v>
          </cell>
          <cell r="O352">
            <v>251.3125</v>
          </cell>
          <cell r="P352">
            <v>261.48750000000001</v>
          </cell>
          <cell r="Q352">
            <v>279</v>
          </cell>
          <cell r="R352">
            <v>282</v>
          </cell>
          <cell r="S352">
            <v>283</v>
          </cell>
          <cell r="T352">
            <v>284</v>
          </cell>
          <cell r="U352">
            <v>298</v>
          </cell>
          <cell r="V352">
            <v>299</v>
          </cell>
          <cell r="W352">
            <v>297</v>
          </cell>
          <cell r="Y352">
            <v>310.67309236947784</v>
          </cell>
          <cell r="Z352">
            <v>310.67309236947784</v>
          </cell>
          <cell r="AA352">
            <v>310.67309236947784</v>
          </cell>
          <cell r="AB352">
            <v>310.67309236947784</v>
          </cell>
          <cell r="AC352">
            <v>310.67309236947784</v>
          </cell>
          <cell r="AD352">
            <v>310.67309236947784</v>
          </cell>
          <cell r="AE352">
            <v>310.67309236947784</v>
          </cell>
          <cell r="AF352">
            <v>310.67309236947784</v>
          </cell>
          <cell r="AG352">
            <v>310.67309236947784</v>
          </cell>
          <cell r="AH352">
            <v>310.67309236947784</v>
          </cell>
          <cell r="AI352">
            <v>310.67309236947784</v>
          </cell>
          <cell r="AJ352">
            <v>310.67309236947784</v>
          </cell>
          <cell r="AL352">
            <v>327.81070950468535</v>
          </cell>
          <cell r="AM352">
            <v>343.55002708816238</v>
          </cell>
          <cell r="AN352">
            <v>354.01218115272587</v>
          </cell>
          <cell r="AO352">
            <v>0</v>
          </cell>
        </row>
        <row r="353">
          <cell r="L353">
            <v>7</v>
          </cell>
          <cell r="M353">
            <v>2.5</v>
          </cell>
          <cell r="N353">
            <v>2.5</v>
          </cell>
          <cell r="O353">
            <v>2.5</v>
          </cell>
          <cell r="P353">
            <v>2.5</v>
          </cell>
          <cell r="Q353">
            <v>1.5600972410673906</v>
          </cell>
          <cell r="R353">
            <v>1.6088873812754414</v>
          </cell>
          <cell r="S353">
            <v>1.657677521483492</v>
          </cell>
          <cell r="T353">
            <v>1.7064676616915428</v>
          </cell>
          <cell r="U353">
            <v>1.7552578018995935</v>
          </cell>
          <cell r="V353">
            <v>1.8040479421076445</v>
          </cell>
          <cell r="W353">
            <v>1.8528380823156949</v>
          </cell>
          <cell r="Y353">
            <v>18</v>
          </cell>
          <cell r="Z353">
            <v>18</v>
          </cell>
          <cell r="AA353">
            <v>18</v>
          </cell>
          <cell r="AB353">
            <v>18</v>
          </cell>
          <cell r="AC353">
            <v>18</v>
          </cell>
          <cell r="AD353">
            <v>18</v>
          </cell>
          <cell r="AE353">
            <v>18</v>
          </cell>
          <cell r="AF353">
            <v>18</v>
          </cell>
          <cell r="AG353">
            <v>18</v>
          </cell>
          <cell r="AH353">
            <v>18</v>
          </cell>
          <cell r="AI353">
            <v>18</v>
          </cell>
          <cell r="AJ353">
            <v>18</v>
          </cell>
          <cell r="AL353">
            <v>18</v>
          </cell>
          <cell r="AM353">
            <v>18</v>
          </cell>
          <cell r="AN353">
            <v>18</v>
          </cell>
          <cell r="AO353">
            <v>0</v>
          </cell>
        </row>
        <row r="354">
          <cell r="L354">
            <v>151.35</v>
          </cell>
          <cell r="M354">
            <v>163.35</v>
          </cell>
          <cell r="N354">
            <v>168.34999999999997</v>
          </cell>
          <cell r="O354">
            <v>173.57499999999999</v>
          </cell>
          <cell r="P354">
            <v>174.57499999999999</v>
          </cell>
          <cell r="Q354">
            <v>182.90865275893262</v>
          </cell>
          <cell r="R354">
            <v>188.25361261872456</v>
          </cell>
          <cell r="S354">
            <v>193.59857247851653</v>
          </cell>
          <cell r="T354">
            <v>198.94353233830844</v>
          </cell>
          <cell r="U354">
            <v>204.28849219810039</v>
          </cell>
          <cell r="V354">
            <v>209.63345205789236</v>
          </cell>
          <cell r="W354">
            <v>214.97841191768427</v>
          </cell>
          <cell r="Y354">
            <v>177</v>
          </cell>
          <cell r="Z354">
            <v>177</v>
          </cell>
          <cell r="AA354">
            <v>177</v>
          </cell>
          <cell r="AB354">
            <v>177</v>
          </cell>
          <cell r="AC354">
            <v>177</v>
          </cell>
          <cell r="AD354">
            <v>177</v>
          </cell>
          <cell r="AE354">
            <v>177</v>
          </cell>
          <cell r="AF354">
            <v>177</v>
          </cell>
          <cell r="AG354">
            <v>177</v>
          </cell>
          <cell r="AH354">
            <v>177</v>
          </cell>
          <cell r="AI354">
            <v>177</v>
          </cell>
          <cell r="AJ354">
            <v>177</v>
          </cell>
          <cell r="AL354">
            <v>177</v>
          </cell>
          <cell r="AM354">
            <v>177</v>
          </cell>
          <cell r="AN354">
            <v>177</v>
          </cell>
          <cell r="AO354">
            <v>0</v>
          </cell>
        </row>
        <row r="356">
          <cell r="L356">
            <v>119.45</v>
          </cell>
          <cell r="M356">
            <v>119.6</v>
          </cell>
          <cell r="N356">
            <v>132.47499999999999</v>
          </cell>
          <cell r="O356">
            <v>136.47499999999999</v>
          </cell>
          <cell r="P356">
            <v>135.875</v>
          </cell>
          <cell r="Q356">
            <v>127.2273</v>
          </cell>
          <cell r="R356">
            <v>128.22730000000001</v>
          </cell>
          <cell r="S356">
            <v>128.22730000000001</v>
          </cell>
          <cell r="T356">
            <v>128.22730000000001</v>
          </cell>
          <cell r="U356">
            <v>129.22730000000001</v>
          </cell>
          <cell r="V356">
            <v>129.22730000000001</v>
          </cell>
          <cell r="W356">
            <v>130.22730000000001</v>
          </cell>
          <cell r="Y356">
            <v>125.14432499999999</v>
          </cell>
          <cell r="Z356">
            <v>125.14432499999999</v>
          </cell>
          <cell r="AA356">
            <v>125.14432499999999</v>
          </cell>
          <cell r="AB356">
            <v>125.14432499999999</v>
          </cell>
          <cell r="AC356">
            <v>125.14432499999999</v>
          </cell>
          <cell r="AD356">
            <v>125.14432499999999</v>
          </cell>
          <cell r="AE356">
            <v>125.14432499999999</v>
          </cell>
          <cell r="AF356">
            <v>125.14432499999999</v>
          </cell>
          <cell r="AG356">
            <v>125.14432499999999</v>
          </cell>
          <cell r="AH356">
            <v>125.14432499999999</v>
          </cell>
          <cell r="AI356">
            <v>125.14432499999999</v>
          </cell>
          <cell r="AJ356">
            <v>125.14432499999999</v>
          </cell>
          <cell r="AL356">
            <v>125</v>
          </cell>
          <cell r="AM356">
            <v>125</v>
          </cell>
          <cell r="AN356">
            <v>125</v>
          </cell>
          <cell r="AO356">
            <v>0</v>
          </cell>
        </row>
        <row r="357">
          <cell r="L357">
            <v>287.47500000000002</v>
          </cell>
          <cell r="M357">
            <v>287.47500000000002</v>
          </cell>
          <cell r="N357">
            <v>285.47500000000002</v>
          </cell>
          <cell r="O357">
            <v>288.22500000000002</v>
          </cell>
          <cell r="P357">
            <v>286.22500000000002</v>
          </cell>
          <cell r="Q357">
            <v>291.2</v>
          </cell>
          <cell r="R357">
            <v>292.2</v>
          </cell>
          <cell r="S357">
            <v>299.2</v>
          </cell>
          <cell r="T357">
            <v>303.2</v>
          </cell>
          <cell r="U357">
            <v>312.2</v>
          </cell>
          <cell r="V357">
            <v>312.2</v>
          </cell>
          <cell r="W357">
            <v>314.2</v>
          </cell>
          <cell r="Y357">
            <v>327.72499999999997</v>
          </cell>
          <cell r="Z357">
            <v>327.72499999999997</v>
          </cell>
          <cell r="AA357">
            <v>327.72499999999997</v>
          </cell>
          <cell r="AB357">
            <v>327.72499999999997</v>
          </cell>
          <cell r="AC357">
            <v>327.72499999999997</v>
          </cell>
          <cell r="AD357">
            <v>327.72499999999997</v>
          </cell>
          <cell r="AE357">
            <v>327.72499999999997</v>
          </cell>
          <cell r="AF357">
            <v>327.72499999999997</v>
          </cell>
          <cell r="AG357">
            <v>327.72499999999997</v>
          </cell>
          <cell r="AH357">
            <v>327.72499999999997</v>
          </cell>
          <cell r="AI357">
            <v>327.72499999999997</v>
          </cell>
          <cell r="AJ357">
            <v>327.72499999999997</v>
          </cell>
          <cell r="AL357">
            <v>328</v>
          </cell>
          <cell r="AM357">
            <v>328</v>
          </cell>
          <cell r="AN357">
            <v>328</v>
          </cell>
          <cell r="AO357">
            <v>0</v>
          </cell>
        </row>
        <row r="358">
          <cell r="L358">
            <v>100.105</v>
          </cell>
          <cell r="M358">
            <v>102.605</v>
          </cell>
          <cell r="N358">
            <v>100.855</v>
          </cell>
          <cell r="O358">
            <v>98.605000000000004</v>
          </cell>
          <cell r="P358">
            <v>98.825000000000003</v>
          </cell>
          <cell r="Q358">
            <v>107.6</v>
          </cell>
          <cell r="R358">
            <v>107.6</v>
          </cell>
          <cell r="S358">
            <v>107.6</v>
          </cell>
          <cell r="T358">
            <v>107.6</v>
          </cell>
          <cell r="U358">
            <v>107.6</v>
          </cell>
          <cell r="V358">
            <v>107.6</v>
          </cell>
          <cell r="W358">
            <v>107.6</v>
          </cell>
          <cell r="Y358">
            <v>84.125</v>
          </cell>
          <cell r="Z358">
            <v>84.125</v>
          </cell>
          <cell r="AA358">
            <v>84.125</v>
          </cell>
          <cell r="AB358">
            <v>84.125</v>
          </cell>
          <cell r="AC358">
            <v>84.125</v>
          </cell>
          <cell r="AD358">
            <v>84.125</v>
          </cell>
          <cell r="AE358">
            <v>84.125</v>
          </cell>
          <cell r="AF358">
            <v>84.125</v>
          </cell>
          <cell r="AG358">
            <v>84.125</v>
          </cell>
          <cell r="AH358">
            <v>84.125</v>
          </cell>
          <cell r="AI358">
            <v>84.125</v>
          </cell>
          <cell r="AJ358">
            <v>84.125</v>
          </cell>
          <cell r="AL358">
            <v>84</v>
          </cell>
          <cell r="AM358">
            <v>84</v>
          </cell>
          <cell r="AN358">
            <v>84</v>
          </cell>
          <cell r="AO358">
            <v>0</v>
          </cell>
        </row>
      </sheetData>
      <sheetData sheetId="4" refreshError="1">
        <row r="6">
          <cell r="L6">
            <v>0</v>
          </cell>
          <cell r="M6">
            <v>0</v>
          </cell>
          <cell r="N6">
            <v>0</v>
          </cell>
          <cell r="O6">
            <v>0</v>
          </cell>
          <cell r="P6">
            <v>0</v>
          </cell>
          <cell r="Q6">
            <v>0</v>
          </cell>
          <cell r="R6">
            <v>0</v>
          </cell>
          <cell r="S6">
            <v>0</v>
          </cell>
          <cell r="T6">
            <v>0</v>
          </cell>
          <cell r="U6">
            <v>0</v>
          </cell>
          <cell r="V6">
            <v>0</v>
          </cell>
          <cell r="W6">
            <v>0</v>
          </cell>
          <cell r="Y6">
            <v>0</v>
          </cell>
          <cell r="Z6">
            <v>0</v>
          </cell>
          <cell r="AA6">
            <v>0</v>
          </cell>
          <cell r="AB6">
            <v>0</v>
          </cell>
          <cell r="AC6">
            <v>0</v>
          </cell>
          <cell r="AD6">
            <v>0</v>
          </cell>
          <cell r="AE6">
            <v>0</v>
          </cell>
          <cell r="AF6">
            <v>0</v>
          </cell>
          <cell r="AG6">
            <v>0</v>
          </cell>
          <cell r="AH6">
            <v>0</v>
          </cell>
          <cell r="AI6">
            <v>0</v>
          </cell>
          <cell r="AJ6">
            <v>0</v>
          </cell>
          <cell r="AL6">
            <v>0</v>
          </cell>
          <cell r="AM6">
            <v>0</v>
          </cell>
          <cell r="AN6">
            <v>0</v>
          </cell>
          <cell r="AO6">
            <v>0</v>
          </cell>
        </row>
        <row r="7">
          <cell r="L7">
            <v>0</v>
          </cell>
          <cell r="M7">
            <v>0</v>
          </cell>
          <cell r="N7">
            <v>0</v>
          </cell>
          <cell r="O7">
            <v>0</v>
          </cell>
          <cell r="P7">
            <v>0</v>
          </cell>
          <cell r="Q7">
            <v>0</v>
          </cell>
          <cell r="R7">
            <v>0</v>
          </cell>
          <cell r="S7">
            <v>0</v>
          </cell>
          <cell r="T7">
            <v>0</v>
          </cell>
          <cell r="U7">
            <v>0</v>
          </cell>
          <cell r="V7">
            <v>0</v>
          </cell>
          <cell r="W7">
            <v>0</v>
          </cell>
          <cell r="Y7">
            <v>0</v>
          </cell>
          <cell r="Z7">
            <v>0</v>
          </cell>
          <cell r="AA7">
            <v>0</v>
          </cell>
          <cell r="AB7">
            <v>0</v>
          </cell>
          <cell r="AC7">
            <v>0</v>
          </cell>
          <cell r="AD7">
            <v>0</v>
          </cell>
          <cell r="AE7">
            <v>0</v>
          </cell>
          <cell r="AF7">
            <v>0</v>
          </cell>
          <cell r="AG7">
            <v>0</v>
          </cell>
          <cell r="AH7">
            <v>0</v>
          </cell>
          <cell r="AI7">
            <v>0</v>
          </cell>
          <cell r="AJ7">
            <v>0</v>
          </cell>
          <cell r="AL7">
            <v>0</v>
          </cell>
          <cell r="AM7">
            <v>0</v>
          </cell>
          <cell r="AN7">
            <v>0</v>
          </cell>
          <cell r="AO7">
            <v>0</v>
          </cell>
        </row>
        <row r="8">
          <cell r="L8">
            <v>0</v>
          </cell>
          <cell r="M8">
            <v>0</v>
          </cell>
          <cell r="N8">
            <v>0</v>
          </cell>
          <cell r="O8">
            <v>0</v>
          </cell>
          <cell r="P8">
            <v>0</v>
          </cell>
          <cell r="Q8">
            <v>0</v>
          </cell>
          <cell r="R8">
            <v>0</v>
          </cell>
          <cell r="S8">
            <v>0</v>
          </cell>
          <cell r="T8">
            <v>0</v>
          </cell>
          <cell r="U8">
            <v>0</v>
          </cell>
          <cell r="V8">
            <v>0</v>
          </cell>
          <cell r="W8">
            <v>0</v>
          </cell>
          <cell r="Y8">
            <v>0</v>
          </cell>
          <cell r="Z8">
            <v>0</v>
          </cell>
          <cell r="AA8">
            <v>0</v>
          </cell>
          <cell r="AB8">
            <v>0</v>
          </cell>
          <cell r="AC8">
            <v>0</v>
          </cell>
          <cell r="AD8">
            <v>0</v>
          </cell>
          <cell r="AE8">
            <v>0</v>
          </cell>
          <cell r="AF8">
            <v>0</v>
          </cell>
          <cell r="AG8">
            <v>0</v>
          </cell>
          <cell r="AH8">
            <v>0</v>
          </cell>
          <cell r="AI8">
            <v>0</v>
          </cell>
          <cell r="AJ8">
            <v>0</v>
          </cell>
          <cell r="AL8">
            <v>0</v>
          </cell>
          <cell r="AM8">
            <v>0</v>
          </cell>
          <cell r="AN8">
            <v>0</v>
          </cell>
          <cell r="AO8">
            <v>0</v>
          </cell>
        </row>
        <row r="9">
          <cell r="L9">
            <v>10.734020080000001</v>
          </cell>
          <cell r="M9">
            <v>0.80099112999999988</v>
          </cell>
          <cell r="N9">
            <v>1.9473002899999998</v>
          </cell>
          <cell r="O9">
            <v>2.8662237200000003</v>
          </cell>
          <cell r="P9">
            <v>23.001683920000001</v>
          </cell>
          <cell r="Q9">
            <v>4.6416507861196035</v>
          </cell>
          <cell r="R9">
            <v>4.951507511016958</v>
          </cell>
          <cell r="S9">
            <v>7.1282172380051945</v>
          </cell>
          <cell r="T9">
            <v>7.744027106084979</v>
          </cell>
          <cell r="U9">
            <v>9.7740941068719245</v>
          </cell>
          <cell r="V9">
            <v>5.1706424826193027</v>
          </cell>
          <cell r="W9">
            <v>3.896875352483872</v>
          </cell>
          <cell r="Y9">
            <v>2.2675000000000001</v>
          </cell>
          <cell r="Z9">
            <v>2.2675000000000001</v>
          </cell>
          <cell r="AA9">
            <v>2.2675000000000001</v>
          </cell>
          <cell r="AB9">
            <v>2.2675000000000001</v>
          </cell>
          <cell r="AC9">
            <v>2.2675000000000001</v>
          </cell>
          <cell r="AD9">
            <v>2.2675000000000001</v>
          </cell>
          <cell r="AE9">
            <v>2.2675000000000001</v>
          </cell>
          <cell r="AF9">
            <v>2.2675000000000001</v>
          </cell>
          <cell r="AG9">
            <v>2.2675000000000001</v>
          </cell>
          <cell r="AH9">
            <v>2.2675000000000001</v>
          </cell>
          <cell r="AI9">
            <v>2.2675000000000001</v>
          </cell>
          <cell r="AJ9">
            <v>2.2675000000000001</v>
          </cell>
          <cell r="AL9">
            <v>27.2</v>
          </cell>
          <cell r="AM9">
            <v>27.2</v>
          </cell>
          <cell r="AN9">
            <v>27.2</v>
          </cell>
          <cell r="AO9">
            <v>0</v>
          </cell>
        </row>
        <row r="11">
          <cell r="L11">
            <v>0</v>
          </cell>
          <cell r="M11">
            <v>0</v>
          </cell>
          <cell r="N11">
            <v>0</v>
          </cell>
          <cell r="O11">
            <v>0</v>
          </cell>
          <cell r="P11">
            <v>0</v>
          </cell>
          <cell r="Q11">
            <v>0</v>
          </cell>
          <cell r="R11">
            <v>0</v>
          </cell>
          <cell r="S11">
            <v>0</v>
          </cell>
          <cell r="T11">
            <v>0</v>
          </cell>
          <cell r="U11">
            <v>0</v>
          </cell>
          <cell r="V11">
            <v>0</v>
          </cell>
          <cell r="W11">
            <v>0</v>
          </cell>
          <cell r="Y11">
            <v>0</v>
          </cell>
          <cell r="Z11">
            <v>0</v>
          </cell>
          <cell r="AA11">
            <v>0</v>
          </cell>
          <cell r="AB11">
            <v>0</v>
          </cell>
          <cell r="AC11">
            <v>0</v>
          </cell>
          <cell r="AD11">
            <v>0</v>
          </cell>
          <cell r="AE11">
            <v>0</v>
          </cell>
          <cell r="AF11">
            <v>0</v>
          </cell>
          <cell r="AG11">
            <v>0</v>
          </cell>
          <cell r="AH11">
            <v>0</v>
          </cell>
          <cell r="AI11">
            <v>0</v>
          </cell>
          <cell r="AJ11">
            <v>0</v>
          </cell>
          <cell r="AL11">
            <v>0</v>
          </cell>
          <cell r="AM11">
            <v>0</v>
          </cell>
          <cell r="AN11">
            <v>0</v>
          </cell>
          <cell r="AO11">
            <v>0</v>
          </cell>
        </row>
        <row r="12">
          <cell r="L12">
            <v>0</v>
          </cell>
          <cell r="M12">
            <v>0</v>
          </cell>
          <cell r="N12">
            <v>0</v>
          </cell>
          <cell r="O12">
            <v>0</v>
          </cell>
          <cell r="P12">
            <v>0</v>
          </cell>
          <cell r="Q12">
            <v>0</v>
          </cell>
          <cell r="R12">
            <v>0</v>
          </cell>
          <cell r="S12">
            <v>0</v>
          </cell>
          <cell r="T12">
            <v>0</v>
          </cell>
          <cell r="U12">
            <v>0</v>
          </cell>
          <cell r="V12">
            <v>0</v>
          </cell>
          <cell r="W12">
            <v>0</v>
          </cell>
          <cell r="Y12">
            <v>0</v>
          </cell>
          <cell r="Z12">
            <v>0</v>
          </cell>
          <cell r="AA12">
            <v>0</v>
          </cell>
          <cell r="AB12">
            <v>0</v>
          </cell>
          <cell r="AC12">
            <v>0</v>
          </cell>
          <cell r="AD12">
            <v>0</v>
          </cell>
          <cell r="AE12">
            <v>0</v>
          </cell>
          <cell r="AF12">
            <v>0</v>
          </cell>
          <cell r="AG12">
            <v>0</v>
          </cell>
          <cell r="AH12">
            <v>0</v>
          </cell>
          <cell r="AI12">
            <v>0</v>
          </cell>
          <cell r="AJ12">
            <v>0</v>
          </cell>
          <cell r="AL12">
            <v>0</v>
          </cell>
          <cell r="AM12">
            <v>0</v>
          </cell>
          <cell r="AN12">
            <v>0</v>
          </cell>
          <cell r="AO12">
            <v>0</v>
          </cell>
        </row>
        <row r="13">
          <cell r="L13">
            <v>0</v>
          </cell>
          <cell r="M13">
            <v>0</v>
          </cell>
          <cell r="N13">
            <v>0</v>
          </cell>
          <cell r="O13">
            <v>0</v>
          </cell>
          <cell r="P13">
            <v>0</v>
          </cell>
          <cell r="Q13">
            <v>0</v>
          </cell>
          <cell r="R13">
            <v>0</v>
          </cell>
          <cell r="S13">
            <v>0</v>
          </cell>
          <cell r="T13">
            <v>0</v>
          </cell>
          <cell r="U13">
            <v>0</v>
          </cell>
          <cell r="V13">
            <v>0</v>
          </cell>
          <cell r="W13">
            <v>0</v>
          </cell>
          <cell r="Y13">
            <v>0</v>
          </cell>
          <cell r="Z13">
            <v>0</v>
          </cell>
          <cell r="AA13">
            <v>0</v>
          </cell>
          <cell r="AB13">
            <v>0</v>
          </cell>
          <cell r="AC13">
            <v>0</v>
          </cell>
          <cell r="AD13">
            <v>0</v>
          </cell>
          <cell r="AE13">
            <v>0</v>
          </cell>
          <cell r="AF13">
            <v>0</v>
          </cell>
          <cell r="AG13">
            <v>0</v>
          </cell>
          <cell r="AH13">
            <v>0</v>
          </cell>
          <cell r="AI13">
            <v>0</v>
          </cell>
          <cell r="AJ13">
            <v>0</v>
          </cell>
          <cell r="AL13">
            <v>0</v>
          </cell>
          <cell r="AM13">
            <v>0</v>
          </cell>
          <cell r="AN13">
            <v>0</v>
          </cell>
          <cell r="AO13">
            <v>0</v>
          </cell>
        </row>
        <row r="14">
          <cell r="L14">
            <v>0</v>
          </cell>
          <cell r="M14">
            <v>0</v>
          </cell>
          <cell r="N14">
            <v>0</v>
          </cell>
          <cell r="O14">
            <v>0</v>
          </cell>
          <cell r="P14">
            <v>0</v>
          </cell>
          <cell r="Q14">
            <v>0</v>
          </cell>
          <cell r="R14">
            <v>0</v>
          </cell>
          <cell r="S14">
            <v>0</v>
          </cell>
          <cell r="T14">
            <v>0</v>
          </cell>
          <cell r="U14">
            <v>0</v>
          </cell>
          <cell r="V14">
            <v>0</v>
          </cell>
          <cell r="W14">
            <v>0</v>
          </cell>
          <cell r="Y14">
            <v>0</v>
          </cell>
          <cell r="Z14">
            <v>0</v>
          </cell>
          <cell r="AA14">
            <v>0</v>
          </cell>
          <cell r="AB14">
            <v>0</v>
          </cell>
          <cell r="AC14">
            <v>0</v>
          </cell>
          <cell r="AD14">
            <v>0</v>
          </cell>
          <cell r="AE14">
            <v>0</v>
          </cell>
          <cell r="AF14">
            <v>0</v>
          </cell>
          <cell r="AG14">
            <v>0</v>
          </cell>
          <cell r="AH14">
            <v>0</v>
          </cell>
          <cell r="AI14">
            <v>0</v>
          </cell>
          <cell r="AJ14">
            <v>0</v>
          </cell>
          <cell r="AL14">
            <v>0</v>
          </cell>
          <cell r="AM14">
            <v>0</v>
          </cell>
          <cell r="AN14">
            <v>0</v>
          </cell>
          <cell r="AO14">
            <v>0</v>
          </cell>
        </row>
        <row r="18">
          <cell r="L18">
            <v>0</v>
          </cell>
          <cell r="M18">
            <v>0</v>
          </cell>
          <cell r="N18">
            <v>0</v>
          </cell>
          <cell r="O18">
            <v>0</v>
          </cell>
          <cell r="P18">
            <v>0</v>
          </cell>
          <cell r="Q18">
            <v>0</v>
          </cell>
          <cell r="R18">
            <v>0</v>
          </cell>
          <cell r="S18">
            <v>0</v>
          </cell>
          <cell r="T18">
            <v>0</v>
          </cell>
          <cell r="U18">
            <v>0</v>
          </cell>
          <cell r="V18">
            <v>0</v>
          </cell>
          <cell r="W18">
            <v>0</v>
          </cell>
          <cell r="Y18">
            <v>0</v>
          </cell>
          <cell r="Z18">
            <v>0</v>
          </cell>
          <cell r="AA18">
            <v>0</v>
          </cell>
          <cell r="AB18">
            <v>0</v>
          </cell>
          <cell r="AC18">
            <v>0</v>
          </cell>
          <cell r="AD18">
            <v>0</v>
          </cell>
          <cell r="AE18">
            <v>0</v>
          </cell>
          <cell r="AF18">
            <v>0</v>
          </cell>
          <cell r="AG18">
            <v>0</v>
          </cell>
          <cell r="AH18">
            <v>0</v>
          </cell>
          <cell r="AI18">
            <v>0</v>
          </cell>
          <cell r="AJ18">
            <v>0</v>
          </cell>
          <cell r="AL18">
            <v>0</v>
          </cell>
          <cell r="AM18">
            <v>0</v>
          </cell>
          <cell r="AN18">
            <v>0</v>
          </cell>
          <cell r="AO18">
            <v>0</v>
          </cell>
        </row>
        <row r="19">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L19">
            <v>0</v>
          </cell>
          <cell r="AM19">
            <v>0</v>
          </cell>
          <cell r="AN19">
            <v>0</v>
          </cell>
          <cell r="AO19">
            <v>0</v>
          </cell>
        </row>
        <row r="20">
          <cell r="L20">
            <v>0</v>
          </cell>
          <cell r="M20">
            <v>0</v>
          </cell>
          <cell r="N20">
            <v>0</v>
          </cell>
          <cell r="O20">
            <v>0</v>
          </cell>
          <cell r="P20">
            <v>0</v>
          </cell>
          <cell r="Q20">
            <v>0</v>
          </cell>
          <cell r="R20">
            <v>0</v>
          </cell>
          <cell r="S20">
            <v>0</v>
          </cell>
          <cell r="T20">
            <v>0</v>
          </cell>
          <cell r="U20">
            <v>0</v>
          </cell>
          <cell r="V20">
            <v>0</v>
          </cell>
          <cell r="W20">
            <v>0</v>
          </cell>
          <cell r="Y20">
            <v>0</v>
          </cell>
          <cell r="Z20">
            <v>0</v>
          </cell>
          <cell r="AA20">
            <v>0</v>
          </cell>
          <cell r="AB20">
            <v>0</v>
          </cell>
          <cell r="AC20">
            <v>0</v>
          </cell>
          <cell r="AD20">
            <v>0</v>
          </cell>
          <cell r="AE20">
            <v>0</v>
          </cell>
          <cell r="AF20">
            <v>0</v>
          </cell>
          <cell r="AG20">
            <v>0</v>
          </cell>
          <cell r="AH20">
            <v>0</v>
          </cell>
          <cell r="AI20">
            <v>0</v>
          </cell>
          <cell r="AJ20">
            <v>0</v>
          </cell>
          <cell r="AL20">
            <v>0</v>
          </cell>
          <cell r="AM20">
            <v>0</v>
          </cell>
          <cell r="AN20">
            <v>0</v>
          </cell>
          <cell r="AO20">
            <v>0</v>
          </cell>
        </row>
        <row r="21">
          <cell r="L21">
            <v>4.1177504900000006</v>
          </cell>
          <cell r="M21">
            <v>4.9341010000000095E-2</v>
          </cell>
          <cell r="N21">
            <v>0.8528575599999989</v>
          </cell>
          <cell r="O21">
            <v>0.42040620000000001</v>
          </cell>
          <cell r="P21">
            <v>0.77229142000000006</v>
          </cell>
          <cell r="Q21">
            <v>4.5414482166666668</v>
          </cell>
          <cell r="R21">
            <v>4.5921662166666666</v>
          </cell>
          <cell r="S21">
            <v>6.3553578833333351</v>
          </cell>
          <cell r="T21">
            <v>5.1527245499999994</v>
          </cell>
          <cell r="U21">
            <v>5.1656526733332981</v>
          </cell>
          <cell r="V21">
            <v>5.4035818833333327</v>
          </cell>
          <cell r="W21">
            <v>3.1094675533333334</v>
          </cell>
          <cell r="Y21">
            <v>1.6368728175520835</v>
          </cell>
          <cell r="Z21">
            <v>1.6368728175520835</v>
          </cell>
          <cell r="AA21">
            <v>1.6368728175520835</v>
          </cell>
          <cell r="AB21">
            <v>1.6368728175520835</v>
          </cell>
          <cell r="AC21">
            <v>1.6368728175520835</v>
          </cell>
          <cell r="AD21">
            <v>1.6368728175520835</v>
          </cell>
          <cell r="AE21">
            <v>1.6368728175520835</v>
          </cell>
          <cell r="AF21">
            <v>1.6368728175520835</v>
          </cell>
          <cell r="AG21">
            <v>1.6368728175520835</v>
          </cell>
          <cell r="AH21">
            <v>1.6368728175520835</v>
          </cell>
          <cell r="AI21">
            <v>1.6368728175520835</v>
          </cell>
          <cell r="AJ21">
            <v>1.6368728175520835</v>
          </cell>
          <cell r="AL21">
            <v>14.507644048500003</v>
          </cell>
          <cell r="AM21">
            <v>14.000704762125002</v>
          </cell>
          <cell r="AN21">
            <v>13.9</v>
          </cell>
          <cell r="AO21">
            <v>0</v>
          </cell>
        </row>
        <row r="23">
          <cell r="L23">
            <v>0</v>
          </cell>
          <cell r="M23">
            <v>0</v>
          </cell>
          <cell r="N23">
            <v>0</v>
          </cell>
          <cell r="O23">
            <v>0</v>
          </cell>
          <cell r="P23">
            <v>0</v>
          </cell>
          <cell r="Q23">
            <v>0</v>
          </cell>
          <cell r="R23">
            <v>0</v>
          </cell>
          <cell r="S23">
            <v>0</v>
          </cell>
          <cell r="T23">
            <v>0</v>
          </cell>
          <cell r="U23">
            <v>0</v>
          </cell>
          <cell r="V23">
            <v>0</v>
          </cell>
          <cell r="W23">
            <v>0</v>
          </cell>
          <cell r="Y23">
            <v>0</v>
          </cell>
          <cell r="Z23">
            <v>0</v>
          </cell>
          <cell r="AA23">
            <v>0</v>
          </cell>
          <cell r="AB23">
            <v>0</v>
          </cell>
          <cell r="AC23">
            <v>0</v>
          </cell>
          <cell r="AD23">
            <v>0</v>
          </cell>
          <cell r="AE23">
            <v>0</v>
          </cell>
          <cell r="AF23">
            <v>0</v>
          </cell>
          <cell r="AG23">
            <v>0</v>
          </cell>
          <cell r="AH23">
            <v>0</v>
          </cell>
          <cell r="AI23">
            <v>0</v>
          </cell>
          <cell r="AJ23">
            <v>0</v>
          </cell>
          <cell r="AL23">
            <v>0</v>
          </cell>
          <cell r="AM23">
            <v>0</v>
          </cell>
          <cell r="AN23">
            <v>0</v>
          </cell>
          <cell r="AO23">
            <v>0</v>
          </cell>
        </row>
        <row r="24">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L24">
            <v>0</v>
          </cell>
          <cell r="AM24">
            <v>0</v>
          </cell>
          <cell r="AN24">
            <v>0</v>
          </cell>
          <cell r="AO24">
            <v>0</v>
          </cell>
        </row>
        <row r="25">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L25">
            <v>0</v>
          </cell>
          <cell r="AM25">
            <v>0</v>
          </cell>
          <cell r="AN25">
            <v>0</v>
          </cell>
          <cell r="AO25">
            <v>0</v>
          </cell>
        </row>
        <row r="26">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L26">
            <v>0</v>
          </cell>
          <cell r="AM26">
            <v>0</v>
          </cell>
          <cell r="AN26">
            <v>0</v>
          </cell>
          <cell r="AO26">
            <v>0</v>
          </cell>
        </row>
        <row r="30">
          <cell r="L30">
            <v>0</v>
          </cell>
          <cell r="M30">
            <v>0</v>
          </cell>
          <cell r="N30">
            <v>0</v>
          </cell>
          <cell r="O30">
            <v>0</v>
          </cell>
          <cell r="P30">
            <v>0</v>
          </cell>
          <cell r="Q30">
            <v>0</v>
          </cell>
          <cell r="R30">
            <v>0</v>
          </cell>
          <cell r="S30">
            <v>0</v>
          </cell>
          <cell r="T30">
            <v>0</v>
          </cell>
          <cell r="U30">
            <v>0</v>
          </cell>
          <cell r="V30">
            <v>0</v>
          </cell>
          <cell r="W30">
            <v>0</v>
          </cell>
          <cell r="Y30">
            <v>0</v>
          </cell>
          <cell r="Z30">
            <v>0</v>
          </cell>
          <cell r="AA30">
            <v>0</v>
          </cell>
          <cell r="AB30">
            <v>0</v>
          </cell>
          <cell r="AC30">
            <v>0</v>
          </cell>
          <cell r="AD30">
            <v>0</v>
          </cell>
          <cell r="AE30">
            <v>0</v>
          </cell>
          <cell r="AF30">
            <v>0</v>
          </cell>
          <cell r="AG30">
            <v>0</v>
          </cell>
          <cell r="AH30">
            <v>0</v>
          </cell>
          <cell r="AI30">
            <v>0</v>
          </cell>
          <cell r="AJ30">
            <v>0</v>
          </cell>
          <cell r="AL30">
            <v>0</v>
          </cell>
          <cell r="AM30">
            <v>0</v>
          </cell>
          <cell r="AN30">
            <v>0</v>
          </cell>
          <cell r="AO30">
            <v>0</v>
          </cell>
        </row>
        <row r="31">
          <cell r="L31">
            <v>0</v>
          </cell>
          <cell r="M31">
            <v>0</v>
          </cell>
          <cell r="N31">
            <v>0</v>
          </cell>
          <cell r="O31">
            <v>0</v>
          </cell>
          <cell r="P31">
            <v>0</v>
          </cell>
          <cell r="Q31">
            <v>0</v>
          </cell>
          <cell r="R31">
            <v>0</v>
          </cell>
          <cell r="S31">
            <v>0</v>
          </cell>
          <cell r="T31">
            <v>0</v>
          </cell>
          <cell r="U31">
            <v>0</v>
          </cell>
          <cell r="V31">
            <v>0</v>
          </cell>
          <cell r="W31">
            <v>0</v>
          </cell>
          <cell r="Y31">
            <v>0</v>
          </cell>
          <cell r="Z31">
            <v>0</v>
          </cell>
          <cell r="AA31">
            <v>0</v>
          </cell>
          <cell r="AB31">
            <v>0</v>
          </cell>
          <cell r="AC31">
            <v>0</v>
          </cell>
          <cell r="AD31">
            <v>0</v>
          </cell>
          <cell r="AE31">
            <v>0</v>
          </cell>
          <cell r="AF31">
            <v>0</v>
          </cell>
          <cell r="AG31">
            <v>0</v>
          </cell>
          <cell r="AH31">
            <v>0</v>
          </cell>
          <cell r="AI31">
            <v>0</v>
          </cell>
          <cell r="AJ31">
            <v>0</v>
          </cell>
          <cell r="AL31">
            <v>0</v>
          </cell>
          <cell r="AM31">
            <v>0</v>
          </cell>
          <cell r="AN31">
            <v>0</v>
          </cell>
          <cell r="AO31">
            <v>0</v>
          </cell>
        </row>
        <row r="32">
          <cell r="L32">
            <v>0</v>
          </cell>
          <cell r="M32">
            <v>0</v>
          </cell>
          <cell r="N32">
            <v>0</v>
          </cell>
          <cell r="O32">
            <v>0</v>
          </cell>
          <cell r="P32">
            <v>0</v>
          </cell>
          <cell r="Q32">
            <v>0</v>
          </cell>
          <cell r="R32">
            <v>0</v>
          </cell>
          <cell r="S32">
            <v>0</v>
          </cell>
          <cell r="T32">
            <v>0</v>
          </cell>
          <cell r="U32">
            <v>0</v>
          </cell>
          <cell r="V32">
            <v>0</v>
          </cell>
          <cell r="W32">
            <v>0</v>
          </cell>
          <cell r="Y32">
            <v>0</v>
          </cell>
          <cell r="Z32">
            <v>0</v>
          </cell>
          <cell r="AA32">
            <v>0</v>
          </cell>
          <cell r="AB32">
            <v>0</v>
          </cell>
          <cell r="AC32">
            <v>0</v>
          </cell>
          <cell r="AD32">
            <v>0</v>
          </cell>
          <cell r="AE32">
            <v>0</v>
          </cell>
          <cell r="AF32">
            <v>0</v>
          </cell>
          <cell r="AG32">
            <v>0</v>
          </cell>
          <cell r="AH32">
            <v>0</v>
          </cell>
          <cell r="AI32">
            <v>0</v>
          </cell>
          <cell r="AJ32">
            <v>0</v>
          </cell>
          <cell r="AL32">
            <v>0</v>
          </cell>
          <cell r="AM32">
            <v>0</v>
          </cell>
          <cell r="AN32">
            <v>0</v>
          </cell>
          <cell r="AO32">
            <v>0</v>
          </cell>
        </row>
        <row r="33">
          <cell r="L33">
            <v>2.41805358</v>
          </cell>
          <cell r="M33">
            <v>0.96126668999999998</v>
          </cell>
          <cell r="N33">
            <v>1.2095222999999999</v>
          </cell>
          <cell r="O33">
            <v>0.72192400000000001</v>
          </cell>
          <cell r="P33">
            <v>0.91221989999999997</v>
          </cell>
          <cell r="Q33">
            <v>1.6687866134807259</v>
          </cell>
          <cell r="R33">
            <v>1.6687866134807259</v>
          </cell>
          <cell r="S33">
            <v>1.6742128934807257</v>
          </cell>
          <cell r="T33">
            <v>1.6402521287585037</v>
          </cell>
          <cell r="U33">
            <v>1.6402521287585037</v>
          </cell>
          <cell r="V33">
            <v>1.2243421690362812</v>
          </cell>
          <cell r="W33">
            <v>1.2243421690362812</v>
          </cell>
          <cell r="Y33">
            <v>0.50236458333333334</v>
          </cell>
          <cell r="Z33">
            <v>0.50236458333333334</v>
          </cell>
          <cell r="AA33">
            <v>0.50236458333333334</v>
          </cell>
          <cell r="AB33">
            <v>0.50236458333333334</v>
          </cell>
          <cell r="AC33">
            <v>0.50236458333333334</v>
          </cell>
          <cell r="AD33">
            <v>0.50236458333333334</v>
          </cell>
          <cell r="AE33">
            <v>0.50236458333333334</v>
          </cell>
          <cell r="AF33">
            <v>0.50236458333333334</v>
          </cell>
          <cell r="AG33">
            <v>0.50236458333333334</v>
          </cell>
          <cell r="AH33">
            <v>0.50236458333333334</v>
          </cell>
          <cell r="AI33">
            <v>0.50236458333333334</v>
          </cell>
          <cell r="AJ33">
            <v>0.50236458333333334</v>
          </cell>
          <cell r="AL33">
            <v>4.4755624999999997</v>
          </cell>
          <cell r="AM33">
            <v>4.5731187499999999</v>
          </cell>
          <cell r="AN33">
            <v>4.5980749999999997</v>
          </cell>
          <cell r="AO33">
            <v>0</v>
          </cell>
        </row>
        <row r="35">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L35">
            <v>0</v>
          </cell>
          <cell r="AM35">
            <v>0</v>
          </cell>
          <cell r="AN35">
            <v>0</v>
          </cell>
          <cell r="AO35">
            <v>0</v>
          </cell>
        </row>
        <row r="36">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L36">
            <v>0</v>
          </cell>
          <cell r="AM36">
            <v>0</v>
          </cell>
          <cell r="AN36">
            <v>0</v>
          </cell>
          <cell r="AO36">
            <v>0</v>
          </cell>
        </row>
        <row r="37">
          <cell r="L37">
            <v>0</v>
          </cell>
          <cell r="M37">
            <v>0</v>
          </cell>
          <cell r="N37">
            <v>0</v>
          </cell>
          <cell r="O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cell r="AG37">
            <v>0</v>
          </cell>
          <cell r="AH37">
            <v>0</v>
          </cell>
          <cell r="AI37">
            <v>0</v>
          </cell>
          <cell r="AJ37">
            <v>0</v>
          </cell>
          <cell r="AL37">
            <v>0</v>
          </cell>
          <cell r="AM37">
            <v>0</v>
          </cell>
          <cell r="AN37">
            <v>0</v>
          </cell>
          <cell r="AO37">
            <v>0</v>
          </cell>
        </row>
        <row r="38">
          <cell r="L38">
            <v>0</v>
          </cell>
          <cell r="M38">
            <v>0</v>
          </cell>
          <cell r="N38">
            <v>0</v>
          </cell>
          <cell r="O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cell r="AG38">
            <v>0</v>
          </cell>
          <cell r="AH38">
            <v>0</v>
          </cell>
          <cell r="AI38">
            <v>0</v>
          </cell>
          <cell r="AJ38">
            <v>0</v>
          </cell>
          <cell r="AL38">
            <v>0</v>
          </cell>
          <cell r="AM38">
            <v>0</v>
          </cell>
          <cell r="AN38">
            <v>0</v>
          </cell>
          <cell r="AO38">
            <v>0</v>
          </cell>
        </row>
      </sheetData>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PLC Midlevel"/>
      <sheetName val="PLC High Level"/>
      <sheetName val="Output"/>
      <sheetName val="Factsheet_I (HL)"/>
      <sheetName val="Factsheetincl.DSL"/>
      <sheetName val="Factsheetincl.DSL (2)"/>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MARKETING NETWORK INTERFACE"/>
      <sheetName val="Mkt Network Interface (HL)"/>
      <sheetName val="Mkt_NW Interface KPI Sheet (HL)"/>
      <sheetName val="Opex Check NW+NW ST"/>
      <sheetName val="Capex Check NW+NW ST"/>
      <sheetName val="B2) NETWORK"/>
      <sheetName val="Overview_Input_Output (HL)"/>
      <sheetName val="Capex Calculation (HL)"/>
      <sheetName val="Opex Calculation (HL)"/>
      <sheetName val="Calculation NR (HL)"/>
      <sheetName val="NR Lookup Table (HL)"/>
      <sheetName val="Cov vs Sites Lookup Table (HL)"/>
      <sheetName val="NW KPI Sheet (HL)"/>
      <sheetName val="KPI Sheet for Fact Sheet"/>
      <sheetName val="B3) NW -&gt; ST"/>
      <sheetName val="NW ST Overview (HL)"/>
      <sheetName val="NW ST Capex Calculation (HL)"/>
      <sheetName val="NW ST Opex Calculation (HL)"/>
      <sheetName val="B3) INFORMATION SYSTEMS"/>
      <sheetName val="IS_Modul"/>
      <sheetName val="Database_IS"/>
      <sheetName val="IS_Hyperion_OPEX"/>
      <sheetName val="IS_Hyperion_CAPEX"/>
      <sheetName val="A2) CALCULATION - ML"/>
      <sheetName val="Massmarket postpaid"/>
      <sheetName val="Massmarket prepaid"/>
      <sheetName val="business"/>
      <sheetName val="TCM postpaid"/>
      <sheetName val="TCM prepaid"/>
      <sheetName val="SP postpaid"/>
      <sheetName val="SP prepaid"/>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008_20060613_ForecastQ2"/>
      <sheetName val="NW ST Overview (HL) (2)"/>
      <sheetName val="NW ST Capex Calculation (HL (2)"/>
      <sheetName val="NW ST Opex Calculation (HL) (2)"/>
      <sheetName val="GGEE V.E"/>
    </sheetNames>
    <sheetDataSet>
      <sheetData sheetId="0" refreshError="1"/>
      <sheetData sheetId="1" refreshError="1"/>
      <sheetData sheetId="2" refreshError="1"/>
      <sheetData sheetId="3" refreshError="1"/>
      <sheetData sheetId="4" refreshError="1"/>
      <sheetData sheetId="5" refreshError="1">
        <row r="313">
          <cell r="L313">
            <v>0</v>
          </cell>
          <cell r="M313">
            <v>0</v>
          </cell>
          <cell r="N313">
            <v>0</v>
          </cell>
          <cell r="O313">
            <v>0</v>
          </cell>
          <cell r="P313">
            <v>0</v>
          </cell>
          <cell r="Q313">
            <v>0</v>
          </cell>
          <cell r="R313">
            <v>0</v>
          </cell>
          <cell r="S313">
            <v>0</v>
          </cell>
          <cell r="T313">
            <v>0</v>
          </cell>
          <cell r="U313">
            <v>0</v>
          </cell>
          <cell r="V313">
            <v>0</v>
          </cell>
          <cell r="W313">
            <v>0</v>
          </cell>
          <cell r="Y313">
            <v>0</v>
          </cell>
          <cell r="Z313">
            <v>0.13089576999999508</v>
          </cell>
          <cell r="AA313">
            <v>-0.30736004000002026</v>
          </cell>
          <cell r="AB313">
            <v>0</v>
          </cell>
          <cell r="AC313">
            <v>-1.9999999949504854E-6</v>
          </cell>
          <cell r="AD313">
            <v>0</v>
          </cell>
          <cell r="AE313">
            <v>0</v>
          </cell>
          <cell r="AF313">
            <v>0</v>
          </cell>
          <cell r="AG313">
            <v>0</v>
          </cell>
          <cell r="AH313">
            <v>0.14787839826169602</v>
          </cell>
          <cell r="AI313">
            <v>0.46611089539220529</v>
          </cell>
          <cell r="AJ313">
            <v>0.83435146494275614</v>
          </cell>
          <cell r="AL313">
            <v>0</v>
          </cell>
          <cell r="AM313">
            <v>0</v>
          </cell>
          <cell r="AN313">
            <v>0</v>
          </cell>
          <cell r="AO31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1">
          <cell r="L21">
            <v>0</v>
          </cell>
          <cell r="M21">
            <v>0</v>
          </cell>
          <cell r="N21">
            <v>0</v>
          </cell>
          <cell r="O21">
            <v>0</v>
          </cell>
          <cell r="P21">
            <v>0</v>
          </cell>
          <cell r="Q21">
            <v>0</v>
          </cell>
          <cell r="R21">
            <v>0</v>
          </cell>
          <cell r="S21">
            <v>0</v>
          </cell>
          <cell r="T21">
            <v>0</v>
          </cell>
          <cell r="U21">
            <v>0</v>
          </cell>
          <cell r="V21">
            <v>0</v>
          </cell>
          <cell r="W21">
            <v>0</v>
          </cell>
          <cell r="Y21">
            <v>0</v>
          </cell>
          <cell r="Z21">
            <v>0.13089576999999508</v>
          </cell>
          <cell r="AA21">
            <v>-0.30736004000002026</v>
          </cell>
          <cell r="AB21">
            <v>0</v>
          </cell>
          <cell r="AC21">
            <v>-1.9999999949504854E-6</v>
          </cell>
          <cell r="AD21">
            <v>0</v>
          </cell>
          <cell r="AE21">
            <v>0</v>
          </cell>
          <cell r="AF21">
            <v>0</v>
          </cell>
          <cell r="AG21">
            <v>0</v>
          </cell>
          <cell r="AH21">
            <v>0.14787839826169602</v>
          </cell>
          <cell r="AI21">
            <v>0.46611089539220529</v>
          </cell>
          <cell r="AJ21">
            <v>0.83435146494275614</v>
          </cell>
          <cell r="AL21">
            <v>0</v>
          </cell>
          <cell r="AM21">
            <v>0</v>
          </cell>
          <cell r="AN21">
            <v>0</v>
          </cell>
          <cell r="AO21">
            <v>0</v>
          </cell>
        </row>
      </sheetData>
      <sheetData sheetId="80" refreshError="1"/>
      <sheetData sheetId="81" refreshError="1"/>
      <sheetData sheetId="82" refreshError="1"/>
      <sheetData sheetId="83" refreshError="1"/>
      <sheetData sheetId="8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Debt Bridge graphic"/>
    </sheetNames>
    <sheetDataSet>
      <sheetData sheetId="0">
        <row r="5">
          <cell r="B5" t="str">
            <v>Net financial debt as of January 1, 2013</v>
          </cell>
          <cell r="C5">
            <v>842.28921928</v>
          </cell>
        </row>
        <row r="6">
          <cell r="B6" t="str">
            <v>OIBDA</v>
          </cell>
          <cell r="C6">
            <v>0</v>
          </cell>
          <cell r="D6">
            <v>842</v>
          </cell>
          <cell r="E6">
            <v>-22</v>
          </cell>
        </row>
        <row r="7">
          <cell r="B7" t="str">
            <v>CapEx</v>
          </cell>
          <cell r="C7">
            <v>0</v>
          </cell>
          <cell r="D7">
            <v>446</v>
          </cell>
          <cell r="E7">
            <v>-22</v>
          </cell>
        </row>
        <row r="8">
          <cell r="B8" t="str">
            <v>Silent factoring</v>
          </cell>
          <cell r="C8">
            <v>180</v>
          </cell>
          <cell r="D8">
            <v>265.77486552984999</v>
          </cell>
        </row>
        <row r="9">
          <cell r="B9" t="str">
            <v>Working capital 
 and other changes</v>
          </cell>
          <cell r="C9">
            <v>180</v>
          </cell>
          <cell r="D9">
            <v>88.986559819849958</v>
          </cell>
        </row>
        <row r="10">
          <cell r="B10" t="str">
            <v>Dividend</v>
          </cell>
          <cell r="C10">
            <v>268.98655981984996</v>
          </cell>
          <cell r="D10">
            <v>502.625</v>
          </cell>
        </row>
        <row r="11">
          <cell r="B11" t="str">
            <v>Other changes in net financial debt</v>
          </cell>
          <cell r="C11">
            <v>708</v>
          </cell>
          <cell r="D11">
            <v>64</v>
          </cell>
        </row>
        <row r="12">
          <cell r="B12" t="str">
            <v>Net financial debt as of September 30, 2013</v>
          </cell>
          <cell r="C12">
            <v>745.23672290851528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TopLevelSummary"/>
      <sheetName val="Cover"/>
      <sheetName val="Input Sheet"/>
      <sheetName val="Scenarios"/>
      <sheetName val="Source Data"/>
      <sheetName val="All Scenarios"/>
      <sheetName val="Sector Summary"/>
      <sheetName val="G202"/>
      <sheetName val="Sorted summary F Codes"/>
      <sheetName val="Summary of Analysed"/>
      <sheetName val="Register"/>
      <sheetName val="temp"/>
      <sheetName val="Database"/>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UERUNG"/>
      <sheetName val="Hyp Monat"/>
      <sheetName val="Hyp Monat YTD"/>
      <sheetName val="M&amp;S"/>
      <sheetName val="thereof Partner"/>
      <sheetName val="Business"/>
      <sheetName val="CEO"/>
      <sheetName val="CFO"/>
      <sheetName val="CLA"/>
      <sheetName val="PDBM"/>
      <sheetName val="ST"/>
      <sheetName val="NT"/>
      <sheetName val="TDe"/>
    </sheetNames>
    <sheetDataSet>
      <sheetData sheetId="0" refreshError="1">
        <row r="3">
          <cell r="D3" t="str">
            <v>APR</v>
          </cell>
        </row>
      </sheetData>
      <sheetData sheetId="1" refreshError="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STEUERUNG"/>
      <sheetName val="FSG&amp;MSG"/>
      <sheetName val="OMC"/>
      <sheetName val="CMI_2006_Deutschland"/>
      <sheetName val="Economics"/>
      <sheetName val="Perform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C4" t="str">
            <v>2006 MONTHLY FORECAST (000 EUR)</v>
          </cell>
        </row>
      </sheetData>
      <sheetData sheetId="9" refreshError="1"/>
      <sheetData sheetId="10" refreshError="1"/>
      <sheetData sheetId="11" refreshError="1"/>
      <sheetData sheetId="12" refreshError="1"/>
      <sheetData sheetId="13" refreshError="1"/>
      <sheetData sheetId="14" refreshError="1">
        <row r="4">
          <cell r="S4" t="str">
            <v>2006 MONTHLY (000 EUR)</v>
          </cell>
          <cell r="AE4" t="str">
            <v>2006 MONTHLY BUDGET (000 EUR)</v>
          </cell>
          <cell r="AQ4" t="str">
            <v>2005 MONTHLY (000 EUR)</v>
          </cell>
        </row>
        <row r="6">
          <cell r="D6">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cell r="I2" t="str">
            <v>S</v>
          </cell>
        </row>
        <row r="13">
          <cell r="H13">
            <v>1</v>
          </cell>
          <cell r="I13">
            <v>1</v>
          </cell>
        </row>
        <row r="14">
          <cell r="F14">
            <v>1</v>
          </cell>
          <cell r="I14">
            <v>1</v>
          </cell>
        </row>
        <row r="22">
          <cell r="B22">
            <v>1</v>
          </cell>
          <cell r="D22" t="str">
            <v>EUR</v>
          </cell>
        </row>
        <row r="51">
          <cell r="I51" t="str">
            <v>December</v>
          </cell>
        </row>
        <row r="66">
          <cell r="H66">
            <v>2</v>
          </cell>
        </row>
      </sheetData>
      <sheetData sheetId="24"/>
      <sheetData sheetId="25"/>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Variables"/>
      <sheetName val="HR"/>
      <sheetName val="Revenues"/>
    </sheetNames>
    <sheetDataSet>
      <sheetData sheetId="0" refreshError="1">
        <row r="6">
          <cell r="J6" t="str">
            <v>JAN</v>
          </cell>
        </row>
        <row r="7">
          <cell r="J7" t="str">
            <v>GJ 2011</v>
          </cell>
        </row>
        <row r="8">
          <cell r="J8" t="str">
            <v>DEC</v>
          </cell>
        </row>
        <row r="9">
          <cell r="J9" t="str">
            <v>GJ 2010</v>
          </cell>
        </row>
        <row r="10">
          <cell r="J10" t="str">
            <v>Budget</v>
          </cell>
        </row>
        <row r="11">
          <cell r="J11" t="str">
            <v>Budget</v>
          </cell>
        </row>
        <row r="16">
          <cell r="N16" t="str">
            <v>Actual</v>
          </cell>
        </row>
        <row r="17">
          <cell r="M17" t="str">
            <v>Budget</v>
          </cell>
          <cell r="N17" t="str">
            <v>Budget '11</v>
          </cell>
        </row>
        <row r="18">
          <cell r="M18" t="str">
            <v>Budget</v>
          </cell>
          <cell r="N18" t="str">
            <v>Budget '11</v>
          </cell>
        </row>
        <row r="19">
          <cell r="M19" t="str">
            <v>Outlook</v>
          </cell>
          <cell r="N19" t="str">
            <v>Outlook</v>
          </cell>
        </row>
        <row r="20">
          <cell r="J20" t="str">
            <v>GJ 2010</v>
          </cell>
        </row>
        <row r="21">
          <cell r="J21" t="str">
            <v>GJ 2009</v>
          </cell>
        </row>
        <row r="23">
          <cell r="J23" t="str">
            <v>JAN</v>
          </cell>
          <cell r="K23">
            <v>1</v>
          </cell>
          <cell r="L23" t="str">
            <v>Ist</v>
          </cell>
          <cell r="M23" t="str">
            <v>Act</v>
          </cell>
          <cell r="N23" t="str">
            <v>Q1</v>
          </cell>
          <cell r="O23" t="str">
            <v>DEC</v>
          </cell>
        </row>
        <row r="24">
          <cell r="J24" t="str">
            <v>FEB</v>
          </cell>
          <cell r="K24">
            <v>2</v>
          </cell>
          <cell r="L24" t="str">
            <v>Budget</v>
          </cell>
          <cell r="M24" t="str">
            <v>Budget</v>
          </cell>
          <cell r="N24" t="str">
            <v>Q1</v>
          </cell>
          <cell r="O24" t="str">
            <v>JAN</v>
          </cell>
        </row>
        <row r="25">
          <cell r="J25" t="str">
            <v>MAR</v>
          </cell>
          <cell r="K25">
            <v>3</v>
          </cell>
          <cell r="L25" t="str">
            <v>Budget</v>
          </cell>
          <cell r="M25" t="str">
            <v>Budget</v>
          </cell>
          <cell r="N25" t="str">
            <v>Q1</v>
          </cell>
          <cell r="O25" t="str">
            <v>FEB</v>
          </cell>
        </row>
        <row r="26">
          <cell r="J26" t="str">
            <v>APR</v>
          </cell>
          <cell r="K26">
            <v>4</v>
          </cell>
          <cell r="L26" t="str">
            <v>Budget</v>
          </cell>
          <cell r="M26" t="str">
            <v>Budget</v>
          </cell>
          <cell r="N26" t="str">
            <v>Q2</v>
          </cell>
          <cell r="O26" t="str">
            <v>MAR</v>
          </cell>
        </row>
        <row r="27">
          <cell r="J27" t="str">
            <v>MAY</v>
          </cell>
          <cell r="K27">
            <v>5</v>
          </cell>
          <cell r="L27" t="str">
            <v>Budget</v>
          </cell>
          <cell r="M27" t="str">
            <v>Budget</v>
          </cell>
          <cell r="N27" t="str">
            <v>Q2</v>
          </cell>
          <cell r="O27" t="str">
            <v>APR</v>
          </cell>
        </row>
        <row r="28">
          <cell r="J28" t="str">
            <v>JUN</v>
          </cell>
          <cell r="K28">
            <v>6</v>
          </cell>
          <cell r="L28" t="str">
            <v>Budget</v>
          </cell>
          <cell r="M28" t="str">
            <v>Budget</v>
          </cell>
          <cell r="N28" t="str">
            <v>Q2</v>
          </cell>
          <cell r="O28" t="str">
            <v>MAY</v>
          </cell>
        </row>
        <row r="29">
          <cell r="J29" t="str">
            <v>JUL</v>
          </cell>
          <cell r="K29">
            <v>7</v>
          </cell>
          <cell r="L29" t="str">
            <v>Budget</v>
          </cell>
          <cell r="M29" t="str">
            <v>Budget</v>
          </cell>
          <cell r="N29" t="str">
            <v>Q3</v>
          </cell>
          <cell r="O29" t="str">
            <v>JUN</v>
          </cell>
        </row>
        <row r="30">
          <cell r="J30" t="str">
            <v>AUG</v>
          </cell>
          <cell r="K30">
            <v>8</v>
          </cell>
          <cell r="L30" t="str">
            <v>Budget</v>
          </cell>
          <cell r="M30" t="str">
            <v>Budget</v>
          </cell>
          <cell r="N30" t="str">
            <v>Q3</v>
          </cell>
          <cell r="O30" t="str">
            <v>JUL</v>
          </cell>
        </row>
        <row r="31">
          <cell r="J31" t="str">
            <v>SEP</v>
          </cell>
          <cell r="K31">
            <v>9</v>
          </cell>
          <cell r="L31" t="str">
            <v>Budget</v>
          </cell>
          <cell r="M31" t="str">
            <v>Budget</v>
          </cell>
          <cell r="N31" t="str">
            <v>Q3</v>
          </cell>
          <cell r="O31" t="str">
            <v>AUG</v>
          </cell>
        </row>
        <row r="32">
          <cell r="J32" t="str">
            <v>OCT</v>
          </cell>
          <cell r="K32">
            <v>10</v>
          </cell>
          <cell r="L32" t="str">
            <v>Budget</v>
          </cell>
          <cell r="M32" t="str">
            <v>Budget</v>
          </cell>
          <cell r="N32" t="str">
            <v>Q4</v>
          </cell>
          <cell r="O32" t="str">
            <v>SEP</v>
          </cell>
        </row>
        <row r="33">
          <cell r="J33" t="str">
            <v>NOV</v>
          </cell>
          <cell r="K33">
            <v>11</v>
          </cell>
          <cell r="L33" t="str">
            <v>Budget</v>
          </cell>
          <cell r="M33" t="str">
            <v>Budget</v>
          </cell>
          <cell r="N33" t="str">
            <v>Q4</v>
          </cell>
          <cell r="O33" t="str">
            <v>OCT</v>
          </cell>
        </row>
        <row r="34">
          <cell r="J34" t="str">
            <v>DEC</v>
          </cell>
          <cell r="K34">
            <v>12</v>
          </cell>
          <cell r="L34" t="str">
            <v>Budget</v>
          </cell>
          <cell r="M34" t="str">
            <v>Budget</v>
          </cell>
          <cell r="N34" t="str">
            <v>Q4</v>
          </cell>
          <cell r="O34" t="str">
            <v>NOV</v>
          </cell>
        </row>
        <row r="36">
          <cell r="J3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lect"/>
      <sheetName val="Call by Call"/>
      <sheetName val="Calling Card "/>
      <sheetName val="Auskunftsdienst"/>
      <sheetName val="Airtime"/>
      <sheetName val="Loop"/>
      <sheetName val="Hardware"/>
      <sheetName val="Auswahl"/>
      <sheetName val="0.3_SCENARIOS"/>
      <sheetName val="1_INPUT"/>
      <sheetName val="Hilfe"/>
      <sheetName val="Product Calculations"/>
      <sheetName val="HP Programme P&amp;L"/>
      <sheetName val="HP Programme Impact in O2 OIBDA"/>
      <sheetName val="Variables"/>
      <sheetName val="HR"/>
      <sheetName val="Revenues"/>
      <sheetName val="Contr"/>
    </sheetNames>
    <sheetDataSet>
      <sheetData sheetId="0" refreshError="1">
        <row r="2">
          <cell r="R2">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pageSetUpPr fitToPage="1"/>
  </sheetPr>
  <dimension ref="A1:E31"/>
  <sheetViews>
    <sheetView showGridLines="0" tabSelected="1" zoomScaleNormal="100" zoomScaleSheetLayoutView="100" workbookViewId="0"/>
  </sheetViews>
  <sheetFormatPr baseColWidth="10" defaultColWidth="11" defaultRowHeight="12.75"/>
  <cols>
    <col min="1" max="1" width="52.375" style="5" bestFit="1" customWidth="1"/>
    <col min="2" max="4" width="3.625" style="5" customWidth="1"/>
    <col min="5" max="16384" width="11" style="5"/>
  </cols>
  <sheetData>
    <row r="1" spans="1:5" ht="26.25" customHeight="1"/>
    <row r="2" spans="1:5" ht="26.25" customHeight="1"/>
    <row r="3" spans="1:5" ht="26.25" customHeight="1"/>
    <row r="4" spans="1:5" ht="26.25" customHeight="1"/>
    <row r="5" spans="1:5" ht="26.25" customHeight="1"/>
    <row r="6" spans="1:5" s="2" customFormat="1" ht="27">
      <c r="A6" s="1" t="s">
        <v>362</v>
      </c>
      <c r="B6" s="1"/>
      <c r="C6" s="1"/>
    </row>
    <row r="8" spans="1:5" ht="24.75" customHeight="1">
      <c r="A8" s="3"/>
      <c r="B8" s="3"/>
      <c r="C8" s="4">
        <v>2</v>
      </c>
    </row>
    <row r="9" spans="1:5">
      <c r="C9" s="6"/>
    </row>
    <row r="10" spans="1:5" ht="13.5" customHeight="1">
      <c r="A10" s="7"/>
      <c r="B10" s="7"/>
      <c r="C10" s="7"/>
      <c r="E10"/>
    </row>
    <row r="11" spans="1:5" ht="13.5" customHeight="1">
      <c r="A11" s="657" t="s">
        <v>217</v>
      </c>
      <c r="B11" s="657"/>
      <c r="C11" s="657"/>
      <c r="E11"/>
    </row>
    <row r="12" spans="1:5" ht="16.899999999999999" customHeight="1">
      <c r="A12" s="658"/>
      <c r="B12" s="658"/>
      <c r="C12" s="658"/>
      <c r="E12"/>
    </row>
    <row r="13" spans="1:5" ht="13.5" customHeight="1">
      <c r="A13" s="4" t="s">
        <v>311</v>
      </c>
      <c r="B13" s="10"/>
      <c r="C13" s="4">
        <v>3</v>
      </c>
      <c r="E13"/>
    </row>
    <row r="14" spans="1:5" ht="13.5" customHeight="1">
      <c r="A14" s="9" t="s">
        <v>0</v>
      </c>
      <c r="B14" s="10"/>
      <c r="C14" s="4">
        <v>4</v>
      </c>
      <c r="E14"/>
    </row>
    <row r="15" spans="1:5" ht="13.5" customHeight="1">
      <c r="A15" s="9" t="s">
        <v>1</v>
      </c>
      <c r="B15" s="10"/>
      <c r="C15" s="4">
        <v>5</v>
      </c>
      <c r="D15" s="10"/>
      <c r="E15"/>
    </row>
    <row r="16" spans="1:5" ht="13.5" customHeight="1">
      <c r="A16" s="9" t="s">
        <v>312</v>
      </c>
      <c r="B16" s="10"/>
      <c r="C16" s="4">
        <v>6</v>
      </c>
    </row>
    <row r="17" spans="1:3" ht="13.5" customHeight="1">
      <c r="A17" s="9" t="s">
        <v>2</v>
      </c>
      <c r="B17" s="10"/>
      <c r="C17" s="4">
        <v>7</v>
      </c>
    </row>
    <row r="18" spans="1:3" ht="13.5" customHeight="1">
      <c r="A18" s="9" t="s">
        <v>313</v>
      </c>
      <c r="B18" s="10"/>
      <c r="C18" s="4">
        <v>8</v>
      </c>
    </row>
    <row r="19" spans="1:3" ht="13.5" customHeight="1">
      <c r="A19" s="9" t="s">
        <v>315</v>
      </c>
      <c r="B19" s="10"/>
      <c r="C19" s="4">
        <v>9</v>
      </c>
    </row>
    <row r="20" spans="1:3" ht="13.5" customHeight="1">
      <c r="A20" s="9" t="s">
        <v>314</v>
      </c>
      <c r="B20" s="10"/>
      <c r="C20" s="4">
        <v>10</v>
      </c>
    </row>
    <row r="21" spans="1:3" ht="13.5" customHeight="1">
      <c r="A21" s="9"/>
      <c r="B21" s="10"/>
      <c r="C21" s="4"/>
    </row>
    <row r="22" spans="1:3" ht="13.5" customHeight="1">
      <c r="A22" s="139"/>
      <c r="B22" s="10"/>
      <c r="C22" s="4"/>
    </row>
    <row r="23" spans="1:3" ht="13.5" customHeight="1">
      <c r="A23" s="9"/>
      <c r="C23" s="4"/>
    </row>
    <row r="24" spans="1:3" ht="13.5" customHeight="1">
      <c r="A24" s="9"/>
      <c r="C24" s="4"/>
    </row>
    <row r="25" spans="1:3" ht="13.5" customHeight="1">
      <c r="A25" s="9"/>
      <c r="C25" s="4"/>
    </row>
    <row r="26" spans="1:3" ht="13.5" customHeight="1"/>
    <row r="27" spans="1:3" ht="13.5" customHeight="1"/>
    <row r="28" spans="1:3" ht="13.5" customHeight="1"/>
    <row r="29" spans="1:3" ht="13.5" customHeight="1"/>
    <row r="30" spans="1:3" ht="13.5" customHeight="1"/>
    <row r="31" spans="1:3" ht="13.5" customHeight="1"/>
  </sheetData>
  <sheetProtection password="C653" sheet="1" objects="1" scenarios="1"/>
  <mergeCells count="3">
    <mergeCell ref="A11:A12"/>
    <mergeCell ref="C11:C12"/>
    <mergeCell ref="B11:B12"/>
  </mergeCells>
  <hyperlinks>
    <hyperlink ref="A14" location="'TEF Germany P&amp;L'!A1" display="TEF Germany P&amp;L"/>
    <hyperlink ref="A15" location="'TEF Germany BS'!A1" display="TEF Germany BS"/>
    <hyperlink ref="A17" location="'Revenue Breakdown'!A1" display="Revenue Breakdown"/>
    <hyperlink ref="A16" location="'TEF DE P&amp;L'!A1" display="Consolidated Income Statement"/>
    <hyperlink ref="A19" location="'TEF DE CF &amp; OIBDA-CapEx'!A1" display="Reconciliations of Cash Flow and OIBDA minus Capex"/>
    <hyperlink ref="C8" location="Disclaimer!A1" display="Disclaimer!A1"/>
    <hyperlink ref="A14:C14" location="Accesses!A1" display="Accesses"/>
    <hyperlink ref="A15:C15" location="KPIs!A1" display="Selected Operational Data"/>
    <hyperlink ref="A16:C16" location="'TEF DE P&amp;L'!A1" display="TEF Deutschland P&amp;L"/>
    <hyperlink ref="A17:C17" location="'TEF DE Revenue Breakdown'!A1" display="Revenue Breakdown"/>
    <hyperlink ref="A19:C19" location="'TEF DE CF &amp; OIBDA-CapEx'!A1" display="Reconciliations of Cash Flow and OIBDA Minus CapEx"/>
    <hyperlink ref="A13" location="'TEF DE Summary'!A1" display="Selected Consolidated Financial Data"/>
    <hyperlink ref="C13" location="'TEF DE Summary'!Área_de_impresión" display="3"/>
    <hyperlink ref="A18" location="'TEF DE BS'!A1" display="Consolidated Statement of Financial Position"/>
    <hyperlink ref="C18" location="'TEF DE BS'!Área_de_impresión" display="8"/>
    <hyperlink ref="C20" location="'Net Debt'!A1" display="'Net Debt'!A1"/>
    <hyperlink ref="A20" location="'Net Debt'!A1" display="Consolidated Net Financial Debt Evolution"/>
  </hyperlinks>
  <pageMargins left="0.39370078740157483" right="0.39370078740157483" top="3.937007874015748E-2" bottom="0.39370078740157483" header="0" footer="0"/>
  <pageSetup paperSize="9" orientation="landscape" r:id="rId1"/>
  <headerFooter alignWithMargins="0">
    <oddFooter>&amp;L&amp;"Verdana,Fett"FINAL&amp;C&amp;P&amp;R&amp;"Verdana,Fett"FINAL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89"/>
  <sheetViews>
    <sheetView showGridLines="0" zoomScaleNormal="100" zoomScaleSheetLayoutView="120" workbookViewId="0"/>
  </sheetViews>
  <sheetFormatPr baseColWidth="10" defaultColWidth="11" defaultRowHeight="12.75"/>
  <cols>
    <col min="1" max="1" width="1.625" style="410" customWidth="1"/>
    <col min="2" max="2" width="3.125" style="410" customWidth="1"/>
    <col min="3" max="3" width="51" style="410" customWidth="1"/>
    <col min="4" max="4" width="10.375" style="410" customWidth="1"/>
    <col min="5" max="5" width="1.5" style="410" customWidth="1"/>
    <col min="6" max="6" width="10.5" style="410" customWidth="1"/>
    <col min="7" max="7" width="1.625" style="410" customWidth="1"/>
    <col min="8" max="8" width="10.5" style="410" customWidth="1"/>
    <col min="9" max="9" width="1.625" style="410" customWidth="1"/>
    <col min="10" max="10" width="2.5" customWidth="1"/>
    <col min="11" max="11" width="1.625" style="410" customWidth="1"/>
    <col min="12" max="12" width="10.375" style="410" customWidth="1"/>
    <col min="13" max="13" width="1.625" style="410" customWidth="1"/>
    <col min="14" max="14" width="11" style="410" customWidth="1"/>
    <col min="15" max="15" width="1.625" style="410" customWidth="1"/>
    <col min="16" max="16" width="9.625" style="410" customWidth="1"/>
    <col min="17" max="17" width="1.625" style="410" customWidth="1"/>
    <col min="18" max="18" width="9.625" style="410" customWidth="1"/>
    <col min="19" max="19" width="3.25" style="410" customWidth="1"/>
    <col min="20" max="20" width="10.125" style="410" customWidth="1"/>
    <col min="21" max="16384" width="11" style="410"/>
  </cols>
  <sheetData>
    <row r="1" spans="2:20" s="296" customFormat="1" ht="12.95" customHeight="1">
      <c r="B1" s="13" t="s">
        <v>218</v>
      </c>
      <c r="C1" s="13"/>
      <c r="D1" s="13"/>
      <c r="E1" s="285"/>
      <c r="F1" s="285"/>
      <c r="G1" s="285"/>
      <c r="H1" s="285"/>
      <c r="I1" s="285"/>
      <c r="L1" s="299"/>
      <c r="R1" s="285"/>
    </row>
    <row r="2" spans="2:20" s="296" customFormat="1" ht="12.95" customHeight="1">
      <c r="B2" s="13" t="s">
        <v>67</v>
      </c>
      <c r="C2" s="13"/>
      <c r="D2" s="13"/>
      <c r="E2" s="285"/>
      <c r="F2" s="285"/>
      <c r="G2" s="285"/>
      <c r="H2" s="285"/>
      <c r="I2" s="285"/>
      <c r="L2" s="298"/>
      <c r="N2" s="297"/>
      <c r="P2" s="297"/>
      <c r="R2" s="285"/>
    </row>
    <row r="3" spans="2:20" s="294" customFormat="1" ht="14.1" customHeight="1">
      <c r="B3" s="18" t="s">
        <v>283</v>
      </c>
      <c r="C3" s="18"/>
      <c r="D3" s="18"/>
      <c r="E3" s="295"/>
      <c r="F3" s="285"/>
      <c r="G3" s="295"/>
      <c r="H3" s="285"/>
      <c r="I3" s="295"/>
      <c r="K3" s="295"/>
      <c r="L3" s="285"/>
      <c r="M3" s="295"/>
      <c r="N3" s="285"/>
      <c r="O3" s="295"/>
      <c r="P3" s="285"/>
      <c r="Q3" s="295"/>
      <c r="R3" s="285"/>
    </row>
    <row r="4" spans="2:20" s="273" customFormat="1" ht="15" customHeight="1">
      <c r="D4" s="654">
        <v>2013</v>
      </c>
      <c r="E4" s="654"/>
      <c r="F4" s="654"/>
      <c r="G4" s="654"/>
      <c r="H4" s="654"/>
      <c r="K4" s="654">
        <v>2012</v>
      </c>
      <c r="L4" s="654"/>
      <c r="M4" s="654"/>
      <c r="N4" s="654"/>
      <c r="O4" s="654"/>
      <c r="P4" s="654"/>
      <c r="Q4" s="654"/>
      <c r="R4" s="654"/>
    </row>
    <row r="5" spans="2:20" s="273" customFormat="1" ht="3.95" customHeight="1">
      <c r="B5" s="293"/>
      <c r="C5" s="293"/>
      <c r="D5" s="274"/>
      <c r="F5" s="274"/>
      <c r="H5" s="274"/>
      <c r="L5" s="274"/>
      <c r="N5" s="274"/>
      <c r="P5" s="274"/>
      <c r="R5" s="274"/>
    </row>
    <row r="6" spans="2:20" s="265" customFormat="1" ht="15" customHeight="1">
      <c r="B6" s="292"/>
      <c r="C6" s="292"/>
      <c r="D6" s="314" t="s">
        <v>30</v>
      </c>
      <c r="E6" s="312"/>
      <c r="F6" s="314" t="s">
        <v>31</v>
      </c>
      <c r="G6" s="312"/>
      <c r="H6" s="329" t="s">
        <v>351</v>
      </c>
      <c r="I6" s="312"/>
      <c r="K6" s="312"/>
      <c r="L6" s="403" t="s">
        <v>30</v>
      </c>
      <c r="M6" s="315"/>
      <c r="N6" s="403" t="s">
        <v>31</v>
      </c>
      <c r="O6" s="315"/>
      <c r="P6" s="329" t="s">
        <v>28</v>
      </c>
      <c r="Q6" s="315"/>
      <c r="R6" s="314" t="s">
        <v>29</v>
      </c>
      <c r="S6" s="273"/>
      <c r="T6" s="273"/>
    </row>
    <row r="7" spans="2:20" s="265" customFormat="1" ht="5.0999999999999996" customHeight="1">
      <c r="B7" s="292"/>
      <c r="C7" s="292"/>
      <c r="D7" s="289"/>
      <c r="E7" s="290"/>
      <c r="F7" s="289"/>
      <c r="G7" s="290"/>
      <c r="H7" s="291"/>
      <c r="I7" s="290"/>
      <c r="K7" s="290"/>
      <c r="L7" s="289"/>
      <c r="M7" s="290"/>
      <c r="N7" s="289"/>
      <c r="O7" s="290"/>
      <c r="P7" s="289"/>
      <c r="Q7" s="290"/>
      <c r="R7" s="289"/>
      <c r="S7" s="273"/>
      <c r="T7" s="273"/>
    </row>
    <row r="8" spans="2:20" s="242" customFormat="1" ht="5.0999999999999996" customHeight="1">
      <c r="B8" s="402"/>
      <c r="C8" s="402"/>
      <c r="D8" s="650"/>
      <c r="F8" s="650"/>
      <c r="H8" s="650"/>
      <c r="L8" s="650"/>
      <c r="N8" s="650"/>
      <c r="P8" s="650"/>
      <c r="R8" s="650"/>
      <c r="S8" s="273"/>
      <c r="T8" s="273"/>
    </row>
    <row r="9" spans="2:20" s="250" customFormat="1" ht="14.1" customHeight="1">
      <c r="B9" s="288" t="s">
        <v>68</v>
      </c>
      <c r="C9" s="288"/>
      <c r="D9" s="257">
        <v>278</v>
      </c>
      <c r="E9" s="205"/>
      <c r="F9" s="257">
        <v>572</v>
      </c>
      <c r="G9" s="205"/>
      <c r="H9" s="259">
        <v>864</v>
      </c>
      <c r="I9" s="287"/>
      <c r="K9" s="287"/>
      <c r="L9" s="404">
        <v>280</v>
      </c>
      <c r="M9" s="285"/>
      <c r="N9" s="404">
        <v>597</v>
      </c>
      <c r="O9" s="285"/>
      <c r="P9" s="283">
        <v>936.2</v>
      </c>
      <c r="Q9" s="285"/>
      <c r="R9" s="285">
        <v>1279</v>
      </c>
      <c r="S9" s="647"/>
      <c r="T9" s="391"/>
    </row>
    <row r="10" spans="2:20" s="242" customFormat="1" ht="14.1" customHeight="1">
      <c r="B10" s="389" t="s">
        <v>69</v>
      </c>
      <c r="C10" s="389"/>
      <c r="D10" s="404">
        <v>-146</v>
      </c>
      <c r="E10" s="285"/>
      <c r="F10" s="404">
        <v>-296</v>
      </c>
      <c r="G10" s="285"/>
      <c r="H10" s="283">
        <v>-468</v>
      </c>
      <c r="I10" s="390"/>
      <c r="K10" s="390"/>
      <c r="L10" s="257">
        <v>-133</v>
      </c>
      <c r="M10" s="205"/>
      <c r="N10" s="257">
        <v>-271</v>
      </c>
      <c r="O10" s="205"/>
      <c r="P10" s="259">
        <v>-452</v>
      </c>
      <c r="Q10" s="205"/>
      <c r="R10" s="205">
        <v>-609</v>
      </c>
      <c r="S10" s="647"/>
      <c r="T10" s="391"/>
    </row>
    <row r="11" spans="2:20" s="242" customFormat="1" ht="12.75" customHeight="1">
      <c r="B11" s="284" t="s">
        <v>323</v>
      </c>
      <c r="C11" s="284"/>
      <c r="D11" s="257">
        <v>133</v>
      </c>
      <c r="E11" s="205"/>
      <c r="F11" s="257">
        <v>276</v>
      </c>
      <c r="G11" s="205"/>
      <c r="H11" s="259">
        <v>396</v>
      </c>
      <c r="I11" s="391"/>
      <c r="K11" s="391"/>
      <c r="L11" s="404">
        <v>147</v>
      </c>
      <c r="M11" s="285"/>
      <c r="N11" s="404">
        <v>326</v>
      </c>
      <c r="O11" s="285"/>
      <c r="P11" s="283">
        <v>484</v>
      </c>
      <c r="Q11" s="285"/>
      <c r="R11" s="404">
        <v>670</v>
      </c>
      <c r="S11" s="647"/>
      <c r="T11" s="391"/>
    </row>
    <row r="12" spans="2:20" s="250" customFormat="1" ht="14.1" customHeight="1">
      <c r="B12" s="389" t="s">
        <v>71</v>
      </c>
      <c r="C12" s="389"/>
      <c r="D12" s="404">
        <v>129</v>
      </c>
      <c r="E12" s="285"/>
      <c r="F12" s="404">
        <v>214</v>
      </c>
      <c r="G12" s="285"/>
      <c r="H12" s="283">
        <v>266</v>
      </c>
      <c r="I12" s="390"/>
      <c r="K12" s="390"/>
      <c r="L12" s="257">
        <v>74</v>
      </c>
      <c r="M12" s="205"/>
      <c r="N12" s="257">
        <v>61</v>
      </c>
      <c r="O12" s="205"/>
      <c r="P12" s="259">
        <v>199</v>
      </c>
      <c r="Q12" s="205"/>
      <c r="R12" s="205">
        <v>302</v>
      </c>
      <c r="S12" s="647"/>
      <c r="T12" s="391"/>
    </row>
    <row r="13" spans="2:20" s="250" customFormat="1" ht="14.1" customHeight="1">
      <c r="B13" s="389" t="s">
        <v>72</v>
      </c>
      <c r="C13" s="389"/>
      <c r="D13" s="205">
        <v>-146</v>
      </c>
      <c r="E13" s="615"/>
      <c r="F13" s="205">
        <v>-123</v>
      </c>
      <c r="G13" s="390"/>
      <c r="H13" s="259">
        <v>-89</v>
      </c>
      <c r="I13" s="390"/>
      <c r="K13" s="615"/>
      <c r="L13" s="205">
        <v>-136</v>
      </c>
      <c r="M13" s="205"/>
      <c r="N13" s="205">
        <v>-237</v>
      </c>
      <c r="O13" s="205"/>
      <c r="P13" s="259">
        <v>-133</v>
      </c>
      <c r="Q13" s="205"/>
      <c r="R13" s="205">
        <v>-284</v>
      </c>
      <c r="S13" s="647"/>
      <c r="T13" s="391"/>
    </row>
    <row r="14" spans="2:20" s="242" customFormat="1" ht="14.1" customHeight="1">
      <c r="B14" s="255" t="s">
        <v>122</v>
      </c>
      <c r="C14" s="255"/>
      <c r="D14" s="261">
        <v>-17</v>
      </c>
      <c r="E14" s="390"/>
      <c r="F14" s="261">
        <v>91</v>
      </c>
      <c r="G14" s="390"/>
      <c r="H14" s="262">
        <v>177</v>
      </c>
      <c r="I14" s="390"/>
      <c r="K14" s="390"/>
      <c r="L14" s="261">
        <v>-61</v>
      </c>
      <c r="M14" s="286"/>
      <c r="N14" s="261">
        <v>-176</v>
      </c>
      <c r="O14" s="286"/>
      <c r="P14" s="262">
        <v>66</v>
      </c>
      <c r="Q14" s="286"/>
      <c r="R14" s="261">
        <v>19</v>
      </c>
      <c r="S14" s="647"/>
      <c r="T14" s="391"/>
    </row>
    <row r="15" spans="2:20" s="250" customFormat="1" ht="14.1" customHeight="1">
      <c r="B15" s="389" t="s">
        <v>324</v>
      </c>
      <c r="C15" s="389"/>
      <c r="D15" s="205">
        <v>0</v>
      </c>
      <c r="E15" s="252"/>
      <c r="F15" s="205">
        <v>0</v>
      </c>
      <c r="G15" s="252"/>
      <c r="H15" s="259">
        <v>0</v>
      </c>
      <c r="I15" s="252"/>
      <c r="K15" s="252"/>
      <c r="L15" s="257">
        <v>-1</v>
      </c>
      <c r="M15" s="205"/>
      <c r="N15" s="257">
        <v>-0.76500000000000001</v>
      </c>
      <c r="O15" s="205"/>
      <c r="P15" s="259">
        <v>-1</v>
      </c>
      <c r="Q15" s="205"/>
      <c r="R15" s="257">
        <v>1</v>
      </c>
      <c r="S15" s="647"/>
      <c r="T15" s="391"/>
    </row>
    <row r="16" spans="2:20" s="250" customFormat="1" ht="14.1" customHeight="1">
      <c r="B16" s="389" t="s">
        <v>74</v>
      </c>
      <c r="C16" s="389"/>
      <c r="D16" s="205">
        <v>-4</v>
      </c>
      <c r="E16" s="252"/>
      <c r="F16" s="205">
        <v>-10</v>
      </c>
      <c r="G16" s="252"/>
      <c r="H16" s="259">
        <v>-15</v>
      </c>
      <c r="I16" s="252"/>
      <c r="K16" s="252"/>
      <c r="L16" s="257">
        <v>3</v>
      </c>
      <c r="M16" s="205"/>
      <c r="N16" s="257">
        <v>3</v>
      </c>
      <c r="O16" s="205"/>
      <c r="P16" s="259">
        <v>3</v>
      </c>
      <c r="Q16" s="205"/>
      <c r="R16" s="205">
        <v>1</v>
      </c>
      <c r="S16" s="647"/>
      <c r="T16" s="391"/>
    </row>
    <row r="17" spans="2:20" s="250" customFormat="1" ht="14.1" customHeight="1">
      <c r="B17" s="389" t="s">
        <v>227</v>
      </c>
      <c r="C17" s="389"/>
      <c r="D17" s="205">
        <v>-7</v>
      </c>
      <c r="E17" s="252"/>
      <c r="F17" s="205">
        <v>-12</v>
      </c>
      <c r="G17" s="252"/>
      <c r="H17" s="259">
        <v>-14.965</v>
      </c>
      <c r="I17" s="252"/>
      <c r="K17" s="252"/>
      <c r="L17" s="257">
        <v>0</v>
      </c>
      <c r="M17" s="205"/>
      <c r="N17" s="257">
        <v>0</v>
      </c>
      <c r="O17" s="205"/>
      <c r="P17" s="259">
        <v>0</v>
      </c>
      <c r="Q17" s="205"/>
      <c r="R17" s="205">
        <v>-15</v>
      </c>
      <c r="S17" s="647"/>
      <c r="T17" s="391"/>
    </row>
    <row r="18" spans="2:20" s="242" customFormat="1" ht="14.1" customHeight="1">
      <c r="B18" s="284" t="s">
        <v>390</v>
      </c>
      <c r="C18" s="284"/>
      <c r="D18" s="404">
        <v>105</v>
      </c>
      <c r="E18" s="390"/>
      <c r="F18" s="404">
        <v>345</v>
      </c>
      <c r="G18" s="390"/>
      <c r="H18" s="283">
        <v>543</v>
      </c>
      <c r="I18" s="390"/>
      <c r="K18" s="390"/>
      <c r="L18" s="404">
        <v>88</v>
      </c>
      <c r="M18" s="285"/>
      <c r="N18" s="404">
        <v>152</v>
      </c>
      <c r="O18" s="285"/>
      <c r="P18" s="283">
        <v>553</v>
      </c>
      <c r="Q18" s="285"/>
      <c r="R18" s="404">
        <v>676</v>
      </c>
      <c r="S18" s="647"/>
      <c r="T18" s="391"/>
    </row>
    <row r="19" spans="2:20" s="242" customFormat="1" ht="14.1" customHeight="1">
      <c r="B19" s="389" t="s">
        <v>256</v>
      </c>
      <c r="C19" s="389"/>
      <c r="D19" s="205">
        <v>0</v>
      </c>
      <c r="E19" s="390"/>
      <c r="F19" s="205">
        <v>-503</v>
      </c>
      <c r="G19" s="390"/>
      <c r="H19" s="259">
        <v>-502.625</v>
      </c>
      <c r="I19" s="390"/>
      <c r="K19" s="390"/>
      <c r="L19" s="257">
        <v>0</v>
      </c>
      <c r="M19" s="205"/>
      <c r="N19" s="257">
        <v>0</v>
      </c>
      <c r="O19" s="205"/>
      <c r="P19" s="259">
        <v>-4300</v>
      </c>
      <c r="Q19" s="205"/>
      <c r="R19" s="205">
        <v>-4300</v>
      </c>
      <c r="S19" s="647"/>
    </row>
    <row r="20" spans="2:20" s="250" customFormat="1" ht="14.1" customHeight="1">
      <c r="B20" s="284" t="s">
        <v>326</v>
      </c>
      <c r="C20" s="284"/>
      <c r="D20" s="404">
        <v>105</v>
      </c>
      <c r="E20" s="252"/>
      <c r="F20" s="404">
        <v>-158</v>
      </c>
      <c r="G20" s="252"/>
      <c r="H20" s="283">
        <v>40</v>
      </c>
      <c r="I20" s="252"/>
      <c r="K20" s="252"/>
      <c r="L20" s="404">
        <v>88</v>
      </c>
      <c r="M20" s="285"/>
      <c r="N20" s="404">
        <v>152</v>
      </c>
      <c r="O20" s="285"/>
      <c r="P20" s="283">
        <v>-3747</v>
      </c>
      <c r="Q20" s="285"/>
      <c r="R20" s="404">
        <v>-3624</v>
      </c>
      <c r="S20" s="647"/>
      <c r="T20" s="273"/>
    </row>
    <row r="21" spans="2:20" s="242" customFormat="1" ht="14.1" customHeight="1">
      <c r="B21" s="389" t="s">
        <v>327</v>
      </c>
      <c r="C21" s="389"/>
      <c r="D21" s="205">
        <v>0</v>
      </c>
      <c r="E21" s="615"/>
      <c r="F21" s="205">
        <v>0</v>
      </c>
      <c r="G21" s="390"/>
      <c r="H21" s="259">
        <v>0</v>
      </c>
      <c r="I21" s="390"/>
      <c r="K21" s="390"/>
      <c r="L21" s="257">
        <v>93</v>
      </c>
      <c r="M21" s="205"/>
      <c r="N21" s="257">
        <v>192</v>
      </c>
      <c r="O21" s="205"/>
      <c r="P21" s="259">
        <v>907</v>
      </c>
      <c r="Q21" s="205"/>
      <c r="R21" s="205">
        <v>907</v>
      </c>
      <c r="S21" s="647"/>
      <c r="T21" s="273"/>
    </row>
    <row r="22" spans="2:20" s="250" customFormat="1" ht="14.1" customHeight="1">
      <c r="B22" s="284" t="s">
        <v>328</v>
      </c>
      <c r="C22" s="284"/>
      <c r="D22" s="404">
        <v>105</v>
      </c>
      <c r="E22" s="252"/>
      <c r="F22" s="404">
        <v>-158</v>
      </c>
      <c r="G22" s="252"/>
      <c r="H22" s="283">
        <v>40</v>
      </c>
      <c r="I22" s="252"/>
      <c r="K22" s="252"/>
      <c r="L22" s="404">
        <v>181</v>
      </c>
      <c r="M22" s="285"/>
      <c r="N22" s="404">
        <v>344</v>
      </c>
      <c r="O22" s="285"/>
      <c r="P22" s="283">
        <v>-2840</v>
      </c>
      <c r="Q22" s="285"/>
      <c r="R22" s="404">
        <v>-2717</v>
      </c>
      <c r="S22" s="647"/>
      <c r="T22" s="273"/>
    </row>
    <row r="23" spans="2:20" s="250" customFormat="1" ht="14.1" customHeight="1">
      <c r="B23" s="241" t="s">
        <v>223</v>
      </c>
      <c r="C23" s="241"/>
      <c r="D23" s="205">
        <v>842</v>
      </c>
      <c r="E23" s="252"/>
      <c r="F23" s="205">
        <v>842</v>
      </c>
      <c r="G23" s="252"/>
      <c r="H23" s="259">
        <v>842</v>
      </c>
      <c r="I23" s="252"/>
      <c r="K23" s="252"/>
      <c r="L23" s="257">
        <v>-4316</v>
      </c>
      <c r="M23" s="205"/>
      <c r="N23" s="257">
        <v>-4316</v>
      </c>
      <c r="O23" s="205"/>
      <c r="P23" s="259">
        <v>-4316</v>
      </c>
      <c r="Q23" s="205"/>
      <c r="R23" s="205">
        <v>-4316</v>
      </c>
      <c r="S23" s="647"/>
      <c r="T23" s="273"/>
    </row>
    <row r="24" spans="2:20" s="242" customFormat="1" ht="14.1" customHeight="1">
      <c r="B24" s="389" t="s">
        <v>289</v>
      </c>
      <c r="C24" s="389"/>
      <c r="D24" s="205">
        <v>25</v>
      </c>
      <c r="E24" s="390"/>
      <c r="F24" s="205">
        <v>-60</v>
      </c>
      <c r="G24" s="390"/>
      <c r="H24" s="259">
        <v>-64</v>
      </c>
      <c r="I24" s="390"/>
      <c r="K24" s="252"/>
      <c r="L24" s="257">
        <v>3</v>
      </c>
      <c r="M24" s="205"/>
      <c r="N24" s="257">
        <v>-15</v>
      </c>
      <c r="O24" s="205"/>
      <c r="P24" s="259">
        <v>2894</v>
      </c>
      <c r="Q24" s="205"/>
      <c r="R24" s="205">
        <v>2886</v>
      </c>
      <c r="S24" s="647"/>
    </row>
    <row r="25" spans="2:20" s="242" customFormat="1" ht="14.1" customHeight="1">
      <c r="B25" s="389" t="s">
        <v>290</v>
      </c>
      <c r="C25" s="389"/>
      <c r="D25" s="205">
        <v>0</v>
      </c>
      <c r="E25" s="390"/>
      <c r="F25" s="205">
        <v>0</v>
      </c>
      <c r="G25" s="390"/>
      <c r="H25" s="259">
        <v>0</v>
      </c>
      <c r="I25" s="390"/>
      <c r="K25" s="252"/>
      <c r="L25" s="257">
        <v>0</v>
      </c>
      <c r="M25" s="205"/>
      <c r="N25" s="257">
        <v>0</v>
      </c>
      <c r="O25" s="205"/>
      <c r="P25" s="259">
        <v>0</v>
      </c>
      <c r="Q25" s="205"/>
      <c r="R25" s="205">
        <v>-445</v>
      </c>
      <c r="S25" s="647"/>
    </row>
    <row r="26" spans="2:20" s="242" customFormat="1" ht="14.1" customHeight="1">
      <c r="B26" s="389" t="s">
        <v>371</v>
      </c>
      <c r="C26" s="389"/>
      <c r="D26" s="205">
        <v>0</v>
      </c>
      <c r="E26" s="390"/>
      <c r="F26" s="205">
        <v>0</v>
      </c>
      <c r="G26" s="390"/>
      <c r="H26" s="259">
        <v>0</v>
      </c>
      <c r="I26" s="390"/>
      <c r="K26" s="252"/>
      <c r="L26" s="257">
        <v>0</v>
      </c>
      <c r="M26" s="205"/>
      <c r="N26" s="257">
        <v>0</v>
      </c>
      <c r="O26" s="205"/>
      <c r="P26" s="259">
        <v>-445</v>
      </c>
      <c r="Q26" s="205"/>
      <c r="R26" s="205">
        <v>0</v>
      </c>
      <c r="S26" s="647"/>
    </row>
    <row r="27" spans="2:20" s="242" customFormat="1" ht="14.25" customHeight="1">
      <c r="B27" s="655" t="s">
        <v>370</v>
      </c>
      <c r="C27" s="655"/>
      <c r="D27" s="205">
        <v>0</v>
      </c>
      <c r="E27" s="390"/>
      <c r="F27" s="205">
        <v>0</v>
      </c>
      <c r="G27" s="390"/>
      <c r="H27" s="259">
        <v>7</v>
      </c>
      <c r="I27" s="390"/>
      <c r="K27" s="252"/>
      <c r="L27" s="257">
        <v>0</v>
      </c>
      <c r="M27" s="205"/>
      <c r="N27" s="257">
        <v>0</v>
      </c>
      <c r="O27" s="205"/>
      <c r="P27" s="259">
        <v>0</v>
      </c>
      <c r="Q27" s="205"/>
      <c r="R27" s="205">
        <v>0</v>
      </c>
      <c r="S27" s="647"/>
    </row>
    <row r="28" spans="2:20" s="250" customFormat="1">
      <c r="B28" s="284" t="s">
        <v>224</v>
      </c>
      <c r="C28" s="284"/>
      <c r="D28" s="257">
        <v>762</v>
      </c>
      <c r="E28" s="252"/>
      <c r="F28" s="205">
        <v>940</v>
      </c>
      <c r="G28" s="252"/>
      <c r="H28" s="259">
        <v>745</v>
      </c>
      <c r="I28" s="252"/>
      <c r="K28" s="252"/>
      <c r="L28" s="205">
        <v>-4493</v>
      </c>
      <c r="M28" s="205"/>
      <c r="N28" s="257">
        <v>-4675</v>
      </c>
      <c r="O28" s="205"/>
      <c r="P28" s="259">
        <v>973</v>
      </c>
      <c r="Q28" s="205"/>
      <c r="R28" s="205">
        <v>842</v>
      </c>
      <c r="S28" s="647"/>
      <c r="T28" s="273"/>
    </row>
    <row r="29" spans="2:20" s="242" customFormat="1" ht="6" customHeight="1">
      <c r="B29" s="282"/>
      <c r="C29" s="282"/>
      <c r="D29" s="282"/>
      <c r="E29" s="281"/>
      <c r="F29" s="282"/>
      <c r="G29" s="281"/>
      <c r="H29" s="282"/>
      <c r="I29" s="281"/>
      <c r="K29" s="281"/>
      <c r="L29" s="282"/>
      <c r="M29" s="281"/>
      <c r="N29" s="281"/>
      <c r="O29" s="281"/>
      <c r="P29" s="281"/>
      <c r="Q29" s="281"/>
      <c r="R29" s="281"/>
      <c r="S29" s="647"/>
      <c r="T29" s="273"/>
    </row>
    <row r="30" spans="2:20" ht="11.25" customHeight="1">
      <c r="F30" s="280"/>
      <c r="H30" s="280"/>
      <c r="L30" s="333"/>
      <c r="S30" s="318"/>
      <c r="T30" s="273"/>
    </row>
    <row r="31" spans="2:20" ht="24.75" customHeight="1">
      <c r="B31" s="442" t="s">
        <v>333</v>
      </c>
      <c r="C31" s="656" t="s">
        <v>382</v>
      </c>
      <c r="D31" s="656"/>
      <c r="E31" s="656"/>
      <c r="F31" s="656"/>
      <c r="G31" s="656"/>
      <c r="H31" s="656"/>
      <c r="I31" s="656"/>
      <c r="J31" s="656"/>
      <c r="K31" s="656"/>
      <c r="L31" s="656"/>
      <c r="M31" s="656"/>
      <c r="N31" s="656"/>
      <c r="O31" s="656"/>
      <c r="P31" s="656"/>
      <c r="Q31" s="656"/>
      <c r="R31" s="656"/>
      <c r="S31" s="279"/>
      <c r="T31" s="279"/>
    </row>
    <row r="32" spans="2:20" ht="12.75" customHeight="1">
      <c r="B32" s="442" t="s">
        <v>335</v>
      </c>
      <c r="C32" s="653" t="s">
        <v>340</v>
      </c>
      <c r="D32" s="653"/>
      <c r="E32" s="653"/>
      <c r="F32" s="653"/>
      <c r="G32" s="653"/>
      <c r="H32" s="653"/>
      <c r="I32" s="653"/>
      <c r="J32" s="653"/>
      <c r="K32" s="653"/>
      <c r="L32" s="653"/>
      <c r="M32" s="653"/>
      <c r="N32" s="653"/>
      <c r="O32" s="653"/>
      <c r="P32" s="653"/>
      <c r="Q32" s="653"/>
      <c r="R32" s="653"/>
      <c r="S32" s="273"/>
      <c r="T32" s="273"/>
    </row>
    <row r="33" spans="1:20" ht="12.75" customHeight="1">
      <c r="B33" s="442" t="s">
        <v>336</v>
      </c>
      <c r="C33" s="653" t="s">
        <v>341</v>
      </c>
      <c r="D33" s="653"/>
      <c r="E33" s="653"/>
      <c r="F33" s="653"/>
      <c r="G33" s="653"/>
      <c r="H33" s="653"/>
      <c r="I33" s="653"/>
      <c r="J33" s="653"/>
      <c r="K33" s="653"/>
      <c r="L33" s="653"/>
      <c r="M33" s="653"/>
      <c r="N33" s="653"/>
      <c r="O33" s="653"/>
      <c r="P33" s="653"/>
      <c r="Q33" s="653"/>
      <c r="R33" s="653"/>
      <c r="S33" s="279"/>
      <c r="T33" s="279"/>
    </row>
    <row r="34" spans="1:20" ht="13.5" customHeight="1">
      <c r="B34" s="442" t="s">
        <v>342</v>
      </c>
      <c r="C34" s="653" t="s">
        <v>376</v>
      </c>
      <c r="D34" s="653"/>
      <c r="E34" s="653"/>
      <c r="F34" s="653"/>
      <c r="G34" s="653"/>
      <c r="H34" s="653"/>
      <c r="I34" s="653"/>
      <c r="J34" s="653"/>
      <c r="K34" s="653"/>
      <c r="L34" s="653"/>
      <c r="M34" s="653"/>
      <c r="N34" s="653"/>
      <c r="O34" s="653"/>
      <c r="P34" s="653"/>
      <c r="Q34" s="653"/>
      <c r="R34" s="653"/>
      <c r="S34" s="279"/>
      <c r="T34" s="279"/>
    </row>
    <row r="35" spans="1:20" ht="27" customHeight="1">
      <c r="B35" s="442" t="s">
        <v>343</v>
      </c>
      <c r="C35" s="653" t="s">
        <v>372</v>
      </c>
      <c r="D35" s="653"/>
      <c r="E35" s="653"/>
      <c r="F35" s="653"/>
      <c r="G35" s="653"/>
      <c r="H35" s="653"/>
      <c r="I35" s="653"/>
      <c r="J35" s="653"/>
      <c r="K35" s="653"/>
      <c r="L35" s="653"/>
      <c r="M35" s="653"/>
      <c r="N35" s="653"/>
      <c r="O35" s="653"/>
      <c r="P35" s="653"/>
      <c r="Q35" s="653"/>
      <c r="R35" s="653"/>
      <c r="S35" s="278"/>
      <c r="T35" s="278"/>
    </row>
    <row r="36" spans="1:20" ht="14.25" customHeight="1">
      <c r="B36" s="442" t="s">
        <v>369</v>
      </c>
      <c r="C36" s="653" t="s">
        <v>377</v>
      </c>
      <c r="D36" s="653"/>
      <c r="E36" s="653"/>
      <c r="F36" s="653"/>
      <c r="G36" s="653"/>
      <c r="H36" s="653"/>
      <c r="I36" s="653"/>
      <c r="J36" s="653"/>
      <c r="K36" s="653"/>
      <c r="L36" s="653"/>
      <c r="M36" s="653"/>
      <c r="N36" s="653"/>
      <c r="O36" s="653"/>
      <c r="P36" s="653"/>
      <c r="Q36" s="653"/>
      <c r="R36" s="653"/>
      <c r="S36" s="278"/>
      <c r="T36" s="278"/>
    </row>
    <row r="37" spans="1:20" ht="27.75" customHeight="1">
      <c r="B37" s="442" t="s">
        <v>391</v>
      </c>
      <c r="C37" s="653" t="s">
        <v>392</v>
      </c>
      <c r="D37" s="653"/>
      <c r="E37" s="653"/>
      <c r="F37" s="653"/>
      <c r="G37" s="653"/>
      <c r="H37" s="653"/>
      <c r="I37" s="653"/>
      <c r="J37" s="653"/>
      <c r="K37" s="653"/>
      <c r="L37" s="653"/>
      <c r="M37" s="653"/>
      <c r="N37" s="653"/>
      <c r="O37" s="653"/>
      <c r="P37" s="653"/>
      <c r="Q37" s="653"/>
      <c r="R37" s="653"/>
      <c r="S37" s="278"/>
      <c r="T37" s="278"/>
    </row>
    <row r="38" spans="1:20" ht="11.25" customHeight="1">
      <c r="B38" s="109"/>
      <c r="C38" s="109"/>
      <c r="D38" s="109"/>
      <c r="E38" s="109"/>
      <c r="F38" s="146"/>
      <c r="G38" s="109"/>
      <c r="H38" s="146"/>
      <c r="I38" s="109"/>
      <c r="K38" s="109"/>
      <c r="L38" s="109"/>
      <c r="M38" s="109"/>
      <c r="N38" s="109"/>
      <c r="O38" s="109"/>
      <c r="P38" s="109"/>
      <c r="Q38" s="109"/>
      <c r="R38" s="109"/>
      <c r="S38" s="109"/>
      <c r="T38" s="109"/>
    </row>
    <row r="39" spans="1:20" s="273" customFormat="1" ht="15" customHeight="1">
      <c r="A39" s="276"/>
      <c r="B39" s="277"/>
      <c r="C39" s="277"/>
      <c r="D39" s="654">
        <v>2013</v>
      </c>
      <c r="E39" s="654"/>
      <c r="F39" s="654"/>
      <c r="G39" s="654"/>
      <c r="H39" s="654"/>
      <c r="K39" s="654">
        <v>2012</v>
      </c>
      <c r="L39" s="654"/>
      <c r="M39" s="654"/>
      <c r="N39" s="654"/>
      <c r="O39" s="654"/>
      <c r="P39" s="654"/>
      <c r="Q39" s="654"/>
      <c r="R39" s="654"/>
      <c r="S39" s="111"/>
      <c r="T39" s="111"/>
    </row>
    <row r="40" spans="1:20" s="273" customFormat="1" ht="3.95" customHeight="1">
      <c r="A40" s="276"/>
      <c r="B40" s="275"/>
      <c r="C40" s="275"/>
      <c r="D40" s="274"/>
      <c r="F40" s="274"/>
      <c r="H40" s="274"/>
      <c r="L40" s="274"/>
      <c r="N40" s="274"/>
      <c r="P40" s="274"/>
      <c r="R40" s="274"/>
      <c r="S40" s="111"/>
      <c r="T40" s="111"/>
    </row>
    <row r="41" spans="1:20" s="265" customFormat="1" ht="15" customHeight="1">
      <c r="A41" s="270"/>
      <c r="B41" s="269"/>
      <c r="C41" s="269"/>
      <c r="D41" s="271" t="s">
        <v>30</v>
      </c>
      <c r="E41" s="312"/>
      <c r="F41" s="271" t="s">
        <v>31</v>
      </c>
      <c r="G41" s="312"/>
      <c r="H41" s="272" t="s">
        <v>351</v>
      </c>
      <c r="I41" s="312"/>
      <c r="K41" s="312"/>
      <c r="L41" s="271" t="s">
        <v>30</v>
      </c>
      <c r="M41" s="312"/>
      <c r="N41" s="271" t="s">
        <v>31</v>
      </c>
      <c r="O41" s="312"/>
      <c r="P41" s="272" t="s">
        <v>28</v>
      </c>
      <c r="Q41" s="312"/>
      <c r="R41" s="271" t="s">
        <v>29</v>
      </c>
      <c r="S41" s="111"/>
      <c r="T41" s="111"/>
    </row>
    <row r="42" spans="1:20" s="265" customFormat="1" ht="5.0999999999999996" customHeight="1">
      <c r="A42" s="270"/>
      <c r="B42" s="269"/>
      <c r="C42" s="269"/>
      <c r="D42" s="266"/>
      <c r="E42" s="268"/>
      <c r="F42" s="266"/>
      <c r="G42" s="268"/>
      <c r="H42" s="267"/>
      <c r="I42" s="268"/>
      <c r="K42" s="268"/>
      <c r="L42" s="266"/>
      <c r="M42" s="267"/>
      <c r="N42" s="266"/>
      <c r="O42" s="267"/>
      <c r="P42" s="267"/>
      <c r="Q42" s="267"/>
      <c r="R42" s="266"/>
      <c r="S42" s="111"/>
      <c r="T42" s="111"/>
    </row>
    <row r="43" spans="1:20" s="242" customFormat="1" ht="5.0999999999999996" customHeight="1">
      <c r="A43" s="243"/>
      <c r="B43" s="453"/>
      <c r="C43" s="453"/>
      <c r="D43" s="651"/>
      <c r="E43" s="264"/>
      <c r="F43" s="651"/>
      <c r="G43" s="264"/>
      <c r="H43" s="652"/>
      <c r="I43" s="264"/>
      <c r="K43" s="264"/>
      <c r="L43" s="651"/>
      <c r="M43" s="652"/>
      <c r="N43" s="651"/>
      <c r="O43" s="652"/>
      <c r="P43" s="652"/>
      <c r="Q43" s="652"/>
      <c r="R43" s="651"/>
      <c r="S43" s="111"/>
      <c r="T43" s="111"/>
    </row>
    <row r="44" spans="1:20" s="250" customFormat="1" ht="14.1" customHeight="1">
      <c r="A44" s="256"/>
      <c r="B44" s="255" t="s">
        <v>325</v>
      </c>
      <c r="C44" s="255"/>
      <c r="D44" s="261">
        <v>105</v>
      </c>
      <c r="E44" s="263"/>
      <c r="F44" s="261">
        <v>345</v>
      </c>
      <c r="G44" s="263"/>
      <c r="H44" s="262">
        <v>543</v>
      </c>
      <c r="I44" s="263"/>
      <c r="K44" s="252"/>
      <c r="L44" s="261">
        <v>88</v>
      </c>
      <c r="M44" s="252"/>
      <c r="N44" s="261">
        <v>152</v>
      </c>
      <c r="O44" s="252"/>
      <c r="P44" s="262">
        <v>553</v>
      </c>
      <c r="Q44" s="252"/>
      <c r="R44" s="261">
        <v>676</v>
      </c>
      <c r="S44" s="111"/>
      <c r="T44" s="111"/>
    </row>
    <row r="45" spans="1:20" s="242" customFormat="1" ht="14.1" customHeight="1">
      <c r="A45" s="243"/>
      <c r="B45" s="241" t="s">
        <v>364</v>
      </c>
      <c r="C45" s="241"/>
      <c r="D45" s="257">
        <v>1117</v>
      </c>
      <c r="E45" s="260"/>
      <c r="F45" s="257">
        <v>1117</v>
      </c>
      <c r="G45" s="260"/>
      <c r="H45" s="259">
        <v>1117</v>
      </c>
      <c r="I45" s="260"/>
      <c r="K45" s="390"/>
      <c r="L45" s="257">
        <v>1117</v>
      </c>
      <c r="M45" s="390"/>
      <c r="N45" s="257">
        <v>1117</v>
      </c>
      <c r="O45" s="390"/>
      <c r="P45" s="259">
        <v>1117</v>
      </c>
      <c r="Q45" s="390"/>
      <c r="R45" s="257">
        <v>1117</v>
      </c>
      <c r="T45" s="111"/>
    </row>
    <row r="46" spans="1:20" s="250" customFormat="1" ht="14.1" customHeight="1">
      <c r="A46" s="256"/>
      <c r="B46" s="255" t="s">
        <v>329</v>
      </c>
      <c r="C46" s="255"/>
      <c r="D46" s="251">
        <v>0.09</v>
      </c>
      <c r="E46" s="254"/>
      <c r="F46" s="251">
        <v>0.31</v>
      </c>
      <c r="G46" s="254"/>
      <c r="H46" s="253">
        <v>0.49</v>
      </c>
      <c r="I46" s="254"/>
      <c r="K46" s="252"/>
      <c r="L46" s="251">
        <v>0.08</v>
      </c>
      <c r="M46" s="252"/>
      <c r="N46" s="251">
        <v>0.14000000000000001</v>
      </c>
      <c r="O46" s="252"/>
      <c r="P46" s="253">
        <v>0.5</v>
      </c>
      <c r="Q46" s="252"/>
      <c r="R46" s="251">
        <v>0.61</v>
      </c>
      <c r="S46" s="111"/>
      <c r="T46" s="111"/>
    </row>
    <row r="47" spans="1:20" s="242" customFormat="1">
      <c r="A47" s="243"/>
      <c r="B47" s="249"/>
      <c r="C47" s="249"/>
      <c r="D47" s="249"/>
      <c r="E47" s="248"/>
      <c r="F47" s="249"/>
      <c r="G47" s="248"/>
      <c r="H47" s="249"/>
      <c r="I47" s="248"/>
      <c r="K47" s="248"/>
      <c r="L47" s="248"/>
      <c r="M47" s="248"/>
      <c r="N47" s="248"/>
      <c r="O47" s="248"/>
      <c r="P47" s="248"/>
      <c r="Q47" s="248"/>
      <c r="R47" s="248"/>
      <c r="S47" s="111"/>
      <c r="T47" s="111"/>
    </row>
    <row r="48" spans="1:20" s="242" customFormat="1" ht="6" customHeight="1">
      <c r="A48" s="243"/>
      <c r="B48" s="247"/>
      <c r="C48" s="247"/>
      <c r="D48" s="246"/>
      <c r="E48" s="246"/>
      <c r="F48" s="246"/>
      <c r="G48" s="246"/>
      <c r="H48" s="246"/>
      <c r="I48" s="246"/>
      <c r="K48" s="246"/>
      <c r="L48" s="247"/>
      <c r="M48" s="246"/>
      <c r="N48" s="246"/>
      <c r="O48" s="246"/>
      <c r="P48" s="246"/>
      <c r="Q48" s="246"/>
      <c r="R48" s="246"/>
      <c r="S48" s="109"/>
      <c r="T48" s="109"/>
    </row>
    <row r="49" spans="1:20" s="242" customFormat="1" ht="5.25" customHeight="1">
      <c r="A49" s="243"/>
      <c r="B49" s="245"/>
      <c r="C49" s="245"/>
      <c r="D49" s="245"/>
      <c r="E49" s="244"/>
      <c r="F49" s="244"/>
      <c r="G49" s="244"/>
      <c r="H49" s="244"/>
      <c r="I49" s="244"/>
      <c r="K49" s="244"/>
      <c r="L49" s="244"/>
      <c r="M49" s="244"/>
      <c r="N49" s="244"/>
      <c r="O49" s="244"/>
      <c r="P49" s="244"/>
      <c r="Q49" s="244"/>
      <c r="R49" s="244"/>
      <c r="S49" s="244"/>
      <c r="T49" s="244"/>
    </row>
    <row r="50" spans="1:20" s="242" customFormat="1" ht="24.75" customHeight="1">
      <c r="A50" s="243"/>
      <c r="B50" s="442"/>
      <c r="D50" s="649"/>
      <c r="E50" s="649"/>
      <c r="F50" s="649"/>
      <c r="G50" s="649"/>
      <c r="H50" s="649"/>
      <c r="I50" s="649"/>
      <c r="K50" s="649"/>
      <c r="L50" s="649"/>
      <c r="M50" s="649"/>
      <c r="N50" s="649"/>
      <c r="O50" s="649"/>
      <c r="P50" s="442"/>
      <c r="Q50" s="649"/>
      <c r="R50" s="442"/>
      <c r="S50" s="649"/>
      <c r="T50" s="191"/>
    </row>
    <row r="51" spans="1:20" ht="15" customHeight="1">
      <c r="B51" s="241"/>
      <c r="C51" s="241"/>
      <c r="D51" s="241"/>
      <c r="T51" s="389"/>
    </row>
    <row r="52" spans="1:20">
      <c r="T52" s="389"/>
    </row>
    <row r="53" spans="1:20">
      <c r="B53" s="240"/>
      <c r="C53" s="240"/>
      <c r="D53" s="240"/>
    </row>
    <row r="54" spans="1:20">
      <c r="B54" s="239"/>
      <c r="C54" s="242"/>
      <c r="D54" s="239"/>
      <c r="E54" s="239"/>
      <c r="F54" s="239"/>
      <c r="G54" s="239"/>
      <c r="H54" s="239"/>
      <c r="I54" s="239"/>
      <c r="K54" s="239"/>
      <c r="L54" s="239"/>
      <c r="M54" s="239"/>
      <c r="N54" s="239"/>
      <c r="O54" s="239"/>
      <c r="P54" s="239"/>
      <c r="Q54" s="239"/>
      <c r="R54" s="239"/>
      <c r="S54" s="239"/>
      <c r="T54" s="239"/>
    </row>
    <row r="55" spans="1:20">
      <c r="B55" s="239"/>
      <c r="C55" s="239"/>
      <c r="D55" s="239"/>
      <c r="E55" s="239"/>
      <c r="F55" s="239"/>
      <c r="G55" s="239"/>
      <c r="H55" s="239"/>
      <c r="I55" s="239"/>
      <c r="K55" s="239"/>
      <c r="L55" s="239"/>
      <c r="M55" s="239"/>
      <c r="N55" s="239"/>
      <c r="O55" s="239"/>
      <c r="P55" s="239"/>
      <c r="Q55" s="239"/>
      <c r="R55" s="239"/>
      <c r="S55" s="239"/>
      <c r="T55" s="239"/>
    </row>
    <row r="56" spans="1:20">
      <c r="B56" s="239"/>
      <c r="C56" s="239"/>
      <c r="D56" s="239"/>
      <c r="E56" s="239"/>
      <c r="F56" s="239"/>
      <c r="G56" s="239"/>
      <c r="H56" s="239"/>
      <c r="I56" s="239"/>
      <c r="K56" s="239"/>
      <c r="L56" s="239"/>
      <c r="M56" s="239"/>
      <c r="N56" s="239"/>
      <c r="O56" s="239"/>
      <c r="P56" s="239"/>
      <c r="Q56" s="239"/>
      <c r="R56" s="239"/>
      <c r="S56" s="239"/>
      <c r="T56" s="239"/>
    </row>
    <row r="57" spans="1:20">
      <c r="B57" s="239"/>
      <c r="C57" s="239"/>
      <c r="D57" s="239"/>
      <c r="E57" s="239"/>
      <c r="F57" s="239"/>
      <c r="G57" s="239"/>
      <c r="H57" s="239"/>
      <c r="I57" s="239"/>
      <c r="K57" s="239"/>
      <c r="L57" s="239"/>
      <c r="M57" s="239"/>
      <c r="N57" s="239"/>
      <c r="O57" s="239"/>
      <c r="P57" s="239"/>
      <c r="Q57" s="239"/>
      <c r="R57" s="239"/>
      <c r="S57" s="239"/>
      <c r="T57" s="239"/>
    </row>
    <row r="58" spans="1:20">
      <c r="B58" s="239"/>
      <c r="C58" s="239"/>
      <c r="D58" s="239"/>
      <c r="E58" s="239"/>
      <c r="F58" s="239"/>
      <c r="G58" s="239"/>
      <c r="H58" s="239"/>
      <c r="I58" s="239"/>
      <c r="K58" s="239"/>
      <c r="L58" s="239"/>
      <c r="M58" s="239"/>
      <c r="N58" s="239"/>
      <c r="O58" s="239"/>
      <c r="P58" s="239"/>
      <c r="Q58" s="239"/>
      <c r="R58" s="239"/>
      <c r="S58" s="239"/>
      <c r="T58" s="239"/>
    </row>
    <row r="59" spans="1:20">
      <c r="B59" s="239"/>
      <c r="C59" s="239"/>
      <c r="D59" s="239"/>
      <c r="E59" s="239"/>
      <c r="F59" s="239"/>
      <c r="G59" s="239"/>
      <c r="H59" s="239"/>
      <c r="I59" s="239"/>
      <c r="K59" s="239"/>
      <c r="L59" s="239"/>
      <c r="M59" s="239"/>
      <c r="N59" s="239"/>
      <c r="O59" s="239"/>
      <c r="P59" s="239"/>
      <c r="Q59" s="239"/>
      <c r="R59" s="239"/>
      <c r="S59" s="239"/>
      <c r="T59" s="239"/>
    </row>
    <row r="60" spans="1:20">
      <c r="B60" s="239"/>
      <c r="C60" s="239"/>
      <c r="D60" s="239"/>
      <c r="E60" s="239"/>
      <c r="F60" s="239"/>
      <c r="G60" s="239"/>
      <c r="H60" s="239"/>
      <c r="I60" s="239"/>
      <c r="K60" s="239"/>
      <c r="L60" s="239"/>
      <c r="M60" s="239"/>
      <c r="N60" s="239"/>
      <c r="O60" s="239"/>
      <c r="P60" s="239"/>
      <c r="Q60" s="239"/>
      <c r="R60" s="239"/>
      <c r="S60" s="239"/>
      <c r="T60" s="239"/>
    </row>
    <row r="61" spans="1:20">
      <c r="B61" s="239"/>
      <c r="C61" s="239"/>
      <c r="D61" s="239"/>
      <c r="E61" s="239"/>
      <c r="F61" s="239"/>
      <c r="G61" s="239"/>
      <c r="H61" s="239"/>
      <c r="I61" s="239"/>
      <c r="K61" s="239"/>
      <c r="L61" s="239"/>
      <c r="M61" s="239"/>
      <c r="N61" s="239"/>
      <c r="O61" s="239"/>
      <c r="P61" s="239"/>
      <c r="Q61" s="239"/>
      <c r="R61" s="239"/>
      <c r="S61" s="239"/>
      <c r="T61" s="239"/>
    </row>
    <row r="62" spans="1:20">
      <c r="B62" s="239"/>
      <c r="C62" s="239"/>
      <c r="D62" s="239"/>
      <c r="E62" s="239"/>
      <c r="F62" s="239"/>
      <c r="G62" s="239"/>
      <c r="H62" s="239"/>
      <c r="I62" s="239"/>
      <c r="K62" s="239"/>
      <c r="L62" s="239"/>
      <c r="M62" s="239"/>
      <c r="N62" s="239"/>
      <c r="O62" s="239"/>
      <c r="P62" s="239"/>
      <c r="Q62" s="239"/>
      <c r="R62" s="239"/>
      <c r="S62" s="239"/>
      <c r="T62" s="239"/>
    </row>
    <row r="63" spans="1:20">
      <c r="B63" s="239"/>
      <c r="C63" s="239"/>
      <c r="D63" s="239"/>
      <c r="E63" s="239"/>
      <c r="F63" s="239"/>
      <c r="G63" s="239"/>
      <c r="H63" s="239"/>
      <c r="I63" s="239"/>
      <c r="K63" s="239"/>
      <c r="L63" s="239"/>
      <c r="M63" s="239"/>
      <c r="N63" s="239"/>
      <c r="O63" s="239"/>
      <c r="P63" s="239"/>
      <c r="Q63" s="239"/>
      <c r="R63" s="239"/>
      <c r="S63" s="239"/>
      <c r="T63" s="239"/>
    </row>
    <row r="64" spans="1:20">
      <c r="B64" s="239"/>
      <c r="C64" s="239"/>
      <c r="D64" s="239"/>
      <c r="E64" s="239"/>
      <c r="F64" s="239"/>
      <c r="G64" s="239"/>
      <c r="H64" s="239"/>
      <c r="I64" s="239"/>
      <c r="K64" s="239"/>
      <c r="L64" s="239"/>
      <c r="M64" s="239"/>
      <c r="N64" s="239"/>
      <c r="O64" s="239"/>
      <c r="P64" s="239"/>
      <c r="Q64" s="239"/>
      <c r="R64" s="239"/>
      <c r="S64" s="239"/>
      <c r="T64" s="239"/>
    </row>
    <row r="65" spans="2:20">
      <c r="B65" s="239"/>
      <c r="C65" s="239"/>
      <c r="D65" s="239"/>
      <c r="E65" s="239"/>
      <c r="F65" s="239"/>
      <c r="G65" s="239"/>
      <c r="H65" s="239"/>
      <c r="I65" s="239"/>
      <c r="K65" s="239"/>
      <c r="L65" s="239"/>
      <c r="M65" s="239"/>
      <c r="N65" s="239"/>
      <c r="O65" s="239"/>
      <c r="P65" s="239"/>
      <c r="Q65" s="239"/>
      <c r="R65" s="239"/>
      <c r="S65" s="239"/>
      <c r="T65" s="239"/>
    </row>
    <row r="66" spans="2:20">
      <c r="B66" s="239"/>
      <c r="C66" s="239"/>
      <c r="D66" s="239"/>
      <c r="E66" s="239"/>
      <c r="F66" s="239"/>
      <c r="G66" s="239"/>
      <c r="H66" s="239"/>
      <c r="I66" s="239"/>
      <c r="K66" s="239"/>
      <c r="L66" s="239"/>
      <c r="M66" s="239"/>
      <c r="N66" s="239"/>
      <c r="O66" s="239"/>
      <c r="P66" s="239"/>
      <c r="Q66" s="239"/>
      <c r="R66" s="239"/>
      <c r="S66" s="239"/>
      <c r="T66" s="239"/>
    </row>
    <row r="67" spans="2:20">
      <c r="B67" s="239"/>
      <c r="C67" s="239"/>
      <c r="D67" s="239"/>
      <c r="E67" s="239"/>
      <c r="F67" s="239"/>
      <c r="G67" s="239"/>
      <c r="H67" s="239"/>
      <c r="I67" s="239"/>
      <c r="K67" s="239"/>
      <c r="L67" s="239"/>
      <c r="M67" s="239"/>
      <c r="N67" s="239"/>
      <c r="O67" s="239"/>
      <c r="P67" s="239"/>
      <c r="Q67" s="239"/>
      <c r="R67" s="239"/>
      <c r="S67" s="239"/>
      <c r="T67" s="239"/>
    </row>
    <row r="68" spans="2:20">
      <c r="B68" s="239"/>
      <c r="C68" s="239"/>
      <c r="D68" s="239"/>
      <c r="E68" s="239"/>
      <c r="F68" s="239"/>
      <c r="G68" s="239"/>
      <c r="H68" s="239"/>
      <c r="I68" s="239"/>
      <c r="K68" s="239"/>
      <c r="L68" s="239"/>
      <c r="M68" s="239"/>
      <c r="N68" s="239"/>
      <c r="O68" s="239"/>
      <c r="P68" s="239"/>
      <c r="Q68" s="239"/>
      <c r="R68" s="239"/>
      <c r="S68" s="239"/>
      <c r="T68" s="239"/>
    </row>
    <row r="69" spans="2:20">
      <c r="B69" s="239"/>
      <c r="C69" s="239"/>
      <c r="D69" s="239"/>
      <c r="E69" s="239"/>
      <c r="F69" s="239"/>
      <c r="G69" s="239"/>
      <c r="H69" s="239"/>
      <c r="I69" s="239"/>
      <c r="K69" s="239"/>
      <c r="L69" s="239"/>
      <c r="M69" s="239"/>
      <c r="N69" s="239"/>
      <c r="O69" s="239"/>
      <c r="P69" s="239"/>
      <c r="Q69" s="239"/>
      <c r="R69" s="239"/>
      <c r="S69" s="239"/>
      <c r="T69" s="239"/>
    </row>
    <row r="70" spans="2:20">
      <c r="B70" s="239"/>
      <c r="C70" s="239"/>
      <c r="D70" s="239"/>
      <c r="E70" s="239"/>
      <c r="F70" s="239"/>
      <c r="G70" s="239"/>
      <c r="H70" s="239"/>
      <c r="I70" s="239"/>
      <c r="K70" s="239"/>
      <c r="L70" s="239"/>
      <c r="M70" s="239"/>
      <c r="N70" s="239"/>
      <c r="O70" s="239"/>
      <c r="P70" s="239"/>
      <c r="Q70" s="239"/>
      <c r="R70" s="239"/>
      <c r="S70" s="239"/>
      <c r="T70" s="239"/>
    </row>
    <row r="71" spans="2:20">
      <c r="B71" s="239"/>
      <c r="C71" s="239"/>
      <c r="D71" s="239"/>
      <c r="E71" s="239"/>
      <c r="F71" s="239"/>
      <c r="G71" s="239"/>
      <c r="H71" s="239"/>
      <c r="I71" s="239"/>
      <c r="K71" s="239"/>
      <c r="L71" s="239"/>
      <c r="M71" s="239"/>
      <c r="N71" s="239"/>
      <c r="O71" s="239"/>
      <c r="P71" s="239"/>
      <c r="Q71" s="239"/>
      <c r="R71" s="239"/>
      <c r="S71" s="239"/>
      <c r="T71" s="239"/>
    </row>
    <row r="72" spans="2:20">
      <c r="B72" s="239"/>
      <c r="C72" s="239"/>
      <c r="D72" s="239"/>
      <c r="E72" s="239"/>
      <c r="F72" s="239"/>
      <c r="G72" s="239"/>
      <c r="H72" s="239"/>
      <c r="I72" s="239"/>
      <c r="K72" s="239"/>
      <c r="L72" s="239"/>
      <c r="M72" s="239"/>
      <c r="N72" s="239"/>
      <c r="O72" s="239"/>
      <c r="P72" s="239"/>
      <c r="Q72" s="239"/>
      <c r="R72" s="239"/>
      <c r="S72" s="239"/>
      <c r="T72" s="239"/>
    </row>
    <row r="73" spans="2:20">
      <c r="B73" s="239"/>
      <c r="C73" s="239"/>
      <c r="D73" s="239"/>
      <c r="E73" s="239"/>
      <c r="F73" s="239"/>
      <c r="G73" s="239"/>
      <c r="H73" s="239"/>
      <c r="I73" s="239"/>
      <c r="K73" s="239"/>
      <c r="L73" s="239"/>
      <c r="M73" s="239"/>
      <c r="N73" s="239"/>
      <c r="O73" s="239"/>
      <c r="P73" s="239"/>
      <c r="Q73" s="239"/>
      <c r="R73" s="239"/>
      <c r="S73" s="239"/>
      <c r="T73" s="239"/>
    </row>
    <row r="74" spans="2:20">
      <c r="B74" s="239"/>
      <c r="C74" s="239"/>
      <c r="D74" s="239"/>
      <c r="E74" s="239"/>
      <c r="F74" s="239"/>
      <c r="G74" s="239"/>
      <c r="H74" s="239"/>
      <c r="I74" s="239"/>
      <c r="K74" s="239"/>
      <c r="L74" s="239"/>
      <c r="M74" s="239"/>
      <c r="N74" s="239"/>
      <c r="O74" s="239"/>
      <c r="P74" s="239"/>
      <c r="Q74" s="239"/>
      <c r="R74" s="239"/>
      <c r="S74" s="239"/>
      <c r="T74" s="239"/>
    </row>
    <row r="75" spans="2:20">
      <c r="B75" s="239"/>
      <c r="C75" s="239"/>
      <c r="D75" s="239"/>
      <c r="E75" s="239"/>
      <c r="F75" s="239"/>
      <c r="G75" s="239"/>
      <c r="H75" s="239"/>
      <c r="I75" s="239"/>
      <c r="K75" s="239"/>
      <c r="L75" s="239"/>
      <c r="M75" s="239"/>
      <c r="N75" s="239"/>
      <c r="O75" s="239"/>
      <c r="P75" s="239"/>
      <c r="Q75" s="239"/>
      <c r="R75" s="239"/>
      <c r="S75" s="239"/>
      <c r="T75" s="239"/>
    </row>
    <row r="76" spans="2:20">
      <c r="B76" s="239"/>
      <c r="C76" s="239"/>
      <c r="D76" s="239"/>
      <c r="E76" s="239"/>
      <c r="F76" s="239"/>
      <c r="G76" s="239"/>
      <c r="H76" s="239"/>
      <c r="I76" s="239"/>
      <c r="K76" s="239"/>
      <c r="L76" s="239"/>
      <c r="M76" s="239"/>
      <c r="N76" s="239"/>
      <c r="O76" s="239"/>
      <c r="P76" s="239"/>
      <c r="Q76" s="239"/>
      <c r="R76" s="239"/>
      <c r="S76" s="239"/>
      <c r="T76" s="239"/>
    </row>
    <row r="77" spans="2:20">
      <c r="B77" s="239"/>
      <c r="C77" s="239"/>
      <c r="D77" s="239"/>
      <c r="E77" s="239"/>
      <c r="F77" s="239"/>
      <c r="G77" s="239"/>
      <c r="H77" s="239"/>
      <c r="I77" s="239"/>
      <c r="K77" s="239"/>
      <c r="L77" s="239"/>
      <c r="M77" s="239"/>
      <c r="N77" s="239"/>
      <c r="O77" s="239"/>
      <c r="P77" s="239"/>
      <c r="Q77" s="239"/>
      <c r="R77" s="239"/>
      <c r="S77" s="239"/>
      <c r="T77" s="239"/>
    </row>
    <row r="78" spans="2:20">
      <c r="B78" s="239"/>
      <c r="C78" s="239"/>
      <c r="D78" s="239"/>
      <c r="E78" s="239"/>
      <c r="F78" s="239"/>
      <c r="G78" s="239"/>
      <c r="H78" s="239"/>
      <c r="I78" s="239"/>
      <c r="K78" s="239"/>
      <c r="L78" s="239"/>
      <c r="M78" s="239"/>
      <c r="N78" s="239"/>
      <c r="O78" s="239"/>
      <c r="P78" s="239"/>
      <c r="Q78" s="239"/>
      <c r="R78" s="239"/>
      <c r="S78" s="239"/>
      <c r="T78" s="239"/>
    </row>
    <row r="79" spans="2:20">
      <c r="B79" s="239"/>
      <c r="C79" s="239"/>
      <c r="D79" s="239"/>
      <c r="E79" s="239"/>
      <c r="F79" s="239"/>
      <c r="G79" s="239"/>
      <c r="H79" s="239"/>
      <c r="I79" s="239"/>
      <c r="K79" s="239"/>
      <c r="L79" s="239"/>
      <c r="M79" s="239"/>
      <c r="N79" s="239"/>
      <c r="O79" s="239"/>
      <c r="P79" s="239"/>
      <c r="Q79" s="239"/>
      <c r="R79" s="239"/>
      <c r="S79" s="239"/>
      <c r="T79" s="239"/>
    </row>
    <row r="80" spans="2:20">
      <c r="B80" s="239"/>
      <c r="C80" s="239"/>
      <c r="D80" s="239"/>
      <c r="E80" s="239"/>
      <c r="F80" s="239"/>
      <c r="G80" s="239"/>
      <c r="H80" s="239"/>
      <c r="I80" s="239"/>
      <c r="K80" s="239"/>
      <c r="L80" s="239"/>
      <c r="M80" s="239"/>
      <c r="N80" s="239"/>
      <c r="O80" s="239"/>
      <c r="P80" s="239"/>
      <c r="Q80" s="239"/>
      <c r="R80" s="239"/>
      <c r="S80" s="239"/>
      <c r="T80" s="239"/>
    </row>
    <row r="81" spans="2:20">
      <c r="B81" s="239"/>
      <c r="C81" s="239"/>
      <c r="D81" s="239"/>
      <c r="E81" s="239"/>
      <c r="F81" s="239"/>
      <c r="G81" s="239"/>
      <c r="H81" s="239"/>
      <c r="I81" s="239"/>
      <c r="K81" s="239"/>
      <c r="L81" s="239"/>
      <c r="M81" s="239"/>
      <c r="N81" s="239"/>
      <c r="O81" s="239"/>
      <c r="P81" s="239"/>
      <c r="Q81" s="239"/>
      <c r="R81" s="239"/>
      <c r="S81" s="239"/>
      <c r="T81" s="239"/>
    </row>
    <row r="82" spans="2:20">
      <c r="B82" s="239"/>
      <c r="C82" s="239"/>
      <c r="D82" s="239"/>
      <c r="E82" s="239"/>
      <c r="F82" s="239"/>
      <c r="G82" s="239"/>
      <c r="H82" s="239"/>
      <c r="I82" s="239"/>
      <c r="K82" s="239"/>
      <c r="L82" s="239"/>
      <c r="M82" s="239"/>
      <c r="N82" s="239"/>
      <c r="O82" s="239"/>
      <c r="P82" s="239"/>
      <c r="Q82" s="239"/>
      <c r="R82" s="239"/>
      <c r="S82" s="239"/>
      <c r="T82" s="239"/>
    </row>
    <row r="83" spans="2:20">
      <c r="B83" s="239"/>
      <c r="C83" s="239"/>
      <c r="D83" s="239"/>
      <c r="E83" s="239"/>
      <c r="F83" s="239"/>
      <c r="G83" s="239"/>
      <c r="H83" s="239"/>
      <c r="I83" s="239"/>
      <c r="K83" s="239"/>
      <c r="L83" s="239"/>
      <c r="M83" s="239"/>
      <c r="N83" s="239"/>
      <c r="O83" s="239"/>
      <c r="P83" s="239"/>
      <c r="Q83" s="239"/>
      <c r="R83" s="239"/>
      <c r="S83" s="239"/>
      <c r="T83" s="239"/>
    </row>
    <row r="84" spans="2:20">
      <c r="B84" s="239"/>
      <c r="C84" s="239"/>
      <c r="D84" s="239"/>
      <c r="E84" s="239"/>
      <c r="F84" s="239"/>
      <c r="G84" s="239"/>
      <c r="H84" s="239"/>
      <c r="I84" s="239"/>
      <c r="K84" s="239"/>
      <c r="L84" s="239"/>
      <c r="M84" s="239"/>
      <c r="N84" s="239"/>
      <c r="O84" s="239"/>
      <c r="P84" s="239"/>
      <c r="Q84" s="239"/>
      <c r="R84" s="239"/>
      <c r="S84" s="239"/>
      <c r="T84" s="239"/>
    </row>
    <row r="85" spans="2:20">
      <c r="B85" s="239"/>
      <c r="C85" s="239"/>
      <c r="D85" s="239"/>
      <c r="E85" s="239"/>
      <c r="F85" s="239"/>
      <c r="G85" s="239"/>
      <c r="H85" s="239"/>
      <c r="I85" s="239"/>
      <c r="K85" s="239"/>
      <c r="L85" s="239"/>
      <c r="M85" s="239"/>
      <c r="N85" s="239"/>
      <c r="O85" s="239"/>
      <c r="P85" s="239"/>
      <c r="Q85" s="239"/>
      <c r="R85" s="239"/>
      <c r="S85" s="239"/>
      <c r="T85" s="239"/>
    </row>
    <row r="86" spans="2:20">
      <c r="B86" s="239"/>
      <c r="C86" s="239"/>
      <c r="D86" s="239"/>
      <c r="E86" s="239"/>
      <c r="F86" s="239"/>
      <c r="G86" s="239"/>
      <c r="H86" s="239"/>
      <c r="I86" s="239"/>
      <c r="K86" s="239"/>
      <c r="L86" s="239"/>
      <c r="M86" s="239"/>
      <c r="N86" s="239"/>
      <c r="O86" s="239"/>
      <c r="P86" s="239"/>
      <c r="Q86" s="239"/>
      <c r="R86" s="239"/>
      <c r="S86" s="239"/>
      <c r="T86" s="239"/>
    </row>
    <row r="87" spans="2:20">
      <c r="B87" s="239"/>
      <c r="C87" s="239"/>
      <c r="D87" s="239"/>
      <c r="E87" s="239"/>
      <c r="F87" s="239"/>
      <c r="G87" s="239"/>
      <c r="H87" s="239"/>
      <c r="I87" s="239"/>
      <c r="K87" s="239"/>
      <c r="L87" s="239"/>
      <c r="M87" s="239"/>
      <c r="N87" s="239"/>
      <c r="O87" s="239"/>
      <c r="P87" s="239"/>
      <c r="Q87" s="239"/>
      <c r="R87" s="239"/>
      <c r="S87" s="239"/>
      <c r="T87" s="239"/>
    </row>
    <row r="88" spans="2:20">
      <c r="B88" s="239"/>
      <c r="C88" s="239"/>
      <c r="D88" s="239"/>
      <c r="E88" s="239"/>
      <c r="F88" s="239"/>
      <c r="G88" s="239"/>
      <c r="H88" s="239"/>
      <c r="I88" s="239"/>
      <c r="K88" s="239"/>
      <c r="L88" s="239"/>
      <c r="M88" s="239"/>
      <c r="N88" s="239"/>
      <c r="O88" s="239"/>
      <c r="P88" s="239"/>
      <c r="Q88" s="239"/>
      <c r="R88" s="239"/>
      <c r="S88" s="239"/>
      <c r="T88" s="239"/>
    </row>
    <row r="89" spans="2:20">
      <c r="B89" s="239"/>
      <c r="C89" s="239"/>
      <c r="D89" s="239"/>
      <c r="E89" s="239"/>
      <c r="F89" s="239"/>
      <c r="G89" s="239"/>
      <c r="H89" s="239"/>
      <c r="I89" s="239"/>
      <c r="K89" s="239"/>
      <c r="L89" s="239"/>
      <c r="M89" s="239"/>
      <c r="N89" s="239"/>
      <c r="O89" s="239"/>
      <c r="P89" s="239"/>
      <c r="Q89" s="239"/>
      <c r="R89" s="239"/>
      <c r="S89" s="239"/>
      <c r="T89" s="239"/>
    </row>
  </sheetData>
  <pageMargins left="0.39370078740157499" right="0.39370078740157499" top="3.7401574999999999E-2" bottom="0.39370078740157499" header="0" footer="0"/>
  <pageSetup paperSize="9" scale="82" orientation="landscape" r:id="rId1"/>
  <headerFooter alignWithMargins="0">
    <oddFooter>&amp;L&amp;"Verdana,Fett"FINAL DRAFT&amp;C&amp;P&amp;R&amp;"Verdana,Fett"FINAL DRAFT</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XFC264"/>
  <sheetViews>
    <sheetView zoomScaleNormal="100" zoomScaleSheetLayoutView="130" workbookViewId="0"/>
  </sheetViews>
  <sheetFormatPr baseColWidth="10" defaultColWidth="11" defaultRowHeight="12.75"/>
  <cols>
    <col min="1" max="1" width="1.875" style="181" customWidth="1"/>
    <col min="2" max="2" width="2.625" style="181" customWidth="1"/>
    <col min="3" max="3" width="35" style="181" customWidth="1"/>
    <col min="4" max="4" width="16.375" style="181" customWidth="1"/>
    <col min="5" max="5" width="1.625" style="16" customWidth="1"/>
    <col min="6" max="6" width="14.75" style="181" bestFit="1" customWidth="1"/>
    <col min="7" max="8" width="9.625" style="181" customWidth="1"/>
    <col min="9" max="16384" width="11" style="181"/>
  </cols>
  <sheetData>
    <row r="1" spans="1:9" s="177" customFormat="1">
      <c r="A1" s="175"/>
      <c r="B1" s="13" t="s">
        <v>218</v>
      </c>
      <c r="C1" s="13"/>
      <c r="D1" s="175"/>
      <c r="E1" s="316"/>
      <c r="F1" s="175"/>
      <c r="G1" s="175"/>
      <c r="H1" s="175"/>
      <c r="I1" s="175"/>
    </row>
    <row r="2" spans="1:9" s="177" customFormat="1">
      <c r="A2" s="175"/>
      <c r="B2" s="176" t="s">
        <v>222</v>
      </c>
      <c r="C2" s="176"/>
      <c r="D2" s="178"/>
      <c r="E2" s="316"/>
      <c r="F2" s="178"/>
      <c r="G2" s="178"/>
      <c r="H2" s="178"/>
      <c r="I2" s="178"/>
    </row>
    <row r="3" spans="1:9" s="177" customFormat="1" ht="18">
      <c r="A3" s="179"/>
      <c r="B3" s="67" t="s">
        <v>283</v>
      </c>
      <c r="C3" s="67"/>
      <c r="D3" s="180"/>
      <c r="E3" s="317"/>
      <c r="F3" s="180"/>
      <c r="G3" s="180"/>
      <c r="H3" s="180"/>
      <c r="I3" s="180"/>
    </row>
    <row r="4" spans="1:9">
      <c r="D4" s="457" t="s">
        <v>359</v>
      </c>
      <c r="E4" s="318"/>
      <c r="F4" s="439" t="s">
        <v>330</v>
      </c>
    </row>
    <row r="5" spans="1:9" ht="3.95" customHeight="1">
      <c r="D5" s="313"/>
      <c r="E5" s="318"/>
      <c r="F5" s="313"/>
      <c r="G5" s="313"/>
      <c r="H5" s="313"/>
    </row>
    <row r="6" spans="1:9">
      <c r="B6" s="454"/>
      <c r="C6" s="454"/>
      <c r="D6" s="327" t="s">
        <v>139</v>
      </c>
      <c r="E6" s="330"/>
      <c r="F6" s="331" t="s">
        <v>6</v>
      </c>
      <c r="G6" s="332" t="s">
        <v>118</v>
      </c>
      <c r="H6" s="332" t="s">
        <v>8</v>
      </c>
    </row>
    <row r="7" spans="1:9" ht="3.95" customHeight="1">
      <c r="A7" s="182"/>
      <c r="B7" s="137"/>
      <c r="C7" s="137"/>
      <c r="D7" s="183"/>
      <c r="E7" s="324"/>
      <c r="F7" s="137"/>
      <c r="G7" s="137"/>
      <c r="H7" s="184"/>
      <c r="I7" s="185"/>
    </row>
    <row r="8" spans="1:9" ht="7.5" customHeight="1">
      <c r="A8" s="186"/>
      <c r="B8" s="138"/>
      <c r="C8" s="443"/>
      <c r="D8" s="187"/>
      <c r="E8" s="319"/>
      <c r="F8" s="138"/>
      <c r="G8" s="138"/>
      <c r="H8" s="188"/>
      <c r="I8" s="188"/>
    </row>
    <row r="9" spans="1:9">
      <c r="B9" s="444" t="s">
        <v>53</v>
      </c>
      <c r="C9" s="444"/>
      <c r="D9" s="189">
        <v>108</v>
      </c>
      <c r="E9" s="320"/>
      <c r="F9" s="190">
        <v>324</v>
      </c>
      <c r="G9" s="225">
        <v>-216</v>
      </c>
      <c r="H9" s="388">
        <v>-66.599999999999994</v>
      </c>
    </row>
    <row r="10" spans="1:9">
      <c r="B10" s="445" t="s">
        <v>242</v>
      </c>
      <c r="C10" s="445"/>
      <c r="D10" s="206">
        <v>108</v>
      </c>
      <c r="E10" s="322"/>
      <c r="F10" s="207">
        <v>324</v>
      </c>
      <c r="G10" s="305">
        <v>-216</v>
      </c>
      <c r="H10" s="306">
        <v>-66.599999999999994</v>
      </c>
    </row>
    <row r="11" spans="1:9">
      <c r="B11" s="445" t="s">
        <v>331</v>
      </c>
      <c r="C11" s="445"/>
      <c r="D11" s="206">
        <v>97</v>
      </c>
      <c r="E11" s="321"/>
      <c r="F11" s="207">
        <v>0</v>
      </c>
      <c r="G11" s="305">
        <v>97</v>
      </c>
      <c r="H11" s="306" t="s">
        <v>10</v>
      </c>
    </row>
    <row r="12" spans="1:9">
      <c r="B12" s="444" t="s">
        <v>129</v>
      </c>
      <c r="C12" s="444"/>
      <c r="D12" s="189">
        <v>251</v>
      </c>
      <c r="E12" s="321"/>
      <c r="F12" s="190">
        <v>251</v>
      </c>
      <c r="G12" s="225">
        <v>0</v>
      </c>
      <c r="H12" s="388">
        <v>0.1</v>
      </c>
    </row>
    <row r="13" spans="1:9">
      <c r="B13" s="444" t="s">
        <v>308</v>
      </c>
      <c r="C13" s="444"/>
      <c r="D13" s="189">
        <v>3</v>
      </c>
      <c r="E13" s="321"/>
      <c r="F13" s="190">
        <v>4</v>
      </c>
      <c r="G13" s="225">
        <v>-1</v>
      </c>
      <c r="H13" s="388">
        <v>-35.4</v>
      </c>
      <c r="I13" s="354"/>
    </row>
    <row r="14" spans="1:9">
      <c r="B14" s="445" t="s">
        <v>243</v>
      </c>
      <c r="C14" s="445"/>
      <c r="D14" s="206">
        <v>254</v>
      </c>
      <c r="E14" s="323"/>
      <c r="F14" s="207">
        <v>255</v>
      </c>
      <c r="G14" s="305">
        <v>-1</v>
      </c>
      <c r="H14" s="306">
        <v>-0.4</v>
      </c>
      <c r="I14" s="354"/>
    </row>
    <row r="15" spans="1:9">
      <c r="B15" s="446" t="s">
        <v>247</v>
      </c>
      <c r="C15" s="446"/>
      <c r="D15" s="206">
        <v>49</v>
      </c>
      <c r="E15" s="323"/>
      <c r="F15" s="207">
        <v>-69</v>
      </c>
      <c r="G15" s="305">
        <v>118</v>
      </c>
      <c r="H15" s="306" t="s">
        <v>10</v>
      </c>
      <c r="I15" s="354"/>
    </row>
    <row r="16" spans="1:9">
      <c r="B16" s="445" t="s">
        <v>244</v>
      </c>
      <c r="C16" s="445"/>
      <c r="D16" s="206">
        <v>61</v>
      </c>
      <c r="E16" s="323"/>
      <c r="F16" s="207">
        <v>94</v>
      </c>
      <c r="G16" s="305">
        <v>-33</v>
      </c>
      <c r="H16" s="306">
        <v>-34.9</v>
      </c>
      <c r="I16" s="411"/>
    </row>
    <row r="17" spans="1:1023 1025:2047 2049:3071 3073:4095 4097:5119 5121:6143 6145:7167 7169:8191 8193:9215 9217:10239 10241:11263 11265:12287 12289:13311 13313:14335 14337:15359 15361:16383">
      <c r="B17" s="444" t="s">
        <v>130</v>
      </c>
      <c r="C17" s="444"/>
      <c r="D17" s="189">
        <v>750</v>
      </c>
      <c r="E17" s="321"/>
      <c r="F17" s="190">
        <v>1000</v>
      </c>
      <c r="G17" s="225">
        <v>-250</v>
      </c>
      <c r="H17" s="388">
        <v>-25</v>
      </c>
      <c r="I17" s="354"/>
    </row>
    <row r="18" spans="1:1023 1025:2047 2049:3071 3073:4095 4097:5119 5121:6143 6145:7167 7169:8191 8193:9215 9217:10239 10241:11263 11265:12287 12289:13311 13313:14335 14337:15359 15361:16383">
      <c r="B18" s="444" t="s">
        <v>309</v>
      </c>
      <c r="C18" s="444"/>
      <c r="D18" s="189">
        <v>7</v>
      </c>
      <c r="E18" s="321"/>
      <c r="F18" s="190">
        <v>5</v>
      </c>
      <c r="G18" s="225">
        <v>2</v>
      </c>
      <c r="H18" s="388">
        <v>44.3</v>
      </c>
      <c r="I18" s="354"/>
    </row>
    <row r="19" spans="1:1023 1025:2047 2049:3071 3073:4095 4097:5119 5121:6143 6145:7167 7169:8191 8193:9215 9217:10239 10241:11263 11265:12287 12289:13311 13313:14335 14337:15359 15361:16383">
      <c r="B19" s="445" t="s">
        <v>245</v>
      </c>
      <c r="C19" s="445"/>
      <c r="D19" s="206">
        <v>757</v>
      </c>
      <c r="E19" s="321"/>
      <c r="F19" s="207">
        <v>1005</v>
      </c>
      <c r="G19" s="305">
        <v>-248</v>
      </c>
      <c r="H19" s="306">
        <v>-24.7</v>
      </c>
    </row>
    <row r="20" spans="1:1023 1025:2047 2049:3071 3073:4095 4097:5119 5121:6143 6145:7167 7169:8191 8193:9215 9217:10239 10241:11263 11265:12287 12289:13311 13313:14335 14337:15359 15361:16383">
      <c r="B20" s="446" t="s">
        <v>246</v>
      </c>
      <c r="C20" s="446"/>
      <c r="D20" s="206">
        <v>696</v>
      </c>
      <c r="E20" s="323"/>
      <c r="F20" s="207">
        <v>911</v>
      </c>
      <c r="G20" s="305">
        <v>-215</v>
      </c>
      <c r="H20" s="306">
        <v>-23.6</v>
      </c>
    </row>
    <row r="21" spans="1:1023 1025:2047 2049:3071 3073:4095 4097:5119 5121:6143 6145:7167 7169:8191 8193:9215 9217:10239 10241:11263 11265:12287 12289:13311 13313:14335 14337:15359 15361:16383">
      <c r="B21" s="445" t="s">
        <v>373</v>
      </c>
      <c r="C21" s="445"/>
      <c r="D21" s="206">
        <v>745</v>
      </c>
      <c r="E21" s="323"/>
      <c r="F21" s="207">
        <v>842</v>
      </c>
      <c r="G21" s="305">
        <v>-97</v>
      </c>
      <c r="H21" s="306">
        <v>-11.5</v>
      </c>
    </row>
    <row r="22" spans="1:1023 1025:2047 2049:3071 3073:4095 4097:5119 5121:6143 6145:7167 7169:8191 8193:9215 9217:10239 10241:11263 11265:12287 12289:13311 13313:14335 14337:15359 15361:16383" ht="5.25" customHeight="1">
      <c r="B22" s="445"/>
      <c r="C22" s="445"/>
      <c r="D22" s="206"/>
      <c r="E22" s="323"/>
      <c r="F22" s="207"/>
      <c r="G22" s="362"/>
      <c r="H22" s="645"/>
    </row>
    <row r="23" spans="1:1023 1025:2047 2049:3071 3073:4095 4097:5119 5121:6143 6145:7167 7169:8191 8193:9215 9217:10239 10241:11263 11265:12287 12289:13311 13313:14335 14337:15359 15361:16383" ht="5.25" customHeight="1">
      <c r="A23" s="229"/>
      <c r="B23" s="230"/>
      <c r="C23" s="230"/>
      <c r="D23" s="231"/>
      <c r="E23" s="325"/>
      <c r="F23" s="230"/>
      <c r="G23" s="230"/>
      <c r="H23" s="230"/>
    </row>
    <row r="24" spans="1:1023 1025:2047 2049:3071 3073:4095 4097:5119 5121:6143 6145:7167 7169:8191 8193:9215 9217:10239 10241:11263 11265:12287 12289:13311 13313:14335 14337:15359 15361:16383" ht="18.75" customHeight="1">
      <c r="B24" s="455"/>
      <c r="C24" s="455"/>
      <c r="D24" s="232"/>
      <c r="E24" s="258"/>
      <c r="F24" s="232"/>
      <c r="G24" s="232"/>
      <c r="H24" s="232"/>
    </row>
    <row r="25" spans="1:1023 1025:2047 2049:3071 3073:4095 4097:5119 5121:6143 6145:7167 7169:8191 8193:9215 9217:10239 10241:11263 11265:12287 12289:13311 13313:14335 14337:15359 15361:16383" ht="107.25" customHeight="1">
      <c r="B25" s="412" t="s">
        <v>333</v>
      </c>
      <c r="C25" s="681" t="s">
        <v>384</v>
      </c>
      <c r="D25" s="681"/>
      <c r="E25" s="681"/>
      <c r="F25" s="681"/>
      <c r="G25" s="681"/>
      <c r="H25" s="681"/>
    </row>
    <row r="26" spans="1:1023 1025:2047 2049:3071 3073:4095 4097:5119 5121:6143 6145:7167 7169:8191 8193:9215 9217:10239 10241:11263 11265:12287 12289:13311 13313:14335 14337:15359 15361:16383" ht="27" customHeight="1">
      <c r="B26" s="412" t="s">
        <v>334</v>
      </c>
      <c r="C26" s="662" t="s">
        <v>344</v>
      </c>
      <c r="D26" s="662"/>
      <c r="E26" s="662"/>
      <c r="F26" s="662"/>
      <c r="G26" s="662"/>
      <c r="H26" s="662"/>
    </row>
    <row r="27" spans="1:1023 1025:2047 2049:3071 3073:4095 4097:5119 5121:6143 6145:7167 7169:8191 8193:9215 9217:10239 10241:11263 11265:12287 12289:13311 13313:14335 14337:15359 15361:16383" ht="22.5">
      <c r="B27" s="412" t="s">
        <v>338</v>
      </c>
      <c r="C27" s="662" t="s">
        <v>374</v>
      </c>
      <c r="D27" s="662"/>
      <c r="E27" s="662"/>
      <c r="F27" s="662"/>
      <c r="G27" s="662"/>
      <c r="H27" s="662"/>
    </row>
    <row r="28" spans="1:1023 1025:2047 2049:3071 3073:4095 4097:5119 5121:6143 6145:7167 7169:8191 8193:9215 9217:10239 10241:11263 11265:12287 12289:13311 13313:14335 14337:15359 15361:16383">
      <c r="E28" s="181"/>
    </row>
    <row r="29" spans="1:1023 1025:2047 2049:3071 3073:4095 4097:5119 5121:6143 6145:7167 7169:8191 8193:9215 9217:10239 10241:11263 11265:12287 12289:13311 13313:14335 14337:15359 15361:16383">
      <c r="A29" s="661"/>
      <c r="B29" s="661"/>
      <c r="C29" s="661"/>
      <c r="D29" s="661"/>
      <c r="E29" s="661"/>
      <c r="F29" s="661"/>
      <c r="G29" s="661"/>
      <c r="I29" s="661"/>
      <c r="J29" s="661"/>
      <c r="K29" s="661"/>
      <c r="L29" s="661"/>
      <c r="M29" s="661"/>
      <c r="N29" s="661"/>
      <c r="O29" s="661"/>
      <c r="Q29" s="661"/>
      <c r="R29" s="661"/>
      <c r="S29" s="661"/>
      <c r="T29" s="661"/>
      <c r="U29" s="661"/>
      <c r="V29" s="661"/>
      <c r="W29" s="661"/>
      <c r="Y29" s="661"/>
      <c r="Z29" s="661"/>
      <c r="AA29" s="661"/>
      <c r="AB29" s="661"/>
      <c r="AC29" s="661"/>
      <c r="AD29" s="661"/>
      <c r="AE29" s="661"/>
      <c r="AG29" s="661"/>
      <c r="AH29" s="661"/>
      <c r="AI29" s="661"/>
      <c r="AJ29" s="661"/>
      <c r="AK29" s="661"/>
      <c r="AL29" s="661"/>
      <c r="AM29" s="661"/>
      <c r="AO29" s="661"/>
      <c r="AP29" s="661"/>
      <c r="AQ29" s="661"/>
      <c r="AR29" s="661"/>
      <c r="AS29" s="661"/>
      <c r="AT29" s="661"/>
      <c r="AU29" s="661"/>
      <c r="AW29" s="661"/>
      <c r="AX29" s="661"/>
      <c r="AY29" s="661"/>
      <c r="AZ29" s="661"/>
      <c r="BA29" s="661"/>
      <c r="BB29" s="661"/>
      <c r="BC29" s="661"/>
      <c r="BE29" s="661"/>
      <c r="BF29" s="661"/>
      <c r="BG29" s="661"/>
      <c r="BH29" s="661"/>
      <c r="BI29" s="661"/>
      <c r="BJ29" s="661"/>
      <c r="BK29" s="661"/>
      <c r="BM29" s="661"/>
      <c r="BN29" s="661"/>
      <c r="BO29" s="661"/>
      <c r="BP29" s="661"/>
      <c r="BQ29" s="661"/>
      <c r="BR29" s="661"/>
      <c r="BS29" s="661"/>
      <c r="BU29" s="661"/>
      <c r="BV29" s="661"/>
      <c r="BW29" s="661"/>
      <c r="BX29" s="661"/>
      <c r="BY29" s="661"/>
      <c r="BZ29" s="661"/>
      <c r="CA29" s="661"/>
      <c r="CC29" s="661"/>
      <c r="CD29" s="661"/>
      <c r="CE29" s="661"/>
      <c r="CF29" s="661"/>
      <c r="CG29" s="661"/>
      <c r="CH29" s="661"/>
      <c r="CI29" s="661"/>
      <c r="CK29" s="661"/>
      <c r="CL29" s="661"/>
      <c r="CM29" s="661"/>
      <c r="CN29" s="661"/>
      <c r="CO29" s="661"/>
      <c r="CP29" s="661"/>
      <c r="CQ29" s="661"/>
      <c r="CS29" s="661"/>
      <c r="CT29" s="661"/>
      <c r="CU29" s="661"/>
      <c r="CV29" s="661"/>
      <c r="CW29" s="661"/>
      <c r="CX29" s="661"/>
      <c r="CY29" s="661"/>
      <c r="DA29" s="661"/>
      <c r="DB29" s="661"/>
      <c r="DC29" s="661"/>
      <c r="DD29" s="661"/>
      <c r="DE29" s="661"/>
      <c r="DF29" s="661"/>
      <c r="DG29" s="661"/>
      <c r="DI29" s="661"/>
      <c r="DJ29" s="661"/>
      <c r="DK29" s="661"/>
      <c r="DL29" s="661"/>
      <c r="DM29" s="661"/>
      <c r="DN29" s="661"/>
      <c r="DO29" s="661"/>
      <c r="DQ29" s="661"/>
      <c r="DR29" s="661"/>
      <c r="DS29" s="661"/>
      <c r="DT29" s="661"/>
      <c r="DU29" s="661"/>
      <c r="DV29" s="661"/>
      <c r="DW29" s="661"/>
      <c r="DY29" s="661"/>
      <c r="DZ29" s="661"/>
      <c r="EA29" s="661"/>
      <c r="EB29" s="661"/>
      <c r="EC29" s="661"/>
      <c r="ED29" s="661"/>
      <c r="EE29" s="661"/>
      <c r="EG29" s="661"/>
      <c r="EH29" s="661"/>
      <c r="EI29" s="661"/>
      <c r="EJ29" s="661"/>
      <c r="EK29" s="661"/>
      <c r="EL29" s="661"/>
      <c r="EM29" s="661"/>
      <c r="EO29" s="661"/>
      <c r="EP29" s="661"/>
      <c r="EQ29" s="661"/>
      <c r="ER29" s="661"/>
      <c r="ES29" s="661"/>
      <c r="ET29" s="661"/>
      <c r="EU29" s="661"/>
      <c r="EW29" s="661"/>
      <c r="EX29" s="661"/>
      <c r="EY29" s="661"/>
      <c r="EZ29" s="661"/>
      <c r="FA29" s="661"/>
      <c r="FB29" s="661"/>
      <c r="FC29" s="661"/>
      <c r="FE29" s="661"/>
      <c r="FF29" s="661"/>
      <c r="FG29" s="661"/>
      <c r="FH29" s="661"/>
      <c r="FI29" s="661"/>
      <c r="FJ29" s="661"/>
      <c r="FK29" s="661"/>
      <c r="FM29" s="661"/>
      <c r="FN29" s="661"/>
      <c r="FO29" s="661"/>
      <c r="FP29" s="661"/>
      <c r="FQ29" s="661"/>
      <c r="FR29" s="661"/>
      <c r="FS29" s="661"/>
      <c r="FU29" s="661"/>
      <c r="FV29" s="661"/>
      <c r="FW29" s="661"/>
      <c r="FX29" s="661"/>
      <c r="FY29" s="661"/>
      <c r="FZ29" s="661"/>
      <c r="GA29" s="661"/>
      <c r="GC29" s="661"/>
      <c r="GD29" s="661"/>
      <c r="GE29" s="661"/>
      <c r="GF29" s="661"/>
      <c r="GG29" s="661"/>
      <c r="GH29" s="661"/>
      <c r="GI29" s="661"/>
      <c r="GK29" s="661"/>
      <c r="GL29" s="661"/>
      <c r="GM29" s="661"/>
      <c r="GN29" s="661"/>
      <c r="GO29" s="661"/>
      <c r="GP29" s="661"/>
      <c r="GQ29" s="661"/>
      <c r="GS29" s="661"/>
      <c r="GT29" s="661"/>
      <c r="GU29" s="661"/>
      <c r="GV29" s="661"/>
      <c r="GW29" s="661"/>
      <c r="GX29" s="661"/>
      <c r="GY29" s="661"/>
      <c r="HA29" s="661"/>
      <c r="HB29" s="661"/>
      <c r="HC29" s="661"/>
      <c r="HD29" s="661"/>
      <c r="HE29" s="661"/>
      <c r="HF29" s="661"/>
      <c r="HG29" s="661"/>
      <c r="HI29" s="661"/>
      <c r="HJ29" s="661"/>
      <c r="HK29" s="661"/>
      <c r="HL29" s="661"/>
      <c r="HM29" s="661"/>
      <c r="HN29" s="661"/>
      <c r="HO29" s="661"/>
      <c r="HQ29" s="661"/>
      <c r="HR29" s="661"/>
      <c r="HS29" s="661"/>
      <c r="HT29" s="661"/>
      <c r="HU29" s="661"/>
      <c r="HV29" s="661"/>
      <c r="HW29" s="661"/>
      <c r="HY29" s="661"/>
      <c r="HZ29" s="661"/>
      <c r="IA29" s="661"/>
      <c r="IB29" s="661"/>
      <c r="IC29" s="661"/>
      <c r="ID29" s="661"/>
      <c r="IE29" s="661"/>
      <c r="IG29" s="661"/>
      <c r="IH29" s="661"/>
      <c r="II29" s="661"/>
      <c r="IJ29" s="661"/>
      <c r="IK29" s="661"/>
      <c r="IL29" s="661"/>
      <c r="IM29" s="661"/>
      <c r="IO29" s="661"/>
      <c r="IP29" s="661"/>
      <c r="IQ29" s="661"/>
      <c r="IR29" s="661"/>
      <c r="IS29" s="661"/>
      <c r="IT29" s="661"/>
      <c r="IU29" s="661"/>
      <c r="IW29" s="661"/>
      <c r="IX29" s="661"/>
      <c r="IY29" s="661"/>
      <c r="IZ29" s="661"/>
      <c r="JA29" s="661"/>
      <c r="JB29" s="661"/>
      <c r="JC29" s="661"/>
      <c r="JE29" s="661"/>
      <c r="JF29" s="661"/>
      <c r="JG29" s="661"/>
      <c r="JH29" s="661"/>
      <c r="JI29" s="661"/>
      <c r="JJ29" s="661"/>
      <c r="JK29" s="661"/>
      <c r="JM29" s="661"/>
      <c r="JN29" s="661"/>
      <c r="JO29" s="661"/>
      <c r="JP29" s="661"/>
      <c r="JQ29" s="661"/>
      <c r="JR29" s="661"/>
      <c r="JS29" s="661"/>
      <c r="JU29" s="661"/>
      <c r="JV29" s="661"/>
      <c r="JW29" s="661"/>
      <c r="JX29" s="661"/>
      <c r="JY29" s="661"/>
      <c r="JZ29" s="661"/>
      <c r="KA29" s="661"/>
      <c r="KC29" s="661"/>
      <c r="KD29" s="661"/>
      <c r="KE29" s="661"/>
      <c r="KF29" s="661"/>
      <c r="KG29" s="661"/>
      <c r="KH29" s="661"/>
      <c r="KI29" s="661"/>
      <c r="KK29" s="661"/>
      <c r="KL29" s="661"/>
      <c r="KM29" s="661"/>
      <c r="KN29" s="661"/>
      <c r="KO29" s="661"/>
      <c r="KP29" s="661"/>
      <c r="KQ29" s="661"/>
      <c r="KS29" s="661"/>
      <c r="KT29" s="661"/>
      <c r="KU29" s="661"/>
      <c r="KV29" s="661"/>
      <c r="KW29" s="661"/>
      <c r="KX29" s="661"/>
      <c r="KY29" s="661"/>
      <c r="LA29" s="661"/>
      <c r="LB29" s="661"/>
      <c r="LC29" s="661"/>
      <c r="LD29" s="661"/>
      <c r="LE29" s="661"/>
      <c r="LF29" s="661"/>
      <c r="LG29" s="661"/>
      <c r="LI29" s="661"/>
      <c r="LJ29" s="661"/>
      <c r="LK29" s="661"/>
      <c r="LL29" s="661"/>
      <c r="LM29" s="661"/>
      <c r="LN29" s="661"/>
      <c r="LO29" s="661"/>
      <c r="LQ29" s="661"/>
      <c r="LR29" s="661"/>
      <c r="LS29" s="661"/>
      <c r="LT29" s="661"/>
      <c r="LU29" s="661"/>
      <c r="LV29" s="661"/>
      <c r="LW29" s="661"/>
      <c r="LY29" s="661"/>
      <c r="LZ29" s="661"/>
      <c r="MA29" s="661"/>
      <c r="MB29" s="661"/>
      <c r="MC29" s="661"/>
      <c r="MD29" s="661"/>
      <c r="ME29" s="661"/>
      <c r="MG29" s="661"/>
      <c r="MH29" s="661"/>
      <c r="MI29" s="661"/>
      <c r="MJ29" s="661"/>
      <c r="MK29" s="661"/>
      <c r="ML29" s="661"/>
      <c r="MM29" s="661"/>
      <c r="MO29" s="661"/>
      <c r="MP29" s="661"/>
      <c r="MQ29" s="661"/>
      <c r="MR29" s="661"/>
      <c r="MS29" s="661"/>
      <c r="MT29" s="661"/>
      <c r="MU29" s="661"/>
      <c r="MW29" s="661"/>
      <c r="MX29" s="661"/>
      <c r="MY29" s="661"/>
      <c r="MZ29" s="661"/>
      <c r="NA29" s="661"/>
      <c r="NB29" s="661"/>
      <c r="NC29" s="661"/>
      <c r="NE29" s="661"/>
      <c r="NF29" s="661"/>
      <c r="NG29" s="661"/>
      <c r="NH29" s="661"/>
      <c r="NI29" s="661"/>
      <c r="NJ29" s="661"/>
      <c r="NK29" s="661"/>
      <c r="NM29" s="661"/>
      <c r="NN29" s="661"/>
      <c r="NO29" s="661"/>
      <c r="NP29" s="661"/>
      <c r="NQ29" s="661"/>
      <c r="NR29" s="661"/>
      <c r="NS29" s="661"/>
      <c r="NU29" s="661"/>
      <c r="NV29" s="661"/>
      <c r="NW29" s="661"/>
      <c r="NX29" s="661"/>
      <c r="NY29" s="661"/>
      <c r="NZ29" s="661"/>
      <c r="OA29" s="661"/>
      <c r="OC29" s="661"/>
      <c r="OD29" s="661"/>
      <c r="OE29" s="661"/>
      <c r="OF29" s="661"/>
      <c r="OG29" s="661"/>
      <c r="OH29" s="661"/>
      <c r="OI29" s="661"/>
      <c r="OK29" s="661"/>
      <c r="OL29" s="661"/>
      <c r="OM29" s="661"/>
      <c r="ON29" s="661"/>
      <c r="OO29" s="661"/>
      <c r="OP29" s="661"/>
      <c r="OQ29" s="661"/>
      <c r="OS29" s="661"/>
      <c r="OT29" s="661"/>
      <c r="OU29" s="661"/>
      <c r="OV29" s="661"/>
      <c r="OW29" s="661"/>
      <c r="OX29" s="661"/>
      <c r="OY29" s="661"/>
      <c r="PA29" s="661"/>
      <c r="PB29" s="661"/>
      <c r="PC29" s="661"/>
      <c r="PD29" s="661"/>
      <c r="PE29" s="661"/>
      <c r="PF29" s="661"/>
      <c r="PG29" s="661"/>
      <c r="PI29" s="661"/>
      <c r="PJ29" s="661"/>
      <c r="PK29" s="661"/>
      <c r="PL29" s="661"/>
      <c r="PM29" s="661"/>
      <c r="PN29" s="661"/>
      <c r="PO29" s="661"/>
      <c r="PQ29" s="661"/>
      <c r="PR29" s="661"/>
      <c r="PS29" s="661"/>
      <c r="PT29" s="661"/>
      <c r="PU29" s="661"/>
      <c r="PV29" s="661"/>
      <c r="PW29" s="661"/>
      <c r="PY29" s="661"/>
      <c r="PZ29" s="661"/>
      <c r="QA29" s="661"/>
      <c r="QB29" s="661"/>
      <c r="QC29" s="661"/>
      <c r="QD29" s="661"/>
      <c r="QE29" s="661"/>
      <c r="QG29" s="661"/>
      <c r="QH29" s="661"/>
      <c r="QI29" s="661"/>
      <c r="QJ29" s="661"/>
      <c r="QK29" s="661"/>
      <c r="QL29" s="661"/>
      <c r="QM29" s="661"/>
      <c r="QO29" s="661"/>
      <c r="QP29" s="661"/>
      <c r="QQ29" s="661"/>
      <c r="QR29" s="661"/>
      <c r="QS29" s="661"/>
      <c r="QT29" s="661"/>
      <c r="QU29" s="661"/>
      <c r="QW29" s="661"/>
      <c r="QX29" s="661"/>
      <c r="QY29" s="661"/>
      <c r="QZ29" s="661"/>
      <c r="RA29" s="661"/>
      <c r="RB29" s="661"/>
      <c r="RC29" s="661"/>
      <c r="RE29" s="661"/>
      <c r="RF29" s="661"/>
      <c r="RG29" s="661"/>
      <c r="RH29" s="661"/>
      <c r="RI29" s="661"/>
      <c r="RJ29" s="661"/>
      <c r="RK29" s="661"/>
      <c r="RM29" s="661"/>
      <c r="RN29" s="661"/>
      <c r="RO29" s="661"/>
      <c r="RP29" s="661"/>
      <c r="RQ29" s="661"/>
      <c r="RR29" s="661"/>
      <c r="RS29" s="661"/>
      <c r="RU29" s="661"/>
      <c r="RV29" s="661"/>
      <c r="RW29" s="661"/>
      <c r="RX29" s="661"/>
      <c r="RY29" s="661"/>
      <c r="RZ29" s="661"/>
      <c r="SA29" s="661"/>
      <c r="SC29" s="661"/>
      <c r="SD29" s="661"/>
      <c r="SE29" s="661"/>
      <c r="SF29" s="661"/>
      <c r="SG29" s="661"/>
      <c r="SH29" s="661"/>
      <c r="SI29" s="661"/>
      <c r="SK29" s="661"/>
      <c r="SL29" s="661"/>
      <c r="SM29" s="661"/>
      <c r="SN29" s="661"/>
      <c r="SO29" s="661"/>
      <c r="SP29" s="661"/>
      <c r="SQ29" s="661"/>
      <c r="SS29" s="661"/>
      <c r="ST29" s="661"/>
      <c r="SU29" s="661"/>
      <c r="SV29" s="661"/>
      <c r="SW29" s="661"/>
      <c r="SX29" s="661"/>
      <c r="SY29" s="661"/>
      <c r="TA29" s="661"/>
      <c r="TB29" s="661"/>
      <c r="TC29" s="661"/>
      <c r="TD29" s="661"/>
      <c r="TE29" s="661"/>
      <c r="TF29" s="661"/>
      <c r="TG29" s="661"/>
      <c r="TI29" s="661"/>
      <c r="TJ29" s="661"/>
      <c r="TK29" s="661"/>
      <c r="TL29" s="661"/>
      <c r="TM29" s="661"/>
      <c r="TN29" s="661"/>
      <c r="TO29" s="661"/>
      <c r="TQ29" s="661"/>
      <c r="TR29" s="661"/>
      <c r="TS29" s="661"/>
      <c r="TT29" s="661"/>
      <c r="TU29" s="661"/>
      <c r="TV29" s="661"/>
      <c r="TW29" s="661"/>
      <c r="TY29" s="661"/>
      <c r="TZ29" s="661"/>
      <c r="UA29" s="661"/>
      <c r="UB29" s="661"/>
      <c r="UC29" s="661"/>
      <c r="UD29" s="661"/>
      <c r="UE29" s="661"/>
      <c r="UG29" s="661"/>
      <c r="UH29" s="661"/>
      <c r="UI29" s="661"/>
      <c r="UJ29" s="661"/>
      <c r="UK29" s="661"/>
      <c r="UL29" s="661"/>
      <c r="UM29" s="661"/>
      <c r="UO29" s="661"/>
      <c r="UP29" s="661"/>
      <c r="UQ29" s="661"/>
      <c r="UR29" s="661"/>
      <c r="US29" s="661"/>
      <c r="UT29" s="661"/>
      <c r="UU29" s="661"/>
      <c r="UW29" s="661"/>
      <c r="UX29" s="661"/>
      <c r="UY29" s="661"/>
      <c r="UZ29" s="661"/>
      <c r="VA29" s="661"/>
      <c r="VB29" s="661"/>
      <c r="VC29" s="661"/>
      <c r="VE29" s="661"/>
      <c r="VF29" s="661"/>
      <c r="VG29" s="661"/>
      <c r="VH29" s="661"/>
      <c r="VI29" s="661"/>
      <c r="VJ29" s="661"/>
      <c r="VK29" s="661"/>
      <c r="VM29" s="661"/>
      <c r="VN29" s="661"/>
      <c r="VO29" s="661"/>
      <c r="VP29" s="661"/>
      <c r="VQ29" s="661"/>
      <c r="VR29" s="661"/>
      <c r="VS29" s="661"/>
      <c r="VU29" s="661"/>
      <c r="VV29" s="661"/>
      <c r="VW29" s="661"/>
      <c r="VX29" s="661"/>
      <c r="VY29" s="661"/>
      <c r="VZ29" s="661"/>
      <c r="WA29" s="661"/>
      <c r="WC29" s="661"/>
      <c r="WD29" s="661"/>
      <c r="WE29" s="661"/>
      <c r="WF29" s="661"/>
      <c r="WG29" s="661"/>
      <c r="WH29" s="661"/>
      <c r="WI29" s="661"/>
      <c r="WK29" s="661"/>
      <c r="WL29" s="661"/>
      <c r="WM29" s="661"/>
      <c r="WN29" s="661"/>
      <c r="WO29" s="661"/>
      <c r="WP29" s="661"/>
      <c r="WQ29" s="661"/>
      <c r="WS29" s="661"/>
      <c r="WT29" s="661"/>
      <c r="WU29" s="661"/>
      <c r="WV29" s="661"/>
      <c r="WW29" s="661"/>
      <c r="WX29" s="661"/>
      <c r="WY29" s="661"/>
      <c r="XA29" s="661"/>
      <c r="XB29" s="661"/>
      <c r="XC29" s="661"/>
      <c r="XD29" s="661"/>
      <c r="XE29" s="661"/>
      <c r="XF29" s="661"/>
      <c r="XG29" s="661"/>
      <c r="XI29" s="661"/>
      <c r="XJ29" s="661"/>
      <c r="XK29" s="661"/>
      <c r="XL29" s="661"/>
      <c r="XM29" s="661"/>
      <c r="XN29" s="661"/>
      <c r="XO29" s="661"/>
      <c r="XQ29" s="661"/>
      <c r="XR29" s="661"/>
      <c r="XS29" s="661"/>
      <c r="XT29" s="661"/>
      <c r="XU29" s="661"/>
      <c r="XV29" s="661"/>
      <c r="XW29" s="661"/>
      <c r="XY29" s="661"/>
      <c r="XZ29" s="661"/>
      <c r="YA29" s="661"/>
      <c r="YB29" s="661"/>
      <c r="YC29" s="661"/>
      <c r="YD29" s="661"/>
      <c r="YE29" s="661"/>
      <c r="YG29" s="661"/>
      <c r="YH29" s="661"/>
      <c r="YI29" s="661"/>
      <c r="YJ29" s="661"/>
      <c r="YK29" s="661"/>
      <c r="YL29" s="661"/>
      <c r="YM29" s="661"/>
      <c r="YO29" s="661"/>
      <c r="YP29" s="661"/>
      <c r="YQ29" s="661"/>
      <c r="YR29" s="661"/>
      <c r="YS29" s="661"/>
      <c r="YT29" s="661"/>
      <c r="YU29" s="661"/>
      <c r="YW29" s="661"/>
      <c r="YX29" s="661"/>
      <c r="YY29" s="661"/>
      <c r="YZ29" s="661"/>
      <c r="ZA29" s="661"/>
      <c r="ZB29" s="661"/>
      <c r="ZC29" s="661"/>
      <c r="ZE29" s="661"/>
      <c r="ZF29" s="661"/>
      <c r="ZG29" s="661"/>
      <c r="ZH29" s="661"/>
      <c r="ZI29" s="661"/>
      <c r="ZJ29" s="661"/>
      <c r="ZK29" s="661"/>
      <c r="ZM29" s="661"/>
      <c r="ZN29" s="661"/>
      <c r="ZO29" s="661"/>
      <c r="ZP29" s="661"/>
      <c r="ZQ29" s="661"/>
      <c r="ZR29" s="661"/>
      <c r="ZS29" s="661"/>
      <c r="ZU29" s="661"/>
      <c r="ZV29" s="661"/>
      <c r="ZW29" s="661"/>
      <c r="ZX29" s="661"/>
      <c r="ZY29" s="661"/>
      <c r="ZZ29" s="661"/>
      <c r="AAA29" s="661"/>
      <c r="AAC29" s="661"/>
      <c r="AAD29" s="661"/>
      <c r="AAE29" s="661"/>
      <c r="AAF29" s="661"/>
      <c r="AAG29" s="661"/>
      <c r="AAH29" s="661"/>
      <c r="AAI29" s="661"/>
      <c r="AAK29" s="661"/>
      <c r="AAL29" s="661"/>
      <c r="AAM29" s="661"/>
      <c r="AAN29" s="661"/>
      <c r="AAO29" s="661"/>
      <c r="AAP29" s="661"/>
      <c r="AAQ29" s="661"/>
      <c r="AAS29" s="661"/>
      <c r="AAT29" s="661"/>
      <c r="AAU29" s="661"/>
      <c r="AAV29" s="661"/>
      <c r="AAW29" s="661"/>
      <c r="AAX29" s="661"/>
      <c r="AAY29" s="661"/>
      <c r="ABA29" s="661"/>
      <c r="ABB29" s="661"/>
      <c r="ABC29" s="661"/>
      <c r="ABD29" s="661"/>
      <c r="ABE29" s="661"/>
      <c r="ABF29" s="661"/>
      <c r="ABG29" s="661"/>
      <c r="ABI29" s="661"/>
      <c r="ABJ29" s="661"/>
      <c r="ABK29" s="661"/>
      <c r="ABL29" s="661"/>
      <c r="ABM29" s="661"/>
      <c r="ABN29" s="661"/>
      <c r="ABO29" s="661"/>
      <c r="ABQ29" s="661"/>
      <c r="ABR29" s="661"/>
      <c r="ABS29" s="661"/>
      <c r="ABT29" s="661"/>
      <c r="ABU29" s="661"/>
      <c r="ABV29" s="661"/>
      <c r="ABW29" s="661"/>
      <c r="ABY29" s="661"/>
      <c r="ABZ29" s="661"/>
      <c r="ACA29" s="661"/>
      <c r="ACB29" s="661"/>
      <c r="ACC29" s="661"/>
      <c r="ACD29" s="661"/>
      <c r="ACE29" s="661"/>
      <c r="ACG29" s="661"/>
      <c r="ACH29" s="661"/>
      <c r="ACI29" s="661"/>
      <c r="ACJ29" s="661"/>
      <c r="ACK29" s="661"/>
      <c r="ACL29" s="661"/>
      <c r="ACM29" s="661"/>
      <c r="ACO29" s="661"/>
      <c r="ACP29" s="661"/>
      <c r="ACQ29" s="661"/>
      <c r="ACR29" s="661"/>
      <c r="ACS29" s="661"/>
      <c r="ACT29" s="661"/>
      <c r="ACU29" s="661"/>
      <c r="ACW29" s="661"/>
      <c r="ACX29" s="661"/>
      <c r="ACY29" s="661"/>
      <c r="ACZ29" s="661"/>
      <c r="ADA29" s="661"/>
      <c r="ADB29" s="661"/>
      <c r="ADC29" s="661"/>
      <c r="ADE29" s="661"/>
      <c r="ADF29" s="661"/>
      <c r="ADG29" s="661"/>
      <c r="ADH29" s="661"/>
      <c r="ADI29" s="661"/>
      <c r="ADJ29" s="661"/>
      <c r="ADK29" s="661"/>
      <c r="ADM29" s="661"/>
      <c r="ADN29" s="661"/>
      <c r="ADO29" s="661"/>
      <c r="ADP29" s="661"/>
      <c r="ADQ29" s="661"/>
      <c r="ADR29" s="661"/>
      <c r="ADS29" s="661"/>
      <c r="ADU29" s="661"/>
      <c r="ADV29" s="661"/>
      <c r="ADW29" s="661"/>
      <c r="ADX29" s="661"/>
      <c r="ADY29" s="661"/>
      <c r="ADZ29" s="661"/>
      <c r="AEA29" s="661"/>
      <c r="AEC29" s="661"/>
      <c r="AED29" s="661"/>
      <c r="AEE29" s="661"/>
      <c r="AEF29" s="661"/>
      <c r="AEG29" s="661"/>
      <c r="AEH29" s="661"/>
      <c r="AEI29" s="661"/>
      <c r="AEK29" s="661"/>
      <c r="AEL29" s="661"/>
      <c r="AEM29" s="661"/>
      <c r="AEN29" s="661"/>
      <c r="AEO29" s="661"/>
      <c r="AEP29" s="661"/>
      <c r="AEQ29" s="661"/>
      <c r="AES29" s="661"/>
      <c r="AET29" s="661"/>
      <c r="AEU29" s="661"/>
      <c r="AEV29" s="661"/>
      <c r="AEW29" s="661"/>
      <c r="AEX29" s="661"/>
      <c r="AEY29" s="661"/>
      <c r="AFA29" s="661"/>
      <c r="AFB29" s="661"/>
      <c r="AFC29" s="661"/>
      <c r="AFD29" s="661"/>
      <c r="AFE29" s="661"/>
      <c r="AFF29" s="661"/>
      <c r="AFG29" s="661"/>
      <c r="AFI29" s="661"/>
      <c r="AFJ29" s="661"/>
      <c r="AFK29" s="661"/>
      <c r="AFL29" s="661"/>
      <c r="AFM29" s="661"/>
      <c r="AFN29" s="661"/>
      <c r="AFO29" s="661"/>
      <c r="AFQ29" s="661"/>
      <c r="AFR29" s="661"/>
      <c r="AFS29" s="661"/>
      <c r="AFT29" s="661"/>
      <c r="AFU29" s="661"/>
      <c r="AFV29" s="661"/>
      <c r="AFW29" s="661"/>
      <c r="AFY29" s="661"/>
      <c r="AFZ29" s="661"/>
      <c r="AGA29" s="661"/>
      <c r="AGB29" s="661"/>
      <c r="AGC29" s="661"/>
      <c r="AGD29" s="661"/>
      <c r="AGE29" s="661"/>
      <c r="AGG29" s="661"/>
      <c r="AGH29" s="661"/>
      <c r="AGI29" s="661"/>
      <c r="AGJ29" s="661"/>
      <c r="AGK29" s="661"/>
      <c r="AGL29" s="661"/>
      <c r="AGM29" s="661"/>
      <c r="AGO29" s="661"/>
      <c r="AGP29" s="661"/>
      <c r="AGQ29" s="661"/>
      <c r="AGR29" s="661"/>
      <c r="AGS29" s="661"/>
      <c r="AGT29" s="661"/>
      <c r="AGU29" s="661"/>
      <c r="AGW29" s="661"/>
      <c r="AGX29" s="661"/>
      <c r="AGY29" s="661"/>
      <c r="AGZ29" s="661"/>
      <c r="AHA29" s="661"/>
      <c r="AHB29" s="661"/>
      <c r="AHC29" s="661"/>
      <c r="AHE29" s="661"/>
      <c r="AHF29" s="661"/>
      <c r="AHG29" s="661"/>
      <c r="AHH29" s="661"/>
      <c r="AHI29" s="661"/>
      <c r="AHJ29" s="661"/>
      <c r="AHK29" s="661"/>
      <c r="AHM29" s="661"/>
      <c r="AHN29" s="661"/>
      <c r="AHO29" s="661"/>
      <c r="AHP29" s="661"/>
      <c r="AHQ29" s="661"/>
      <c r="AHR29" s="661"/>
      <c r="AHS29" s="661"/>
      <c r="AHU29" s="661"/>
      <c r="AHV29" s="661"/>
      <c r="AHW29" s="661"/>
      <c r="AHX29" s="661"/>
      <c r="AHY29" s="661"/>
      <c r="AHZ29" s="661"/>
      <c r="AIA29" s="661"/>
      <c r="AIC29" s="661"/>
      <c r="AID29" s="661"/>
      <c r="AIE29" s="661"/>
      <c r="AIF29" s="661"/>
      <c r="AIG29" s="661"/>
      <c r="AIH29" s="661"/>
      <c r="AII29" s="661"/>
      <c r="AIK29" s="661"/>
      <c r="AIL29" s="661"/>
      <c r="AIM29" s="661"/>
      <c r="AIN29" s="661"/>
      <c r="AIO29" s="661"/>
      <c r="AIP29" s="661"/>
      <c r="AIQ29" s="661"/>
      <c r="AIS29" s="661"/>
      <c r="AIT29" s="661"/>
      <c r="AIU29" s="661"/>
      <c r="AIV29" s="661"/>
      <c r="AIW29" s="661"/>
      <c r="AIX29" s="661"/>
      <c r="AIY29" s="661"/>
      <c r="AJA29" s="661"/>
      <c r="AJB29" s="661"/>
      <c r="AJC29" s="661"/>
      <c r="AJD29" s="661"/>
      <c r="AJE29" s="661"/>
      <c r="AJF29" s="661"/>
      <c r="AJG29" s="661"/>
      <c r="AJI29" s="661"/>
      <c r="AJJ29" s="661"/>
      <c r="AJK29" s="661"/>
      <c r="AJL29" s="661"/>
      <c r="AJM29" s="661"/>
      <c r="AJN29" s="661"/>
      <c r="AJO29" s="661"/>
      <c r="AJQ29" s="661"/>
      <c r="AJR29" s="661"/>
      <c r="AJS29" s="661"/>
      <c r="AJT29" s="661"/>
      <c r="AJU29" s="661"/>
      <c r="AJV29" s="661"/>
      <c r="AJW29" s="661"/>
      <c r="AJY29" s="661"/>
      <c r="AJZ29" s="661"/>
      <c r="AKA29" s="661"/>
      <c r="AKB29" s="661"/>
      <c r="AKC29" s="661"/>
      <c r="AKD29" s="661"/>
      <c r="AKE29" s="661"/>
      <c r="AKG29" s="661"/>
      <c r="AKH29" s="661"/>
      <c r="AKI29" s="661"/>
      <c r="AKJ29" s="661"/>
      <c r="AKK29" s="661"/>
      <c r="AKL29" s="661"/>
      <c r="AKM29" s="661"/>
      <c r="AKO29" s="661"/>
      <c r="AKP29" s="661"/>
      <c r="AKQ29" s="661"/>
      <c r="AKR29" s="661"/>
      <c r="AKS29" s="661"/>
      <c r="AKT29" s="661"/>
      <c r="AKU29" s="661"/>
      <c r="AKW29" s="661"/>
      <c r="AKX29" s="661"/>
      <c r="AKY29" s="661"/>
      <c r="AKZ29" s="661"/>
      <c r="ALA29" s="661"/>
      <c r="ALB29" s="661"/>
      <c r="ALC29" s="661"/>
      <c r="ALE29" s="661"/>
      <c r="ALF29" s="661"/>
      <c r="ALG29" s="661"/>
      <c r="ALH29" s="661"/>
      <c r="ALI29" s="661"/>
      <c r="ALJ29" s="661"/>
      <c r="ALK29" s="661"/>
      <c r="ALM29" s="661"/>
      <c r="ALN29" s="661"/>
      <c r="ALO29" s="661"/>
      <c r="ALP29" s="661"/>
      <c r="ALQ29" s="661"/>
      <c r="ALR29" s="661"/>
      <c r="ALS29" s="661"/>
      <c r="ALU29" s="661"/>
      <c r="ALV29" s="661"/>
      <c r="ALW29" s="661"/>
      <c r="ALX29" s="661"/>
      <c r="ALY29" s="661"/>
      <c r="ALZ29" s="661"/>
      <c r="AMA29" s="661"/>
      <c r="AMC29" s="661"/>
      <c r="AMD29" s="661"/>
      <c r="AME29" s="661"/>
      <c r="AMF29" s="661"/>
      <c r="AMG29" s="661"/>
      <c r="AMH29" s="661"/>
      <c r="AMI29" s="661"/>
      <c r="AMK29" s="661"/>
      <c r="AML29" s="661"/>
      <c r="AMM29" s="661"/>
      <c r="AMN29" s="661"/>
      <c r="AMO29" s="661"/>
      <c r="AMP29" s="661"/>
      <c r="AMQ29" s="661"/>
      <c r="AMS29" s="661"/>
      <c r="AMT29" s="661"/>
      <c r="AMU29" s="661"/>
      <c r="AMV29" s="661"/>
      <c r="AMW29" s="661"/>
      <c r="AMX29" s="661"/>
      <c r="AMY29" s="661"/>
      <c r="ANA29" s="661"/>
      <c r="ANB29" s="661"/>
      <c r="ANC29" s="661"/>
      <c r="AND29" s="661"/>
      <c r="ANE29" s="661"/>
      <c r="ANF29" s="661"/>
      <c r="ANG29" s="661"/>
      <c r="ANI29" s="661"/>
      <c r="ANJ29" s="661"/>
      <c r="ANK29" s="661"/>
      <c r="ANL29" s="661"/>
      <c r="ANM29" s="661"/>
      <c r="ANN29" s="661"/>
      <c r="ANO29" s="661"/>
      <c r="ANQ29" s="661"/>
      <c r="ANR29" s="661"/>
      <c r="ANS29" s="661"/>
      <c r="ANT29" s="661"/>
      <c r="ANU29" s="661"/>
      <c r="ANV29" s="661"/>
      <c r="ANW29" s="661"/>
      <c r="ANY29" s="661"/>
      <c r="ANZ29" s="661"/>
      <c r="AOA29" s="661"/>
      <c r="AOB29" s="661"/>
      <c r="AOC29" s="661"/>
      <c r="AOD29" s="661"/>
      <c r="AOE29" s="661"/>
      <c r="AOG29" s="661"/>
      <c r="AOH29" s="661"/>
      <c r="AOI29" s="661"/>
      <c r="AOJ29" s="661"/>
      <c r="AOK29" s="661"/>
      <c r="AOL29" s="661"/>
      <c r="AOM29" s="661"/>
      <c r="AOO29" s="661"/>
      <c r="AOP29" s="661"/>
      <c r="AOQ29" s="661"/>
      <c r="AOR29" s="661"/>
      <c r="AOS29" s="661"/>
      <c r="AOT29" s="661"/>
      <c r="AOU29" s="661"/>
      <c r="AOW29" s="661"/>
      <c r="AOX29" s="661"/>
      <c r="AOY29" s="661"/>
      <c r="AOZ29" s="661"/>
      <c r="APA29" s="661"/>
      <c r="APB29" s="661"/>
      <c r="APC29" s="661"/>
      <c r="APE29" s="661"/>
      <c r="APF29" s="661"/>
      <c r="APG29" s="661"/>
      <c r="APH29" s="661"/>
      <c r="API29" s="661"/>
      <c r="APJ29" s="661"/>
      <c r="APK29" s="661"/>
      <c r="APM29" s="661"/>
      <c r="APN29" s="661"/>
      <c r="APO29" s="661"/>
      <c r="APP29" s="661"/>
      <c r="APQ29" s="661"/>
      <c r="APR29" s="661"/>
      <c r="APS29" s="661"/>
      <c r="APU29" s="661"/>
      <c r="APV29" s="661"/>
      <c r="APW29" s="661"/>
      <c r="APX29" s="661"/>
      <c r="APY29" s="661"/>
      <c r="APZ29" s="661"/>
      <c r="AQA29" s="661"/>
      <c r="AQC29" s="661"/>
      <c r="AQD29" s="661"/>
      <c r="AQE29" s="661"/>
      <c r="AQF29" s="661"/>
      <c r="AQG29" s="661"/>
      <c r="AQH29" s="661"/>
      <c r="AQI29" s="661"/>
      <c r="AQK29" s="661"/>
      <c r="AQL29" s="661"/>
      <c r="AQM29" s="661"/>
      <c r="AQN29" s="661"/>
      <c r="AQO29" s="661"/>
      <c r="AQP29" s="661"/>
      <c r="AQQ29" s="661"/>
      <c r="AQS29" s="661"/>
      <c r="AQT29" s="661"/>
      <c r="AQU29" s="661"/>
      <c r="AQV29" s="661"/>
      <c r="AQW29" s="661"/>
      <c r="AQX29" s="661"/>
      <c r="AQY29" s="661"/>
      <c r="ARA29" s="661"/>
      <c r="ARB29" s="661"/>
      <c r="ARC29" s="661"/>
      <c r="ARD29" s="661"/>
      <c r="ARE29" s="661"/>
      <c r="ARF29" s="661"/>
      <c r="ARG29" s="661"/>
      <c r="ARI29" s="661"/>
      <c r="ARJ29" s="661"/>
      <c r="ARK29" s="661"/>
      <c r="ARL29" s="661"/>
      <c r="ARM29" s="661"/>
      <c r="ARN29" s="661"/>
      <c r="ARO29" s="661"/>
      <c r="ARQ29" s="661"/>
      <c r="ARR29" s="661"/>
      <c r="ARS29" s="661"/>
      <c r="ART29" s="661"/>
      <c r="ARU29" s="661"/>
      <c r="ARV29" s="661"/>
      <c r="ARW29" s="661"/>
      <c r="ARY29" s="661"/>
      <c r="ARZ29" s="661"/>
      <c r="ASA29" s="661"/>
      <c r="ASB29" s="661"/>
      <c r="ASC29" s="661"/>
      <c r="ASD29" s="661"/>
      <c r="ASE29" s="661"/>
      <c r="ASG29" s="661"/>
      <c r="ASH29" s="661"/>
      <c r="ASI29" s="661"/>
      <c r="ASJ29" s="661"/>
      <c r="ASK29" s="661"/>
      <c r="ASL29" s="661"/>
      <c r="ASM29" s="661"/>
      <c r="ASO29" s="661"/>
      <c r="ASP29" s="661"/>
      <c r="ASQ29" s="661"/>
      <c r="ASR29" s="661"/>
      <c r="ASS29" s="661"/>
      <c r="AST29" s="661"/>
      <c r="ASU29" s="661"/>
      <c r="ASW29" s="661"/>
      <c r="ASX29" s="661"/>
      <c r="ASY29" s="661"/>
      <c r="ASZ29" s="661"/>
      <c r="ATA29" s="661"/>
      <c r="ATB29" s="661"/>
      <c r="ATC29" s="661"/>
      <c r="ATE29" s="661"/>
      <c r="ATF29" s="661"/>
      <c r="ATG29" s="661"/>
      <c r="ATH29" s="661"/>
      <c r="ATI29" s="661"/>
      <c r="ATJ29" s="661"/>
      <c r="ATK29" s="661"/>
      <c r="ATM29" s="661"/>
      <c r="ATN29" s="661"/>
      <c r="ATO29" s="661"/>
      <c r="ATP29" s="661"/>
      <c r="ATQ29" s="661"/>
      <c r="ATR29" s="661"/>
      <c r="ATS29" s="661"/>
      <c r="ATU29" s="661"/>
      <c r="ATV29" s="661"/>
      <c r="ATW29" s="661"/>
      <c r="ATX29" s="661"/>
      <c r="ATY29" s="661"/>
      <c r="ATZ29" s="661"/>
      <c r="AUA29" s="661"/>
      <c r="AUC29" s="661"/>
      <c r="AUD29" s="661"/>
      <c r="AUE29" s="661"/>
      <c r="AUF29" s="661"/>
      <c r="AUG29" s="661"/>
      <c r="AUH29" s="661"/>
      <c r="AUI29" s="661"/>
      <c r="AUK29" s="661"/>
      <c r="AUL29" s="661"/>
      <c r="AUM29" s="661"/>
      <c r="AUN29" s="661"/>
      <c r="AUO29" s="661"/>
      <c r="AUP29" s="661"/>
      <c r="AUQ29" s="661"/>
      <c r="AUS29" s="661"/>
      <c r="AUT29" s="661"/>
      <c r="AUU29" s="661"/>
      <c r="AUV29" s="661"/>
      <c r="AUW29" s="661"/>
      <c r="AUX29" s="661"/>
      <c r="AUY29" s="661"/>
      <c r="AVA29" s="661"/>
      <c r="AVB29" s="661"/>
      <c r="AVC29" s="661"/>
      <c r="AVD29" s="661"/>
      <c r="AVE29" s="661"/>
      <c r="AVF29" s="661"/>
      <c r="AVG29" s="661"/>
      <c r="AVI29" s="661"/>
      <c r="AVJ29" s="661"/>
      <c r="AVK29" s="661"/>
      <c r="AVL29" s="661"/>
      <c r="AVM29" s="661"/>
      <c r="AVN29" s="661"/>
      <c r="AVO29" s="661"/>
      <c r="AVQ29" s="661"/>
      <c r="AVR29" s="661"/>
      <c r="AVS29" s="661"/>
      <c r="AVT29" s="661"/>
      <c r="AVU29" s="661"/>
      <c r="AVV29" s="661"/>
      <c r="AVW29" s="661"/>
      <c r="AVY29" s="661"/>
      <c r="AVZ29" s="661"/>
      <c r="AWA29" s="661"/>
      <c r="AWB29" s="661"/>
      <c r="AWC29" s="661"/>
      <c r="AWD29" s="661"/>
      <c r="AWE29" s="661"/>
      <c r="AWG29" s="661"/>
      <c r="AWH29" s="661"/>
      <c r="AWI29" s="661"/>
      <c r="AWJ29" s="661"/>
      <c r="AWK29" s="661"/>
      <c r="AWL29" s="661"/>
      <c r="AWM29" s="661"/>
      <c r="AWO29" s="661"/>
      <c r="AWP29" s="661"/>
      <c r="AWQ29" s="661"/>
      <c r="AWR29" s="661"/>
      <c r="AWS29" s="661"/>
      <c r="AWT29" s="661"/>
      <c r="AWU29" s="661"/>
      <c r="AWW29" s="661"/>
      <c r="AWX29" s="661"/>
      <c r="AWY29" s="661"/>
      <c r="AWZ29" s="661"/>
      <c r="AXA29" s="661"/>
      <c r="AXB29" s="661"/>
      <c r="AXC29" s="661"/>
      <c r="AXE29" s="661"/>
      <c r="AXF29" s="661"/>
      <c r="AXG29" s="661"/>
      <c r="AXH29" s="661"/>
      <c r="AXI29" s="661"/>
      <c r="AXJ29" s="661"/>
      <c r="AXK29" s="661"/>
      <c r="AXM29" s="661"/>
      <c r="AXN29" s="661"/>
      <c r="AXO29" s="661"/>
      <c r="AXP29" s="661"/>
      <c r="AXQ29" s="661"/>
      <c r="AXR29" s="661"/>
      <c r="AXS29" s="661"/>
      <c r="AXU29" s="661"/>
      <c r="AXV29" s="661"/>
      <c r="AXW29" s="661"/>
      <c r="AXX29" s="661"/>
      <c r="AXY29" s="661"/>
      <c r="AXZ29" s="661"/>
      <c r="AYA29" s="661"/>
      <c r="AYC29" s="661"/>
      <c r="AYD29" s="661"/>
      <c r="AYE29" s="661"/>
      <c r="AYF29" s="661"/>
      <c r="AYG29" s="661"/>
      <c r="AYH29" s="661"/>
      <c r="AYI29" s="661"/>
      <c r="AYK29" s="661"/>
      <c r="AYL29" s="661"/>
      <c r="AYM29" s="661"/>
      <c r="AYN29" s="661"/>
      <c r="AYO29" s="661"/>
      <c r="AYP29" s="661"/>
      <c r="AYQ29" s="661"/>
      <c r="AYS29" s="661"/>
      <c r="AYT29" s="661"/>
      <c r="AYU29" s="661"/>
      <c r="AYV29" s="661"/>
      <c r="AYW29" s="661"/>
      <c r="AYX29" s="661"/>
      <c r="AYY29" s="661"/>
      <c r="AZA29" s="661"/>
      <c r="AZB29" s="661"/>
      <c r="AZC29" s="661"/>
      <c r="AZD29" s="661"/>
      <c r="AZE29" s="661"/>
      <c r="AZF29" s="661"/>
      <c r="AZG29" s="661"/>
      <c r="AZI29" s="661"/>
      <c r="AZJ29" s="661"/>
      <c r="AZK29" s="661"/>
      <c r="AZL29" s="661"/>
      <c r="AZM29" s="661"/>
      <c r="AZN29" s="661"/>
      <c r="AZO29" s="661"/>
      <c r="AZQ29" s="661"/>
      <c r="AZR29" s="661"/>
      <c r="AZS29" s="661"/>
      <c r="AZT29" s="661"/>
      <c r="AZU29" s="661"/>
      <c r="AZV29" s="661"/>
      <c r="AZW29" s="661"/>
      <c r="AZY29" s="661"/>
      <c r="AZZ29" s="661"/>
      <c r="BAA29" s="661"/>
      <c r="BAB29" s="661"/>
      <c r="BAC29" s="661"/>
      <c r="BAD29" s="661"/>
      <c r="BAE29" s="661"/>
      <c r="BAG29" s="661"/>
      <c r="BAH29" s="661"/>
      <c r="BAI29" s="661"/>
      <c r="BAJ29" s="661"/>
      <c r="BAK29" s="661"/>
      <c r="BAL29" s="661"/>
      <c r="BAM29" s="661"/>
      <c r="BAO29" s="661"/>
      <c r="BAP29" s="661"/>
      <c r="BAQ29" s="661"/>
      <c r="BAR29" s="661"/>
      <c r="BAS29" s="661"/>
      <c r="BAT29" s="661"/>
      <c r="BAU29" s="661"/>
      <c r="BAW29" s="661"/>
      <c r="BAX29" s="661"/>
      <c r="BAY29" s="661"/>
      <c r="BAZ29" s="661"/>
      <c r="BBA29" s="661"/>
      <c r="BBB29" s="661"/>
      <c r="BBC29" s="661"/>
      <c r="BBE29" s="661"/>
      <c r="BBF29" s="661"/>
      <c r="BBG29" s="661"/>
      <c r="BBH29" s="661"/>
      <c r="BBI29" s="661"/>
      <c r="BBJ29" s="661"/>
      <c r="BBK29" s="661"/>
      <c r="BBM29" s="661"/>
      <c r="BBN29" s="661"/>
      <c r="BBO29" s="661"/>
      <c r="BBP29" s="661"/>
      <c r="BBQ29" s="661"/>
      <c r="BBR29" s="661"/>
      <c r="BBS29" s="661"/>
      <c r="BBU29" s="661"/>
      <c r="BBV29" s="661"/>
      <c r="BBW29" s="661"/>
      <c r="BBX29" s="661"/>
      <c r="BBY29" s="661"/>
      <c r="BBZ29" s="661"/>
      <c r="BCA29" s="661"/>
      <c r="BCC29" s="661"/>
      <c r="BCD29" s="661"/>
      <c r="BCE29" s="661"/>
      <c r="BCF29" s="661"/>
      <c r="BCG29" s="661"/>
      <c r="BCH29" s="661"/>
      <c r="BCI29" s="661"/>
      <c r="BCK29" s="661"/>
      <c r="BCL29" s="661"/>
      <c r="BCM29" s="661"/>
      <c r="BCN29" s="661"/>
      <c r="BCO29" s="661"/>
      <c r="BCP29" s="661"/>
      <c r="BCQ29" s="661"/>
      <c r="BCS29" s="661"/>
      <c r="BCT29" s="661"/>
      <c r="BCU29" s="661"/>
      <c r="BCV29" s="661"/>
      <c r="BCW29" s="661"/>
      <c r="BCX29" s="661"/>
      <c r="BCY29" s="661"/>
      <c r="BDA29" s="661"/>
      <c r="BDB29" s="661"/>
      <c r="BDC29" s="661"/>
      <c r="BDD29" s="661"/>
      <c r="BDE29" s="661"/>
      <c r="BDF29" s="661"/>
      <c r="BDG29" s="661"/>
      <c r="BDI29" s="661"/>
      <c r="BDJ29" s="661"/>
      <c r="BDK29" s="661"/>
      <c r="BDL29" s="661"/>
      <c r="BDM29" s="661"/>
      <c r="BDN29" s="661"/>
      <c r="BDO29" s="661"/>
      <c r="BDQ29" s="661"/>
      <c r="BDR29" s="661"/>
      <c r="BDS29" s="661"/>
      <c r="BDT29" s="661"/>
      <c r="BDU29" s="661"/>
      <c r="BDV29" s="661"/>
      <c r="BDW29" s="661"/>
      <c r="BDY29" s="661"/>
      <c r="BDZ29" s="661"/>
      <c r="BEA29" s="661"/>
      <c r="BEB29" s="661"/>
      <c r="BEC29" s="661"/>
      <c r="BED29" s="661"/>
      <c r="BEE29" s="661"/>
      <c r="BEG29" s="661"/>
      <c r="BEH29" s="661"/>
      <c r="BEI29" s="661"/>
      <c r="BEJ29" s="661"/>
      <c r="BEK29" s="661"/>
      <c r="BEL29" s="661"/>
      <c r="BEM29" s="661"/>
      <c r="BEO29" s="661"/>
      <c r="BEP29" s="661"/>
      <c r="BEQ29" s="661"/>
      <c r="BER29" s="661"/>
      <c r="BES29" s="661"/>
      <c r="BET29" s="661"/>
      <c r="BEU29" s="661"/>
      <c r="BEW29" s="661"/>
      <c r="BEX29" s="661"/>
      <c r="BEY29" s="661"/>
      <c r="BEZ29" s="661"/>
      <c r="BFA29" s="661"/>
      <c r="BFB29" s="661"/>
      <c r="BFC29" s="661"/>
      <c r="BFE29" s="661"/>
      <c r="BFF29" s="661"/>
      <c r="BFG29" s="661"/>
      <c r="BFH29" s="661"/>
      <c r="BFI29" s="661"/>
      <c r="BFJ29" s="661"/>
      <c r="BFK29" s="661"/>
      <c r="BFM29" s="661"/>
      <c r="BFN29" s="661"/>
      <c r="BFO29" s="661"/>
      <c r="BFP29" s="661"/>
      <c r="BFQ29" s="661"/>
      <c r="BFR29" s="661"/>
      <c r="BFS29" s="661"/>
      <c r="BFU29" s="661"/>
      <c r="BFV29" s="661"/>
      <c r="BFW29" s="661"/>
      <c r="BFX29" s="661"/>
      <c r="BFY29" s="661"/>
      <c r="BFZ29" s="661"/>
      <c r="BGA29" s="661"/>
      <c r="BGC29" s="661"/>
      <c r="BGD29" s="661"/>
      <c r="BGE29" s="661"/>
      <c r="BGF29" s="661"/>
      <c r="BGG29" s="661"/>
      <c r="BGH29" s="661"/>
      <c r="BGI29" s="661"/>
      <c r="BGK29" s="661"/>
      <c r="BGL29" s="661"/>
      <c r="BGM29" s="661"/>
      <c r="BGN29" s="661"/>
      <c r="BGO29" s="661"/>
      <c r="BGP29" s="661"/>
      <c r="BGQ29" s="661"/>
      <c r="BGS29" s="661"/>
      <c r="BGT29" s="661"/>
      <c r="BGU29" s="661"/>
      <c r="BGV29" s="661"/>
      <c r="BGW29" s="661"/>
      <c r="BGX29" s="661"/>
      <c r="BGY29" s="661"/>
      <c r="BHA29" s="661"/>
      <c r="BHB29" s="661"/>
      <c r="BHC29" s="661"/>
      <c r="BHD29" s="661"/>
      <c r="BHE29" s="661"/>
      <c r="BHF29" s="661"/>
      <c r="BHG29" s="661"/>
      <c r="BHI29" s="661"/>
      <c r="BHJ29" s="661"/>
      <c r="BHK29" s="661"/>
      <c r="BHL29" s="661"/>
      <c r="BHM29" s="661"/>
      <c r="BHN29" s="661"/>
      <c r="BHO29" s="661"/>
      <c r="BHQ29" s="661"/>
      <c r="BHR29" s="661"/>
      <c r="BHS29" s="661"/>
      <c r="BHT29" s="661"/>
      <c r="BHU29" s="661"/>
      <c r="BHV29" s="661"/>
      <c r="BHW29" s="661"/>
      <c r="BHY29" s="661"/>
      <c r="BHZ29" s="661"/>
      <c r="BIA29" s="661"/>
      <c r="BIB29" s="661"/>
      <c r="BIC29" s="661"/>
      <c r="BID29" s="661"/>
      <c r="BIE29" s="661"/>
      <c r="BIG29" s="661"/>
      <c r="BIH29" s="661"/>
      <c r="BII29" s="661"/>
      <c r="BIJ29" s="661"/>
      <c r="BIK29" s="661"/>
      <c r="BIL29" s="661"/>
      <c r="BIM29" s="661"/>
      <c r="BIO29" s="661"/>
      <c r="BIP29" s="661"/>
      <c r="BIQ29" s="661"/>
      <c r="BIR29" s="661"/>
      <c r="BIS29" s="661"/>
      <c r="BIT29" s="661"/>
      <c r="BIU29" s="661"/>
      <c r="BIW29" s="661"/>
      <c r="BIX29" s="661"/>
      <c r="BIY29" s="661"/>
      <c r="BIZ29" s="661"/>
      <c r="BJA29" s="661"/>
      <c r="BJB29" s="661"/>
      <c r="BJC29" s="661"/>
      <c r="BJE29" s="661"/>
      <c r="BJF29" s="661"/>
      <c r="BJG29" s="661"/>
      <c r="BJH29" s="661"/>
      <c r="BJI29" s="661"/>
      <c r="BJJ29" s="661"/>
      <c r="BJK29" s="661"/>
      <c r="BJM29" s="661"/>
      <c r="BJN29" s="661"/>
      <c r="BJO29" s="661"/>
      <c r="BJP29" s="661"/>
      <c r="BJQ29" s="661"/>
      <c r="BJR29" s="661"/>
      <c r="BJS29" s="661"/>
      <c r="BJU29" s="661"/>
      <c r="BJV29" s="661"/>
      <c r="BJW29" s="661"/>
      <c r="BJX29" s="661"/>
      <c r="BJY29" s="661"/>
      <c r="BJZ29" s="661"/>
      <c r="BKA29" s="661"/>
      <c r="BKC29" s="661"/>
      <c r="BKD29" s="661"/>
      <c r="BKE29" s="661"/>
      <c r="BKF29" s="661"/>
      <c r="BKG29" s="661"/>
      <c r="BKH29" s="661"/>
      <c r="BKI29" s="661"/>
      <c r="BKK29" s="661"/>
      <c r="BKL29" s="661"/>
      <c r="BKM29" s="661"/>
      <c r="BKN29" s="661"/>
      <c r="BKO29" s="661"/>
      <c r="BKP29" s="661"/>
      <c r="BKQ29" s="661"/>
      <c r="BKS29" s="661"/>
      <c r="BKT29" s="661"/>
      <c r="BKU29" s="661"/>
      <c r="BKV29" s="661"/>
      <c r="BKW29" s="661"/>
      <c r="BKX29" s="661"/>
      <c r="BKY29" s="661"/>
      <c r="BLA29" s="661"/>
      <c r="BLB29" s="661"/>
      <c r="BLC29" s="661"/>
      <c r="BLD29" s="661"/>
      <c r="BLE29" s="661"/>
      <c r="BLF29" s="661"/>
      <c r="BLG29" s="661"/>
      <c r="BLI29" s="661"/>
      <c r="BLJ29" s="661"/>
      <c r="BLK29" s="661"/>
      <c r="BLL29" s="661"/>
      <c r="BLM29" s="661"/>
      <c r="BLN29" s="661"/>
      <c r="BLO29" s="661"/>
      <c r="BLQ29" s="661"/>
      <c r="BLR29" s="661"/>
      <c r="BLS29" s="661"/>
      <c r="BLT29" s="661"/>
      <c r="BLU29" s="661"/>
      <c r="BLV29" s="661"/>
      <c r="BLW29" s="661"/>
      <c r="BLY29" s="661"/>
      <c r="BLZ29" s="661"/>
      <c r="BMA29" s="661"/>
      <c r="BMB29" s="661"/>
      <c r="BMC29" s="661"/>
      <c r="BMD29" s="661"/>
      <c r="BME29" s="661"/>
      <c r="BMG29" s="661"/>
      <c r="BMH29" s="661"/>
      <c r="BMI29" s="661"/>
      <c r="BMJ29" s="661"/>
      <c r="BMK29" s="661"/>
      <c r="BML29" s="661"/>
      <c r="BMM29" s="661"/>
      <c r="BMO29" s="661"/>
      <c r="BMP29" s="661"/>
      <c r="BMQ29" s="661"/>
      <c r="BMR29" s="661"/>
      <c r="BMS29" s="661"/>
      <c r="BMT29" s="661"/>
      <c r="BMU29" s="661"/>
      <c r="BMW29" s="661"/>
      <c r="BMX29" s="661"/>
      <c r="BMY29" s="661"/>
      <c r="BMZ29" s="661"/>
      <c r="BNA29" s="661"/>
      <c r="BNB29" s="661"/>
      <c r="BNC29" s="661"/>
      <c r="BNE29" s="661"/>
      <c r="BNF29" s="661"/>
      <c r="BNG29" s="661"/>
      <c r="BNH29" s="661"/>
      <c r="BNI29" s="661"/>
      <c r="BNJ29" s="661"/>
      <c r="BNK29" s="661"/>
      <c r="BNM29" s="661"/>
      <c r="BNN29" s="661"/>
      <c r="BNO29" s="661"/>
      <c r="BNP29" s="661"/>
      <c r="BNQ29" s="661"/>
      <c r="BNR29" s="661"/>
      <c r="BNS29" s="661"/>
      <c r="BNU29" s="661"/>
      <c r="BNV29" s="661"/>
      <c r="BNW29" s="661"/>
      <c r="BNX29" s="661"/>
      <c r="BNY29" s="661"/>
      <c r="BNZ29" s="661"/>
      <c r="BOA29" s="661"/>
      <c r="BOC29" s="661"/>
      <c r="BOD29" s="661"/>
      <c r="BOE29" s="661"/>
      <c r="BOF29" s="661"/>
      <c r="BOG29" s="661"/>
      <c r="BOH29" s="661"/>
      <c r="BOI29" s="661"/>
      <c r="BOK29" s="661"/>
      <c r="BOL29" s="661"/>
      <c r="BOM29" s="661"/>
      <c r="BON29" s="661"/>
      <c r="BOO29" s="661"/>
      <c r="BOP29" s="661"/>
      <c r="BOQ29" s="661"/>
      <c r="BOS29" s="661"/>
      <c r="BOT29" s="661"/>
      <c r="BOU29" s="661"/>
      <c r="BOV29" s="661"/>
      <c r="BOW29" s="661"/>
      <c r="BOX29" s="661"/>
      <c r="BOY29" s="661"/>
      <c r="BPA29" s="661"/>
      <c r="BPB29" s="661"/>
      <c r="BPC29" s="661"/>
      <c r="BPD29" s="661"/>
      <c r="BPE29" s="661"/>
      <c r="BPF29" s="661"/>
      <c r="BPG29" s="661"/>
      <c r="BPI29" s="661"/>
      <c r="BPJ29" s="661"/>
      <c r="BPK29" s="661"/>
      <c r="BPL29" s="661"/>
      <c r="BPM29" s="661"/>
      <c r="BPN29" s="661"/>
      <c r="BPO29" s="661"/>
      <c r="BPQ29" s="661"/>
      <c r="BPR29" s="661"/>
      <c r="BPS29" s="661"/>
      <c r="BPT29" s="661"/>
      <c r="BPU29" s="661"/>
      <c r="BPV29" s="661"/>
      <c r="BPW29" s="661"/>
      <c r="BPY29" s="661"/>
      <c r="BPZ29" s="661"/>
      <c r="BQA29" s="661"/>
      <c r="BQB29" s="661"/>
      <c r="BQC29" s="661"/>
      <c r="BQD29" s="661"/>
      <c r="BQE29" s="661"/>
      <c r="BQG29" s="661"/>
      <c r="BQH29" s="661"/>
      <c r="BQI29" s="661"/>
      <c r="BQJ29" s="661"/>
      <c r="BQK29" s="661"/>
      <c r="BQL29" s="661"/>
      <c r="BQM29" s="661"/>
      <c r="BQO29" s="661"/>
      <c r="BQP29" s="661"/>
      <c r="BQQ29" s="661"/>
      <c r="BQR29" s="661"/>
      <c r="BQS29" s="661"/>
      <c r="BQT29" s="661"/>
      <c r="BQU29" s="661"/>
      <c r="BQW29" s="661"/>
      <c r="BQX29" s="661"/>
      <c r="BQY29" s="661"/>
      <c r="BQZ29" s="661"/>
      <c r="BRA29" s="661"/>
      <c r="BRB29" s="661"/>
      <c r="BRC29" s="661"/>
      <c r="BRE29" s="661"/>
      <c r="BRF29" s="661"/>
      <c r="BRG29" s="661"/>
      <c r="BRH29" s="661"/>
      <c r="BRI29" s="661"/>
      <c r="BRJ29" s="661"/>
      <c r="BRK29" s="661"/>
      <c r="BRM29" s="661"/>
      <c r="BRN29" s="661"/>
      <c r="BRO29" s="661"/>
      <c r="BRP29" s="661"/>
      <c r="BRQ29" s="661"/>
      <c r="BRR29" s="661"/>
      <c r="BRS29" s="661"/>
      <c r="BRU29" s="661"/>
      <c r="BRV29" s="661"/>
      <c r="BRW29" s="661"/>
      <c r="BRX29" s="661"/>
      <c r="BRY29" s="661"/>
      <c r="BRZ29" s="661"/>
      <c r="BSA29" s="661"/>
      <c r="BSC29" s="661"/>
      <c r="BSD29" s="661"/>
      <c r="BSE29" s="661"/>
      <c r="BSF29" s="661"/>
      <c r="BSG29" s="661"/>
      <c r="BSH29" s="661"/>
      <c r="BSI29" s="661"/>
      <c r="BSK29" s="661"/>
      <c r="BSL29" s="661"/>
      <c r="BSM29" s="661"/>
      <c r="BSN29" s="661"/>
      <c r="BSO29" s="661"/>
      <c r="BSP29" s="661"/>
      <c r="BSQ29" s="661"/>
      <c r="BSS29" s="661"/>
      <c r="BST29" s="661"/>
      <c r="BSU29" s="661"/>
      <c r="BSV29" s="661"/>
      <c r="BSW29" s="661"/>
      <c r="BSX29" s="661"/>
      <c r="BSY29" s="661"/>
      <c r="BTA29" s="661"/>
      <c r="BTB29" s="661"/>
      <c r="BTC29" s="661"/>
      <c r="BTD29" s="661"/>
      <c r="BTE29" s="661"/>
      <c r="BTF29" s="661"/>
      <c r="BTG29" s="661"/>
      <c r="BTI29" s="661"/>
      <c r="BTJ29" s="661"/>
      <c r="BTK29" s="661"/>
      <c r="BTL29" s="661"/>
      <c r="BTM29" s="661"/>
      <c r="BTN29" s="661"/>
      <c r="BTO29" s="661"/>
      <c r="BTQ29" s="661"/>
      <c r="BTR29" s="661"/>
      <c r="BTS29" s="661"/>
      <c r="BTT29" s="661"/>
      <c r="BTU29" s="661"/>
      <c r="BTV29" s="661"/>
      <c r="BTW29" s="661"/>
      <c r="BTY29" s="661"/>
      <c r="BTZ29" s="661"/>
      <c r="BUA29" s="661"/>
      <c r="BUB29" s="661"/>
      <c r="BUC29" s="661"/>
      <c r="BUD29" s="661"/>
      <c r="BUE29" s="661"/>
      <c r="BUG29" s="661"/>
      <c r="BUH29" s="661"/>
      <c r="BUI29" s="661"/>
      <c r="BUJ29" s="661"/>
      <c r="BUK29" s="661"/>
      <c r="BUL29" s="661"/>
      <c r="BUM29" s="661"/>
      <c r="BUO29" s="661"/>
      <c r="BUP29" s="661"/>
      <c r="BUQ29" s="661"/>
      <c r="BUR29" s="661"/>
      <c r="BUS29" s="661"/>
      <c r="BUT29" s="661"/>
      <c r="BUU29" s="661"/>
      <c r="BUW29" s="661"/>
      <c r="BUX29" s="661"/>
      <c r="BUY29" s="661"/>
      <c r="BUZ29" s="661"/>
      <c r="BVA29" s="661"/>
      <c r="BVB29" s="661"/>
      <c r="BVC29" s="661"/>
      <c r="BVE29" s="661"/>
      <c r="BVF29" s="661"/>
      <c r="BVG29" s="661"/>
      <c r="BVH29" s="661"/>
      <c r="BVI29" s="661"/>
      <c r="BVJ29" s="661"/>
      <c r="BVK29" s="661"/>
      <c r="BVM29" s="661"/>
      <c r="BVN29" s="661"/>
      <c r="BVO29" s="661"/>
      <c r="BVP29" s="661"/>
      <c r="BVQ29" s="661"/>
      <c r="BVR29" s="661"/>
      <c r="BVS29" s="661"/>
      <c r="BVU29" s="661"/>
      <c r="BVV29" s="661"/>
      <c r="BVW29" s="661"/>
      <c r="BVX29" s="661"/>
      <c r="BVY29" s="661"/>
      <c r="BVZ29" s="661"/>
      <c r="BWA29" s="661"/>
      <c r="BWC29" s="661"/>
      <c r="BWD29" s="661"/>
      <c r="BWE29" s="661"/>
      <c r="BWF29" s="661"/>
      <c r="BWG29" s="661"/>
      <c r="BWH29" s="661"/>
      <c r="BWI29" s="661"/>
      <c r="BWK29" s="661"/>
      <c r="BWL29" s="661"/>
      <c r="BWM29" s="661"/>
      <c r="BWN29" s="661"/>
      <c r="BWO29" s="661"/>
      <c r="BWP29" s="661"/>
      <c r="BWQ29" s="661"/>
      <c r="BWS29" s="661"/>
      <c r="BWT29" s="661"/>
      <c r="BWU29" s="661"/>
      <c r="BWV29" s="661"/>
      <c r="BWW29" s="661"/>
      <c r="BWX29" s="661"/>
      <c r="BWY29" s="661"/>
      <c r="BXA29" s="661"/>
      <c r="BXB29" s="661"/>
      <c r="BXC29" s="661"/>
      <c r="BXD29" s="661"/>
      <c r="BXE29" s="661"/>
      <c r="BXF29" s="661"/>
      <c r="BXG29" s="661"/>
      <c r="BXI29" s="661"/>
      <c r="BXJ29" s="661"/>
      <c r="BXK29" s="661"/>
      <c r="BXL29" s="661"/>
      <c r="BXM29" s="661"/>
      <c r="BXN29" s="661"/>
      <c r="BXO29" s="661"/>
      <c r="BXQ29" s="661"/>
      <c r="BXR29" s="661"/>
      <c r="BXS29" s="661"/>
      <c r="BXT29" s="661"/>
      <c r="BXU29" s="661"/>
      <c r="BXV29" s="661"/>
      <c r="BXW29" s="661"/>
      <c r="BXY29" s="661"/>
      <c r="BXZ29" s="661"/>
      <c r="BYA29" s="661"/>
      <c r="BYB29" s="661"/>
      <c r="BYC29" s="661"/>
      <c r="BYD29" s="661"/>
      <c r="BYE29" s="661"/>
      <c r="BYG29" s="661"/>
      <c r="BYH29" s="661"/>
      <c r="BYI29" s="661"/>
      <c r="BYJ29" s="661"/>
      <c r="BYK29" s="661"/>
      <c r="BYL29" s="661"/>
      <c r="BYM29" s="661"/>
      <c r="BYO29" s="661"/>
      <c r="BYP29" s="661"/>
      <c r="BYQ29" s="661"/>
      <c r="BYR29" s="661"/>
      <c r="BYS29" s="661"/>
      <c r="BYT29" s="661"/>
      <c r="BYU29" s="661"/>
      <c r="BYW29" s="661"/>
      <c r="BYX29" s="661"/>
      <c r="BYY29" s="661"/>
      <c r="BYZ29" s="661"/>
      <c r="BZA29" s="661"/>
      <c r="BZB29" s="661"/>
      <c r="BZC29" s="661"/>
      <c r="BZE29" s="661"/>
      <c r="BZF29" s="661"/>
      <c r="BZG29" s="661"/>
      <c r="BZH29" s="661"/>
      <c r="BZI29" s="661"/>
      <c r="BZJ29" s="661"/>
      <c r="BZK29" s="661"/>
      <c r="BZM29" s="661"/>
      <c r="BZN29" s="661"/>
      <c r="BZO29" s="661"/>
      <c r="BZP29" s="661"/>
      <c r="BZQ29" s="661"/>
      <c r="BZR29" s="661"/>
      <c r="BZS29" s="661"/>
      <c r="BZU29" s="661"/>
      <c r="BZV29" s="661"/>
      <c r="BZW29" s="661"/>
      <c r="BZX29" s="661"/>
      <c r="BZY29" s="661"/>
      <c r="BZZ29" s="661"/>
      <c r="CAA29" s="661"/>
      <c r="CAC29" s="661"/>
      <c r="CAD29" s="661"/>
      <c r="CAE29" s="661"/>
      <c r="CAF29" s="661"/>
      <c r="CAG29" s="661"/>
      <c r="CAH29" s="661"/>
      <c r="CAI29" s="661"/>
      <c r="CAK29" s="661"/>
      <c r="CAL29" s="661"/>
      <c r="CAM29" s="661"/>
      <c r="CAN29" s="661"/>
      <c r="CAO29" s="661"/>
      <c r="CAP29" s="661"/>
      <c r="CAQ29" s="661"/>
      <c r="CAS29" s="661"/>
      <c r="CAT29" s="661"/>
      <c r="CAU29" s="661"/>
      <c r="CAV29" s="661"/>
      <c r="CAW29" s="661"/>
      <c r="CAX29" s="661"/>
      <c r="CAY29" s="661"/>
      <c r="CBA29" s="661"/>
      <c r="CBB29" s="661"/>
      <c r="CBC29" s="661"/>
      <c r="CBD29" s="661"/>
      <c r="CBE29" s="661"/>
      <c r="CBF29" s="661"/>
      <c r="CBG29" s="661"/>
      <c r="CBI29" s="661"/>
      <c r="CBJ29" s="661"/>
      <c r="CBK29" s="661"/>
      <c r="CBL29" s="661"/>
      <c r="CBM29" s="661"/>
      <c r="CBN29" s="661"/>
      <c r="CBO29" s="661"/>
      <c r="CBQ29" s="661"/>
      <c r="CBR29" s="661"/>
      <c r="CBS29" s="661"/>
      <c r="CBT29" s="661"/>
      <c r="CBU29" s="661"/>
      <c r="CBV29" s="661"/>
      <c r="CBW29" s="661"/>
      <c r="CBY29" s="661"/>
      <c r="CBZ29" s="661"/>
      <c r="CCA29" s="661"/>
      <c r="CCB29" s="661"/>
      <c r="CCC29" s="661"/>
      <c r="CCD29" s="661"/>
      <c r="CCE29" s="661"/>
      <c r="CCG29" s="661"/>
      <c r="CCH29" s="661"/>
      <c r="CCI29" s="661"/>
      <c r="CCJ29" s="661"/>
      <c r="CCK29" s="661"/>
      <c r="CCL29" s="661"/>
      <c r="CCM29" s="661"/>
      <c r="CCO29" s="661"/>
      <c r="CCP29" s="661"/>
      <c r="CCQ29" s="661"/>
      <c r="CCR29" s="661"/>
      <c r="CCS29" s="661"/>
      <c r="CCT29" s="661"/>
      <c r="CCU29" s="661"/>
      <c r="CCW29" s="661"/>
      <c r="CCX29" s="661"/>
      <c r="CCY29" s="661"/>
      <c r="CCZ29" s="661"/>
      <c r="CDA29" s="661"/>
      <c r="CDB29" s="661"/>
      <c r="CDC29" s="661"/>
      <c r="CDE29" s="661"/>
      <c r="CDF29" s="661"/>
      <c r="CDG29" s="661"/>
      <c r="CDH29" s="661"/>
      <c r="CDI29" s="661"/>
      <c r="CDJ29" s="661"/>
      <c r="CDK29" s="661"/>
      <c r="CDM29" s="661"/>
      <c r="CDN29" s="661"/>
      <c r="CDO29" s="661"/>
      <c r="CDP29" s="661"/>
      <c r="CDQ29" s="661"/>
      <c r="CDR29" s="661"/>
      <c r="CDS29" s="661"/>
      <c r="CDU29" s="661"/>
      <c r="CDV29" s="661"/>
      <c r="CDW29" s="661"/>
      <c r="CDX29" s="661"/>
      <c r="CDY29" s="661"/>
      <c r="CDZ29" s="661"/>
      <c r="CEA29" s="661"/>
      <c r="CEC29" s="661"/>
      <c r="CED29" s="661"/>
      <c r="CEE29" s="661"/>
      <c r="CEF29" s="661"/>
      <c r="CEG29" s="661"/>
      <c r="CEH29" s="661"/>
      <c r="CEI29" s="661"/>
      <c r="CEK29" s="661"/>
      <c r="CEL29" s="661"/>
      <c r="CEM29" s="661"/>
      <c r="CEN29" s="661"/>
      <c r="CEO29" s="661"/>
      <c r="CEP29" s="661"/>
      <c r="CEQ29" s="661"/>
      <c r="CES29" s="661"/>
      <c r="CET29" s="661"/>
      <c r="CEU29" s="661"/>
      <c r="CEV29" s="661"/>
      <c r="CEW29" s="661"/>
      <c r="CEX29" s="661"/>
      <c r="CEY29" s="661"/>
      <c r="CFA29" s="661"/>
      <c r="CFB29" s="661"/>
      <c r="CFC29" s="661"/>
      <c r="CFD29" s="661"/>
      <c r="CFE29" s="661"/>
      <c r="CFF29" s="661"/>
      <c r="CFG29" s="661"/>
      <c r="CFI29" s="661"/>
      <c r="CFJ29" s="661"/>
      <c r="CFK29" s="661"/>
      <c r="CFL29" s="661"/>
      <c r="CFM29" s="661"/>
      <c r="CFN29" s="661"/>
      <c r="CFO29" s="661"/>
      <c r="CFQ29" s="661"/>
      <c r="CFR29" s="661"/>
      <c r="CFS29" s="661"/>
      <c r="CFT29" s="661"/>
      <c r="CFU29" s="661"/>
      <c r="CFV29" s="661"/>
      <c r="CFW29" s="661"/>
      <c r="CFY29" s="661"/>
      <c r="CFZ29" s="661"/>
      <c r="CGA29" s="661"/>
      <c r="CGB29" s="661"/>
      <c r="CGC29" s="661"/>
      <c r="CGD29" s="661"/>
      <c r="CGE29" s="661"/>
      <c r="CGG29" s="661"/>
      <c r="CGH29" s="661"/>
      <c r="CGI29" s="661"/>
      <c r="CGJ29" s="661"/>
      <c r="CGK29" s="661"/>
      <c r="CGL29" s="661"/>
      <c r="CGM29" s="661"/>
      <c r="CGO29" s="661"/>
      <c r="CGP29" s="661"/>
      <c r="CGQ29" s="661"/>
      <c r="CGR29" s="661"/>
      <c r="CGS29" s="661"/>
      <c r="CGT29" s="661"/>
      <c r="CGU29" s="661"/>
      <c r="CGW29" s="661"/>
      <c r="CGX29" s="661"/>
      <c r="CGY29" s="661"/>
      <c r="CGZ29" s="661"/>
      <c r="CHA29" s="661"/>
      <c r="CHB29" s="661"/>
      <c r="CHC29" s="661"/>
      <c r="CHE29" s="661"/>
      <c r="CHF29" s="661"/>
      <c r="CHG29" s="661"/>
      <c r="CHH29" s="661"/>
      <c r="CHI29" s="661"/>
      <c r="CHJ29" s="661"/>
      <c r="CHK29" s="661"/>
      <c r="CHM29" s="661"/>
      <c r="CHN29" s="661"/>
      <c r="CHO29" s="661"/>
      <c r="CHP29" s="661"/>
      <c r="CHQ29" s="661"/>
      <c r="CHR29" s="661"/>
      <c r="CHS29" s="661"/>
      <c r="CHU29" s="661"/>
      <c r="CHV29" s="661"/>
      <c r="CHW29" s="661"/>
      <c r="CHX29" s="661"/>
      <c r="CHY29" s="661"/>
      <c r="CHZ29" s="661"/>
      <c r="CIA29" s="661"/>
      <c r="CIC29" s="661"/>
      <c r="CID29" s="661"/>
      <c r="CIE29" s="661"/>
      <c r="CIF29" s="661"/>
      <c r="CIG29" s="661"/>
      <c r="CIH29" s="661"/>
      <c r="CII29" s="661"/>
      <c r="CIK29" s="661"/>
      <c r="CIL29" s="661"/>
      <c r="CIM29" s="661"/>
      <c r="CIN29" s="661"/>
      <c r="CIO29" s="661"/>
      <c r="CIP29" s="661"/>
      <c r="CIQ29" s="661"/>
      <c r="CIS29" s="661"/>
      <c r="CIT29" s="661"/>
      <c r="CIU29" s="661"/>
      <c r="CIV29" s="661"/>
      <c r="CIW29" s="661"/>
      <c r="CIX29" s="661"/>
      <c r="CIY29" s="661"/>
      <c r="CJA29" s="661"/>
      <c r="CJB29" s="661"/>
      <c r="CJC29" s="661"/>
      <c r="CJD29" s="661"/>
      <c r="CJE29" s="661"/>
      <c r="CJF29" s="661"/>
      <c r="CJG29" s="661"/>
      <c r="CJI29" s="661"/>
      <c r="CJJ29" s="661"/>
      <c r="CJK29" s="661"/>
      <c r="CJL29" s="661"/>
      <c r="CJM29" s="661"/>
      <c r="CJN29" s="661"/>
      <c r="CJO29" s="661"/>
      <c r="CJQ29" s="661"/>
      <c r="CJR29" s="661"/>
      <c r="CJS29" s="661"/>
      <c r="CJT29" s="661"/>
      <c r="CJU29" s="661"/>
      <c r="CJV29" s="661"/>
      <c r="CJW29" s="661"/>
      <c r="CJY29" s="661"/>
      <c r="CJZ29" s="661"/>
      <c r="CKA29" s="661"/>
      <c r="CKB29" s="661"/>
      <c r="CKC29" s="661"/>
      <c r="CKD29" s="661"/>
      <c r="CKE29" s="661"/>
      <c r="CKG29" s="661"/>
      <c r="CKH29" s="661"/>
      <c r="CKI29" s="661"/>
      <c r="CKJ29" s="661"/>
      <c r="CKK29" s="661"/>
      <c r="CKL29" s="661"/>
      <c r="CKM29" s="661"/>
      <c r="CKO29" s="661"/>
      <c r="CKP29" s="661"/>
      <c r="CKQ29" s="661"/>
      <c r="CKR29" s="661"/>
      <c r="CKS29" s="661"/>
      <c r="CKT29" s="661"/>
      <c r="CKU29" s="661"/>
      <c r="CKW29" s="661"/>
      <c r="CKX29" s="661"/>
      <c r="CKY29" s="661"/>
      <c r="CKZ29" s="661"/>
      <c r="CLA29" s="661"/>
      <c r="CLB29" s="661"/>
      <c r="CLC29" s="661"/>
      <c r="CLE29" s="661"/>
      <c r="CLF29" s="661"/>
      <c r="CLG29" s="661"/>
      <c r="CLH29" s="661"/>
      <c r="CLI29" s="661"/>
      <c r="CLJ29" s="661"/>
      <c r="CLK29" s="661"/>
      <c r="CLM29" s="661"/>
      <c r="CLN29" s="661"/>
      <c r="CLO29" s="661"/>
      <c r="CLP29" s="661"/>
      <c r="CLQ29" s="661"/>
      <c r="CLR29" s="661"/>
      <c r="CLS29" s="661"/>
      <c r="CLU29" s="661"/>
      <c r="CLV29" s="661"/>
      <c r="CLW29" s="661"/>
      <c r="CLX29" s="661"/>
      <c r="CLY29" s="661"/>
      <c r="CLZ29" s="661"/>
      <c r="CMA29" s="661"/>
      <c r="CMC29" s="661"/>
      <c r="CMD29" s="661"/>
      <c r="CME29" s="661"/>
      <c r="CMF29" s="661"/>
      <c r="CMG29" s="661"/>
      <c r="CMH29" s="661"/>
      <c r="CMI29" s="661"/>
      <c r="CMK29" s="661"/>
      <c r="CML29" s="661"/>
      <c r="CMM29" s="661"/>
      <c r="CMN29" s="661"/>
      <c r="CMO29" s="661"/>
      <c r="CMP29" s="661"/>
      <c r="CMQ29" s="661"/>
      <c r="CMS29" s="661"/>
      <c r="CMT29" s="661"/>
      <c r="CMU29" s="661"/>
      <c r="CMV29" s="661"/>
      <c r="CMW29" s="661"/>
      <c r="CMX29" s="661"/>
      <c r="CMY29" s="661"/>
      <c r="CNA29" s="661"/>
      <c r="CNB29" s="661"/>
      <c r="CNC29" s="661"/>
      <c r="CND29" s="661"/>
      <c r="CNE29" s="661"/>
      <c r="CNF29" s="661"/>
      <c r="CNG29" s="661"/>
      <c r="CNI29" s="661"/>
      <c r="CNJ29" s="661"/>
      <c r="CNK29" s="661"/>
      <c r="CNL29" s="661"/>
      <c r="CNM29" s="661"/>
      <c r="CNN29" s="661"/>
      <c r="CNO29" s="661"/>
      <c r="CNQ29" s="661"/>
      <c r="CNR29" s="661"/>
      <c r="CNS29" s="661"/>
      <c r="CNT29" s="661"/>
      <c r="CNU29" s="661"/>
      <c r="CNV29" s="661"/>
      <c r="CNW29" s="661"/>
      <c r="CNY29" s="661"/>
      <c r="CNZ29" s="661"/>
      <c r="COA29" s="661"/>
      <c r="COB29" s="661"/>
      <c r="COC29" s="661"/>
      <c r="COD29" s="661"/>
      <c r="COE29" s="661"/>
      <c r="COG29" s="661"/>
      <c r="COH29" s="661"/>
      <c r="COI29" s="661"/>
      <c r="COJ29" s="661"/>
      <c r="COK29" s="661"/>
      <c r="COL29" s="661"/>
      <c r="COM29" s="661"/>
      <c r="COO29" s="661"/>
      <c r="COP29" s="661"/>
      <c r="COQ29" s="661"/>
      <c r="COR29" s="661"/>
      <c r="COS29" s="661"/>
      <c r="COT29" s="661"/>
      <c r="COU29" s="661"/>
      <c r="COW29" s="661"/>
      <c r="COX29" s="661"/>
      <c r="COY29" s="661"/>
      <c r="COZ29" s="661"/>
      <c r="CPA29" s="661"/>
      <c r="CPB29" s="661"/>
      <c r="CPC29" s="661"/>
      <c r="CPE29" s="661"/>
      <c r="CPF29" s="661"/>
      <c r="CPG29" s="661"/>
      <c r="CPH29" s="661"/>
      <c r="CPI29" s="661"/>
      <c r="CPJ29" s="661"/>
      <c r="CPK29" s="661"/>
      <c r="CPM29" s="661"/>
      <c r="CPN29" s="661"/>
      <c r="CPO29" s="661"/>
      <c r="CPP29" s="661"/>
      <c r="CPQ29" s="661"/>
      <c r="CPR29" s="661"/>
      <c r="CPS29" s="661"/>
      <c r="CPU29" s="661"/>
      <c r="CPV29" s="661"/>
      <c r="CPW29" s="661"/>
      <c r="CPX29" s="661"/>
      <c r="CPY29" s="661"/>
      <c r="CPZ29" s="661"/>
      <c r="CQA29" s="661"/>
      <c r="CQC29" s="661"/>
      <c r="CQD29" s="661"/>
      <c r="CQE29" s="661"/>
      <c r="CQF29" s="661"/>
      <c r="CQG29" s="661"/>
      <c r="CQH29" s="661"/>
      <c r="CQI29" s="661"/>
      <c r="CQK29" s="661"/>
      <c r="CQL29" s="661"/>
      <c r="CQM29" s="661"/>
      <c r="CQN29" s="661"/>
      <c r="CQO29" s="661"/>
      <c r="CQP29" s="661"/>
      <c r="CQQ29" s="661"/>
      <c r="CQS29" s="661"/>
      <c r="CQT29" s="661"/>
      <c r="CQU29" s="661"/>
      <c r="CQV29" s="661"/>
      <c r="CQW29" s="661"/>
      <c r="CQX29" s="661"/>
      <c r="CQY29" s="661"/>
      <c r="CRA29" s="661"/>
      <c r="CRB29" s="661"/>
      <c r="CRC29" s="661"/>
      <c r="CRD29" s="661"/>
      <c r="CRE29" s="661"/>
      <c r="CRF29" s="661"/>
      <c r="CRG29" s="661"/>
      <c r="CRI29" s="661"/>
      <c r="CRJ29" s="661"/>
      <c r="CRK29" s="661"/>
      <c r="CRL29" s="661"/>
      <c r="CRM29" s="661"/>
      <c r="CRN29" s="661"/>
      <c r="CRO29" s="661"/>
      <c r="CRQ29" s="661"/>
      <c r="CRR29" s="661"/>
      <c r="CRS29" s="661"/>
      <c r="CRT29" s="661"/>
      <c r="CRU29" s="661"/>
      <c r="CRV29" s="661"/>
      <c r="CRW29" s="661"/>
      <c r="CRY29" s="661"/>
      <c r="CRZ29" s="661"/>
      <c r="CSA29" s="661"/>
      <c r="CSB29" s="661"/>
      <c r="CSC29" s="661"/>
      <c r="CSD29" s="661"/>
      <c r="CSE29" s="661"/>
      <c r="CSG29" s="661"/>
      <c r="CSH29" s="661"/>
      <c r="CSI29" s="661"/>
      <c r="CSJ29" s="661"/>
      <c r="CSK29" s="661"/>
      <c r="CSL29" s="661"/>
      <c r="CSM29" s="661"/>
      <c r="CSO29" s="661"/>
      <c r="CSP29" s="661"/>
      <c r="CSQ29" s="661"/>
      <c r="CSR29" s="661"/>
      <c r="CSS29" s="661"/>
      <c r="CST29" s="661"/>
      <c r="CSU29" s="661"/>
      <c r="CSW29" s="661"/>
      <c r="CSX29" s="661"/>
      <c r="CSY29" s="661"/>
      <c r="CSZ29" s="661"/>
      <c r="CTA29" s="661"/>
      <c r="CTB29" s="661"/>
      <c r="CTC29" s="661"/>
      <c r="CTE29" s="661"/>
      <c r="CTF29" s="661"/>
      <c r="CTG29" s="661"/>
      <c r="CTH29" s="661"/>
      <c r="CTI29" s="661"/>
      <c r="CTJ29" s="661"/>
      <c r="CTK29" s="661"/>
      <c r="CTM29" s="661"/>
      <c r="CTN29" s="661"/>
      <c r="CTO29" s="661"/>
      <c r="CTP29" s="661"/>
      <c r="CTQ29" s="661"/>
      <c r="CTR29" s="661"/>
      <c r="CTS29" s="661"/>
      <c r="CTU29" s="661"/>
      <c r="CTV29" s="661"/>
      <c r="CTW29" s="661"/>
      <c r="CTX29" s="661"/>
      <c r="CTY29" s="661"/>
      <c r="CTZ29" s="661"/>
      <c r="CUA29" s="661"/>
      <c r="CUC29" s="661"/>
      <c r="CUD29" s="661"/>
      <c r="CUE29" s="661"/>
      <c r="CUF29" s="661"/>
      <c r="CUG29" s="661"/>
      <c r="CUH29" s="661"/>
      <c r="CUI29" s="661"/>
      <c r="CUK29" s="661"/>
      <c r="CUL29" s="661"/>
      <c r="CUM29" s="661"/>
      <c r="CUN29" s="661"/>
      <c r="CUO29" s="661"/>
      <c r="CUP29" s="661"/>
      <c r="CUQ29" s="661"/>
      <c r="CUS29" s="661"/>
      <c r="CUT29" s="661"/>
      <c r="CUU29" s="661"/>
      <c r="CUV29" s="661"/>
      <c r="CUW29" s="661"/>
      <c r="CUX29" s="661"/>
      <c r="CUY29" s="661"/>
      <c r="CVA29" s="661"/>
      <c r="CVB29" s="661"/>
      <c r="CVC29" s="661"/>
      <c r="CVD29" s="661"/>
      <c r="CVE29" s="661"/>
      <c r="CVF29" s="661"/>
      <c r="CVG29" s="661"/>
      <c r="CVI29" s="661"/>
      <c r="CVJ29" s="661"/>
      <c r="CVK29" s="661"/>
      <c r="CVL29" s="661"/>
      <c r="CVM29" s="661"/>
      <c r="CVN29" s="661"/>
      <c r="CVO29" s="661"/>
      <c r="CVQ29" s="661"/>
      <c r="CVR29" s="661"/>
      <c r="CVS29" s="661"/>
      <c r="CVT29" s="661"/>
      <c r="CVU29" s="661"/>
      <c r="CVV29" s="661"/>
      <c r="CVW29" s="661"/>
      <c r="CVY29" s="661"/>
      <c r="CVZ29" s="661"/>
      <c r="CWA29" s="661"/>
      <c r="CWB29" s="661"/>
      <c r="CWC29" s="661"/>
      <c r="CWD29" s="661"/>
      <c r="CWE29" s="661"/>
      <c r="CWG29" s="661"/>
      <c r="CWH29" s="661"/>
      <c r="CWI29" s="661"/>
      <c r="CWJ29" s="661"/>
      <c r="CWK29" s="661"/>
      <c r="CWL29" s="661"/>
      <c r="CWM29" s="661"/>
      <c r="CWO29" s="661"/>
      <c r="CWP29" s="661"/>
      <c r="CWQ29" s="661"/>
      <c r="CWR29" s="661"/>
      <c r="CWS29" s="661"/>
      <c r="CWT29" s="661"/>
      <c r="CWU29" s="661"/>
      <c r="CWW29" s="661"/>
      <c r="CWX29" s="661"/>
      <c r="CWY29" s="661"/>
      <c r="CWZ29" s="661"/>
      <c r="CXA29" s="661"/>
      <c r="CXB29" s="661"/>
      <c r="CXC29" s="661"/>
      <c r="CXE29" s="661"/>
      <c r="CXF29" s="661"/>
      <c r="CXG29" s="661"/>
      <c r="CXH29" s="661"/>
      <c r="CXI29" s="661"/>
      <c r="CXJ29" s="661"/>
      <c r="CXK29" s="661"/>
      <c r="CXM29" s="661"/>
      <c r="CXN29" s="661"/>
      <c r="CXO29" s="661"/>
      <c r="CXP29" s="661"/>
      <c r="CXQ29" s="661"/>
      <c r="CXR29" s="661"/>
      <c r="CXS29" s="661"/>
      <c r="CXU29" s="661"/>
      <c r="CXV29" s="661"/>
      <c r="CXW29" s="661"/>
      <c r="CXX29" s="661"/>
      <c r="CXY29" s="661"/>
      <c r="CXZ29" s="661"/>
      <c r="CYA29" s="661"/>
      <c r="CYC29" s="661"/>
      <c r="CYD29" s="661"/>
      <c r="CYE29" s="661"/>
      <c r="CYF29" s="661"/>
      <c r="CYG29" s="661"/>
      <c r="CYH29" s="661"/>
      <c r="CYI29" s="661"/>
      <c r="CYK29" s="661"/>
      <c r="CYL29" s="661"/>
      <c r="CYM29" s="661"/>
      <c r="CYN29" s="661"/>
      <c r="CYO29" s="661"/>
      <c r="CYP29" s="661"/>
      <c r="CYQ29" s="661"/>
      <c r="CYS29" s="661"/>
      <c r="CYT29" s="661"/>
      <c r="CYU29" s="661"/>
      <c r="CYV29" s="661"/>
      <c r="CYW29" s="661"/>
      <c r="CYX29" s="661"/>
      <c r="CYY29" s="661"/>
      <c r="CZA29" s="661"/>
      <c r="CZB29" s="661"/>
      <c r="CZC29" s="661"/>
      <c r="CZD29" s="661"/>
      <c r="CZE29" s="661"/>
      <c r="CZF29" s="661"/>
      <c r="CZG29" s="661"/>
      <c r="CZI29" s="661"/>
      <c r="CZJ29" s="661"/>
      <c r="CZK29" s="661"/>
      <c r="CZL29" s="661"/>
      <c r="CZM29" s="661"/>
      <c r="CZN29" s="661"/>
      <c r="CZO29" s="661"/>
      <c r="CZQ29" s="661"/>
      <c r="CZR29" s="661"/>
      <c r="CZS29" s="661"/>
      <c r="CZT29" s="661"/>
      <c r="CZU29" s="661"/>
      <c r="CZV29" s="661"/>
      <c r="CZW29" s="661"/>
      <c r="CZY29" s="661"/>
      <c r="CZZ29" s="661"/>
      <c r="DAA29" s="661"/>
      <c r="DAB29" s="661"/>
      <c r="DAC29" s="661"/>
      <c r="DAD29" s="661"/>
      <c r="DAE29" s="661"/>
      <c r="DAG29" s="661"/>
      <c r="DAH29" s="661"/>
      <c r="DAI29" s="661"/>
      <c r="DAJ29" s="661"/>
      <c r="DAK29" s="661"/>
      <c r="DAL29" s="661"/>
      <c r="DAM29" s="661"/>
      <c r="DAO29" s="661"/>
      <c r="DAP29" s="661"/>
      <c r="DAQ29" s="661"/>
      <c r="DAR29" s="661"/>
      <c r="DAS29" s="661"/>
      <c r="DAT29" s="661"/>
      <c r="DAU29" s="661"/>
      <c r="DAW29" s="661"/>
      <c r="DAX29" s="661"/>
      <c r="DAY29" s="661"/>
      <c r="DAZ29" s="661"/>
      <c r="DBA29" s="661"/>
      <c r="DBB29" s="661"/>
      <c r="DBC29" s="661"/>
      <c r="DBE29" s="661"/>
      <c r="DBF29" s="661"/>
      <c r="DBG29" s="661"/>
      <c r="DBH29" s="661"/>
      <c r="DBI29" s="661"/>
      <c r="DBJ29" s="661"/>
      <c r="DBK29" s="661"/>
      <c r="DBM29" s="661"/>
      <c r="DBN29" s="661"/>
      <c r="DBO29" s="661"/>
      <c r="DBP29" s="661"/>
      <c r="DBQ29" s="661"/>
      <c r="DBR29" s="661"/>
      <c r="DBS29" s="661"/>
      <c r="DBU29" s="661"/>
      <c r="DBV29" s="661"/>
      <c r="DBW29" s="661"/>
      <c r="DBX29" s="661"/>
      <c r="DBY29" s="661"/>
      <c r="DBZ29" s="661"/>
      <c r="DCA29" s="661"/>
      <c r="DCC29" s="661"/>
      <c r="DCD29" s="661"/>
      <c r="DCE29" s="661"/>
      <c r="DCF29" s="661"/>
      <c r="DCG29" s="661"/>
      <c r="DCH29" s="661"/>
      <c r="DCI29" s="661"/>
      <c r="DCK29" s="661"/>
      <c r="DCL29" s="661"/>
      <c r="DCM29" s="661"/>
      <c r="DCN29" s="661"/>
      <c r="DCO29" s="661"/>
      <c r="DCP29" s="661"/>
      <c r="DCQ29" s="661"/>
      <c r="DCS29" s="661"/>
      <c r="DCT29" s="661"/>
      <c r="DCU29" s="661"/>
      <c r="DCV29" s="661"/>
      <c r="DCW29" s="661"/>
      <c r="DCX29" s="661"/>
      <c r="DCY29" s="661"/>
      <c r="DDA29" s="661"/>
      <c r="DDB29" s="661"/>
      <c r="DDC29" s="661"/>
      <c r="DDD29" s="661"/>
      <c r="DDE29" s="661"/>
      <c r="DDF29" s="661"/>
      <c r="DDG29" s="661"/>
      <c r="DDI29" s="661"/>
      <c r="DDJ29" s="661"/>
      <c r="DDK29" s="661"/>
      <c r="DDL29" s="661"/>
      <c r="DDM29" s="661"/>
      <c r="DDN29" s="661"/>
      <c r="DDO29" s="661"/>
      <c r="DDQ29" s="661"/>
      <c r="DDR29" s="661"/>
      <c r="DDS29" s="661"/>
      <c r="DDT29" s="661"/>
      <c r="DDU29" s="661"/>
      <c r="DDV29" s="661"/>
      <c r="DDW29" s="661"/>
      <c r="DDY29" s="661"/>
      <c r="DDZ29" s="661"/>
      <c r="DEA29" s="661"/>
      <c r="DEB29" s="661"/>
      <c r="DEC29" s="661"/>
      <c r="DED29" s="661"/>
      <c r="DEE29" s="661"/>
      <c r="DEG29" s="661"/>
      <c r="DEH29" s="661"/>
      <c r="DEI29" s="661"/>
      <c r="DEJ29" s="661"/>
      <c r="DEK29" s="661"/>
      <c r="DEL29" s="661"/>
      <c r="DEM29" s="661"/>
      <c r="DEO29" s="661"/>
      <c r="DEP29" s="661"/>
      <c r="DEQ29" s="661"/>
      <c r="DER29" s="661"/>
      <c r="DES29" s="661"/>
      <c r="DET29" s="661"/>
      <c r="DEU29" s="661"/>
      <c r="DEW29" s="661"/>
      <c r="DEX29" s="661"/>
      <c r="DEY29" s="661"/>
      <c r="DEZ29" s="661"/>
      <c r="DFA29" s="661"/>
      <c r="DFB29" s="661"/>
      <c r="DFC29" s="661"/>
      <c r="DFE29" s="661"/>
      <c r="DFF29" s="661"/>
      <c r="DFG29" s="661"/>
      <c r="DFH29" s="661"/>
      <c r="DFI29" s="661"/>
      <c r="DFJ29" s="661"/>
      <c r="DFK29" s="661"/>
      <c r="DFM29" s="661"/>
      <c r="DFN29" s="661"/>
      <c r="DFO29" s="661"/>
      <c r="DFP29" s="661"/>
      <c r="DFQ29" s="661"/>
      <c r="DFR29" s="661"/>
      <c r="DFS29" s="661"/>
      <c r="DFU29" s="661"/>
      <c r="DFV29" s="661"/>
      <c r="DFW29" s="661"/>
      <c r="DFX29" s="661"/>
      <c r="DFY29" s="661"/>
      <c r="DFZ29" s="661"/>
      <c r="DGA29" s="661"/>
      <c r="DGC29" s="661"/>
      <c r="DGD29" s="661"/>
      <c r="DGE29" s="661"/>
      <c r="DGF29" s="661"/>
      <c r="DGG29" s="661"/>
      <c r="DGH29" s="661"/>
      <c r="DGI29" s="661"/>
      <c r="DGK29" s="661"/>
      <c r="DGL29" s="661"/>
      <c r="DGM29" s="661"/>
      <c r="DGN29" s="661"/>
      <c r="DGO29" s="661"/>
      <c r="DGP29" s="661"/>
      <c r="DGQ29" s="661"/>
      <c r="DGS29" s="661"/>
      <c r="DGT29" s="661"/>
      <c r="DGU29" s="661"/>
      <c r="DGV29" s="661"/>
      <c r="DGW29" s="661"/>
      <c r="DGX29" s="661"/>
      <c r="DGY29" s="661"/>
      <c r="DHA29" s="661"/>
      <c r="DHB29" s="661"/>
      <c r="DHC29" s="661"/>
      <c r="DHD29" s="661"/>
      <c r="DHE29" s="661"/>
      <c r="DHF29" s="661"/>
      <c r="DHG29" s="661"/>
      <c r="DHI29" s="661"/>
      <c r="DHJ29" s="661"/>
      <c r="DHK29" s="661"/>
      <c r="DHL29" s="661"/>
      <c r="DHM29" s="661"/>
      <c r="DHN29" s="661"/>
      <c r="DHO29" s="661"/>
      <c r="DHQ29" s="661"/>
      <c r="DHR29" s="661"/>
      <c r="DHS29" s="661"/>
      <c r="DHT29" s="661"/>
      <c r="DHU29" s="661"/>
      <c r="DHV29" s="661"/>
      <c r="DHW29" s="661"/>
      <c r="DHY29" s="661"/>
      <c r="DHZ29" s="661"/>
      <c r="DIA29" s="661"/>
      <c r="DIB29" s="661"/>
      <c r="DIC29" s="661"/>
      <c r="DID29" s="661"/>
      <c r="DIE29" s="661"/>
      <c r="DIG29" s="661"/>
      <c r="DIH29" s="661"/>
      <c r="DII29" s="661"/>
      <c r="DIJ29" s="661"/>
      <c r="DIK29" s="661"/>
      <c r="DIL29" s="661"/>
      <c r="DIM29" s="661"/>
      <c r="DIO29" s="661"/>
      <c r="DIP29" s="661"/>
      <c r="DIQ29" s="661"/>
      <c r="DIR29" s="661"/>
      <c r="DIS29" s="661"/>
      <c r="DIT29" s="661"/>
      <c r="DIU29" s="661"/>
      <c r="DIW29" s="661"/>
      <c r="DIX29" s="661"/>
      <c r="DIY29" s="661"/>
      <c r="DIZ29" s="661"/>
      <c r="DJA29" s="661"/>
      <c r="DJB29" s="661"/>
      <c r="DJC29" s="661"/>
      <c r="DJE29" s="661"/>
      <c r="DJF29" s="661"/>
      <c r="DJG29" s="661"/>
      <c r="DJH29" s="661"/>
      <c r="DJI29" s="661"/>
      <c r="DJJ29" s="661"/>
      <c r="DJK29" s="661"/>
      <c r="DJM29" s="661"/>
      <c r="DJN29" s="661"/>
      <c r="DJO29" s="661"/>
      <c r="DJP29" s="661"/>
      <c r="DJQ29" s="661"/>
      <c r="DJR29" s="661"/>
      <c r="DJS29" s="661"/>
      <c r="DJU29" s="661"/>
      <c r="DJV29" s="661"/>
      <c r="DJW29" s="661"/>
      <c r="DJX29" s="661"/>
      <c r="DJY29" s="661"/>
      <c r="DJZ29" s="661"/>
      <c r="DKA29" s="661"/>
      <c r="DKC29" s="661"/>
      <c r="DKD29" s="661"/>
      <c r="DKE29" s="661"/>
      <c r="DKF29" s="661"/>
      <c r="DKG29" s="661"/>
      <c r="DKH29" s="661"/>
      <c r="DKI29" s="661"/>
      <c r="DKK29" s="661"/>
      <c r="DKL29" s="661"/>
      <c r="DKM29" s="661"/>
      <c r="DKN29" s="661"/>
      <c r="DKO29" s="661"/>
      <c r="DKP29" s="661"/>
      <c r="DKQ29" s="661"/>
      <c r="DKS29" s="661"/>
      <c r="DKT29" s="661"/>
      <c r="DKU29" s="661"/>
      <c r="DKV29" s="661"/>
      <c r="DKW29" s="661"/>
      <c r="DKX29" s="661"/>
      <c r="DKY29" s="661"/>
      <c r="DLA29" s="661"/>
      <c r="DLB29" s="661"/>
      <c r="DLC29" s="661"/>
      <c r="DLD29" s="661"/>
      <c r="DLE29" s="661"/>
      <c r="DLF29" s="661"/>
      <c r="DLG29" s="661"/>
      <c r="DLI29" s="661"/>
      <c r="DLJ29" s="661"/>
      <c r="DLK29" s="661"/>
      <c r="DLL29" s="661"/>
      <c r="DLM29" s="661"/>
      <c r="DLN29" s="661"/>
      <c r="DLO29" s="661"/>
      <c r="DLQ29" s="661"/>
      <c r="DLR29" s="661"/>
      <c r="DLS29" s="661"/>
      <c r="DLT29" s="661"/>
      <c r="DLU29" s="661"/>
      <c r="DLV29" s="661"/>
      <c r="DLW29" s="661"/>
      <c r="DLY29" s="661"/>
      <c r="DLZ29" s="661"/>
      <c r="DMA29" s="661"/>
      <c r="DMB29" s="661"/>
      <c r="DMC29" s="661"/>
      <c r="DMD29" s="661"/>
      <c r="DME29" s="661"/>
      <c r="DMG29" s="661"/>
      <c r="DMH29" s="661"/>
      <c r="DMI29" s="661"/>
      <c r="DMJ29" s="661"/>
      <c r="DMK29" s="661"/>
      <c r="DML29" s="661"/>
      <c r="DMM29" s="661"/>
      <c r="DMO29" s="661"/>
      <c r="DMP29" s="661"/>
      <c r="DMQ29" s="661"/>
      <c r="DMR29" s="661"/>
      <c r="DMS29" s="661"/>
      <c r="DMT29" s="661"/>
      <c r="DMU29" s="661"/>
      <c r="DMW29" s="661"/>
      <c r="DMX29" s="661"/>
      <c r="DMY29" s="661"/>
      <c r="DMZ29" s="661"/>
      <c r="DNA29" s="661"/>
      <c r="DNB29" s="661"/>
      <c r="DNC29" s="661"/>
      <c r="DNE29" s="661"/>
      <c r="DNF29" s="661"/>
      <c r="DNG29" s="661"/>
      <c r="DNH29" s="661"/>
      <c r="DNI29" s="661"/>
      <c r="DNJ29" s="661"/>
      <c r="DNK29" s="661"/>
      <c r="DNM29" s="661"/>
      <c r="DNN29" s="661"/>
      <c r="DNO29" s="661"/>
      <c r="DNP29" s="661"/>
      <c r="DNQ29" s="661"/>
      <c r="DNR29" s="661"/>
      <c r="DNS29" s="661"/>
      <c r="DNU29" s="661"/>
      <c r="DNV29" s="661"/>
      <c r="DNW29" s="661"/>
      <c r="DNX29" s="661"/>
      <c r="DNY29" s="661"/>
      <c r="DNZ29" s="661"/>
      <c r="DOA29" s="661"/>
      <c r="DOC29" s="661"/>
      <c r="DOD29" s="661"/>
      <c r="DOE29" s="661"/>
      <c r="DOF29" s="661"/>
      <c r="DOG29" s="661"/>
      <c r="DOH29" s="661"/>
      <c r="DOI29" s="661"/>
      <c r="DOK29" s="661"/>
      <c r="DOL29" s="661"/>
      <c r="DOM29" s="661"/>
      <c r="DON29" s="661"/>
      <c r="DOO29" s="661"/>
      <c r="DOP29" s="661"/>
      <c r="DOQ29" s="661"/>
      <c r="DOS29" s="661"/>
      <c r="DOT29" s="661"/>
      <c r="DOU29" s="661"/>
      <c r="DOV29" s="661"/>
      <c r="DOW29" s="661"/>
      <c r="DOX29" s="661"/>
      <c r="DOY29" s="661"/>
      <c r="DPA29" s="661"/>
      <c r="DPB29" s="661"/>
      <c r="DPC29" s="661"/>
      <c r="DPD29" s="661"/>
      <c r="DPE29" s="661"/>
      <c r="DPF29" s="661"/>
      <c r="DPG29" s="661"/>
      <c r="DPI29" s="661"/>
      <c r="DPJ29" s="661"/>
      <c r="DPK29" s="661"/>
      <c r="DPL29" s="661"/>
      <c r="DPM29" s="661"/>
      <c r="DPN29" s="661"/>
      <c r="DPO29" s="661"/>
      <c r="DPQ29" s="661"/>
      <c r="DPR29" s="661"/>
      <c r="DPS29" s="661"/>
      <c r="DPT29" s="661"/>
      <c r="DPU29" s="661"/>
      <c r="DPV29" s="661"/>
      <c r="DPW29" s="661"/>
      <c r="DPY29" s="661"/>
      <c r="DPZ29" s="661"/>
      <c r="DQA29" s="661"/>
      <c r="DQB29" s="661"/>
      <c r="DQC29" s="661"/>
      <c r="DQD29" s="661"/>
      <c r="DQE29" s="661"/>
      <c r="DQG29" s="661"/>
      <c r="DQH29" s="661"/>
      <c r="DQI29" s="661"/>
      <c r="DQJ29" s="661"/>
      <c r="DQK29" s="661"/>
      <c r="DQL29" s="661"/>
      <c r="DQM29" s="661"/>
      <c r="DQO29" s="661"/>
      <c r="DQP29" s="661"/>
      <c r="DQQ29" s="661"/>
      <c r="DQR29" s="661"/>
      <c r="DQS29" s="661"/>
      <c r="DQT29" s="661"/>
      <c r="DQU29" s="661"/>
      <c r="DQW29" s="661"/>
      <c r="DQX29" s="661"/>
      <c r="DQY29" s="661"/>
      <c r="DQZ29" s="661"/>
      <c r="DRA29" s="661"/>
      <c r="DRB29" s="661"/>
      <c r="DRC29" s="661"/>
      <c r="DRE29" s="661"/>
      <c r="DRF29" s="661"/>
      <c r="DRG29" s="661"/>
      <c r="DRH29" s="661"/>
      <c r="DRI29" s="661"/>
      <c r="DRJ29" s="661"/>
      <c r="DRK29" s="661"/>
      <c r="DRM29" s="661"/>
      <c r="DRN29" s="661"/>
      <c r="DRO29" s="661"/>
      <c r="DRP29" s="661"/>
      <c r="DRQ29" s="661"/>
      <c r="DRR29" s="661"/>
      <c r="DRS29" s="661"/>
      <c r="DRU29" s="661"/>
      <c r="DRV29" s="661"/>
      <c r="DRW29" s="661"/>
      <c r="DRX29" s="661"/>
      <c r="DRY29" s="661"/>
      <c r="DRZ29" s="661"/>
      <c r="DSA29" s="661"/>
      <c r="DSC29" s="661"/>
      <c r="DSD29" s="661"/>
      <c r="DSE29" s="661"/>
      <c r="DSF29" s="661"/>
      <c r="DSG29" s="661"/>
      <c r="DSH29" s="661"/>
      <c r="DSI29" s="661"/>
      <c r="DSK29" s="661"/>
      <c r="DSL29" s="661"/>
      <c r="DSM29" s="661"/>
      <c r="DSN29" s="661"/>
      <c r="DSO29" s="661"/>
      <c r="DSP29" s="661"/>
      <c r="DSQ29" s="661"/>
      <c r="DSS29" s="661"/>
      <c r="DST29" s="661"/>
      <c r="DSU29" s="661"/>
      <c r="DSV29" s="661"/>
      <c r="DSW29" s="661"/>
      <c r="DSX29" s="661"/>
      <c r="DSY29" s="661"/>
      <c r="DTA29" s="661"/>
      <c r="DTB29" s="661"/>
      <c r="DTC29" s="661"/>
      <c r="DTD29" s="661"/>
      <c r="DTE29" s="661"/>
      <c r="DTF29" s="661"/>
      <c r="DTG29" s="661"/>
      <c r="DTI29" s="661"/>
      <c r="DTJ29" s="661"/>
      <c r="DTK29" s="661"/>
      <c r="DTL29" s="661"/>
      <c r="DTM29" s="661"/>
      <c r="DTN29" s="661"/>
      <c r="DTO29" s="661"/>
      <c r="DTQ29" s="661"/>
      <c r="DTR29" s="661"/>
      <c r="DTS29" s="661"/>
      <c r="DTT29" s="661"/>
      <c r="DTU29" s="661"/>
      <c r="DTV29" s="661"/>
      <c r="DTW29" s="661"/>
      <c r="DTY29" s="661"/>
      <c r="DTZ29" s="661"/>
      <c r="DUA29" s="661"/>
      <c r="DUB29" s="661"/>
      <c r="DUC29" s="661"/>
      <c r="DUD29" s="661"/>
      <c r="DUE29" s="661"/>
      <c r="DUG29" s="661"/>
      <c r="DUH29" s="661"/>
      <c r="DUI29" s="661"/>
      <c r="DUJ29" s="661"/>
      <c r="DUK29" s="661"/>
      <c r="DUL29" s="661"/>
      <c r="DUM29" s="661"/>
      <c r="DUO29" s="661"/>
      <c r="DUP29" s="661"/>
      <c r="DUQ29" s="661"/>
      <c r="DUR29" s="661"/>
      <c r="DUS29" s="661"/>
      <c r="DUT29" s="661"/>
      <c r="DUU29" s="661"/>
      <c r="DUW29" s="661"/>
      <c r="DUX29" s="661"/>
      <c r="DUY29" s="661"/>
      <c r="DUZ29" s="661"/>
      <c r="DVA29" s="661"/>
      <c r="DVB29" s="661"/>
      <c r="DVC29" s="661"/>
      <c r="DVE29" s="661"/>
      <c r="DVF29" s="661"/>
      <c r="DVG29" s="661"/>
      <c r="DVH29" s="661"/>
      <c r="DVI29" s="661"/>
      <c r="DVJ29" s="661"/>
      <c r="DVK29" s="661"/>
      <c r="DVM29" s="661"/>
      <c r="DVN29" s="661"/>
      <c r="DVO29" s="661"/>
      <c r="DVP29" s="661"/>
      <c r="DVQ29" s="661"/>
      <c r="DVR29" s="661"/>
      <c r="DVS29" s="661"/>
      <c r="DVU29" s="661"/>
      <c r="DVV29" s="661"/>
      <c r="DVW29" s="661"/>
      <c r="DVX29" s="661"/>
      <c r="DVY29" s="661"/>
      <c r="DVZ29" s="661"/>
      <c r="DWA29" s="661"/>
      <c r="DWC29" s="661"/>
      <c r="DWD29" s="661"/>
      <c r="DWE29" s="661"/>
      <c r="DWF29" s="661"/>
      <c r="DWG29" s="661"/>
      <c r="DWH29" s="661"/>
      <c r="DWI29" s="661"/>
      <c r="DWK29" s="661"/>
      <c r="DWL29" s="661"/>
      <c r="DWM29" s="661"/>
      <c r="DWN29" s="661"/>
      <c r="DWO29" s="661"/>
      <c r="DWP29" s="661"/>
      <c r="DWQ29" s="661"/>
      <c r="DWS29" s="661"/>
      <c r="DWT29" s="661"/>
      <c r="DWU29" s="661"/>
      <c r="DWV29" s="661"/>
      <c r="DWW29" s="661"/>
      <c r="DWX29" s="661"/>
      <c r="DWY29" s="661"/>
      <c r="DXA29" s="661"/>
      <c r="DXB29" s="661"/>
      <c r="DXC29" s="661"/>
      <c r="DXD29" s="661"/>
      <c r="DXE29" s="661"/>
      <c r="DXF29" s="661"/>
      <c r="DXG29" s="661"/>
      <c r="DXI29" s="661"/>
      <c r="DXJ29" s="661"/>
      <c r="DXK29" s="661"/>
      <c r="DXL29" s="661"/>
      <c r="DXM29" s="661"/>
      <c r="DXN29" s="661"/>
      <c r="DXO29" s="661"/>
      <c r="DXQ29" s="661"/>
      <c r="DXR29" s="661"/>
      <c r="DXS29" s="661"/>
      <c r="DXT29" s="661"/>
      <c r="DXU29" s="661"/>
      <c r="DXV29" s="661"/>
      <c r="DXW29" s="661"/>
      <c r="DXY29" s="661"/>
      <c r="DXZ29" s="661"/>
      <c r="DYA29" s="661"/>
      <c r="DYB29" s="661"/>
      <c r="DYC29" s="661"/>
      <c r="DYD29" s="661"/>
      <c r="DYE29" s="661"/>
      <c r="DYG29" s="661"/>
      <c r="DYH29" s="661"/>
      <c r="DYI29" s="661"/>
      <c r="DYJ29" s="661"/>
      <c r="DYK29" s="661"/>
      <c r="DYL29" s="661"/>
      <c r="DYM29" s="661"/>
      <c r="DYO29" s="661"/>
      <c r="DYP29" s="661"/>
      <c r="DYQ29" s="661"/>
      <c r="DYR29" s="661"/>
      <c r="DYS29" s="661"/>
      <c r="DYT29" s="661"/>
      <c r="DYU29" s="661"/>
      <c r="DYW29" s="661"/>
      <c r="DYX29" s="661"/>
      <c r="DYY29" s="661"/>
      <c r="DYZ29" s="661"/>
      <c r="DZA29" s="661"/>
      <c r="DZB29" s="661"/>
      <c r="DZC29" s="661"/>
      <c r="DZE29" s="661"/>
      <c r="DZF29" s="661"/>
      <c r="DZG29" s="661"/>
      <c r="DZH29" s="661"/>
      <c r="DZI29" s="661"/>
      <c r="DZJ29" s="661"/>
      <c r="DZK29" s="661"/>
      <c r="DZM29" s="661"/>
      <c r="DZN29" s="661"/>
      <c r="DZO29" s="661"/>
      <c r="DZP29" s="661"/>
      <c r="DZQ29" s="661"/>
      <c r="DZR29" s="661"/>
      <c r="DZS29" s="661"/>
      <c r="DZU29" s="661"/>
      <c r="DZV29" s="661"/>
      <c r="DZW29" s="661"/>
      <c r="DZX29" s="661"/>
      <c r="DZY29" s="661"/>
      <c r="DZZ29" s="661"/>
      <c r="EAA29" s="661"/>
      <c r="EAC29" s="661"/>
      <c r="EAD29" s="661"/>
      <c r="EAE29" s="661"/>
      <c r="EAF29" s="661"/>
      <c r="EAG29" s="661"/>
      <c r="EAH29" s="661"/>
      <c r="EAI29" s="661"/>
      <c r="EAK29" s="661"/>
      <c r="EAL29" s="661"/>
      <c r="EAM29" s="661"/>
      <c r="EAN29" s="661"/>
      <c r="EAO29" s="661"/>
      <c r="EAP29" s="661"/>
      <c r="EAQ29" s="661"/>
      <c r="EAS29" s="661"/>
      <c r="EAT29" s="661"/>
      <c r="EAU29" s="661"/>
      <c r="EAV29" s="661"/>
      <c r="EAW29" s="661"/>
      <c r="EAX29" s="661"/>
      <c r="EAY29" s="661"/>
      <c r="EBA29" s="661"/>
      <c r="EBB29" s="661"/>
      <c r="EBC29" s="661"/>
      <c r="EBD29" s="661"/>
      <c r="EBE29" s="661"/>
      <c r="EBF29" s="661"/>
      <c r="EBG29" s="661"/>
      <c r="EBI29" s="661"/>
      <c r="EBJ29" s="661"/>
      <c r="EBK29" s="661"/>
      <c r="EBL29" s="661"/>
      <c r="EBM29" s="661"/>
      <c r="EBN29" s="661"/>
      <c r="EBO29" s="661"/>
      <c r="EBQ29" s="661"/>
      <c r="EBR29" s="661"/>
      <c r="EBS29" s="661"/>
      <c r="EBT29" s="661"/>
      <c r="EBU29" s="661"/>
      <c r="EBV29" s="661"/>
      <c r="EBW29" s="661"/>
      <c r="EBY29" s="661"/>
      <c r="EBZ29" s="661"/>
      <c r="ECA29" s="661"/>
      <c r="ECB29" s="661"/>
      <c r="ECC29" s="661"/>
      <c r="ECD29" s="661"/>
      <c r="ECE29" s="661"/>
      <c r="ECG29" s="661"/>
      <c r="ECH29" s="661"/>
      <c r="ECI29" s="661"/>
      <c r="ECJ29" s="661"/>
      <c r="ECK29" s="661"/>
      <c r="ECL29" s="661"/>
      <c r="ECM29" s="661"/>
      <c r="ECO29" s="661"/>
      <c r="ECP29" s="661"/>
      <c r="ECQ29" s="661"/>
      <c r="ECR29" s="661"/>
      <c r="ECS29" s="661"/>
      <c r="ECT29" s="661"/>
      <c r="ECU29" s="661"/>
      <c r="ECW29" s="661"/>
      <c r="ECX29" s="661"/>
      <c r="ECY29" s="661"/>
      <c r="ECZ29" s="661"/>
      <c r="EDA29" s="661"/>
      <c r="EDB29" s="661"/>
      <c r="EDC29" s="661"/>
      <c r="EDE29" s="661"/>
      <c r="EDF29" s="661"/>
      <c r="EDG29" s="661"/>
      <c r="EDH29" s="661"/>
      <c r="EDI29" s="661"/>
      <c r="EDJ29" s="661"/>
      <c r="EDK29" s="661"/>
      <c r="EDM29" s="661"/>
      <c r="EDN29" s="661"/>
      <c r="EDO29" s="661"/>
      <c r="EDP29" s="661"/>
      <c r="EDQ29" s="661"/>
      <c r="EDR29" s="661"/>
      <c r="EDS29" s="661"/>
      <c r="EDU29" s="661"/>
      <c r="EDV29" s="661"/>
      <c r="EDW29" s="661"/>
      <c r="EDX29" s="661"/>
      <c r="EDY29" s="661"/>
      <c r="EDZ29" s="661"/>
      <c r="EEA29" s="661"/>
      <c r="EEC29" s="661"/>
      <c r="EED29" s="661"/>
      <c r="EEE29" s="661"/>
      <c r="EEF29" s="661"/>
      <c r="EEG29" s="661"/>
      <c r="EEH29" s="661"/>
      <c r="EEI29" s="661"/>
      <c r="EEK29" s="661"/>
      <c r="EEL29" s="661"/>
      <c r="EEM29" s="661"/>
      <c r="EEN29" s="661"/>
      <c r="EEO29" s="661"/>
      <c r="EEP29" s="661"/>
      <c r="EEQ29" s="661"/>
      <c r="EES29" s="661"/>
      <c r="EET29" s="661"/>
      <c r="EEU29" s="661"/>
      <c r="EEV29" s="661"/>
      <c r="EEW29" s="661"/>
      <c r="EEX29" s="661"/>
      <c r="EEY29" s="661"/>
      <c r="EFA29" s="661"/>
      <c r="EFB29" s="661"/>
      <c r="EFC29" s="661"/>
      <c r="EFD29" s="661"/>
      <c r="EFE29" s="661"/>
      <c r="EFF29" s="661"/>
      <c r="EFG29" s="661"/>
      <c r="EFI29" s="661"/>
      <c r="EFJ29" s="661"/>
      <c r="EFK29" s="661"/>
      <c r="EFL29" s="661"/>
      <c r="EFM29" s="661"/>
      <c r="EFN29" s="661"/>
      <c r="EFO29" s="661"/>
      <c r="EFQ29" s="661"/>
      <c r="EFR29" s="661"/>
      <c r="EFS29" s="661"/>
      <c r="EFT29" s="661"/>
      <c r="EFU29" s="661"/>
      <c r="EFV29" s="661"/>
      <c r="EFW29" s="661"/>
      <c r="EFY29" s="661"/>
      <c r="EFZ29" s="661"/>
      <c r="EGA29" s="661"/>
      <c r="EGB29" s="661"/>
      <c r="EGC29" s="661"/>
      <c r="EGD29" s="661"/>
      <c r="EGE29" s="661"/>
      <c r="EGG29" s="661"/>
      <c r="EGH29" s="661"/>
      <c r="EGI29" s="661"/>
      <c r="EGJ29" s="661"/>
      <c r="EGK29" s="661"/>
      <c r="EGL29" s="661"/>
      <c r="EGM29" s="661"/>
      <c r="EGO29" s="661"/>
      <c r="EGP29" s="661"/>
      <c r="EGQ29" s="661"/>
      <c r="EGR29" s="661"/>
      <c r="EGS29" s="661"/>
      <c r="EGT29" s="661"/>
      <c r="EGU29" s="661"/>
      <c r="EGW29" s="661"/>
      <c r="EGX29" s="661"/>
      <c r="EGY29" s="661"/>
      <c r="EGZ29" s="661"/>
      <c r="EHA29" s="661"/>
      <c r="EHB29" s="661"/>
      <c r="EHC29" s="661"/>
      <c r="EHE29" s="661"/>
      <c r="EHF29" s="661"/>
      <c r="EHG29" s="661"/>
      <c r="EHH29" s="661"/>
      <c r="EHI29" s="661"/>
      <c r="EHJ29" s="661"/>
      <c r="EHK29" s="661"/>
      <c r="EHM29" s="661"/>
      <c r="EHN29" s="661"/>
      <c r="EHO29" s="661"/>
      <c r="EHP29" s="661"/>
      <c r="EHQ29" s="661"/>
      <c r="EHR29" s="661"/>
      <c r="EHS29" s="661"/>
      <c r="EHU29" s="661"/>
      <c r="EHV29" s="661"/>
      <c r="EHW29" s="661"/>
      <c r="EHX29" s="661"/>
      <c r="EHY29" s="661"/>
      <c r="EHZ29" s="661"/>
      <c r="EIA29" s="661"/>
      <c r="EIC29" s="661"/>
      <c r="EID29" s="661"/>
      <c r="EIE29" s="661"/>
      <c r="EIF29" s="661"/>
      <c r="EIG29" s="661"/>
      <c r="EIH29" s="661"/>
      <c r="EII29" s="661"/>
      <c r="EIK29" s="661"/>
      <c r="EIL29" s="661"/>
      <c r="EIM29" s="661"/>
      <c r="EIN29" s="661"/>
      <c r="EIO29" s="661"/>
      <c r="EIP29" s="661"/>
      <c r="EIQ29" s="661"/>
      <c r="EIS29" s="661"/>
      <c r="EIT29" s="661"/>
      <c r="EIU29" s="661"/>
      <c r="EIV29" s="661"/>
      <c r="EIW29" s="661"/>
      <c r="EIX29" s="661"/>
      <c r="EIY29" s="661"/>
      <c r="EJA29" s="661"/>
      <c r="EJB29" s="661"/>
      <c r="EJC29" s="661"/>
      <c r="EJD29" s="661"/>
      <c r="EJE29" s="661"/>
      <c r="EJF29" s="661"/>
      <c r="EJG29" s="661"/>
      <c r="EJI29" s="661"/>
      <c r="EJJ29" s="661"/>
      <c r="EJK29" s="661"/>
      <c r="EJL29" s="661"/>
      <c r="EJM29" s="661"/>
      <c r="EJN29" s="661"/>
      <c r="EJO29" s="661"/>
      <c r="EJQ29" s="661"/>
      <c r="EJR29" s="661"/>
      <c r="EJS29" s="661"/>
      <c r="EJT29" s="661"/>
      <c r="EJU29" s="661"/>
      <c r="EJV29" s="661"/>
      <c r="EJW29" s="661"/>
      <c r="EJY29" s="661"/>
      <c r="EJZ29" s="661"/>
      <c r="EKA29" s="661"/>
      <c r="EKB29" s="661"/>
      <c r="EKC29" s="661"/>
      <c r="EKD29" s="661"/>
      <c r="EKE29" s="661"/>
      <c r="EKG29" s="661"/>
      <c r="EKH29" s="661"/>
      <c r="EKI29" s="661"/>
      <c r="EKJ29" s="661"/>
      <c r="EKK29" s="661"/>
      <c r="EKL29" s="661"/>
      <c r="EKM29" s="661"/>
      <c r="EKO29" s="661"/>
      <c r="EKP29" s="661"/>
      <c r="EKQ29" s="661"/>
      <c r="EKR29" s="661"/>
      <c r="EKS29" s="661"/>
      <c r="EKT29" s="661"/>
      <c r="EKU29" s="661"/>
      <c r="EKW29" s="661"/>
      <c r="EKX29" s="661"/>
      <c r="EKY29" s="661"/>
      <c r="EKZ29" s="661"/>
      <c r="ELA29" s="661"/>
      <c r="ELB29" s="661"/>
      <c r="ELC29" s="661"/>
      <c r="ELE29" s="661"/>
      <c r="ELF29" s="661"/>
      <c r="ELG29" s="661"/>
      <c r="ELH29" s="661"/>
      <c r="ELI29" s="661"/>
      <c r="ELJ29" s="661"/>
      <c r="ELK29" s="661"/>
      <c r="ELM29" s="661"/>
      <c r="ELN29" s="661"/>
      <c r="ELO29" s="661"/>
      <c r="ELP29" s="661"/>
      <c r="ELQ29" s="661"/>
      <c r="ELR29" s="661"/>
      <c r="ELS29" s="661"/>
      <c r="ELU29" s="661"/>
      <c r="ELV29" s="661"/>
      <c r="ELW29" s="661"/>
      <c r="ELX29" s="661"/>
      <c r="ELY29" s="661"/>
      <c r="ELZ29" s="661"/>
      <c r="EMA29" s="661"/>
      <c r="EMC29" s="661"/>
      <c r="EMD29" s="661"/>
      <c r="EME29" s="661"/>
      <c r="EMF29" s="661"/>
      <c r="EMG29" s="661"/>
      <c r="EMH29" s="661"/>
      <c r="EMI29" s="661"/>
      <c r="EMK29" s="661"/>
      <c r="EML29" s="661"/>
      <c r="EMM29" s="661"/>
      <c r="EMN29" s="661"/>
      <c r="EMO29" s="661"/>
      <c r="EMP29" s="661"/>
      <c r="EMQ29" s="661"/>
      <c r="EMS29" s="661"/>
      <c r="EMT29" s="661"/>
      <c r="EMU29" s="661"/>
      <c r="EMV29" s="661"/>
      <c r="EMW29" s="661"/>
      <c r="EMX29" s="661"/>
      <c r="EMY29" s="661"/>
      <c r="ENA29" s="661"/>
      <c r="ENB29" s="661"/>
      <c r="ENC29" s="661"/>
      <c r="END29" s="661"/>
      <c r="ENE29" s="661"/>
      <c r="ENF29" s="661"/>
      <c r="ENG29" s="661"/>
      <c r="ENI29" s="661"/>
      <c r="ENJ29" s="661"/>
      <c r="ENK29" s="661"/>
      <c r="ENL29" s="661"/>
      <c r="ENM29" s="661"/>
      <c r="ENN29" s="661"/>
      <c r="ENO29" s="661"/>
      <c r="ENQ29" s="661"/>
      <c r="ENR29" s="661"/>
      <c r="ENS29" s="661"/>
      <c r="ENT29" s="661"/>
      <c r="ENU29" s="661"/>
      <c r="ENV29" s="661"/>
      <c r="ENW29" s="661"/>
      <c r="ENY29" s="661"/>
      <c r="ENZ29" s="661"/>
      <c r="EOA29" s="661"/>
      <c r="EOB29" s="661"/>
      <c r="EOC29" s="661"/>
      <c r="EOD29" s="661"/>
      <c r="EOE29" s="661"/>
      <c r="EOG29" s="661"/>
      <c r="EOH29" s="661"/>
      <c r="EOI29" s="661"/>
      <c r="EOJ29" s="661"/>
      <c r="EOK29" s="661"/>
      <c r="EOL29" s="661"/>
      <c r="EOM29" s="661"/>
      <c r="EOO29" s="661"/>
      <c r="EOP29" s="661"/>
      <c r="EOQ29" s="661"/>
      <c r="EOR29" s="661"/>
      <c r="EOS29" s="661"/>
      <c r="EOT29" s="661"/>
      <c r="EOU29" s="661"/>
      <c r="EOW29" s="661"/>
      <c r="EOX29" s="661"/>
      <c r="EOY29" s="661"/>
      <c r="EOZ29" s="661"/>
      <c r="EPA29" s="661"/>
      <c r="EPB29" s="661"/>
      <c r="EPC29" s="661"/>
      <c r="EPE29" s="661"/>
      <c r="EPF29" s="661"/>
      <c r="EPG29" s="661"/>
      <c r="EPH29" s="661"/>
      <c r="EPI29" s="661"/>
      <c r="EPJ29" s="661"/>
      <c r="EPK29" s="661"/>
      <c r="EPM29" s="661"/>
      <c r="EPN29" s="661"/>
      <c r="EPO29" s="661"/>
      <c r="EPP29" s="661"/>
      <c r="EPQ29" s="661"/>
      <c r="EPR29" s="661"/>
      <c r="EPS29" s="661"/>
      <c r="EPU29" s="661"/>
      <c r="EPV29" s="661"/>
      <c r="EPW29" s="661"/>
      <c r="EPX29" s="661"/>
      <c r="EPY29" s="661"/>
      <c r="EPZ29" s="661"/>
      <c r="EQA29" s="661"/>
      <c r="EQC29" s="661"/>
      <c r="EQD29" s="661"/>
      <c r="EQE29" s="661"/>
      <c r="EQF29" s="661"/>
      <c r="EQG29" s="661"/>
      <c r="EQH29" s="661"/>
      <c r="EQI29" s="661"/>
      <c r="EQK29" s="661"/>
      <c r="EQL29" s="661"/>
      <c r="EQM29" s="661"/>
      <c r="EQN29" s="661"/>
      <c r="EQO29" s="661"/>
      <c r="EQP29" s="661"/>
      <c r="EQQ29" s="661"/>
      <c r="EQS29" s="661"/>
      <c r="EQT29" s="661"/>
      <c r="EQU29" s="661"/>
      <c r="EQV29" s="661"/>
      <c r="EQW29" s="661"/>
      <c r="EQX29" s="661"/>
      <c r="EQY29" s="661"/>
      <c r="ERA29" s="661"/>
      <c r="ERB29" s="661"/>
      <c r="ERC29" s="661"/>
      <c r="ERD29" s="661"/>
      <c r="ERE29" s="661"/>
      <c r="ERF29" s="661"/>
      <c r="ERG29" s="661"/>
      <c r="ERI29" s="661"/>
      <c r="ERJ29" s="661"/>
      <c r="ERK29" s="661"/>
      <c r="ERL29" s="661"/>
      <c r="ERM29" s="661"/>
      <c r="ERN29" s="661"/>
      <c r="ERO29" s="661"/>
      <c r="ERQ29" s="661"/>
      <c r="ERR29" s="661"/>
      <c r="ERS29" s="661"/>
      <c r="ERT29" s="661"/>
      <c r="ERU29" s="661"/>
      <c r="ERV29" s="661"/>
      <c r="ERW29" s="661"/>
      <c r="ERY29" s="661"/>
      <c r="ERZ29" s="661"/>
      <c r="ESA29" s="661"/>
      <c r="ESB29" s="661"/>
      <c r="ESC29" s="661"/>
      <c r="ESD29" s="661"/>
      <c r="ESE29" s="661"/>
      <c r="ESG29" s="661"/>
      <c r="ESH29" s="661"/>
      <c r="ESI29" s="661"/>
      <c r="ESJ29" s="661"/>
      <c r="ESK29" s="661"/>
      <c r="ESL29" s="661"/>
      <c r="ESM29" s="661"/>
      <c r="ESO29" s="661"/>
      <c r="ESP29" s="661"/>
      <c r="ESQ29" s="661"/>
      <c r="ESR29" s="661"/>
      <c r="ESS29" s="661"/>
      <c r="EST29" s="661"/>
      <c r="ESU29" s="661"/>
      <c r="ESW29" s="661"/>
      <c r="ESX29" s="661"/>
      <c r="ESY29" s="661"/>
      <c r="ESZ29" s="661"/>
      <c r="ETA29" s="661"/>
      <c r="ETB29" s="661"/>
      <c r="ETC29" s="661"/>
      <c r="ETE29" s="661"/>
      <c r="ETF29" s="661"/>
      <c r="ETG29" s="661"/>
      <c r="ETH29" s="661"/>
      <c r="ETI29" s="661"/>
      <c r="ETJ29" s="661"/>
      <c r="ETK29" s="661"/>
      <c r="ETM29" s="661"/>
      <c r="ETN29" s="661"/>
      <c r="ETO29" s="661"/>
      <c r="ETP29" s="661"/>
      <c r="ETQ29" s="661"/>
      <c r="ETR29" s="661"/>
      <c r="ETS29" s="661"/>
      <c r="ETU29" s="661"/>
      <c r="ETV29" s="661"/>
      <c r="ETW29" s="661"/>
      <c r="ETX29" s="661"/>
      <c r="ETY29" s="661"/>
      <c r="ETZ29" s="661"/>
      <c r="EUA29" s="661"/>
      <c r="EUC29" s="661"/>
      <c r="EUD29" s="661"/>
      <c r="EUE29" s="661"/>
      <c r="EUF29" s="661"/>
      <c r="EUG29" s="661"/>
      <c r="EUH29" s="661"/>
      <c r="EUI29" s="661"/>
      <c r="EUK29" s="661"/>
      <c r="EUL29" s="661"/>
      <c r="EUM29" s="661"/>
      <c r="EUN29" s="661"/>
      <c r="EUO29" s="661"/>
      <c r="EUP29" s="661"/>
      <c r="EUQ29" s="661"/>
      <c r="EUS29" s="661"/>
      <c r="EUT29" s="661"/>
      <c r="EUU29" s="661"/>
      <c r="EUV29" s="661"/>
      <c r="EUW29" s="661"/>
      <c r="EUX29" s="661"/>
      <c r="EUY29" s="661"/>
      <c r="EVA29" s="661"/>
      <c r="EVB29" s="661"/>
      <c r="EVC29" s="661"/>
      <c r="EVD29" s="661"/>
      <c r="EVE29" s="661"/>
      <c r="EVF29" s="661"/>
      <c r="EVG29" s="661"/>
      <c r="EVI29" s="661"/>
      <c r="EVJ29" s="661"/>
      <c r="EVK29" s="661"/>
      <c r="EVL29" s="661"/>
      <c r="EVM29" s="661"/>
      <c r="EVN29" s="661"/>
      <c r="EVO29" s="661"/>
      <c r="EVQ29" s="661"/>
      <c r="EVR29" s="661"/>
      <c r="EVS29" s="661"/>
      <c r="EVT29" s="661"/>
      <c r="EVU29" s="661"/>
      <c r="EVV29" s="661"/>
      <c r="EVW29" s="661"/>
      <c r="EVY29" s="661"/>
      <c r="EVZ29" s="661"/>
      <c r="EWA29" s="661"/>
      <c r="EWB29" s="661"/>
      <c r="EWC29" s="661"/>
      <c r="EWD29" s="661"/>
      <c r="EWE29" s="661"/>
      <c r="EWG29" s="661"/>
      <c r="EWH29" s="661"/>
      <c r="EWI29" s="661"/>
      <c r="EWJ29" s="661"/>
      <c r="EWK29" s="661"/>
      <c r="EWL29" s="661"/>
      <c r="EWM29" s="661"/>
      <c r="EWO29" s="661"/>
      <c r="EWP29" s="661"/>
      <c r="EWQ29" s="661"/>
      <c r="EWR29" s="661"/>
      <c r="EWS29" s="661"/>
      <c r="EWT29" s="661"/>
      <c r="EWU29" s="661"/>
      <c r="EWW29" s="661"/>
      <c r="EWX29" s="661"/>
      <c r="EWY29" s="661"/>
      <c r="EWZ29" s="661"/>
      <c r="EXA29" s="661"/>
      <c r="EXB29" s="661"/>
      <c r="EXC29" s="661"/>
      <c r="EXE29" s="661"/>
      <c r="EXF29" s="661"/>
      <c r="EXG29" s="661"/>
      <c r="EXH29" s="661"/>
      <c r="EXI29" s="661"/>
      <c r="EXJ29" s="661"/>
      <c r="EXK29" s="661"/>
      <c r="EXM29" s="661"/>
      <c r="EXN29" s="661"/>
      <c r="EXO29" s="661"/>
      <c r="EXP29" s="661"/>
      <c r="EXQ29" s="661"/>
      <c r="EXR29" s="661"/>
      <c r="EXS29" s="661"/>
      <c r="EXU29" s="661"/>
      <c r="EXV29" s="661"/>
      <c r="EXW29" s="661"/>
      <c r="EXX29" s="661"/>
      <c r="EXY29" s="661"/>
      <c r="EXZ29" s="661"/>
      <c r="EYA29" s="661"/>
      <c r="EYC29" s="661"/>
      <c r="EYD29" s="661"/>
      <c r="EYE29" s="661"/>
      <c r="EYF29" s="661"/>
      <c r="EYG29" s="661"/>
      <c r="EYH29" s="661"/>
      <c r="EYI29" s="661"/>
      <c r="EYK29" s="661"/>
      <c r="EYL29" s="661"/>
      <c r="EYM29" s="661"/>
      <c r="EYN29" s="661"/>
      <c r="EYO29" s="661"/>
      <c r="EYP29" s="661"/>
      <c r="EYQ29" s="661"/>
      <c r="EYS29" s="661"/>
      <c r="EYT29" s="661"/>
      <c r="EYU29" s="661"/>
      <c r="EYV29" s="661"/>
      <c r="EYW29" s="661"/>
      <c r="EYX29" s="661"/>
      <c r="EYY29" s="661"/>
      <c r="EZA29" s="661"/>
      <c r="EZB29" s="661"/>
      <c r="EZC29" s="661"/>
      <c r="EZD29" s="661"/>
      <c r="EZE29" s="661"/>
      <c r="EZF29" s="661"/>
      <c r="EZG29" s="661"/>
      <c r="EZI29" s="661"/>
      <c r="EZJ29" s="661"/>
      <c r="EZK29" s="661"/>
      <c r="EZL29" s="661"/>
      <c r="EZM29" s="661"/>
      <c r="EZN29" s="661"/>
      <c r="EZO29" s="661"/>
      <c r="EZQ29" s="661"/>
      <c r="EZR29" s="661"/>
      <c r="EZS29" s="661"/>
      <c r="EZT29" s="661"/>
      <c r="EZU29" s="661"/>
      <c r="EZV29" s="661"/>
      <c r="EZW29" s="661"/>
      <c r="EZY29" s="661"/>
      <c r="EZZ29" s="661"/>
      <c r="FAA29" s="661"/>
      <c r="FAB29" s="661"/>
      <c r="FAC29" s="661"/>
      <c r="FAD29" s="661"/>
      <c r="FAE29" s="661"/>
      <c r="FAG29" s="661"/>
      <c r="FAH29" s="661"/>
      <c r="FAI29" s="661"/>
      <c r="FAJ29" s="661"/>
      <c r="FAK29" s="661"/>
      <c r="FAL29" s="661"/>
      <c r="FAM29" s="661"/>
      <c r="FAO29" s="661"/>
      <c r="FAP29" s="661"/>
      <c r="FAQ29" s="661"/>
      <c r="FAR29" s="661"/>
      <c r="FAS29" s="661"/>
      <c r="FAT29" s="661"/>
      <c r="FAU29" s="661"/>
      <c r="FAW29" s="661"/>
      <c r="FAX29" s="661"/>
      <c r="FAY29" s="661"/>
      <c r="FAZ29" s="661"/>
      <c r="FBA29" s="661"/>
      <c r="FBB29" s="661"/>
      <c r="FBC29" s="661"/>
      <c r="FBE29" s="661"/>
      <c r="FBF29" s="661"/>
      <c r="FBG29" s="661"/>
      <c r="FBH29" s="661"/>
      <c r="FBI29" s="661"/>
      <c r="FBJ29" s="661"/>
      <c r="FBK29" s="661"/>
      <c r="FBM29" s="661"/>
      <c r="FBN29" s="661"/>
      <c r="FBO29" s="661"/>
      <c r="FBP29" s="661"/>
      <c r="FBQ29" s="661"/>
      <c r="FBR29" s="661"/>
      <c r="FBS29" s="661"/>
      <c r="FBU29" s="661"/>
      <c r="FBV29" s="661"/>
      <c r="FBW29" s="661"/>
      <c r="FBX29" s="661"/>
      <c r="FBY29" s="661"/>
      <c r="FBZ29" s="661"/>
      <c r="FCA29" s="661"/>
      <c r="FCC29" s="661"/>
      <c r="FCD29" s="661"/>
      <c r="FCE29" s="661"/>
      <c r="FCF29" s="661"/>
      <c r="FCG29" s="661"/>
      <c r="FCH29" s="661"/>
      <c r="FCI29" s="661"/>
      <c r="FCK29" s="661"/>
      <c r="FCL29" s="661"/>
      <c r="FCM29" s="661"/>
      <c r="FCN29" s="661"/>
      <c r="FCO29" s="661"/>
      <c r="FCP29" s="661"/>
      <c r="FCQ29" s="661"/>
      <c r="FCS29" s="661"/>
      <c r="FCT29" s="661"/>
      <c r="FCU29" s="661"/>
      <c r="FCV29" s="661"/>
      <c r="FCW29" s="661"/>
      <c r="FCX29" s="661"/>
      <c r="FCY29" s="661"/>
      <c r="FDA29" s="661"/>
      <c r="FDB29" s="661"/>
      <c r="FDC29" s="661"/>
      <c r="FDD29" s="661"/>
      <c r="FDE29" s="661"/>
      <c r="FDF29" s="661"/>
      <c r="FDG29" s="661"/>
      <c r="FDI29" s="661"/>
      <c r="FDJ29" s="661"/>
      <c r="FDK29" s="661"/>
      <c r="FDL29" s="661"/>
      <c r="FDM29" s="661"/>
      <c r="FDN29" s="661"/>
      <c r="FDO29" s="661"/>
      <c r="FDQ29" s="661"/>
      <c r="FDR29" s="661"/>
      <c r="FDS29" s="661"/>
      <c r="FDT29" s="661"/>
      <c r="FDU29" s="661"/>
      <c r="FDV29" s="661"/>
      <c r="FDW29" s="661"/>
      <c r="FDY29" s="661"/>
      <c r="FDZ29" s="661"/>
      <c r="FEA29" s="661"/>
      <c r="FEB29" s="661"/>
      <c r="FEC29" s="661"/>
      <c r="FED29" s="661"/>
      <c r="FEE29" s="661"/>
      <c r="FEG29" s="661"/>
      <c r="FEH29" s="661"/>
      <c r="FEI29" s="661"/>
      <c r="FEJ29" s="661"/>
      <c r="FEK29" s="661"/>
      <c r="FEL29" s="661"/>
      <c r="FEM29" s="661"/>
      <c r="FEO29" s="661"/>
      <c r="FEP29" s="661"/>
      <c r="FEQ29" s="661"/>
      <c r="FER29" s="661"/>
      <c r="FES29" s="661"/>
      <c r="FET29" s="661"/>
      <c r="FEU29" s="661"/>
      <c r="FEW29" s="661"/>
      <c r="FEX29" s="661"/>
      <c r="FEY29" s="661"/>
      <c r="FEZ29" s="661"/>
      <c r="FFA29" s="661"/>
      <c r="FFB29" s="661"/>
      <c r="FFC29" s="661"/>
      <c r="FFE29" s="661"/>
      <c r="FFF29" s="661"/>
      <c r="FFG29" s="661"/>
      <c r="FFH29" s="661"/>
      <c r="FFI29" s="661"/>
      <c r="FFJ29" s="661"/>
      <c r="FFK29" s="661"/>
      <c r="FFM29" s="661"/>
      <c r="FFN29" s="661"/>
      <c r="FFO29" s="661"/>
      <c r="FFP29" s="661"/>
      <c r="FFQ29" s="661"/>
      <c r="FFR29" s="661"/>
      <c r="FFS29" s="661"/>
      <c r="FFU29" s="661"/>
      <c r="FFV29" s="661"/>
      <c r="FFW29" s="661"/>
      <c r="FFX29" s="661"/>
      <c r="FFY29" s="661"/>
      <c r="FFZ29" s="661"/>
      <c r="FGA29" s="661"/>
      <c r="FGC29" s="661"/>
      <c r="FGD29" s="661"/>
      <c r="FGE29" s="661"/>
      <c r="FGF29" s="661"/>
      <c r="FGG29" s="661"/>
      <c r="FGH29" s="661"/>
      <c r="FGI29" s="661"/>
      <c r="FGK29" s="661"/>
      <c r="FGL29" s="661"/>
      <c r="FGM29" s="661"/>
      <c r="FGN29" s="661"/>
      <c r="FGO29" s="661"/>
      <c r="FGP29" s="661"/>
      <c r="FGQ29" s="661"/>
      <c r="FGS29" s="661"/>
      <c r="FGT29" s="661"/>
      <c r="FGU29" s="661"/>
      <c r="FGV29" s="661"/>
      <c r="FGW29" s="661"/>
      <c r="FGX29" s="661"/>
      <c r="FGY29" s="661"/>
      <c r="FHA29" s="661"/>
      <c r="FHB29" s="661"/>
      <c r="FHC29" s="661"/>
      <c r="FHD29" s="661"/>
      <c r="FHE29" s="661"/>
      <c r="FHF29" s="661"/>
      <c r="FHG29" s="661"/>
      <c r="FHI29" s="661"/>
      <c r="FHJ29" s="661"/>
      <c r="FHK29" s="661"/>
      <c r="FHL29" s="661"/>
      <c r="FHM29" s="661"/>
      <c r="FHN29" s="661"/>
      <c r="FHO29" s="661"/>
      <c r="FHQ29" s="661"/>
      <c r="FHR29" s="661"/>
      <c r="FHS29" s="661"/>
      <c r="FHT29" s="661"/>
      <c r="FHU29" s="661"/>
      <c r="FHV29" s="661"/>
      <c r="FHW29" s="661"/>
      <c r="FHY29" s="661"/>
      <c r="FHZ29" s="661"/>
      <c r="FIA29" s="661"/>
      <c r="FIB29" s="661"/>
      <c r="FIC29" s="661"/>
      <c r="FID29" s="661"/>
      <c r="FIE29" s="661"/>
      <c r="FIG29" s="661"/>
      <c r="FIH29" s="661"/>
      <c r="FII29" s="661"/>
      <c r="FIJ29" s="661"/>
      <c r="FIK29" s="661"/>
      <c r="FIL29" s="661"/>
      <c r="FIM29" s="661"/>
      <c r="FIO29" s="661"/>
      <c r="FIP29" s="661"/>
      <c r="FIQ29" s="661"/>
      <c r="FIR29" s="661"/>
      <c r="FIS29" s="661"/>
      <c r="FIT29" s="661"/>
      <c r="FIU29" s="661"/>
      <c r="FIW29" s="661"/>
      <c r="FIX29" s="661"/>
      <c r="FIY29" s="661"/>
      <c r="FIZ29" s="661"/>
      <c r="FJA29" s="661"/>
      <c r="FJB29" s="661"/>
      <c r="FJC29" s="661"/>
      <c r="FJE29" s="661"/>
      <c r="FJF29" s="661"/>
      <c r="FJG29" s="661"/>
      <c r="FJH29" s="661"/>
      <c r="FJI29" s="661"/>
      <c r="FJJ29" s="661"/>
      <c r="FJK29" s="661"/>
      <c r="FJM29" s="661"/>
      <c r="FJN29" s="661"/>
      <c r="FJO29" s="661"/>
      <c r="FJP29" s="661"/>
      <c r="FJQ29" s="661"/>
      <c r="FJR29" s="661"/>
      <c r="FJS29" s="661"/>
      <c r="FJU29" s="661"/>
      <c r="FJV29" s="661"/>
      <c r="FJW29" s="661"/>
      <c r="FJX29" s="661"/>
      <c r="FJY29" s="661"/>
      <c r="FJZ29" s="661"/>
      <c r="FKA29" s="661"/>
      <c r="FKC29" s="661"/>
      <c r="FKD29" s="661"/>
      <c r="FKE29" s="661"/>
      <c r="FKF29" s="661"/>
      <c r="FKG29" s="661"/>
      <c r="FKH29" s="661"/>
      <c r="FKI29" s="661"/>
      <c r="FKK29" s="661"/>
      <c r="FKL29" s="661"/>
      <c r="FKM29" s="661"/>
      <c r="FKN29" s="661"/>
      <c r="FKO29" s="661"/>
      <c r="FKP29" s="661"/>
      <c r="FKQ29" s="661"/>
      <c r="FKS29" s="661"/>
      <c r="FKT29" s="661"/>
      <c r="FKU29" s="661"/>
      <c r="FKV29" s="661"/>
      <c r="FKW29" s="661"/>
      <c r="FKX29" s="661"/>
      <c r="FKY29" s="661"/>
      <c r="FLA29" s="661"/>
      <c r="FLB29" s="661"/>
      <c r="FLC29" s="661"/>
      <c r="FLD29" s="661"/>
      <c r="FLE29" s="661"/>
      <c r="FLF29" s="661"/>
      <c r="FLG29" s="661"/>
      <c r="FLI29" s="661"/>
      <c r="FLJ29" s="661"/>
      <c r="FLK29" s="661"/>
      <c r="FLL29" s="661"/>
      <c r="FLM29" s="661"/>
      <c r="FLN29" s="661"/>
      <c r="FLO29" s="661"/>
      <c r="FLQ29" s="661"/>
      <c r="FLR29" s="661"/>
      <c r="FLS29" s="661"/>
      <c r="FLT29" s="661"/>
      <c r="FLU29" s="661"/>
      <c r="FLV29" s="661"/>
      <c r="FLW29" s="661"/>
      <c r="FLY29" s="661"/>
      <c r="FLZ29" s="661"/>
      <c r="FMA29" s="661"/>
      <c r="FMB29" s="661"/>
      <c r="FMC29" s="661"/>
      <c r="FMD29" s="661"/>
      <c r="FME29" s="661"/>
      <c r="FMG29" s="661"/>
      <c r="FMH29" s="661"/>
      <c r="FMI29" s="661"/>
      <c r="FMJ29" s="661"/>
      <c r="FMK29" s="661"/>
      <c r="FML29" s="661"/>
      <c r="FMM29" s="661"/>
      <c r="FMO29" s="661"/>
      <c r="FMP29" s="661"/>
      <c r="FMQ29" s="661"/>
      <c r="FMR29" s="661"/>
      <c r="FMS29" s="661"/>
      <c r="FMT29" s="661"/>
      <c r="FMU29" s="661"/>
      <c r="FMW29" s="661"/>
      <c r="FMX29" s="661"/>
      <c r="FMY29" s="661"/>
      <c r="FMZ29" s="661"/>
      <c r="FNA29" s="661"/>
      <c r="FNB29" s="661"/>
      <c r="FNC29" s="661"/>
      <c r="FNE29" s="661"/>
      <c r="FNF29" s="661"/>
      <c r="FNG29" s="661"/>
      <c r="FNH29" s="661"/>
      <c r="FNI29" s="661"/>
      <c r="FNJ29" s="661"/>
      <c r="FNK29" s="661"/>
      <c r="FNM29" s="661"/>
      <c r="FNN29" s="661"/>
      <c r="FNO29" s="661"/>
      <c r="FNP29" s="661"/>
      <c r="FNQ29" s="661"/>
      <c r="FNR29" s="661"/>
      <c r="FNS29" s="661"/>
      <c r="FNU29" s="661"/>
      <c r="FNV29" s="661"/>
      <c r="FNW29" s="661"/>
      <c r="FNX29" s="661"/>
      <c r="FNY29" s="661"/>
      <c r="FNZ29" s="661"/>
      <c r="FOA29" s="661"/>
      <c r="FOC29" s="661"/>
      <c r="FOD29" s="661"/>
      <c r="FOE29" s="661"/>
      <c r="FOF29" s="661"/>
      <c r="FOG29" s="661"/>
      <c r="FOH29" s="661"/>
      <c r="FOI29" s="661"/>
      <c r="FOK29" s="661"/>
      <c r="FOL29" s="661"/>
      <c r="FOM29" s="661"/>
      <c r="FON29" s="661"/>
      <c r="FOO29" s="661"/>
      <c r="FOP29" s="661"/>
      <c r="FOQ29" s="661"/>
      <c r="FOS29" s="661"/>
      <c r="FOT29" s="661"/>
      <c r="FOU29" s="661"/>
      <c r="FOV29" s="661"/>
      <c r="FOW29" s="661"/>
      <c r="FOX29" s="661"/>
      <c r="FOY29" s="661"/>
      <c r="FPA29" s="661"/>
      <c r="FPB29" s="661"/>
      <c r="FPC29" s="661"/>
      <c r="FPD29" s="661"/>
      <c r="FPE29" s="661"/>
      <c r="FPF29" s="661"/>
      <c r="FPG29" s="661"/>
      <c r="FPI29" s="661"/>
      <c r="FPJ29" s="661"/>
      <c r="FPK29" s="661"/>
      <c r="FPL29" s="661"/>
      <c r="FPM29" s="661"/>
      <c r="FPN29" s="661"/>
      <c r="FPO29" s="661"/>
      <c r="FPQ29" s="661"/>
      <c r="FPR29" s="661"/>
      <c r="FPS29" s="661"/>
      <c r="FPT29" s="661"/>
      <c r="FPU29" s="661"/>
      <c r="FPV29" s="661"/>
      <c r="FPW29" s="661"/>
      <c r="FPY29" s="661"/>
      <c r="FPZ29" s="661"/>
      <c r="FQA29" s="661"/>
      <c r="FQB29" s="661"/>
      <c r="FQC29" s="661"/>
      <c r="FQD29" s="661"/>
      <c r="FQE29" s="661"/>
      <c r="FQG29" s="661"/>
      <c r="FQH29" s="661"/>
      <c r="FQI29" s="661"/>
      <c r="FQJ29" s="661"/>
      <c r="FQK29" s="661"/>
      <c r="FQL29" s="661"/>
      <c r="FQM29" s="661"/>
      <c r="FQO29" s="661"/>
      <c r="FQP29" s="661"/>
      <c r="FQQ29" s="661"/>
      <c r="FQR29" s="661"/>
      <c r="FQS29" s="661"/>
      <c r="FQT29" s="661"/>
      <c r="FQU29" s="661"/>
      <c r="FQW29" s="661"/>
      <c r="FQX29" s="661"/>
      <c r="FQY29" s="661"/>
      <c r="FQZ29" s="661"/>
      <c r="FRA29" s="661"/>
      <c r="FRB29" s="661"/>
      <c r="FRC29" s="661"/>
      <c r="FRE29" s="661"/>
      <c r="FRF29" s="661"/>
      <c r="FRG29" s="661"/>
      <c r="FRH29" s="661"/>
      <c r="FRI29" s="661"/>
      <c r="FRJ29" s="661"/>
      <c r="FRK29" s="661"/>
      <c r="FRM29" s="661"/>
      <c r="FRN29" s="661"/>
      <c r="FRO29" s="661"/>
      <c r="FRP29" s="661"/>
      <c r="FRQ29" s="661"/>
      <c r="FRR29" s="661"/>
      <c r="FRS29" s="661"/>
      <c r="FRU29" s="661"/>
      <c r="FRV29" s="661"/>
      <c r="FRW29" s="661"/>
      <c r="FRX29" s="661"/>
      <c r="FRY29" s="661"/>
      <c r="FRZ29" s="661"/>
      <c r="FSA29" s="661"/>
      <c r="FSC29" s="661"/>
      <c r="FSD29" s="661"/>
      <c r="FSE29" s="661"/>
      <c r="FSF29" s="661"/>
      <c r="FSG29" s="661"/>
      <c r="FSH29" s="661"/>
      <c r="FSI29" s="661"/>
      <c r="FSK29" s="661"/>
      <c r="FSL29" s="661"/>
      <c r="FSM29" s="661"/>
      <c r="FSN29" s="661"/>
      <c r="FSO29" s="661"/>
      <c r="FSP29" s="661"/>
      <c r="FSQ29" s="661"/>
      <c r="FSS29" s="661"/>
      <c r="FST29" s="661"/>
      <c r="FSU29" s="661"/>
      <c r="FSV29" s="661"/>
      <c r="FSW29" s="661"/>
      <c r="FSX29" s="661"/>
      <c r="FSY29" s="661"/>
      <c r="FTA29" s="661"/>
      <c r="FTB29" s="661"/>
      <c r="FTC29" s="661"/>
      <c r="FTD29" s="661"/>
      <c r="FTE29" s="661"/>
      <c r="FTF29" s="661"/>
      <c r="FTG29" s="661"/>
      <c r="FTI29" s="661"/>
      <c r="FTJ29" s="661"/>
      <c r="FTK29" s="661"/>
      <c r="FTL29" s="661"/>
      <c r="FTM29" s="661"/>
      <c r="FTN29" s="661"/>
      <c r="FTO29" s="661"/>
      <c r="FTQ29" s="661"/>
      <c r="FTR29" s="661"/>
      <c r="FTS29" s="661"/>
      <c r="FTT29" s="661"/>
      <c r="FTU29" s="661"/>
      <c r="FTV29" s="661"/>
      <c r="FTW29" s="661"/>
      <c r="FTY29" s="661"/>
      <c r="FTZ29" s="661"/>
      <c r="FUA29" s="661"/>
      <c r="FUB29" s="661"/>
      <c r="FUC29" s="661"/>
      <c r="FUD29" s="661"/>
      <c r="FUE29" s="661"/>
      <c r="FUG29" s="661"/>
      <c r="FUH29" s="661"/>
      <c r="FUI29" s="661"/>
      <c r="FUJ29" s="661"/>
      <c r="FUK29" s="661"/>
      <c r="FUL29" s="661"/>
      <c r="FUM29" s="661"/>
      <c r="FUO29" s="661"/>
      <c r="FUP29" s="661"/>
      <c r="FUQ29" s="661"/>
      <c r="FUR29" s="661"/>
      <c r="FUS29" s="661"/>
      <c r="FUT29" s="661"/>
      <c r="FUU29" s="661"/>
      <c r="FUW29" s="661"/>
      <c r="FUX29" s="661"/>
      <c r="FUY29" s="661"/>
      <c r="FUZ29" s="661"/>
      <c r="FVA29" s="661"/>
      <c r="FVB29" s="661"/>
      <c r="FVC29" s="661"/>
      <c r="FVE29" s="661"/>
      <c r="FVF29" s="661"/>
      <c r="FVG29" s="661"/>
      <c r="FVH29" s="661"/>
      <c r="FVI29" s="661"/>
      <c r="FVJ29" s="661"/>
      <c r="FVK29" s="661"/>
      <c r="FVM29" s="661"/>
      <c r="FVN29" s="661"/>
      <c r="FVO29" s="661"/>
      <c r="FVP29" s="661"/>
      <c r="FVQ29" s="661"/>
      <c r="FVR29" s="661"/>
      <c r="FVS29" s="661"/>
      <c r="FVU29" s="661"/>
      <c r="FVV29" s="661"/>
      <c r="FVW29" s="661"/>
      <c r="FVX29" s="661"/>
      <c r="FVY29" s="661"/>
      <c r="FVZ29" s="661"/>
      <c r="FWA29" s="661"/>
      <c r="FWC29" s="661"/>
      <c r="FWD29" s="661"/>
      <c r="FWE29" s="661"/>
      <c r="FWF29" s="661"/>
      <c r="FWG29" s="661"/>
      <c r="FWH29" s="661"/>
      <c r="FWI29" s="661"/>
      <c r="FWK29" s="661"/>
      <c r="FWL29" s="661"/>
      <c r="FWM29" s="661"/>
      <c r="FWN29" s="661"/>
      <c r="FWO29" s="661"/>
      <c r="FWP29" s="661"/>
      <c r="FWQ29" s="661"/>
      <c r="FWS29" s="661"/>
      <c r="FWT29" s="661"/>
      <c r="FWU29" s="661"/>
      <c r="FWV29" s="661"/>
      <c r="FWW29" s="661"/>
      <c r="FWX29" s="661"/>
      <c r="FWY29" s="661"/>
      <c r="FXA29" s="661"/>
      <c r="FXB29" s="661"/>
      <c r="FXC29" s="661"/>
      <c r="FXD29" s="661"/>
      <c r="FXE29" s="661"/>
      <c r="FXF29" s="661"/>
      <c r="FXG29" s="661"/>
      <c r="FXI29" s="661"/>
      <c r="FXJ29" s="661"/>
      <c r="FXK29" s="661"/>
      <c r="FXL29" s="661"/>
      <c r="FXM29" s="661"/>
      <c r="FXN29" s="661"/>
      <c r="FXO29" s="661"/>
      <c r="FXQ29" s="661"/>
      <c r="FXR29" s="661"/>
      <c r="FXS29" s="661"/>
      <c r="FXT29" s="661"/>
      <c r="FXU29" s="661"/>
      <c r="FXV29" s="661"/>
      <c r="FXW29" s="661"/>
      <c r="FXY29" s="661"/>
      <c r="FXZ29" s="661"/>
      <c r="FYA29" s="661"/>
      <c r="FYB29" s="661"/>
      <c r="FYC29" s="661"/>
      <c r="FYD29" s="661"/>
      <c r="FYE29" s="661"/>
      <c r="FYG29" s="661"/>
      <c r="FYH29" s="661"/>
      <c r="FYI29" s="661"/>
      <c r="FYJ29" s="661"/>
      <c r="FYK29" s="661"/>
      <c r="FYL29" s="661"/>
      <c r="FYM29" s="661"/>
      <c r="FYO29" s="661"/>
      <c r="FYP29" s="661"/>
      <c r="FYQ29" s="661"/>
      <c r="FYR29" s="661"/>
      <c r="FYS29" s="661"/>
      <c r="FYT29" s="661"/>
      <c r="FYU29" s="661"/>
      <c r="FYW29" s="661"/>
      <c r="FYX29" s="661"/>
      <c r="FYY29" s="661"/>
      <c r="FYZ29" s="661"/>
      <c r="FZA29" s="661"/>
      <c r="FZB29" s="661"/>
      <c r="FZC29" s="661"/>
      <c r="FZE29" s="661"/>
      <c r="FZF29" s="661"/>
      <c r="FZG29" s="661"/>
      <c r="FZH29" s="661"/>
      <c r="FZI29" s="661"/>
      <c r="FZJ29" s="661"/>
      <c r="FZK29" s="661"/>
      <c r="FZM29" s="661"/>
      <c r="FZN29" s="661"/>
      <c r="FZO29" s="661"/>
      <c r="FZP29" s="661"/>
      <c r="FZQ29" s="661"/>
      <c r="FZR29" s="661"/>
      <c r="FZS29" s="661"/>
      <c r="FZU29" s="661"/>
      <c r="FZV29" s="661"/>
      <c r="FZW29" s="661"/>
      <c r="FZX29" s="661"/>
      <c r="FZY29" s="661"/>
      <c r="FZZ29" s="661"/>
      <c r="GAA29" s="661"/>
      <c r="GAC29" s="661"/>
      <c r="GAD29" s="661"/>
      <c r="GAE29" s="661"/>
      <c r="GAF29" s="661"/>
      <c r="GAG29" s="661"/>
      <c r="GAH29" s="661"/>
      <c r="GAI29" s="661"/>
      <c r="GAK29" s="661"/>
      <c r="GAL29" s="661"/>
      <c r="GAM29" s="661"/>
      <c r="GAN29" s="661"/>
      <c r="GAO29" s="661"/>
      <c r="GAP29" s="661"/>
      <c r="GAQ29" s="661"/>
      <c r="GAS29" s="661"/>
      <c r="GAT29" s="661"/>
      <c r="GAU29" s="661"/>
      <c r="GAV29" s="661"/>
      <c r="GAW29" s="661"/>
      <c r="GAX29" s="661"/>
      <c r="GAY29" s="661"/>
      <c r="GBA29" s="661"/>
      <c r="GBB29" s="661"/>
      <c r="GBC29" s="661"/>
      <c r="GBD29" s="661"/>
      <c r="GBE29" s="661"/>
      <c r="GBF29" s="661"/>
      <c r="GBG29" s="661"/>
      <c r="GBI29" s="661"/>
      <c r="GBJ29" s="661"/>
      <c r="GBK29" s="661"/>
      <c r="GBL29" s="661"/>
      <c r="GBM29" s="661"/>
      <c r="GBN29" s="661"/>
      <c r="GBO29" s="661"/>
      <c r="GBQ29" s="661"/>
      <c r="GBR29" s="661"/>
      <c r="GBS29" s="661"/>
      <c r="GBT29" s="661"/>
      <c r="GBU29" s="661"/>
      <c r="GBV29" s="661"/>
      <c r="GBW29" s="661"/>
      <c r="GBY29" s="661"/>
      <c r="GBZ29" s="661"/>
      <c r="GCA29" s="661"/>
      <c r="GCB29" s="661"/>
      <c r="GCC29" s="661"/>
      <c r="GCD29" s="661"/>
      <c r="GCE29" s="661"/>
      <c r="GCG29" s="661"/>
      <c r="GCH29" s="661"/>
      <c r="GCI29" s="661"/>
      <c r="GCJ29" s="661"/>
      <c r="GCK29" s="661"/>
      <c r="GCL29" s="661"/>
      <c r="GCM29" s="661"/>
      <c r="GCO29" s="661"/>
      <c r="GCP29" s="661"/>
      <c r="GCQ29" s="661"/>
      <c r="GCR29" s="661"/>
      <c r="GCS29" s="661"/>
      <c r="GCT29" s="661"/>
      <c r="GCU29" s="661"/>
      <c r="GCW29" s="661"/>
      <c r="GCX29" s="661"/>
      <c r="GCY29" s="661"/>
      <c r="GCZ29" s="661"/>
      <c r="GDA29" s="661"/>
      <c r="GDB29" s="661"/>
      <c r="GDC29" s="661"/>
      <c r="GDE29" s="661"/>
      <c r="GDF29" s="661"/>
      <c r="GDG29" s="661"/>
      <c r="GDH29" s="661"/>
      <c r="GDI29" s="661"/>
      <c r="GDJ29" s="661"/>
      <c r="GDK29" s="661"/>
      <c r="GDM29" s="661"/>
      <c r="GDN29" s="661"/>
      <c r="GDO29" s="661"/>
      <c r="GDP29" s="661"/>
      <c r="GDQ29" s="661"/>
      <c r="GDR29" s="661"/>
      <c r="GDS29" s="661"/>
      <c r="GDU29" s="661"/>
      <c r="GDV29" s="661"/>
      <c r="GDW29" s="661"/>
      <c r="GDX29" s="661"/>
      <c r="GDY29" s="661"/>
      <c r="GDZ29" s="661"/>
      <c r="GEA29" s="661"/>
      <c r="GEC29" s="661"/>
      <c r="GED29" s="661"/>
      <c r="GEE29" s="661"/>
      <c r="GEF29" s="661"/>
      <c r="GEG29" s="661"/>
      <c r="GEH29" s="661"/>
      <c r="GEI29" s="661"/>
      <c r="GEK29" s="661"/>
      <c r="GEL29" s="661"/>
      <c r="GEM29" s="661"/>
      <c r="GEN29" s="661"/>
      <c r="GEO29" s="661"/>
      <c r="GEP29" s="661"/>
      <c r="GEQ29" s="661"/>
      <c r="GES29" s="661"/>
      <c r="GET29" s="661"/>
      <c r="GEU29" s="661"/>
      <c r="GEV29" s="661"/>
      <c r="GEW29" s="661"/>
      <c r="GEX29" s="661"/>
      <c r="GEY29" s="661"/>
      <c r="GFA29" s="661"/>
      <c r="GFB29" s="661"/>
      <c r="GFC29" s="661"/>
      <c r="GFD29" s="661"/>
      <c r="GFE29" s="661"/>
      <c r="GFF29" s="661"/>
      <c r="GFG29" s="661"/>
      <c r="GFI29" s="661"/>
      <c r="GFJ29" s="661"/>
      <c r="GFK29" s="661"/>
      <c r="GFL29" s="661"/>
      <c r="GFM29" s="661"/>
      <c r="GFN29" s="661"/>
      <c r="GFO29" s="661"/>
      <c r="GFQ29" s="661"/>
      <c r="GFR29" s="661"/>
      <c r="GFS29" s="661"/>
      <c r="GFT29" s="661"/>
      <c r="GFU29" s="661"/>
      <c r="GFV29" s="661"/>
      <c r="GFW29" s="661"/>
      <c r="GFY29" s="661"/>
      <c r="GFZ29" s="661"/>
      <c r="GGA29" s="661"/>
      <c r="GGB29" s="661"/>
      <c r="GGC29" s="661"/>
      <c r="GGD29" s="661"/>
      <c r="GGE29" s="661"/>
      <c r="GGG29" s="661"/>
      <c r="GGH29" s="661"/>
      <c r="GGI29" s="661"/>
      <c r="GGJ29" s="661"/>
      <c r="GGK29" s="661"/>
      <c r="GGL29" s="661"/>
      <c r="GGM29" s="661"/>
      <c r="GGO29" s="661"/>
      <c r="GGP29" s="661"/>
      <c r="GGQ29" s="661"/>
      <c r="GGR29" s="661"/>
      <c r="GGS29" s="661"/>
      <c r="GGT29" s="661"/>
      <c r="GGU29" s="661"/>
      <c r="GGW29" s="661"/>
      <c r="GGX29" s="661"/>
      <c r="GGY29" s="661"/>
      <c r="GGZ29" s="661"/>
      <c r="GHA29" s="661"/>
      <c r="GHB29" s="661"/>
      <c r="GHC29" s="661"/>
      <c r="GHE29" s="661"/>
      <c r="GHF29" s="661"/>
      <c r="GHG29" s="661"/>
      <c r="GHH29" s="661"/>
      <c r="GHI29" s="661"/>
      <c r="GHJ29" s="661"/>
      <c r="GHK29" s="661"/>
      <c r="GHM29" s="661"/>
      <c r="GHN29" s="661"/>
      <c r="GHO29" s="661"/>
      <c r="GHP29" s="661"/>
      <c r="GHQ29" s="661"/>
      <c r="GHR29" s="661"/>
      <c r="GHS29" s="661"/>
      <c r="GHU29" s="661"/>
      <c r="GHV29" s="661"/>
      <c r="GHW29" s="661"/>
      <c r="GHX29" s="661"/>
      <c r="GHY29" s="661"/>
      <c r="GHZ29" s="661"/>
      <c r="GIA29" s="661"/>
      <c r="GIC29" s="661"/>
      <c r="GID29" s="661"/>
      <c r="GIE29" s="661"/>
      <c r="GIF29" s="661"/>
      <c r="GIG29" s="661"/>
      <c r="GIH29" s="661"/>
      <c r="GII29" s="661"/>
      <c r="GIK29" s="661"/>
      <c r="GIL29" s="661"/>
      <c r="GIM29" s="661"/>
      <c r="GIN29" s="661"/>
      <c r="GIO29" s="661"/>
      <c r="GIP29" s="661"/>
      <c r="GIQ29" s="661"/>
      <c r="GIS29" s="661"/>
      <c r="GIT29" s="661"/>
      <c r="GIU29" s="661"/>
      <c r="GIV29" s="661"/>
      <c r="GIW29" s="661"/>
      <c r="GIX29" s="661"/>
      <c r="GIY29" s="661"/>
      <c r="GJA29" s="661"/>
      <c r="GJB29" s="661"/>
      <c r="GJC29" s="661"/>
      <c r="GJD29" s="661"/>
      <c r="GJE29" s="661"/>
      <c r="GJF29" s="661"/>
      <c r="GJG29" s="661"/>
      <c r="GJI29" s="661"/>
      <c r="GJJ29" s="661"/>
      <c r="GJK29" s="661"/>
      <c r="GJL29" s="661"/>
      <c r="GJM29" s="661"/>
      <c r="GJN29" s="661"/>
      <c r="GJO29" s="661"/>
      <c r="GJQ29" s="661"/>
      <c r="GJR29" s="661"/>
      <c r="GJS29" s="661"/>
      <c r="GJT29" s="661"/>
      <c r="GJU29" s="661"/>
      <c r="GJV29" s="661"/>
      <c r="GJW29" s="661"/>
      <c r="GJY29" s="661"/>
      <c r="GJZ29" s="661"/>
      <c r="GKA29" s="661"/>
      <c r="GKB29" s="661"/>
      <c r="GKC29" s="661"/>
      <c r="GKD29" s="661"/>
      <c r="GKE29" s="661"/>
      <c r="GKG29" s="661"/>
      <c r="GKH29" s="661"/>
      <c r="GKI29" s="661"/>
      <c r="GKJ29" s="661"/>
      <c r="GKK29" s="661"/>
      <c r="GKL29" s="661"/>
      <c r="GKM29" s="661"/>
      <c r="GKO29" s="661"/>
      <c r="GKP29" s="661"/>
      <c r="GKQ29" s="661"/>
      <c r="GKR29" s="661"/>
      <c r="GKS29" s="661"/>
      <c r="GKT29" s="661"/>
      <c r="GKU29" s="661"/>
      <c r="GKW29" s="661"/>
      <c r="GKX29" s="661"/>
      <c r="GKY29" s="661"/>
      <c r="GKZ29" s="661"/>
      <c r="GLA29" s="661"/>
      <c r="GLB29" s="661"/>
      <c r="GLC29" s="661"/>
      <c r="GLE29" s="661"/>
      <c r="GLF29" s="661"/>
      <c r="GLG29" s="661"/>
      <c r="GLH29" s="661"/>
      <c r="GLI29" s="661"/>
      <c r="GLJ29" s="661"/>
      <c r="GLK29" s="661"/>
      <c r="GLM29" s="661"/>
      <c r="GLN29" s="661"/>
      <c r="GLO29" s="661"/>
      <c r="GLP29" s="661"/>
      <c r="GLQ29" s="661"/>
      <c r="GLR29" s="661"/>
      <c r="GLS29" s="661"/>
      <c r="GLU29" s="661"/>
      <c r="GLV29" s="661"/>
      <c r="GLW29" s="661"/>
      <c r="GLX29" s="661"/>
      <c r="GLY29" s="661"/>
      <c r="GLZ29" s="661"/>
      <c r="GMA29" s="661"/>
      <c r="GMC29" s="661"/>
      <c r="GMD29" s="661"/>
      <c r="GME29" s="661"/>
      <c r="GMF29" s="661"/>
      <c r="GMG29" s="661"/>
      <c r="GMH29" s="661"/>
      <c r="GMI29" s="661"/>
      <c r="GMK29" s="661"/>
      <c r="GML29" s="661"/>
      <c r="GMM29" s="661"/>
      <c r="GMN29" s="661"/>
      <c r="GMO29" s="661"/>
      <c r="GMP29" s="661"/>
      <c r="GMQ29" s="661"/>
      <c r="GMS29" s="661"/>
      <c r="GMT29" s="661"/>
      <c r="GMU29" s="661"/>
      <c r="GMV29" s="661"/>
      <c r="GMW29" s="661"/>
      <c r="GMX29" s="661"/>
      <c r="GMY29" s="661"/>
      <c r="GNA29" s="661"/>
      <c r="GNB29" s="661"/>
      <c r="GNC29" s="661"/>
      <c r="GND29" s="661"/>
      <c r="GNE29" s="661"/>
      <c r="GNF29" s="661"/>
      <c r="GNG29" s="661"/>
      <c r="GNI29" s="661"/>
      <c r="GNJ29" s="661"/>
      <c r="GNK29" s="661"/>
      <c r="GNL29" s="661"/>
      <c r="GNM29" s="661"/>
      <c r="GNN29" s="661"/>
      <c r="GNO29" s="661"/>
      <c r="GNQ29" s="661"/>
      <c r="GNR29" s="661"/>
      <c r="GNS29" s="661"/>
      <c r="GNT29" s="661"/>
      <c r="GNU29" s="661"/>
      <c r="GNV29" s="661"/>
      <c r="GNW29" s="661"/>
      <c r="GNY29" s="661"/>
      <c r="GNZ29" s="661"/>
      <c r="GOA29" s="661"/>
      <c r="GOB29" s="661"/>
      <c r="GOC29" s="661"/>
      <c r="GOD29" s="661"/>
      <c r="GOE29" s="661"/>
      <c r="GOG29" s="661"/>
      <c r="GOH29" s="661"/>
      <c r="GOI29" s="661"/>
      <c r="GOJ29" s="661"/>
      <c r="GOK29" s="661"/>
      <c r="GOL29" s="661"/>
      <c r="GOM29" s="661"/>
      <c r="GOO29" s="661"/>
      <c r="GOP29" s="661"/>
      <c r="GOQ29" s="661"/>
      <c r="GOR29" s="661"/>
      <c r="GOS29" s="661"/>
      <c r="GOT29" s="661"/>
      <c r="GOU29" s="661"/>
      <c r="GOW29" s="661"/>
      <c r="GOX29" s="661"/>
      <c r="GOY29" s="661"/>
      <c r="GOZ29" s="661"/>
      <c r="GPA29" s="661"/>
      <c r="GPB29" s="661"/>
      <c r="GPC29" s="661"/>
      <c r="GPE29" s="661"/>
      <c r="GPF29" s="661"/>
      <c r="GPG29" s="661"/>
      <c r="GPH29" s="661"/>
      <c r="GPI29" s="661"/>
      <c r="GPJ29" s="661"/>
      <c r="GPK29" s="661"/>
      <c r="GPM29" s="661"/>
      <c r="GPN29" s="661"/>
      <c r="GPO29" s="661"/>
      <c r="GPP29" s="661"/>
      <c r="GPQ29" s="661"/>
      <c r="GPR29" s="661"/>
      <c r="GPS29" s="661"/>
      <c r="GPU29" s="661"/>
      <c r="GPV29" s="661"/>
      <c r="GPW29" s="661"/>
      <c r="GPX29" s="661"/>
      <c r="GPY29" s="661"/>
      <c r="GPZ29" s="661"/>
      <c r="GQA29" s="661"/>
      <c r="GQC29" s="661"/>
      <c r="GQD29" s="661"/>
      <c r="GQE29" s="661"/>
      <c r="GQF29" s="661"/>
      <c r="GQG29" s="661"/>
      <c r="GQH29" s="661"/>
      <c r="GQI29" s="661"/>
      <c r="GQK29" s="661"/>
      <c r="GQL29" s="661"/>
      <c r="GQM29" s="661"/>
      <c r="GQN29" s="661"/>
      <c r="GQO29" s="661"/>
      <c r="GQP29" s="661"/>
      <c r="GQQ29" s="661"/>
      <c r="GQS29" s="661"/>
      <c r="GQT29" s="661"/>
      <c r="GQU29" s="661"/>
      <c r="GQV29" s="661"/>
      <c r="GQW29" s="661"/>
      <c r="GQX29" s="661"/>
      <c r="GQY29" s="661"/>
      <c r="GRA29" s="661"/>
      <c r="GRB29" s="661"/>
      <c r="GRC29" s="661"/>
      <c r="GRD29" s="661"/>
      <c r="GRE29" s="661"/>
      <c r="GRF29" s="661"/>
      <c r="GRG29" s="661"/>
      <c r="GRI29" s="661"/>
      <c r="GRJ29" s="661"/>
      <c r="GRK29" s="661"/>
      <c r="GRL29" s="661"/>
      <c r="GRM29" s="661"/>
      <c r="GRN29" s="661"/>
      <c r="GRO29" s="661"/>
      <c r="GRQ29" s="661"/>
      <c r="GRR29" s="661"/>
      <c r="GRS29" s="661"/>
      <c r="GRT29" s="661"/>
      <c r="GRU29" s="661"/>
      <c r="GRV29" s="661"/>
      <c r="GRW29" s="661"/>
      <c r="GRY29" s="661"/>
      <c r="GRZ29" s="661"/>
      <c r="GSA29" s="661"/>
      <c r="GSB29" s="661"/>
      <c r="GSC29" s="661"/>
      <c r="GSD29" s="661"/>
      <c r="GSE29" s="661"/>
      <c r="GSG29" s="661"/>
      <c r="GSH29" s="661"/>
      <c r="GSI29" s="661"/>
      <c r="GSJ29" s="661"/>
      <c r="GSK29" s="661"/>
      <c r="GSL29" s="661"/>
      <c r="GSM29" s="661"/>
      <c r="GSO29" s="661"/>
      <c r="GSP29" s="661"/>
      <c r="GSQ29" s="661"/>
      <c r="GSR29" s="661"/>
      <c r="GSS29" s="661"/>
      <c r="GST29" s="661"/>
      <c r="GSU29" s="661"/>
      <c r="GSW29" s="661"/>
      <c r="GSX29" s="661"/>
      <c r="GSY29" s="661"/>
      <c r="GSZ29" s="661"/>
      <c r="GTA29" s="661"/>
      <c r="GTB29" s="661"/>
      <c r="GTC29" s="661"/>
      <c r="GTE29" s="661"/>
      <c r="GTF29" s="661"/>
      <c r="GTG29" s="661"/>
      <c r="GTH29" s="661"/>
      <c r="GTI29" s="661"/>
      <c r="GTJ29" s="661"/>
      <c r="GTK29" s="661"/>
      <c r="GTM29" s="661"/>
      <c r="GTN29" s="661"/>
      <c r="GTO29" s="661"/>
      <c r="GTP29" s="661"/>
      <c r="GTQ29" s="661"/>
      <c r="GTR29" s="661"/>
      <c r="GTS29" s="661"/>
      <c r="GTU29" s="661"/>
      <c r="GTV29" s="661"/>
      <c r="GTW29" s="661"/>
      <c r="GTX29" s="661"/>
      <c r="GTY29" s="661"/>
      <c r="GTZ29" s="661"/>
      <c r="GUA29" s="661"/>
      <c r="GUC29" s="661"/>
      <c r="GUD29" s="661"/>
      <c r="GUE29" s="661"/>
      <c r="GUF29" s="661"/>
      <c r="GUG29" s="661"/>
      <c r="GUH29" s="661"/>
      <c r="GUI29" s="661"/>
      <c r="GUK29" s="661"/>
      <c r="GUL29" s="661"/>
      <c r="GUM29" s="661"/>
      <c r="GUN29" s="661"/>
      <c r="GUO29" s="661"/>
      <c r="GUP29" s="661"/>
      <c r="GUQ29" s="661"/>
      <c r="GUS29" s="661"/>
      <c r="GUT29" s="661"/>
      <c r="GUU29" s="661"/>
      <c r="GUV29" s="661"/>
      <c r="GUW29" s="661"/>
      <c r="GUX29" s="661"/>
      <c r="GUY29" s="661"/>
      <c r="GVA29" s="661"/>
      <c r="GVB29" s="661"/>
      <c r="GVC29" s="661"/>
      <c r="GVD29" s="661"/>
      <c r="GVE29" s="661"/>
      <c r="GVF29" s="661"/>
      <c r="GVG29" s="661"/>
      <c r="GVI29" s="661"/>
      <c r="GVJ29" s="661"/>
      <c r="GVK29" s="661"/>
      <c r="GVL29" s="661"/>
      <c r="GVM29" s="661"/>
      <c r="GVN29" s="661"/>
      <c r="GVO29" s="661"/>
      <c r="GVQ29" s="661"/>
      <c r="GVR29" s="661"/>
      <c r="GVS29" s="661"/>
      <c r="GVT29" s="661"/>
      <c r="GVU29" s="661"/>
      <c r="GVV29" s="661"/>
      <c r="GVW29" s="661"/>
      <c r="GVY29" s="661"/>
      <c r="GVZ29" s="661"/>
      <c r="GWA29" s="661"/>
      <c r="GWB29" s="661"/>
      <c r="GWC29" s="661"/>
      <c r="GWD29" s="661"/>
      <c r="GWE29" s="661"/>
      <c r="GWG29" s="661"/>
      <c r="GWH29" s="661"/>
      <c r="GWI29" s="661"/>
      <c r="GWJ29" s="661"/>
      <c r="GWK29" s="661"/>
      <c r="GWL29" s="661"/>
      <c r="GWM29" s="661"/>
      <c r="GWO29" s="661"/>
      <c r="GWP29" s="661"/>
      <c r="GWQ29" s="661"/>
      <c r="GWR29" s="661"/>
      <c r="GWS29" s="661"/>
      <c r="GWT29" s="661"/>
      <c r="GWU29" s="661"/>
      <c r="GWW29" s="661"/>
      <c r="GWX29" s="661"/>
      <c r="GWY29" s="661"/>
      <c r="GWZ29" s="661"/>
      <c r="GXA29" s="661"/>
      <c r="GXB29" s="661"/>
      <c r="GXC29" s="661"/>
      <c r="GXE29" s="661"/>
      <c r="GXF29" s="661"/>
      <c r="GXG29" s="661"/>
      <c r="GXH29" s="661"/>
      <c r="GXI29" s="661"/>
      <c r="GXJ29" s="661"/>
      <c r="GXK29" s="661"/>
      <c r="GXM29" s="661"/>
      <c r="GXN29" s="661"/>
      <c r="GXO29" s="661"/>
      <c r="GXP29" s="661"/>
      <c r="GXQ29" s="661"/>
      <c r="GXR29" s="661"/>
      <c r="GXS29" s="661"/>
      <c r="GXU29" s="661"/>
      <c r="GXV29" s="661"/>
      <c r="GXW29" s="661"/>
      <c r="GXX29" s="661"/>
      <c r="GXY29" s="661"/>
      <c r="GXZ29" s="661"/>
      <c r="GYA29" s="661"/>
      <c r="GYC29" s="661"/>
      <c r="GYD29" s="661"/>
      <c r="GYE29" s="661"/>
      <c r="GYF29" s="661"/>
      <c r="GYG29" s="661"/>
      <c r="GYH29" s="661"/>
      <c r="GYI29" s="661"/>
      <c r="GYK29" s="661"/>
      <c r="GYL29" s="661"/>
      <c r="GYM29" s="661"/>
      <c r="GYN29" s="661"/>
      <c r="GYO29" s="661"/>
      <c r="GYP29" s="661"/>
      <c r="GYQ29" s="661"/>
      <c r="GYS29" s="661"/>
      <c r="GYT29" s="661"/>
      <c r="GYU29" s="661"/>
      <c r="GYV29" s="661"/>
      <c r="GYW29" s="661"/>
      <c r="GYX29" s="661"/>
      <c r="GYY29" s="661"/>
      <c r="GZA29" s="661"/>
      <c r="GZB29" s="661"/>
      <c r="GZC29" s="661"/>
      <c r="GZD29" s="661"/>
      <c r="GZE29" s="661"/>
      <c r="GZF29" s="661"/>
      <c r="GZG29" s="661"/>
      <c r="GZI29" s="661"/>
      <c r="GZJ29" s="661"/>
      <c r="GZK29" s="661"/>
      <c r="GZL29" s="661"/>
      <c r="GZM29" s="661"/>
      <c r="GZN29" s="661"/>
      <c r="GZO29" s="661"/>
      <c r="GZQ29" s="661"/>
      <c r="GZR29" s="661"/>
      <c r="GZS29" s="661"/>
      <c r="GZT29" s="661"/>
      <c r="GZU29" s="661"/>
      <c r="GZV29" s="661"/>
      <c r="GZW29" s="661"/>
      <c r="GZY29" s="661"/>
      <c r="GZZ29" s="661"/>
      <c r="HAA29" s="661"/>
      <c r="HAB29" s="661"/>
      <c r="HAC29" s="661"/>
      <c r="HAD29" s="661"/>
      <c r="HAE29" s="661"/>
      <c r="HAG29" s="661"/>
      <c r="HAH29" s="661"/>
      <c r="HAI29" s="661"/>
      <c r="HAJ29" s="661"/>
      <c r="HAK29" s="661"/>
      <c r="HAL29" s="661"/>
      <c r="HAM29" s="661"/>
      <c r="HAO29" s="661"/>
      <c r="HAP29" s="661"/>
      <c r="HAQ29" s="661"/>
      <c r="HAR29" s="661"/>
      <c r="HAS29" s="661"/>
      <c r="HAT29" s="661"/>
      <c r="HAU29" s="661"/>
      <c r="HAW29" s="661"/>
      <c r="HAX29" s="661"/>
      <c r="HAY29" s="661"/>
      <c r="HAZ29" s="661"/>
      <c r="HBA29" s="661"/>
      <c r="HBB29" s="661"/>
      <c r="HBC29" s="661"/>
      <c r="HBE29" s="661"/>
      <c r="HBF29" s="661"/>
      <c r="HBG29" s="661"/>
      <c r="HBH29" s="661"/>
      <c r="HBI29" s="661"/>
      <c r="HBJ29" s="661"/>
      <c r="HBK29" s="661"/>
      <c r="HBM29" s="661"/>
      <c r="HBN29" s="661"/>
      <c r="HBO29" s="661"/>
      <c r="HBP29" s="661"/>
      <c r="HBQ29" s="661"/>
      <c r="HBR29" s="661"/>
      <c r="HBS29" s="661"/>
      <c r="HBU29" s="661"/>
      <c r="HBV29" s="661"/>
      <c r="HBW29" s="661"/>
      <c r="HBX29" s="661"/>
      <c r="HBY29" s="661"/>
      <c r="HBZ29" s="661"/>
      <c r="HCA29" s="661"/>
      <c r="HCC29" s="661"/>
      <c r="HCD29" s="661"/>
      <c r="HCE29" s="661"/>
      <c r="HCF29" s="661"/>
      <c r="HCG29" s="661"/>
      <c r="HCH29" s="661"/>
      <c r="HCI29" s="661"/>
      <c r="HCK29" s="661"/>
      <c r="HCL29" s="661"/>
      <c r="HCM29" s="661"/>
      <c r="HCN29" s="661"/>
      <c r="HCO29" s="661"/>
      <c r="HCP29" s="661"/>
      <c r="HCQ29" s="661"/>
      <c r="HCS29" s="661"/>
      <c r="HCT29" s="661"/>
      <c r="HCU29" s="661"/>
      <c r="HCV29" s="661"/>
      <c r="HCW29" s="661"/>
      <c r="HCX29" s="661"/>
      <c r="HCY29" s="661"/>
      <c r="HDA29" s="661"/>
      <c r="HDB29" s="661"/>
      <c r="HDC29" s="661"/>
      <c r="HDD29" s="661"/>
      <c r="HDE29" s="661"/>
      <c r="HDF29" s="661"/>
      <c r="HDG29" s="661"/>
      <c r="HDI29" s="661"/>
      <c r="HDJ29" s="661"/>
      <c r="HDK29" s="661"/>
      <c r="HDL29" s="661"/>
      <c r="HDM29" s="661"/>
      <c r="HDN29" s="661"/>
      <c r="HDO29" s="661"/>
      <c r="HDQ29" s="661"/>
      <c r="HDR29" s="661"/>
      <c r="HDS29" s="661"/>
      <c r="HDT29" s="661"/>
      <c r="HDU29" s="661"/>
      <c r="HDV29" s="661"/>
      <c r="HDW29" s="661"/>
      <c r="HDY29" s="661"/>
      <c r="HDZ29" s="661"/>
      <c r="HEA29" s="661"/>
      <c r="HEB29" s="661"/>
      <c r="HEC29" s="661"/>
      <c r="HED29" s="661"/>
      <c r="HEE29" s="661"/>
      <c r="HEG29" s="661"/>
      <c r="HEH29" s="661"/>
      <c r="HEI29" s="661"/>
      <c r="HEJ29" s="661"/>
      <c r="HEK29" s="661"/>
      <c r="HEL29" s="661"/>
      <c r="HEM29" s="661"/>
      <c r="HEO29" s="661"/>
      <c r="HEP29" s="661"/>
      <c r="HEQ29" s="661"/>
      <c r="HER29" s="661"/>
      <c r="HES29" s="661"/>
      <c r="HET29" s="661"/>
      <c r="HEU29" s="661"/>
      <c r="HEW29" s="661"/>
      <c r="HEX29" s="661"/>
      <c r="HEY29" s="661"/>
      <c r="HEZ29" s="661"/>
      <c r="HFA29" s="661"/>
      <c r="HFB29" s="661"/>
      <c r="HFC29" s="661"/>
      <c r="HFE29" s="661"/>
      <c r="HFF29" s="661"/>
      <c r="HFG29" s="661"/>
      <c r="HFH29" s="661"/>
      <c r="HFI29" s="661"/>
      <c r="HFJ29" s="661"/>
      <c r="HFK29" s="661"/>
      <c r="HFM29" s="661"/>
      <c r="HFN29" s="661"/>
      <c r="HFO29" s="661"/>
      <c r="HFP29" s="661"/>
      <c r="HFQ29" s="661"/>
      <c r="HFR29" s="661"/>
      <c r="HFS29" s="661"/>
      <c r="HFU29" s="661"/>
      <c r="HFV29" s="661"/>
      <c r="HFW29" s="661"/>
      <c r="HFX29" s="661"/>
      <c r="HFY29" s="661"/>
      <c r="HFZ29" s="661"/>
      <c r="HGA29" s="661"/>
      <c r="HGC29" s="661"/>
      <c r="HGD29" s="661"/>
      <c r="HGE29" s="661"/>
      <c r="HGF29" s="661"/>
      <c r="HGG29" s="661"/>
      <c r="HGH29" s="661"/>
      <c r="HGI29" s="661"/>
      <c r="HGK29" s="661"/>
      <c r="HGL29" s="661"/>
      <c r="HGM29" s="661"/>
      <c r="HGN29" s="661"/>
      <c r="HGO29" s="661"/>
      <c r="HGP29" s="661"/>
      <c r="HGQ29" s="661"/>
      <c r="HGS29" s="661"/>
      <c r="HGT29" s="661"/>
      <c r="HGU29" s="661"/>
      <c r="HGV29" s="661"/>
      <c r="HGW29" s="661"/>
      <c r="HGX29" s="661"/>
      <c r="HGY29" s="661"/>
      <c r="HHA29" s="661"/>
      <c r="HHB29" s="661"/>
      <c r="HHC29" s="661"/>
      <c r="HHD29" s="661"/>
      <c r="HHE29" s="661"/>
      <c r="HHF29" s="661"/>
      <c r="HHG29" s="661"/>
      <c r="HHI29" s="661"/>
      <c r="HHJ29" s="661"/>
      <c r="HHK29" s="661"/>
      <c r="HHL29" s="661"/>
      <c r="HHM29" s="661"/>
      <c r="HHN29" s="661"/>
      <c r="HHO29" s="661"/>
      <c r="HHQ29" s="661"/>
      <c r="HHR29" s="661"/>
      <c r="HHS29" s="661"/>
      <c r="HHT29" s="661"/>
      <c r="HHU29" s="661"/>
      <c r="HHV29" s="661"/>
      <c r="HHW29" s="661"/>
      <c r="HHY29" s="661"/>
      <c r="HHZ29" s="661"/>
      <c r="HIA29" s="661"/>
      <c r="HIB29" s="661"/>
      <c r="HIC29" s="661"/>
      <c r="HID29" s="661"/>
      <c r="HIE29" s="661"/>
      <c r="HIG29" s="661"/>
      <c r="HIH29" s="661"/>
      <c r="HII29" s="661"/>
      <c r="HIJ29" s="661"/>
      <c r="HIK29" s="661"/>
      <c r="HIL29" s="661"/>
      <c r="HIM29" s="661"/>
      <c r="HIO29" s="661"/>
      <c r="HIP29" s="661"/>
      <c r="HIQ29" s="661"/>
      <c r="HIR29" s="661"/>
      <c r="HIS29" s="661"/>
      <c r="HIT29" s="661"/>
      <c r="HIU29" s="661"/>
      <c r="HIW29" s="661"/>
      <c r="HIX29" s="661"/>
      <c r="HIY29" s="661"/>
      <c r="HIZ29" s="661"/>
      <c r="HJA29" s="661"/>
      <c r="HJB29" s="661"/>
      <c r="HJC29" s="661"/>
      <c r="HJE29" s="661"/>
      <c r="HJF29" s="661"/>
      <c r="HJG29" s="661"/>
      <c r="HJH29" s="661"/>
      <c r="HJI29" s="661"/>
      <c r="HJJ29" s="661"/>
      <c r="HJK29" s="661"/>
      <c r="HJM29" s="661"/>
      <c r="HJN29" s="661"/>
      <c r="HJO29" s="661"/>
      <c r="HJP29" s="661"/>
      <c r="HJQ29" s="661"/>
      <c r="HJR29" s="661"/>
      <c r="HJS29" s="661"/>
      <c r="HJU29" s="661"/>
      <c r="HJV29" s="661"/>
      <c r="HJW29" s="661"/>
      <c r="HJX29" s="661"/>
      <c r="HJY29" s="661"/>
      <c r="HJZ29" s="661"/>
      <c r="HKA29" s="661"/>
      <c r="HKC29" s="661"/>
      <c r="HKD29" s="661"/>
      <c r="HKE29" s="661"/>
      <c r="HKF29" s="661"/>
      <c r="HKG29" s="661"/>
      <c r="HKH29" s="661"/>
      <c r="HKI29" s="661"/>
      <c r="HKK29" s="661"/>
      <c r="HKL29" s="661"/>
      <c r="HKM29" s="661"/>
      <c r="HKN29" s="661"/>
      <c r="HKO29" s="661"/>
      <c r="HKP29" s="661"/>
      <c r="HKQ29" s="661"/>
      <c r="HKS29" s="661"/>
      <c r="HKT29" s="661"/>
      <c r="HKU29" s="661"/>
      <c r="HKV29" s="661"/>
      <c r="HKW29" s="661"/>
      <c r="HKX29" s="661"/>
      <c r="HKY29" s="661"/>
      <c r="HLA29" s="661"/>
      <c r="HLB29" s="661"/>
      <c r="HLC29" s="661"/>
      <c r="HLD29" s="661"/>
      <c r="HLE29" s="661"/>
      <c r="HLF29" s="661"/>
      <c r="HLG29" s="661"/>
      <c r="HLI29" s="661"/>
      <c r="HLJ29" s="661"/>
      <c r="HLK29" s="661"/>
      <c r="HLL29" s="661"/>
      <c r="HLM29" s="661"/>
      <c r="HLN29" s="661"/>
      <c r="HLO29" s="661"/>
      <c r="HLQ29" s="661"/>
      <c r="HLR29" s="661"/>
      <c r="HLS29" s="661"/>
      <c r="HLT29" s="661"/>
      <c r="HLU29" s="661"/>
      <c r="HLV29" s="661"/>
      <c r="HLW29" s="661"/>
      <c r="HLY29" s="661"/>
      <c r="HLZ29" s="661"/>
      <c r="HMA29" s="661"/>
      <c r="HMB29" s="661"/>
      <c r="HMC29" s="661"/>
      <c r="HMD29" s="661"/>
      <c r="HME29" s="661"/>
      <c r="HMG29" s="661"/>
      <c r="HMH29" s="661"/>
      <c r="HMI29" s="661"/>
      <c r="HMJ29" s="661"/>
      <c r="HMK29" s="661"/>
      <c r="HML29" s="661"/>
      <c r="HMM29" s="661"/>
      <c r="HMO29" s="661"/>
      <c r="HMP29" s="661"/>
      <c r="HMQ29" s="661"/>
      <c r="HMR29" s="661"/>
      <c r="HMS29" s="661"/>
      <c r="HMT29" s="661"/>
      <c r="HMU29" s="661"/>
      <c r="HMW29" s="661"/>
      <c r="HMX29" s="661"/>
      <c r="HMY29" s="661"/>
      <c r="HMZ29" s="661"/>
      <c r="HNA29" s="661"/>
      <c r="HNB29" s="661"/>
      <c r="HNC29" s="661"/>
      <c r="HNE29" s="661"/>
      <c r="HNF29" s="661"/>
      <c r="HNG29" s="661"/>
      <c r="HNH29" s="661"/>
      <c r="HNI29" s="661"/>
      <c r="HNJ29" s="661"/>
      <c r="HNK29" s="661"/>
      <c r="HNM29" s="661"/>
      <c r="HNN29" s="661"/>
      <c r="HNO29" s="661"/>
      <c r="HNP29" s="661"/>
      <c r="HNQ29" s="661"/>
      <c r="HNR29" s="661"/>
      <c r="HNS29" s="661"/>
      <c r="HNU29" s="661"/>
      <c r="HNV29" s="661"/>
      <c r="HNW29" s="661"/>
      <c r="HNX29" s="661"/>
      <c r="HNY29" s="661"/>
      <c r="HNZ29" s="661"/>
      <c r="HOA29" s="661"/>
      <c r="HOC29" s="661"/>
      <c r="HOD29" s="661"/>
      <c r="HOE29" s="661"/>
      <c r="HOF29" s="661"/>
      <c r="HOG29" s="661"/>
      <c r="HOH29" s="661"/>
      <c r="HOI29" s="661"/>
      <c r="HOK29" s="661"/>
      <c r="HOL29" s="661"/>
      <c r="HOM29" s="661"/>
      <c r="HON29" s="661"/>
      <c r="HOO29" s="661"/>
      <c r="HOP29" s="661"/>
      <c r="HOQ29" s="661"/>
      <c r="HOS29" s="661"/>
      <c r="HOT29" s="661"/>
      <c r="HOU29" s="661"/>
      <c r="HOV29" s="661"/>
      <c r="HOW29" s="661"/>
      <c r="HOX29" s="661"/>
      <c r="HOY29" s="661"/>
      <c r="HPA29" s="661"/>
      <c r="HPB29" s="661"/>
      <c r="HPC29" s="661"/>
      <c r="HPD29" s="661"/>
      <c r="HPE29" s="661"/>
      <c r="HPF29" s="661"/>
      <c r="HPG29" s="661"/>
      <c r="HPI29" s="661"/>
      <c r="HPJ29" s="661"/>
      <c r="HPK29" s="661"/>
      <c r="HPL29" s="661"/>
      <c r="HPM29" s="661"/>
      <c r="HPN29" s="661"/>
      <c r="HPO29" s="661"/>
      <c r="HPQ29" s="661"/>
      <c r="HPR29" s="661"/>
      <c r="HPS29" s="661"/>
      <c r="HPT29" s="661"/>
      <c r="HPU29" s="661"/>
      <c r="HPV29" s="661"/>
      <c r="HPW29" s="661"/>
      <c r="HPY29" s="661"/>
      <c r="HPZ29" s="661"/>
      <c r="HQA29" s="661"/>
      <c r="HQB29" s="661"/>
      <c r="HQC29" s="661"/>
      <c r="HQD29" s="661"/>
      <c r="HQE29" s="661"/>
      <c r="HQG29" s="661"/>
      <c r="HQH29" s="661"/>
      <c r="HQI29" s="661"/>
      <c r="HQJ29" s="661"/>
      <c r="HQK29" s="661"/>
      <c r="HQL29" s="661"/>
      <c r="HQM29" s="661"/>
      <c r="HQO29" s="661"/>
      <c r="HQP29" s="661"/>
      <c r="HQQ29" s="661"/>
      <c r="HQR29" s="661"/>
      <c r="HQS29" s="661"/>
      <c r="HQT29" s="661"/>
      <c r="HQU29" s="661"/>
      <c r="HQW29" s="661"/>
      <c r="HQX29" s="661"/>
      <c r="HQY29" s="661"/>
      <c r="HQZ29" s="661"/>
      <c r="HRA29" s="661"/>
      <c r="HRB29" s="661"/>
      <c r="HRC29" s="661"/>
      <c r="HRE29" s="661"/>
      <c r="HRF29" s="661"/>
      <c r="HRG29" s="661"/>
      <c r="HRH29" s="661"/>
      <c r="HRI29" s="661"/>
      <c r="HRJ29" s="661"/>
      <c r="HRK29" s="661"/>
      <c r="HRM29" s="661"/>
      <c r="HRN29" s="661"/>
      <c r="HRO29" s="661"/>
      <c r="HRP29" s="661"/>
      <c r="HRQ29" s="661"/>
      <c r="HRR29" s="661"/>
      <c r="HRS29" s="661"/>
      <c r="HRU29" s="661"/>
      <c r="HRV29" s="661"/>
      <c r="HRW29" s="661"/>
      <c r="HRX29" s="661"/>
      <c r="HRY29" s="661"/>
      <c r="HRZ29" s="661"/>
      <c r="HSA29" s="661"/>
      <c r="HSC29" s="661"/>
      <c r="HSD29" s="661"/>
      <c r="HSE29" s="661"/>
      <c r="HSF29" s="661"/>
      <c r="HSG29" s="661"/>
      <c r="HSH29" s="661"/>
      <c r="HSI29" s="661"/>
      <c r="HSK29" s="661"/>
      <c r="HSL29" s="661"/>
      <c r="HSM29" s="661"/>
      <c r="HSN29" s="661"/>
      <c r="HSO29" s="661"/>
      <c r="HSP29" s="661"/>
      <c r="HSQ29" s="661"/>
      <c r="HSS29" s="661"/>
      <c r="HST29" s="661"/>
      <c r="HSU29" s="661"/>
      <c r="HSV29" s="661"/>
      <c r="HSW29" s="661"/>
      <c r="HSX29" s="661"/>
      <c r="HSY29" s="661"/>
      <c r="HTA29" s="661"/>
      <c r="HTB29" s="661"/>
      <c r="HTC29" s="661"/>
      <c r="HTD29" s="661"/>
      <c r="HTE29" s="661"/>
      <c r="HTF29" s="661"/>
      <c r="HTG29" s="661"/>
      <c r="HTI29" s="661"/>
      <c r="HTJ29" s="661"/>
      <c r="HTK29" s="661"/>
      <c r="HTL29" s="661"/>
      <c r="HTM29" s="661"/>
      <c r="HTN29" s="661"/>
      <c r="HTO29" s="661"/>
      <c r="HTQ29" s="661"/>
      <c r="HTR29" s="661"/>
      <c r="HTS29" s="661"/>
      <c r="HTT29" s="661"/>
      <c r="HTU29" s="661"/>
      <c r="HTV29" s="661"/>
      <c r="HTW29" s="661"/>
      <c r="HTY29" s="661"/>
      <c r="HTZ29" s="661"/>
      <c r="HUA29" s="661"/>
      <c r="HUB29" s="661"/>
      <c r="HUC29" s="661"/>
      <c r="HUD29" s="661"/>
      <c r="HUE29" s="661"/>
      <c r="HUG29" s="661"/>
      <c r="HUH29" s="661"/>
      <c r="HUI29" s="661"/>
      <c r="HUJ29" s="661"/>
      <c r="HUK29" s="661"/>
      <c r="HUL29" s="661"/>
      <c r="HUM29" s="661"/>
      <c r="HUO29" s="661"/>
      <c r="HUP29" s="661"/>
      <c r="HUQ29" s="661"/>
      <c r="HUR29" s="661"/>
      <c r="HUS29" s="661"/>
      <c r="HUT29" s="661"/>
      <c r="HUU29" s="661"/>
      <c r="HUW29" s="661"/>
      <c r="HUX29" s="661"/>
      <c r="HUY29" s="661"/>
      <c r="HUZ29" s="661"/>
      <c r="HVA29" s="661"/>
      <c r="HVB29" s="661"/>
      <c r="HVC29" s="661"/>
      <c r="HVE29" s="661"/>
      <c r="HVF29" s="661"/>
      <c r="HVG29" s="661"/>
      <c r="HVH29" s="661"/>
      <c r="HVI29" s="661"/>
      <c r="HVJ29" s="661"/>
      <c r="HVK29" s="661"/>
      <c r="HVM29" s="661"/>
      <c r="HVN29" s="661"/>
      <c r="HVO29" s="661"/>
      <c r="HVP29" s="661"/>
      <c r="HVQ29" s="661"/>
      <c r="HVR29" s="661"/>
      <c r="HVS29" s="661"/>
      <c r="HVU29" s="661"/>
      <c r="HVV29" s="661"/>
      <c r="HVW29" s="661"/>
      <c r="HVX29" s="661"/>
      <c r="HVY29" s="661"/>
      <c r="HVZ29" s="661"/>
      <c r="HWA29" s="661"/>
      <c r="HWC29" s="661"/>
      <c r="HWD29" s="661"/>
      <c r="HWE29" s="661"/>
      <c r="HWF29" s="661"/>
      <c r="HWG29" s="661"/>
      <c r="HWH29" s="661"/>
      <c r="HWI29" s="661"/>
      <c r="HWK29" s="661"/>
      <c r="HWL29" s="661"/>
      <c r="HWM29" s="661"/>
      <c r="HWN29" s="661"/>
      <c r="HWO29" s="661"/>
      <c r="HWP29" s="661"/>
      <c r="HWQ29" s="661"/>
      <c r="HWS29" s="661"/>
      <c r="HWT29" s="661"/>
      <c r="HWU29" s="661"/>
      <c r="HWV29" s="661"/>
      <c r="HWW29" s="661"/>
      <c r="HWX29" s="661"/>
      <c r="HWY29" s="661"/>
      <c r="HXA29" s="661"/>
      <c r="HXB29" s="661"/>
      <c r="HXC29" s="661"/>
      <c r="HXD29" s="661"/>
      <c r="HXE29" s="661"/>
      <c r="HXF29" s="661"/>
      <c r="HXG29" s="661"/>
      <c r="HXI29" s="661"/>
      <c r="HXJ29" s="661"/>
      <c r="HXK29" s="661"/>
      <c r="HXL29" s="661"/>
      <c r="HXM29" s="661"/>
      <c r="HXN29" s="661"/>
      <c r="HXO29" s="661"/>
      <c r="HXQ29" s="661"/>
      <c r="HXR29" s="661"/>
      <c r="HXS29" s="661"/>
      <c r="HXT29" s="661"/>
      <c r="HXU29" s="661"/>
      <c r="HXV29" s="661"/>
      <c r="HXW29" s="661"/>
      <c r="HXY29" s="661"/>
      <c r="HXZ29" s="661"/>
      <c r="HYA29" s="661"/>
      <c r="HYB29" s="661"/>
      <c r="HYC29" s="661"/>
      <c r="HYD29" s="661"/>
      <c r="HYE29" s="661"/>
      <c r="HYG29" s="661"/>
      <c r="HYH29" s="661"/>
      <c r="HYI29" s="661"/>
      <c r="HYJ29" s="661"/>
      <c r="HYK29" s="661"/>
      <c r="HYL29" s="661"/>
      <c r="HYM29" s="661"/>
      <c r="HYO29" s="661"/>
      <c r="HYP29" s="661"/>
      <c r="HYQ29" s="661"/>
      <c r="HYR29" s="661"/>
      <c r="HYS29" s="661"/>
      <c r="HYT29" s="661"/>
      <c r="HYU29" s="661"/>
      <c r="HYW29" s="661"/>
      <c r="HYX29" s="661"/>
      <c r="HYY29" s="661"/>
      <c r="HYZ29" s="661"/>
      <c r="HZA29" s="661"/>
      <c r="HZB29" s="661"/>
      <c r="HZC29" s="661"/>
      <c r="HZE29" s="661"/>
      <c r="HZF29" s="661"/>
      <c r="HZG29" s="661"/>
      <c r="HZH29" s="661"/>
      <c r="HZI29" s="661"/>
      <c r="HZJ29" s="661"/>
      <c r="HZK29" s="661"/>
      <c r="HZM29" s="661"/>
      <c r="HZN29" s="661"/>
      <c r="HZO29" s="661"/>
      <c r="HZP29" s="661"/>
      <c r="HZQ29" s="661"/>
      <c r="HZR29" s="661"/>
      <c r="HZS29" s="661"/>
      <c r="HZU29" s="661"/>
      <c r="HZV29" s="661"/>
      <c r="HZW29" s="661"/>
      <c r="HZX29" s="661"/>
      <c r="HZY29" s="661"/>
      <c r="HZZ29" s="661"/>
      <c r="IAA29" s="661"/>
      <c r="IAC29" s="661"/>
      <c r="IAD29" s="661"/>
      <c r="IAE29" s="661"/>
      <c r="IAF29" s="661"/>
      <c r="IAG29" s="661"/>
      <c r="IAH29" s="661"/>
      <c r="IAI29" s="661"/>
      <c r="IAK29" s="661"/>
      <c r="IAL29" s="661"/>
      <c r="IAM29" s="661"/>
      <c r="IAN29" s="661"/>
      <c r="IAO29" s="661"/>
      <c r="IAP29" s="661"/>
      <c r="IAQ29" s="661"/>
      <c r="IAS29" s="661"/>
      <c r="IAT29" s="661"/>
      <c r="IAU29" s="661"/>
      <c r="IAV29" s="661"/>
      <c r="IAW29" s="661"/>
      <c r="IAX29" s="661"/>
      <c r="IAY29" s="661"/>
      <c r="IBA29" s="661"/>
      <c r="IBB29" s="661"/>
      <c r="IBC29" s="661"/>
      <c r="IBD29" s="661"/>
      <c r="IBE29" s="661"/>
      <c r="IBF29" s="661"/>
      <c r="IBG29" s="661"/>
      <c r="IBI29" s="661"/>
      <c r="IBJ29" s="661"/>
      <c r="IBK29" s="661"/>
      <c r="IBL29" s="661"/>
      <c r="IBM29" s="661"/>
      <c r="IBN29" s="661"/>
      <c r="IBO29" s="661"/>
      <c r="IBQ29" s="661"/>
      <c r="IBR29" s="661"/>
      <c r="IBS29" s="661"/>
      <c r="IBT29" s="661"/>
      <c r="IBU29" s="661"/>
      <c r="IBV29" s="661"/>
      <c r="IBW29" s="661"/>
      <c r="IBY29" s="661"/>
      <c r="IBZ29" s="661"/>
      <c r="ICA29" s="661"/>
      <c r="ICB29" s="661"/>
      <c r="ICC29" s="661"/>
      <c r="ICD29" s="661"/>
      <c r="ICE29" s="661"/>
      <c r="ICG29" s="661"/>
      <c r="ICH29" s="661"/>
      <c r="ICI29" s="661"/>
      <c r="ICJ29" s="661"/>
      <c r="ICK29" s="661"/>
      <c r="ICL29" s="661"/>
      <c r="ICM29" s="661"/>
      <c r="ICO29" s="661"/>
      <c r="ICP29" s="661"/>
      <c r="ICQ29" s="661"/>
      <c r="ICR29" s="661"/>
      <c r="ICS29" s="661"/>
      <c r="ICT29" s="661"/>
      <c r="ICU29" s="661"/>
      <c r="ICW29" s="661"/>
      <c r="ICX29" s="661"/>
      <c r="ICY29" s="661"/>
      <c r="ICZ29" s="661"/>
      <c r="IDA29" s="661"/>
      <c r="IDB29" s="661"/>
      <c r="IDC29" s="661"/>
      <c r="IDE29" s="661"/>
      <c r="IDF29" s="661"/>
      <c r="IDG29" s="661"/>
      <c r="IDH29" s="661"/>
      <c r="IDI29" s="661"/>
      <c r="IDJ29" s="661"/>
      <c r="IDK29" s="661"/>
      <c r="IDM29" s="661"/>
      <c r="IDN29" s="661"/>
      <c r="IDO29" s="661"/>
      <c r="IDP29" s="661"/>
      <c r="IDQ29" s="661"/>
      <c r="IDR29" s="661"/>
      <c r="IDS29" s="661"/>
      <c r="IDU29" s="661"/>
      <c r="IDV29" s="661"/>
      <c r="IDW29" s="661"/>
      <c r="IDX29" s="661"/>
      <c r="IDY29" s="661"/>
      <c r="IDZ29" s="661"/>
      <c r="IEA29" s="661"/>
      <c r="IEC29" s="661"/>
      <c r="IED29" s="661"/>
      <c r="IEE29" s="661"/>
      <c r="IEF29" s="661"/>
      <c r="IEG29" s="661"/>
      <c r="IEH29" s="661"/>
      <c r="IEI29" s="661"/>
      <c r="IEK29" s="661"/>
      <c r="IEL29" s="661"/>
      <c r="IEM29" s="661"/>
      <c r="IEN29" s="661"/>
      <c r="IEO29" s="661"/>
      <c r="IEP29" s="661"/>
      <c r="IEQ29" s="661"/>
      <c r="IES29" s="661"/>
      <c r="IET29" s="661"/>
      <c r="IEU29" s="661"/>
      <c r="IEV29" s="661"/>
      <c r="IEW29" s="661"/>
      <c r="IEX29" s="661"/>
      <c r="IEY29" s="661"/>
      <c r="IFA29" s="661"/>
      <c r="IFB29" s="661"/>
      <c r="IFC29" s="661"/>
      <c r="IFD29" s="661"/>
      <c r="IFE29" s="661"/>
      <c r="IFF29" s="661"/>
      <c r="IFG29" s="661"/>
      <c r="IFI29" s="661"/>
      <c r="IFJ29" s="661"/>
      <c r="IFK29" s="661"/>
      <c r="IFL29" s="661"/>
      <c r="IFM29" s="661"/>
      <c r="IFN29" s="661"/>
      <c r="IFO29" s="661"/>
      <c r="IFQ29" s="661"/>
      <c r="IFR29" s="661"/>
      <c r="IFS29" s="661"/>
      <c r="IFT29" s="661"/>
      <c r="IFU29" s="661"/>
      <c r="IFV29" s="661"/>
      <c r="IFW29" s="661"/>
      <c r="IFY29" s="661"/>
      <c r="IFZ29" s="661"/>
      <c r="IGA29" s="661"/>
      <c r="IGB29" s="661"/>
      <c r="IGC29" s="661"/>
      <c r="IGD29" s="661"/>
      <c r="IGE29" s="661"/>
      <c r="IGG29" s="661"/>
      <c r="IGH29" s="661"/>
      <c r="IGI29" s="661"/>
      <c r="IGJ29" s="661"/>
      <c r="IGK29" s="661"/>
      <c r="IGL29" s="661"/>
      <c r="IGM29" s="661"/>
      <c r="IGO29" s="661"/>
      <c r="IGP29" s="661"/>
      <c r="IGQ29" s="661"/>
      <c r="IGR29" s="661"/>
      <c r="IGS29" s="661"/>
      <c r="IGT29" s="661"/>
      <c r="IGU29" s="661"/>
      <c r="IGW29" s="661"/>
      <c r="IGX29" s="661"/>
      <c r="IGY29" s="661"/>
      <c r="IGZ29" s="661"/>
      <c r="IHA29" s="661"/>
      <c r="IHB29" s="661"/>
      <c r="IHC29" s="661"/>
      <c r="IHE29" s="661"/>
      <c r="IHF29" s="661"/>
      <c r="IHG29" s="661"/>
      <c r="IHH29" s="661"/>
      <c r="IHI29" s="661"/>
      <c r="IHJ29" s="661"/>
      <c r="IHK29" s="661"/>
      <c r="IHM29" s="661"/>
      <c r="IHN29" s="661"/>
      <c r="IHO29" s="661"/>
      <c r="IHP29" s="661"/>
      <c r="IHQ29" s="661"/>
      <c r="IHR29" s="661"/>
      <c r="IHS29" s="661"/>
      <c r="IHU29" s="661"/>
      <c r="IHV29" s="661"/>
      <c r="IHW29" s="661"/>
      <c r="IHX29" s="661"/>
      <c r="IHY29" s="661"/>
      <c r="IHZ29" s="661"/>
      <c r="IIA29" s="661"/>
      <c r="IIC29" s="661"/>
      <c r="IID29" s="661"/>
      <c r="IIE29" s="661"/>
      <c r="IIF29" s="661"/>
      <c r="IIG29" s="661"/>
      <c r="IIH29" s="661"/>
      <c r="III29" s="661"/>
      <c r="IIK29" s="661"/>
      <c r="IIL29" s="661"/>
      <c r="IIM29" s="661"/>
      <c r="IIN29" s="661"/>
      <c r="IIO29" s="661"/>
      <c r="IIP29" s="661"/>
      <c r="IIQ29" s="661"/>
      <c r="IIS29" s="661"/>
      <c r="IIT29" s="661"/>
      <c r="IIU29" s="661"/>
      <c r="IIV29" s="661"/>
      <c r="IIW29" s="661"/>
      <c r="IIX29" s="661"/>
      <c r="IIY29" s="661"/>
      <c r="IJA29" s="661"/>
      <c r="IJB29" s="661"/>
      <c r="IJC29" s="661"/>
      <c r="IJD29" s="661"/>
      <c r="IJE29" s="661"/>
      <c r="IJF29" s="661"/>
      <c r="IJG29" s="661"/>
      <c r="IJI29" s="661"/>
      <c r="IJJ29" s="661"/>
      <c r="IJK29" s="661"/>
      <c r="IJL29" s="661"/>
      <c r="IJM29" s="661"/>
      <c r="IJN29" s="661"/>
      <c r="IJO29" s="661"/>
      <c r="IJQ29" s="661"/>
      <c r="IJR29" s="661"/>
      <c r="IJS29" s="661"/>
      <c r="IJT29" s="661"/>
      <c r="IJU29" s="661"/>
      <c r="IJV29" s="661"/>
      <c r="IJW29" s="661"/>
      <c r="IJY29" s="661"/>
      <c r="IJZ29" s="661"/>
      <c r="IKA29" s="661"/>
      <c r="IKB29" s="661"/>
      <c r="IKC29" s="661"/>
      <c r="IKD29" s="661"/>
      <c r="IKE29" s="661"/>
      <c r="IKG29" s="661"/>
      <c r="IKH29" s="661"/>
      <c r="IKI29" s="661"/>
      <c r="IKJ29" s="661"/>
      <c r="IKK29" s="661"/>
      <c r="IKL29" s="661"/>
      <c r="IKM29" s="661"/>
      <c r="IKO29" s="661"/>
      <c r="IKP29" s="661"/>
      <c r="IKQ29" s="661"/>
      <c r="IKR29" s="661"/>
      <c r="IKS29" s="661"/>
      <c r="IKT29" s="661"/>
      <c r="IKU29" s="661"/>
      <c r="IKW29" s="661"/>
      <c r="IKX29" s="661"/>
      <c r="IKY29" s="661"/>
      <c r="IKZ29" s="661"/>
      <c r="ILA29" s="661"/>
      <c r="ILB29" s="661"/>
      <c r="ILC29" s="661"/>
      <c r="ILE29" s="661"/>
      <c r="ILF29" s="661"/>
      <c r="ILG29" s="661"/>
      <c r="ILH29" s="661"/>
      <c r="ILI29" s="661"/>
      <c r="ILJ29" s="661"/>
      <c r="ILK29" s="661"/>
      <c r="ILM29" s="661"/>
      <c r="ILN29" s="661"/>
      <c r="ILO29" s="661"/>
      <c r="ILP29" s="661"/>
      <c r="ILQ29" s="661"/>
      <c r="ILR29" s="661"/>
      <c r="ILS29" s="661"/>
      <c r="ILU29" s="661"/>
      <c r="ILV29" s="661"/>
      <c r="ILW29" s="661"/>
      <c r="ILX29" s="661"/>
      <c r="ILY29" s="661"/>
      <c r="ILZ29" s="661"/>
      <c r="IMA29" s="661"/>
      <c r="IMC29" s="661"/>
      <c r="IMD29" s="661"/>
      <c r="IME29" s="661"/>
      <c r="IMF29" s="661"/>
      <c r="IMG29" s="661"/>
      <c r="IMH29" s="661"/>
      <c r="IMI29" s="661"/>
      <c r="IMK29" s="661"/>
      <c r="IML29" s="661"/>
      <c r="IMM29" s="661"/>
      <c r="IMN29" s="661"/>
      <c r="IMO29" s="661"/>
      <c r="IMP29" s="661"/>
      <c r="IMQ29" s="661"/>
      <c r="IMS29" s="661"/>
      <c r="IMT29" s="661"/>
      <c r="IMU29" s="661"/>
      <c r="IMV29" s="661"/>
      <c r="IMW29" s="661"/>
      <c r="IMX29" s="661"/>
      <c r="IMY29" s="661"/>
      <c r="INA29" s="661"/>
      <c r="INB29" s="661"/>
      <c r="INC29" s="661"/>
      <c r="IND29" s="661"/>
      <c r="INE29" s="661"/>
      <c r="INF29" s="661"/>
      <c r="ING29" s="661"/>
      <c r="INI29" s="661"/>
      <c r="INJ29" s="661"/>
      <c r="INK29" s="661"/>
      <c r="INL29" s="661"/>
      <c r="INM29" s="661"/>
      <c r="INN29" s="661"/>
      <c r="INO29" s="661"/>
      <c r="INQ29" s="661"/>
      <c r="INR29" s="661"/>
      <c r="INS29" s="661"/>
      <c r="INT29" s="661"/>
      <c r="INU29" s="661"/>
      <c r="INV29" s="661"/>
      <c r="INW29" s="661"/>
      <c r="INY29" s="661"/>
      <c r="INZ29" s="661"/>
      <c r="IOA29" s="661"/>
      <c r="IOB29" s="661"/>
      <c r="IOC29" s="661"/>
      <c r="IOD29" s="661"/>
      <c r="IOE29" s="661"/>
      <c r="IOG29" s="661"/>
      <c r="IOH29" s="661"/>
      <c r="IOI29" s="661"/>
      <c r="IOJ29" s="661"/>
      <c r="IOK29" s="661"/>
      <c r="IOL29" s="661"/>
      <c r="IOM29" s="661"/>
      <c r="IOO29" s="661"/>
      <c r="IOP29" s="661"/>
      <c r="IOQ29" s="661"/>
      <c r="IOR29" s="661"/>
      <c r="IOS29" s="661"/>
      <c r="IOT29" s="661"/>
      <c r="IOU29" s="661"/>
      <c r="IOW29" s="661"/>
      <c r="IOX29" s="661"/>
      <c r="IOY29" s="661"/>
      <c r="IOZ29" s="661"/>
      <c r="IPA29" s="661"/>
      <c r="IPB29" s="661"/>
      <c r="IPC29" s="661"/>
      <c r="IPE29" s="661"/>
      <c r="IPF29" s="661"/>
      <c r="IPG29" s="661"/>
      <c r="IPH29" s="661"/>
      <c r="IPI29" s="661"/>
      <c r="IPJ29" s="661"/>
      <c r="IPK29" s="661"/>
      <c r="IPM29" s="661"/>
      <c r="IPN29" s="661"/>
      <c r="IPO29" s="661"/>
      <c r="IPP29" s="661"/>
      <c r="IPQ29" s="661"/>
      <c r="IPR29" s="661"/>
      <c r="IPS29" s="661"/>
      <c r="IPU29" s="661"/>
      <c r="IPV29" s="661"/>
      <c r="IPW29" s="661"/>
      <c r="IPX29" s="661"/>
      <c r="IPY29" s="661"/>
      <c r="IPZ29" s="661"/>
      <c r="IQA29" s="661"/>
      <c r="IQC29" s="661"/>
      <c r="IQD29" s="661"/>
      <c r="IQE29" s="661"/>
      <c r="IQF29" s="661"/>
      <c r="IQG29" s="661"/>
      <c r="IQH29" s="661"/>
      <c r="IQI29" s="661"/>
      <c r="IQK29" s="661"/>
      <c r="IQL29" s="661"/>
      <c r="IQM29" s="661"/>
      <c r="IQN29" s="661"/>
      <c r="IQO29" s="661"/>
      <c r="IQP29" s="661"/>
      <c r="IQQ29" s="661"/>
      <c r="IQS29" s="661"/>
      <c r="IQT29" s="661"/>
      <c r="IQU29" s="661"/>
      <c r="IQV29" s="661"/>
      <c r="IQW29" s="661"/>
      <c r="IQX29" s="661"/>
      <c r="IQY29" s="661"/>
      <c r="IRA29" s="661"/>
      <c r="IRB29" s="661"/>
      <c r="IRC29" s="661"/>
      <c r="IRD29" s="661"/>
      <c r="IRE29" s="661"/>
      <c r="IRF29" s="661"/>
      <c r="IRG29" s="661"/>
      <c r="IRI29" s="661"/>
      <c r="IRJ29" s="661"/>
      <c r="IRK29" s="661"/>
      <c r="IRL29" s="661"/>
      <c r="IRM29" s="661"/>
      <c r="IRN29" s="661"/>
      <c r="IRO29" s="661"/>
      <c r="IRQ29" s="661"/>
      <c r="IRR29" s="661"/>
      <c r="IRS29" s="661"/>
      <c r="IRT29" s="661"/>
      <c r="IRU29" s="661"/>
      <c r="IRV29" s="661"/>
      <c r="IRW29" s="661"/>
      <c r="IRY29" s="661"/>
      <c r="IRZ29" s="661"/>
      <c r="ISA29" s="661"/>
      <c r="ISB29" s="661"/>
      <c r="ISC29" s="661"/>
      <c r="ISD29" s="661"/>
      <c r="ISE29" s="661"/>
      <c r="ISG29" s="661"/>
      <c r="ISH29" s="661"/>
      <c r="ISI29" s="661"/>
      <c r="ISJ29" s="661"/>
      <c r="ISK29" s="661"/>
      <c r="ISL29" s="661"/>
      <c r="ISM29" s="661"/>
      <c r="ISO29" s="661"/>
      <c r="ISP29" s="661"/>
      <c r="ISQ29" s="661"/>
      <c r="ISR29" s="661"/>
      <c r="ISS29" s="661"/>
      <c r="IST29" s="661"/>
      <c r="ISU29" s="661"/>
      <c r="ISW29" s="661"/>
      <c r="ISX29" s="661"/>
      <c r="ISY29" s="661"/>
      <c r="ISZ29" s="661"/>
      <c r="ITA29" s="661"/>
      <c r="ITB29" s="661"/>
      <c r="ITC29" s="661"/>
      <c r="ITE29" s="661"/>
      <c r="ITF29" s="661"/>
      <c r="ITG29" s="661"/>
      <c r="ITH29" s="661"/>
      <c r="ITI29" s="661"/>
      <c r="ITJ29" s="661"/>
      <c r="ITK29" s="661"/>
      <c r="ITM29" s="661"/>
      <c r="ITN29" s="661"/>
      <c r="ITO29" s="661"/>
      <c r="ITP29" s="661"/>
      <c r="ITQ29" s="661"/>
      <c r="ITR29" s="661"/>
      <c r="ITS29" s="661"/>
      <c r="ITU29" s="661"/>
      <c r="ITV29" s="661"/>
      <c r="ITW29" s="661"/>
      <c r="ITX29" s="661"/>
      <c r="ITY29" s="661"/>
      <c r="ITZ29" s="661"/>
      <c r="IUA29" s="661"/>
      <c r="IUC29" s="661"/>
      <c r="IUD29" s="661"/>
      <c r="IUE29" s="661"/>
      <c r="IUF29" s="661"/>
      <c r="IUG29" s="661"/>
      <c r="IUH29" s="661"/>
      <c r="IUI29" s="661"/>
      <c r="IUK29" s="661"/>
      <c r="IUL29" s="661"/>
      <c r="IUM29" s="661"/>
      <c r="IUN29" s="661"/>
      <c r="IUO29" s="661"/>
      <c r="IUP29" s="661"/>
      <c r="IUQ29" s="661"/>
      <c r="IUS29" s="661"/>
      <c r="IUT29" s="661"/>
      <c r="IUU29" s="661"/>
      <c r="IUV29" s="661"/>
      <c r="IUW29" s="661"/>
      <c r="IUX29" s="661"/>
      <c r="IUY29" s="661"/>
      <c r="IVA29" s="661"/>
      <c r="IVB29" s="661"/>
      <c r="IVC29" s="661"/>
      <c r="IVD29" s="661"/>
      <c r="IVE29" s="661"/>
      <c r="IVF29" s="661"/>
      <c r="IVG29" s="661"/>
      <c r="IVI29" s="661"/>
      <c r="IVJ29" s="661"/>
      <c r="IVK29" s="661"/>
      <c r="IVL29" s="661"/>
      <c r="IVM29" s="661"/>
      <c r="IVN29" s="661"/>
      <c r="IVO29" s="661"/>
      <c r="IVQ29" s="661"/>
      <c r="IVR29" s="661"/>
      <c r="IVS29" s="661"/>
      <c r="IVT29" s="661"/>
      <c r="IVU29" s="661"/>
      <c r="IVV29" s="661"/>
      <c r="IVW29" s="661"/>
      <c r="IVY29" s="661"/>
      <c r="IVZ29" s="661"/>
      <c r="IWA29" s="661"/>
      <c r="IWB29" s="661"/>
      <c r="IWC29" s="661"/>
      <c r="IWD29" s="661"/>
      <c r="IWE29" s="661"/>
      <c r="IWG29" s="661"/>
      <c r="IWH29" s="661"/>
      <c r="IWI29" s="661"/>
      <c r="IWJ29" s="661"/>
      <c r="IWK29" s="661"/>
      <c r="IWL29" s="661"/>
      <c r="IWM29" s="661"/>
      <c r="IWO29" s="661"/>
      <c r="IWP29" s="661"/>
      <c r="IWQ29" s="661"/>
      <c r="IWR29" s="661"/>
      <c r="IWS29" s="661"/>
      <c r="IWT29" s="661"/>
      <c r="IWU29" s="661"/>
      <c r="IWW29" s="661"/>
      <c r="IWX29" s="661"/>
      <c r="IWY29" s="661"/>
      <c r="IWZ29" s="661"/>
      <c r="IXA29" s="661"/>
      <c r="IXB29" s="661"/>
      <c r="IXC29" s="661"/>
      <c r="IXE29" s="661"/>
      <c r="IXF29" s="661"/>
      <c r="IXG29" s="661"/>
      <c r="IXH29" s="661"/>
      <c r="IXI29" s="661"/>
      <c r="IXJ29" s="661"/>
      <c r="IXK29" s="661"/>
      <c r="IXM29" s="661"/>
      <c r="IXN29" s="661"/>
      <c r="IXO29" s="661"/>
      <c r="IXP29" s="661"/>
      <c r="IXQ29" s="661"/>
      <c r="IXR29" s="661"/>
      <c r="IXS29" s="661"/>
      <c r="IXU29" s="661"/>
      <c r="IXV29" s="661"/>
      <c r="IXW29" s="661"/>
      <c r="IXX29" s="661"/>
      <c r="IXY29" s="661"/>
      <c r="IXZ29" s="661"/>
      <c r="IYA29" s="661"/>
      <c r="IYC29" s="661"/>
      <c r="IYD29" s="661"/>
      <c r="IYE29" s="661"/>
      <c r="IYF29" s="661"/>
      <c r="IYG29" s="661"/>
      <c r="IYH29" s="661"/>
      <c r="IYI29" s="661"/>
      <c r="IYK29" s="661"/>
      <c r="IYL29" s="661"/>
      <c r="IYM29" s="661"/>
      <c r="IYN29" s="661"/>
      <c r="IYO29" s="661"/>
      <c r="IYP29" s="661"/>
      <c r="IYQ29" s="661"/>
      <c r="IYS29" s="661"/>
      <c r="IYT29" s="661"/>
      <c r="IYU29" s="661"/>
      <c r="IYV29" s="661"/>
      <c r="IYW29" s="661"/>
      <c r="IYX29" s="661"/>
      <c r="IYY29" s="661"/>
      <c r="IZA29" s="661"/>
      <c r="IZB29" s="661"/>
      <c r="IZC29" s="661"/>
      <c r="IZD29" s="661"/>
      <c r="IZE29" s="661"/>
      <c r="IZF29" s="661"/>
      <c r="IZG29" s="661"/>
      <c r="IZI29" s="661"/>
      <c r="IZJ29" s="661"/>
      <c r="IZK29" s="661"/>
      <c r="IZL29" s="661"/>
      <c r="IZM29" s="661"/>
      <c r="IZN29" s="661"/>
      <c r="IZO29" s="661"/>
      <c r="IZQ29" s="661"/>
      <c r="IZR29" s="661"/>
      <c r="IZS29" s="661"/>
      <c r="IZT29" s="661"/>
      <c r="IZU29" s="661"/>
      <c r="IZV29" s="661"/>
      <c r="IZW29" s="661"/>
      <c r="IZY29" s="661"/>
      <c r="IZZ29" s="661"/>
      <c r="JAA29" s="661"/>
      <c r="JAB29" s="661"/>
      <c r="JAC29" s="661"/>
      <c r="JAD29" s="661"/>
      <c r="JAE29" s="661"/>
      <c r="JAG29" s="661"/>
      <c r="JAH29" s="661"/>
      <c r="JAI29" s="661"/>
      <c r="JAJ29" s="661"/>
      <c r="JAK29" s="661"/>
      <c r="JAL29" s="661"/>
      <c r="JAM29" s="661"/>
      <c r="JAO29" s="661"/>
      <c r="JAP29" s="661"/>
      <c r="JAQ29" s="661"/>
      <c r="JAR29" s="661"/>
      <c r="JAS29" s="661"/>
      <c r="JAT29" s="661"/>
      <c r="JAU29" s="661"/>
      <c r="JAW29" s="661"/>
      <c r="JAX29" s="661"/>
      <c r="JAY29" s="661"/>
      <c r="JAZ29" s="661"/>
      <c r="JBA29" s="661"/>
      <c r="JBB29" s="661"/>
      <c r="JBC29" s="661"/>
      <c r="JBE29" s="661"/>
      <c r="JBF29" s="661"/>
      <c r="JBG29" s="661"/>
      <c r="JBH29" s="661"/>
      <c r="JBI29" s="661"/>
      <c r="JBJ29" s="661"/>
      <c r="JBK29" s="661"/>
      <c r="JBM29" s="661"/>
      <c r="JBN29" s="661"/>
      <c r="JBO29" s="661"/>
      <c r="JBP29" s="661"/>
      <c r="JBQ29" s="661"/>
      <c r="JBR29" s="661"/>
      <c r="JBS29" s="661"/>
      <c r="JBU29" s="661"/>
      <c r="JBV29" s="661"/>
      <c r="JBW29" s="661"/>
      <c r="JBX29" s="661"/>
      <c r="JBY29" s="661"/>
      <c r="JBZ29" s="661"/>
      <c r="JCA29" s="661"/>
      <c r="JCC29" s="661"/>
      <c r="JCD29" s="661"/>
      <c r="JCE29" s="661"/>
      <c r="JCF29" s="661"/>
      <c r="JCG29" s="661"/>
      <c r="JCH29" s="661"/>
      <c r="JCI29" s="661"/>
      <c r="JCK29" s="661"/>
      <c r="JCL29" s="661"/>
      <c r="JCM29" s="661"/>
      <c r="JCN29" s="661"/>
      <c r="JCO29" s="661"/>
      <c r="JCP29" s="661"/>
      <c r="JCQ29" s="661"/>
      <c r="JCS29" s="661"/>
      <c r="JCT29" s="661"/>
      <c r="JCU29" s="661"/>
      <c r="JCV29" s="661"/>
      <c r="JCW29" s="661"/>
      <c r="JCX29" s="661"/>
      <c r="JCY29" s="661"/>
      <c r="JDA29" s="661"/>
      <c r="JDB29" s="661"/>
      <c r="JDC29" s="661"/>
      <c r="JDD29" s="661"/>
      <c r="JDE29" s="661"/>
      <c r="JDF29" s="661"/>
      <c r="JDG29" s="661"/>
      <c r="JDI29" s="661"/>
      <c r="JDJ29" s="661"/>
      <c r="JDK29" s="661"/>
      <c r="JDL29" s="661"/>
      <c r="JDM29" s="661"/>
      <c r="JDN29" s="661"/>
      <c r="JDO29" s="661"/>
      <c r="JDQ29" s="661"/>
      <c r="JDR29" s="661"/>
      <c r="JDS29" s="661"/>
      <c r="JDT29" s="661"/>
      <c r="JDU29" s="661"/>
      <c r="JDV29" s="661"/>
      <c r="JDW29" s="661"/>
      <c r="JDY29" s="661"/>
      <c r="JDZ29" s="661"/>
      <c r="JEA29" s="661"/>
      <c r="JEB29" s="661"/>
      <c r="JEC29" s="661"/>
      <c r="JED29" s="661"/>
      <c r="JEE29" s="661"/>
      <c r="JEG29" s="661"/>
      <c r="JEH29" s="661"/>
      <c r="JEI29" s="661"/>
      <c r="JEJ29" s="661"/>
      <c r="JEK29" s="661"/>
      <c r="JEL29" s="661"/>
      <c r="JEM29" s="661"/>
      <c r="JEO29" s="661"/>
      <c r="JEP29" s="661"/>
      <c r="JEQ29" s="661"/>
      <c r="JER29" s="661"/>
      <c r="JES29" s="661"/>
      <c r="JET29" s="661"/>
      <c r="JEU29" s="661"/>
      <c r="JEW29" s="661"/>
      <c r="JEX29" s="661"/>
      <c r="JEY29" s="661"/>
      <c r="JEZ29" s="661"/>
      <c r="JFA29" s="661"/>
      <c r="JFB29" s="661"/>
      <c r="JFC29" s="661"/>
      <c r="JFE29" s="661"/>
      <c r="JFF29" s="661"/>
      <c r="JFG29" s="661"/>
      <c r="JFH29" s="661"/>
      <c r="JFI29" s="661"/>
      <c r="JFJ29" s="661"/>
      <c r="JFK29" s="661"/>
      <c r="JFM29" s="661"/>
      <c r="JFN29" s="661"/>
      <c r="JFO29" s="661"/>
      <c r="JFP29" s="661"/>
      <c r="JFQ29" s="661"/>
      <c r="JFR29" s="661"/>
      <c r="JFS29" s="661"/>
      <c r="JFU29" s="661"/>
      <c r="JFV29" s="661"/>
      <c r="JFW29" s="661"/>
      <c r="JFX29" s="661"/>
      <c r="JFY29" s="661"/>
      <c r="JFZ29" s="661"/>
      <c r="JGA29" s="661"/>
      <c r="JGC29" s="661"/>
      <c r="JGD29" s="661"/>
      <c r="JGE29" s="661"/>
      <c r="JGF29" s="661"/>
      <c r="JGG29" s="661"/>
      <c r="JGH29" s="661"/>
      <c r="JGI29" s="661"/>
      <c r="JGK29" s="661"/>
      <c r="JGL29" s="661"/>
      <c r="JGM29" s="661"/>
      <c r="JGN29" s="661"/>
      <c r="JGO29" s="661"/>
      <c r="JGP29" s="661"/>
      <c r="JGQ29" s="661"/>
      <c r="JGS29" s="661"/>
      <c r="JGT29" s="661"/>
      <c r="JGU29" s="661"/>
      <c r="JGV29" s="661"/>
      <c r="JGW29" s="661"/>
      <c r="JGX29" s="661"/>
      <c r="JGY29" s="661"/>
      <c r="JHA29" s="661"/>
      <c r="JHB29" s="661"/>
      <c r="JHC29" s="661"/>
      <c r="JHD29" s="661"/>
      <c r="JHE29" s="661"/>
      <c r="JHF29" s="661"/>
      <c r="JHG29" s="661"/>
      <c r="JHI29" s="661"/>
      <c r="JHJ29" s="661"/>
      <c r="JHK29" s="661"/>
      <c r="JHL29" s="661"/>
      <c r="JHM29" s="661"/>
      <c r="JHN29" s="661"/>
      <c r="JHO29" s="661"/>
      <c r="JHQ29" s="661"/>
      <c r="JHR29" s="661"/>
      <c r="JHS29" s="661"/>
      <c r="JHT29" s="661"/>
      <c r="JHU29" s="661"/>
      <c r="JHV29" s="661"/>
      <c r="JHW29" s="661"/>
      <c r="JHY29" s="661"/>
      <c r="JHZ29" s="661"/>
      <c r="JIA29" s="661"/>
      <c r="JIB29" s="661"/>
      <c r="JIC29" s="661"/>
      <c r="JID29" s="661"/>
      <c r="JIE29" s="661"/>
      <c r="JIG29" s="661"/>
      <c r="JIH29" s="661"/>
      <c r="JII29" s="661"/>
      <c r="JIJ29" s="661"/>
      <c r="JIK29" s="661"/>
      <c r="JIL29" s="661"/>
      <c r="JIM29" s="661"/>
      <c r="JIO29" s="661"/>
      <c r="JIP29" s="661"/>
      <c r="JIQ29" s="661"/>
      <c r="JIR29" s="661"/>
      <c r="JIS29" s="661"/>
      <c r="JIT29" s="661"/>
      <c r="JIU29" s="661"/>
      <c r="JIW29" s="661"/>
      <c r="JIX29" s="661"/>
      <c r="JIY29" s="661"/>
      <c r="JIZ29" s="661"/>
      <c r="JJA29" s="661"/>
      <c r="JJB29" s="661"/>
      <c r="JJC29" s="661"/>
      <c r="JJE29" s="661"/>
      <c r="JJF29" s="661"/>
      <c r="JJG29" s="661"/>
      <c r="JJH29" s="661"/>
      <c r="JJI29" s="661"/>
      <c r="JJJ29" s="661"/>
      <c r="JJK29" s="661"/>
      <c r="JJM29" s="661"/>
      <c r="JJN29" s="661"/>
      <c r="JJO29" s="661"/>
      <c r="JJP29" s="661"/>
      <c r="JJQ29" s="661"/>
      <c r="JJR29" s="661"/>
      <c r="JJS29" s="661"/>
      <c r="JJU29" s="661"/>
      <c r="JJV29" s="661"/>
      <c r="JJW29" s="661"/>
      <c r="JJX29" s="661"/>
      <c r="JJY29" s="661"/>
      <c r="JJZ29" s="661"/>
      <c r="JKA29" s="661"/>
      <c r="JKC29" s="661"/>
      <c r="JKD29" s="661"/>
      <c r="JKE29" s="661"/>
      <c r="JKF29" s="661"/>
      <c r="JKG29" s="661"/>
      <c r="JKH29" s="661"/>
      <c r="JKI29" s="661"/>
      <c r="JKK29" s="661"/>
      <c r="JKL29" s="661"/>
      <c r="JKM29" s="661"/>
      <c r="JKN29" s="661"/>
      <c r="JKO29" s="661"/>
      <c r="JKP29" s="661"/>
      <c r="JKQ29" s="661"/>
      <c r="JKS29" s="661"/>
      <c r="JKT29" s="661"/>
      <c r="JKU29" s="661"/>
      <c r="JKV29" s="661"/>
      <c r="JKW29" s="661"/>
      <c r="JKX29" s="661"/>
      <c r="JKY29" s="661"/>
      <c r="JLA29" s="661"/>
      <c r="JLB29" s="661"/>
      <c r="JLC29" s="661"/>
      <c r="JLD29" s="661"/>
      <c r="JLE29" s="661"/>
      <c r="JLF29" s="661"/>
      <c r="JLG29" s="661"/>
      <c r="JLI29" s="661"/>
      <c r="JLJ29" s="661"/>
      <c r="JLK29" s="661"/>
      <c r="JLL29" s="661"/>
      <c r="JLM29" s="661"/>
      <c r="JLN29" s="661"/>
      <c r="JLO29" s="661"/>
      <c r="JLQ29" s="661"/>
      <c r="JLR29" s="661"/>
      <c r="JLS29" s="661"/>
      <c r="JLT29" s="661"/>
      <c r="JLU29" s="661"/>
      <c r="JLV29" s="661"/>
      <c r="JLW29" s="661"/>
      <c r="JLY29" s="661"/>
      <c r="JLZ29" s="661"/>
      <c r="JMA29" s="661"/>
      <c r="JMB29" s="661"/>
      <c r="JMC29" s="661"/>
      <c r="JMD29" s="661"/>
      <c r="JME29" s="661"/>
      <c r="JMG29" s="661"/>
      <c r="JMH29" s="661"/>
      <c r="JMI29" s="661"/>
      <c r="JMJ29" s="661"/>
      <c r="JMK29" s="661"/>
      <c r="JML29" s="661"/>
      <c r="JMM29" s="661"/>
      <c r="JMO29" s="661"/>
      <c r="JMP29" s="661"/>
      <c r="JMQ29" s="661"/>
      <c r="JMR29" s="661"/>
      <c r="JMS29" s="661"/>
      <c r="JMT29" s="661"/>
      <c r="JMU29" s="661"/>
      <c r="JMW29" s="661"/>
      <c r="JMX29" s="661"/>
      <c r="JMY29" s="661"/>
      <c r="JMZ29" s="661"/>
      <c r="JNA29" s="661"/>
      <c r="JNB29" s="661"/>
      <c r="JNC29" s="661"/>
      <c r="JNE29" s="661"/>
      <c r="JNF29" s="661"/>
      <c r="JNG29" s="661"/>
      <c r="JNH29" s="661"/>
      <c r="JNI29" s="661"/>
      <c r="JNJ29" s="661"/>
      <c r="JNK29" s="661"/>
      <c r="JNM29" s="661"/>
      <c r="JNN29" s="661"/>
      <c r="JNO29" s="661"/>
      <c r="JNP29" s="661"/>
      <c r="JNQ29" s="661"/>
      <c r="JNR29" s="661"/>
      <c r="JNS29" s="661"/>
      <c r="JNU29" s="661"/>
      <c r="JNV29" s="661"/>
      <c r="JNW29" s="661"/>
      <c r="JNX29" s="661"/>
      <c r="JNY29" s="661"/>
      <c r="JNZ29" s="661"/>
      <c r="JOA29" s="661"/>
      <c r="JOC29" s="661"/>
      <c r="JOD29" s="661"/>
      <c r="JOE29" s="661"/>
      <c r="JOF29" s="661"/>
      <c r="JOG29" s="661"/>
      <c r="JOH29" s="661"/>
      <c r="JOI29" s="661"/>
      <c r="JOK29" s="661"/>
      <c r="JOL29" s="661"/>
      <c r="JOM29" s="661"/>
      <c r="JON29" s="661"/>
      <c r="JOO29" s="661"/>
      <c r="JOP29" s="661"/>
      <c r="JOQ29" s="661"/>
      <c r="JOS29" s="661"/>
      <c r="JOT29" s="661"/>
      <c r="JOU29" s="661"/>
      <c r="JOV29" s="661"/>
      <c r="JOW29" s="661"/>
      <c r="JOX29" s="661"/>
      <c r="JOY29" s="661"/>
      <c r="JPA29" s="661"/>
      <c r="JPB29" s="661"/>
      <c r="JPC29" s="661"/>
      <c r="JPD29" s="661"/>
      <c r="JPE29" s="661"/>
      <c r="JPF29" s="661"/>
      <c r="JPG29" s="661"/>
      <c r="JPI29" s="661"/>
      <c r="JPJ29" s="661"/>
      <c r="JPK29" s="661"/>
      <c r="JPL29" s="661"/>
      <c r="JPM29" s="661"/>
      <c r="JPN29" s="661"/>
      <c r="JPO29" s="661"/>
      <c r="JPQ29" s="661"/>
      <c r="JPR29" s="661"/>
      <c r="JPS29" s="661"/>
      <c r="JPT29" s="661"/>
      <c r="JPU29" s="661"/>
      <c r="JPV29" s="661"/>
      <c r="JPW29" s="661"/>
      <c r="JPY29" s="661"/>
      <c r="JPZ29" s="661"/>
      <c r="JQA29" s="661"/>
      <c r="JQB29" s="661"/>
      <c r="JQC29" s="661"/>
      <c r="JQD29" s="661"/>
      <c r="JQE29" s="661"/>
      <c r="JQG29" s="661"/>
      <c r="JQH29" s="661"/>
      <c r="JQI29" s="661"/>
      <c r="JQJ29" s="661"/>
      <c r="JQK29" s="661"/>
      <c r="JQL29" s="661"/>
      <c r="JQM29" s="661"/>
      <c r="JQO29" s="661"/>
      <c r="JQP29" s="661"/>
      <c r="JQQ29" s="661"/>
      <c r="JQR29" s="661"/>
      <c r="JQS29" s="661"/>
      <c r="JQT29" s="661"/>
      <c r="JQU29" s="661"/>
      <c r="JQW29" s="661"/>
      <c r="JQX29" s="661"/>
      <c r="JQY29" s="661"/>
      <c r="JQZ29" s="661"/>
      <c r="JRA29" s="661"/>
      <c r="JRB29" s="661"/>
      <c r="JRC29" s="661"/>
      <c r="JRE29" s="661"/>
      <c r="JRF29" s="661"/>
      <c r="JRG29" s="661"/>
      <c r="JRH29" s="661"/>
      <c r="JRI29" s="661"/>
      <c r="JRJ29" s="661"/>
      <c r="JRK29" s="661"/>
      <c r="JRM29" s="661"/>
      <c r="JRN29" s="661"/>
      <c r="JRO29" s="661"/>
      <c r="JRP29" s="661"/>
      <c r="JRQ29" s="661"/>
      <c r="JRR29" s="661"/>
      <c r="JRS29" s="661"/>
      <c r="JRU29" s="661"/>
      <c r="JRV29" s="661"/>
      <c r="JRW29" s="661"/>
      <c r="JRX29" s="661"/>
      <c r="JRY29" s="661"/>
      <c r="JRZ29" s="661"/>
      <c r="JSA29" s="661"/>
      <c r="JSC29" s="661"/>
      <c r="JSD29" s="661"/>
      <c r="JSE29" s="661"/>
      <c r="JSF29" s="661"/>
      <c r="JSG29" s="661"/>
      <c r="JSH29" s="661"/>
      <c r="JSI29" s="661"/>
      <c r="JSK29" s="661"/>
      <c r="JSL29" s="661"/>
      <c r="JSM29" s="661"/>
      <c r="JSN29" s="661"/>
      <c r="JSO29" s="661"/>
      <c r="JSP29" s="661"/>
      <c r="JSQ29" s="661"/>
      <c r="JSS29" s="661"/>
      <c r="JST29" s="661"/>
      <c r="JSU29" s="661"/>
      <c r="JSV29" s="661"/>
      <c r="JSW29" s="661"/>
      <c r="JSX29" s="661"/>
      <c r="JSY29" s="661"/>
      <c r="JTA29" s="661"/>
      <c r="JTB29" s="661"/>
      <c r="JTC29" s="661"/>
      <c r="JTD29" s="661"/>
      <c r="JTE29" s="661"/>
      <c r="JTF29" s="661"/>
      <c r="JTG29" s="661"/>
      <c r="JTI29" s="661"/>
      <c r="JTJ29" s="661"/>
      <c r="JTK29" s="661"/>
      <c r="JTL29" s="661"/>
      <c r="JTM29" s="661"/>
      <c r="JTN29" s="661"/>
      <c r="JTO29" s="661"/>
      <c r="JTQ29" s="661"/>
      <c r="JTR29" s="661"/>
      <c r="JTS29" s="661"/>
      <c r="JTT29" s="661"/>
      <c r="JTU29" s="661"/>
      <c r="JTV29" s="661"/>
      <c r="JTW29" s="661"/>
      <c r="JTY29" s="661"/>
      <c r="JTZ29" s="661"/>
      <c r="JUA29" s="661"/>
      <c r="JUB29" s="661"/>
      <c r="JUC29" s="661"/>
      <c r="JUD29" s="661"/>
      <c r="JUE29" s="661"/>
      <c r="JUG29" s="661"/>
      <c r="JUH29" s="661"/>
      <c r="JUI29" s="661"/>
      <c r="JUJ29" s="661"/>
      <c r="JUK29" s="661"/>
      <c r="JUL29" s="661"/>
      <c r="JUM29" s="661"/>
      <c r="JUO29" s="661"/>
      <c r="JUP29" s="661"/>
      <c r="JUQ29" s="661"/>
      <c r="JUR29" s="661"/>
      <c r="JUS29" s="661"/>
      <c r="JUT29" s="661"/>
      <c r="JUU29" s="661"/>
      <c r="JUW29" s="661"/>
      <c r="JUX29" s="661"/>
      <c r="JUY29" s="661"/>
      <c r="JUZ29" s="661"/>
      <c r="JVA29" s="661"/>
      <c r="JVB29" s="661"/>
      <c r="JVC29" s="661"/>
      <c r="JVE29" s="661"/>
      <c r="JVF29" s="661"/>
      <c r="JVG29" s="661"/>
      <c r="JVH29" s="661"/>
      <c r="JVI29" s="661"/>
      <c r="JVJ29" s="661"/>
      <c r="JVK29" s="661"/>
      <c r="JVM29" s="661"/>
      <c r="JVN29" s="661"/>
      <c r="JVO29" s="661"/>
      <c r="JVP29" s="661"/>
      <c r="JVQ29" s="661"/>
      <c r="JVR29" s="661"/>
      <c r="JVS29" s="661"/>
      <c r="JVU29" s="661"/>
      <c r="JVV29" s="661"/>
      <c r="JVW29" s="661"/>
      <c r="JVX29" s="661"/>
      <c r="JVY29" s="661"/>
      <c r="JVZ29" s="661"/>
      <c r="JWA29" s="661"/>
      <c r="JWC29" s="661"/>
      <c r="JWD29" s="661"/>
      <c r="JWE29" s="661"/>
      <c r="JWF29" s="661"/>
      <c r="JWG29" s="661"/>
      <c r="JWH29" s="661"/>
      <c r="JWI29" s="661"/>
      <c r="JWK29" s="661"/>
      <c r="JWL29" s="661"/>
      <c r="JWM29" s="661"/>
      <c r="JWN29" s="661"/>
      <c r="JWO29" s="661"/>
      <c r="JWP29" s="661"/>
      <c r="JWQ29" s="661"/>
      <c r="JWS29" s="661"/>
      <c r="JWT29" s="661"/>
      <c r="JWU29" s="661"/>
      <c r="JWV29" s="661"/>
      <c r="JWW29" s="661"/>
      <c r="JWX29" s="661"/>
      <c r="JWY29" s="661"/>
      <c r="JXA29" s="661"/>
      <c r="JXB29" s="661"/>
      <c r="JXC29" s="661"/>
      <c r="JXD29" s="661"/>
      <c r="JXE29" s="661"/>
      <c r="JXF29" s="661"/>
      <c r="JXG29" s="661"/>
      <c r="JXI29" s="661"/>
      <c r="JXJ29" s="661"/>
      <c r="JXK29" s="661"/>
      <c r="JXL29" s="661"/>
      <c r="JXM29" s="661"/>
      <c r="JXN29" s="661"/>
      <c r="JXO29" s="661"/>
      <c r="JXQ29" s="661"/>
      <c r="JXR29" s="661"/>
      <c r="JXS29" s="661"/>
      <c r="JXT29" s="661"/>
      <c r="JXU29" s="661"/>
      <c r="JXV29" s="661"/>
      <c r="JXW29" s="661"/>
      <c r="JXY29" s="661"/>
      <c r="JXZ29" s="661"/>
      <c r="JYA29" s="661"/>
      <c r="JYB29" s="661"/>
      <c r="JYC29" s="661"/>
      <c r="JYD29" s="661"/>
      <c r="JYE29" s="661"/>
      <c r="JYG29" s="661"/>
      <c r="JYH29" s="661"/>
      <c r="JYI29" s="661"/>
      <c r="JYJ29" s="661"/>
      <c r="JYK29" s="661"/>
      <c r="JYL29" s="661"/>
      <c r="JYM29" s="661"/>
      <c r="JYO29" s="661"/>
      <c r="JYP29" s="661"/>
      <c r="JYQ29" s="661"/>
      <c r="JYR29" s="661"/>
      <c r="JYS29" s="661"/>
      <c r="JYT29" s="661"/>
      <c r="JYU29" s="661"/>
      <c r="JYW29" s="661"/>
      <c r="JYX29" s="661"/>
      <c r="JYY29" s="661"/>
      <c r="JYZ29" s="661"/>
      <c r="JZA29" s="661"/>
      <c r="JZB29" s="661"/>
      <c r="JZC29" s="661"/>
      <c r="JZE29" s="661"/>
      <c r="JZF29" s="661"/>
      <c r="JZG29" s="661"/>
      <c r="JZH29" s="661"/>
      <c r="JZI29" s="661"/>
      <c r="JZJ29" s="661"/>
      <c r="JZK29" s="661"/>
      <c r="JZM29" s="661"/>
      <c r="JZN29" s="661"/>
      <c r="JZO29" s="661"/>
      <c r="JZP29" s="661"/>
      <c r="JZQ29" s="661"/>
      <c r="JZR29" s="661"/>
      <c r="JZS29" s="661"/>
      <c r="JZU29" s="661"/>
      <c r="JZV29" s="661"/>
      <c r="JZW29" s="661"/>
      <c r="JZX29" s="661"/>
      <c r="JZY29" s="661"/>
      <c r="JZZ29" s="661"/>
      <c r="KAA29" s="661"/>
      <c r="KAC29" s="661"/>
      <c r="KAD29" s="661"/>
      <c r="KAE29" s="661"/>
      <c r="KAF29" s="661"/>
      <c r="KAG29" s="661"/>
      <c r="KAH29" s="661"/>
      <c r="KAI29" s="661"/>
      <c r="KAK29" s="661"/>
      <c r="KAL29" s="661"/>
      <c r="KAM29" s="661"/>
      <c r="KAN29" s="661"/>
      <c r="KAO29" s="661"/>
      <c r="KAP29" s="661"/>
      <c r="KAQ29" s="661"/>
      <c r="KAS29" s="661"/>
      <c r="KAT29" s="661"/>
      <c r="KAU29" s="661"/>
      <c r="KAV29" s="661"/>
      <c r="KAW29" s="661"/>
      <c r="KAX29" s="661"/>
      <c r="KAY29" s="661"/>
      <c r="KBA29" s="661"/>
      <c r="KBB29" s="661"/>
      <c r="KBC29" s="661"/>
      <c r="KBD29" s="661"/>
      <c r="KBE29" s="661"/>
      <c r="KBF29" s="661"/>
      <c r="KBG29" s="661"/>
      <c r="KBI29" s="661"/>
      <c r="KBJ29" s="661"/>
      <c r="KBK29" s="661"/>
      <c r="KBL29" s="661"/>
      <c r="KBM29" s="661"/>
      <c r="KBN29" s="661"/>
      <c r="KBO29" s="661"/>
      <c r="KBQ29" s="661"/>
      <c r="KBR29" s="661"/>
      <c r="KBS29" s="661"/>
      <c r="KBT29" s="661"/>
      <c r="KBU29" s="661"/>
      <c r="KBV29" s="661"/>
      <c r="KBW29" s="661"/>
      <c r="KBY29" s="661"/>
      <c r="KBZ29" s="661"/>
      <c r="KCA29" s="661"/>
      <c r="KCB29" s="661"/>
      <c r="KCC29" s="661"/>
      <c r="KCD29" s="661"/>
      <c r="KCE29" s="661"/>
      <c r="KCG29" s="661"/>
      <c r="KCH29" s="661"/>
      <c r="KCI29" s="661"/>
      <c r="KCJ29" s="661"/>
      <c r="KCK29" s="661"/>
      <c r="KCL29" s="661"/>
      <c r="KCM29" s="661"/>
      <c r="KCO29" s="661"/>
      <c r="KCP29" s="661"/>
      <c r="KCQ29" s="661"/>
      <c r="KCR29" s="661"/>
      <c r="KCS29" s="661"/>
      <c r="KCT29" s="661"/>
      <c r="KCU29" s="661"/>
      <c r="KCW29" s="661"/>
      <c r="KCX29" s="661"/>
      <c r="KCY29" s="661"/>
      <c r="KCZ29" s="661"/>
      <c r="KDA29" s="661"/>
      <c r="KDB29" s="661"/>
      <c r="KDC29" s="661"/>
      <c r="KDE29" s="661"/>
      <c r="KDF29" s="661"/>
      <c r="KDG29" s="661"/>
      <c r="KDH29" s="661"/>
      <c r="KDI29" s="661"/>
      <c r="KDJ29" s="661"/>
      <c r="KDK29" s="661"/>
      <c r="KDM29" s="661"/>
      <c r="KDN29" s="661"/>
      <c r="KDO29" s="661"/>
      <c r="KDP29" s="661"/>
      <c r="KDQ29" s="661"/>
      <c r="KDR29" s="661"/>
      <c r="KDS29" s="661"/>
      <c r="KDU29" s="661"/>
      <c r="KDV29" s="661"/>
      <c r="KDW29" s="661"/>
      <c r="KDX29" s="661"/>
      <c r="KDY29" s="661"/>
      <c r="KDZ29" s="661"/>
      <c r="KEA29" s="661"/>
      <c r="KEC29" s="661"/>
      <c r="KED29" s="661"/>
      <c r="KEE29" s="661"/>
      <c r="KEF29" s="661"/>
      <c r="KEG29" s="661"/>
      <c r="KEH29" s="661"/>
      <c r="KEI29" s="661"/>
      <c r="KEK29" s="661"/>
      <c r="KEL29" s="661"/>
      <c r="KEM29" s="661"/>
      <c r="KEN29" s="661"/>
      <c r="KEO29" s="661"/>
      <c r="KEP29" s="661"/>
      <c r="KEQ29" s="661"/>
      <c r="KES29" s="661"/>
      <c r="KET29" s="661"/>
      <c r="KEU29" s="661"/>
      <c r="KEV29" s="661"/>
      <c r="KEW29" s="661"/>
      <c r="KEX29" s="661"/>
      <c r="KEY29" s="661"/>
      <c r="KFA29" s="661"/>
      <c r="KFB29" s="661"/>
      <c r="KFC29" s="661"/>
      <c r="KFD29" s="661"/>
      <c r="KFE29" s="661"/>
      <c r="KFF29" s="661"/>
      <c r="KFG29" s="661"/>
      <c r="KFI29" s="661"/>
      <c r="KFJ29" s="661"/>
      <c r="KFK29" s="661"/>
      <c r="KFL29" s="661"/>
      <c r="KFM29" s="661"/>
      <c r="KFN29" s="661"/>
      <c r="KFO29" s="661"/>
      <c r="KFQ29" s="661"/>
      <c r="KFR29" s="661"/>
      <c r="KFS29" s="661"/>
      <c r="KFT29" s="661"/>
      <c r="KFU29" s="661"/>
      <c r="KFV29" s="661"/>
      <c r="KFW29" s="661"/>
      <c r="KFY29" s="661"/>
      <c r="KFZ29" s="661"/>
      <c r="KGA29" s="661"/>
      <c r="KGB29" s="661"/>
      <c r="KGC29" s="661"/>
      <c r="KGD29" s="661"/>
      <c r="KGE29" s="661"/>
      <c r="KGG29" s="661"/>
      <c r="KGH29" s="661"/>
      <c r="KGI29" s="661"/>
      <c r="KGJ29" s="661"/>
      <c r="KGK29" s="661"/>
      <c r="KGL29" s="661"/>
      <c r="KGM29" s="661"/>
      <c r="KGO29" s="661"/>
      <c r="KGP29" s="661"/>
      <c r="KGQ29" s="661"/>
      <c r="KGR29" s="661"/>
      <c r="KGS29" s="661"/>
      <c r="KGT29" s="661"/>
      <c r="KGU29" s="661"/>
      <c r="KGW29" s="661"/>
      <c r="KGX29" s="661"/>
      <c r="KGY29" s="661"/>
      <c r="KGZ29" s="661"/>
      <c r="KHA29" s="661"/>
      <c r="KHB29" s="661"/>
      <c r="KHC29" s="661"/>
      <c r="KHE29" s="661"/>
      <c r="KHF29" s="661"/>
      <c r="KHG29" s="661"/>
      <c r="KHH29" s="661"/>
      <c r="KHI29" s="661"/>
      <c r="KHJ29" s="661"/>
      <c r="KHK29" s="661"/>
      <c r="KHM29" s="661"/>
      <c r="KHN29" s="661"/>
      <c r="KHO29" s="661"/>
      <c r="KHP29" s="661"/>
      <c r="KHQ29" s="661"/>
      <c r="KHR29" s="661"/>
      <c r="KHS29" s="661"/>
      <c r="KHU29" s="661"/>
      <c r="KHV29" s="661"/>
      <c r="KHW29" s="661"/>
      <c r="KHX29" s="661"/>
      <c r="KHY29" s="661"/>
      <c r="KHZ29" s="661"/>
      <c r="KIA29" s="661"/>
      <c r="KIC29" s="661"/>
      <c r="KID29" s="661"/>
      <c r="KIE29" s="661"/>
      <c r="KIF29" s="661"/>
      <c r="KIG29" s="661"/>
      <c r="KIH29" s="661"/>
      <c r="KII29" s="661"/>
      <c r="KIK29" s="661"/>
      <c r="KIL29" s="661"/>
      <c r="KIM29" s="661"/>
      <c r="KIN29" s="661"/>
      <c r="KIO29" s="661"/>
      <c r="KIP29" s="661"/>
      <c r="KIQ29" s="661"/>
      <c r="KIS29" s="661"/>
      <c r="KIT29" s="661"/>
      <c r="KIU29" s="661"/>
      <c r="KIV29" s="661"/>
      <c r="KIW29" s="661"/>
      <c r="KIX29" s="661"/>
      <c r="KIY29" s="661"/>
      <c r="KJA29" s="661"/>
      <c r="KJB29" s="661"/>
      <c r="KJC29" s="661"/>
      <c r="KJD29" s="661"/>
      <c r="KJE29" s="661"/>
      <c r="KJF29" s="661"/>
      <c r="KJG29" s="661"/>
      <c r="KJI29" s="661"/>
      <c r="KJJ29" s="661"/>
      <c r="KJK29" s="661"/>
      <c r="KJL29" s="661"/>
      <c r="KJM29" s="661"/>
      <c r="KJN29" s="661"/>
      <c r="KJO29" s="661"/>
      <c r="KJQ29" s="661"/>
      <c r="KJR29" s="661"/>
      <c r="KJS29" s="661"/>
      <c r="KJT29" s="661"/>
      <c r="KJU29" s="661"/>
      <c r="KJV29" s="661"/>
      <c r="KJW29" s="661"/>
      <c r="KJY29" s="661"/>
      <c r="KJZ29" s="661"/>
      <c r="KKA29" s="661"/>
      <c r="KKB29" s="661"/>
      <c r="KKC29" s="661"/>
      <c r="KKD29" s="661"/>
      <c r="KKE29" s="661"/>
      <c r="KKG29" s="661"/>
      <c r="KKH29" s="661"/>
      <c r="KKI29" s="661"/>
      <c r="KKJ29" s="661"/>
      <c r="KKK29" s="661"/>
      <c r="KKL29" s="661"/>
      <c r="KKM29" s="661"/>
      <c r="KKO29" s="661"/>
      <c r="KKP29" s="661"/>
      <c r="KKQ29" s="661"/>
      <c r="KKR29" s="661"/>
      <c r="KKS29" s="661"/>
      <c r="KKT29" s="661"/>
      <c r="KKU29" s="661"/>
      <c r="KKW29" s="661"/>
      <c r="KKX29" s="661"/>
      <c r="KKY29" s="661"/>
      <c r="KKZ29" s="661"/>
      <c r="KLA29" s="661"/>
      <c r="KLB29" s="661"/>
      <c r="KLC29" s="661"/>
      <c r="KLE29" s="661"/>
      <c r="KLF29" s="661"/>
      <c r="KLG29" s="661"/>
      <c r="KLH29" s="661"/>
      <c r="KLI29" s="661"/>
      <c r="KLJ29" s="661"/>
      <c r="KLK29" s="661"/>
      <c r="KLM29" s="661"/>
      <c r="KLN29" s="661"/>
      <c r="KLO29" s="661"/>
      <c r="KLP29" s="661"/>
      <c r="KLQ29" s="661"/>
      <c r="KLR29" s="661"/>
      <c r="KLS29" s="661"/>
      <c r="KLU29" s="661"/>
      <c r="KLV29" s="661"/>
      <c r="KLW29" s="661"/>
      <c r="KLX29" s="661"/>
      <c r="KLY29" s="661"/>
      <c r="KLZ29" s="661"/>
      <c r="KMA29" s="661"/>
      <c r="KMC29" s="661"/>
      <c r="KMD29" s="661"/>
      <c r="KME29" s="661"/>
      <c r="KMF29" s="661"/>
      <c r="KMG29" s="661"/>
      <c r="KMH29" s="661"/>
      <c r="KMI29" s="661"/>
      <c r="KMK29" s="661"/>
      <c r="KML29" s="661"/>
      <c r="KMM29" s="661"/>
      <c r="KMN29" s="661"/>
      <c r="KMO29" s="661"/>
      <c r="KMP29" s="661"/>
      <c r="KMQ29" s="661"/>
      <c r="KMS29" s="661"/>
      <c r="KMT29" s="661"/>
      <c r="KMU29" s="661"/>
      <c r="KMV29" s="661"/>
      <c r="KMW29" s="661"/>
      <c r="KMX29" s="661"/>
      <c r="KMY29" s="661"/>
      <c r="KNA29" s="661"/>
      <c r="KNB29" s="661"/>
      <c r="KNC29" s="661"/>
      <c r="KND29" s="661"/>
      <c r="KNE29" s="661"/>
      <c r="KNF29" s="661"/>
      <c r="KNG29" s="661"/>
      <c r="KNI29" s="661"/>
      <c r="KNJ29" s="661"/>
      <c r="KNK29" s="661"/>
      <c r="KNL29" s="661"/>
      <c r="KNM29" s="661"/>
      <c r="KNN29" s="661"/>
      <c r="KNO29" s="661"/>
      <c r="KNQ29" s="661"/>
      <c r="KNR29" s="661"/>
      <c r="KNS29" s="661"/>
      <c r="KNT29" s="661"/>
      <c r="KNU29" s="661"/>
      <c r="KNV29" s="661"/>
      <c r="KNW29" s="661"/>
      <c r="KNY29" s="661"/>
      <c r="KNZ29" s="661"/>
      <c r="KOA29" s="661"/>
      <c r="KOB29" s="661"/>
      <c r="KOC29" s="661"/>
      <c r="KOD29" s="661"/>
      <c r="KOE29" s="661"/>
      <c r="KOG29" s="661"/>
      <c r="KOH29" s="661"/>
      <c r="KOI29" s="661"/>
      <c r="KOJ29" s="661"/>
      <c r="KOK29" s="661"/>
      <c r="KOL29" s="661"/>
      <c r="KOM29" s="661"/>
      <c r="KOO29" s="661"/>
      <c r="KOP29" s="661"/>
      <c r="KOQ29" s="661"/>
      <c r="KOR29" s="661"/>
      <c r="KOS29" s="661"/>
      <c r="KOT29" s="661"/>
      <c r="KOU29" s="661"/>
      <c r="KOW29" s="661"/>
      <c r="KOX29" s="661"/>
      <c r="KOY29" s="661"/>
      <c r="KOZ29" s="661"/>
      <c r="KPA29" s="661"/>
      <c r="KPB29" s="661"/>
      <c r="KPC29" s="661"/>
      <c r="KPE29" s="661"/>
      <c r="KPF29" s="661"/>
      <c r="KPG29" s="661"/>
      <c r="KPH29" s="661"/>
      <c r="KPI29" s="661"/>
      <c r="KPJ29" s="661"/>
      <c r="KPK29" s="661"/>
      <c r="KPM29" s="661"/>
      <c r="KPN29" s="661"/>
      <c r="KPO29" s="661"/>
      <c r="KPP29" s="661"/>
      <c r="KPQ29" s="661"/>
      <c r="KPR29" s="661"/>
      <c r="KPS29" s="661"/>
      <c r="KPU29" s="661"/>
      <c r="KPV29" s="661"/>
      <c r="KPW29" s="661"/>
      <c r="KPX29" s="661"/>
      <c r="KPY29" s="661"/>
      <c r="KPZ29" s="661"/>
      <c r="KQA29" s="661"/>
      <c r="KQC29" s="661"/>
      <c r="KQD29" s="661"/>
      <c r="KQE29" s="661"/>
      <c r="KQF29" s="661"/>
      <c r="KQG29" s="661"/>
      <c r="KQH29" s="661"/>
      <c r="KQI29" s="661"/>
      <c r="KQK29" s="661"/>
      <c r="KQL29" s="661"/>
      <c r="KQM29" s="661"/>
      <c r="KQN29" s="661"/>
      <c r="KQO29" s="661"/>
      <c r="KQP29" s="661"/>
      <c r="KQQ29" s="661"/>
      <c r="KQS29" s="661"/>
      <c r="KQT29" s="661"/>
      <c r="KQU29" s="661"/>
      <c r="KQV29" s="661"/>
      <c r="KQW29" s="661"/>
      <c r="KQX29" s="661"/>
      <c r="KQY29" s="661"/>
      <c r="KRA29" s="661"/>
      <c r="KRB29" s="661"/>
      <c r="KRC29" s="661"/>
      <c r="KRD29" s="661"/>
      <c r="KRE29" s="661"/>
      <c r="KRF29" s="661"/>
      <c r="KRG29" s="661"/>
      <c r="KRI29" s="661"/>
      <c r="KRJ29" s="661"/>
      <c r="KRK29" s="661"/>
      <c r="KRL29" s="661"/>
      <c r="KRM29" s="661"/>
      <c r="KRN29" s="661"/>
      <c r="KRO29" s="661"/>
      <c r="KRQ29" s="661"/>
      <c r="KRR29" s="661"/>
      <c r="KRS29" s="661"/>
      <c r="KRT29" s="661"/>
      <c r="KRU29" s="661"/>
      <c r="KRV29" s="661"/>
      <c r="KRW29" s="661"/>
      <c r="KRY29" s="661"/>
      <c r="KRZ29" s="661"/>
      <c r="KSA29" s="661"/>
      <c r="KSB29" s="661"/>
      <c r="KSC29" s="661"/>
      <c r="KSD29" s="661"/>
      <c r="KSE29" s="661"/>
      <c r="KSG29" s="661"/>
      <c r="KSH29" s="661"/>
      <c r="KSI29" s="661"/>
      <c r="KSJ29" s="661"/>
      <c r="KSK29" s="661"/>
      <c r="KSL29" s="661"/>
      <c r="KSM29" s="661"/>
      <c r="KSO29" s="661"/>
      <c r="KSP29" s="661"/>
      <c r="KSQ29" s="661"/>
      <c r="KSR29" s="661"/>
      <c r="KSS29" s="661"/>
      <c r="KST29" s="661"/>
      <c r="KSU29" s="661"/>
      <c r="KSW29" s="661"/>
      <c r="KSX29" s="661"/>
      <c r="KSY29" s="661"/>
      <c r="KSZ29" s="661"/>
      <c r="KTA29" s="661"/>
      <c r="KTB29" s="661"/>
      <c r="KTC29" s="661"/>
      <c r="KTE29" s="661"/>
      <c r="KTF29" s="661"/>
      <c r="KTG29" s="661"/>
      <c r="KTH29" s="661"/>
      <c r="KTI29" s="661"/>
      <c r="KTJ29" s="661"/>
      <c r="KTK29" s="661"/>
      <c r="KTM29" s="661"/>
      <c r="KTN29" s="661"/>
      <c r="KTO29" s="661"/>
      <c r="KTP29" s="661"/>
      <c r="KTQ29" s="661"/>
      <c r="KTR29" s="661"/>
      <c r="KTS29" s="661"/>
      <c r="KTU29" s="661"/>
      <c r="KTV29" s="661"/>
      <c r="KTW29" s="661"/>
      <c r="KTX29" s="661"/>
      <c r="KTY29" s="661"/>
      <c r="KTZ29" s="661"/>
      <c r="KUA29" s="661"/>
      <c r="KUC29" s="661"/>
      <c r="KUD29" s="661"/>
      <c r="KUE29" s="661"/>
      <c r="KUF29" s="661"/>
      <c r="KUG29" s="661"/>
      <c r="KUH29" s="661"/>
      <c r="KUI29" s="661"/>
      <c r="KUK29" s="661"/>
      <c r="KUL29" s="661"/>
      <c r="KUM29" s="661"/>
      <c r="KUN29" s="661"/>
      <c r="KUO29" s="661"/>
      <c r="KUP29" s="661"/>
      <c r="KUQ29" s="661"/>
      <c r="KUS29" s="661"/>
      <c r="KUT29" s="661"/>
      <c r="KUU29" s="661"/>
      <c r="KUV29" s="661"/>
      <c r="KUW29" s="661"/>
      <c r="KUX29" s="661"/>
      <c r="KUY29" s="661"/>
      <c r="KVA29" s="661"/>
      <c r="KVB29" s="661"/>
      <c r="KVC29" s="661"/>
      <c r="KVD29" s="661"/>
      <c r="KVE29" s="661"/>
      <c r="KVF29" s="661"/>
      <c r="KVG29" s="661"/>
      <c r="KVI29" s="661"/>
      <c r="KVJ29" s="661"/>
      <c r="KVK29" s="661"/>
      <c r="KVL29" s="661"/>
      <c r="KVM29" s="661"/>
      <c r="KVN29" s="661"/>
      <c r="KVO29" s="661"/>
      <c r="KVQ29" s="661"/>
      <c r="KVR29" s="661"/>
      <c r="KVS29" s="661"/>
      <c r="KVT29" s="661"/>
      <c r="KVU29" s="661"/>
      <c r="KVV29" s="661"/>
      <c r="KVW29" s="661"/>
      <c r="KVY29" s="661"/>
      <c r="KVZ29" s="661"/>
      <c r="KWA29" s="661"/>
      <c r="KWB29" s="661"/>
      <c r="KWC29" s="661"/>
      <c r="KWD29" s="661"/>
      <c r="KWE29" s="661"/>
      <c r="KWG29" s="661"/>
      <c r="KWH29" s="661"/>
      <c r="KWI29" s="661"/>
      <c r="KWJ29" s="661"/>
      <c r="KWK29" s="661"/>
      <c r="KWL29" s="661"/>
      <c r="KWM29" s="661"/>
      <c r="KWO29" s="661"/>
      <c r="KWP29" s="661"/>
      <c r="KWQ29" s="661"/>
      <c r="KWR29" s="661"/>
      <c r="KWS29" s="661"/>
      <c r="KWT29" s="661"/>
      <c r="KWU29" s="661"/>
      <c r="KWW29" s="661"/>
      <c r="KWX29" s="661"/>
      <c r="KWY29" s="661"/>
      <c r="KWZ29" s="661"/>
      <c r="KXA29" s="661"/>
      <c r="KXB29" s="661"/>
      <c r="KXC29" s="661"/>
      <c r="KXE29" s="661"/>
      <c r="KXF29" s="661"/>
      <c r="KXG29" s="661"/>
      <c r="KXH29" s="661"/>
      <c r="KXI29" s="661"/>
      <c r="KXJ29" s="661"/>
      <c r="KXK29" s="661"/>
      <c r="KXM29" s="661"/>
      <c r="KXN29" s="661"/>
      <c r="KXO29" s="661"/>
      <c r="KXP29" s="661"/>
      <c r="KXQ29" s="661"/>
      <c r="KXR29" s="661"/>
      <c r="KXS29" s="661"/>
      <c r="KXU29" s="661"/>
      <c r="KXV29" s="661"/>
      <c r="KXW29" s="661"/>
      <c r="KXX29" s="661"/>
      <c r="KXY29" s="661"/>
      <c r="KXZ29" s="661"/>
      <c r="KYA29" s="661"/>
      <c r="KYC29" s="661"/>
      <c r="KYD29" s="661"/>
      <c r="KYE29" s="661"/>
      <c r="KYF29" s="661"/>
      <c r="KYG29" s="661"/>
      <c r="KYH29" s="661"/>
      <c r="KYI29" s="661"/>
      <c r="KYK29" s="661"/>
      <c r="KYL29" s="661"/>
      <c r="KYM29" s="661"/>
      <c r="KYN29" s="661"/>
      <c r="KYO29" s="661"/>
      <c r="KYP29" s="661"/>
      <c r="KYQ29" s="661"/>
      <c r="KYS29" s="661"/>
      <c r="KYT29" s="661"/>
      <c r="KYU29" s="661"/>
      <c r="KYV29" s="661"/>
      <c r="KYW29" s="661"/>
      <c r="KYX29" s="661"/>
      <c r="KYY29" s="661"/>
      <c r="KZA29" s="661"/>
      <c r="KZB29" s="661"/>
      <c r="KZC29" s="661"/>
      <c r="KZD29" s="661"/>
      <c r="KZE29" s="661"/>
      <c r="KZF29" s="661"/>
      <c r="KZG29" s="661"/>
      <c r="KZI29" s="661"/>
      <c r="KZJ29" s="661"/>
      <c r="KZK29" s="661"/>
      <c r="KZL29" s="661"/>
      <c r="KZM29" s="661"/>
      <c r="KZN29" s="661"/>
      <c r="KZO29" s="661"/>
      <c r="KZQ29" s="661"/>
      <c r="KZR29" s="661"/>
      <c r="KZS29" s="661"/>
      <c r="KZT29" s="661"/>
      <c r="KZU29" s="661"/>
      <c r="KZV29" s="661"/>
      <c r="KZW29" s="661"/>
      <c r="KZY29" s="661"/>
      <c r="KZZ29" s="661"/>
      <c r="LAA29" s="661"/>
      <c r="LAB29" s="661"/>
      <c r="LAC29" s="661"/>
      <c r="LAD29" s="661"/>
      <c r="LAE29" s="661"/>
      <c r="LAG29" s="661"/>
      <c r="LAH29" s="661"/>
      <c r="LAI29" s="661"/>
      <c r="LAJ29" s="661"/>
      <c r="LAK29" s="661"/>
      <c r="LAL29" s="661"/>
      <c r="LAM29" s="661"/>
      <c r="LAO29" s="661"/>
      <c r="LAP29" s="661"/>
      <c r="LAQ29" s="661"/>
      <c r="LAR29" s="661"/>
      <c r="LAS29" s="661"/>
      <c r="LAT29" s="661"/>
      <c r="LAU29" s="661"/>
      <c r="LAW29" s="661"/>
      <c r="LAX29" s="661"/>
      <c r="LAY29" s="661"/>
      <c r="LAZ29" s="661"/>
      <c r="LBA29" s="661"/>
      <c r="LBB29" s="661"/>
      <c r="LBC29" s="661"/>
      <c r="LBE29" s="661"/>
      <c r="LBF29" s="661"/>
      <c r="LBG29" s="661"/>
      <c r="LBH29" s="661"/>
      <c r="LBI29" s="661"/>
      <c r="LBJ29" s="661"/>
      <c r="LBK29" s="661"/>
      <c r="LBM29" s="661"/>
      <c r="LBN29" s="661"/>
      <c r="LBO29" s="661"/>
      <c r="LBP29" s="661"/>
      <c r="LBQ29" s="661"/>
      <c r="LBR29" s="661"/>
      <c r="LBS29" s="661"/>
      <c r="LBU29" s="661"/>
      <c r="LBV29" s="661"/>
      <c r="LBW29" s="661"/>
      <c r="LBX29" s="661"/>
      <c r="LBY29" s="661"/>
      <c r="LBZ29" s="661"/>
      <c r="LCA29" s="661"/>
      <c r="LCC29" s="661"/>
      <c r="LCD29" s="661"/>
      <c r="LCE29" s="661"/>
      <c r="LCF29" s="661"/>
      <c r="LCG29" s="661"/>
      <c r="LCH29" s="661"/>
      <c r="LCI29" s="661"/>
      <c r="LCK29" s="661"/>
      <c r="LCL29" s="661"/>
      <c r="LCM29" s="661"/>
      <c r="LCN29" s="661"/>
      <c r="LCO29" s="661"/>
      <c r="LCP29" s="661"/>
      <c r="LCQ29" s="661"/>
      <c r="LCS29" s="661"/>
      <c r="LCT29" s="661"/>
      <c r="LCU29" s="661"/>
      <c r="LCV29" s="661"/>
      <c r="LCW29" s="661"/>
      <c r="LCX29" s="661"/>
      <c r="LCY29" s="661"/>
      <c r="LDA29" s="661"/>
      <c r="LDB29" s="661"/>
      <c r="LDC29" s="661"/>
      <c r="LDD29" s="661"/>
      <c r="LDE29" s="661"/>
      <c r="LDF29" s="661"/>
      <c r="LDG29" s="661"/>
      <c r="LDI29" s="661"/>
      <c r="LDJ29" s="661"/>
      <c r="LDK29" s="661"/>
      <c r="LDL29" s="661"/>
      <c r="LDM29" s="661"/>
      <c r="LDN29" s="661"/>
      <c r="LDO29" s="661"/>
      <c r="LDQ29" s="661"/>
      <c r="LDR29" s="661"/>
      <c r="LDS29" s="661"/>
      <c r="LDT29" s="661"/>
      <c r="LDU29" s="661"/>
      <c r="LDV29" s="661"/>
      <c r="LDW29" s="661"/>
      <c r="LDY29" s="661"/>
      <c r="LDZ29" s="661"/>
      <c r="LEA29" s="661"/>
      <c r="LEB29" s="661"/>
      <c r="LEC29" s="661"/>
      <c r="LED29" s="661"/>
      <c r="LEE29" s="661"/>
      <c r="LEG29" s="661"/>
      <c r="LEH29" s="661"/>
      <c r="LEI29" s="661"/>
      <c r="LEJ29" s="661"/>
      <c r="LEK29" s="661"/>
      <c r="LEL29" s="661"/>
      <c r="LEM29" s="661"/>
      <c r="LEO29" s="661"/>
      <c r="LEP29" s="661"/>
      <c r="LEQ29" s="661"/>
      <c r="LER29" s="661"/>
      <c r="LES29" s="661"/>
      <c r="LET29" s="661"/>
      <c r="LEU29" s="661"/>
      <c r="LEW29" s="661"/>
      <c r="LEX29" s="661"/>
      <c r="LEY29" s="661"/>
      <c r="LEZ29" s="661"/>
      <c r="LFA29" s="661"/>
      <c r="LFB29" s="661"/>
      <c r="LFC29" s="661"/>
      <c r="LFE29" s="661"/>
      <c r="LFF29" s="661"/>
      <c r="LFG29" s="661"/>
      <c r="LFH29" s="661"/>
      <c r="LFI29" s="661"/>
      <c r="LFJ29" s="661"/>
      <c r="LFK29" s="661"/>
      <c r="LFM29" s="661"/>
      <c r="LFN29" s="661"/>
      <c r="LFO29" s="661"/>
      <c r="LFP29" s="661"/>
      <c r="LFQ29" s="661"/>
      <c r="LFR29" s="661"/>
      <c r="LFS29" s="661"/>
      <c r="LFU29" s="661"/>
      <c r="LFV29" s="661"/>
      <c r="LFW29" s="661"/>
      <c r="LFX29" s="661"/>
      <c r="LFY29" s="661"/>
      <c r="LFZ29" s="661"/>
      <c r="LGA29" s="661"/>
      <c r="LGC29" s="661"/>
      <c r="LGD29" s="661"/>
      <c r="LGE29" s="661"/>
      <c r="LGF29" s="661"/>
      <c r="LGG29" s="661"/>
      <c r="LGH29" s="661"/>
      <c r="LGI29" s="661"/>
      <c r="LGK29" s="661"/>
      <c r="LGL29" s="661"/>
      <c r="LGM29" s="661"/>
      <c r="LGN29" s="661"/>
      <c r="LGO29" s="661"/>
      <c r="LGP29" s="661"/>
      <c r="LGQ29" s="661"/>
      <c r="LGS29" s="661"/>
      <c r="LGT29" s="661"/>
      <c r="LGU29" s="661"/>
      <c r="LGV29" s="661"/>
      <c r="LGW29" s="661"/>
      <c r="LGX29" s="661"/>
      <c r="LGY29" s="661"/>
      <c r="LHA29" s="661"/>
      <c r="LHB29" s="661"/>
      <c r="LHC29" s="661"/>
      <c r="LHD29" s="661"/>
      <c r="LHE29" s="661"/>
      <c r="LHF29" s="661"/>
      <c r="LHG29" s="661"/>
      <c r="LHI29" s="661"/>
      <c r="LHJ29" s="661"/>
      <c r="LHK29" s="661"/>
      <c r="LHL29" s="661"/>
      <c r="LHM29" s="661"/>
      <c r="LHN29" s="661"/>
      <c r="LHO29" s="661"/>
      <c r="LHQ29" s="661"/>
      <c r="LHR29" s="661"/>
      <c r="LHS29" s="661"/>
      <c r="LHT29" s="661"/>
      <c r="LHU29" s="661"/>
      <c r="LHV29" s="661"/>
      <c r="LHW29" s="661"/>
      <c r="LHY29" s="661"/>
      <c r="LHZ29" s="661"/>
      <c r="LIA29" s="661"/>
      <c r="LIB29" s="661"/>
      <c r="LIC29" s="661"/>
      <c r="LID29" s="661"/>
      <c r="LIE29" s="661"/>
      <c r="LIG29" s="661"/>
      <c r="LIH29" s="661"/>
      <c r="LII29" s="661"/>
      <c r="LIJ29" s="661"/>
      <c r="LIK29" s="661"/>
      <c r="LIL29" s="661"/>
      <c r="LIM29" s="661"/>
      <c r="LIO29" s="661"/>
      <c r="LIP29" s="661"/>
      <c r="LIQ29" s="661"/>
      <c r="LIR29" s="661"/>
      <c r="LIS29" s="661"/>
      <c r="LIT29" s="661"/>
      <c r="LIU29" s="661"/>
      <c r="LIW29" s="661"/>
      <c r="LIX29" s="661"/>
      <c r="LIY29" s="661"/>
      <c r="LIZ29" s="661"/>
      <c r="LJA29" s="661"/>
      <c r="LJB29" s="661"/>
      <c r="LJC29" s="661"/>
      <c r="LJE29" s="661"/>
      <c r="LJF29" s="661"/>
      <c r="LJG29" s="661"/>
      <c r="LJH29" s="661"/>
      <c r="LJI29" s="661"/>
      <c r="LJJ29" s="661"/>
      <c r="LJK29" s="661"/>
      <c r="LJM29" s="661"/>
      <c r="LJN29" s="661"/>
      <c r="LJO29" s="661"/>
      <c r="LJP29" s="661"/>
      <c r="LJQ29" s="661"/>
      <c r="LJR29" s="661"/>
      <c r="LJS29" s="661"/>
      <c r="LJU29" s="661"/>
      <c r="LJV29" s="661"/>
      <c r="LJW29" s="661"/>
      <c r="LJX29" s="661"/>
      <c r="LJY29" s="661"/>
      <c r="LJZ29" s="661"/>
      <c r="LKA29" s="661"/>
      <c r="LKC29" s="661"/>
      <c r="LKD29" s="661"/>
      <c r="LKE29" s="661"/>
      <c r="LKF29" s="661"/>
      <c r="LKG29" s="661"/>
      <c r="LKH29" s="661"/>
      <c r="LKI29" s="661"/>
      <c r="LKK29" s="661"/>
      <c r="LKL29" s="661"/>
      <c r="LKM29" s="661"/>
      <c r="LKN29" s="661"/>
      <c r="LKO29" s="661"/>
      <c r="LKP29" s="661"/>
      <c r="LKQ29" s="661"/>
      <c r="LKS29" s="661"/>
      <c r="LKT29" s="661"/>
      <c r="LKU29" s="661"/>
      <c r="LKV29" s="661"/>
      <c r="LKW29" s="661"/>
      <c r="LKX29" s="661"/>
      <c r="LKY29" s="661"/>
      <c r="LLA29" s="661"/>
      <c r="LLB29" s="661"/>
      <c r="LLC29" s="661"/>
      <c r="LLD29" s="661"/>
      <c r="LLE29" s="661"/>
      <c r="LLF29" s="661"/>
      <c r="LLG29" s="661"/>
      <c r="LLI29" s="661"/>
      <c r="LLJ29" s="661"/>
      <c r="LLK29" s="661"/>
      <c r="LLL29" s="661"/>
      <c r="LLM29" s="661"/>
      <c r="LLN29" s="661"/>
      <c r="LLO29" s="661"/>
      <c r="LLQ29" s="661"/>
      <c r="LLR29" s="661"/>
      <c r="LLS29" s="661"/>
      <c r="LLT29" s="661"/>
      <c r="LLU29" s="661"/>
      <c r="LLV29" s="661"/>
      <c r="LLW29" s="661"/>
      <c r="LLY29" s="661"/>
      <c r="LLZ29" s="661"/>
      <c r="LMA29" s="661"/>
      <c r="LMB29" s="661"/>
      <c r="LMC29" s="661"/>
      <c r="LMD29" s="661"/>
      <c r="LME29" s="661"/>
      <c r="LMG29" s="661"/>
      <c r="LMH29" s="661"/>
      <c r="LMI29" s="661"/>
      <c r="LMJ29" s="661"/>
      <c r="LMK29" s="661"/>
      <c r="LML29" s="661"/>
      <c r="LMM29" s="661"/>
      <c r="LMO29" s="661"/>
      <c r="LMP29" s="661"/>
      <c r="LMQ29" s="661"/>
      <c r="LMR29" s="661"/>
      <c r="LMS29" s="661"/>
      <c r="LMT29" s="661"/>
      <c r="LMU29" s="661"/>
      <c r="LMW29" s="661"/>
      <c r="LMX29" s="661"/>
      <c r="LMY29" s="661"/>
      <c r="LMZ29" s="661"/>
      <c r="LNA29" s="661"/>
      <c r="LNB29" s="661"/>
      <c r="LNC29" s="661"/>
      <c r="LNE29" s="661"/>
      <c r="LNF29" s="661"/>
      <c r="LNG29" s="661"/>
      <c r="LNH29" s="661"/>
      <c r="LNI29" s="661"/>
      <c r="LNJ29" s="661"/>
      <c r="LNK29" s="661"/>
      <c r="LNM29" s="661"/>
      <c r="LNN29" s="661"/>
      <c r="LNO29" s="661"/>
      <c r="LNP29" s="661"/>
      <c r="LNQ29" s="661"/>
      <c r="LNR29" s="661"/>
      <c r="LNS29" s="661"/>
      <c r="LNU29" s="661"/>
      <c r="LNV29" s="661"/>
      <c r="LNW29" s="661"/>
      <c r="LNX29" s="661"/>
      <c r="LNY29" s="661"/>
      <c r="LNZ29" s="661"/>
      <c r="LOA29" s="661"/>
      <c r="LOC29" s="661"/>
      <c r="LOD29" s="661"/>
      <c r="LOE29" s="661"/>
      <c r="LOF29" s="661"/>
      <c r="LOG29" s="661"/>
      <c r="LOH29" s="661"/>
      <c r="LOI29" s="661"/>
      <c r="LOK29" s="661"/>
      <c r="LOL29" s="661"/>
      <c r="LOM29" s="661"/>
      <c r="LON29" s="661"/>
      <c r="LOO29" s="661"/>
      <c r="LOP29" s="661"/>
      <c r="LOQ29" s="661"/>
      <c r="LOS29" s="661"/>
      <c r="LOT29" s="661"/>
      <c r="LOU29" s="661"/>
      <c r="LOV29" s="661"/>
      <c r="LOW29" s="661"/>
      <c r="LOX29" s="661"/>
      <c r="LOY29" s="661"/>
      <c r="LPA29" s="661"/>
      <c r="LPB29" s="661"/>
      <c r="LPC29" s="661"/>
      <c r="LPD29" s="661"/>
      <c r="LPE29" s="661"/>
      <c r="LPF29" s="661"/>
      <c r="LPG29" s="661"/>
      <c r="LPI29" s="661"/>
      <c r="LPJ29" s="661"/>
      <c r="LPK29" s="661"/>
      <c r="LPL29" s="661"/>
      <c r="LPM29" s="661"/>
      <c r="LPN29" s="661"/>
      <c r="LPO29" s="661"/>
      <c r="LPQ29" s="661"/>
      <c r="LPR29" s="661"/>
      <c r="LPS29" s="661"/>
      <c r="LPT29" s="661"/>
      <c r="LPU29" s="661"/>
      <c r="LPV29" s="661"/>
      <c r="LPW29" s="661"/>
      <c r="LPY29" s="661"/>
      <c r="LPZ29" s="661"/>
      <c r="LQA29" s="661"/>
      <c r="LQB29" s="661"/>
      <c r="LQC29" s="661"/>
      <c r="LQD29" s="661"/>
      <c r="LQE29" s="661"/>
      <c r="LQG29" s="661"/>
      <c r="LQH29" s="661"/>
      <c r="LQI29" s="661"/>
      <c r="LQJ29" s="661"/>
      <c r="LQK29" s="661"/>
      <c r="LQL29" s="661"/>
      <c r="LQM29" s="661"/>
      <c r="LQO29" s="661"/>
      <c r="LQP29" s="661"/>
      <c r="LQQ29" s="661"/>
      <c r="LQR29" s="661"/>
      <c r="LQS29" s="661"/>
      <c r="LQT29" s="661"/>
      <c r="LQU29" s="661"/>
      <c r="LQW29" s="661"/>
      <c r="LQX29" s="661"/>
      <c r="LQY29" s="661"/>
      <c r="LQZ29" s="661"/>
      <c r="LRA29" s="661"/>
      <c r="LRB29" s="661"/>
      <c r="LRC29" s="661"/>
      <c r="LRE29" s="661"/>
      <c r="LRF29" s="661"/>
      <c r="LRG29" s="661"/>
      <c r="LRH29" s="661"/>
      <c r="LRI29" s="661"/>
      <c r="LRJ29" s="661"/>
      <c r="LRK29" s="661"/>
      <c r="LRM29" s="661"/>
      <c r="LRN29" s="661"/>
      <c r="LRO29" s="661"/>
      <c r="LRP29" s="661"/>
      <c r="LRQ29" s="661"/>
      <c r="LRR29" s="661"/>
      <c r="LRS29" s="661"/>
      <c r="LRU29" s="661"/>
      <c r="LRV29" s="661"/>
      <c r="LRW29" s="661"/>
      <c r="LRX29" s="661"/>
      <c r="LRY29" s="661"/>
      <c r="LRZ29" s="661"/>
      <c r="LSA29" s="661"/>
      <c r="LSC29" s="661"/>
      <c r="LSD29" s="661"/>
      <c r="LSE29" s="661"/>
      <c r="LSF29" s="661"/>
      <c r="LSG29" s="661"/>
      <c r="LSH29" s="661"/>
      <c r="LSI29" s="661"/>
      <c r="LSK29" s="661"/>
      <c r="LSL29" s="661"/>
      <c r="LSM29" s="661"/>
      <c r="LSN29" s="661"/>
      <c r="LSO29" s="661"/>
      <c r="LSP29" s="661"/>
      <c r="LSQ29" s="661"/>
      <c r="LSS29" s="661"/>
      <c r="LST29" s="661"/>
      <c r="LSU29" s="661"/>
      <c r="LSV29" s="661"/>
      <c r="LSW29" s="661"/>
      <c r="LSX29" s="661"/>
      <c r="LSY29" s="661"/>
      <c r="LTA29" s="661"/>
      <c r="LTB29" s="661"/>
      <c r="LTC29" s="661"/>
      <c r="LTD29" s="661"/>
      <c r="LTE29" s="661"/>
      <c r="LTF29" s="661"/>
      <c r="LTG29" s="661"/>
      <c r="LTI29" s="661"/>
      <c r="LTJ29" s="661"/>
      <c r="LTK29" s="661"/>
      <c r="LTL29" s="661"/>
      <c r="LTM29" s="661"/>
      <c r="LTN29" s="661"/>
      <c r="LTO29" s="661"/>
      <c r="LTQ29" s="661"/>
      <c r="LTR29" s="661"/>
      <c r="LTS29" s="661"/>
      <c r="LTT29" s="661"/>
      <c r="LTU29" s="661"/>
      <c r="LTV29" s="661"/>
      <c r="LTW29" s="661"/>
      <c r="LTY29" s="661"/>
      <c r="LTZ29" s="661"/>
      <c r="LUA29" s="661"/>
      <c r="LUB29" s="661"/>
      <c r="LUC29" s="661"/>
      <c r="LUD29" s="661"/>
      <c r="LUE29" s="661"/>
      <c r="LUG29" s="661"/>
      <c r="LUH29" s="661"/>
      <c r="LUI29" s="661"/>
      <c r="LUJ29" s="661"/>
      <c r="LUK29" s="661"/>
      <c r="LUL29" s="661"/>
      <c r="LUM29" s="661"/>
      <c r="LUO29" s="661"/>
      <c r="LUP29" s="661"/>
      <c r="LUQ29" s="661"/>
      <c r="LUR29" s="661"/>
      <c r="LUS29" s="661"/>
      <c r="LUT29" s="661"/>
      <c r="LUU29" s="661"/>
      <c r="LUW29" s="661"/>
      <c r="LUX29" s="661"/>
      <c r="LUY29" s="661"/>
      <c r="LUZ29" s="661"/>
      <c r="LVA29" s="661"/>
      <c r="LVB29" s="661"/>
      <c r="LVC29" s="661"/>
      <c r="LVE29" s="661"/>
      <c r="LVF29" s="661"/>
      <c r="LVG29" s="661"/>
      <c r="LVH29" s="661"/>
      <c r="LVI29" s="661"/>
      <c r="LVJ29" s="661"/>
      <c r="LVK29" s="661"/>
      <c r="LVM29" s="661"/>
      <c r="LVN29" s="661"/>
      <c r="LVO29" s="661"/>
      <c r="LVP29" s="661"/>
      <c r="LVQ29" s="661"/>
      <c r="LVR29" s="661"/>
      <c r="LVS29" s="661"/>
      <c r="LVU29" s="661"/>
      <c r="LVV29" s="661"/>
      <c r="LVW29" s="661"/>
      <c r="LVX29" s="661"/>
      <c r="LVY29" s="661"/>
      <c r="LVZ29" s="661"/>
      <c r="LWA29" s="661"/>
      <c r="LWC29" s="661"/>
      <c r="LWD29" s="661"/>
      <c r="LWE29" s="661"/>
      <c r="LWF29" s="661"/>
      <c r="LWG29" s="661"/>
      <c r="LWH29" s="661"/>
      <c r="LWI29" s="661"/>
      <c r="LWK29" s="661"/>
      <c r="LWL29" s="661"/>
      <c r="LWM29" s="661"/>
      <c r="LWN29" s="661"/>
      <c r="LWO29" s="661"/>
      <c r="LWP29" s="661"/>
      <c r="LWQ29" s="661"/>
      <c r="LWS29" s="661"/>
      <c r="LWT29" s="661"/>
      <c r="LWU29" s="661"/>
      <c r="LWV29" s="661"/>
      <c r="LWW29" s="661"/>
      <c r="LWX29" s="661"/>
      <c r="LWY29" s="661"/>
      <c r="LXA29" s="661"/>
      <c r="LXB29" s="661"/>
      <c r="LXC29" s="661"/>
      <c r="LXD29" s="661"/>
      <c r="LXE29" s="661"/>
      <c r="LXF29" s="661"/>
      <c r="LXG29" s="661"/>
      <c r="LXI29" s="661"/>
      <c r="LXJ29" s="661"/>
      <c r="LXK29" s="661"/>
      <c r="LXL29" s="661"/>
      <c r="LXM29" s="661"/>
      <c r="LXN29" s="661"/>
      <c r="LXO29" s="661"/>
      <c r="LXQ29" s="661"/>
      <c r="LXR29" s="661"/>
      <c r="LXS29" s="661"/>
      <c r="LXT29" s="661"/>
      <c r="LXU29" s="661"/>
      <c r="LXV29" s="661"/>
      <c r="LXW29" s="661"/>
      <c r="LXY29" s="661"/>
      <c r="LXZ29" s="661"/>
      <c r="LYA29" s="661"/>
      <c r="LYB29" s="661"/>
      <c r="LYC29" s="661"/>
      <c r="LYD29" s="661"/>
      <c r="LYE29" s="661"/>
      <c r="LYG29" s="661"/>
      <c r="LYH29" s="661"/>
      <c r="LYI29" s="661"/>
      <c r="LYJ29" s="661"/>
      <c r="LYK29" s="661"/>
      <c r="LYL29" s="661"/>
      <c r="LYM29" s="661"/>
      <c r="LYO29" s="661"/>
      <c r="LYP29" s="661"/>
      <c r="LYQ29" s="661"/>
      <c r="LYR29" s="661"/>
      <c r="LYS29" s="661"/>
      <c r="LYT29" s="661"/>
      <c r="LYU29" s="661"/>
      <c r="LYW29" s="661"/>
      <c r="LYX29" s="661"/>
      <c r="LYY29" s="661"/>
      <c r="LYZ29" s="661"/>
      <c r="LZA29" s="661"/>
      <c r="LZB29" s="661"/>
      <c r="LZC29" s="661"/>
      <c r="LZE29" s="661"/>
      <c r="LZF29" s="661"/>
      <c r="LZG29" s="661"/>
      <c r="LZH29" s="661"/>
      <c r="LZI29" s="661"/>
      <c r="LZJ29" s="661"/>
      <c r="LZK29" s="661"/>
      <c r="LZM29" s="661"/>
      <c r="LZN29" s="661"/>
      <c r="LZO29" s="661"/>
      <c r="LZP29" s="661"/>
      <c r="LZQ29" s="661"/>
      <c r="LZR29" s="661"/>
      <c r="LZS29" s="661"/>
      <c r="LZU29" s="661"/>
      <c r="LZV29" s="661"/>
      <c r="LZW29" s="661"/>
      <c r="LZX29" s="661"/>
      <c r="LZY29" s="661"/>
      <c r="LZZ29" s="661"/>
      <c r="MAA29" s="661"/>
      <c r="MAC29" s="661"/>
      <c r="MAD29" s="661"/>
      <c r="MAE29" s="661"/>
      <c r="MAF29" s="661"/>
      <c r="MAG29" s="661"/>
      <c r="MAH29" s="661"/>
      <c r="MAI29" s="661"/>
      <c r="MAK29" s="661"/>
      <c r="MAL29" s="661"/>
      <c r="MAM29" s="661"/>
      <c r="MAN29" s="661"/>
      <c r="MAO29" s="661"/>
      <c r="MAP29" s="661"/>
      <c r="MAQ29" s="661"/>
      <c r="MAS29" s="661"/>
      <c r="MAT29" s="661"/>
      <c r="MAU29" s="661"/>
      <c r="MAV29" s="661"/>
      <c r="MAW29" s="661"/>
      <c r="MAX29" s="661"/>
      <c r="MAY29" s="661"/>
      <c r="MBA29" s="661"/>
      <c r="MBB29" s="661"/>
      <c r="MBC29" s="661"/>
      <c r="MBD29" s="661"/>
      <c r="MBE29" s="661"/>
      <c r="MBF29" s="661"/>
      <c r="MBG29" s="661"/>
      <c r="MBI29" s="661"/>
      <c r="MBJ29" s="661"/>
      <c r="MBK29" s="661"/>
      <c r="MBL29" s="661"/>
      <c r="MBM29" s="661"/>
      <c r="MBN29" s="661"/>
      <c r="MBO29" s="661"/>
      <c r="MBQ29" s="661"/>
      <c r="MBR29" s="661"/>
      <c r="MBS29" s="661"/>
      <c r="MBT29" s="661"/>
      <c r="MBU29" s="661"/>
      <c r="MBV29" s="661"/>
      <c r="MBW29" s="661"/>
      <c r="MBY29" s="661"/>
      <c r="MBZ29" s="661"/>
      <c r="MCA29" s="661"/>
      <c r="MCB29" s="661"/>
      <c r="MCC29" s="661"/>
      <c r="MCD29" s="661"/>
      <c r="MCE29" s="661"/>
      <c r="MCG29" s="661"/>
      <c r="MCH29" s="661"/>
      <c r="MCI29" s="661"/>
      <c r="MCJ29" s="661"/>
      <c r="MCK29" s="661"/>
      <c r="MCL29" s="661"/>
      <c r="MCM29" s="661"/>
      <c r="MCO29" s="661"/>
      <c r="MCP29" s="661"/>
      <c r="MCQ29" s="661"/>
      <c r="MCR29" s="661"/>
      <c r="MCS29" s="661"/>
      <c r="MCT29" s="661"/>
      <c r="MCU29" s="661"/>
      <c r="MCW29" s="661"/>
      <c r="MCX29" s="661"/>
      <c r="MCY29" s="661"/>
      <c r="MCZ29" s="661"/>
      <c r="MDA29" s="661"/>
      <c r="MDB29" s="661"/>
      <c r="MDC29" s="661"/>
      <c r="MDE29" s="661"/>
      <c r="MDF29" s="661"/>
      <c r="MDG29" s="661"/>
      <c r="MDH29" s="661"/>
      <c r="MDI29" s="661"/>
      <c r="MDJ29" s="661"/>
      <c r="MDK29" s="661"/>
      <c r="MDM29" s="661"/>
      <c r="MDN29" s="661"/>
      <c r="MDO29" s="661"/>
      <c r="MDP29" s="661"/>
      <c r="MDQ29" s="661"/>
      <c r="MDR29" s="661"/>
      <c r="MDS29" s="661"/>
      <c r="MDU29" s="661"/>
      <c r="MDV29" s="661"/>
      <c r="MDW29" s="661"/>
      <c r="MDX29" s="661"/>
      <c r="MDY29" s="661"/>
      <c r="MDZ29" s="661"/>
      <c r="MEA29" s="661"/>
      <c r="MEC29" s="661"/>
      <c r="MED29" s="661"/>
      <c r="MEE29" s="661"/>
      <c r="MEF29" s="661"/>
      <c r="MEG29" s="661"/>
      <c r="MEH29" s="661"/>
      <c r="MEI29" s="661"/>
      <c r="MEK29" s="661"/>
      <c r="MEL29" s="661"/>
      <c r="MEM29" s="661"/>
      <c r="MEN29" s="661"/>
      <c r="MEO29" s="661"/>
      <c r="MEP29" s="661"/>
      <c r="MEQ29" s="661"/>
      <c r="MES29" s="661"/>
      <c r="MET29" s="661"/>
      <c r="MEU29" s="661"/>
      <c r="MEV29" s="661"/>
      <c r="MEW29" s="661"/>
      <c r="MEX29" s="661"/>
      <c r="MEY29" s="661"/>
      <c r="MFA29" s="661"/>
      <c r="MFB29" s="661"/>
      <c r="MFC29" s="661"/>
      <c r="MFD29" s="661"/>
      <c r="MFE29" s="661"/>
      <c r="MFF29" s="661"/>
      <c r="MFG29" s="661"/>
      <c r="MFI29" s="661"/>
      <c r="MFJ29" s="661"/>
      <c r="MFK29" s="661"/>
      <c r="MFL29" s="661"/>
      <c r="MFM29" s="661"/>
      <c r="MFN29" s="661"/>
      <c r="MFO29" s="661"/>
      <c r="MFQ29" s="661"/>
      <c r="MFR29" s="661"/>
      <c r="MFS29" s="661"/>
      <c r="MFT29" s="661"/>
      <c r="MFU29" s="661"/>
      <c r="MFV29" s="661"/>
      <c r="MFW29" s="661"/>
      <c r="MFY29" s="661"/>
      <c r="MFZ29" s="661"/>
      <c r="MGA29" s="661"/>
      <c r="MGB29" s="661"/>
      <c r="MGC29" s="661"/>
      <c r="MGD29" s="661"/>
      <c r="MGE29" s="661"/>
      <c r="MGG29" s="661"/>
      <c r="MGH29" s="661"/>
      <c r="MGI29" s="661"/>
      <c r="MGJ29" s="661"/>
      <c r="MGK29" s="661"/>
      <c r="MGL29" s="661"/>
      <c r="MGM29" s="661"/>
      <c r="MGO29" s="661"/>
      <c r="MGP29" s="661"/>
      <c r="MGQ29" s="661"/>
      <c r="MGR29" s="661"/>
      <c r="MGS29" s="661"/>
      <c r="MGT29" s="661"/>
      <c r="MGU29" s="661"/>
      <c r="MGW29" s="661"/>
      <c r="MGX29" s="661"/>
      <c r="MGY29" s="661"/>
      <c r="MGZ29" s="661"/>
      <c r="MHA29" s="661"/>
      <c r="MHB29" s="661"/>
      <c r="MHC29" s="661"/>
      <c r="MHE29" s="661"/>
      <c r="MHF29" s="661"/>
      <c r="MHG29" s="661"/>
      <c r="MHH29" s="661"/>
      <c r="MHI29" s="661"/>
      <c r="MHJ29" s="661"/>
      <c r="MHK29" s="661"/>
      <c r="MHM29" s="661"/>
      <c r="MHN29" s="661"/>
      <c r="MHO29" s="661"/>
      <c r="MHP29" s="661"/>
      <c r="MHQ29" s="661"/>
      <c r="MHR29" s="661"/>
      <c r="MHS29" s="661"/>
      <c r="MHU29" s="661"/>
      <c r="MHV29" s="661"/>
      <c r="MHW29" s="661"/>
      <c r="MHX29" s="661"/>
      <c r="MHY29" s="661"/>
      <c r="MHZ29" s="661"/>
      <c r="MIA29" s="661"/>
      <c r="MIC29" s="661"/>
      <c r="MID29" s="661"/>
      <c r="MIE29" s="661"/>
      <c r="MIF29" s="661"/>
      <c r="MIG29" s="661"/>
      <c r="MIH29" s="661"/>
      <c r="MII29" s="661"/>
      <c r="MIK29" s="661"/>
      <c r="MIL29" s="661"/>
      <c r="MIM29" s="661"/>
      <c r="MIN29" s="661"/>
      <c r="MIO29" s="661"/>
      <c r="MIP29" s="661"/>
      <c r="MIQ29" s="661"/>
      <c r="MIS29" s="661"/>
      <c r="MIT29" s="661"/>
      <c r="MIU29" s="661"/>
      <c r="MIV29" s="661"/>
      <c r="MIW29" s="661"/>
      <c r="MIX29" s="661"/>
      <c r="MIY29" s="661"/>
      <c r="MJA29" s="661"/>
      <c r="MJB29" s="661"/>
      <c r="MJC29" s="661"/>
      <c r="MJD29" s="661"/>
      <c r="MJE29" s="661"/>
      <c r="MJF29" s="661"/>
      <c r="MJG29" s="661"/>
      <c r="MJI29" s="661"/>
      <c r="MJJ29" s="661"/>
      <c r="MJK29" s="661"/>
      <c r="MJL29" s="661"/>
      <c r="MJM29" s="661"/>
      <c r="MJN29" s="661"/>
      <c r="MJO29" s="661"/>
      <c r="MJQ29" s="661"/>
      <c r="MJR29" s="661"/>
      <c r="MJS29" s="661"/>
      <c r="MJT29" s="661"/>
      <c r="MJU29" s="661"/>
      <c r="MJV29" s="661"/>
      <c r="MJW29" s="661"/>
      <c r="MJY29" s="661"/>
      <c r="MJZ29" s="661"/>
      <c r="MKA29" s="661"/>
      <c r="MKB29" s="661"/>
      <c r="MKC29" s="661"/>
      <c r="MKD29" s="661"/>
      <c r="MKE29" s="661"/>
      <c r="MKG29" s="661"/>
      <c r="MKH29" s="661"/>
      <c r="MKI29" s="661"/>
      <c r="MKJ29" s="661"/>
      <c r="MKK29" s="661"/>
      <c r="MKL29" s="661"/>
      <c r="MKM29" s="661"/>
      <c r="MKO29" s="661"/>
      <c r="MKP29" s="661"/>
      <c r="MKQ29" s="661"/>
      <c r="MKR29" s="661"/>
      <c r="MKS29" s="661"/>
      <c r="MKT29" s="661"/>
      <c r="MKU29" s="661"/>
      <c r="MKW29" s="661"/>
      <c r="MKX29" s="661"/>
      <c r="MKY29" s="661"/>
      <c r="MKZ29" s="661"/>
      <c r="MLA29" s="661"/>
      <c r="MLB29" s="661"/>
      <c r="MLC29" s="661"/>
      <c r="MLE29" s="661"/>
      <c r="MLF29" s="661"/>
      <c r="MLG29" s="661"/>
      <c r="MLH29" s="661"/>
      <c r="MLI29" s="661"/>
      <c r="MLJ29" s="661"/>
      <c r="MLK29" s="661"/>
      <c r="MLM29" s="661"/>
      <c r="MLN29" s="661"/>
      <c r="MLO29" s="661"/>
      <c r="MLP29" s="661"/>
      <c r="MLQ29" s="661"/>
      <c r="MLR29" s="661"/>
      <c r="MLS29" s="661"/>
      <c r="MLU29" s="661"/>
      <c r="MLV29" s="661"/>
      <c r="MLW29" s="661"/>
      <c r="MLX29" s="661"/>
      <c r="MLY29" s="661"/>
      <c r="MLZ29" s="661"/>
      <c r="MMA29" s="661"/>
      <c r="MMC29" s="661"/>
      <c r="MMD29" s="661"/>
      <c r="MME29" s="661"/>
      <c r="MMF29" s="661"/>
      <c r="MMG29" s="661"/>
      <c r="MMH29" s="661"/>
      <c r="MMI29" s="661"/>
      <c r="MMK29" s="661"/>
      <c r="MML29" s="661"/>
      <c r="MMM29" s="661"/>
      <c r="MMN29" s="661"/>
      <c r="MMO29" s="661"/>
      <c r="MMP29" s="661"/>
      <c r="MMQ29" s="661"/>
      <c r="MMS29" s="661"/>
      <c r="MMT29" s="661"/>
      <c r="MMU29" s="661"/>
      <c r="MMV29" s="661"/>
      <c r="MMW29" s="661"/>
      <c r="MMX29" s="661"/>
      <c r="MMY29" s="661"/>
      <c r="MNA29" s="661"/>
      <c r="MNB29" s="661"/>
      <c r="MNC29" s="661"/>
      <c r="MND29" s="661"/>
      <c r="MNE29" s="661"/>
      <c r="MNF29" s="661"/>
      <c r="MNG29" s="661"/>
      <c r="MNI29" s="661"/>
      <c r="MNJ29" s="661"/>
      <c r="MNK29" s="661"/>
      <c r="MNL29" s="661"/>
      <c r="MNM29" s="661"/>
      <c r="MNN29" s="661"/>
      <c r="MNO29" s="661"/>
      <c r="MNQ29" s="661"/>
      <c r="MNR29" s="661"/>
      <c r="MNS29" s="661"/>
      <c r="MNT29" s="661"/>
      <c r="MNU29" s="661"/>
      <c r="MNV29" s="661"/>
      <c r="MNW29" s="661"/>
      <c r="MNY29" s="661"/>
      <c r="MNZ29" s="661"/>
      <c r="MOA29" s="661"/>
      <c r="MOB29" s="661"/>
      <c r="MOC29" s="661"/>
      <c r="MOD29" s="661"/>
      <c r="MOE29" s="661"/>
      <c r="MOG29" s="661"/>
      <c r="MOH29" s="661"/>
      <c r="MOI29" s="661"/>
      <c r="MOJ29" s="661"/>
      <c r="MOK29" s="661"/>
      <c r="MOL29" s="661"/>
      <c r="MOM29" s="661"/>
      <c r="MOO29" s="661"/>
      <c r="MOP29" s="661"/>
      <c r="MOQ29" s="661"/>
      <c r="MOR29" s="661"/>
      <c r="MOS29" s="661"/>
      <c r="MOT29" s="661"/>
      <c r="MOU29" s="661"/>
      <c r="MOW29" s="661"/>
      <c r="MOX29" s="661"/>
      <c r="MOY29" s="661"/>
      <c r="MOZ29" s="661"/>
      <c r="MPA29" s="661"/>
      <c r="MPB29" s="661"/>
      <c r="MPC29" s="661"/>
      <c r="MPE29" s="661"/>
      <c r="MPF29" s="661"/>
      <c r="MPG29" s="661"/>
      <c r="MPH29" s="661"/>
      <c r="MPI29" s="661"/>
      <c r="MPJ29" s="661"/>
      <c r="MPK29" s="661"/>
      <c r="MPM29" s="661"/>
      <c r="MPN29" s="661"/>
      <c r="MPO29" s="661"/>
      <c r="MPP29" s="661"/>
      <c r="MPQ29" s="661"/>
      <c r="MPR29" s="661"/>
      <c r="MPS29" s="661"/>
      <c r="MPU29" s="661"/>
      <c r="MPV29" s="661"/>
      <c r="MPW29" s="661"/>
      <c r="MPX29" s="661"/>
      <c r="MPY29" s="661"/>
      <c r="MPZ29" s="661"/>
      <c r="MQA29" s="661"/>
      <c r="MQC29" s="661"/>
      <c r="MQD29" s="661"/>
      <c r="MQE29" s="661"/>
      <c r="MQF29" s="661"/>
      <c r="MQG29" s="661"/>
      <c r="MQH29" s="661"/>
      <c r="MQI29" s="661"/>
      <c r="MQK29" s="661"/>
      <c r="MQL29" s="661"/>
      <c r="MQM29" s="661"/>
      <c r="MQN29" s="661"/>
      <c r="MQO29" s="661"/>
      <c r="MQP29" s="661"/>
      <c r="MQQ29" s="661"/>
      <c r="MQS29" s="661"/>
      <c r="MQT29" s="661"/>
      <c r="MQU29" s="661"/>
      <c r="MQV29" s="661"/>
      <c r="MQW29" s="661"/>
      <c r="MQX29" s="661"/>
      <c r="MQY29" s="661"/>
      <c r="MRA29" s="661"/>
      <c r="MRB29" s="661"/>
      <c r="MRC29" s="661"/>
      <c r="MRD29" s="661"/>
      <c r="MRE29" s="661"/>
      <c r="MRF29" s="661"/>
      <c r="MRG29" s="661"/>
      <c r="MRI29" s="661"/>
      <c r="MRJ29" s="661"/>
      <c r="MRK29" s="661"/>
      <c r="MRL29" s="661"/>
      <c r="MRM29" s="661"/>
      <c r="MRN29" s="661"/>
      <c r="MRO29" s="661"/>
      <c r="MRQ29" s="661"/>
      <c r="MRR29" s="661"/>
      <c r="MRS29" s="661"/>
      <c r="MRT29" s="661"/>
      <c r="MRU29" s="661"/>
      <c r="MRV29" s="661"/>
      <c r="MRW29" s="661"/>
      <c r="MRY29" s="661"/>
      <c r="MRZ29" s="661"/>
      <c r="MSA29" s="661"/>
      <c r="MSB29" s="661"/>
      <c r="MSC29" s="661"/>
      <c r="MSD29" s="661"/>
      <c r="MSE29" s="661"/>
      <c r="MSG29" s="661"/>
      <c r="MSH29" s="661"/>
      <c r="MSI29" s="661"/>
      <c r="MSJ29" s="661"/>
      <c r="MSK29" s="661"/>
      <c r="MSL29" s="661"/>
      <c r="MSM29" s="661"/>
      <c r="MSO29" s="661"/>
      <c r="MSP29" s="661"/>
      <c r="MSQ29" s="661"/>
      <c r="MSR29" s="661"/>
      <c r="MSS29" s="661"/>
      <c r="MST29" s="661"/>
      <c r="MSU29" s="661"/>
      <c r="MSW29" s="661"/>
      <c r="MSX29" s="661"/>
      <c r="MSY29" s="661"/>
      <c r="MSZ29" s="661"/>
      <c r="MTA29" s="661"/>
      <c r="MTB29" s="661"/>
      <c r="MTC29" s="661"/>
      <c r="MTE29" s="661"/>
      <c r="MTF29" s="661"/>
      <c r="MTG29" s="661"/>
      <c r="MTH29" s="661"/>
      <c r="MTI29" s="661"/>
      <c r="MTJ29" s="661"/>
      <c r="MTK29" s="661"/>
      <c r="MTM29" s="661"/>
      <c r="MTN29" s="661"/>
      <c r="MTO29" s="661"/>
      <c r="MTP29" s="661"/>
      <c r="MTQ29" s="661"/>
      <c r="MTR29" s="661"/>
      <c r="MTS29" s="661"/>
      <c r="MTU29" s="661"/>
      <c r="MTV29" s="661"/>
      <c r="MTW29" s="661"/>
      <c r="MTX29" s="661"/>
      <c r="MTY29" s="661"/>
      <c r="MTZ29" s="661"/>
      <c r="MUA29" s="661"/>
      <c r="MUC29" s="661"/>
      <c r="MUD29" s="661"/>
      <c r="MUE29" s="661"/>
      <c r="MUF29" s="661"/>
      <c r="MUG29" s="661"/>
      <c r="MUH29" s="661"/>
      <c r="MUI29" s="661"/>
      <c r="MUK29" s="661"/>
      <c r="MUL29" s="661"/>
      <c r="MUM29" s="661"/>
      <c r="MUN29" s="661"/>
      <c r="MUO29" s="661"/>
      <c r="MUP29" s="661"/>
      <c r="MUQ29" s="661"/>
      <c r="MUS29" s="661"/>
      <c r="MUT29" s="661"/>
      <c r="MUU29" s="661"/>
      <c r="MUV29" s="661"/>
      <c r="MUW29" s="661"/>
      <c r="MUX29" s="661"/>
      <c r="MUY29" s="661"/>
      <c r="MVA29" s="661"/>
      <c r="MVB29" s="661"/>
      <c r="MVC29" s="661"/>
      <c r="MVD29" s="661"/>
      <c r="MVE29" s="661"/>
      <c r="MVF29" s="661"/>
      <c r="MVG29" s="661"/>
      <c r="MVI29" s="661"/>
      <c r="MVJ29" s="661"/>
      <c r="MVK29" s="661"/>
      <c r="MVL29" s="661"/>
      <c r="MVM29" s="661"/>
      <c r="MVN29" s="661"/>
      <c r="MVO29" s="661"/>
      <c r="MVQ29" s="661"/>
      <c r="MVR29" s="661"/>
      <c r="MVS29" s="661"/>
      <c r="MVT29" s="661"/>
      <c r="MVU29" s="661"/>
      <c r="MVV29" s="661"/>
      <c r="MVW29" s="661"/>
      <c r="MVY29" s="661"/>
      <c r="MVZ29" s="661"/>
      <c r="MWA29" s="661"/>
      <c r="MWB29" s="661"/>
      <c r="MWC29" s="661"/>
      <c r="MWD29" s="661"/>
      <c r="MWE29" s="661"/>
      <c r="MWG29" s="661"/>
      <c r="MWH29" s="661"/>
      <c r="MWI29" s="661"/>
      <c r="MWJ29" s="661"/>
      <c r="MWK29" s="661"/>
      <c r="MWL29" s="661"/>
      <c r="MWM29" s="661"/>
      <c r="MWO29" s="661"/>
      <c r="MWP29" s="661"/>
      <c r="MWQ29" s="661"/>
      <c r="MWR29" s="661"/>
      <c r="MWS29" s="661"/>
      <c r="MWT29" s="661"/>
      <c r="MWU29" s="661"/>
      <c r="MWW29" s="661"/>
      <c r="MWX29" s="661"/>
      <c r="MWY29" s="661"/>
      <c r="MWZ29" s="661"/>
      <c r="MXA29" s="661"/>
      <c r="MXB29" s="661"/>
      <c r="MXC29" s="661"/>
      <c r="MXE29" s="661"/>
      <c r="MXF29" s="661"/>
      <c r="MXG29" s="661"/>
      <c r="MXH29" s="661"/>
      <c r="MXI29" s="661"/>
      <c r="MXJ29" s="661"/>
      <c r="MXK29" s="661"/>
      <c r="MXM29" s="661"/>
      <c r="MXN29" s="661"/>
      <c r="MXO29" s="661"/>
      <c r="MXP29" s="661"/>
      <c r="MXQ29" s="661"/>
      <c r="MXR29" s="661"/>
      <c r="MXS29" s="661"/>
      <c r="MXU29" s="661"/>
      <c r="MXV29" s="661"/>
      <c r="MXW29" s="661"/>
      <c r="MXX29" s="661"/>
      <c r="MXY29" s="661"/>
      <c r="MXZ29" s="661"/>
      <c r="MYA29" s="661"/>
      <c r="MYC29" s="661"/>
      <c r="MYD29" s="661"/>
      <c r="MYE29" s="661"/>
      <c r="MYF29" s="661"/>
      <c r="MYG29" s="661"/>
      <c r="MYH29" s="661"/>
      <c r="MYI29" s="661"/>
      <c r="MYK29" s="661"/>
      <c r="MYL29" s="661"/>
      <c r="MYM29" s="661"/>
      <c r="MYN29" s="661"/>
      <c r="MYO29" s="661"/>
      <c r="MYP29" s="661"/>
      <c r="MYQ29" s="661"/>
      <c r="MYS29" s="661"/>
      <c r="MYT29" s="661"/>
      <c r="MYU29" s="661"/>
      <c r="MYV29" s="661"/>
      <c r="MYW29" s="661"/>
      <c r="MYX29" s="661"/>
      <c r="MYY29" s="661"/>
      <c r="MZA29" s="661"/>
      <c r="MZB29" s="661"/>
      <c r="MZC29" s="661"/>
      <c r="MZD29" s="661"/>
      <c r="MZE29" s="661"/>
      <c r="MZF29" s="661"/>
      <c r="MZG29" s="661"/>
      <c r="MZI29" s="661"/>
      <c r="MZJ29" s="661"/>
      <c r="MZK29" s="661"/>
      <c r="MZL29" s="661"/>
      <c r="MZM29" s="661"/>
      <c r="MZN29" s="661"/>
      <c r="MZO29" s="661"/>
      <c r="MZQ29" s="661"/>
      <c r="MZR29" s="661"/>
      <c r="MZS29" s="661"/>
      <c r="MZT29" s="661"/>
      <c r="MZU29" s="661"/>
      <c r="MZV29" s="661"/>
      <c r="MZW29" s="661"/>
      <c r="MZY29" s="661"/>
      <c r="MZZ29" s="661"/>
      <c r="NAA29" s="661"/>
      <c r="NAB29" s="661"/>
      <c r="NAC29" s="661"/>
      <c r="NAD29" s="661"/>
      <c r="NAE29" s="661"/>
      <c r="NAG29" s="661"/>
      <c r="NAH29" s="661"/>
      <c r="NAI29" s="661"/>
      <c r="NAJ29" s="661"/>
      <c r="NAK29" s="661"/>
      <c r="NAL29" s="661"/>
      <c r="NAM29" s="661"/>
      <c r="NAO29" s="661"/>
      <c r="NAP29" s="661"/>
      <c r="NAQ29" s="661"/>
      <c r="NAR29" s="661"/>
      <c r="NAS29" s="661"/>
      <c r="NAT29" s="661"/>
      <c r="NAU29" s="661"/>
      <c r="NAW29" s="661"/>
      <c r="NAX29" s="661"/>
      <c r="NAY29" s="661"/>
      <c r="NAZ29" s="661"/>
      <c r="NBA29" s="661"/>
      <c r="NBB29" s="661"/>
      <c r="NBC29" s="661"/>
      <c r="NBE29" s="661"/>
      <c r="NBF29" s="661"/>
      <c r="NBG29" s="661"/>
      <c r="NBH29" s="661"/>
      <c r="NBI29" s="661"/>
      <c r="NBJ29" s="661"/>
      <c r="NBK29" s="661"/>
      <c r="NBM29" s="661"/>
      <c r="NBN29" s="661"/>
      <c r="NBO29" s="661"/>
      <c r="NBP29" s="661"/>
      <c r="NBQ29" s="661"/>
      <c r="NBR29" s="661"/>
      <c r="NBS29" s="661"/>
      <c r="NBU29" s="661"/>
      <c r="NBV29" s="661"/>
      <c r="NBW29" s="661"/>
      <c r="NBX29" s="661"/>
      <c r="NBY29" s="661"/>
      <c r="NBZ29" s="661"/>
      <c r="NCA29" s="661"/>
      <c r="NCC29" s="661"/>
      <c r="NCD29" s="661"/>
      <c r="NCE29" s="661"/>
      <c r="NCF29" s="661"/>
      <c r="NCG29" s="661"/>
      <c r="NCH29" s="661"/>
      <c r="NCI29" s="661"/>
      <c r="NCK29" s="661"/>
      <c r="NCL29" s="661"/>
      <c r="NCM29" s="661"/>
      <c r="NCN29" s="661"/>
      <c r="NCO29" s="661"/>
      <c r="NCP29" s="661"/>
      <c r="NCQ29" s="661"/>
      <c r="NCS29" s="661"/>
      <c r="NCT29" s="661"/>
      <c r="NCU29" s="661"/>
      <c r="NCV29" s="661"/>
      <c r="NCW29" s="661"/>
      <c r="NCX29" s="661"/>
      <c r="NCY29" s="661"/>
      <c r="NDA29" s="661"/>
      <c r="NDB29" s="661"/>
      <c r="NDC29" s="661"/>
      <c r="NDD29" s="661"/>
      <c r="NDE29" s="661"/>
      <c r="NDF29" s="661"/>
      <c r="NDG29" s="661"/>
      <c r="NDI29" s="661"/>
      <c r="NDJ29" s="661"/>
      <c r="NDK29" s="661"/>
      <c r="NDL29" s="661"/>
      <c r="NDM29" s="661"/>
      <c r="NDN29" s="661"/>
      <c r="NDO29" s="661"/>
      <c r="NDQ29" s="661"/>
      <c r="NDR29" s="661"/>
      <c r="NDS29" s="661"/>
      <c r="NDT29" s="661"/>
      <c r="NDU29" s="661"/>
      <c r="NDV29" s="661"/>
      <c r="NDW29" s="661"/>
      <c r="NDY29" s="661"/>
      <c r="NDZ29" s="661"/>
      <c r="NEA29" s="661"/>
      <c r="NEB29" s="661"/>
      <c r="NEC29" s="661"/>
      <c r="NED29" s="661"/>
      <c r="NEE29" s="661"/>
      <c r="NEG29" s="661"/>
      <c r="NEH29" s="661"/>
      <c r="NEI29" s="661"/>
      <c r="NEJ29" s="661"/>
      <c r="NEK29" s="661"/>
      <c r="NEL29" s="661"/>
      <c r="NEM29" s="661"/>
      <c r="NEO29" s="661"/>
      <c r="NEP29" s="661"/>
      <c r="NEQ29" s="661"/>
      <c r="NER29" s="661"/>
      <c r="NES29" s="661"/>
      <c r="NET29" s="661"/>
      <c r="NEU29" s="661"/>
      <c r="NEW29" s="661"/>
      <c r="NEX29" s="661"/>
      <c r="NEY29" s="661"/>
      <c r="NEZ29" s="661"/>
      <c r="NFA29" s="661"/>
      <c r="NFB29" s="661"/>
      <c r="NFC29" s="661"/>
      <c r="NFE29" s="661"/>
      <c r="NFF29" s="661"/>
      <c r="NFG29" s="661"/>
      <c r="NFH29" s="661"/>
      <c r="NFI29" s="661"/>
      <c r="NFJ29" s="661"/>
      <c r="NFK29" s="661"/>
      <c r="NFM29" s="661"/>
      <c r="NFN29" s="661"/>
      <c r="NFO29" s="661"/>
      <c r="NFP29" s="661"/>
      <c r="NFQ29" s="661"/>
      <c r="NFR29" s="661"/>
      <c r="NFS29" s="661"/>
      <c r="NFU29" s="661"/>
      <c r="NFV29" s="661"/>
      <c r="NFW29" s="661"/>
      <c r="NFX29" s="661"/>
      <c r="NFY29" s="661"/>
      <c r="NFZ29" s="661"/>
      <c r="NGA29" s="661"/>
      <c r="NGC29" s="661"/>
      <c r="NGD29" s="661"/>
      <c r="NGE29" s="661"/>
      <c r="NGF29" s="661"/>
      <c r="NGG29" s="661"/>
      <c r="NGH29" s="661"/>
      <c r="NGI29" s="661"/>
      <c r="NGK29" s="661"/>
      <c r="NGL29" s="661"/>
      <c r="NGM29" s="661"/>
      <c r="NGN29" s="661"/>
      <c r="NGO29" s="661"/>
      <c r="NGP29" s="661"/>
      <c r="NGQ29" s="661"/>
      <c r="NGS29" s="661"/>
      <c r="NGT29" s="661"/>
      <c r="NGU29" s="661"/>
      <c r="NGV29" s="661"/>
      <c r="NGW29" s="661"/>
      <c r="NGX29" s="661"/>
      <c r="NGY29" s="661"/>
      <c r="NHA29" s="661"/>
      <c r="NHB29" s="661"/>
      <c r="NHC29" s="661"/>
      <c r="NHD29" s="661"/>
      <c r="NHE29" s="661"/>
      <c r="NHF29" s="661"/>
      <c r="NHG29" s="661"/>
      <c r="NHI29" s="661"/>
      <c r="NHJ29" s="661"/>
      <c r="NHK29" s="661"/>
      <c r="NHL29" s="661"/>
      <c r="NHM29" s="661"/>
      <c r="NHN29" s="661"/>
      <c r="NHO29" s="661"/>
      <c r="NHQ29" s="661"/>
      <c r="NHR29" s="661"/>
      <c r="NHS29" s="661"/>
      <c r="NHT29" s="661"/>
      <c r="NHU29" s="661"/>
      <c r="NHV29" s="661"/>
      <c r="NHW29" s="661"/>
      <c r="NHY29" s="661"/>
      <c r="NHZ29" s="661"/>
      <c r="NIA29" s="661"/>
      <c r="NIB29" s="661"/>
      <c r="NIC29" s="661"/>
      <c r="NID29" s="661"/>
      <c r="NIE29" s="661"/>
      <c r="NIG29" s="661"/>
      <c r="NIH29" s="661"/>
      <c r="NII29" s="661"/>
      <c r="NIJ29" s="661"/>
      <c r="NIK29" s="661"/>
      <c r="NIL29" s="661"/>
      <c r="NIM29" s="661"/>
      <c r="NIO29" s="661"/>
      <c r="NIP29" s="661"/>
      <c r="NIQ29" s="661"/>
      <c r="NIR29" s="661"/>
      <c r="NIS29" s="661"/>
      <c r="NIT29" s="661"/>
      <c r="NIU29" s="661"/>
      <c r="NIW29" s="661"/>
      <c r="NIX29" s="661"/>
      <c r="NIY29" s="661"/>
      <c r="NIZ29" s="661"/>
      <c r="NJA29" s="661"/>
      <c r="NJB29" s="661"/>
      <c r="NJC29" s="661"/>
      <c r="NJE29" s="661"/>
      <c r="NJF29" s="661"/>
      <c r="NJG29" s="661"/>
      <c r="NJH29" s="661"/>
      <c r="NJI29" s="661"/>
      <c r="NJJ29" s="661"/>
      <c r="NJK29" s="661"/>
      <c r="NJM29" s="661"/>
      <c r="NJN29" s="661"/>
      <c r="NJO29" s="661"/>
      <c r="NJP29" s="661"/>
      <c r="NJQ29" s="661"/>
      <c r="NJR29" s="661"/>
      <c r="NJS29" s="661"/>
      <c r="NJU29" s="661"/>
      <c r="NJV29" s="661"/>
      <c r="NJW29" s="661"/>
      <c r="NJX29" s="661"/>
      <c r="NJY29" s="661"/>
      <c r="NJZ29" s="661"/>
      <c r="NKA29" s="661"/>
      <c r="NKC29" s="661"/>
      <c r="NKD29" s="661"/>
      <c r="NKE29" s="661"/>
      <c r="NKF29" s="661"/>
      <c r="NKG29" s="661"/>
      <c r="NKH29" s="661"/>
      <c r="NKI29" s="661"/>
      <c r="NKK29" s="661"/>
      <c r="NKL29" s="661"/>
      <c r="NKM29" s="661"/>
      <c r="NKN29" s="661"/>
      <c r="NKO29" s="661"/>
      <c r="NKP29" s="661"/>
      <c r="NKQ29" s="661"/>
      <c r="NKS29" s="661"/>
      <c r="NKT29" s="661"/>
      <c r="NKU29" s="661"/>
      <c r="NKV29" s="661"/>
      <c r="NKW29" s="661"/>
      <c r="NKX29" s="661"/>
      <c r="NKY29" s="661"/>
      <c r="NLA29" s="661"/>
      <c r="NLB29" s="661"/>
      <c r="NLC29" s="661"/>
      <c r="NLD29" s="661"/>
      <c r="NLE29" s="661"/>
      <c r="NLF29" s="661"/>
      <c r="NLG29" s="661"/>
      <c r="NLI29" s="661"/>
      <c r="NLJ29" s="661"/>
      <c r="NLK29" s="661"/>
      <c r="NLL29" s="661"/>
      <c r="NLM29" s="661"/>
      <c r="NLN29" s="661"/>
      <c r="NLO29" s="661"/>
      <c r="NLQ29" s="661"/>
      <c r="NLR29" s="661"/>
      <c r="NLS29" s="661"/>
      <c r="NLT29" s="661"/>
      <c r="NLU29" s="661"/>
      <c r="NLV29" s="661"/>
      <c r="NLW29" s="661"/>
      <c r="NLY29" s="661"/>
      <c r="NLZ29" s="661"/>
      <c r="NMA29" s="661"/>
      <c r="NMB29" s="661"/>
      <c r="NMC29" s="661"/>
      <c r="NMD29" s="661"/>
      <c r="NME29" s="661"/>
      <c r="NMG29" s="661"/>
      <c r="NMH29" s="661"/>
      <c r="NMI29" s="661"/>
      <c r="NMJ29" s="661"/>
      <c r="NMK29" s="661"/>
      <c r="NML29" s="661"/>
      <c r="NMM29" s="661"/>
      <c r="NMO29" s="661"/>
      <c r="NMP29" s="661"/>
      <c r="NMQ29" s="661"/>
      <c r="NMR29" s="661"/>
      <c r="NMS29" s="661"/>
      <c r="NMT29" s="661"/>
      <c r="NMU29" s="661"/>
      <c r="NMW29" s="661"/>
      <c r="NMX29" s="661"/>
      <c r="NMY29" s="661"/>
      <c r="NMZ29" s="661"/>
      <c r="NNA29" s="661"/>
      <c r="NNB29" s="661"/>
      <c r="NNC29" s="661"/>
      <c r="NNE29" s="661"/>
      <c r="NNF29" s="661"/>
      <c r="NNG29" s="661"/>
      <c r="NNH29" s="661"/>
      <c r="NNI29" s="661"/>
      <c r="NNJ29" s="661"/>
      <c r="NNK29" s="661"/>
      <c r="NNM29" s="661"/>
      <c r="NNN29" s="661"/>
      <c r="NNO29" s="661"/>
      <c r="NNP29" s="661"/>
      <c r="NNQ29" s="661"/>
      <c r="NNR29" s="661"/>
      <c r="NNS29" s="661"/>
      <c r="NNU29" s="661"/>
      <c r="NNV29" s="661"/>
      <c r="NNW29" s="661"/>
      <c r="NNX29" s="661"/>
      <c r="NNY29" s="661"/>
      <c r="NNZ29" s="661"/>
      <c r="NOA29" s="661"/>
      <c r="NOC29" s="661"/>
      <c r="NOD29" s="661"/>
      <c r="NOE29" s="661"/>
      <c r="NOF29" s="661"/>
      <c r="NOG29" s="661"/>
      <c r="NOH29" s="661"/>
      <c r="NOI29" s="661"/>
      <c r="NOK29" s="661"/>
      <c r="NOL29" s="661"/>
      <c r="NOM29" s="661"/>
      <c r="NON29" s="661"/>
      <c r="NOO29" s="661"/>
      <c r="NOP29" s="661"/>
      <c r="NOQ29" s="661"/>
      <c r="NOS29" s="661"/>
      <c r="NOT29" s="661"/>
      <c r="NOU29" s="661"/>
      <c r="NOV29" s="661"/>
      <c r="NOW29" s="661"/>
      <c r="NOX29" s="661"/>
      <c r="NOY29" s="661"/>
      <c r="NPA29" s="661"/>
      <c r="NPB29" s="661"/>
      <c r="NPC29" s="661"/>
      <c r="NPD29" s="661"/>
      <c r="NPE29" s="661"/>
      <c r="NPF29" s="661"/>
      <c r="NPG29" s="661"/>
      <c r="NPI29" s="661"/>
      <c r="NPJ29" s="661"/>
      <c r="NPK29" s="661"/>
      <c r="NPL29" s="661"/>
      <c r="NPM29" s="661"/>
      <c r="NPN29" s="661"/>
      <c r="NPO29" s="661"/>
      <c r="NPQ29" s="661"/>
      <c r="NPR29" s="661"/>
      <c r="NPS29" s="661"/>
      <c r="NPT29" s="661"/>
      <c r="NPU29" s="661"/>
      <c r="NPV29" s="661"/>
      <c r="NPW29" s="661"/>
      <c r="NPY29" s="661"/>
      <c r="NPZ29" s="661"/>
      <c r="NQA29" s="661"/>
      <c r="NQB29" s="661"/>
      <c r="NQC29" s="661"/>
      <c r="NQD29" s="661"/>
      <c r="NQE29" s="661"/>
      <c r="NQG29" s="661"/>
      <c r="NQH29" s="661"/>
      <c r="NQI29" s="661"/>
      <c r="NQJ29" s="661"/>
      <c r="NQK29" s="661"/>
      <c r="NQL29" s="661"/>
      <c r="NQM29" s="661"/>
      <c r="NQO29" s="661"/>
      <c r="NQP29" s="661"/>
      <c r="NQQ29" s="661"/>
      <c r="NQR29" s="661"/>
      <c r="NQS29" s="661"/>
      <c r="NQT29" s="661"/>
      <c r="NQU29" s="661"/>
      <c r="NQW29" s="661"/>
      <c r="NQX29" s="661"/>
      <c r="NQY29" s="661"/>
      <c r="NQZ29" s="661"/>
      <c r="NRA29" s="661"/>
      <c r="NRB29" s="661"/>
      <c r="NRC29" s="661"/>
      <c r="NRE29" s="661"/>
      <c r="NRF29" s="661"/>
      <c r="NRG29" s="661"/>
      <c r="NRH29" s="661"/>
      <c r="NRI29" s="661"/>
      <c r="NRJ29" s="661"/>
      <c r="NRK29" s="661"/>
      <c r="NRM29" s="661"/>
      <c r="NRN29" s="661"/>
      <c r="NRO29" s="661"/>
      <c r="NRP29" s="661"/>
      <c r="NRQ29" s="661"/>
      <c r="NRR29" s="661"/>
      <c r="NRS29" s="661"/>
      <c r="NRU29" s="661"/>
      <c r="NRV29" s="661"/>
      <c r="NRW29" s="661"/>
      <c r="NRX29" s="661"/>
      <c r="NRY29" s="661"/>
      <c r="NRZ29" s="661"/>
      <c r="NSA29" s="661"/>
      <c r="NSC29" s="661"/>
      <c r="NSD29" s="661"/>
      <c r="NSE29" s="661"/>
      <c r="NSF29" s="661"/>
      <c r="NSG29" s="661"/>
      <c r="NSH29" s="661"/>
      <c r="NSI29" s="661"/>
      <c r="NSK29" s="661"/>
      <c r="NSL29" s="661"/>
      <c r="NSM29" s="661"/>
      <c r="NSN29" s="661"/>
      <c r="NSO29" s="661"/>
      <c r="NSP29" s="661"/>
      <c r="NSQ29" s="661"/>
      <c r="NSS29" s="661"/>
      <c r="NST29" s="661"/>
      <c r="NSU29" s="661"/>
      <c r="NSV29" s="661"/>
      <c r="NSW29" s="661"/>
      <c r="NSX29" s="661"/>
      <c r="NSY29" s="661"/>
      <c r="NTA29" s="661"/>
      <c r="NTB29" s="661"/>
      <c r="NTC29" s="661"/>
      <c r="NTD29" s="661"/>
      <c r="NTE29" s="661"/>
      <c r="NTF29" s="661"/>
      <c r="NTG29" s="661"/>
      <c r="NTI29" s="661"/>
      <c r="NTJ29" s="661"/>
      <c r="NTK29" s="661"/>
      <c r="NTL29" s="661"/>
      <c r="NTM29" s="661"/>
      <c r="NTN29" s="661"/>
      <c r="NTO29" s="661"/>
      <c r="NTQ29" s="661"/>
      <c r="NTR29" s="661"/>
      <c r="NTS29" s="661"/>
      <c r="NTT29" s="661"/>
      <c r="NTU29" s="661"/>
      <c r="NTV29" s="661"/>
      <c r="NTW29" s="661"/>
      <c r="NTY29" s="661"/>
      <c r="NTZ29" s="661"/>
      <c r="NUA29" s="661"/>
      <c r="NUB29" s="661"/>
      <c r="NUC29" s="661"/>
      <c r="NUD29" s="661"/>
      <c r="NUE29" s="661"/>
      <c r="NUG29" s="661"/>
      <c r="NUH29" s="661"/>
      <c r="NUI29" s="661"/>
      <c r="NUJ29" s="661"/>
      <c r="NUK29" s="661"/>
      <c r="NUL29" s="661"/>
      <c r="NUM29" s="661"/>
      <c r="NUO29" s="661"/>
      <c r="NUP29" s="661"/>
      <c r="NUQ29" s="661"/>
      <c r="NUR29" s="661"/>
      <c r="NUS29" s="661"/>
      <c r="NUT29" s="661"/>
      <c r="NUU29" s="661"/>
      <c r="NUW29" s="661"/>
      <c r="NUX29" s="661"/>
      <c r="NUY29" s="661"/>
      <c r="NUZ29" s="661"/>
      <c r="NVA29" s="661"/>
      <c r="NVB29" s="661"/>
      <c r="NVC29" s="661"/>
      <c r="NVE29" s="661"/>
      <c r="NVF29" s="661"/>
      <c r="NVG29" s="661"/>
      <c r="NVH29" s="661"/>
      <c r="NVI29" s="661"/>
      <c r="NVJ29" s="661"/>
      <c r="NVK29" s="661"/>
      <c r="NVM29" s="661"/>
      <c r="NVN29" s="661"/>
      <c r="NVO29" s="661"/>
      <c r="NVP29" s="661"/>
      <c r="NVQ29" s="661"/>
      <c r="NVR29" s="661"/>
      <c r="NVS29" s="661"/>
      <c r="NVU29" s="661"/>
      <c r="NVV29" s="661"/>
      <c r="NVW29" s="661"/>
      <c r="NVX29" s="661"/>
      <c r="NVY29" s="661"/>
      <c r="NVZ29" s="661"/>
      <c r="NWA29" s="661"/>
      <c r="NWC29" s="661"/>
      <c r="NWD29" s="661"/>
      <c r="NWE29" s="661"/>
      <c r="NWF29" s="661"/>
      <c r="NWG29" s="661"/>
      <c r="NWH29" s="661"/>
      <c r="NWI29" s="661"/>
      <c r="NWK29" s="661"/>
      <c r="NWL29" s="661"/>
      <c r="NWM29" s="661"/>
      <c r="NWN29" s="661"/>
      <c r="NWO29" s="661"/>
      <c r="NWP29" s="661"/>
      <c r="NWQ29" s="661"/>
      <c r="NWS29" s="661"/>
      <c r="NWT29" s="661"/>
      <c r="NWU29" s="661"/>
      <c r="NWV29" s="661"/>
      <c r="NWW29" s="661"/>
      <c r="NWX29" s="661"/>
      <c r="NWY29" s="661"/>
      <c r="NXA29" s="661"/>
      <c r="NXB29" s="661"/>
      <c r="NXC29" s="661"/>
      <c r="NXD29" s="661"/>
      <c r="NXE29" s="661"/>
      <c r="NXF29" s="661"/>
      <c r="NXG29" s="661"/>
      <c r="NXI29" s="661"/>
      <c r="NXJ29" s="661"/>
      <c r="NXK29" s="661"/>
      <c r="NXL29" s="661"/>
      <c r="NXM29" s="661"/>
      <c r="NXN29" s="661"/>
      <c r="NXO29" s="661"/>
      <c r="NXQ29" s="661"/>
      <c r="NXR29" s="661"/>
      <c r="NXS29" s="661"/>
      <c r="NXT29" s="661"/>
      <c r="NXU29" s="661"/>
      <c r="NXV29" s="661"/>
      <c r="NXW29" s="661"/>
      <c r="NXY29" s="661"/>
      <c r="NXZ29" s="661"/>
      <c r="NYA29" s="661"/>
      <c r="NYB29" s="661"/>
      <c r="NYC29" s="661"/>
      <c r="NYD29" s="661"/>
      <c r="NYE29" s="661"/>
      <c r="NYG29" s="661"/>
      <c r="NYH29" s="661"/>
      <c r="NYI29" s="661"/>
      <c r="NYJ29" s="661"/>
      <c r="NYK29" s="661"/>
      <c r="NYL29" s="661"/>
      <c r="NYM29" s="661"/>
      <c r="NYO29" s="661"/>
      <c r="NYP29" s="661"/>
      <c r="NYQ29" s="661"/>
      <c r="NYR29" s="661"/>
      <c r="NYS29" s="661"/>
      <c r="NYT29" s="661"/>
      <c r="NYU29" s="661"/>
      <c r="NYW29" s="661"/>
      <c r="NYX29" s="661"/>
      <c r="NYY29" s="661"/>
      <c r="NYZ29" s="661"/>
      <c r="NZA29" s="661"/>
      <c r="NZB29" s="661"/>
      <c r="NZC29" s="661"/>
      <c r="NZE29" s="661"/>
      <c r="NZF29" s="661"/>
      <c r="NZG29" s="661"/>
      <c r="NZH29" s="661"/>
      <c r="NZI29" s="661"/>
      <c r="NZJ29" s="661"/>
      <c r="NZK29" s="661"/>
      <c r="NZM29" s="661"/>
      <c r="NZN29" s="661"/>
      <c r="NZO29" s="661"/>
      <c r="NZP29" s="661"/>
      <c r="NZQ29" s="661"/>
      <c r="NZR29" s="661"/>
      <c r="NZS29" s="661"/>
      <c r="NZU29" s="661"/>
      <c r="NZV29" s="661"/>
      <c r="NZW29" s="661"/>
      <c r="NZX29" s="661"/>
      <c r="NZY29" s="661"/>
      <c r="NZZ29" s="661"/>
      <c r="OAA29" s="661"/>
      <c r="OAC29" s="661"/>
      <c r="OAD29" s="661"/>
      <c r="OAE29" s="661"/>
      <c r="OAF29" s="661"/>
      <c r="OAG29" s="661"/>
      <c r="OAH29" s="661"/>
      <c r="OAI29" s="661"/>
      <c r="OAK29" s="661"/>
      <c r="OAL29" s="661"/>
      <c r="OAM29" s="661"/>
      <c r="OAN29" s="661"/>
      <c r="OAO29" s="661"/>
      <c r="OAP29" s="661"/>
      <c r="OAQ29" s="661"/>
      <c r="OAS29" s="661"/>
      <c r="OAT29" s="661"/>
      <c r="OAU29" s="661"/>
      <c r="OAV29" s="661"/>
      <c r="OAW29" s="661"/>
      <c r="OAX29" s="661"/>
      <c r="OAY29" s="661"/>
      <c r="OBA29" s="661"/>
      <c r="OBB29" s="661"/>
      <c r="OBC29" s="661"/>
      <c r="OBD29" s="661"/>
      <c r="OBE29" s="661"/>
      <c r="OBF29" s="661"/>
      <c r="OBG29" s="661"/>
      <c r="OBI29" s="661"/>
      <c r="OBJ29" s="661"/>
      <c r="OBK29" s="661"/>
      <c r="OBL29" s="661"/>
      <c r="OBM29" s="661"/>
      <c r="OBN29" s="661"/>
      <c r="OBO29" s="661"/>
      <c r="OBQ29" s="661"/>
      <c r="OBR29" s="661"/>
      <c r="OBS29" s="661"/>
      <c r="OBT29" s="661"/>
      <c r="OBU29" s="661"/>
      <c r="OBV29" s="661"/>
      <c r="OBW29" s="661"/>
      <c r="OBY29" s="661"/>
      <c r="OBZ29" s="661"/>
      <c r="OCA29" s="661"/>
      <c r="OCB29" s="661"/>
      <c r="OCC29" s="661"/>
      <c r="OCD29" s="661"/>
      <c r="OCE29" s="661"/>
      <c r="OCG29" s="661"/>
      <c r="OCH29" s="661"/>
      <c r="OCI29" s="661"/>
      <c r="OCJ29" s="661"/>
      <c r="OCK29" s="661"/>
      <c r="OCL29" s="661"/>
      <c r="OCM29" s="661"/>
      <c r="OCO29" s="661"/>
      <c r="OCP29" s="661"/>
      <c r="OCQ29" s="661"/>
      <c r="OCR29" s="661"/>
      <c r="OCS29" s="661"/>
      <c r="OCT29" s="661"/>
      <c r="OCU29" s="661"/>
      <c r="OCW29" s="661"/>
      <c r="OCX29" s="661"/>
      <c r="OCY29" s="661"/>
      <c r="OCZ29" s="661"/>
      <c r="ODA29" s="661"/>
      <c r="ODB29" s="661"/>
      <c r="ODC29" s="661"/>
      <c r="ODE29" s="661"/>
      <c r="ODF29" s="661"/>
      <c r="ODG29" s="661"/>
      <c r="ODH29" s="661"/>
      <c r="ODI29" s="661"/>
      <c r="ODJ29" s="661"/>
      <c r="ODK29" s="661"/>
      <c r="ODM29" s="661"/>
      <c r="ODN29" s="661"/>
      <c r="ODO29" s="661"/>
      <c r="ODP29" s="661"/>
      <c r="ODQ29" s="661"/>
      <c r="ODR29" s="661"/>
      <c r="ODS29" s="661"/>
      <c r="ODU29" s="661"/>
      <c r="ODV29" s="661"/>
      <c r="ODW29" s="661"/>
      <c r="ODX29" s="661"/>
      <c r="ODY29" s="661"/>
      <c r="ODZ29" s="661"/>
      <c r="OEA29" s="661"/>
      <c r="OEC29" s="661"/>
      <c r="OED29" s="661"/>
      <c r="OEE29" s="661"/>
      <c r="OEF29" s="661"/>
      <c r="OEG29" s="661"/>
      <c r="OEH29" s="661"/>
      <c r="OEI29" s="661"/>
      <c r="OEK29" s="661"/>
      <c r="OEL29" s="661"/>
      <c r="OEM29" s="661"/>
      <c r="OEN29" s="661"/>
      <c r="OEO29" s="661"/>
      <c r="OEP29" s="661"/>
      <c r="OEQ29" s="661"/>
      <c r="OES29" s="661"/>
      <c r="OET29" s="661"/>
      <c r="OEU29" s="661"/>
      <c r="OEV29" s="661"/>
      <c r="OEW29" s="661"/>
      <c r="OEX29" s="661"/>
      <c r="OEY29" s="661"/>
      <c r="OFA29" s="661"/>
      <c r="OFB29" s="661"/>
      <c r="OFC29" s="661"/>
      <c r="OFD29" s="661"/>
      <c r="OFE29" s="661"/>
      <c r="OFF29" s="661"/>
      <c r="OFG29" s="661"/>
      <c r="OFI29" s="661"/>
      <c r="OFJ29" s="661"/>
      <c r="OFK29" s="661"/>
      <c r="OFL29" s="661"/>
      <c r="OFM29" s="661"/>
      <c r="OFN29" s="661"/>
      <c r="OFO29" s="661"/>
      <c r="OFQ29" s="661"/>
      <c r="OFR29" s="661"/>
      <c r="OFS29" s="661"/>
      <c r="OFT29" s="661"/>
      <c r="OFU29" s="661"/>
      <c r="OFV29" s="661"/>
      <c r="OFW29" s="661"/>
      <c r="OFY29" s="661"/>
      <c r="OFZ29" s="661"/>
      <c r="OGA29" s="661"/>
      <c r="OGB29" s="661"/>
      <c r="OGC29" s="661"/>
      <c r="OGD29" s="661"/>
      <c r="OGE29" s="661"/>
      <c r="OGG29" s="661"/>
      <c r="OGH29" s="661"/>
      <c r="OGI29" s="661"/>
      <c r="OGJ29" s="661"/>
      <c r="OGK29" s="661"/>
      <c r="OGL29" s="661"/>
      <c r="OGM29" s="661"/>
      <c r="OGO29" s="661"/>
      <c r="OGP29" s="661"/>
      <c r="OGQ29" s="661"/>
      <c r="OGR29" s="661"/>
      <c r="OGS29" s="661"/>
      <c r="OGT29" s="661"/>
      <c r="OGU29" s="661"/>
      <c r="OGW29" s="661"/>
      <c r="OGX29" s="661"/>
      <c r="OGY29" s="661"/>
      <c r="OGZ29" s="661"/>
      <c r="OHA29" s="661"/>
      <c r="OHB29" s="661"/>
      <c r="OHC29" s="661"/>
      <c r="OHE29" s="661"/>
      <c r="OHF29" s="661"/>
      <c r="OHG29" s="661"/>
      <c r="OHH29" s="661"/>
      <c r="OHI29" s="661"/>
      <c r="OHJ29" s="661"/>
      <c r="OHK29" s="661"/>
      <c r="OHM29" s="661"/>
      <c r="OHN29" s="661"/>
      <c r="OHO29" s="661"/>
      <c r="OHP29" s="661"/>
      <c r="OHQ29" s="661"/>
      <c r="OHR29" s="661"/>
      <c r="OHS29" s="661"/>
      <c r="OHU29" s="661"/>
      <c r="OHV29" s="661"/>
      <c r="OHW29" s="661"/>
      <c r="OHX29" s="661"/>
      <c r="OHY29" s="661"/>
      <c r="OHZ29" s="661"/>
      <c r="OIA29" s="661"/>
      <c r="OIC29" s="661"/>
      <c r="OID29" s="661"/>
      <c r="OIE29" s="661"/>
      <c r="OIF29" s="661"/>
      <c r="OIG29" s="661"/>
      <c r="OIH29" s="661"/>
      <c r="OII29" s="661"/>
      <c r="OIK29" s="661"/>
      <c r="OIL29" s="661"/>
      <c r="OIM29" s="661"/>
      <c r="OIN29" s="661"/>
      <c r="OIO29" s="661"/>
      <c r="OIP29" s="661"/>
      <c r="OIQ29" s="661"/>
      <c r="OIS29" s="661"/>
      <c r="OIT29" s="661"/>
      <c r="OIU29" s="661"/>
      <c r="OIV29" s="661"/>
      <c r="OIW29" s="661"/>
      <c r="OIX29" s="661"/>
      <c r="OIY29" s="661"/>
      <c r="OJA29" s="661"/>
      <c r="OJB29" s="661"/>
      <c r="OJC29" s="661"/>
      <c r="OJD29" s="661"/>
      <c r="OJE29" s="661"/>
      <c r="OJF29" s="661"/>
      <c r="OJG29" s="661"/>
      <c r="OJI29" s="661"/>
      <c r="OJJ29" s="661"/>
      <c r="OJK29" s="661"/>
      <c r="OJL29" s="661"/>
      <c r="OJM29" s="661"/>
      <c r="OJN29" s="661"/>
      <c r="OJO29" s="661"/>
      <c r="OJQ29" s="661"/>
      <c r="OJR29" s="661"/>
      <c r="OJS29" s="661"/>
      <c r="OJT29" s="661"/>
      <c r="OJU29" s="661"/>
      <c r="OJV29" s="661"/>
      <c r="OJW29" s="661"/>
      <c r="OJY29" s="661"/>
      <c r="OJZ29" s="661"/>
      <c r="OKA29" s="661"/>
      <c r="OKB29" s="661"/>
      <c r="OKC29" s="661"/>
      <c r="OKD29" s="661"/>
      <c r="OKE29" s="661"/>
      <c r="OKG29" s="661"/>
      <c r="OKH29" s="661"/>
      <c r="OKI29" s="661"/>
      <c r="OKJ29" s="661"/>
      <c r="OKK29" s="661"/>
      <c r="OKL29" s="661"/>
      <c r="OKM29" s="661"/>
      <c r="OKO29" s="661"/>
      <c r="OKP29" s="661"/>
      <c r="OKQ29" s="661"/>
      <c r="OKR29" s="661"/>
      <c r="OKS29" s="661"/>
      <c r="OKT29" s="661"/>
      <c r="OKU29" s="661"/>
      <c r="OKW29" s="661"/>
      <c r="OKX29" s="661"/>
      <c r="OKY29" s="661"/>
      <c r="OKZ29" s="661"/>
      <c r="OLA29" s="661"/>
      <c r="OLB29" s="661"/>
      <c r="OLC29" s="661"/>
      <c r="OLE29" s="661"/>
      <c r="OLF29" s="661"/>
      <c r="OLG29" s="661"/>
      <c r="OLH29" s="661"/>
      <c r="OLI29" s="661"/>
      <c r="OLJ29" s="661"/>
      <c r="OLK29" s="661"/>
      <c r="OLM29" s="661"/>
      <c r="OLN29" s="661"/>
      <c r="OLO29" s="661"/>
      <c r="OLP29" s="661"/>
      <c r="OLQ29" s="661"/>
      <c r="OLR29" s="661"/>
      <c r="OLS29" s="661"/>
      <c r="OLU29" s="661"/>
      <c r="OLV29" s="661"/>
      <c r="OLW29" s="661"/>
      <c r="OLX29" s="661"/>
      <c r="OLY29" s="661"/>
      <c r="OLZ29" s="661"/>
      <c r="OMA29" s="661"/>
      <c r="OMC29" s="661"/>
      <c r="OMD29" s="661"/>
      <c r="OME29" s="661"/>
      <c r="OMF29" s="661"/>
      <c r="OMG29" s="661"/>
      <c r="OMH29" s="661"/>
      <c r="OMI29" s="661"/>
      <c r="OMK29" s="661"/>
      <c r="OML29" s="661"/>
      <c r="OMM29" s="661"/>
      <c r="OMN29" s="661"/>
      <c r="OMO29" s="661"/>
      <c r="OMP29" s="661"/>
      <c r="OMQ29" s="661"/>
      <c r="OMS29" s="661"/>
      <c r="OMT29" s="661"/>
      <c r="OMU29" s="661"/>
      <c r="OMV29" s="661"/>
      <c r="OMW29" s="661"/>
      <c r="OMX29" s="661"/>
      <c r="OMY29" s="661"/>
      <c r="ONA29" s="661"/>
      <c r="ONB29" s="661"/>
      <c r="ONC29" s="661"/>
      <c r="OND29" s="661"/>
      <c r="ONE29" s="661"/>
      <c r="ONF29" s="661"/>
      <c r="ONG29" s="661"/>
      <c r="ONI29" s="661"/>
      <c r="ONJ29" s="661"/>
      <c r="ONK29" s="661"/>
      <c r="ONL29" s="661"/>
      <c r="ONM29" s="661"/>
      <c r="ONN29" s="661"/>
      <c r="ONO29" s="661"/>
      <c r="ONQ29" s="661"/>
      <c r="ONR29" s="661"/>
      <c r="ONS29" s="661"/>
      <c r="ONT29" s="661"/>
      <c r="ONU29" s="661"/>
      <c r="ONV29" s="661"/>
      <c r="ONW29" s="661"/>
      <c r="ONY29" s="661"/>
      <c r="ONZ29" s="661"/>
      <c r="OOA29" s="661"/>
      <c r="OOB29" s="661"/>
      <c r="OOC29" s="661"/>
      <c r="OOD29" s="661"/>
      <c r="OOE29" s="661"/>
      <c r="OOG29" s="661"/>
      <c r="OOH29" s="661"/>
      <c r="OOI29" s="661"/>
      <c r="OOJ29" s="661"/>
      <c r="OOK29" s="661"/>
      <c r="OOL29" s="661"/>
      <c r="OOM29" s="661"/>
      <c r="OOO29" s="661"/>
      <c r="OOP29" s="661"/>
      <c r="OOQ29" s="661"/>
      <c r="OOR29" s="661"/>
      <c r="OOS29" s="661"/>
      <c r="OOT29" s="661"/>
      <c r="OOU29" s="661"/>
      <c r="OOW29" s="661"/>
      <c r="OOX29" s="661"/>
      <c r="OOY29" s="661"/>
      <c r="OOZ29" s="661"/>
      <c r="OPA29" s="661"/>
      <c r="OPB29" s="661"/>
      <c r="OPC29" s="661"/>
      <c r="OPE29" s="661"/>
      <c r="OPF29" s="661"/>
      <c r="OPG29" s="661"/>
      <c r="OPH29" s="661"/>
      <c r="OPI29" s="661"/>
      <c r="OPJ29" s="661"/>
      <c r="OPK29" s="661"/>
      <c r="OPM29" s="661"/>
      <c r="OPN29" s="661"/>
      <c r="OPO29" s="661"/>
      <c r="OPP29" s="661"/>
      <c r="OPQ29" s="661"/>
      <c r="OPR29" s="661"/>
      <c r="OPS29" s="661"/>
      <c r="OPU29" s="661"/>
      <c r="OPV29" s="661"/>
      <c r="OPW29" s="661"/>
      <c r="OPX29" s="661"/>
      <c r="OPY29" s="661"/>
      <c r="OPZ29" s="661"/>
      <c r="OQA29" s="661"/>
      <c r="OQC29" s="661"/>
      <c r="OQD29" s="661"/>
      <c r="OQE29" s="661"/>
      <c r="OQF29" s="661"/>
      <c r="OQG29" s="661"/>
      <c r="OQH29" s="661"/>
      <c r="OQI29" s="661"/>
      <c r="OQK29" s="661"/>
      <c r="OQL29" s="661"/>
      <c r="OQM29" s="661"/>
      <c r="OQN29" s="661"/>
      <c r="OQO29" s="661"/>
      <c r="OQP29" s="661"/>
      <c r="OQQ29" s="661"/>
      <c r="OQS29" s="661"/>
      <c r="OQT29" s="661"/>
      <c r="OQU29" s="661"/>
      <c r="OQV29" s="661"/>
      <c r="OQW29" s="661"/>
      <c r="OQX29" s="661"/>
      <c r="OQY29" s="661"/>
      <c r="ORA29" s="661"/>
      <c r="ORB29" s="661"/>
      <c r="ORC29" s="661"/>
      <c r="ORD29" s="661"/>
      <c r="ORE29" s="661"/>
      <c r="ORF29" s="661"/>
      <c r="ORG29" s="661"/>
      <c r="ORI29" s="661"/>
      <c r="ORJ29" s="661"/>
      <c r="ORK29" s="661"/>
      <c r="ORL29" s="661"/>
      <c r="ORM29" s="661"/>
      <c r="ORN29" s="661"/>
      <c r="ORO29" s="661"/>
      <c r="ORQ29" s="661"/>
      <c r="ORR29" s="661"/>
      <c r="ORS29" s="661"/>
      <c r="ORT29" s="661"/>
      <c r="ORU29" s="661"/>
      <c r="ORV29" s="661"/>
      <c r="ORW29" s="661"/>
      <c r="ORY29" s="661"/>
      <c r="ORZ29" s="661"/>
      <c r="OSA29" s="661"/>
      <c r="OSB29" s="661"/>
      <c r="OSC29" s="661"/>
      <c r="OSD29" s="661"/>
      <c r="OSE29" s="661"/>
      <c r="OSG29" s="661"/>
      <c r="OSH29" s="661"/>
      <c r="OSI29" s="661"/>
      <c r="OSJ29" s="661"/>
      <c r="OSK29" s="661"/>
      <c r="OSL29" s="661"/>
      <c r="OSM29" s="661"/>
      <c r="OSO29" s="661"/>
      <c r="OSP29" s="661"/>
      <c r="OSQ29" s="661"/>
      <c r="OSR29" s="661"/>
      <c r="OSS29" s="661"/>
      <c r="OST29" s="661"/>
      <c r="OSU29" s="661"/>
      <c r="OSW29" s="661"/>
      <c r="OSX29" s="661"/>
      <c r="OSY29" s="661"/>
      <c r="OSZ29" s="661"/>
      <c r="OTA29" s="661"/>
      <c r="OTB29" s="661"/>
      <c r="OTC29" s="661"/>
      <c r="OTE29" s="661"/>
      <c r="OTF29" s="661"/>
      <c r="OTG29" s="661"/>
      <c r="OTH29" s="661"/>
      <c r="OTI29" s="661"/>
      <c r="OTJ29" s="661"/>
      <c r="OTK29" s="661"/>
      <c r="OTM29" s="661"/>
      <c r="OTN29" s="661"/>
      <c r="OTO29" s="661"/>
      <c r="OTP29" s="661"/>
      <c r="OTQ29" s="661"/>
      <c r="OTR29" s="661"/>
      <c r="OTS29" s="661"/>
      <c r="OTU29" s="661"/>
      <c r="OTV29" s="661"/>
      <c r="OTW29" s="661"/>
      <c r="OTX29" s="661"/>
      <c r="OTY29" s="661"/>
      <c r="OTZ29" s="661"/>
      <c r="OUA29" s="661"/>
      <c r="OUC29" s="661"/>
      <c r="OUD29" s="661"/>
      <c r="OUE29" s="661"/>
      <c r="OUF29" s="661"/>
      <c r="OUG29" s="661"/>
      <c r="OUH29" s="661"/>
      <c r="OUI29" s="661"/>
      <c r="OUK29" s="661"/>
      <c r="OUL29" s="661"/>
      <c r="OUM29" s="661"/>
      <c r="OUN29" s="661"/>
      <c r="OUO29" s="661"/>
      <c r="OUP29" s="661"/>
      <c r="OUQ29" s="661"/>
      <c r="OUS29" s="661"/>
      <c r="OUT29" s="661"/>
      <c r="OUU29" s="661"/>
      <c r="OUV29" s="661"/>
      <c r="OUW29" s="661"/>
      <c r="OUX29" s="661"/>
      <c r="OUY29" s="661"/>
      <c r="OVA29" s="661"/>
      <c r="OVB29" s="661"/>
      <c r="OVC29" s="661"/>
      <c r="OVD29" s="661"/>
      <c r="OVE29" s="661"/>
      <c r="OVF29" s="661"/>
      <c r="OVG29" s="661"/>
      <c r="OVI29" s="661"/>
      <c r="OVJ29" s="661"/>
      <c r="OVK29" s="661"/>
      <c r="OVL29" s="661"/>
      <c r="OVM29" s="661"/>
      <c r="OVN29" s="661"/>
      <c r="OVO29" s="661"/>
      <c r="OVQ29" s="661"/>
      <c r="OVR29" s="661"/>
      <c r="OVS29" s="661"/>
      <c r="OVT29" s="661"/>
      <c r="OVU29" s="661"/>
      <c r="OVV29" s="661"/>
      <c r="OVW29" s="661"/>
      <c r="OVY29" s="661"/>
      <c r="OVZ29" s="661"/>
      <c r="OWA29" s="661"/>
      <c r="OWB29" s="661"/>
      <c r="OWC29" s="661"/>
      <c r="OWD29" s="661"/>
      <c r="OWE29" s="661"/>
      <c r="OWG29" s="661"/>
      <c r="OWH29" s="661"/>
      <c r="OWI29" s="661"/>
      <c r="OWJ29" s="661"/>
      <c r="OWK29" s="661"/>
      <c r="OWL29" s="661"/>
      <c r="OWM29" s="661"/>
      <c r="OWO29" s="661"/>
      <c r="OWP29" s="661"/>
      <c r="OWQ29" s="661"/>
      <c r="OWR29" s="661"/>
      <c r="OWS29" s="661"/>
      <c r="OWT29" s="661"/>
      <c r="OWU29" s="661"/>
      <c r="OWW29" s="661"/>
      <c r="OWX29" s="661"/>
      <c r="OWY29" s="661"/>
      <c r="OWZ29" s="661"/>
      <c r="OXA29" s="661"/>
      <c r="OXB29" s="661"/>
      <c r="OXC29" s="661"/>
      <c r="OXE29" s="661"/>
      <c r="OXF29" s="661"/>
      <c r="OXG29" s="661"/>
      <c r="OXH29" s="661"/>
      <c r="OXI29" s="661"/>
      <c r="OXJ29" s="661"/>
      <c r="OXK29" s="661"/>
      <c r="OXM29" s="661"/>
      <c r="OXN29" s="661"/>
      <c r="OXO29" s="661"/>
      <c r="OXP29" s="661"/>
      <c r="OXQ29" s="661"/>
      <c r="OXR29" s="661"/>
      <c r="OXS29" s="661"/>
      <c r="OXU29" s="661"/>
      <c r="OXV29" s="661"/>
      <c r="OXW29" s="661"/>
      <c r="OXX29" s="661"/>
      <c r="OXY29" s="661"/>
      <c r="OXZ29" s="661"/>
      <c r="OYA29" s="661"/>
      <c r="OYC29" s="661"/>
      <c r="OYD29" s="661"/>
      <c r="OYE29" s="661"/>
      <c r="OYF29" s="661"/>
      <c r="OYG29" s="661"/>
      <c r="OYH29" s="661"/>
      <c r="OYI29" s="661"/>
      <c r="OYK29" s="661"/>
      <c r="OYL29" s="661"/>
      <c r="OYM29" s="661"/>
      <c r="OYN29" s="661"/>
      <c r="OYO29" s="661"/>
      <c r="OYP29" s="661"/>
      <c r="OYQ29" s="661"/>
      <c r="OYS29" s="661"/>
      <c r="OYT29" s="661"/>
      <c r="OYU29" s="661"/>
      <c r="OYV29" s="661"/>
      <c r="OYW29" s="661"/>
      <c r="OYX29" s="661"/>
      <c r="OYY29" s="661"/>
      <c r="OZA29" s="661"/>
      <c r="OZB29" s="661"/>
      <c r="OZC29" s="661"/>
      <c r="OZD29" s="661"/>
      <c r="OZE29" s="661"/>
      <c r="OZF29" s="661"/>
      <c r="OZG29" s="661"/>
      <c r="OZI29" s="661"/>
      <c r="OZJ29" s="661"/>
      <c r="OZK29" s="661"/>
      <c r="OZL29" s="661"/>
      <c r="OZM29" s="661"/>
      <c r="OZN29" s="661"/>
      <c r="OZO29" s="661"/>
      <c r="OZQ29" s="661"/>
      <c r="OZR29" s="661"/>
      <c r="OZS29" s="661"/>
      <c r="OZT29" s="661"/>
      <c r="OZU29" s="661"/>
      <c r="OZV29" s="661"/>
      <c r="OZW29" s="661"/>
      <c r="OZY29" s="661"/>
      <c r="OZZ29" s="661"/>
      <c r="PAA29" s="661"/>
      <c r="PAB29" s="661"/>
      <c r="PAC29" s="661"/>
      <c r="PAD29" s="661"/>
      <c r="PAE29" s="661"/>
      <c r="PAG29" s="661"/>
      <c r="PAH29" s="661"/>
      <c r="PAI29" s="661"/>
      <c r="PAJ29" s="661"/>
      <c r="PAK29" s="661"/>
      <c r="PAL29" s="661"/>
      <c r="PAM29" s="661"/>
      <c r="PAO29" s="661"/>
      <c r="PAP29" s="661"/>
      <c r="PAQ29" s="661"/>
      <c r="PAR29" s="661"/>
      <c r="PAS29" s="661"/>
      <c r="PAT29" s="661"/>
      <c r="PAU29" s="661"/>
      <c r="PAW29" s="661"/>
      <c r="PAX29" s="661"/>
      <c r="PAY29" s="661"/>
      <c r="PAZ29" s="661"/>
      <c r="PBA29" s="661"/>
      <c r="PBB29" s="661"/>
      <c r="PBC29" s="661"/>
      <c r="PBE29" s="661"/>
      <c r="PBF29" s="661"/>
      <c r="PBG29" s="661"/>
      <c r="PBH29" s="661"/>
      <c r="PBI29" s="661"/>
      <c r="PBJ29" s="661"/>
      <c r="PBK29" s="661"/>
      <c r="PBM29" s="661"/>
      <c r="PBN29" s="661"/>
      <c r="PBO29" s="661"/>
      <c r="PBP29" s="661"/>
      <c r="PBQ29" s="661"/>
      <c r="PBR29" s="661"/>
      <c r="PBS29" s="661"/>
      <c r="PBU29" s="661"/>
      <c r="PBV29" s="661"/>
      <c r="PBW29" s="661"/>
      <c r="PBX29" s="661"/>
      <c r="PBY29" s="661"/>
      <c r="PBZ29" s="661"/>
      <c r="PCA29" s="661"/>
      <c r="PCC29" s="661"/>
      <c r="PCD29" s="661"/>
      <c r="PCE29" s="661"/>
      <c r="PCF29" s="661"/>
      <c r="PCG29" s="661"/>
      <c r="PCH29" s="661"/>
      <c r="PCI29" s="661"/>
      <c r="PCK29" s="661"/>
      <c r="PCL29" s="661"/>
      <c r="PCM29" s="661"/>
      <c r="PCN29" s="661"/>
      <c r="PCO29" s="661"/>
      <c r="PCP29" s="661"/>
      <c r="PCQ29" s="661"/>
      <c r="PCS29" s="661"/>
      <c r="PCT29" s="661"/>
      <c r="PCU29" s="661"/>
      <c r="PCV29" s="661"/>
      <c r="PCW29" s="661"/>
      <c r="PCX29" s="661"/>
      <c r="PCY29" s="661"/>
      <c r="PDA29" s="661"/>
      <c r="PDB29" s="661"/>
      <c r="PDC29" s="661"/>
      <c r="PDD29" s="661"/>
      <c r="PDE29" s="661"/>
      <c r="PDF29" s="661"/>
      <c r="PDG29" s="661"/>
      <c r="PDI29" s="661"/>
      <c r="PDJ29" s="661"/>
      <c r="PDK29" s="661"/>
      <c r="PDL29" s="661"/>
      <c r="PDM29" s="661"/>
      <c r="PDN29" s="661"/>
      <c r="PDO29" s="661"/>
      <c r="PDQ29" s="661"/>
      <c r="PDR29" s="661"/>
      <c r="PDS29" s="661"/>
      <c r="PDT29" s="661"/>
      <c r="PDU29" s="661"/>
      <c r="PDV29" s="661"/>
      <c r="PDW29" s="661"/>
      <c r="PDY29" s="661"/>
      <c r="PDZ29" s="661"/>
      <c r="PEA29" s="661"/>
      <c r="PEB29" s="661"/>
      <c r="PEC29" s="661"/>
      <c r="PED29" s="661"/>
      <c r="PEE29" s="661"/>
      <c r="PEG29" s="661"/>
      <c r="PEH29" s="661"/>
      <c r="PEI29" s="661"/>
      <c r="PEJ29" s="661"/>
      <c r="PEK29" s="661"/>
      <c r="PEL29" s="661"/>
      <c r="PEM29" s="661"/>
      <c r="PEO29" s="661"/>
      <c r="PEP29" s="661"/>
      <c r="PEQ29" s="661"/>
      <c r="PER29" s="661"/>
      <c r="PES29" s="661"/>
      <c r="PET29" s="661"/>
      <c r="PEU29" s="661"/>
      <c r="PEW29" s="661"/>
      <c r="PEX29" s="661"/>
      <c r="PEY29" s="661"/>
      <c r="PEZ29" s="661"/>
      <c r="PFA29" s="661"/>
      <c r="PFB29" s="661"/>
      <c r="PFC29" s="661"/>
      <c r="PFE29" s="661"/>
      <c r="PFF29" s="661"/>
      <c r="PFG29" s="661"/>
      <c r="PFH29" s="661"/>
      <c r="PFI29" s="661"/>
      <c r="PFJ29" s="661"/>
      <c r="PFK29" s="661"/>
      <c r="PFM29" s="661"/>
      <c r="PFN29" s="661"/>
      <c r="PFO29" s="661"/>
      <c r="PFP29" s="661"/>
      <c r="PFQ29" s="661"/>
      <c r="PFR29" s="661"/>
      <c r="PFS29" s="661"/>
      <c r="PFU29" s="661"/>
      <c r="PFV29" s="661"/>
      <c r="PFW29" s="661"/>
      <c r="PFX29" s="661"/>
      <c r="PFY29" s="661"/>
      <c r="PFZ29" s="661"/>
      <c r="PGA29" s="661"/>
      <c r="PGC29" s="661"/>
      <c r="PGD29" s="661"/>
      <c r="PGE29" s="661"/>
      <c r="PGF29" s="661"/>
      <c r="PGG29" s="661"/>
      <c r="PGH29" s="661"/>
      <c r="PGI29" s="661"/>
      <c r="PGK29" s="661"/>
      <c r="PGL29" s="661"/>
      <c r="PGM29" s="661"/>
      <c r="PGN29" s="661"/>
      <c r="PGO29" s="661"/>
      <c r="PGP29" s="661"/>
      <c r="PGQ29" s="661"/>
      <c r="PGS29" s="661"/>
      <c r="PGT29" s="661"/>
      <c r="PGU29" s="661"/>
      <c r="PGV29" s="661"/>
      <c r="PGW29" s="661"/>
      <c r="PGX29" s="661"/>
      <c r="PGY29" s="661"/>
      <c r="PHA29" s="661"/>
      <c r="PHB29" s="661"/>
      <c r="PHC29" s="661"/>
      <c r="PHD29" s="661"/>
      <c r="PHE29" s="661"/>
      <c r="PHF29" s="661"/>
      <c r="PHG29" s="661"/>
      <c r="PHI29" s="661"/>
      <c r="PHJ29" s="661"/>
      <c r="PHK29" s="661"/>
      <c r="PHL29" s="661"/>
      <c r="PHM29" s="661"/>
      <c r="PHN29" s="661"/>
      <c r="PHO29" s="661"/>
      <c r="PHQ29" s="661"/>
      <c r="PHR29" s="661"/>
      <c r="PHS29" s="661"/>
      <c r="PHT29" s="661"/>
      <c r="PHU29" s="661"/>
      <c r="PHV29" s="661"/>
      <c r="PHW29" s="661"/>
      <c r="PHY29" s="661"/>
      <c r="PHZ29" s="661"/>
      <c r="PIA29" s="661"/>
      <c r="PIB29" s="661"/>
      <c r="PIC29" s="661"/>
      <c r="PID29" s="661"/>
      <c r="PIE29" s="661"/>
      <c r="PIG29" s="661"/>
      <c r="PIH29" s="661"/>
      <c r="PII29" s="661"/>
      <c r="PIJ29" s="661"/>
      <c r="PIK29" s="661"/>
      <c r="PIL29" s="661"/>
      <c r="PIM29" s="661"/>
      <c r="PIO29" s="661"/>
      <c r="PIP29" s="661"/>
      <c r="PIQ29" s="661"/>
      <c r="PIR29" s="661"/>
      <c r="PIS29" s="661"/>
      <c r="PIT29" s="661"/>
      <c r="PIU29" s="661"/>
      <c r="PIW29" s="661"/>
      <c r="PIX29" s="661"/>
      <c r="PIY29" s="661"/>
      <c r="PIZ29" s="661"/>
      <c r="PJA29" s="661"/>
      <c r="PJB29" s="661"/>
      <c r="PJC29" s="661"/>
      <c r="PJE29" s="661"/>
      <c r="PJF29" s="661"/>
      <c r="PJG29" s="661"/>
      <c r="PJH29" s="661"/>
      <c r="PJI29" s="661"/>
      <c r="PJJ29" s="661"/>
      <c r="PJK29" s="661"/>
      <c r="PJM29" s="661"/>
      <c r="PJN29" s="661"/>
      <c r="PJO29" s="661"/>
      <c r="PJP29" s="661"/>
      <c r="PJQ29" s="661"/>
      <c r="PJR29" s="661"/>
      <c r="PJS29" s="661"/>
      <c r="PJU29" s="661"/>
      <c r="PJV29" s="661"/>
      <c r="PJW29" s="661"/>
      <c r="PJX29" s="661"/>
      <c r="PJY29" s="661"/>
      <c r="PJZ29" s="661"/>
      <c r="PKA29" s="661"/>
      <c r="PKC29" s="661"/>
      <c r="PKD29" s="661"/>
      <c r="PKE29" s="661"/>
      <c r="PKF29" s="661"/>
      <c r="PKG29" s="661"/>
      <c r="PKH29" s="661"/>
      <c r="PKI29" s="661"/>
      <c r="PKK29" s="661"/>
      <c r="PKL29" s="661"/>
      <c r="PKM29" s="661"/>
      <c r="PKN29" s="661"/>
      <c r="PKO29" s="661"/>
      <c r="PKP29" s="661"/>
      <c r="PKQ29" s="661"/>
      <c r="PKS29" s="661"/>
      <c r="PKT29" s="661"/>
      <c r="PKU29" s="661"/>
      <c r="PKV29" s="661"/>
      <c r="PKW29" s="661"/>
      <c r="PKX29" s="661"/>
      <c r="PKY29" s="661"/>
      <c r="PLA29" s="661"/>
      <c r="PLB29" s="661"/>
      <c r="PLC29" s="661"/>
      <c r="PLD29" s="661"/>
      <c r="PLE29" s="661"/>
      <c r="PLF29" s="661"/>
      <c r="PLG29" s="661"/>
      <c r="PLI29" s="661"/>
      <c r="PLJ29" s="661"/>
      <c r="PLK29" s="661"/>
      <c r="PLL29" s="661"/>
      <c r="PLM29" s="661"/>
      <c r="PLN29" s="661"/>
      <c r="PLO29" s="661"/>
      <c r="PLQ29" s="661"/>
      <c r="PLR29" s="661"/>
      <c r="PLS29" s="661"/>
      <c r="PLT29" s="661"/>
      <c r="PLU29" s="661"/>
      <c r="PLV29" s="661"/>
      <c r="PLW29" s="661"/>
      <c r="PLY29" s="661"/>
      <c r="PLZ29" s="661"/>
      <c r="PMA29" s="661"/>
      <c r="PMB29" s="661"/>
      <c r="PMC29" s="661"/>
      <c r="PMD29" s="661"/>
      <c r="PME29" s="661"/>
      <c r="PMG29" s="661"/>
      <c r="PMH29" s="661"/>
      <c r="PMI29" s="661"/>
      <c r="PMJ29" s="661"/>
      <c r="PMK29" s="661"/>
      <c r="PML29" s="661"/>
      <c r="PMM29" s="661"/>
      <c r="PMO29" s="661"/>
      <c r="PMP29" s="661"/>
      <c r="PMQ29" s="661"/>
      <c r="PMR29" s="661"/>
      <c r="PMS29" s="661"/>
      <c r="PMT29" s="661"/>
      <c r="PMU29" s="661"/>
      <c r="PMW29" s="661"/>
      <c r="PMX29" s="661"/>
      <c r="PMY29" s="661"/>
      <c r="PMZ29" s="661"/>
      <c r="PNA29" s="661"/>
      <c r="PNB29" s="661"/>
      <c r="PNC29" s="661"/>
      <c r="PNE29" s="661"/>
      <c r="PNF29" s="661"/>
      <c r="PNG29" s="661"/>
      <c r="PNH29" s="661"/>
      <c r="PNI29" s="661"/>
      <c r="PNJ29" s="661"/>
      <c r="PNK29" s="661"/>
      <c r="PNM29" s="661"/>
      <c r="PNN29" s="661"/>
      <c r="PNO29" s="661"/>
      <c r="PNP29" s="661"/>
      <c r="PNQ29" s="661"/>
      <c r="PNR29" s="661"/>
      <c r="PNS29" s="661"/>
      <c r="PNU29" s="661"/>
      <c r="PNV29" s="661"/>
      <c r="PNW29" s="661"/>
      <c r="PNX29" s="661"/>
      <c r="PNY29" s="661"/>
      <c r="PNZ29" s="661"/>
      <c r="POA29" s="661"/>
      <c r="POC29" s="661"/>
      <c r="POD29" s="661"/>
      <c r="POE29" s="661"/>
      <c r="POF29" s="661"/>
      <c r="POG29" s="661"/>
      <c r="POH29" s="661"/>
      <c r="POI29" s="661"/>
      <c r="POK29" s="661"/>
      <c r="POL29" s="661"/>
      <c r="POM29" s="661"/>
      <c r="PON29" s="661"/>
      <c r="POO29" s="661"/>
      <c r="POP29" s="661"/>
      <c r="POQ29" s="661"/>
      <c r="POS29" s="661"/>
      <c r="POT29" s="661"/>
      <c r="POU29" s="661"/>
      <c r="POV29" s="661"/>
      <c r="POW29" s="661"/>
      <c r="POX29" s="661"/>
      <c r="POY29" s="661"/>
      <c r="PPA29" s="661"/>
      <c r="PPB29" s="661"/>
      <c r="PPC29" s="661"/>
      <c r="PPD29" s="661"/>
      <c r="PPE29" s="661"/>
      <c r="PPF29" s="661"/>
      <c r="PPG29" s="661"/>
      <c r="PPI29" s="661"/>
      <c r="PPJ29" s="661"/>
      <c r="PPK29" s="661"/>
      <c r="PPL29" s="661"/>
      <c r="PPM29" s="661"/>
      <c r="PPN29" s="661"/>
      <c r="PPO29" s="661"/>
      <c r="PPQ29" s="661"/>
      <c r="PPR29" s="661"/>
      <c r="PPS29" s="661"/>
      <c r="PPT29" s="661"/>
      <c r="PPU29" s="661"/>
      <c r="PPV29" s="661"/>
      <c r="PPW29" s="661"/>
      <c r="PPY29" s="661"/>
      <c r="PPZ29" s="661"/>
      <c r="PQA29" s="661"/>
      <c r="PQB29" s="661"/>
      <c r="PQC29" s="661"/>
      <c r="PQD29" s="661"/>
      <c r="PQE29" s="661"/>
      <c r="PQG29" s="661"/>
      <c r="PQH29" s="661"/>
      <c r="PQI29" s="661"/>
      <c r="PQJ29" s="661"/>
      <c r="PQK29" s="661"/>
      <c r="PQL29" s="661"/>
      <c r="PQM29" s="661"/>
      <c r="PQO29" s="661"/>
      <c r="PQP29" s="661"/>
      <c r="PQQ29" s="661"/>
      <c r="PQR29" s="661"/>
      <c r="PQS29" s="661"/>
      <c r="PQT29" s="661"/>
      <c r="PQU29" s="661"/>
      <c r="PQW29" s="661"/>
      <c r="PQX29" s="661"/>
      <c r="PQY29" s="661"/>
      <c r="PQZ29" s="661"/>
      <c r="PRA29" s="661"/>
      <c r="PRB29" s="661"/>
      <c r="PRC29" s="661"/>
      <c r="PRE29" s="661"/>
      <c r="PRF29" s="661"/>
      <c r="PRG29" s="661"/>
      <c r="PRH29" s="661"/>
      <c r="PRI29" s="661"/>
      <c r="PRJ29" s="661"/>
      <c r="PRK29" s="661"/>
      <c r="PRM29" s="661"/>
      <c r="PRN29" s="661"/>
      <c r="PRO29" s="661"/>
      <c r="PRP29" s="661"/>
      <c r="PRQ29" s="661"/>
      <c r="PRR29" s="661"/>
      <c r="PRS29" s="661"/>
      <c r="PRU29" s="661"/>
      <c r="PRV29" s="661"/>
      <c r="PRW29" s="661"/>
      <c r="PRX29" s="661"/>
      <c r="PRY29" s="661"/>
      <c r="PRZ29" s="661"/>
      <c r="PSA29" s="661"/>
      <c r="PSC29" s="661"/>
      <c r="PSD29" s="661"/>
      <c r="PSE29" s="661"/>
      <c r="PSF29" s="661"/>
      <c r="PSG29" s="661"/>
      <c r="PSH29" s="661"/>
      <c r="PSI29" s="661"/>
      <c r="PSK29" s="661"/>
      <c r="PSL29" s="661"/>
      <c r="PSM29" s="661"/>
      <c r="PSN29" s="661"/>
      <c r="PSO29" s="661"/>
      <c r="PSP29" s="661"/>
      <c r="PSQ29" s="661"/>
      <c r="PSS29" s="661"/>
      <c r="PST29" s="661"/>
      <c r="PSU29" s="661"/>
      <c r="PSV29" s="661"/>
      <c r="PSW29" s="661"/>
      <c r="PSX29" s="661"/>
      <c r="PSY29" s="661"/>
      <c r="PTA29" s="661"/>
      <c r="PTB29" s="661"/>
      <c r="PTC29" s="661"/>
      <c r="PTD29" s="661"/>
      <c r="PTE29" s="661"/>
      <c r="PTF29" s="661"/>
      <c r="PTG29" s="661"/>
      <c r="PTI29" s="661"/>
      <c r="PTJ29" s="661"/>
      <c r="PTK29" s="661"/>
      <c r="PTL29" s="661"/>
      <c r="PTM29" s="661"/>
      <c r="PTN29" s="661"/>
      <c r="PTO29" s="661"/>
      <c r="PTQ29" s="661"/>
      <c r="PTR29" s="661"/>
      <c r="PTS29" s="661"/>
      <c r="PTT29" s="661"/>
      <c r="PTU29" s="661"/>
      <c r="PTV29" s="661"/>
      <c r="PTW29" s="661"/>
      <c r="PTY29" s="661"/>
      <c r="PTZ29" s="661"/>
      <c r="PUA29" s="661"/>
      <c r="PUB29" s="661"/>
      <c r="PUC29" s="661"/>
      <c r="PUD29" s="661"/>
      <c r="PUE29" s="661"/>
      <c r="PUG29" s="661"/>
      <c r="PUH29" s="661"/>
      <c r="PUI29" s="661"/>
      <c r="PUJ29" s="661"/>
      <c r="PUK29" s="661"/>
      <c r="PUL29" s="661"/>
      <c r="PUM29" s="661"/>
      <c r="PUO29" s="661"/>
      <c r="PUP29" s="661"/>
      <c r="PUQ29" s="661"/>
      <c r="PUR29" s="661"/>
      <c r="PUS29" s="661"/>
      <c r="PUT29" s="661"/>
      <c r="PUU29" s="661"/>
      <c r="PUW29" s="661"/>
      <c r="PUX29" s="661"/>
      <c r="PUY29" s="661"/>
      <c r="PUZ29" s="661"/>
      <c r="PVA29" s="661"/>
      <c r="PVB29" s="661"/>
      <c r="PVC29" s="661"/>
      <c r="PVE29" s="661"/>
      <c r="PVF29" s="661"/>
      <c r="PVG29" s="661"/>
      <c r="PVH29" s="661"/>
      <c r="PVI29" s="661"/>
      <c r="PVJ29" s="661"/>
      <c r="PVK29" s="661"/>
      <c r="PVM29" s="661"/>
      <c r="PVN29" s="661"/>
      <c r="PVO29" s="661"/>
      <c r="PVP29" s="661"/>
      <c r="PVQ29" s="661"/>
      <c r="PVR29" s="661"/>
      <c r="PVS29" s="661"/>
      <c r="PVU29" s="661"/>
      <c r="PVV29" s="661"/>
      <c r="PVW29" s="661"/>
      <c r="PVX29" s="661"/>
      <c r="PVY29" s="661"/>
      <c r="PVZ29" s="661"/>
      <c r="PWA29" s="661"/>
      <c r="PWC29" s="661"/>
      <c r="PWD29" s="661"/>
      <c r="PWE29" s="661"/>
      <c r="PWF29" s="661"/>
      <c r="PWG29" s="661"/>
      <c r="PWH29" s="661"/>
      <c r="PWI29" s="661"/>
      <c r="PWK29" s="661"/>
      <c r="PWL29" s="661"/>
      <c r="PWM29" s="661"/>
      <c r="PWN29" s="661"/>
      <c r="PWO29" s="661"/>
      <c r="PWP29" s="661"/>
      <c r="PWQ29" s="661"/>
      <c r="PWS29" s="661"/>
      <c r="PWT29" s="661"/>
      <c r="PWU29" s="661"/>
      <c r="PWV29" s="661"/>
      <c r="PWW29" s="661"/>
      <c r="PWX29" s="661"/>
      <c r="PWY29" s="661"/>
      <c r="PXA29" s="661"/>
      <c r="PXB29" s="661"/>
      <c r="PXC29" s="661"/>
      <c r="PXD29" s="661"/>
      <c r="PXE29" s="661"/>
      <c r="PXF29" s="661"/>
      <c r="PXG29" s="661"/>
      <c r="PXI29" s="661"/>
      <c r="PXJ29" s="661"/>
      <c r="PXK29" s="661"/>
      <c r="PXL29" s="661"/>
      <c r="PXM29" s="661"/>
      <c r="PXN29" s="661"/>
      <c r="PXO29" s="661"/>
      <c r="PXQ29" s="661"/>
      <c r="PXR29" s="661"/>
      <c r="PXS29" s="661"/>
      <c r="PXT29" s="661"/>
      <c r="PXU29" s="661"/>
      <c r="PXV29" s="661"/>
      <c r="PXW29" s="661"/>
      <c r="PXY29" s="661"/>
      <c r="PXZ29" s="661"/>
      <c r="PYA29" s="661"/>
      <c r="PYB29" s="661"/>
      <c r="PYC29" s="661"/>
      <c r="PYD29" s="661"/>
      <c r="PYE29" s="661"/>
      <c r="PYG29" s="661"/>
      <c r="PYH29" s="661"/>
      <c r="PYI29" s="661"/>
      <c r="PYJ29" s="661"/>
      <c r="PYK29" s="661"/>
      <c r="PYL29" s="661"/>
      <c r="PYM29" s="661"/>
      <c r="PYO29" s="661"/>
      <c r="PYP29" s="661"/>
      <c r="PYQ29" s="661"/>
      <c r="PYR29" s="661"/>
      <c r="PYS29" s="661"/>
      <c r="PYT29" s="661"/>
      <c r="PYU29" s="661"/>
      <c r="PYW29" s="661"/>
      <c r="PYX29" s="661"/>
      <c r="PYY29" s="661"/>
      <c r="PYZ29" s="661"/>
      <c r="PZA29" s="661"/>
      <c r="PZB29" s="661"/>
      <c r="PZC29" s="661"/>
      <c r="PZE29" s="661"/>
      <c r="PZF29" s="661"/>
      <c r="PZG29" s="661"/>
      <c r="PZH29" s="661"/>
      <c r="PZI29" s="661"/>
      <c r="PZJ29" s="661"/>
      <c r="PZK29" s="661"/>
      <c r="PZM29" s="661"/>
      <c r="PZN29" s="661"/>
      <c r="PZO29" s="661"/>
      <c r="PZP29" s="661"/>
      <c r="PZQ29" s="661"/>
      <c r="PZR29" s="661"/>
      <c r="PZS29" s="661"/>
      <c r="PZU29" s="661"/>
      <c r="PZV29" s="661"/>
      <c r="PZW29" s="661"/>
      <c r="PZX29" s="661"/>
      <c r="PZY29" s="661"/>
      <c r="PZZ29" s="661"/>
      <c r="QAA29" s="661"/>
      <c r="QAC29" s="661"/>
      <c r="QAD29" s="661"/>
      <c r="QAE29" s="661"/>
      <c r="QAF29" s="661"/>
      <c r="QAG29" s="661"/>
      <c r="QAH29" s="661"/>
      <c r="QAI29" s="661"/>
      <c r="QAK29" s="661"/>
      <c r="QAL29" s="661"/>
      <c r="QAM29" s="661"/>
      <c r="QAN29" s="661"/>
      <c r="QAO29" s="661"/>
      <c r="QAP29" s="661"/>
      <c r="QAQ29" s="661"/>
      <c r="QAS29" s="661"/>
      <c r="QAT29" s="661"/>
      <c r="QAU29" s="661"/>
      <c r="QAV29" s="661"/>
      <c r="QAW29" s="661"/>
      <c r="QAX29" s="661"/>
      <c r="QAY29" s="661"/>
      <c r="QBA29" s="661"/>
      <c r="QBB29" s="661"/>
      <c r="QBC29" s="661"/>
      <c r="QBD29" s="661"/>
      <c r="QBE29" s="661"/>
      <c r="QBF29" s="661"/>
      <c r="QBG29" s="661"/>
      <c r="QBI29" s="661"/>
      <c r="QBJ29" s="661"/>
      <c r="QBK29" s="661"/>
      <c r="QBL29" s="661"/>
      <c r="QBM29" s="661"/>
      <c r="QBN29" s="661"/>
      <c r="QBO29" s="661"/>
      <c r="QBQ29" s="661"/>
      <c r="QBR29" s="661"/>
      <c r="QBS29" s="661"/>
      <c r="QBT29" s="661"/>
      <c r="QBU29" s="661"/>
      <c r="QBV29" s="661"/>
      <c r="QBW29" s="661"/>
      <c r="QBY29" s="661"/>
      <c r="QBZ29" s="661"/>
      <c r="QCA29" s="661"/>
      <c r="QCB29" s="661"/>
      <c r="QCC29" s="661"/>
      <c r="QCD29" s="661"/>
      <c r="QCE29" s="661"/>
      <c r="QCG29" s="661"/>
      <c r="QCH29" s="661"/>
      <c r="QCI29" s="661"/>
      <c r="QCJ29" s="661"/>
      <c r="QCK29" s="661"/>
      <c r="QCL29" s="661"/>
      <c r="QCM29" s="661"/>
      <c r="QCO29" s="661"/>
      <c r="QCP29" s="661"/>
      <c r="QCQ29" s="661"/>
      <c r="QCR29" s="661"/>
      <c r="QCS29" s="661"/>
      <c r="QCT29" s="661"/>
      <c r="QCU29" s="661"/>
      <c r="QCW29" s="661"/>
      <c r="QCX29" s="661"/>
      <c r="QCY29" s="661"/>
      <c r="QCZ29" s="661"/>
      <c r="QDA29" s="661"/>
      <c r="QDB29" s="661"/>
      <c r="QDC29" s="661"/>
      <c r="QDE29" s="661"/>
      <c r="QDF29" s="661"/>
      <c r="QDG29" s="661"/>
      <c r="QDH29" s="661"/>
      <c r="QDI29" s="661"/>
      <c r="QDJ29" s="661"/>
      <c r="QDK29" s="661"/>
      <c r="QDM29" s="661"/>
      <c r="QDN29" s="661"/>
      <c r="QDO29" s="661"/>
      <c r="QDP29" s="661"/>
      <c r="QDQ29" s="661"/>
      <c r="QDR29" s="661"/>
      <c r="QDS29" s="661"/>
      <c r="QDU29" s="661"/>
      <c r="QDV29" s="661"/>
      <c r="QDW29" s="661"/>
      <c r="QDX29" s="661"/>
      <c r="QDY29" s="661"/>
      <c r="QDZ29" s="661"/>
      <c r="QEA29" s="661"/>
      <c r="QEC29" s="661"/>
      <c r="QED29" s="661"/>
      <c r="QEE29" s="661"/>
      <c r="QEF29" s="661"/>
      <c r="QEG29" s="661"/>
      <c r="QEH29" s="661"/>
      <c r="QEI29" s="661"/>
      <c r="QEK29" s="661"/>
      <c r="QEL29" s="661"/>
      <c r="QEM29" s="661"/>
      <c r="QEN29" s="661"/>
      <c r="QEO29" s="661"/>
      <c r="QEP29" s="661"/>
      <c r="QEQ29" s="661"/>
      <c r="QES29" s="661"/>
      <c r="QET29" s="661"/>
      <c r="QEU29" s="661"/>
      <c r="QEV29" s="661"/>
      <c r="QEW29" s="661"/>
      <c r="QEX29" s="661"/>
      <c r="QEY29" s="661"/>
      <c r="QFA29" s="661"/>
      <c r="QFB29" s="661"/>
      <c r="QFC29" s="661"/>
      <c r="QFD29" s="661"/>
      <c r="QFE29" s="661"/>
      <c r="QFF29" s="661"/>
      <c r="QFG29" s="661"/>
      <c r="QFI29" s="661"/>
      <c r="QFJ29" s="661"/>
      <c r="QFK29" s="661"/>
      <c r="QFL29" s="661"/>
      <c r="QFM29" s="661"/>
      <c r="QFN29" s="661"/>
      <c r="QFO29" s="661"/>
      <c r="QFQ29" s="661"/>
      <c r="QFR29" s="661"/>
      <c r="QFS29" s="661"/>
      <c r="QFT29" s="661"/>
      <c r="QFU29" s="661"/>
      <c r="QFV29" s="661"/>
      <c r="QFW29" s="661"/>
      <c r="QFY29" s="661"/>
      <c r="QFZ29" s="661"/>
      <c r="QGA29" s="661"/>
      <c r="QGB29" s="661"/>
      <c r="QGC29" s="661"/>
      <c r="QGD29" s="661"/>
      <c r="QGE29" s="661"/>
      <c r="QGG29" s="661"/>
      <c r="QGH29" s="661"/>
      <c r="QGI29" s="661"/>
      <c r="QGJ29" s="661"/>
      <c r="QGK29" s="661"/>
      <c r="QGL29" s="661"/>
      <c r="QGM29" s="661"/>
      <c r="QGO29" s="661"/>
      <c r="QGP29" s="661"/>
      <c r="QGQ29" s="661"/>
      <c r="QGR29" s="661"/>
      <c r="QGS29" s="661"/>
      <c r="QGT29" s="661"/>
      <c r="QGU29" s="661"/>
      <c r="QGW29" s="661"/>
      <c r="QGX29" s="661"/>
      <c r="QGY29" s="661"/>
      <c r="QGZ29" s="661"/>
      <c r="QHA29" s="661"/>
      <c r="QHB29" s="661"/>
      <c r="QHC29" s="661"/>
      <c r="QHE29" s="661"/>
      <c r="QHF29" s="661"/>
      <c r="QHG29" s="661"/>
      <c r="QHH29" s="661"/>
      <c r="QHI29" s="661"/>
      <c r="QHJ29" s="661"/>
      <c r="QHK29" s="661"/>
      <c r="QHM29" s="661"/>
      <c r="QHN29" s="661"/>
      <c r="QHO29" s="661"/>
      <c r="QHP29" s="661"/>
      <c r="QHQ29" s="661"/>
      <c r="QHR29" s="661"/>
      <c r="QHS29" s="661"/>
      <c r="QHU29" s="661"/>
      <c r="QHV29" s="661"/>
      <c r="QHW29" s="661"/>
      <c r="QHX29" s="661"/>
      <c r="QHY29" s="661"/>
      <c r="QHZ29" s="661"/>
      <c r="QIA29" s="661"/>
      <c r="QIC29" s="661"/>
      <c r="QID29" s="661"/>
      <c r="QIE29" s="661"/>
      <c r="QIF29" s="661"/>
      <c r="QIG29" s="661"/>
      <c r="QIH29" s="661"/>
      <c r="QII29" s="661"/>
      <c r="QIK29" s="661"/>
      <c r="QIL29" s="661"/>
      <c r="QIM29" s="661"/>
      <c r="QIN29" s="661"/>
      <c r="QIO29" s="661"/>
      <c r="QIP29" s="661"/>
      <c r="QIQ29" s="661"/>
      <c r="QIS29" s="661"/>
      <c r="QIT29" s="661"/>
      <c r="QIU29" s="661"/>
      <c r="QIV29" s="661"/>
      <c r="QIW29" s="661"/>
      <c r="QIX29" s="661"/>
      <c r="QIY29" s="661"/>
      <c r="QJA29" s="661"/>
      <c r="QJB29" s="661"/>
      <c r="QJC29" s="661"/>
      <c r="QJD29" s="661"/>
      <c r="QJE29" s="661"/>
      <c r="QJF29" s="661"/>
      <c r="QJG29" s="661"/>
      <c r="QJI29" s="661"/>
      <c r="QJJ29" s="661"/>
      <c r="QJK29" s="661"/>
      <c r="QJL29" s="661"/>
      <c r="QJM29" s="661"/>
      <c r="QJN29" s="661"/>
      <c r="QJO29" s="661"/>
      <c r="QJQ29" s="661"/>
      <c r="QJR29" s="661"/>
      <c r="QJS29" s="661"/>
      <c r="QJT29" s="661"/>
      <c r="QJU29" s="661"/>
      <c r="QJV29" s="661"/>
      <c r="QJW29" s="661"/>
      <c r="QJY29" s="661"/>
      <c r="QJZ29" s="661"/>
      <c r="QKA29" s="661"/>
      <c r="QKB29" s="661"/>
      <c r="QKC29" s="661"/>
      <c r="QKD29" s="661"/>
      <c r="QKE29" s="661"/>
      <c r="QKG29" s="661"/>
      <c r="QKH29" s="661"/>
      <c r="QKI29" s="661"/>
      <c r="QKJ29" s="661"/>
      <c r="QKK29" s="661"/>
      <c r="QKL29" s="661"/>
      <c r="QKM29" s="661"/>
      <c r="QKO29" s="661"/>
      <c r="QKP29" s="661"/>
      <c r="QKQ29" s="661"/>
      <c r="QKR29" s="661"/>
      <c r="QKS29" s="661"/>
      <c r="QKT29" s="661"/>
      <c r="QKU29" s="661"/>
      <c r="QKW29" s="661"/>
      <c r="QKX29" s="661"/>
      <c r="QKY29" s="661"/>
      <c r="QKZ29" s="661"/>
      <c r="QLA29" s="661"/>
      <c r="QLB29" s="661"/>
      <c r="QLC29" s="661"/>
      <c r="QLE29" s="661"/>
      <c r="QLF29" s="661"/>
      <c r="QLG29" s="661"/>
      <c r="QLH29" s="661"/>
      <c r="QLI29" s="661"/>
      <c r="QLJ29" s="661"/>
      <c r="QLK29" s="661"/>
      <c r="QLM29" s="661"/>
      <c r="QLN29" s="661"/>
      <c r="QLO29" s="661"/>
      <c r="QLP29" s="661"/>
      <c r="QLQ29" s="661"/>
      <c r="QLR29" s="661"/>
      <c r="QLS29" s="661"/>
      <c r="QLU29" s="661"/>
      <c r="QLV29" s="661"/>
      <c r="QLW29" s="661"/>
      <c r="QLX29" s="661"/>
      <c r="QLY29" s="661"/>
      <c r="QLZ29" s="661"/>
      <c r="QMA29" s="661"/>
      <c r="QMC29" s="661"/>
      <c r="QMD29" s="661"/>
      <c r="QME29" s="661"/>
      <c r="QMF29" s="661"/>
      <c r="QMG29" s="661"/>
      <c r="QMH29" s="661"/>
      <c r="QMI29" s="661"/>
      <c r="QMK29" s="661"/>
      <c r="QML29" s="661"/>
      <c r="QMM29" s="661"/>
      <c r="QMN29" s="661"/>
      <c r="QMO29" s="661"/>
      <c r="QMP29" s="661"/>
      <c r="QMQ29" s="661"/>
      <c r="QMS29" s="661"/>
      <c r="QMT29" s="661"/>
      <c r="QMU29" s="661"/>
      <c r="QMV29" s="661"/>
      <c r="QMW29" s="661"/>
      <c r="QMX29" s="661"/>
      <c r="QMY29" s="661"/>
      <c r="QNA29" s="661"/>
      <c r="QNB29" s="661"/>
      <c r="QNC29" s="661"/>
      <c r="QND29" s="661"/>
      <c r="QNE29" s="661"/>
      <c r="QNF29" s="661"/>
      <c r="QNG29" s="661"/>
      <c r="QNI29" s="661"/>
      <c r="QNJ29" s="661"/>
      <c r="QNK29" s="661"/>
      <c r="QNL29" s="661"/>
      <c r="QNM29" s="661"/>
      <c r="QNN29" s="661"/>
      <c r="QNO29" s="661"/>
      <c r="QNQ29" s="661"/>
      <c r="QNR29" s="661"/>
      <c r="QNS29" s="661"/>
      <c r="QNT29" s="661"/>
      <c r="QNU29" s="661"/>
      <c r="QNV29" s="661"/>
      <c r="QNW29" s="661"/>
      <c r="QNY29" s="661"/>
      <c r="QNZ29" s="661"/>
      <c r="QOA29" s="661"/>
      <c r="QOB29" s="661"/>
      <c r="QOC29" s="661"/>
      <c r="QOD29" s="661"/>
      <c r="QOE29" s="661"/>
      <c r="QOG29" s="661"/>
      <c r="QOH29" s="661"/>
      <c r="QOI29" s="661"/>
      <c r="QOJ29" s="661"/>
      <c r="QOK29" s="661"/>
      <c r="QOL29" s="661"/>
      <c r="QOM29" s="661"/>
      <c r="QOO29" s="661"/>
      <c r="QOP29" s="661"/>
      <c r="QOQ29" s="661"/>
      <c r="QOR29" s="661"/>
      <c r="QOS29" s="661"/>
      <c r="QOT29" s="661"/>
      <c r="QOU29" s="661"/>
      <c r="QOW29" s="661"/>
      <c r="QOX29" s="661"/>
      <c r="QOY29" s="661"/>
      <c r="QOZ29" s="661"/>
      <c r="QPA29" s="661"/>
      <c r="QPB29" s="661"/>
      <c r="QPC29" s="661"/>
      <c r="QPE29" s="661"/>
      <c r="QPF29" s="661"/>
      <c r="QPG29" s="661"/>
      <c r="QPH29" s="661"/>
      <c r="QPI29" s="661"/>
      <c r="QPJ29" s="661"/>
      <c r="QPK29" s="661"/>
      <c r="QPM29" s="661"/>
      <c r="QPN29" s="661"/>
      <c r="QPO29" s="661"/>
      <c r="QPP29" s="661"/>
      <c r="QPQ29" s="661"/>
      <c r="QPR29" s="661"/>
      <c r="QPS29" s="661"/>
      <c r="QPU29" s="661"/>
      <c r="QPV29" s="661"/>
      <c r="QPW29" s="661"/>
      <c r="QPX29" s="661"/>
      <c r="QPY29" s="661"/>
      <c r="QPZ29" s="661"/>
      <c r="QQA29" s="661"/>
      <c r="QQC29" s="661"/>
      <c r="QQD29" s="661"/>
      <c r="QQE29" s="661"/>
      <c r="QQF29" s="661"/>
      <c r="QQG29" s="661"/>
      <c r="QQH29" s="661"/>
      <c r="QQI29" s="661"/>
      <c r="QQK29" s="661"/>
      <c r="QQL29" s="661"/>
      <c r="QQM29" s="661"/>
      <c r="QQN29" s="661"/>
      <c r="QQO29" s="661"/>
      <c r="QQP29" s="661"/>
      <c r="QQQ29" s="661"/>
      <c r="QQS29" s="661"/>
      <c r="QQT29" s="661"/>
      <c r="QQU29" s="661"/>
      <c r="QQV29" s="661"/>
      <c r="QQW29" s="661"/>
      <c r="QQX29" s="661"/>
      <c r="QQY29" s="661"/>
      <c r="QRA29" s="661"/>
      <c r="QRB29" s="661"/>
      <c r="QRC29" s="661"/>
      <c r="QRD29" s="661"/>
      <c r="QRE29" s="661"/>
      <c r="QRF29" s="661"/>
      <c r="QRG29" s="661"/>
      <c r="QRI29" s="661"/>
      <c r="QRJ29" s="661"/>
      <c r="QRK29" s="661"/>
      <c r="QRL29" s="661"/>
      <c r="QRM29" s="661"/>
      <c r="QRN29" s="661"/>
      <c r="QRO29" s="661"/>
      <c r="QRQ29" s="661"/>
      <c r="QRR29" s="661"/>
      <c r="QRS29" s="661"/>
      <c r="QRT29" s="661"/>
      <c r="QRU29" s="661"/>
      <c r="QRV29" s="661"/>
      <c r="QRW29" s="661"/>
      <c r="QRY29" s="661"/>
      <c r="QRZ29" s="661"/>
      <c r="QSA29" s="661"/>
      <c r="QSB29" s="661"/>
      <c r="QSC29" s="661"/>
      <c r="QSD29" s="661"/>
      <c r="QSE29" s="661"/>
      <c r="QSG29" s="661"/>
      <c r="QSH29" s="661"/>
      <c r="QSI29" s="661"/>
      <c r="QSJ29" s="661"/>
      <c r="QSK29" s="661"/>
      <c r="QSL29" s="661"/>
      <c r="QSM29" s="661"/>
      <c r="QSO29" s="661"/>
      <c r="QSP29" s="661"/>
      <c r="QSQ29" s="661"/>
      <c r="QSR29" s="661"/>
      <c r="QSS29" s="661"/>
      <c r="QST29" s="661"/>
      <c r="QSU29" s="661"/>
      <c r="QSW29" s="661"/>
      <c r="QSX29" s="661"/>
      <c r="QSY29" s="661"/>
      <c r="QSZ29" s="661"/>
      <c r="QTA29" s="661"/>
      <c r="QTB29" s="661"/>
      <c r="QTC29" s="661"/>
      <c r="QTE29" s="661"/>
      <c r="QTF29" s="661"/>
      <c r="QTG29" s="661"/>
      <c r="QTH29" s="661"/>
      <c r="QTI29" s="661"/>
      <c r="QTJ29" s="661"/>
      <c r="QTK29" s="661"/>
      <c r="QTM29" s="661"/>
      <c r="QTN29" s="661"/>
      <c r="QTO29" s="661"/>
      <c r="QTP29" s="661"/>
      <c r="QTQ29" s="661"/>
      <c r="QTR29" s="661"/>
      <c r="QTS29" s="661"/>
      <c r="QTU29" s="661"/>
      <c r="QTV29" s="661"/>
      <c r="QTW29" s="661"/>
      <c r="QTX29" s="661"/>
      <c r="QTY29" s="661"/>
      <c r="QTZ29" s="661"/>
      <c r="QUA29" s="661"/>
      <c r="QUC29" s="661"/>
      <c r="QUD29" s="661"/>
      <c r="QUE29" s="661"/>
      <c r="QUF29" s="661"/>
      <c r="QUG29" s="661"/>
      <c r="QUH29" s="661"/>
      <c r="QUI29" s="661"/>
      <c r="QUK29" s="661"/>
      <c r="QUL29" s="661"/>
      <c r="QUM29" s="661"/>
      <c r="QUN29" s="661"/>
      <c r="QUO29" s="661"/>
      <c r="QUP29" s="661"/>
      <c r="QUQ29" s="661"/>
      <c r="QUS29" s="661"/>
      <c r="QUT29" s="661"/>
      <c r="QUU29" s="661"/>
      <c r="QUV29" s="661"/>
      <c r="QUW29" s="661"/>
      <c r="QUX29" s="661"/>
      <c r="QUY29" s="661"/>
      <c r="QVA29" s="661"/>
      <c r="QVB29" s="661"/>
      <c r="QVC29" s="661"/>
      <c r="QVD29" s="661"/>
      <c r="QVE29" s="661"/>
      <c r="QVF29" s="661"/>
      <c r="QVG29" s="661"/>
      <c r="QVI29" s="661"/>
      <c r="QVJ29" s="661"/>
      <c r="QVK29" s="661"/>
      <c r="QVL29" s="661"/>
      <c r="QVM29" s="661"/>
      <c r="QVN29" s="661"/>
      <c r="QVO29" s="661"/>
      <c r="QVQ29" s="661"/>
      <c r="QVR29" s="661"/>
      <c r="QVS29" s="661"/>
      <c r="QVT29" s="661"/>
      <c r="QVU29" s="661"/>
      <c r="QVV29" s="661"/>
      <c r="QVW29" s="661"/>
      <c r="QVY29" s="661"/>
      <c r="QVZ29" s="661"/>
      <c r="QWA29" s="661"/>
      <c r="QWB29" s="661"/>
      <c r="QWC29" s="661"/>
      <c r="QWD29" s="661"/>
      <c r="QWE29" s="661"/>
      <c r="QWG29" s="661"/>
      <c r="QWH29" s="661"/>
      <c r="QWI29" s="661"/>
      <c r="QWJ29" s="661"/>
      <c r="QWK29" s="661"/>
      <c r="QWL29" s="661"/>
      <c r="QWM29" s="661"/>
      <c r="QWO29" s="661"/>
      <c r="QWP29" s="661"/>
      <c r="QWQ29" s="661"/>
      <c r="QWR29" s="661"/>
      <c r="QWS29" s="661"/>
      <c r="QWT29" s="661"/>
      <c r="QWU29" s="661"/>
      <c r="QWW29" s="661"/>
      <c r="QWX29" s="661"/>
      <c r="QWY29" s="661"/>
      <c r="QWZ29" s="661"/>
      <c r="QXA29" s="661"/>
      <c r="QXB29" s="661"/>
      <c r="QXC29" s="661"/>
      <c r="QXE29" s="661"/>
      <c r="QXF29" s="661"/>
      <c r="QXG29" s="661"/>
      <c r="QXH29" s="661"/>
      <c r="QXI29" s="661"/>
      <c r="QXJ29" s="661"/>
      <c r="QXK29" s="661"/>
      <c r="QXM29" s="661"/>
      <c r="QXN29" s="661"/>
      <c r="QXO29" s="661"/>
      <c r="QXP29" s="661"/>
      <c r="QXQ29" s="661"/>
      <c r="QXR29" s="661"/>
      <c r="QXS29" s="661"/>
      <c r="QXU29" s="661"/>
      <c r="QXV29" s="661"/>
      <c r="QXW29" s="661"/>
      <c r="QXX29" s="661"/>
      <c r="QXY29" s="661"/>
      <c r="QXZ29" s="661"/>
      <c r="QYA29" s="661"/>
      <c r="QYC29" s="661"/>
      <c r="QYD29" s="661"/>
      <c r="QYE29" s="661"/>
      <c r="QYF29" s="661"/>
      <c r="QYG29" s="661"/>
      <c r="QYH29" s="661"/>
      <c r="QYI29" s="661"/>
      <c r="QYK29" s="661"/>
      <c r="QYL29" s="661"/>
      <c r="QYM29" s="661"/>
      <c r="QYN29" s="661"/>
      <c r="QYO29" s="661"/>
      <c r="QYP29" s="661"/>
      <c r="QYQ29" s="661"/>
      <c r="QYS29" s="661"/>
      <c r="QYT29" s="661"/>
      <c r="QYU29" s="661"/>
      <c r="QYV29" s="661"/>
      <c r="QYW29" s="661"/>
      <c r="QYX29" s="661"/>
      <c r="QYY29" s="661"/>
      <c r="QZA29" s="661"/>
      <c r="QZB29" s="661"/>
      <c r="QZC29" s="661"/>
      <c r="QZD29" s="661"/>
      <c r="QZE29" s="661"/>
      <c r="QZF29" s="661"/>
      <c r="QZG29" s="661"/>
      <c r="QZI29" s="661"/>
      <c r="QZJ29" s="661"/>
      <c r="QZK29" s="661"/>
      <c r="QZL29" s="661"/>
      <c r="QZM29" s="661"/>
      <c r="QZN29" s="661"/>
      <c r="QZO29" s="661"/>
      <c r="QZQ29" s="661"/>
      <c r="QZR29" s="661"/>
      <c r="QZS29" s="661"/>
      <c r="QZT29" s="661"/>
      <c r="QZU29" s="661"/>
      <c r="QZV29" s="661"/>
      <c r="QZW29" s="661"/>
      <c r="QZY29" s="661"/>
      <c r="QZZ29" s="661"/>
      <c r="RAA29" s="661"/>
      <c r="RAB29" s="661"/>
      <c r="RAC29" s="661"/>
      <c r="RAD29" s="661"/>
      <c r="RAE29" s="661"/>
      <c r="RAG29" s="661"/>
      <c r="RAH29" s="661"/>
      <c r="RAI29" s="661"/>
      <c r="RAJ29" s="661"/>
      <c r="RAK29" s="661"/>
      <c r="RAL29" s="661"/>
      <c r="RAM29" s="661"/>
      <c r="RAO29" s="661"/>
      <c r="RAP29" s="661"/>
      <c r="RAQ29" s="661"/>
      <c r="RAR29" s="661"/>
      <c r="RAS29" s="661"/>
      <c r="RAT29" s="661"/>
      <c r="RAU29" s="661"/>
      <c r="RAW29" s="661"/>
      <c r="RAX29" s="661"/>
      <c r="RAY29" s="661"/>
      <c r="RAZ29" s="661"/>
      <c r="RBA29" s="661"/>
      <c r="RBB29" s="661"/>
      <c r="RBC29" s="661"/>
      <c r="RBE29" s="661"/>
      <c r="RBF29" s="661"/>
      <c r="RBG29" s="661"/>
      <c r="RBH29" s="661"/>
      <c r="RBI29" s="661"/>
      <c r="RBJ29" s="661"/>
      <c r="RBK29" s="661"/>
      <c r="RBM29" s="661"/>
      <c r="RBN29" s="661"/>
      <c r="RBO29" s="661"/>
      <c r="RBP29" s="661"/>
      <c r="RBQ29" s="661"/>
      <c r="RBR29" s="661"/>
      <c r="RBS29" s="661"/>
      <c r="RBU29" s="661"/>
      <c r="RBV29" s="661"/>
      <c r="RBW29" s="661"/>
      <c r="RBX29" s="661"/>
      <c r="RBY29" s="661"/>
      <c r="RBZ29" s="661"/>
      <c r="RCA29" s="661"/>
      <c r="RCC29" s="661"/>
      <c r="RCD29" s="661"/>
      <c r="RCE29" s="661"/>
      <c r="RCF29" s="661"/>
      <c r="RCG29" s="661"/>
      <c r="RCH29" s="661"/>
      <c r="RCI29" s="661"/>
      <c r="RCK29" s="661"/>
      <c r="RCL29" s="661"/>
      <c r="RCM29" s="661"/>
      <c r="RCN29" s="661"/>
      <c r="RCO29" s="661"/>
      <c r="RCP29" s="661"/>
      <c r="RCQ29" s="661"/>
      <c r="RCS29" s="661"/>
      <c r="RCT29" s="661"/>
      <c r="RCU29" s="661"/>
      <c r="RCV29" s="661"/>
      <c r="RCW29" s="661"/>
      <c r="RCX29" s="661"/>
      <c r="RCY29" s="661"/>
      <c r="RDA29" s="661"/>
      <c r="RDB29" s="661"/>
      <c r="RDC29" s="661"/>
      <c r="RDD29" s="661"/>
      <c r="RDE29" s="661"/>
      <c r="RDF29" s="661"/>
      <c r="RDG29" s="661"/>
      <c r="RDI29" s="661"/>
      <c r="RDJ29" s="661"/>
      <c r="RDK29" s="661"/>
      <c r="RDL29" s="661"/>
      <c r="RDM29" s="661"/>
      <c r="RDN29" s="661"/>
      <c r="RDO29" s="661"/>
      <c r="RDQ29" s="661"/>
      <c r="RDR29" s="661"/>
      <c r="RDS29" s="661"/>
      <c r="RDT29" s="661"/>
      <c r="RDU29" s="661"/>
      <c r="RDV29" s="661"/>
      <c r="RDW29" s="661"/>
      <c r="RDY29" s="661"/>
      <c r="RDZ29" s="661"/>
      <c r="REA29" s="661"/>
      <c r="REB29" s="661"/>
      <c r="REC29" s="661"/>
      <c r="RED29" s="661"/>
      <c r="REE29" s="661"/>
      <c r="REG29" s="661"/>
      <c r="REH29" s="661"/>
      <c r="REI29" s="661"/>
      <c r="REJ29" s="661"/>
      <c r="REK29" s="661"/>
      <c r="REL29" s="661"/>
      <c r="REM29" s="661"/>
      <c r="REO29" s="661"/>
      <c r="REP29" s="661"/>
      <c r="REQ29" s="661"/>
      <c r="RER29" s="661"/>
      <c r="RES29" s="661"/>
      <c r="RET29" s="661"/>
      <c r="REU29" s="661"/>
      <c r="REW29" s="661"/>
      <c r="REX29" s="661"/>
      <c r="REY29" s="661"/>
      <c r="REZ29" s="661"/>
      <c r="RFA29" s="661"/>
      <c r="RFB29" s="661"/>
      <c r="RFC29" s="661"/>
      <c r="RFE29" s="661"/>
      <c r="RFF29" s="661"/>
      <c r="RFG29" s="661"/>
      <c r="RFH29" s="661"/>
      <c r="RFI29" s="661"/>
      <c r="RFJ29" s="661"/>
      <c r="RFK29" s="661"/>
      <c r="RFM29" s="661"/>
      <c r="RFN29" s="661"/>
      <c r="RFO29" s="661"/>
      <c r="RFP29" s="661"/>
      <c r="RFQ29" s="661"/>
      <c r="RFR29" s="661"/>
      <c r="RFS29" s="661"/>
      <c r="RFU29" s="661"/>
      <c r="RFV29" s="661"/>
      <c r="RFW29" s="661"/>
      <c r="RFX29" s="661"/>
      <c r="RFY29" s="661"/>
      <c r="RFZ29" s="661"/>
      <c r="RGA29" s="661"/>
      <c r="RGC29" s="661"/>
      <c r="RGD29" s="661"/>
      <c r="RGE29" s="661"/>
      <c r="RGF29" s="661"/>
      <c r="RGG29" s="661"/>
      <c r="RGH29" s="661"/>
      <c r="RGI29" s="661"/>
      <c r="RGK29" s="661"/>
      <c r="RGL29" s="661"/>
      <c r="RGM29" s="661"/>
      <c r="RGN29" s="661"/>
      <c r="RGO29" s="661"/>
      <c r="RGP29" s="661"/>
      <c r="RGQ29" s="661"/>
      <c r="RGS29" s="661"/>
      <c r="RGT29" s="661"/>
      <c r="RGU29" s="661"/>
      <c r="RGV29" s="661"/>
      <c r="RGW29" s="661"/>
      <c r="RGX29" s="661"/>
      <c r="RGY29" s="661"/>
      <c r="RHA29" s="661"/>
      <c r="RHB29" s="661"/>
      <c r="RHC29" s="661"/>
      <c r="RHD29" s="661"/>
      <c r="RHE29" s="661"/>
      <c r="RHF29" s="661"/>
      <c r="RHG29" s="661"/>
      <c r="RHI29" s="661"/>
      <c r="RHJ29" s="661"/>
      <c r="RHK29" s="661"/>
      <c r="RHL29" s="661"/>
      <c r="RHM29" s="661"/>
      <c r="RHN29" s="661"/>
      <c r="RHO29" s="661"/>
      <c r="RHQ29" s="661"/>
      <c r="RHR29" s="661"/>
      <c r="RHS29" s="661"/>
      <c r="RHT29" s="661"/>
      <c r="RHU29" s="661"/>
      <c r="RHV29" s="661"/>
      <c r="RHW29" s="661"/>
      <c r="RHY29" s="661"/>
      <c r="RHZ29" s="661"/>
      <c r="RIA29" s="661"/>
      <c r="RIB29" s="661"/>
      <c r="RIC29" s="661"/>
      <c r="RID29" s="661"/>
      <c r="RIE29" s="661"/>
      <c r="RIG29" s="661"/>
      <c r="RIH29" s="661"/>
      <c r="RII29" s="661"/>
      <c r="RIJ29" s="661"/>
      <c r="RIK29" s="661"/>
      <c r="RIL29" s="661"/>
      <c r="RIM29" s="661"/>
      <c r="RIO29" s="661"/>
      <c r="RIP29" s="661"/>
      <c r="RIQ29" s="661"/>
      <c r="RIR29" s="661"/>
      <c r="RIS29" s="661"/>
      <c r="RIT29" s="661"/>
      <c r="RIU29" s="661"/>
      <c r="RIW29" s="661"/>
      <c r="RIX29" s="661"/>
      <c r="RIY29" s="661"/>
      <c r="RIZ29" s="661"/>
      <c r="RJA29" s="661"/>
      <c r="RJB29" s="661"/>
      <c r="RJC29" s="661"/>
      <c r="RJE29" s="661"/>
      <c r="RJF29" s="661"/>
      <c r="RJG29" s="661"/>
      <c r="RJH29" s="661"/>
      <c r="RJI29" s="661"/>
      <c r="RJJ29" s="661"/>
      <c r="RJK29" s="661"/>
      <c r="RJM29" s="661"/>
      <c r="RJN29" s="661"/>
      <c r="RJO29" s="661"/>
      <c r="RJP29" s="661"/>
      <c r="RJQ29" s="661"/>
      <c r="RJR29" s="661"/>
      <c r="RJS29" s="661"/>
      <c r="RJU29" s="661"/>
      <c r="RJV29" s="661"/>
      <c r="RJW29" s="661"/>
      <c r="RJX29" s="661"/>
      <c r="RJY29" s="661"/>
      <c r="RJZ29" s="661"/>
      <c r="RKA29" s="661"/>
      <c r="RKC29" s="661"/>
      <c r="RKD29" s="661"/>
      <c r="RKE29" s="661"/>
      <c r="RKF29" s="661"/>
      <c r="RKG29" s="661"/>
      <c r="RKH29" s="661"/>
      <c r="RKI29" s="661"/>
      <c r="RKK29" s="661"/>
      <c r="RKL29" s="661"/>
      <c r="RKM29" s="661"/>
      <c r="RKN29" s="661"/>
      <c r="RKO29" s="661"/>
      <c r="RKP29" s="661"/>
      <c r="RKQ29" s="661"/>
      <c r="RKS29" s="661"/>
      <c r="RKT29" s="661"/>
      <c r="RKU29" s="661"/>
      <c r="RKV29" s="661"/>
      <c r="RKW29" s="661"/>
      <c r="RKX29" s="661"/>
      <c r="RKY29" s="661"/>
      <c r="RLA29" s="661"/>
      <c r="RLB29" s="661"/>
      <c r="RLC29" s="661"/>
      <c r="RLD29" s="661"/>
      <c r="RLE29" s="661"/>
      <c r="RLF29" s="661"/>
      <c r="RLG29" s="661"/>
      <c r="RLI29" s="661"/>
      <c r="RLJ29" s="661"/>
      <c r="RLK29" s="661"/>
      <c r="RLL29" s="661"/>
      <c r="RLM29" s="661"/>
      <c r="RLN29" s="661"/>
      <c r="RLO29" s="661"/>
      <c r="RLQ29" s="661"/>
      <c r="RLR29" s="661"/>
      <c r="RLS29" s="661"/>
      <c r="RLT29" s="661"/>
      <c r="RLU29" s="661"/>
      <c r="RLV29" s="661"/>
      <c r="RLW29" s="661"/>
      <c r="RLY29" s="661"/>
      <c r="RLZ29" s="661"/>
      <c r="RMA29" s="661"/>
      <c r="RMB29" s="661"/>
      <c r="RMC29" s="661"/>
      <c r="RMD29" s="661"/>
      <c r="RME29" s="661"/>
      <c r="RMG29" s="661"/>
      <c r="RMH29" s="661"/>
      <c r="RMI29" s="661"/>
      <c r="RMJ29" s="661"/>
      <c r="RMK29" s="661"/>
      <c r="RML29" s="661"/>
      <c r="RMM29" s="661"/>
      <c r="RMO29" s="661"/>
      <c r="RMP29" s="661"/>
      <c r="RMQ29" s="661"/>
      <c r="RMR29" s="661"/>
      <c r="RMS29" s="661"/>
      <c r="RMT29" s="661"/>
      <c r="RMU29" s="661"/>
      <c r="RMW29" s="661"/>
      <c r="RMX29" s="661"/>
      <c r="RMY29" s="661"/>
      <c r="RMZ29" s="661"/>
      <c r="RNA29" s="661"/>
      <c r="RNB29" s="661"/>
      <c r="RNC29" s="661"/>
      <c r="RNE29" s="661"/>
      <c r="RNF29" s="661"/>
      <c r="RNG29" s="661"/>
      <c r="RNH29" s="661"/>
      <c r="RNI29" s="661"/>
      <c r="RNJ29" s="661"/>
      <c r="RNK29" s="661"/>
      <c r="RNM29" s="661"/>
      <c r="RNN29" s="661"/>
      <c r="RNO29" s="661"/>
      <c r="RNP29" s="661"/>
      <c r="RNQ29" s="661"/>
      <c r="RNR29" s="661"/>
      <c r="RNS29" s="661"/>
      <c r="RNU29" s="661"/>
      <c r="RNV29" s="661"/>
      <c r="RNW29" s="661"/>
      <c r="RNX29" s="661"/>
      <c r="RNY29" s="661"/>
      <c r="RNZ29" s="661"/>
      <c r="ROA29" s="661"/>
      <c r="ROC29" s="661"/>
      <c r="ROD29" s="661"/>
      <c r="ROE29" s="661"/>
      <c r="ROF29" s="661"/>
      <c r="ROG29" s="661"/>
      <c r="ROH29" s="661"/>
      <c r="ROI29" s="661"/>
      <c r="ROK29" s="661"/>
      <c r="ROL29" s="661"/>
      <c r="ROM29" s="661"/>
      <c r="RON29" s="661"/>
      <c r="ROO29" s="661"/>
      <c r="ROP29" s="661"/>
      <c r="ROQ29" s="661"/>
      <c r="ROS29" s="661"/>
      <c r="ROT29" s="661"/>
      <c r="ROU29" s="661"/>
      <c r="ROV29" s="661"/>
      <c r="ROW29" s="661"/>
      <c r="ROX29" s="661"/>
      <c r="ROY29" s="661"/>
      <c r="RPA29" s="661"/>
      <c r="RPB29" s="661"/>
      <c r="RPC29" s="661"/>
      <c r="RPD29" s="661"/>
      <c r="RPE29" s="661"/>
      <c r="RPF29" s="661"/>
      <c r="RPG29" s="661"/>
      <c r="RPI29" s="661"/>
      <c r="RPJ29" s="661"/>
      <c r="RPK29" s="661"/>
      <c r="RPL29" s="661"/>
      <c r="RPM29" s="661"/>
      <c r="RPN29" s="661"/>
      <c r="RPO29" s="661"/>
      <c r="RPQ29" s="661"/>
      <c r="RPR29" s="661"/>
      <c r="RPS29" s="661"/>
      <c r="RPT29" s="661"/>
      <c r="RPU29" s="661"/>
      <c r="RPV29" s="661"/>
      <c r="RPW29" s="661"/>
      <c r="RPY29" s="661"/>
      <c r="RPZ29" s="661"/>
      <c r="RQA29" s="661"/>
      <c r="RQB29" s="661"/>
      <c r="RQC29" s="661"/>
      <c r="RQD29" s="661"/>
      <c r="RQE29" s="661"/>
      <c r="RQG29" s="661"/>
      <c r="RQH29" s="661"/>
      <c r="RQI29" s="661"/>
      <c r="RQJ29" s="661"/>
      <c r="RQK29" s="661"/>
      <c r="RQL29" s="661"/>
      <c r="RQM29" s="661"/>
      <c r="RQO29" s="661"/>
      <c r="RQP29" s="661"/>
      <c r="RQQ29" s="661"/>
      <c r="RQR29" s="661"/>
      <c r="RQS29" s="661"/>
      <c r="RQT29" s="661"/>
      <c r="RQU29" s="661"/>
      <c r="RQW29" s="661"/>
      <c r="RQX29" s="661"/>
      <c r="RQY29" s="661"/>
      <c r="RQZ29" s="661"/>
      <c r="RRA29" s="661"/>
      <c r="RRB29" s="661"/>
      <c r="RRC29" s="661"/>
      <c r="RRE29" s="661"/>
      <c r="RRF29" s="661"/>
      <c r="RRG29" s="661"/>
      <c r="RRH29" s="661"/>
      <c r="RRI29" s="661"/>
      <c r="RRJ29" s="661"/>
      <c r="RRK29" s="661"/>
      <c r="RRM29" s="661"/>
      <c r="RRN29" s="661"/>
      <c r="RRO29" s="661"/>
      <c r="RRP29" s="661"/>
      <c r="RRQ29" s="661"/>
      <c r="RRR29" s="661"/>
      <c r="RRS29" s="661"/>
      <c r="RRU29" s="661"/>
      <c r="RRV29" s="661"/>
      <c r="RRW29" s="661"/>
      <c r="RRX29" s="661"/>
      <c r="RRY29" s="661"/>
      <c r="RRZ29" s="661"/>
      <c r="RSA29" s="661"/>
      <c r="RSC29" s="661"/>
      <c r="RSD29" s="661"/>
      <c r="RSE29" s="661"/>
      <c r="RSF29" s="661"/>
      <c r="RSG29" s="661"/>
      <c r="RSH29" s="661"/>
      <c r="RSI29" s="661"/>
      <c r="RSK29" s="661"/>
      <c r="RSL29" s="661"/>
      <c r="RSM29" s="661"/>
      <c r="RSN29" s="661"/>
      <c r="RSO29" s="661"/>
      <c r="RSP29" s="661"/>
      <c r="RSQ29" s="661"/>
      <c r="RSS29" s="661"/>
      <c r="RST29" s="661"/>
      <c r="RSU29" s="661"/>
      <c r="RSV29" s="661"/>
      <c r="RSW29" s="661"/>
      <c r="RSX29" s="661"/>
      <c r="RSY29" s="661"/>
      <c r="RTA29" s="661"/>
      <c r="RTB29" s="661"/>
      <c r="RTC29" s="661"/>
      <c r="RTD29" s="661"/>
      <c r="RTE29" s="661"/>
      <c r="RTF29" s="661"/>
      <c r="RTG29" s="661"/>
      <c r="RTI29" s="661"/>
      <c r="RTJ29" s="661"/>
      <c r="RTK29" s="661"/>
      <c r="RTL29" s="661"/>
      <c r="RTM29" s="661"/>
      <c r="RTN29" s="661"/>
      <c r="RTO29" s="661"/>
      <c r="RTQ29" s="661"/>
      <c r="RTR29" s="661"/>
      <c r="RTS29" s="661"/>
      <c r="RTT29" s="661"/>
      <c r="RTU29" s="661"/>
      <c r="RTV29" s="661"/>
      <c r="RTW29" s="661"/>
      <c r="RTY29" s="661"/>
      <c r="RTZ29" s="661"/>
      <c r="RUA29" s="661"/>
      <c r="RUB29" s="661"/>
      <c r="RUC29" s="661"/>
      <c r="RUD29" s="661"/>
      <c r="RUE29" s="661"/>
      <c r="RUG29" s="661"/>
      <c r="RUH29" s="661"/>
      <c r="RUI29" s="661"/>
      <c r="RUJ29" s="661"/>
      <c r="RUK29" s="661"/>
      <c r="RUL29" s="661"/>
      <c r="RUM29" s="661"/>
      <c r="RUO29" s="661"/>
      <c r="RUP29" s="661"/>
      <c r="RUQ29" s="661"/>
      <c r="RUR29" s="661"/>
      <c r="RUS29" s="661"/>
      <c r="RUT29" s="661"/>
      <c r="RUU29" s="661"/>
      <c r="RUW29" s="661"/>
      <c r="RUX29" s="661"/>
      <c r="RUY29" s="661"/>
      <c r="RUZ29" s="661"/>
      <c r="RVA29" s="661"/>
      <c r="RVB29" s="661"/>
      <c r="RVC29" s="661"/>
      <c r="RVE29" s="661"/>
      <c r="RVF29" s="661"/>
      <c r="RVG29" s="661"/>
      <c r="RVH29" s="661"/>
      <c r="RVI29" s="661"/>
      <c r="RVJ29" s="661"/>
      <c r="RVK29" s="661"/>
      <c r="RVM29" s="661"/>
      <c r="RVN29" s="661"/>
      <c r="RVO29" s="661"/>
      <c r="RVP29" s="661"/>
      <c r="RVQ29" s="661"/>
      <c r="RVR29" s="661"/>
      <c r="RVS29" s="661"/>
      <c r="RVU29" s="661"/>
      <c r="RVV29" s="661"/>
      <c r="RVW29" s="661"/>
      <c r="RVX29" s="661"/>
      <c r="RVY29" s="661"/>
      <c r="RVZ29" s="661"/>
      <c r="RWA29" s="661"/>
      <c r="RWC29" s="661"/>
      <c r="RWD29" s="661"/>
      <c r="RWE29" s="661"/>
      <c r="RWF29" s="661"/>
      <c r="RWG29" s="661"/>
      <c r="RWH29" s="661"/>
      <c r="RWI29" s="661"/>
      <c r="RWK29" s="661"/>
      <c r="RWL29" s="661"/>
      <c r="RWM29" s="661"/>
      <c r="RWN29" s="661"/>
      <c r="RWO29" s="661"/>
      <c r="RWP29" s="661"/>
      <c r="RWQ29" s="661"/>
      <c r="RWS29" s="661"/>
      <c r="RWT29" s="661"/>
      <c r="RWU29" s="661"/>
      <c r="RWV29" s="661"/>
      <c r="RWW29" s="661"/>
      <c r="RWX29" s="661"/>
      <c r="RWY29" s="661"/>
      <c r="RXA29" s="661"/>
      <c r="RXB29" s="661"/>
      <c r="RXC29" s="661"/>
      <c r="RXD29" s="661"/>
      <c r="RXE29" s="661"/>
      <c r="RXF29" s="661"/>
      <c r="RXG29" s="661"/>
      <c r="RXI29" s="661"/>
      <c r="RXJ29" s="661"/>
      <c r="RXK29" s="661"/>
      <c r="RXL29" s="661"/>
      <c r="RXM29" s="661"/>
      <c r="RXN29" s="661"/>
      <c r="RXO29" s="661"/>
      <c r="RXQ29" s="661"/>
      <c r="RXR29" s="661"/>
      <c r="RXS29" s="661"/>
      <c r="RXT29" s="661"/>
      <c r="RXU29" s="661"/>
      <c r="RXV29" s="661"/>
      <c r="RXW29" s="661"/>
      <c r="RXY29" s="661"/>
      <c r="RXZ29" s="661"/>
      <c r="RYA29" s="661"/>
      <c r="RYB29" s="661"/>
      <c r="RYC29" s="661"/>
      <c r="RYD29" s="661"/>
      <c r="RYE29" s="661"/>
      <c r="RYG29" s="661"/>
      <c r="RYH29" s="661"/>
      <c r="RYI29" s="661"/>
      <c r="RYJ29" s="661"/>
      <c r="RYK29" s="661"/>
      <c r="RYL29" s="661"/>
      <c r="RYM29" s="661"/>
      <c r="RYO29" s="661"/>
      <c r="RYP29" s="661"/>
      <c r="RYQ29" s="661"/>
      <c r="RYR29" s="661"/>
      <c r="RYS29" s="661"/>
      <c r="RYT29" s="661"/>
      <c r="RYU29" s="661"/>
      <c r="RYW29" s="661"/>
      <c r="RYX29" s="661"/>
      <c r="RYY29" s="661"/>
      <c r="RYZ29" s="661"/>
      <c r="RZA29" s="661"/>
      <c r="RZB29" s="661"/>
      <c r="RZC29" s="661"/>
      <c r="RZE29" s="661"/>
      <c r="RZF29" s="661"/>
      <c r="RZG29" s="661"/>
      <c r="RZH29" s="661"/>
      <c r="RZI29" s="661"/>
      <c r="RZJ29" s="661"/>
      <c r="RZK29" s="661"/>
      <c r="RZM29" s="661"/>
      <c r="RZN29" s="661"/>
      <c r="RZO29" s="661"/>
      <c r="RZP29" s="661"/>
      <c r="RZQ29" s="661"/>
      <c r="RZR29" s="661"/>
      <c r="RZS29" s="661"/>
      <c r="RZU29" s="661"/>
      <c r="RZV29" s="661"/>
      <c r="RZW29" s="661"/>
      <c r="RZX29" s="661"/>
      <c r="RZY29" s="661"/>
      <c r="RZZ29" s="661"/>
      <c r="SAA29" s="661"/>
      <c r="SAC29" s="661"/>
      <c r="SAD29" s="661"/>
      <c r="SAE29" s="661"/>
      <c r="SAF29" s="661"/>
      <c r="SAG29" s="661"/>
      <c r="SAH29" s="661"/>
      <c r="SAI29" s="661"/>
      <c r="SAK29" s="661"/>
      <c r="SAL29" s="661"/>
      <c r="SAM29" s="661"/>
      <c r="SAN29" s="661"/>
      <c r="SAO29" s="661"/>
      <c r="SAP29" s="661"/>
      <c r="SAQ29" s="661"/>
      <c r="SAS29" s="661"/>
      <c r="SAT29" s="661"/>
      <c r="SAU29" s="661"/>
      <c r="SAV29" s="661"/>
      <c r="SAW29" s="661"/>
      <c r="SAX29" s="661"/>
      <c r="SAY29" s="661"/>
      <c r="SBA29" s="661"/>
      <c r="SBB29" s="661"/>
      <c r="SBC29" s="661"/>
      <c r="SBD29" s="661"/>
      <c r="SBE29" s="661"/>
      <c r="SBF29" s="661"/>
      <c r="SBG29" s="661"/>
      <c r="SBI29" s="661"/>
      <c r="SBJ29" s="661"/>
      <c r="SBK29" s="661"/>
      <c r="SBL29" s="661"/>
      <c r="SBM29" s="661"/>
      <c r="SBN29" s="661"/>
      <c r="SBO29" s="661"/>
      <c r="SBQ29" s="661"/>
      <c r="SBR29" s="661"/>
      <c r="SBS29" s="661"/>
      <c r="SBT29" s="661"/>
      <c r="SBU29" s="661"/>
      <c r="SBV29" s="661"/>
      <c r="SBW29" s="661"/>
      <c r="SBY29" s="661"/>
      <c r="SBZ29" s="661"/>
      <c r="SCA29" s="661"/>
      <c r="SCB29" s="661"/>
      <c r="SCC29" s="661"/>
      <c r="SCD29" s="661"/>
      <c r="SCE29" s="661"/>
      <c r="SCG29" s="661"/>
      <c r="SCH29" s="661"/>
      <c r="SCI29" s="661"/>
      <c r="SCJ29" s="661"/>
      <c r="SCK29" s="661"/>
      <c r="SCL29" s="661"/>
      <c r="SCM29" s="661"/>
      <c r="SCO29" s="661"/>
      <c r="SCP29" s="661"/>
      <c r="SCQ29" s="661"/>
      <c r="SCR29" s="661"/>
      <c r="SCS29" s="661"/>
      <c r="SCT29" s="661"/>
      <c r="SCU29" s="661"/>
      <c r="SCW29" s="661"/>
      <c r="SCX29" s="661"/>
      <c r="SCY29" s="661"/>
      <c r="SCZ29" s="661"/>
      <c r="SDA29" s="661"/>
      <c r="SDB29" s="661"/>
      <c r="SDC29" s="661"/>
      <c r="SDE29" s="661"/>
      <c r="SDF29" s="661"/>
      <c r="SDG29" s="661"/>
      <c r="SDH29" s="661"/>
      <c r="SDI29" s="661"/>
      <c r="SDJ29" s="661"/>
      <c r="SDK29" s="661"/>
      <c r="SDM29" s="661"/>
      <c r="SDN29" s="661"/>
      <c r="SDO29" s="661"/>
      <c r="SDP29" s="661"/>
      <c r="SDQ29" s="661"/>
      <c r="SDR29" s="661"/>
      <c r="SDS29" s="661"/>
      <c r="SDU29" s="661"/>
      <c r="SDV29" s="661"/>
      <c r="SDW29" s="661"/>
      <c r="SDX29" s="661"/>
      <c r="SDY29" s="661"/>
      <c r="SDZ29" s="661"/>
      <c r="SEA29" s="661"/>
      <c r="SEC29" s="661"/>
      <c r="SED29" s="661"/>
      <c r="SEE29" s="661"/>
      <c r="SEF29" s="661"/>
      <c r="SEG29" s="661"/>
      <c r="SEH29" s="661"/>
      <c r="SEI29" s="661"/>
      <c r="SEK29" s="661"/>
      <c r="SEL29" s="661"/>
      <c r="SEM29" s="661"/>
      <c r="SEN29" s="661"/>
      <c r="SEO29" s="661"/>
      <c r="SEP29" s="661"/>
      <c r="SEQ29" s="661"/>
      <c r="SES29" s="661"/>
      <c r="SET29" s="661"/>
      <c r="SEU29" s="661"/>
      <c r="SEV29" s="661"/>
      <c r="SEW29" s="661"/>
      <c r="SEX29" s="661"/>
      <c r="SEY29" s="661"/>
      <c r="SFA29" s="661"/>
      <c r="SFB29" s="661"/>
      <c r="SFC29" s="661"/>
      <c r="SFD29" s="661"/>
      <c r="SFE29" s="661"/>
      <c r="SFF29" s="661"/>
      <c r="SFG29" s="661"/>
      <c r="SFI29" s="661"/>
      <c r="SFJ29" s="661"/>
      <c r="SFK29" s="661"/>
      <c r="SFL29" s="661"/>
      <c r="SFM29" s="661"/>
      <c r="SFN29" s="661"/>
      <c r="SFO29" s="661"/>
      <c r="SFQ29" s="661"/>
      <c r="SFR29" s="661"/>
      <c r="SFS29" s="661"/>
      <c r="SFT29" s="661"/>
      <c r="SFU29" s="661"/>
      <c r="SFV29" s="661"/>
      <c r="SFW29" s="661"/>
      <c r="SFY29" s="661"/>
      <c r="SFZ29" s="661"/>
      <c r="SGA29" s="661"/>
      <c r="SGB29" s="661"/>
      <c r="SGC29" s="661"/>
      <c r="SGD29" s="661"/>
      <c r="SGE29" s="661"/>
      <c r="SGG29" s="661"/>
      <c r="SGH29" s="661"/>
      <c r="SGI29" s="661"/>
      <c r="SGJ29" s="661"/>
      <c r="SGK29" s="661"/>
      <c r="SGL29" s="661"/>
      <c r="SGM29" s="661"/>
      <c r="SGO29" s="661"/>
      <c r="SGP29" s="661"/>
      <c r="SGQ29" s="661"/>
      <c r="SGR29" s="661"/>
      <c r="SGS29" s="661"/>
      <c r="SGT29" s="661"/>
      <c r="SGU29" s="661"/>
      <c r="SGW29" s="661"/>
      <c r="SGX29" s="661"/>
      <c r="SGY29" s="661"/>
      <c r="SGZ29" s="661"/>
      <c r="SHA29" s="661"/>
      <c r="SHB29" s="661"/>
      <c r="SHC29" s="661"/>
      <c r="SHE29" s="661"/>
      <c r="SHF29" s="661"/>
      <c r="SHG29" s="661"/>
      <c r="SHH29" s="661"/>
      <c r="SHI29" s="661"/>
      <c r="SHJ29" s="661"/>
      <c r="SHK29" s="661"/>
      <c r="SHM29" s="661"/>
      <c r="SHN29" s="661"/>
      <c r="SHO29" s="661"/>
      <c r="SHP29" s="661"/>
      <c r="SHQ29" s="661"/>
      <c r="SHR29" s="661"/>
      <c r="SHS29" s="661"/>
      <c r="SHU29" s="661"/>
      <c r="SHV29" s="661"/>
      <c r="SHW29" s="661"/>
      <c r="SHX29" s="661"/>
      <c r="SHY29" s="661"/>
      <c r="SHZ29" s="661"/>
      <c r="SIA29" s="661"/>
      <c r="SIC29" s="661"/>
      <c r="SID29" s="661"/>
      <c r="SIE29" s="661"/>
      <c r="SIF29" s="661"/>
      <c r="SIG29" s="661"/>
      <c r="SIH29" s="661"/>
      <c r="SII29" s="661"/>
      <c r="SIK29" s="661"/>
      <c r="SIL29" s="661"/>
      <c r="SIM29" s="661"/>
      <c r="SIN29" s="661"/>
      <c r="SIO29" s="661"/>
      <c r="SIP29" s="661"/>
      <c r="SIQ29" s="661"/>
      <c r="SIS29" s="661"/>
      <c r="SIT29" s="661"/>
      <c r="SIU29" s="661"/>
      <c r="SIV29" s="661"/>
      <c r="SIW29" s="661"/>
      <c r="SIX29" s="661"/>
      <c r="SIY29" s="661"/>
      <c r="SJA29" s="661"/>
      <c r="SJB29" s="661"/>
      <c r="SJC29" s="661"/>
      <c r="SJD29" s="661"/>
      <c r="SJE29" s="661"/>
      <c r="SJF29" s="661"/>
      <c r="SJG29" s="661"/>
      <c r="SJI29" s="661"/>
      <c r="SJJ29" s="661"/>
      <c r="SJK29" s="661"/>
      <c r="SJL29" s="661"/>
      <c r="SJM29" s="661"/>
      <c r="SJN29" s="661"/>
      <c r="SJO29" s="661"/>
      <c r="SJQ29" s="661"/>
      <c r="SJR29" s="661"/>
      <c r="SJS29" s="661"/>
      <c r="SJT29" s="661"/>
      <c r="SJU29" s="661"/>
      <c r="SJV29" s="661"/>
      <c r="SJW29" s="661"/>
      <c r="SJY29" s="661"/>
      <c r="SJZ29" s="661"/>
      <c r="SKA29" s="661"/>
      <c r="SKB29" s="661"/>
      <c r="SKC29" s="661"/>
      <c r="SKD29" s="661"/>
      <c r="SKE29" s="661"/>
      <c r="SKG29" s="661"/>
      <c r="SKH29" s="661"/>
      <c r="SKI29" s="661"/>
      <c r="SKJ29" s="661"/>
      <c r="SKK29" s="661"/>
      <c r="SKL29" s="661"/>
      <c r="SKM29" s="661"/>
      <c r="SKO29" s="661"/>
      <c r="SKP29" s="661"/>
      <c r="SKQ29" s="661"/>
      <c r="SKR29" s="661"/>
      <c r="SKS29" s="661"/>
      <c r="SKT29" s="661"/>
      <c r="SKU29" s="661"/>
      <c r="SKW29" s="661"/>
      <c r="SKX29" s="661"/>
      <c r="SKY29" s="661"/>
      <c r="SKZ29" s="661"/>
      <c r="SLA29" s="661"/>
      <c r="SLB29" s="661"/>
      <c r="SLC29" s="661"/>
      <c r="SLE29" s="661"/>
      <c r="SLF29" s="661"/>
      <c r="SLG29" s="661"/>
      <c r="SLH29" s="661"/>
      <c r="SLI29" s="661"/>
      <c r="SLJ29" s="661"/>
      <c r="SLK29" s="661"/>
      <c r="SLM29" s="661"/>
      <c r="SLN29" s="661"/>
      <c r="SLO29" s="661"/>
      <c r="SLP29" s="661"/>
      <c r="SLQ29" s="661"/>
      <c r="SLR29" s="661"/>
      <c r="SLS29" s="661"/>
      <c r="SLU29" s="661"/>
      <c r="SLV29" s="661"/>
      <c r="SLW29" s="661"/>
      <c r="SLX29" s="661"/>
      <c r="SLY29" s="661"/>
      <c r="SLZ29" s="661"/>
      <c r="SMA29" s="661"/>
      <c r="SMC29" s="661"/>
      <c r="SMD29" s="661"/>
      <c r="SME29" s="661"/>
      <c r="SMF29" s="661"/>
      <c r="SMG29" s="661"/>
      <c r="SMH29" s="661"/>
      <c r="SMI29" s="661"/>
      <c r="SMK29" s="661"/>
      <c r="SML29" s="661"/>
      <c r="SMM29" s="661"/>
      <c r="SMN29" s="661"/>
      <c r="SMO29" s="661"/>
      <c r="SMP29" s="661"/>
      <c r="SMQ29" s="661"/>
      <c r="SMS29" s="661"/>
      <c r="SMT29" s="661"/>
      <c r="SMU29" s="661"/>
      <c r="SMV29" s="661"/>
      <c r="SMW29" s="661"/>
      <c r="SMX29" s="661"/>
      <c r="SMY29" s="661"/>
      <c r="SNA29" s="661"/>
      <c r="SNB29" s="661"/>
      <c r="SNC29" s="661"/>
      <c r="SND29" s="661"/>
      <c r="SNE29" s="661"/>
      <c r="SNF29" s="661"/>
      <c r="SNG29" s="661"/>
      <c r="SNI29" s="661"/>
      <c r="SNJ29" s="661"/>
      <c r="SNK29" s="661"/>
      <c r="SNL29" s="661"/>
      <c r="SNM29" s="661"/>
      <c r="SNN29" s="661"/>
      <c r="SNO29" s="661"/>
      <c r="SNQ29" s="661"/>
      <c r="SNR29" s="661"/>
      <c r="SNS29" s="661"/>
      <c r="SNT29" s="661"/>
      <c r="SNU29" s="661"/>
      <c r="SNV29" s="661"/>
      <c r="SNW29" s="661"/>
      <c r="SNY29" s="661"/>
      <c r="SNZ29" s="661"/>
      <c r="SOA29" s="661"/>
      <c r="SOB29" s="661"/>
      <c r="SOC29" s="661"/>
      <c r="SOD29" s="661"/>
      <c r="SOE29" s="661"/>
      <c r="SOG29" s="661"/>
      <c r="SOH29" s="661"/>
      <c r="SOI29" s="661"/>
      <c r="SOJ29" s="661"/>
      <c r="SOK29" s="661"/>
      <c r="SOL29" s="661"/>
      <c r="SOM29" s="661"/>
      <c r="SOO29" s="661"/>
      <c r="SOP29" s="661"/>
      <c r="SOQ29" s="661"/>
      <c r="SOR29" s="661"/>
      <c r="SOS29" s="661"/>
      <c r="SOT29" s="661"/>
      <c r="SOU29" s="661"/>
      <c r="SOW29" s="661"/>
      <c r="SOX29" s="661"/>
      <c r="SOY29" s="661"/>
      <c r="SOZ29" s="661"/>
      <c r="SPA29" s="661"/>
      <c r="SPB29" s="661"/>
      <c r="SPC29" s="661"/>
      <c r="SPE29" s="661"/>
      <c r="SPF29" s="661"/>
      <c r="SPG29" s="661"/>
      <c r="SPH29" s="661"/>
      <c r="SPI29" s="661"/>
      <c r="SPJ29" s="661"/>
      <c r="SPK29" s="661"/>
      <c r="SPM29" s="661"/>
      <c r="SPN29" s="661"/>
      <c r="SPO29" s="661"/>
      <c r="SPP29" s="661"/>
      <c r="SPQ29" s="661"/>
      <c r="SPR29" s="661"/>
      <c r="SPS29" s="661"/>
      <c r="SPU29" s="661"/>
      <c r="SPV29" s="661"/>
      <c r="SPW29" s="661"/>
      <c r="SPX29" s="661"/>
      <c r="SPY29" s="661"/>
      <c r="SPZ29" s="661"/>
      <c r="SQA29" s="661"/>
      <c r="SQC29" s="661"/>
      <c r="SQD29" s="661"/>
      <c r="SQE29" s="661"/>
      <c r="SQF29" s="661"/>
      <c r="SQG29" s="661"/>
      <c r="SQH29" s="661"/>
      <c r="SQI29" s="661"/>
      <c r="SQK29" s="661"/>
      <c r="SQL29" s="661"/>
      <c r="SQM29" s="661"/>
      <c r="SQN29" s="661"/>
      <c r="SQO29" s="661"/>
      <c r="SQP29" s="661"/>
      <c r="SQQ29" s="661"/>
      <c r="SQS29" s="661"/>
      <c r="SQT29" s="661"/>
      <c r="SQU29" s="661"/>
      <c r="SQV29" s="661"/>
      <c r="SQW29" s="661"/>
      <c r="SQX29" s="661"/>
      <c r="SQY29" s="661"/>
      <c r="SRA29" s="661"/>
      <c r="SRB29" s="661"/>
      <c r="SRC29" s="661"/>
      <c r="SRD29" s="661"/>
      <c r="SRE29" s="661"/>
      <c r="SRF29" s="661"/>
      <c r="SRG29" s="661"/>
      <c r="SRI29" s="661"/>
      <c r="SRJ29" s="661"/>
      <c r="SRK29" s="661"/>
      <c r="SRL29" s="661"/>
      <c r="SRM29" s="661"/>
      <c r="SRN29" s="661"/>
      <c r="SRO29" s="661"/>
      <c r="SRQ29" s="661"/>
      <c r="SRR29" s="661"/>
      <c r="SRS29" s="661"/>
      <c r="SRT29" s="661"/>
      <c r="SRU29" s="661"/>
      <c r="SRV29" s="661"/>
      <c r="SRW29" s="661"/>
      <c r="SRY29" s="661"/>
      <c r="SRZ29" s="661"/>
      <c r="SSA29" s="661"/>
      <c r="SSB29" s="661"/>
      <c r="SSC29" s="661"/>
      <c r="SSD29" s="661"/>
      <c r="SSE29" s="661"/>
      <c r="SSG29" s="661"/>
      <c r="SSH29" s="661"/>
      <c r="SSI29" s="661"/>
      <c r="SSJ29" s="661"/>
      <c r="SSK29" s="661"/>
      <c r="SSL29" s="661"/>
      <c r="SSM29" s="661"/>
      <c r="SSO29" s="661"/>
      <c r="SSP29" s="661"/>
      <c r="SSQ29" s="661"/>
      <c r="SSR29" s="661"/>
      <c r="SSS29" s="661"/>
      <c r="SST29" s="661"/>
      <c r="SSU29" s="661"/>
      <c r="SSW29" s="661"/>
      <c r="SSX29" s="661"/>
      <c r="SSY29" s="661"/>
      <c r="SSZ29" s="661"/>
      <c r="STA29" s="661"/>
      <c r="STB29" s="661"/>
      <c r="STC29" s="661"/>
      <c r="STE29" s="661"/>
      <c r="STF29" s="661"/>
      <c r="STG29" s="661"/>
      <c r="STH29" s="661"/>
      <c r="STI29" s="661"/>
      <c r="STJ29" s="661"/>
      <c r="STK29" s="661"/>
      <c r="STM29" s="661"/>
      <c r="STN29" s="661"/>
      <c r="STO29" s="661"/>
      <c r="STP29" s="661"/>
      <c r="STQ29" s="661"/>
      <c r="STR29" s="661"/>
      <c r="STS29" s="661"/>
      <c r="STU29" s="661"/>
      <c r="STV29" s="661"/>
      <c r="STW29" s="661"/>
      <c r="STX29" s="661"/>
      <c r="STY29" s="661"/>
      <c r="STZ29" s="661"/>
      <c r="SUA29" s="661"/>
      <c r="SUC29" s="661"/>
      <c r="SUD29" s="661"/>
      <c r="SUE29" s="661"/>
      <c r="SUF29" s="661"/>
      <c r="SUG29" s="661"/>
      <c r="SUH29" s="661"/>
      <c r="SUI29" s="661"/>
      <c r="SUK29" s="661"/>
      <c r="SUL29" s="661"/>
      <c r="SUM29" s="661"/>
      <c r="SUN29" s="661"/>
      <c r="SUO29" s="661"/>
      <c r="SUP29" s="661"/>
      <c r="SUQ29" s="661"/>
      <c r="SUS29" s="661"/>
      <c r="SUT29" s="661"/>
      <c r="SUU29" s="661"/>
      <c r="SUV29" s="661"/>
      <c r="SUW29" s="661"/>
      <c r="SUX29" s="661"/>
      <c r="SUY29" s="661"/>
      <c r="SVA29" s="661"/>
      <c r="SVB29" s="661"/>
      <c r="SVC29" s="661"/>
      <c r="SVD29" s="661"/>
      <c r="SVE29" s="661"/>
      <c r="SVF29" s="661"/>
      <c r="SVG29" s="661"/>
      <c r="SVI29" s="661"/>
      <c r="SVJ29" s="661"/>
      <c r="SVK29" s="661"/>
      <c r="SVL29" s="661"/>
      <c r="SVM29" s="661"/>
      <c r="SVN29" s="661"/>
      <c r="SVO29" s="661"/>
      <c r="SVQ29" s="661"/>
      <c r="SVR29" s="661"/>
      <c r="SVS29" s="661"/>
      <c r="SVT29" s="661"/>
      <c r="SVU29" s="661"/>
      <c r="SVV29" s="661"/>
      <c r="SVW29" s="661"/>
      <c r="SVY29" s="661"/>
      <c r="SVZ29" s="661"/>
      <c r="SWA29" s="661"/>
      <c r="SWB29" s="661"/>
      <c r="SWC29" s="661"/>
      <c r="SWD29" s="661"/>
      <c r="SWE29" s="661"/>
      <c r="SWG29" s="661"/>
      <c r="SWH29" s="661"/>
      <c r="SWI29" s="661"/>
      <c r="SWJ29" s="661"/>
      <c r="SWK29" s="661"/>
      <c r="SWL29" s="661"/>
      <c r="SWM29" s="661"/>
      <c r="SWO29" s="661"/>
      <c r="SWP29" s="661"/>
      <c r="SWQ29" s="661"/>
      <c r="SWR29" s="661"/>
      <c r="SWS29" s="661"/>
      <c r="SWT29" s="661"/>
      <c r="SWU29" s="661"/>
      <c r="SWW29" s="661"/>
      <c r="SWX29" s="661"/>
      <c r="SWY29" s="661"/>
      <c r="SWZ29" s="661"/>
      <c r="SXA29" s="661"/>
      <c r="SXB29" s="661"/>
      <c r="SXC29" s="661"/>
      <c r="SXE29" s="661"/>
      <c r="SXF29" s="661"/>
      <c r="SXG29" s="661"/>
      <c r="SXH29" s="661"/>
      <c r="SXI29" s="661"/>
      <c r="SXJ29" s="661"/>
      <c r="SXK29" s="661"/>
      <c r="SXM29" s="661"/>
      <c r="SXN29" s="661"/>
      <c r="SXO29" s="661"/>
      <c r="SXP29" s="661"/>
      <c r="SXQ29" s="661"/>
      <c r="SXR29" s="661"/>
      <c r="SXS29" s="661"/>
      <c r="SXU29" s="661"/>
      <c r="SXV29" s="661"/>
      <c r="SXW29" s="661"/>
      <c r="SXX29" s="661"/>
      <c r="SXY29" s="661"/>
      <c r="SXZ29" s="661"/>
      <c r="SYA29" s="661"/>
      <c r="SYC29" s="661"/>
      <c r="SYD29" s="661"/>
      <c r="SYE29" s="661"/>
      <c r="SYF29" s="661"/>
      <c r="SYG29" s="661"/>
      <c r="SYH29" s="661"/>
      <c r="SYI29" s="661"/>
      <c r="SYK29" s="661"/>
      <c r="SYL29" s="661"/>
      <c r="SYM29" s="661"/>
      <c r="SYN29" s="661"/>
      <c r="SYO29" s="661"/>
      <c r="SYP29" s="661"/>
      <c r="SYQ29" s="661"/>
      <c r="SYS29" s="661"/>
      <c r="SYT29" s="661"/>
      <c r="SYU29" s="661"/>
      <c r="SYV29" s="661"/>
      <c r="SYW29" s="661"/>
      <c r="SYX29" s="661"/>
      <c r="SYY29" s="661"/>
      <c r="SZA29" s="661"/>
      <c r="SZB29" s="661"/>
      <c r="SZC29" s="661"/>
      <c r="SZD29" s="661"/>
      <c r="SZE29" s="661"/>
      <c r="SZF29" s="661"/>
      <c r="SZG29" s="661"/>
      <c r="SZI29" s="661"/>
      <c r="SZJ29" s="661"/>
      <c r="SZK29" s="661"/>
      <c r="SZL29" s="661"/>
      <c r="SZM29" s="661"/>
      <c r="SZN29" s="661"/>
      <c r="SZO29" s="661"/>
      <c r="SZQ29" s="661"/>
      <c r="SZR29" s="661"/>
      <c r="SZS29" s="661"/>
      <c r="SZT29" s="661"/>
      <c r="SZU29" s="661"/>
      <c r="SZV29" s="661"/>
      <c r="SZW29" s="661"/>
      <c r="SZY29" s="661"/>
      <c r="SZZ29" s="661"/>
      <c r="TAA29" s="661"/>
      <c r="TAB29" s="661"/>
      <c r="TAC29" s="661"/>
      <c r="TAD29" s="661"/>
      <c r="TAE29" s="661"/>
      <c r="TAG29" s="661"/>
      <c r="TAH29" s="661"/>
      <c r="TAI29" s="661"/>
      <c r="TAJ29" s="661"/>
      <c r="TAK29" s="661"/>
      <c r="TAL29" s="661"/>
      <c r="TAM29" s="661"/>
      <c r="TAO29" s="661"/>
      <c r="TAP29" s="661"/>
      <c r="TAQ29" s="661"/>
      <c r="TAR29" s="661"/>
      <c r="TAS29" s="661"/>
      <c r="TAT29" s="661"/>
      <c r="TAU29" s="661"/>
      <c r="TAW29" s="661"/>
      <c r="TAX29" s="661"/>
      <c r="TAY29" s="661"/>
      <c r="TAZ29" s="661"/>
      <c r="TBA29" s="661"/>
      <c r="TBB29" s="661"/>
      <c r="TBC29" s="661"/>
      <c r="TBE29" s="661"/>
      <c r="TBF29" s="661"/>
      <c r="TBG29" s="661"/>
      <c r="TBH29" s="661"/>
      <c r="TBI29" s="661"/>
      <c r="TBJ29" s="661"/>
      <c r="TBK29" s="661"/>
      <c r="TBM29" s="661"/>
      <c r="TBN29" s="661"/>
      <c r="TBO29" s="661"/>
      <c r="TBP29" s="661"/>
      <c r="TBQ29" s="661"/>
      <c r="TBR29" s="661"/>
      <c r="TBS29" s="661"/>
      <c r="TBU29" s="661"/>
      <c r="TBV29" s="661"/>
      <c r="TBW29" s="661"/>
      <c r="TBX29" s="661"/>
      <c r="TBY29" s="661"/>
      <c r="TBZ29" s="661"/>
      <c r="TCA29" s="661"/>
      <c r="TCC29" s="661"/>
      <c r="TCD29" s="661"/>
      <c r="TCE29" s="661"/>
      <c r="TCF29" s="661"/>
      <c r="TCG29" s="661"/>
      <c r="TCH29" s="661"/>
      <c r="TCI29" s="661"/>
      <c r="TCK29" s="661"/>
      <c r="TCL29" s="661"/>
      <c r="TCM29" s="661"/>
      <c r="TCN29" s="661"/>
      <c r="TCO29" s="661"/>
      <c r="TCP29" s="661"/>
      <c r="TCQ29" s="661"/>
      <c r="TCS29" s="661"/>
      <c r="TCT29" s="661"/>
      <c r="TCU29" s="661"/>
      <c r="TCV29" s="661"/>
      <c r="TCW29" s="661"/>
      <c r="TCX29" s="661"/>
      <c r="TCY29" s="661"/>
      <c r="TDA29" s="661"/>
      <c r="TDB29" s="661"/>
      <c r="TDC29" s="661"/>
      <c r="TDD29" s="661"/>
      <c r="TDE29" s="661"/>
      <c r="TDF29" s="661"/>
      <c r="TDG29" s="661"/>
      <c r="TDI29" s="661"/>
      <c r="TDJ29" s="661"/>
      <c r="TDK29" s="661"/>
      <c r="TDL29" s="661"/>
      <c r="TDM29" s="661"/>
      <c r="TDN29" s="661"/>
      <c r="TDO29" s="661"/>
      <c r="TDQ29" s="661"/>
      <c r="TDR29" s="661"/>
      <c r="TDS29" s="661"/>
      <c r="TDT29" s="661"/>
      <c r="TDU29" s="661"/>
      <c r="TDV29" s="661"/>
      <c r="TDW29" s="661"/>
      <c r="TDY29" s="661"/>
      <c r="TDZ29" s="661"/>
      <c r="TEA29" s="661"/>
      <c r="TEB29" s="661"/>
      <c r="TEC29" s="661"/>
      <c r="TED29" s="661"/>
      <c r="TEE29" s="661"/>
      <c r="TEG29" s="661"/>
      <c r="TEH29" s="661"/>
      <c r="TEI29" s="661"/>
      <c r="TEJ29" s="661"/>
      <c r="TEK29" s="661"/>
      <c r="TEL29" s="661"/>
      <c r="TEM29" s="661"/>
      <c r="TEO29" s="661"/>
      <c r="TEP29" s="661"/>
      <c r="TEQ29" s="661"/>
      <c r="TER29" s="661"/>
      <c r="TES29" s="661"/>
      <c r="TET29" s="661"/>
      <c r="TEU29" s="661"/>
      <c r="TEW29" s="661"/>
      <c r="TEX29" s="661"/>
      <c r="TEY29" s="661"/>
      <c r="TEZ29" s="661"/>
      <c r="TFA29" s="661"/>
      <c r="TFB29" s="661"/>
      <c r="TFC29" s="661"/>
      <c r="TFE29" s="661"/>
      <c r="TFF29" s="661"/>
      <c r="TFG29" s="661"/>
      <c r="TFH29" s="661"/>
      <c r="TFI29" s="661"/>
      <c r="TFJ29" s="661"/>
      <c r="TFK29" s="661"/>
      <c r="TFM29" s="661"/>
      <c r="TFN29" s="661"/>
      <c r="TFO29" s="661"/>
      <c r="TFP29" s="661"/>
      <c r="TFQ29" s="661"/>
      <c r="TFR29" s="661"/>
      <c r="TFS29" s="661"/>
      <c r="TFU29" s="661"/>
      <c r="TFV29" s="661"/>
      <c r="TFW29" s="661"/>
      <c r="TFX29" s="661"/>
      <c r="TFY29" s="661"/>
      <c r="TFZ29" s="661"/>
      <c r="TGA29" s="661"/>
      <c r="TGC29" s="661"/>
      <c r="TGD29" s="661"/>
      <c r="TGE29" s="661"/>
      <c r="TGF29" s="661"/>
      <c r="TGG29" s="661"/>
      <c r="TGH29" s="661"/>
      <c r="TGI29" s="661"/>
      <c r="TGK29" s="661"/>
      <c r="TGL29" s="661"/>
      <c r="TGM29" s="661"/>
      <c r="TGN29" s="661"/>
      <c r="TGO29" s="661"/>
      <c r="TGP29" s="661"/>
      <c r="TGQ29" s="661"/>
      <c r="TGS29" s="661"/>
      <c r="TGT29" s="661"/>
      <c r="TGU29" s="661"/>
      <c r="TGV29" s="661"/>
      <c r="TGW29" s="661"/>
      <c r="TGX29" s="661"/>
      <c r="TGY29" s="661"/>
      <c r="THA29" s="661"/>
      <c r="THB29" s="661"/>
      <c r="THC29" s="661"/>
      <c r="THD29" s="661"/>
      <c r="THE29" s="661"/>
      <c r="THF29" s="661"/>
      <c r="THG29" s="661"/>
      <c r="THI29" s="661"/>
      <c r="THJ29" s="661"/>
      <c r="THK29" s="661"/>
      <c r="THL29" s="661"/>
      <c r="THM29" s="661"/>
      <c r="THN29" s="661"/>
      <c r="THO29" s="661"/>
      <c r="THQ29" s="661"/>
      <c r="THR29" s="661"/>
      <c r="THS29" s="661"/>
      <c r="THT29" s="661"/>
      <c r="THU29" s="661"/>
      <c r="THV29" s="661"/>
      <c r="THW29" s="661"/>
      <c r="THY29" s="661"/>
      <c r="THZ29" s="661"/>
      <c r="TIA29" s="661"/>
      <c r="TIB29" s="661"/>
      <c r="TIC29" s="661"/>
      <c r="TID29" s="661"/>
      <c r="TIE29" s="661"/>
      <c r="TIG29" s="661"/>
      <c r="TIH29" s="661"/>
      <c r="TII29" s="661"/>
      <c r="TIJ29" s="661"/>
      <c r="TIK29" s="661"/>
      <c r="TIL29" s="661"/>
      <c r="TIM29" s="661"/>
      <c r="TIO29" s="661"/>
      <c r="TIP29" s="661"/>
      <c r="TIQ29" s="661"/>
      <c r="TIR29" s="661"/>
      <c r="TIS29" s="661"/>
      <c r="TIT29" s="661"/>
      <c r="TIU29" s="661"/>
      <c r="TIW29" s="661"/>
      <c r="TIX29" s="661"/>
      <c r="TIY29" s="661"/>
      <c r="TIZ29" s="661"/>
      <c r="TJA29" s="661"/>
      <c r="TJB29" s="661"/>
      <c r="TJC29" s="661"/>
      <c r="TJE29" s="661"/>
      <c r="TJF29" s="661"/>
      <c r="TJG29" s="661"/>
      <c r="TJH29" s="661"/>
      <c r="TJI29" s="661"/>
      <c r="TJJ29" s="661"/>
      <c r="TJK29" s="661"/>
      <c r="TJM29" s="661"/>
      <c r="TJN29" s="661"/>
      <c r="TJO29" s="661"/>
      <c r="TJP29" s="661"/>
      <c r="TJQ29" s="661"/>
      <c r="TJR29" s="661"/>
      <c r="TJS29" s="661"/>
      <c r="TJU29" s="661"/>
      <c r="TJV29" s="661"/>
      <c r="TJW29" s="661"/>
      <c r="TJX29" s="661"/>
      <c r="TJY29" s="661"/>
      <c r="TJZ29" s="661"/>
      <c r="TKA29" s="661"/>
      <c r="TKC29" s="661"/>
      <c r="TKD29" s="661"/>
      <c r="TKE29" s="661"/>
      <c r="TKF29" s="661"/>
      <c r="TKG29" s="661"/>
      <c r="TKH29" s="661"/>
      <c r="TKI29" s="661"/>
      <c r="TKK29" s="661"/>
      <c r="TKL29" s="661"/>
      <c r="TKM29" s="661"/>
      <c r="TKN29" s="661"/>
      <c r="TKO29" s="661"/>
      <c r="TKP29" s="661"/>
      <c r="TKQ29" s="661"/>
      <c r="TKS29" s="661"/>
      <c r="TKT29" s="661"/>
      <c r="TKU29" s="661"/>
      <c r="TKV29" s="661"/>
      <c r="TKW29" s="661"/>
      <c r="TKX29" s="661"/>
      <c r="TKY29" s="661"/>
      <c r="TLA29" s="661"/>
      <c r="TLB29" s="661"/>
      <c r="TLC29" s="661"/>
      <c r="TLD29" s="661"/>
      <c r="TLE29" s="661"/>
      <c r="TLF29" s="661"/>
      <c r="TLG29" s="661"/>
      <c r="TLI29" s="661"/>
      <c r="TLJ29" s="661"/>
      <c r="TLK29" s="661"/>
      <c r="TLL29" s="661"/>
      <c r="TLM29" s="661"/>
      <c r="TLN29" s="661"/>
      <c r="TLO29" s="661"/>
      <c r="TLQ29" s="661"/>
      <c r="TLR29" s="661"/>
      <c r="TLS29" s="661"/>
      <c r="TLT29" s="661"/>
      <c r="TLU29" s="661"/>
      <c r="TLV29" s="661"/>
      <c r="TLW29" s="661"/>
      <c r="TLY29" s="661"/>
      <c r="TLZ29" s="661"/>
      <c r="TMA29" s="661"/>
      <c r="TMB29" s="661"/>
      <c r="TMC29" s="661"/>
      <c r="TMD29" s="661"/>
      <c r="TME29" s="661"/>
      <c r="TMG29" s="661"/>
      <c r="TMH29" s="661"/>
      <c r="TMI29" s="661"/>
      <c r="TMJ29" s="661"/>
      <c r="TMK29" s="661"/>
      <c r="TML29" s="661"/>
      <c r="TMM29" s="661"/>
      <c r="TMO29" s="661"/>
      <c r="TMP29" s="661"/>
      <c r="TMQ29" s="661"/>
      <c r="TMR29" s="661"/>
      <c r="TMS29" s="661"/>
      <c r="TMT29" s="661"/>
      <c r="TMU29" s="661"/>
      <c r="TMW29" s="661"/>
      <c r="TMX29" s="661"/>
      <c r="TMY29" s="661"/>
      <c r="TMZ29" s="661"/>
      <c r="TNA29" s="661"/>
      <c r="TNB29" s="661"/>
      <c r="TNC29" s="661"/>
      <c r="TNE29" s="661"/>
      <c r="TNF29" s="661"/>
      <c r="TNG29" s="661"/>
      <c r="TNH29" s="661"/>
      <c r="TNI29" s="661"/>
      <c r="TNJ29" s="661"/>
      <c r="TNK29" s="661"/>
      <c r="TNM29" s="661"/>
      <c r="TNN29" s="661"/>
      <c r="TNO29" s="661"/>
      <c r="TNP29" s="661"/>
      <c r="TNQ29" s="661"/>
      <c r="TNR29" s="661"/>
      <c r="TNS29" s="661"/>
      <c r="TNU29" s="661"/>
      <c r="TNV29" s="661"/>
      <c r="TNW29" s="661"/>
      <c r="TNX29" s="661"/>
      <c r="TNY29" s="661"/>
      <c r="TNZ29" s="661"/>
      <c r="TOA29" s="661"/>
      <c r="TOC29" s="661"/>
      <c r="TOD29" s="661"/>
      <c r="TOE29" s="661"/>
      <c r="TOF29" s="661"/>
      <c r="TOG29" s="661"/>
      <c r="TOH29" s="661"/>
      <c r="TOI29" s="661"/>
      <c r="TOK29" s="661"/>
      <c r="TOL29" s="661"/>
      <c r="TOM29" s="661"/>
      <c r="TON29" s="661"/>
      <c r="TOO29" s="661"/>
      <c r="TOP29" s="661"/>
      <c r="TOQ29" s="661"/>
      <c r="TOS29" s="661"/>
      <c r="TOT29" s="661"/>
      <c r="TOU29" s="661"/>
      <c r="TOV29" s="661"/>
      <c r="TOW29" s="661"/>
      <c r="TOX29" s="661"/>
      <c r="TOY29" s="661"/>
      <c r="TPA29" s="661"/>
      <c r="TPB29" s="661"/>
      <c r="TPC29" s="661"/>
      <c r="TPD29" s="661"/>
      <c r="TPE29" s="661"/>
      <c r="TPF29" s="661"/>
      <c r="TPG29" s="661"/>
      <c r="TPI29" s="661"/>
      <c r="TPJ29" s="661"/>
      <c r="TPK29" s="661"/>
      <c r="TPL29" s="661"/>
      <c r="TPM29" s="661"/>
      <c r="TPN29" s="661"/>
      <c r="TPO29" s="661"/>
      <c r="TPQ29" s="661"/>
      <c r="TPR29" s="661"/>
      <c r="TPS29" s="661"/>
      <c r="TPT29" s="661"/>
      <c r="TPU29" s="661"/>
      <c r="TPV29" s="661"/>
      <c r="TPW29" s="661"/>
      <c r="TPY29" s="661"/>
      <c r="TPZ29" s="661"/>
      <c r="TQA29" s="661"/>
      <c r="TQB29" s="661"/>
      <c r="TQC29" s="661"/>
      <c r="TQD29" s="661"/>
      <c r="TQE29" s="661"/>
      <c r="TQG29" s="661"/>
      <c r="TQH29" s="661"/>
      <c r="TQI29" s="661"/>
      <c r="TQJ29" s="661"/>
      <c r="TQK29" s="661"/>
      <c r="TQL29" s="661"/>
      <c r="TQM29" s="661"/>
      <c r="TQO29" s="661"/>
      <c r="TQP29" s="661"/>
      <c r="TQQ29" s="661"/>
      <c r="TQR29" s="661"/>
      <c r="TQS29" s="661"/>
      <c r="TQT29" s="661"/>
      <c r="TQU29" s="661"/>
      <c r="TQW29" s="661"/>
      <c r="TQX29" s="661"/>
      <c r="TQY29" s="661"/>
      <c r="TQZ29" s="661"/>
      <c r="TRA29" s="661"/>
      <c r="TRB29" s="661"/>
      <c r="TRC29" s="661"/>
      <c r="TRE29" s="661"/>
      <c r="TRF29" s="661"/>
      <c r="TRG29" s="661"/>
      <c r="TRH29" s="661"/>
      <c r="TRI29" s="661"/>
      <c r="TRJ29" s="661"/>
      <c r="TRK29" s="661"/>
      <c r="TRM29" s="661"/>
      <c r="TRN29" s="661"/>
      <c r="TRO29" s="661"/>
      <c r="TRP29" s="661"/>
      <c r="TRQ29" s="661"/>
      <c r="TRR29" s="661"/>
      <c r="TRS29" s="661"/>
      <c r="TRU29" s="661"/>
      <c r="TRV29" s="661"/>
      <c r="TRW29" s="661"/>
      <c r="TRX29" s="661"/>
      <c r="TRY29" s="661"/>
      <c r="TRZ29" s="661"/>
      <c r="TSA29" s="661"/>
      <c r="TSC29" s="661"/>
      <c r="TSD29" s="661"/>
      <c r="TSE29" s="661"/>
      <c r="TSF29" s="661"/>
      <c r="TSG29" s="661"/>
      <c r="TSH29" s="661"/>
      <c r="TSI29" s="661"/>
      <c r="TSK29" s="661"/>
      <c r="TSL29" s="661"/>
      <c r="TSM29" s="661"/>
      <c r="TSN29" s="661"/>
      <c r="TSO29" s="661"/>
      <c r="TSP29" s="661"/>
      <c r="TSQ29" s="661"/>
      <c r="TSS29" s="661"/>
      <c r="TST29" s="661"/>
      <c r="TSU29" s="661"/>
      <c r="TSV29" s="661"/>
      <c r="TSW29" s="661"/>
      <c r="TSX29" s="661"/>
      <c r="TSY29" s="661"/>
      <c r="TTA29" s="661"/>
      <c r="TTB29" s="661"/>
      <c r="TTC29" s="661"/>
      <c r="TTD29" s="661"/>
      <c r="TTE29" s="661"/>
      <c r="TTF29" s="661"/>
      <c r="TTG29" s="661"/>
      <c r="TTI29" s="661"/>
      <c r="TTJ29" s="661"/>
      <c r="TTK29" s="661"/>
      <c r="TTL29" s="661"/>
      <c r="TTM29" s="661"/>
      <c r="TTN29" s="661"/>
      <c r="TTO29" s="661"/>
      <c r="TTQ29" s="661"/>
      <c r="TTR29" s="661"/>
      <c r="TTS29" s="661"/>
      <c r="TTT29" s="661"/>
      <c r="TTU29" s="661"/>
      <c r="TTV29" s="661"/>
      <c r="TTW29" s="661"/>
      <c r="TTY29" s="661"/>
      <c r="TTZ29" s="661"/>
      <c r="TUA29" s="661"/>
      <c r="TUB29" s="661"/>
      <c r="TUC29" s="661"/>
      <c r="TUD29" s="661"/>
      <c r="TUE29" s="661"/>
      <c r="TUG29" s="661"/>
      <c r="TUH29" s="661"/>
      <c r="TUI29" s="661"/>
      <c r="TUJ29" s="661"/>
      <c r="TUK29" s="661"/>
      <c r="TUL29" s="661"/>
      <c r="TUM29" s="661"/>
      <c r="TUO29" s="661"/>
      <c r="TUP29" s="661"/>
      <c r="TUQ29" s="661"/>
      <c r="TUR29" s="661"/>
      <c r="TUS29" s="661"/>
      <c r="TUT29" s="661"/>
      <c r="TUU29" s="661"/>
      <c r="TUW29" s="661"/>
      <c r="TUX29" s="661"/>
      <c r="TUY29" s="661"/>
      <c r="TUZ29" s="661"/>
      <c r="TVA29" s="661"/>
      <c r="TVB29" s="661"/>
      <c r="TVC29" s="661"/>
      <c r="TVE29" s="661"/>
      <c r="TVF29" s="661"/>
      <c r="TVG29" s="661"/>
      <c r="TVH29" s="661"/>
      <c r="TVI29" s="661"/>
      <c r="TVJ29" s="661"/>
      <c r="TVK29" s="661"/>
      <c r="TVM29" s="661"/>
      <c r="TVN29" s="661"/>
      <c r="TVO29" s="661"/>
      <c r="TVP29" s="661"/>
      <c r="TVQ29" s="661"/>
      <c r="TVR29" s="661"/>
      <c r="TVS29" s="661"/>
      <c r="TVU29" s="661"/>
      <c r="TVV29" s="661"/>
      <c r="TVW29" s="661"/>
      <c r="TVX29" s="661"/>
      <c r="TVY29" s="661"/>
      <c r="TVZ29" s="661"/>
      <c r="TWA29" s="661"/>
      <c r="TWC29" s="661"/>
      <c r="TWD29" s="661"/>
      <c r="TWE29" s="661"/>
      <c r="TWF29" s="661"/>
      <c r="TWG29" s="661"/>
      <c r="TWH29" s="661"/>
      <c r="TWI29" s="661"/>
      <c r="TWK29" s="661"/>
      <c r="TWL29" s="661"/>
      <c r="TWM29" s="661"/>
      <c r="TWN29" s="661"/>
      <c r="TWO29" s="661"/>
      <c r="TWP29" s="661"/>
      <c r="TWQ29" s="661"/>
      <c r="TWS29" s="661"/>
      <c r="TWT29" s="661"/>
      <c r="TWU29" s="661"/>
      <c r="TWV29" s="661"/>
      <c r="TWW29" s="661"/>
      <c r="TWX29" s="661"/>
      <c r="TWY29" s="661"/>
      <c r="TXA29" s="661"/>
      <c r="TXB29" s="661"/>
      <c r="TXC29" s="661"/>
      <c r="TXD29" s="661"/>
      <c r="TXE29" s="661"/>
      <c r="TXF29" s="661"/>
      <c r="TXG29" s="661"/>
      <c r="TXI29" s="661"/>
      <c r="TXJ29" s="661"/>
      <c r="TXK29" s="661"/>
      <c r="TXL29" s="661"/>
      <c r="TXM29" s="661"/>
      <c r="TXN29" s="661"/>
      <c r="TXO29" s="661"/>
      <c r="TXQ29" s="661"/>
      <c r="TXR29" s="661"/>
      <c r="TXS29" s="661"/>
      <c r="TXT29" s="661"/>
      <c r="TXU29" s="661"/>
      <c r="TXV29" s="661"/>
      <c r="TXW29" s="661"/>
      <c r="TXY29" s="661"/>
      <c r="TXZ29" s="661"/>
      <c r="TYA29" s="661"/>
      <c r="TYB29" s="661"/>
      <c r="TYC29" s="661"/>
      <c r="TYD29" s="661"/>
      <c r="TYE29" s="661"/>
      <c r="TYG29" s="661"/>
      <c r="TYH29" s="661"/>
      <c r="TYI29" s="661"/>
      <c r="TYJ29" s="661"/>
      <c r="TYK29" s="661"/>
      <c r="TYL29" s="661"/>
      <c r="TYM29" s="661"/>
      <c r="TYO29" s="661"/>
      <c r="TYP29" s="661"/>
      <c r="TYQ29" s="661"/>
      <c r="TYR29" s="661"/>
      <c r="TYS29" s="661"/>
      <c r="TYT29" s="661"/>
      <c r="TYU29" s="661"/>
      <c r="TYW29" s="661"/>
      <c r="TYX29" s="661"/>
      <c r="TYY29" s="661"/>
      <c r="TYZ29" s="661"/>
      <c r="TZA29" s="661"/>
      <c r="TZB29" s="661"/>
      <c r="TZC29" s="661"/>
      <c r="TZE29" s="661"/>
      <c r="TZF29" s="661"/>
      <c r="TZG29" s="661"/>
      <c r="TZH29" s="661"/>
      <c r="TZI29" s="661"/>
      <c r="TZJ29" s="661"/>
      <c r="TZK29" s="661"/>
      <c r="TZM29" s="661"/>
      <c r="TZN29" s="661"/>
      <c r="TZO29" s="661"/>
      <c r="TZP29" s="661"/>
      <c r="TZQ29" s="661"/>
      <c r="TZR29" s="661"/>
      <c r="TZS29" s="661"/>
      <c r="TZU29" s="661"/>
      <c r="TZV29" s="661"/>
      <c r="TZW29" s="661"/>
      <c r="TZX29" s="661"/>
      <c r="TZY29" s="661"/>
      <c r="TZZ29" s="661"/>
      <c r="UAA29" s="661"/>
      <c r="UAC29" s="661"/>
      <c r="UAD29" s="661"/>
      <c r="UAE29" s="661"/>
      <c r="UAF29" s="661"/>
      <c r="UAG29" s="661"/>
      <c r="UAH29" s="661"/>
      <c r="UAI29" s="661"/>
      <c r="UAK29" s="661"/>
      <c r="UAL29" s="661"/>
      <c r="UAM29" s="661"/>
      <c r="UAN29" s="661"/>
      <c r="UAO29" s="661"/>
      <c r="UAP29" s="661"/>
      <c r="UAQ29" s="661"/>
      <c r="UAS29" s="661"/>
      <c r="UAT29" s="661"/>
      <c r="UAU29" s="661"/>
      <c r="UAV29" s="661"/>
      <c r="UAW29" s="661"/>
      <c r="UAX29" s="661"/>
      <c r="UAY29" s="661"/>
      <c r="UBA29" s="661"/>
      <c r="UBB29" s="661"/>
      <c r="UBC29" s="661"/>
      <c r="UBD29" s="661"/>
      <c r="UBE29" s="661"/>
      <c r="UBF29" s="661"/>
      <c r="UBG29" s="661"/>
      <c r="UBI29" s="661"/>
      <c r="UBJ29" s="661"/>
      <c r="UBK29" s="661"/>
      <c r="UBL29" s="661"/>
      <c r="UBM29" s="661"/>
      <c r="UBN29" s="661"/>
      <c r="UBO29" s="661"/>
      <c r="UBQ29" s="661"/>
      <c r="UBR29" s="661"/>
      <c r="UBS29" s="661"/>
      <c r="UBT29" s="661"/>
      <c r="UBU29" s="661"/>
      <c r="UBV29" s="661"/>
      <c r="UBW29" s="661"/>
      <c r="UBY29" s="661"/>
      <c r="UBZ29" s="661"/>
      <c r="UCA29" s="661"/>
      <c r="UCB29" s="661"/>
      <c r="UCC29" s="661"/>
      <c r="UCD29" s="661"/>
      <c r="UCE29" s="661"/>
      <c r="UCG29" s="661"/>
      <c r="UCH29" s="661"/>
      <c r="UCI29" s="661"/>
      <c r="UCJ29" s="661"/>
      <c r="UCK29" s="661"/>
      <c r="UCL29" s="661"/>
      <c r="UCM29" s="661"/>
      <c r="UCO29" s="661"/>
      <c r="UCP29" s="661"/>
      <c r="UCQ29" s="661"/>
      <c r="UCR29" s="661"/>
      <c r="UCS29" s="661"/>
      <c r="UCT29" s="661"/>
      <c r="UCU29" s="661"/>
      <c r="UCW29" s="661"/>
      <c r="UCX29" s="661"/>
      <c r="UCY29" s="661"/>
      <c r="UCZ29" s="661"/>
      <c r="UDA29" s="661"/>
      <c r="UDB29" s="661"/>
      <c r="UDC29" s="661"/>
      <c r="UDE29" s="661"/>
      <c r="UDF29" s="661"/>
      <c r="UDG29" s="661"/>
      <c r="UDH29" s="661"/>
      <c r="UDI29" s="661"/>
      <c r="UDJ29" s="661"/>
      <c r="UDK29" s="661"/>
      <c r="UDM29" s="661"/>
      <c r="UDN29" s="661"/>
      <c r="UDO29" s="661"/>
      <c r="UDP29" s="661"/>
      <c r="UDQ29" s="661"/>
      <c r="UDR29" s="661"/>
      <c r="UDS29" s="661"/>
      <c r="UDU29" s="661"/>
      <c r="UDV29" s="661"/>
      <c r="UDW29" s="661"/>
      <c r="UDX29" s="661"/>
      <c r="UDY29" s="661"/>
      <c r="UDZ29" s="661"/>
      <c r="UEA29" s="661"/>
      <c r="UEC29" s="661"/>
      <c r="UED29" s="661"/>
      <c r="UEE29" s="661"/>
      <c r="UEF29" s="661"/>
      <c r="UEG29" s="661"/>
      <c r="UEH29" s="661"/>
      <c r="UEI29" s="661"/>
      <c r="UEK29" s="661"/>
      <c r="UEL29" s="661"/>
      <c r="UEM29" s="661"/>
      <c r="UEN29" s="661"/>
      <c r="UEO29" s="661"/>
      <c r="UEP29" s="661"/>
      <c r="UEQ29" s="661"/>
      <c r="UES29" s="661"/>
      <c r="UET29" s="661"/>
      <c r="UEU29" s="661"/>
      <c r="UEV29" s="661"/>
      <c r="UEW29" s="661"/>
      <c r="UEX29" s="661"/>
      <c r="UEY29" s="661"/>
      <c r="UFA29" s="661"/>
      <c r="UFB29" s="661"/>
      <c r="UFC29" s="661"/>
      <c r="UFD29" s="661"/>
      <c r="UFE29" s="661"/>
      <c r="UFF29" s="661"/>
      <c r="UFG29" s="661"/>
      <c r="UFI29" s="661"/>
      <c r="UFJ29" s="661"/>
      <c r="UFK29" s="661"/>
      <c r="UFL29" s="661"/>
      <c r="UFM29" s="661"/>
      <c r="UFN29" s="661"/>
      <c r="UFO29" s="661"/>
      <c r="UFQ29" s="661"/>
      <c r="UFR29" s="661"/>
      <c r="UFS29" s="661"/>
      <c r="UFT29" s="661"/>
      <c r="UFU29" s="661"/>
      <c r="UFV29" s="661"/>
      <c r="UFW29" s="661"/>
      <c r="UFY29" s="661"/>
      <c r="UFZ29" s="661"/>
      <c r="UGA29" s="661"/>
      <c r="UGB29" s="661"/>
      <c r="UGC29" s="661"/>
      <c r="UGD29" s="661"/>
      <c r="UGE29" s="661"/>
      <c r="UGG29" s="661"/>
      <c r="UGH29" s="661"/>
      <c r="UGI29" s="661"/>
      <c r="UGJ29" s="661"/>
      <c r="UGK29" s="661"/>
      <c r="UGL29" s="661"/>
      <c r="UGM29" s="661"/>
      <c r="UGO29" s="661"/>
      <c r="UGP29" s="661"/>
      <c r="UGQ29" s="661"/>
      <c r="UGR29" s="661"/>
      <c r="UGS29" s="661"/>
      <c r="UGT29" s="661"/>
      <c r="UGU29" s="661"/>
      <c r="UGW29" s="661"/>
      <c r="UGX29" s="661"/>
      <c r="UGY29" s="661"/>
      <c r="UGZ29" s="661"/>
      <c r="UHA29" s="661"/>
      <c r="UHB29" s="661"/>
      <c r="UHC29" s="661"/>
      <c r="UHE29" s="661"/>
      <c r="UHF29" s="661"/>
      <c r="UHG29" s="661"/>
      <c r="UHH29" s="661"/>
      <c r="UHI29" s="661"/>
      <c r="UHJ29" s="661"/>
      <c r="UHK29" s="661"/>
      <c r="UHM29" s="661"/>
      <c r="UHN29" s="661"/>
      <c r="UHO29" s="661"/>
      <c r="UHP29" s="661"/>
      <c r="UHQ29" s="661"/>
      <c r="UHR29" s="661"/>
      <c r="UHS29" s="661"/>
      <c r="UHU29" s="661"/>
      <c r="UHV29" s="661"/>
      <c r="UHW29" s="661"/>
      <c r="UHX29" s="661"/>
      <c r="UHY29" s="661"/>
      <c r="UHZ29" s="661"/>
      <c r="UIA29" s="661"/>
      <c r="UIC29" s="661"/>
      <c r="UID29" s="661"/>
      <c r="UIE29" s="661"/>
      <c r="UIF29" s="661"/>
      <c r="UIG29" s="661"/>
      <c r="UIH29" s="661"/>
      <c r="UII29" s="661"/>
      <c r="UIK29" s="661"/>
      <c r="UIL29" s="661"/>
      <c r="UIM29" s="661"/>
      <c r="UIN29" s="661"/>
      <c r="UIO29" s="661"/>
      <c r="UIP29" s="661"/>
      <c r="UIQ29" s="661"/>
      <c r="UIS29" s="661"/>
      <c r="UIT29" s="661"/>
      <c r="UIU29" s="661"/>
      <c r="UIV29" s="661"/>
      <c r="UIW29" s="661"/>
      <c r="UIX29" s="661"/>
      <c r="UIY29" s="661"/>
      <c r="UJA29" s="661"/>
      <c r="UJB29" s="661"/>
      <c r="UJC29" s="661"/>
      <c r="UJD29" s="661"/>
      <c r="UJE29" s="661"/>
      <c r="UJF29" s="661"/>
      <c r="UJG29" s="661"/>
      <c r="UJI29" s="661"/>
      <c r="UJJ29" s="661"/>
      <c r="UJK29" s="661"/>
      <c r="UJL29" s="661"/>
      <c r="UJM29" s="661"/>
      <c r="UJN29" s="661"/>
      <c r="UJO29" s="661"/>
      <c r="UJQ29" s="661"/>
      <c r="UJR29" s="661"/>
      <c r="UJS29" s="661"/>
      <c r="UJT29" s="661"/>
      <c r="UJU29" s="661"/>
      <c r="UJV29" s="661"/>
      <c r="UJW29" s="661"/>
      <c r="UJY29" s="661"/>
      <c r="UJZ29" s="661"/>
      <c r="UKA29" s="661"/>
      <c r="UKB29" s="661"/>
      <c r="UKC29" s="661"/>
      <c r="UKD29" s="661"/>
      <c r="UKE29" s="661"/>
      <c r="UKG29" s="661"/>
      <c r="UKH29" s="661"/>
      <c r="UKI29" s="661"/>
      <c r="UKJ29" s="661"/>
      <c r="UKK29" s="661"/>
      <c r="UKL29" s="661"/>
      <c r="UKM29" s="661"/>
      <c r="UKO29" s="661"/>
      <c r="UKP29" s="661"/>
      <c r="UKQ29" s="661"/>
      <c r="UKR29" s="661"/>
      <c r="UKS29" s="661"/>
      <c r="UKT29" s="661"/>
      <c r="UKU29" s="661"/>
      <c r="UKW29" s="661"/>
      <c r="UKX29" s="661"/>
      <c r="UKY29" s="661"/>
      <c r="UKZ29" s="661"/>
      <c r="ULA29" s="661"/>
      <c r="ULB29" s="661"/>
      <c r="ULC29" s="661"/>
      <c r="ULE29" s="661"/>
      <c r="ULF29" s="661"/>
      <c r="ULG29" s="661"/>
      <c r="ULH29" s="661"/>
      <c r="ULI29" s="661"/>
      <c r="ULJ29" s="661"/>
      <c r="ULK29" s="661"/>
      <c r="ULM29" s="661"/>
      <c r="ULN29" s="661"/>
      <c r="ULO29" s="661"/>
      <c r="ULP29" s="661"/>
      <c r="ULQ29" s="661"/>
      <c r="ULR29" s="661"/>
      <c r="ULS29" s="661"/>
      <c r="ULU29" s="661"/>
      <c r="ULV29" s="661"/>
      <c r="ULW29" s="661"/>
      <c r="ULX29" s="661"/>
      <c r="ULY29" s="661"/>
      <c r="ULZ29" s="661"/>
      <c r="UMA29" s="661"/>
      <c r="UMC29" s="661"/>
      <c r="UMD29" s="661"/>
      <c r="UME29" s="661"/>
      <c r="UMF29" s="661"/>
      <c r="UMG29" s="661"/>
      <c r="UMH29" s="661"/>
      <c r="UMI29" s="661"/>
      <c r="UMK29" s="661"/>
      <c r="UML29" s="661"/>
      <c r="UMM29" s="661"/>
      <c r="UMN29" s="661"/>
      <c r="UMO29" s="661"/>
      <c r="UMP29" s="661"/>
      <c r="UMQ29" s="661"/>
      <c r="UMS29" s="661"/>
      <c r="UMT29" s="661"/>
      <c r="UMU29" s="661"/>
      <c r="UMV29" s="661"/>
      <c r="UMW29" s="661"/>
      <c r="UMX29" s="661"/>
      <c r="UMY29" s="661"/>
      <c r="UNA29" s="661"/>
      <c r="UNB29" s="661"/>
      <c r="UNC29" s="661"/>
      <c r="UND29" s="661"/>
      <c r="UNE29" s="661"/>
      <c r="UNF29" s="661"/>
      <c r="UNG29" s="661"/>
      <c r="UNI29" s="661"/>
      <c r="UNJ29" s="661"/>
      <c r="UNK29" s="661"/>
      <c r="UNL29" s="661"/>
      <c r="UNM29" s="661"/>
      <c r="UNN29" s="661"/>
      <c r="UNO29" s="661"/>
      <c r="UNQ29" s="661"/>
      <c r="UNR29" s="661"/>
      <c r="UNS29" s="661"/>
      <c r="UNT29" s="661"/>
      <c r="UNU29" s="661"/>
      <c r="UNV29" s="661"/>
      <c r="UNW29" s="661"/>
      <c r="UNY29" s="661"/>
      <c r="UNZ29" s="661"/>
      <c r="UOA29" s="661"/>
      <c r="UOB29" s="661"/>
      <c r="UOC29" s="661"/>
      <c r="UOD29" s="661"/>
      <c r="UOE29" s="661"/>
      <c r="UOG29" s="661"/>
      <c r="UOH29" s="661"/>
      <c r="UOI29" s="661"/>
      <c r="UOJ29" s="661"/>
      <c r="UOK29" s="661"/>
      <c r="UOL29" s="661"/>
      <c r="UOM29" s="661"/>
      <c r="UOO29" s="661"/>
      <c r="UOP29" s="661"/>
      <c r="UOQ29" s="661"/>
      <c r="UOR29" s="661"/>
      <c r="UOS29" s="661"/>
      <c r="UOT29" s="661"/>
      <c r="UOU29" s="661"/>
      <c r="UOW29" s="661"/>
      <c r="UOX29" s="661"/>
      <c r="UOY29" s="661"/>
      <c r="UOZ29" s="661"/>
      <c r="UPA29" s="661"/>
      <c r="UPB29" s="661"/>
      <c r="UPC29" s="661"/>
      <c r="UPE29" s="661"/>
      <c r="UPF29" s="661"/>
      <c r="UPG29" s="661"/>
      <c r="UPH29" s="661"/>
      <c r="UPI29" s="661"/>
      <c r="UPJ29" s="661"/>
      <c r="UPK29" s="661"/>
      <c r="UPM29" s="661"/>
      <c r="UPN29" s="661"/>
      <c r="UPO29" s="661"/>
      <c r="UPP29" s="661"/>
      <c r="UPQ29" s="661"/>
      <c r="UPR29" s="661"/>
      <c r="UPS29" s="661"/>
      <c r="UPU29" s="661"/>
      <c r="UPV29" s="661"/>
      <c r="UPW29" s="661"/>
      <c r="UPX29" s="661"/>
      <c r="UPY29" s="661"/>
      <c r="UPZ29" s="661"/>
      <c r="UQA29" s="661"/>
      <c r="UQC29" s="661"/>
      <c r="UQD29" s="661"/>
      <c r="UQE29" s="661"/>
      <c r="UQF29" s="661"/>
      <c r="UQG29" s="661"/>
      <c r="UQH29" s="661"/>
      <c r="UQI29" s="661"/>
      <c r="UQK29" s="661"/>
      <c r="UQL29" s="661"/>
      <c r="UQM29" s="661"/>
      <c r="UQN29" s="661"/>
      <c r="UQO29" s="661"/>
      <c r="UQP29" s="661"/>
      <c r="UQQ29" s="661"/>
      <c r="UQS29" s="661"/>
      <c r="UQT29" s="661"/>
      <c r="UQU29" s="661"/>
      <c r="UQV29" s="661"/>
      <c r="UQW29" s="661"/>
      <c r="UQX29" s="661"/>
      <c r="UQY29" s="661"/>
      <c r="URA29" s="661"/>
      <c r="URB29" s="661"/>
      <c r="URC29" s="661"/>
      <c r="URD29" s="661"/>
      <c r="URE29" s="661"/>
      <c r="URF29" s="661"/>
      <c r="URG29" s="661"/>
      <c r="URI29" s="661"/>
      <c r="URJ29" s="661"/>
      <c r="URK29" s="661"/>
      <c r="URL29" s="661"/>
      <c r="URM29" s="661"/>
      <c r="URN29" s="661"/>
      <c r="URO29" s="661"/>
      <c r="URQ29" s="661"/>
      <c r="URR29" s="661"/>
      <c r="URS29" s="661"/>
      <c r="URT29" s="661"/>
      <c r="URU29" s="661"/>
      <c r="URV29" s="661"/>
      <c r="URW29" s="661"/>
      <c r="URY29" s="661"/>
      <c r="URZ29" s="661"/>
      <c r="USA29" s="661"/>
      <c r="USB29" s="661"/>
      <c r="USC29" s="661"/>
      <c r="USD29" s="661"/>
      <c r="USE29" s="661"/>
      <c r="USG29" s="661"/>
      <c r="USH29" s="661"/>
      <c r="USI29" s="661"/>
      <c r="USJ29" s="661"/>
      <c r="USK29" s="661"/>
      <c r="USL29" s="661"/>
      <c r="USM29" s="661"/>
      <c r="USO29" s="661"/>
      <c r="USP29" s="661"/>
      <c r="USQ29" s="661"/>
      <c r="USR29" s="661"/>
      <c r="USS29" s="661"/>
      <c r="UST29" s="661"/>
      <c r="USU29" s="661"/>
      <c r="USW29" s="661"/>
      <c r="USX29" s="661"/>
      <c r="USY29" s="661"/>
      <c r="USZ29" s="661"/>
      <c r="UTA29" s="661"/>
      <c r="UTB29" s="661"/>
      <c r="UTC29" s="661"/>
      <c r="UTE29" s="661"/>
      <c r="UTF29" s="661"/>
      <c r="UTG29" s="661"/>
      <c r="UTH29" s="661"/>
      <c r="UTI29" s="661"/>
      <c r="UTJ29" s="661"/>
      <c r="UTK29" s="661"/>
      <c r="UTM29" s="661"/>
      <c r="UTN29" s="661"/>
      <c r="UTO29" s="661"/>
      <c r="UTP29" s="661"/>
      <c r="UTQ29" s="661"/>
      <c r="UTR29" s="661"/>
      <c r="UTS29" s="661"/>
      <c r="UTU29" s="661"/>
      <c r="UTV29" s="661"/>
      <c r="UTW29" s="661"/>
      <c r="UTX29" s="661"/>
      <c r="UTY29" s="661"/>
      <c r="UTZ29" s="661"/>
      <c r="UUA29" s="661"/>
      <c r="UUC29" s="661"/>
      <c r="UUD29" s="661"/>
      <c r="UUE29" s="661"/>
      <c r="UUF29" s="661"/>
      <c r="UUG29" s="661"/>
      <c r="UUH29" s="661"/>
      <c r="UUI29" s="661"/>
      <c r="UUK29" s="661"/>
      <c r="UUL29" s="661"/>
      <c r="UUM29" s="661"/>
      <c r="UUN29" s="661"/>
      <c r="UUO29" s="661"/>
      <c r="UUP29" s="661"/>
      <c r="UUQ29" s="661"/>
      <c r="UUS29" s="661"/>
      <c r="UUT29" s="661"/>
      <c r="UUU29" s="661"/>
      <c r="UUV29" s="661"/>
      <c r="UUW29" s="661"/>
      <c r="UUX29" s="661"/>
      <c r="UUY29" s="661"/>
      <c r="UVA29" s="661"/>
      <c r="UVB29" s="661"/>
      <c r="UVC29" s="661"/>
      <c r="UVD29" s="661"/>
      <c r="UVE29" s="661"/>
      <c r="UVF29" s="661"/>
      <c r="UVG29" s="661"/>
      <c r="UVI29" s="661"/>
      <c r="UVJ29" s="661"/>
      <c r="UVK29" s="661"/>
      <c r="UVL29" s="661"/>
      <c r="UVM29" s="661"/>
      <c r="UVN29" s="661"/>
      <c r="UVO29" s="661"/>
      <c r="UVQ29" s="661"/>
      <c r="UVR29" s="661"/>
      <c r="UVS29" s="661"/>
      <c r="UVT29" s="661"/>
      <c r="UVU29" s="661"/>
      <c r="UVV29" s="661"/>
      <c r="UVW29" s="661"/>
      <c r="UVY29" s="661"/>
      <c r="UVZ29" s="661"/>
      <c r="UWA29" s="661"/>
      <c r="UWB29" s="661"/>
      <c r="UWC29" s="661"/>
      <c r="UWD29" s="661"/>
      <c r="UWE29" s="661"/>
      <c r="UWG29" s="661"/>
      <c r="UWH29" s="661"/>
      <c r="UWI29" s="661"/>
      <c r="UWJ29" s="661"/>
      <c r="UWK29" s="661"/>
      <c r="UWL29" s="661"/>
      <c r="UWM29" s="661"/>
      <c r="UWO29" s="661"/>
      <c r="UWP29" s="661"/>
      <c r="UWQ29" s="661"/>
      <c r="UWR29" s="661"/>
      <c r="UWS29" s="661"/>
      <c r="UWT29" s="661"/>
      <c r="UWU29" s="661"/>
      <c r="UWW29" s="661"/>
      <c r="UWX29" s="661"/>
      <c r="UWY29" s="661"/>
      <c r="UWZ29" s="661"/>
      <c r="UXA29" s="661"/>
      <c r="UXB29" s="661"/>
      <c r="UXC29" s="661"/>
      <c r="UXE29" s="661"/>
      <c r="UXF29" s="661"/>
      <c r="UXG29" s="661"/>
      <c r="UXH29" s="661"/>
      <c r="UXI29" s="661"/>
      <c r="UXJ29" s="661"/>
      <c r="UXK29" s="661"/>
      <c r="UXM29" s="661"/>
      <c r="UXN29" s="661"/>
      <c r="UXO29" s="661"/>
      <c r="UXP29" s="661"/>
      <c r="UXQ29" s="661"/>
      <c r="UXR29" s="661"/>
      <c r="UXS29" s="661"/>
      <c r="UXU29" s="661"/>
      <c r="UXV29" s="661"/>
      <c r="UXW29" s="661"/>
      <c r="UXX29" s="661"/>
      <c r="UXY29" s="661"/>
      <c r="UXZ29" s="661"/>
      <c r="UYA29" s="661"/>
      <c r="UYC29" s="661"/>
      <c r="UYD29" s="661"/>
      <c r="UYE29" s="661"/>
      <c r="UYF29" s="661"/>
      <c r="UYG29" s="661"/>
      <c r="UYH29" s="661"/>
      <c r="UYI29" s="661"/>
      <c r="UYK29" s="661"/>
      <c r="UYL29" s="661"/>
      <c r="UYM29" s="661"/>
      <c r="UYN29" s="661"/>
      <c r="UYO29" s="661"/>
      <c r="UYP29" s="661"/>
      <c r="UYQ29" s="661"/>
      <c r="UYS29" s="661"/>
      <c r="UYT29" s="661"/>
      <c r="UYU29" s="661"/>
      <c r="UYV29" s="661"/>
      <c r="UYW29" s="661"/>
      <c r="UYX29" s="661"/>
      <c r="UYY29" s="661"/>
      <c r="UZA29" s="661"/>
      <c r="UZB29" s="661"/>
      <c r="UZC29" s="661"/>
      <c r="UZD29" s="661"/>
      <c r="UZE29" s="661"/>
      <c r="UZF29" s="661"/>
      <c r="UZG29" s="661"/>
      <c r="UZI29" s="661"/>
      <c r="UZJ29" s="661"/>
      <c r="UZK29" s="661"/>
      <c r="UZL29" s="661"/>
      <c r="UZM29" s="661"/>
      <c r="UZN29" s="661"/>
      <c r="UZO29" s="661"/>
      <c r="UZQ29" s="661"/>
      <c r="UZR29" s="661"/>
      <c r="UZS29" s="661"/>
      <c r="UZT29" s="661"/>
      <c r="UZU29" s="661"/>
      <c r="UZV29" s="661"/>
      <c r="UZW29" s="661"/>
      <c r="UZY29" s="661"/>
      <c r="UZZ29" s="661"/>
      <c r="VAA29" s="661"/>
      <c r="VAB29" s="661"/>
      <c r="VAC29" s="661"/>
      <c r="VAD29" s="661"/>
      <c r="VAE29" s="661"/>
      <c r="VAG29" s="661"/>
      <c r="VAH29" s="661"/>
      <c r="VAI29" s="661"/>
      <c r="VAJ29" s="661"/>
      <c r="VAK29" s="661"/>
      <c r="VAL29" s="661"/>
      <c r="VAM29" s="661"/>
      <c r="VAO29" s="661"/>
      <c r="VAP29" s="661"/>
      <c r="VAQ29" s="661"/>
      <c r="VAR29" s="661"/>
      <c r="VAS29" s="661"/>
      <c r="VAT29" s="661"/>
      <c r="VAU29" s="661"/>
      <c r="VAW29" s="661"/>
      <c r="VAX29" s="661"/>
      <c r="VAY29" s="661"/>
      <c r="VAZ29" s="661"/>
      <c r="VBA29" s="661"/>
      <c r="VBB29" s="661"/>
      <c r="VBC29" s="661"/>
      <c r="VBE29" s="661"/>
      <c r="VBF29" s="661"/>
      <c r="VBG29" s="661"/>
      <c r="VBH29" s="661"/>
      <c r="VBI29" s="661"/>
      <c r="VBJ29" s="661"/>
      <c r="VBK29" s="661"/>
      <c r="VBM29" s="661"/>
      <c r="VBN29" s="661"/>
      <c r="VBO29" s="661"/>
      <c r="VBP29" s="661"/>
      <c r="VBQ29" s="661"/>
      <c r="VBR29" s="661"/>
      <c r="VBS29" s="661"/>
      <c r="VBU29" s="661"/>
      <c r="VBV29" s="661"/>
      <c r="VBW29" s="661"/>
      <c r="VBX29" s="661"/>
      <c r="VBY29" s="661"/>
      <c r="VBZ29" s="661"/>
      <c r="VCA29" s="661"/>
      <c r="VCC29" s="661"/>
      <c r="VCD29" s="661"/>
      <c r="VCE29" s="661"/>
      <c r="VCF29" s="661"/>
      <c r="VCG29" s="661"/>
      <c r="VCH29" s="661"/>
      <c r="VCI29" s="661"/>
      <c r="VCK29" s="661"/>
      <c r="VCL29" s="661"/>
      <c r="VCM29" s="661"/>
      <c r="VCN29" s="661"/>
      <c r="VCO29" s="661"/>
      <c r="VCP29" s="661"/>
      <c r="VCQ29" s="661"/>
      <c r="VCS29" s="661"/>
      <c r="VCT29" s="661"/>
      <c r="VCU29" s="661"/>
      <c r="VCV29" s="661"/>
      <c r="VCW29" s="661"/>
      <c r="VCX29" s="661"/>
      <c r="VCY29" s="661"/>
      <c r="VDA29" s="661"/>
      <c r="VDB29" s="661"/>
      <c r="VDC29" s="661"/>
      <c r="VDD29" s="661"/>
      <c r="VDE29" s="661"/>
      <c r="VDF29" s="661"/>
      <c r="VDG29" s="661"/>
      <c r="VDI29" s="661"/>
      <c r="VDJ29" s="661"/>
      <c r="VDK29" s="661"/>
      <c r="VDL29" s="661"/>
      <c r="VDM29" s="661"/>
      <c r="VDN29" s="661"/>
      <c r="VDO29" s="661"/>
      <c r="VDQ29" s="661"/>
      <c r="VDR29" s="661"/>
      <c r="VDS29" s="661"/>
      <c r="VDT29" s="661"/>
      <c r="VDU29" s="661"/>
      <c r="VDV29" s="661"/>
      <c r="VDW29" s="661"/>
      <c r="VDY29" s="661"/>
      <c r="VDZ29" s="661"/>
      <c r="VEA29" s="661"/>
      <c r="VEB29" s="661"/>
      <c r="VEC29" s="661"/>
      <c r="VED29" s="661"/>
      <c r="VEE29" s="661"/>
      <c r="VEG29" s="661"/>
      <c r="VEH29" s="661"/>
      <c r="VEI29" s="661"/>
      <c r="VEJ29" s="661"/>
      <c r="VEK29" s="661"/>
      <c r="VEL29" s="661"/>
      <c r="VEM29" s="661"/>
      <c r="VEO29" s="661"/>
      <c r="VEP29" s="661"/>
      <c r="VEQ29" s="661"/>
      <c r="VER29" s="661"/>
      <c r="VES29" s="661"/>
      <c r="VET29" s="661"/>
      <c r="VEU29" s="661"/>
      <c r="VEW29" s="661"/>
      <c r="VEX29" s="661"/>
      <c r="VEY29" s="661"/>
      <c r="VEZ29" s="661"/>
      <c r="VFA29" s="661"/>
      <c r="VFB29" s="661"/>
      <c r="VFC29" s="661"/>
      <c r="VFE29" s="661"/>
      <c r="VFF29" s="661"/>
      <c r="VFG29" s="661"/>
      <c r="VFH29" s="661"/>
      <c r="VFI29" s="661"/>
      <c r="VFJ29" s="661"/>
      <c r="VFK29" s="661"/>
      <c r="VFM29" s="661"/>
      <c r="VFN29" s="661"/>
      <c r="VFO29" s="661"/>
      <c r="VFP29" s="661"/>
      <c r="VFQ29" s="661"/>
      <c r="VFR29" s="661"/>
      <c r="VFS29" s="661"/>
      <c r="VFU29" s="661"/>
      <c r="VFV29" s="661"/>
      <c r="VFW29" s="661"/>
      <c r="VFX29" s="661"/>
      <c r="VFY29" s="661"/>
      <c r="VFZ29" s="661"/>
      <c r="VGA29" s="661"/>
      <c r="VGC29" s="661"/>
      <c r="VGD29" s="661"/>
      <c r="VGE29" s="661"/>
      <c r="VGF29" s="661"/>
      <c r="VGG29" s="661"/>
      <c r="VGH29" s="661"/>
      <c r="VGI29" s="661"/>
      <c r="VGK29" s="661"/>
      <c r="VGL29" s="661"/>
      <c r="VGM29" s="661"/>
      <c r="VGN29" s="661"/>
      <c r="VGO29" s="661"/>
      <c r="VGP29" s="661"/>
      <c r="VGQ29" s="661"/>
      <c r="VGS29" s="661"/>
      <c r="VGT29" s="661"/>
      <c r="VGU29" s="661"/>
      <c r="VGV29" s="661"/>
      <c r="VGW29" s="661"/>
      <c r="VGX29" s="661"/>
      <c r="VGY29" s="661"/>
      <c r="VHA29" s="661"/>
      <c r="VHB29" s="661"/>
      <c r="VHC29" s="661"/>
      <c r="VHD29" s="661"/>
      <c r="VHE29" s="661"/>
      <c r="VHF29" s="661"/>
      <c r="VHG29" s="661"/>
      <c r="VHI29" s="661"/>
      <c r="VHJ29" s="661"/>
      <c r="VHK29" s="661"/>
      <c r="VHL29" s="661"/>
      <c r="VHM29" s="661"/>
      <c r="VHN29" s="661"/>
      <c r="VHO29" s="661"/>
      <c r="VHQ29" s="661"/>
      <c r="VHR29" s="661"/>
      <c r="VHS29" s="661"/>
      <c r="VHT29" s="661"/>
      <c r="VHU29" s="661"/>
      <c r="VHV29" s="661"/>
      <c r="VHW29" s="661"/>
      <c r="VHY29" s="661"/>
      <c r="VHZ29" s="661"/>
      <c r="VIA29" s="661"/>
      <c r="VIB29" s="661"/>
      <c r="VIC29" s="661"/>
      <c r="VID29" s="661"/>
      <c r="VIE29" s="661"/>
      <c r="VIG29" s="661"/>
      <c r="VIH29" s="661"/>
      <c r="VII29" s="661"/>
      <c r="VIJ29" s="661"/>
      <c r="VIK29" s="661"/>
      <c r="VIL29" s="661"/>
      <c r="VIM29" s="661"/>
      <c r="VIO29" s="661"/>
      <c r="VIP29" s="661"/>
      <c r="VIQ29" s="661"/>
      <c r="VIR29" s="661"/>
      <c r="VIS29" s="661"/>
      <c r="VIT29" s="661"/>
      <c r="VIU29" s="661"/>
      <c r="VIW29" s="661"/>
      <c r="VIX29" s="661"/>
      <c r="VIY29" s="661"/>
      <c r="VIZ29" s="661"/>
      <c r="VJA29" s="661"/>
      <c r="VJB29" s="661"/>
      <c r="VJC29" s="661"/>
      <c r="VJE29" s="661"/>
      <c r="VJF29" s="661"/>
      <c r="VJG29" s="661"/>
      <c r="VJH29" s="661"/>
      <c r="VJI29" s="661"/>
      <c r="VJJ29" s="661"/>
      <c r="VJK29" s="661"/>
      <c r="VJM29" s="661"/>
      <c r="VJN29" s="661"/>
      <c r="VJO29" s="661"/>
      <c r="VJP29" s="661"/>
      <c r="VJQ29" s="661"/>
      <c r="VJR29" s="661"/>
      <c r="VJS29" s="661"/>
      <c r="VJU29" s="661"/>
      <c r="VJV29" s="661"/>
      <c r="VJW29" s="661"/>
      <c r="VJX29" s="661"/>
      <c r="VJY29" s="661"/>
      <c r="VJZ29" s="661"/>
      <c r="VKA29" s="661"/>
      <c r="VKC29" s="661"/>
      <c r="VKD29" s="661"/>
      <c r="VKE29" s="661"/>
      <c r="VKF29" s="661"/>
      <c r="VKG29" s="661"/>
      <c r="VKH29" s="661"/>
      <c r="VKI29" s="661"/>
      <c r="VKK29" s="661"/>
      <c r="VKL29" s="661"/>
      <c r="VKM29" s="661"/>
      <c r="VKN29" s="661"/>
      <c r="VKO29" s="661"/>
      <c r="VKP29" s="661"/>
      <c r="VKQ29" s="661"/>
      <c r="VKS29" s="661"/>
      <c r="VKT29" s="661"/>
      <c r="VKU29" s="661"/>
      <c r="VKV29" s="661"/>
      <c r="VKW29" s="661"/>
      <c r="VKX29" s="661"/>
      <c r="VKY29" s="661"/>
      <c r="VLA29" s="661"/>
      <c r="VLB29" s="661"/>
      <c r="VLC29" s="661"/>
      <c r="VLD29" s="661"/>
      <c r="VLE29" s="661"/>
      <c r="VLF29" s="661"/>
      <c r="VLG29" s="661"/>
      <c r="VLI29" s="661"/>
      <c r="VLJ29" s="661"/>
      <c r="VLK29" s="661"/>
      <c r="VLL29" s="661"/>
      <c r="VLM29" s="661"/>
      <c r="VLN29" s="661"/>
      <c r="VLO29" s="661"/>
      <c r="VLQ29" s="661"/>
      <c r="VLR29" s="661"/>
      <c r="VLS29" s="661"/>
      <c r="VLT29" s="661"/>
      <c r="VLU29" s="661"/>
      <c r="VLV29" s="661"/>
      <c r="VLW29" s="661"/>
      <c r="VLY29" s="661"/>
      <c r="VLZ29" s="661"/>
      <c r="VMA29" s="661"/>
      <c r="VMB29" s="661"/>
      <c r="VMC29" s="661"/>
      <c r="VMD29" s="661"/>
      <c r="VME29" s="661"/>
      <c r="VMG29" s="661"/>
      <c r="VMH29" s="661"/>
      <c r="VMI29" s="661"/>
      <c r="VMJ29" s="661"/>
      <c r="VMK29" s="661"/>
      <c r="VML29" s="661"/>
      <c r="VMM29" s="661"/>
      <c r="VMO29" s="661"/>
      <c r="VMP29" s="661"/>
      <c r="VMQ29" s="661"/>
      <c r="VMR29" s="661"/>
      <c r="VMS29" s="661"/>
      <c r="VMT29" s="661"/>
      <c r="VMU29" s="661"/>
      <c r="VMW29" s="661"/>
      <c r="VMX29" s="661"/>
      <c r="VMY29" s="661"/>
      <c r="VMZ29" s="661"/>
      <c r="VNA29" s="661"/>
      <c r="VNB29" s="661"/>
      <c r="VNC29" s="661"/>
      <c r="VNE29" s="661"/>
      <c r="VNF29" s="661"/>
      <c r="VNG29" s="661"/>
      <c r="VNH29" s="661"/>
      <c r="VNI29" s="661"/>
      <c r="VNJ29" s="661"/>
      <c r="VNK29" s="661"/>
      <c r="VNM29" s="661"/>
      <c r="VNN29" s="661"/>
      <c r="VNO29" s="661"/>
      <c r="VNP29" s="661"/>
      <c r="VNQ29" s="661"/>
      <c r="VNR29" s="661"/>
      <c r="VNS29" s="661"/>
      <c r="VNU29" s="661"/>
      <c r="VNV29" s="661"/>
      <c r="VNW29" s="661"/>
      <c r="VNX29" s="661"/>
      <c r="VNY29" s="661"/>
      <c r="VNZ29" s="661"/>
      <c r="VOA29" s="661"/>
      <c r="VOC29" s="661"/>
      <c r="VOD29" s="661"/>
      <c r="VOE29" s="661"/>
      <c r="VOF29" s="661"/>
      <c r="VOG29" s="661"/>
      <c r="VOH29" s="661"/>
      <c r="VOI29" s="661"/>
      <c r="VOK29" s="661"/>
      <c r="VOL29" s="661"/>
      <c r="VOM29" s="661"/>
      <c r="VON29" s="661"/>
      <c r="VOO29" s="661"/>
      <c r="VOP29" s="661"/>
      <c r="VOQ29" s="661"/>
      <c r="VOS29" s="661"/>
      <c r="VOT29" s="661"/>
      <c r="VOU29" s="661"/>
      <c r="VOV29" s="661"/>
      <c r="VOW29" s="661"/>
      <c r="VOX29" s="661"/>
      <c r="VOY29" s="661"/>
      <c r="VPA29" s="661"/>
      <c r="VPB29" s="661"/>
      <c r="VPC29" s="661"/>
      <c r="VPD29" s="661"/>
      <c r="VPE29" s="661"/>
      <c r="VPF29" s="661"/>
      <c r="VPG29" s="661"/>
      <c r="VPI29" s="661"/>
      <c r="VPJ29" s="661"/>
      <c r="VPK29" s="661"/>
      <c r="VPL29" s="661"/>
      <c r="VPM29" s="661"/>
      <c r="VPN29" s="661"/>
      <c r="VPO29" s="661"/>
      <c r="VPQ29" s="661"/>
      <c r="VPR29" s="661"/>
      <c r="VPS29" s="661"/>
      <c r="VPT29" s="661"/>
      <c r="VPU29" s="661"/>
      <c r="VPV29" s="661"/>
      <c r="VPW29" s="661"/>
      <c r="VPY29" s="661"/>
      <c r="VPZ29" s="661"/>
      <c r="VQA29" s="661"/>
      <c r="VQB29" s="661"/>
      <c r="VQC29" s="661"/>
      <c r="VQD29" s="661"/>
      <c r="VQE29" s="661"/>
      <c r="VQG29" s="661"/>
      <c r="VQH29" s="661"/>
      <c r="VQI29" s="661"/>
      <c r="VQJ29" s="661"/>
      <c r="VQK29" s="661"/>
      <c r="VQL29" s="661"/>
      <c r="VQM29" s="661"/>
      <c r="VQO29" s="661"/>
      <c r="VQP29" s="661"/>
      <c r="VQQ29" s="661"/>
      <c r="VQR29" s="661"/>
      <c r="VQS29" s="661"/>
      <c r="VQT29" s="661"/>
      <c r="VQU29" s="661"/>
      <c r="VQW29" s="661"/>
      <c r="VQX29" s="661"/>
      <c r="VQY29" s="661"/>
      <c r="VQZ29" s="661"/>
      <c r="VRA29" s="661"/>
      <c r="VRB29" s="661"/>
      <c r="VRC29" s="661"/>
      <c r="VRE29" s="661"/>
      <c r="VRF29" s="661"/>
      <c r="VRG29" s="661"/>
      <c r="VRH29" s="661"/>
      <c r="VRI29" s="661"/>
      <c r="VRJ29" s="661"/>
      <c r="VRK29" s="661"/>
      <c r="VRM29" s="661"/>
      <c r="VRN29" s="661"/>
      <c r="VRO29" s="661"/>
      <c r="VRP29" s="661"/>
      <c r="VRQ29" s="661"/>
      <c r="VRR29" s="661"/>
      <c r="VRS29" s="661"/>
      <c r="VRU29" s="661"/>
      <c r="VRV29" s="661"/>
      <c r="VRW29" s="661"/>
      <c r="VRX29" s="661"/>
      <c r="VRY29" s="661"/>
      <c r="VRZ29" s="661"/>
      <c r="VSA29" s="661"/>
      <c r="VSC29" s="661"/>
      <c r="VSD29" s="661"/>
      <c r="VSE29" s="661"/>
      <c r="VSF29" s="661"/>
      <c r="VSG29" s="661"/>
      <c r="VSH29" s="661"/>
      <c r="VSI29" s="661"/>
      <c r="VSK29" s="661"/>
      <c r="VSL29" s="661"/>
      <c r="VSM29" s="661"/>
      <c r="VSN29" s="661"/>
      <c r="VSO29" s="661"/>
      <c r="VSP29" s="661"/>
      <c r="VSQ29" s="661"/>
      <c r="VSS29" s="661"/>
      <c r="VST29" s="661"/>
      <c r="VSU29" s="661"/>
      <c r="VSV29" s="661"/>
      <c r="VSW29" s="661"/>
      <c r="VSX29" s="661"/>
      <c r="VSY29" s="661"/>
      <c r="VTA29" s="661"/>
      <c r="VTB29" s="661"/>
      <c r="VTC29" s="661"/>
      <c r="VTD29" s="661"/>
      <c r="VTE29" s="661"/>
      <c r="VTF29" s="661"/>
      <c r="VTG29" s="661"/>
      <c r="VTI29" s="661"/>
      <c r="VTJ29" s="661"/>
      <c r="VTK29" s="661"/>
      <c r="VTL29" s="661"/>
      <c r="VTM29" s="661"/>
      <c r="VTN29" s="661"/>
      <c r="VTO29" s="661"/>
      <c r="VTQ29" s="661"/>
      <c r="VTR29" s="661"/>
      <c r="VTS29" s="661"/>
      <c r="VTT29" s="661"/>
      <c r="VTU29" s="661"/>
      <c r="VTV29" s="661"/>
      <c r="VTW29" s="661"/>
      <c r="VTY29" s="661"/>
      <c r="VTZ29" s="661"/>
      <c r="VUA29" s="661"/>
      <c r="VUB29" s="661"/>
      <c r="VUC29" s="661"/>
      <c r="VUD29" s="661"/>
      <c r="VUE29" s="661"/>
      <c r="VUG29" s="661"/>
      <c r="VUH29" s="661"/>
      <c r="VUI29" s="661"/>
      <c r="VUJ29" s="661"/>
      <c r="VUK29" s="661"/>
      <c r="VUL29" s="661"/>
      <c r="VUM29" s="661"/>
      <c r="VUO29" s="661"/>
      <c r="VUP29" s="661"/>
      <c r="VUQ29" s="661"/>
      <c r="VUR29" s="661"/>
      <c r="VUS29" s="661"/>
      <c r="VUT29" s="661"/>
      <c r="VUU29" s="661"/>
      <c r="VUW29" s="661"/>
      <c r="VUX29" s="661"/>
      <c r="VUY29" s="661"/>
      <c r="VUZ29" s="661"/>
      <c r="VVA29" s="661"/>
      <c r="VVB29" s="661"/>
      <c r="VVC29" s="661"/>
      <c r="VVE29" s="661"/>
      <c r="VVF29" s="661"/>
      <c r="VVG29" s="661"/>
      <c r="VVH29" s="661"/>
      <c r="VVI29" s="661"/>
      <c r="VVJ29" s="661"/>
      <c r="VVK29" s="661"/>
      <c r="VVM29" s="661"/>
      <c r="VVN29" s="661"/>
      <c r="VVO29" s="661"/>
      <c r="VVP29" s="661"/>
      <c r="VVQ29" s="661"/>
      <c r="VVR29" s="661"/>
      <c r="VVS29" s="661"/>
      <c r="VVU29" s="661"/>
      <c r="VVV29" s="661"/>
      <c r="VVW29" s="661"/>
      <c r="VVX29" s="661"/>
      <c r="VVY29" s="661"/>
      <c r="VVZ29" s="661"/>
      <c r="VWA29" s="661"/>
      <c r="VWC29" s="661"/>
      <c r="VWD29" s="661"/>
      <c r="VWE29" s="661"/>
      <c r="VWF29" s="661"/>
      <c r="VWG29" s="661"/>
      <c r="VWH29" s="661"/>
      <c r="VWI29" s="661"/>
      <c r="VWK29" s="661"/>
      <c r="VWL29" s="661"/>
      <c r="VWM29" s="661"/>
      <c r="VWN29" s="661"/>
      <c r="VWO29" s="661"/>
      <c r="VWP29" s="661"/>
      <c r="VWQ29" s="661"/>
      <c r="VWS29" s="661"/>
      <c r="VWT29" s="661"/>
      <c r="VWU29" s="661"/>
      <c r="VWV29" s="661"/>
      <c r="VWW29" s="661"/>
      <c r="VWX29" s="661"/>
      <c r="VWY29" s="661"/>
      <c r="VXA29" s="661"/>
      <c r="VXB29" s="661"/>
      <c r="VXC29" s="661"/>
      <c r="VXD29" s="661"/>
      <c r="VXE29" s="661"/>
      <c r="VXF29" s="661"/>
      <c r="VXG29" s="661"/>
      <c r="VXI29" s="661"/>
      <c r="VXJ29" s="661"/>
      <c r="VXK29" s="661"/>
      <c r="VXL29" s="661"/>
      <c r="VXM29" s="661"/>
      <c r="VXN29" s="661"/>
      <c r="VXO29" s="661"/>
      <c r="VXQ29" s="661"/>
      <c r="VXR29" s="661"/>
      <c r="VXS29" s="661"/>
      <c r="VXT29" s="661"/>
      <c r="VXU29" s="661"/>
      <c r="VXV29" s="661"/>
      <c r="VXW29" s="661"/>
      <c r="VXY29" s="661"/>
      <c r="VXZ29" s="661"/>
      <c r="VYA29" s="661"/>
      <c r="VYB29" s="661"/>
      <c r="VYC29" s="661"/>
      <c r="VYD29" s="661"/>
      <c r="VYE29" s="661"/>
      <c r="VYG29" s="661"/>
      <c r="VYH29" s="661"/>
      <c r="VYI29" s="661"/>
      <c r="VYJ29" s="661"/>
      <c r="VYK29" s="661"/>
      <c r="VYL29" s="661"/>
      <c r="VYM29" s="661"/>
      <c r="VYO29" s="661"/>
      <c r="VYP29" s="661"/>
      <c r="VYQ29" s="661"/>
      <c r="VYR29" s="661"/>
      <c r="VYS29" s="661"/>
      <c r="VYT29" s="661"/>
      <c r="VYU29" s="661"/>
      <c r="VYW29" s="661"/>
      <c r="VYX29" s="661"/>
      <c r="VYY29" s="661"/>
      <c r="VYZ29" s="661"/>
      <c r="VZA29" s="661"/>
      <c r="VZB29" s="661"/>
      <c r="VZC29" s="661"/>
      <c r="VZE29" s="661"/>
      <c r="VZF29" s="661"/>
      <c r="VZG29" s="661"/>
      <c r="VZH29" s="661"/>
      <c r="VZI29" s="661"/>
      <c r="VZJ29" s="661"/>
      <c r="VZK29" s="661"/>
      <c r="VZM29" s="661"/>
      <c r="VZN29" s="661"/>
      <c r="VZO29" s="661"/>
      <c r="VZP29" s="661"/>
      <c r="VZQ29" s="661"/>
      <c r="VZR29" s="661"/>
      <c r="VZS29" s="661"/>
      <c r="VZU29" s="661"/>
      <c r="VZV29" s="661"/>
      <c r="VZW29" s="661"/>
      <c r="VZX29" s="661"/>
      <c r="VZY29" s="661"/>
      <c r="VZZ29" s="661"/>
      <c r="WAA29" s="661"/>
      <c r="WAC29" s="661"/>
      <c r="WAD29" s="661"/>
      <c r="WAE29" s="661"/>
      <c r="WAF29" s="661"/>
      <c r="WAG29" s="661"/>
      <c r="WAH29" s="661"/>
      <c r="WAI29" s="661"/>
      <c r="WAK29" s="661"/>
      <c r="WAL29" s="661"/>
      <c r="WAM29" s="661"/>
      <c r="WAN29" s="661"/>
      <c r="WAO29" s="661"/>
      <c r="WAP29" s="661"/>
      <c r="WAQ29" s="661"/>
      <c r="WAS29" s="661"/>
      <c r="WAT29" s="661"/>
      <c r="WAU29" s="661"/>
      <c r="WAV29" s="661"/>
      <c r="WAW29" s="661"/>
      <c r="WAX29" s="661"/>
      <c r="WAY29" s="661"/>
      <c r="WBA29" s="661"/>
      <c r="WBB29" s="661"/>
      <c r="WBC29" s="661"/>
      <c r="WBD29" s="661"/>
      <c r="WBE29" s="661"/>
      <c r="WBF29" s="661"/>
      <c r="WBG29" s="661"/>
      <c r="WBI29" s="661"/>
      <c r="WBJ29" s="661"/>
      <c r="WBK29" s="661"/>
      <c r="WBL29" s="661"/>
      <c r="WBM29" s="661"/>
      <c r="WBN29" s="661"/>
      <c r="WBO29" s="661"/>
      <c r="WBQ29" s="661"/>
      <c r="WBR29" s="661"/>
      <c r="WBS29" s="661"/>
      <c r="WBT29" s="661"/>
      <c r="WBU29" s="661"/>
      <c r="WBV29" s="661"/>
      <c r="WBW29" s="661"/>
      <c r="WBY29" s="661"/>
      <c r="WBZ29" s="661"/>
      <c r="WCA29" s="661"/>
      <c r="WCB29" s="661"/>
      <c r="WCC29" s="661"/>
      <c r="WCD29" s="661"/>
      <c r="WCE29" s="661"/>
      <c r="WCG29" s="661"/>
      <c r="WCH29" s="661"/>
      <c r="WCI29" s="661"/>
      <c r="WCJ29" s="661"/>
      <c r="WCK29" s="661"/>
      <c r="WCL29" s="661"/>
      <c r="WCM29" s="661"/>
      <c r="WCO29" s="661"/>
      <c r="WCP29" s="661"/>
      <c r="WCQ29" s="661"/>
      <c r="WCR29" s="661"/>
      <c r="WCS29" s="661"/>
      <c r="WCT29" s="661"/>
      <c r="WCU29" s="661"/>
      <c r="WCW29" s="661"/>
      <c r="WCX29" s="661"/>
      <c r="WCY29" s="661"/>
      <c r="WCZ29" s="661"/>
      <c r="WDA29" s="661"/>
      <c r="WDB29" s="661"/>
      <c r="WDC29" s="661"/>
      <c r="WDE29" s="661"/>
      <c r="WDF29" s="661"/>
      <c r="WDG29" s="661"/>
      <c r="WDH29" s="661"/>
      <c r="WDI29" s="661"/>
      <c r="WDJ29" s="661"/>
      <c r="WDK29" s="661"/>
      <c r="WDM29" s="661"/>
      <c r="WDN29" s="661"/>
      <c r="WDO29" s="661"/>
      <c r="WDP29" s="661"/>
      <c r="WDQ29" s="661"/>
      <c r="WDR29" s="661"/>
      <c r="WDS29" s="661"/>
      <c r="WDU29" s="661"/>
      <c r="WDV29" s="661"/>
      <c r="WDW29" s="661"/>
      <c r="WDX29" s="661"/>
      <c r="WDY29" s="661"/>
      <c r="WDZ29" s="661"/>
      <c r="WEA29" s="661"/>
      <c r="WEC29" s="661"/>
      <c r="WED29" s="661"/>
      <c r="WEE29" s="661"/>
      <c r="WEF29" s="661"/>
      <c r="WEG29" s="661"/>
      <c r="WEH29" s="661"/>
      <c r="WEI29" s="661"/>
      <c r="WEK29" s="661"/>
      <c r="WEL29" s="661"/>
      <c r="WEM29" s="661"/>
      <c r="WEN29" s="661"/>
      <c r="WEO29" s="661"/>
      <c r="WEP29" s="661"/>
      <c r="WEQ29" s="661"/>
      <c r="WES29" s="661"/>
      <c r="WET29" s="661"/>
      <c r="WEU29" s="661"/>
      <c r="WEV29" s="661"/>
      <c r="WEW29" s="661"/>
      <c r="WEX29" s="661"/>
      <c r="WEY29" s="661"/>
      <c r="WFA29" s="661"/>
      <c r="WFB29" s="661"/>
      <c r="WFC29" s="661"/>
      <c r="WFD29" s="661"/>
      <c r="WFE29" s="661"/>
      <c r="WFF29" s="661"/>
      <c r="WFG29" s="661"/>
      <c r="WFI29" s="661"/>
      <c r="WFJ29" s="661"/>
      <c r="WFK29" s="661"/>
      <c r="WFL29" s="661"/>
      <c r="WFM29" s="661"/>
      <c r="WFN29" s="661"/>
      <c r="WFO29" s="661"/>
      <c r="WFQ29" s="661"/>
      <c r="WFR29" s="661"/>
      <c r="WFS29" s="661"/>
      <c r="WFT29" s="661"/>
      <c r="WFU29" s="661"/>
      <c r="WFV29" s="661"/>
      <c r="WFW29" s="661"/>
      <c r="WFY29" s="661"/>
      <c r="WFZ29" s="661"/>
      <c r="WGA29" s="661"/>
      <c r="WGB29" s="661"/>
      <c r="WGC29" s="661"/>
      <c r="WGD29" s="661"/>
      <c r="WGE29" s="661"/>
      <c r="WGG29" s="661"/>
      <c r="WGH29" s="661"/>
      <c r="WGI29" s="661"/>
      <c r="WGJ29" s="661"/>
      <c r="WGK29" s="661"/>
      <c r="WGL29" s="661"/>
      <c r="WGM29" s="661"/>
      <c r="WGO29" s="661"/>
      <c r="WGP29" s="661"/>
      <c r="WGQ29" s="661"/>
      <c r="WGR29" s="661"/>
      <c r="WGS29" s="661"/>
      <c r="WGT29" s="661"/>
      <c r="WGU29" s="661"/>
      <c r="WGW29" s="661"/>
      <c r="WGX29" s="661"/>
      <c r="WGY29" s="661"/>
      <c r="WGZ29" s="661"/>
      <c r="WHA29" s="661"/>
      <c r="WHB29" s="661"/>
      <c r="WHC29" s="661"/>
      <c r="WHE29" s="661"/>
      <c r="WHF29" s="661"/>
      <c r="WHG29" s="661"/>
      <c r="WHH29" s="661"/>
      <c r="WHI29" s="661"/>
      <c r="WHJ29" s="661"/>
      <c r="WHK29" s="661"/>
      <c r="WHM29" s="661"/>
      <c r="WHN29" s="661"/>
      <c r="WHO29" s="661"/>
      <c r="WHP29" s="661"/>
      <c r="WHQ29" s="661"/>
      <c r="WHR29" s="661"/>
      <c r="WHS29" s="661"/>
      <c r="WHU29" s="661"/>
      <c r="WHV29" s="661"/>
      <c r="WHW29" s="661"/>
      <c r="WHX29" s="661"/>
      <c r="WHY29" s="661"/>
      <c r="WHZ29" s="661"/>
      <c r="WIA29" s="661"/>
      <c r="WIC29" s="661"/>
      <c r="WID29" s="661"/>
      <c r="WIE29" s="661"/>
      <c r="WIF29" s="661"/>
      <c r="WIG29" s="661"/>
      <c r="WIH29" s="661"/>
      <c r="WII29" s="661"/>
      <c r="WIK29" s="661"/>
      <c r="WIL29" s="661"/>
      <c r="WIM29" s="661"/>
      <c r="WIN29" s="661"/>
      <c r="WIO29" s="661"/>
      <c r="WIP29" s="661"/>
      <c r="WIQ29" s="661"/>
      <c r="WIS29" s="661"/>
      <c r="WIT29" s="661"/>
      <c r="WIU29" s="661"/>
      <c r="WIV29" s="661"/>
      <c r="WIW29" s="661"/>
      <c r="WIX29" s="661"/>
      <c r="WIY29" s="661"/>
      <c r="WJA29" s="661"/>
      <c r="WJB29" s="661"/>
      <c r="WJC29" s="661"/>
      <c r="WJD29" s="661"/>
      <c r="WJE29" s="661"/>
      <c r="WJF29" s="661"/>
      <c r="WJG29" s="661"/>
      <c r="WJI29" s="661"/>
      <c r="WJJ29" s="661"/>
      <c r="WJK29" s="661"/>
      <c r="WJL29" s="661"/>
      <c r="WJM29" s="661"/>
      <c r="WJN29" s="661"/>
      <c r="WJO29" s="661"/>
      <c r="WJQ29" s="661"/>
      <c r="WJR29" s="661"/>
      <c r="WJS29" s="661"/>
      <c r="WJT29" s="661"/>
      <c r="WJU29" s="661"/>
      <c r="WJV29" s="661"/>
      <c r="WJW29" s="661"/>
      <c r="WJY29" s="661"/>
      <c r="WJZ29" s="661"/>
      <c r="WKA29" s="661"/>
      <c r="WKB29" s="661"/>
      <c r="WKC29" s="661"/>
      <c r="WKD29" s="661"/>
      <c r="WKE29" s="661"/>
      <c r="WKG29" s="661"/>
      <c r="WKH29" s="661"/>
      <c r="WKI29" s="661"/>
      <c r="WKJ29" s="661"/>
      <c r="WKK29" s="661"/>
      <c r="WKL29" s="661"/>
      <c r="WKM29" s="661"/>
      <c r="WKO29" s="661"/>
      <c r="WKP29" s="661"/>
      <c r="WKQ29" s="661"/>
      <c r="WKR29" s="661"/>
      <c r="WKS29" s="661"/>
      <c r="WKT29" s="661"/>
      <c r="WKU29" s="661"/>
      <c r="WKW29" s="661"/>
      <c r="WKX29" s="661"/>
      <c r="WKY29" s="661"/>
      <c r="WKZ29" s="661"/>
      <c r="WLA29" s="661"/>
      <c r="WLB29" s="661"/>
      <c r="WLC29" s="661"/>
      <c r="WLE29" s="661"/>
      <c r="WLF29" s="661"/>
      <c r="WLG29" s="661"/>
      <c r="WLH29" s="661"/>
      <c r="WLI29" s="661"/>
      <c r="WLJ29" s="661"/>
      <c r="WLK29" s="661"/>
      <c r="WLM29" s="661"/>
      <c r="WLN29" s="661"/>
      <c r="WLO29" s="661"/>
      <c r="WLP29" s="661"/>
      <c r="WLQ29" s="661"/>
      <c r="WLR29" s="661"/>
      <c r="WLS29" s="661"/>
      <c r="WLU29" s="661"/>
      <c r="WLV29" s="661"/>
      <c r="WLW29" s="661"/>
      <c r="WLX29" s="661"/>
      <c r="WLY29" s="661"/>
      <c r="WLZ29" s="661"/>
      <c r="WMA29" s="661"/>
      <c r="WMC29" s="661"/>
      <c r="WMD29" s="661"/>
      <c r="WME29" s="661"/>
      <c r="WMF29" s="661"/>
      <c r="WMG29" s="661"/>
      <c r="WMH29" s="661"/>
      <c r="WMI29" s="661"/>
      <c r="WMK29" s="661"/>
      <c r="WML29" s="661"/>
      <c r="WMM29" s="661"/>
      <c r="WMN29" s="661"/>
      <c r="WMO29" s="661"/>
      <c r="WMP29" s="661"/>
      <c r="WMQ29" s="661"/>
      <c r="WMS29" s="661"/>
      <c r="WMT29" s="661"/>
      <c r="WMU29" s="661"/>
      <c r="WMV29" s="661"/>
      <c r="WMW29" s="661"/>
      <c r="WMX29" s="661"/>
      <c r="WMY29" s="661"/>
      <c r="WNA29" s="661"/>
      <c r="WNB29" s="661"/>
      <c r="WNC29" s="661"/>
      <c r="WND29" s="661"/>
      <c r="WNE29" s="661"/>
      <c r="WNF29" s="661"/>
      <c r="WNG29" s="661"/>
      <c r="WNI29" s="661"/>
      <c r="WNJ29" s="661"/>
      <c r="WNK29" s="661"/>
      <c r="WNL29" s="661"/>
      <c r="WNM29" s="661"/>
      <c r="WNN29" s="661"/>
      <c r="WNO29" s="661"/>
      <c r="WNQ29" s="661"/>
      <c r="WNR29" s="661"/>
      <c r="WNS29" s="661"/>
      <c r="WNT29" s="661"/>
      <c r="WNU29" s="661"/>
      <c r="WNV29" s="661"/>
      <c r="WNW29" s="661"/>
      <c r="WNY29" s="661"/>
      <c r="WNZ29" s="661"/>
      <c r="WOA29" s="661"/>
      <c r="WOB29" s="661"/>
      <c r="WOC29" s="661"/>
      <c r="WOD29" s="661"/>
      <c r="WOE29" s="661"/>
      <c r="WOG29" s="661"/>
      <c r="WOH29" s="661"/>
      <c r="WOI29" s="661"/>
      <c r="WOJ29" s="661"/>
      <c r="WOK29" s="661"/>
      <c r="WOL29" s="661"/>
      <c r="WOM29" s="661"/>
      <c r="WOO29" s="661"/>
      <c r="WOP29" s="661"/>
      <c r="WOQ29" s="661"/>
      <c r="WOR29" s="661"/>
      <c r="WOS29" s="661"/>
      <c r="WOT29" s="661"/>
      <c r="WOU29" s="661"/>
      <c r="WOW29" s="661"/>
      <c r="WOX29" s="661"/>
      <c r="WOY29" s="661"/>
      <c r="WOZ29" s="661"/>
      <c r="WPA29" s="661"/>
      <c r="WPB29" s="661"/>
      <c r="WPC29" s="661"/>
      <c r="WPE29" s="661"/>
      <c r="WPF29" s="661"/>
      <c r="WPG29" s="661"/>
      <c r="WPH29" s="661"/>
      <c r="WPI29" s="661"/>
      <c r="WPJ29" s="661"/>
      <c r="WPK29" s="661"/>
      <c r="WPM29" s="661"/>
      <c r="WPN29" s="661"/>
      <c r="WPO29" s="661"/>
      <c r="WPP29" s="661"/>
      <c r="WPQ29" s="661"/>
      <c r="WPR29" s="661"/>
      <c r="WPS29" s="661"/>
      <c r="WPU29" s="661"/>
      <c r="WPV29" s="661"/>
      <c r="WPW29" s="661"/>
      <c r="WPX29" s="661"/>
      <c r="WPY29" s="661"/>
      <c r="WPZ29" s="661"/>
      <c r="WQA29" s="661"/>
      <c r="WQC29" s="661"/>
      <c r="WQD29" s="661"/>
      <c r="WQE29" s="661"/>
      <c r="WQF29" s="661"/>
      <c r="WQG29" s="661"/>
      <c r="WQH29" s="661"/>
      <c r="WQI29" s="661"/>
      <c r="WQK29" s="661"/>
      <c r="WQL29" s="661"/>
      <c r="WQM29" s="661"/>
      <c r="WQN29" s="661"/>
      <c r="WQO29" s="661"/>
      <c r="WQP29" s="661"/>
      <c r="WQQ29" s="661"/>
      <c r="WQS29" s="661"/>
      <c r="WQT29" s="661"/>
      <c r="WQU29" s="661"/>
      <c r="WQV29" s="661"/>
      <c r="WQW29" s="661"/>
      <c r="WQX29" s="661"/>
      <c r="WQY29" s="661"/>
      <c r="WRA29" s="661"/>
      <c r="WRB29" s="661"/>
      <c r="WRC29" s="661"/>
      <c r="WRD29" s="661"/>
      <c r="WRE29" s="661"/>
      <c r="WRF29" s="661"/>
      <c r="WRG29" s="661"/>
      <c r="WRI29" s="661"/>
      <c r="WRJ29" s="661"/>
      <c r="WRK29" s="661"/>
      <c r="WRL29" s="661"/>
      <c r="WRM29" s="661"/>
      <c r="WRN29" s="661"/>
      <c r="WRO29" s="661"/>
      <c r="WRQ29" s="661"/>
      <c r="WRR29" s="661"/>
      <c r="WRS29" s="661"/>
      <c r="WRT29" s="661"/>
      <c r="WRU29" s="661"/>
      <c r="WRV29" s="661"/>
      <c r="WRW29" s="661"/>
      <c r="WRY29" s="661"/>
      <c r="WRZ29" s="661"/>
      <c r="WSA29" s="661"/>
      <c r="WSB29" s="661"/>
      <c r="WSC29" s="661"/>
      <c r="WSD29" s="661"/>
      <c r="WSE29" s="661"/>
      <c r="WSG29" s="661"/>
      <c r="WSH29" s="661"/>
      <c r="WSI29" s="661"/>
      <c r="WSJ29" s="661"/>
      <c r="WSK29" s="661"/>
      <c r="WSL29" s="661"/>
      <c r="WSM29" s="661"/>
      <c r="WSO29" s="661"/>
      <c r="WSP29" s="661"/>
      <c r="WSQ29" s="661"/>
      <c r="WSR29" s="661"/>
      <c r="WSS29" s="661"/>
      <c r="WST29" s="661"/>
      <c r="WSU29" s="661"/>
      <c r="WSW29" s="661"/>
      <c r="WSX29" s="661"/>
      <c r="WSY29" s="661"/>
      <c r="WSZ29" s="661"/>
      <c r="WTA29" s="661"/>
      <c r="WTB29" s="661"/>
      <c r="WTC29" s="661"/>
      <c r="WTE29" s="661"/>
      <c r="WTF29" s="661"/>
      <c r="WTG29" s="661"/>
      <c r="WTH29" s="661"/>
      <c r="WTI29" s="661"/>
      <c r="WTJ29" s="661"/>
      <c r="WTK29" s="661"/>
      <c r="WTM29" s="661"/>
      <c r="WTN29" s="661"/>
      <c r="WTO29" s="661"/>
      <c r="WTP29" s="661"/>
      <c r="WTQ29" s="661"/>
      <c r="WTR29" s="661"/>
      <c r="WTS29" s="661"/>
      <c r="WTU29" s="661"/>
      <c r="WTV29" s="661"/>
      <c r="WTW29" s="661"/>
      <c r="WTX29" s="661"/>
      <c r="WTY29" s="661"/>
      <c r="WTZ29" s="661"/>
      <c r="WUA29" s="661"/>
      <c r="WUC29" s="661"/>
      <c r="WUD29" s="661"/>
      <c r="WUE29" s="661"/>
      <c r="WUF29" s="661"/>
      <c r="WUG29" s="661"/>
      <c r="WUH29" s="661"/>
      <c r="WUI29" s="661"/>
      <c r="WUK29" s="661"/>
      <c r="WUL29" s="661"/>
      <c r="WUM29" s="661"/>
      <c r="WUN29" s="661"/>
      <c r="WUO29" s="661"/>
      <c r="WUP29" s="661"/>
      <c r="WUQ29" s="661"/>
      <c r="WUS29" s="661"/>
      <c r="WUT29" s="661"/>
      <c r="WUU29" s="661"/>
      <c r="WUV29" s="661"/>
      <c r="WUW29" s="661"/>
      <c r="WUX29" s="661"/>
      <c r="WUY29" s="661"/>
      <c r="WVA29" s="661"/>
      <c r="WVB29" s="661"/>
      <c r="WVC29" s="661"/>
      <c r="WVD29" s="661"/>
      <c r="WVE29" s="661"/>
      <c r="WVF29" s="661"/>
      <c r="WVG29" s="661"/>
      <c r="WVI29" s="661"/>
      <c r="WVJ29" s="661"/>
      <c r="WVK29" s="661"/>
      <c r="WVL29" s="661"/>
      <c r="WVM29" s="661"/>
      <c r="WVN29" s="661"/>
      <c r="WVO29" s="661"/>
      <c r="WVQ29" s="661"/>
      <c r="WVR29" s="661"/>
      <c r="WVS29" s="661"/>
      <c r="WVT29" s="661"/>
      <c r="WVU29" s="661"/>
      <c r="WVV29" s="661"/>
      <c r="WVW29" s="661"/>
      <c r="WVY29" s="661"/>
      <c r="WVZ29" s="661"/>
      <c r="WWA29" s="661"/>
      <c r="WWB29" s="661"/>
      <c r="WWC29" s="661"/>
      <c r="WWD29" s="661"/>
      <c r="WWE29" s="661"/>
      <c r="WWG29" s="661"/>
      <c r="WWH29" s="661"/>
      <c r="WWI29" s="661"/>
      <c r="WWJ29" s="661"/>
      <c r="WWK29" s="661"/>
      <c r="WWL29" s="661"/>
      <c r="WWM29" s="661"/>
      <c r="WWO29" s="661"/>
      <c r="WWP29" s="661"/>
      <c r="WWQ29" s="661"/>
      <c r="WWR29" s="661"/>
      <c r="WWS29" s="661"/>
      <c r="WWT29" s="661"/>
      <c r="WWU29" s="661"/>
      <c r="WWW29" s="661"/>
      <c r="WWX29" s="661"/>
      <c r="WWY29" s="661"/>
      <c r="WWZ29" s="661"/>
      <c r="WXA29" s="661"/>
      <c r="WXB29" s="661"/>
      <c r="WXC29" s="661"/>
      <c r="WXE29" s="661"/>
      <c r="WXF29" s="661"/>
      <c r="WXG29" s="661"/>
      <c r="WXH29" s="661"/>
      <c r="WXI29" s="661"/>
      <c r="WXJ29" s="661"/>
      <c r="WXK29" s="661"/>
      <c r="WXM29" s="661"/>
      <c r="WXN29" s="661"/>
      <c r="WXO29" s="661"/>
      <c r="WXP29" s="661"/>
      <c r="WXQ29" s="661"/>
      <c r="WXR29" s="661"/>
      <c r="WXS29" s="661"/>
      <c r="WXU29" s="661"/>
      <c r="WXV29" s="661"/>
      <c r="WXW29" s="661"/>
      <c r="WXX29" s="661"/>
      <c r="WXY29" s="661"/>
      <c r="WXZ29" s="661"/>
      <c r="WYA29" s="661"/>
      <c r="WYC29" s="661"/>
      <c r="WYD29" s="661"/>
      <c r="WYE29" s="661"/>
      <c r="WYF29" s="661"/>
      <c r="WYG29" s="661"/>
      <c r="WYH29" s="661"/>
      <c r="WYI29" s="661"/>
      <c r="WYK29" s="661"/>
      <c r="WYL29" s="661"/>
      <c r="WYM29" s="661"/>
      <c r="WYN29" s="661"/>
      <c r="WYO29" s="661"/>
      <c r="WYP29" s="661"/>
      <c r="WYQ29" s="661"/>
      <c r="WYS29" s="661"/>
      <c r="WYT29" s="661"/>
      <c r="WYU29" s="661"/>
      <c r="WYV29" s="661"/>
      <c r="WYW29" s="661"/>
      <c r="WYX29" s="661"/>
      <c r="WYY29" s="661"/>
      <c r="WZA29" s="661"/>
      <c r="WZB29" s="661"/>
      <c r="WZC29" s="661"/>
      <c r="WZD29" s="661"/>
      <c r="WZE29" s="661"/>
      <c r="WZF29" s="661"/>
      <c r="WZG29" s="661"/>
      <c r="WZI29" s="661"/>
      <c r="WZJ29" s="661"/>
      <c r="WZK29" s="661"/>
      <c r="WZL29" s="661"/>
      <c r="WZM29" s="661"/>
      <c r="WZN29" s="661"/>
      <c r="WZO29" s="661"/>
      <c r="WZQ29" s="661"/>
      <c r="WZR29" s="661"/>
      <c r="WZS29" s="661"/>
      <c r="WZT29" s="661"/>
      <c r="WZU29" s="661"/>
      <c r="WZV29" s="661"/>
      <c r="WZW29" s="661"/>
      <c r="WZY29" s="661"/>
      <c r="WZZ29" s="661"/>
      <c r="XAA29" s="661"/>
      <c r="XAB29" s="661"/>
      <c r="XAC29" s="661"/>
      <c r="XAD29" s="661"/>
      <c r="XAE29" s="661"/>
      <c r="XAG29" s="661"/>
      <c r="XAH29" s="661"/>
      <c r="XAI29" s="661"/>
      <c r="XAJ29" s="661"/>
      <c r="XAK29" s="661"/>
      <c r="XAL29" s="661"/>
      <c r="XAM29" s="661"/>
      <c r="XAO29" s="661"/>
      <c r="XAP29" s="661"/>
      <c r="XAQ29" s="661"/>
      <c r="XAR29" s="661"/>
      <c r="XAS29" s="661"/>
      <c r="XAT29" s="661"/>
      <c r="XAU29" s="661"/>
      <c r="XAW29" s="661"/>
      <c r="XAX29" s="661"/>
      <c r="XAY29" s="661"/>
      <c r="XAZ29" s="661"/>
      <c r="XBA29" s="661"/>
      <c r="XBB29" s="661"/>
      <c r="XBC29" s="661"/>
      <c r="XBE29" s="661"/>
      <c r="XBF29" s="661"/>
      <c r="XBG29" s="661"/>
      <c r="XBH29" s="661"/>
      <c r="XBI29" s="661"/>
      <c r="XBJ29" s="661"/>
      <c r="XBK29" s="661"/>
      <c r="XBM29" s="661"/>
      <c r="XBN29" s="661"/>
      <c r="XBO29" s="661"/>
      <c r="XBP29" s="661"/>
      <c r="XBQ29" s="661"/>
      <c r="XBR29" s="661"/>
      <c r="XBS29" s="661"/>
      <c r="XBU29" s="661"/>
      <c r="XBV29" s="661"/>
      <c r="XBW29" s="661"/>
      <c r="XBX29" s="661"/>
      <c r="XBY29" s="661"/>
      <c r="XBZ29" s="661"/>
      <c r="XCA29" s="661"/>
      <c r="XCC29" s="661"/>
      <c r="XCD29" s="661"/>
      <c r="XCE29" s="661"/>
      <c r="XCF29" s="661"/>
      <c r="XCG29" s="661"/>
      <c r="XCH29" s="661"/>
      <c r="XCI29" s="661"/>
      <c r="XCK29" s="661"/>
      <c r="XCL29" s="661"/>
      <c r="XCM29" s="661"/>
      <c r="XCN29" s="661"/>
      <c r="XCO29" s="661"/>
      <c r="XCP29" s="661"/>
      <c r="XCQ29" s="661"/>
      <c r="XCS29" s="661"/>
      <c r="XCT29" s="661"/>
      <c r="XCU29" s="661"/>
      <c r="XCV29" s="661"/>
      <c r="XCW29" s="661"/>
      <c r="XCX29" s="661"/>
      <c r="XCY29" s="661"/>
      <c r="XDA29" s="661"/>
      <c r="XDB29" s="661"/>
      <c r="XDC29" s="661"/>
      <c r="XDD29" s="661"/>
      <c r="XDE29" s="661"/>
      <c r="XDF29" s="661"/>
      <c r="XDG29" s="661"/>
      <c r="XDI29" s="661"/>
      <c r="XDJ29" s="661"/>
      <c r="XDK29" s="661"/>
      <c r="XDL29" s="661"/>
      <c r="XDM29" s="661"/>
      <c r="XDN29" s="661"/>
      <c r="XDO29" s="661"/>
      <c r="XDQ29" s="661"/>
      <c r="XDR29" s="661"/>
      <c r="XDS29" s="661"/>
      <c r="XDT29" s="661"/>
      <c r="XDU29" s="661"/>
      <c r="XDV29" s="661"/>
      <c r="XDW29" s="661"/>
      <c r="XDY29" s="661"/>
      <c r="XDZ29" s="661"/>
      <c r="XEA29" s="661"/>
      <c r="XEB29" s="661"/>
      <c r="XEC29" s="661"/>
      <c r="XED29" s="661"/>
      <c r="XEE29" s="661"/>
      <c r="XEG29" s="661"/>
      <c r="XEH29" s="661"/>
      <c r="XEI29" s="661"/>
      <c r="XEJ29" s="661"/>
      <c r="XEK29" s="661"/>
      <c r="XEL29" s="661"/>
      <c r="XEM29" s="661"/>
      <c r="XEO29" s="661"/>
      <c r="XEP29" s="661"/>
      <c r="XEQ29" s="661"/>
      <c r="XER29" s="661"/>
      <c r="XES29" s="661"/>
      <c r="XET29" s="661"/>
      <c r="XEU29" s="661"/>
      <c r="XEW29" s="661"/>
      <c r="XEX29" s="661"/>
      <c r="XEY29" s="661"/>
      <c r="XEZ29" s="661"/>
      <c r="XFA29" s="661"/>
      <c r="XFB29" s="661"/>
      <c r="XFC29" s="661"/>
    </row>
    <row r="30" spans="1:1023 1025:2047 2049:3071 3073:4095 4097:5119 5121:6143 6145:7167 7169:8191 8193:9215 9217:10239 10241:11263 11265:12287 12289:13311 13313:14335 14337:15359 15361:16383">
      <c r="D30" s="190"/>
      <c r="E30" s="190"/>
      <c r="F30" s="190"/>
    </row>
    <row r="31" spans="1:1023 1025:2047 2049:3071 3073:4095 4097:5119 5121:6143 6145:7167 7169:8191 8193:9215 9217:10239 10241:11263 11265:12287 12289:13311 13313:14335 14337:15359 15361:16383">
      <c r="D31" s="190"/>
      <c r="E31" s="190"/>
      <c r="F31" s="190"/>
    </row>
    <row r="32" spans="1:1023 1025:2047 2049:3071 3073:4095 4097:5119 5121:6143 6145:7167 7169:8191 8193:9215 9217:10239 10241:11263 11265:12287 12289:13311 13313:14335 14337:15359 15361:16383">
      <c r="D32" s="190"/>
      <c r="E32" s="190"/>
    </row>
    <row r="33" spans="4:5">
      <c r="D33" s="372"/>
      <c r="E33" s="190"/>
    </row>
    <row r="34" spans="4:5">
      <c r="E34" s="190"/>
    </row>
    <row r="35" spans="4:5">
      <c r="E35" s="190"/>
    </row>
    <row r="36" spans="4:5">
      <c r="E36" s="190"/>
    </row>
    <row r="37" spans="4:5">
      <c r="E37" s="190"/>
    </row>
    <row r="38" spans="4:5">
      <c r="E38" s="190"/>
    </row>
    <row r="39" spans="4:5">
      <c r="E39" s="190"/>
    </row>
    <row r="40" spans="4:5">
      <c r="E40" s="190"/>
    </row>
    <row r="41" spans="4:5">
      <c r="E41" s="190"/>
    </row>
    <row r="42" spans="4:5">
      <c r="E42" s="190"/>
    </row>
    <row r="43" spans="4:5">
      <c r="E43" s="190"/>
    </row>
    <row r="44" spans="4:5">
      <c r="E44" s="190"/>
    </row>
    <row r="45" spans="4:5">
      <c r="E45" s="190"/>
    </row>
    <row r="46" spans="4:5">
      <c r="E46" s="190"/>
    </row>
    <row r="47" spans="4:5">
      <c r="E47" s="190"/>
    </row>
    <row r="48" spans="4:5">
      <c r="E48" s="190"/>
    </row>
    <row r="49" spans="5:5">
      <c r="E49" s="190"/>
    </row>
    <row r="50" spans="5:5">
      <c r="E50" s="190"/>
    </row>
    <row r="51" spans="5:5">
      <c r="E51" s="190"/>
    </row>
    <row r="52" spans="5:5">
      <c r="E52" s="190"/>
    </row>
    <row r="53" spans="5:5">
      <c r="E53" s="190"/>
    </row>
    <row r="54" spans="5:5">
      <c r="E54" s="190"/>
    </row>
    <row r="55" spans="5:5">
      <c r="E55" s="190"/>
    </row>
    <row r="56" spans="5:5">
      <c r="E56" s="190"/>
    </row>
    <row r="57" spans="5:5">
      <c r="E57" s="190"/>
    </row>
    <row r="58" spans="5:5">
      <c r="E58" s="190"/>
    </row>
    <row r="59" spans="5:5">
      <c r="E59" s="190"/>
    </row>
    <row r="60" spans="5:5">
      <c r="E60" s="190"/>
    </row>
    <row r="61" spans="5:5">
      <c r="E61" s="190"/>
    </row>
    <row r="62" spans="5:5">
      <c r="E62" s="190"/>
    </row>
    <row r="63" spans="5:5">
      <c r="E63" s="190"/>
    </row>
    <row r="64" spans="5:5">
      <c r="E64" s="190"/>
    </row>
    <row r="65" spans="5:5">
      <c r="E65" s="190"/>
    </row>
    <row r="66" spans="5:5">
      <c r="E66" s="190"/>
    </row>
    <row r="67" spans="5:5">
      <c r="E67" s="190"/>
    </row>
    <row r="68" spans="5:5">
      <c r="E68" s="190"/>
    </row>
    <row r="69" spans="5:5">
      <c r="E69" s="190"/>
    </row>
    <row r="70" spans="5:5">
      <c r="E70" s="190"/>
    </row>
    <row r="71" spans="5:5">
      <c r="E71" s="190"/>
    </row>
    <row r="72" spans="5:5">
      <c r="E72" s="190"/>
    </row>
    <row r="73" spans="5:5">
      <c r="E73" s="190"/>
    </row>
    <row r="74" spans="5:5">
      <c r="E74" s="190"/>
    </row>
    <row r="75" spans="5:5">
      <c r="E75" s="190"/>
    </row>
    <row r="76" spans="5:5">
      <c r="E76" s="190"/>
    </row>
    <row r="77" spans="5:5">
      <c r="E77" s="190"/>
    </row>
    <row r="78" spans="5:5">
      <c r="E78" s="190"/>
    </row>
    <row r="79" spans="5:5">
      <c r="E79" s="190"/>
    </row>
    <row r="80" spans="5:5">
      <c r="E80" s="190"/>
    </row>
    <row r="81" spans="5:5">
      <c r="E81" s="190"/>
    </row>
    <row r="82" spans="5:5">
      <c r="E82" s="190"/>
    </row>
    <row r="83" spans="5:5">
      <c r="E83" s="190"/>
    </row>
    <row r="84" spans="5:5">
      <c r="E84" s="190"/>
    </row>
    <row r="85" spans="5:5">
      <c r="E85" s="190"/>
    </row>
    <row r="86" spans="5:5">
      <c r="E86" s="190"/>
    </row>
    <row r="87" spans="5:5">
      <c r="E87" s="190"/>
    </row>
    <row r="88" spans="5:5">
      <c r="E88" s="190"/>
    </row>
    <row r="89" spans="5:5">
      <c r="E89" s="190"/>
    </row>
    <row r="90" spans="5:5">
      <c r="E90" s="190"/>
    </row>
    <row r="91" spans="5:5">
      <c r="E91" s="190"/>
    </row>
    <row r="92" spans="5:5">
      <c r="E92" s="190"/>
    </row>
    <row r="93" spans="5:5">
      <c r="E93" s="190"/>
    </row>
    <row r="94" spans="5:5">
      <c r="E94" s="190"/>
    </row>
    <row r="95" spans="5:5">
      <c r="E95" s="190"/>
    </row>
    <row r="96" spans="5:5">
      <c r="E96" s="190"/>
    </row>
    <row r="97" spans="5:5">
      <c r="E97" s="190"/>
    </row>
    <row r="98" spans="5:5">
      <c r="E98" s="190"/>
    </row>
    <row r="99" spans="5:5">
      <c r="E99" s="190"/>
    </row>
    <row r="100" spans="5:5">
      <c r="E100" s="190"/>
    </row>
    <row r="101" spans="5:5">
      <c r="E101" s="190"/>
    </row>
    <row r="102" spans="5:5">
      <c r="E102" s="190"/>
    </row>
    <row r="103" spans="5:5">
      <c r="E103" s="190"/>
    </row>
    <row r="104" spans="5:5">
      <c r="E104" s="190"/>
    </row>
    <row r="105" spans="5:5">
      <c r="E105" s="190"/>
    </row>
    <row r="106" spans="5:5">
      <c r="E106" s="190"/>
    </row>
    <row r="107" spans="5:5">
      <c r="E107" s="190"/>
    </row>
    <row r="108" spans="5:5">
      <c r="E108" s="190"/>
    </row>
    <row r="109" spans="5:5">
      <c r="E109" s="190"/>
    </row>
    <row r="110" spans="5:5">
      <c r="E110" s="190"/>
    </row>
    <row r="111" spans="5:5">
      <c r="E111" s="190"/>
    </row>
    <row r="112" spans="5:5">
      <c r="E112" s="190"/>
    </row>
    <row r="113" spans="5:5">
      <c r="E113" s="190"/>
    </row>
    <row r="114" spans="5:5">
      <c r="E114" s="190"/>
    </row>
    <row r="115" spans="5:5">
      <c r="E115" s="190"/>
    </row>
    <row r="116" spans="5:5">
      <c r="E116" s="190"/>
    </row>
    <row r="117" spans="5:5">
      <c r="E117" s="190"/>
    </row>
    <row r="118" spans="5:5">
      <c r="E118" s="190"/>
    </row>
    <row r="119" spans="5:5">
      <c r="E119" s="190"/>
    </row>
    <row r="120" spans="5:5">
      <c r="E120" s="190"/>
    </row>
    <row r="121" spans="5:5">
      <c r="E121" s="190"/>
    </row>
    <row r="122" spans="5:5">
      <c r="E122" s="190"/>
    </row>
    <row r="123" spans="5:5">
      <c r="E123" s="190"/>
    </row>
    <row r="124" spans="5:5">
      <c r="E124" s="190"/>
    </row>
    <row r="125" spans="5:5">
      <c r="E125" s="190"/>
    </row>
    <row r="126" spans="5:5">
      <c r="E126" s="190"/>
    </row>
    <row r="127" spans="5:5">
      <c r="E127" s="190"/>
    </row>
    <row r="128" spans="5:5">
      <c r="E128" s="190"/>
    </row>
    <row r="129" spans="5:5">
      <c r="E129" s="190"/>
    </row>
    <row r="130" spans="5:5">
      <c r="E130" s="190"/>
    </row>
    <row r="131" spans="5:5">
      <c r="E131" s="190"/>
    </row>
    <row r="132" spans="5:5">
      <c r="E132" s="190"/>
    </row>
    <row r="133" spans="5:5">
      <c r="E133" s="190"/>
    </row>
    <row r="134" spans="5:5">
      <c r="E134" s="190"/>
    </row>
    <row r="135" spans="5:5">
      <c r="E135" s="190"/>
    </row>
    <row r="136" spans="5:5">
      <c r="E136" s="190"/>
    </row>
    <row r="137" spans="5:5">
      <c r="E137" s="190"/>
    </row>
    <row r="138" spans="5:5">
      <c r="E138" s="190"/>
    </row>
    <row r="139" spans="5:5">
      <c r="E139" s="190"/>
    </row>
    <row r="140" spans="5:5">
      <c r="E140" s="190"/>
    </row>
    <row r="141" spans="5:5">
      <c r="E141" s="190"/>
    </row>
    <row r="142" spans="5:5">
      <c r="E142" s="190"/>
    </row>
    <row r="143" spans="5:5">
      <c r="E143" s="190"/>
    </row>
    <row r="144" spans="5:5">
      <c r="E144" s="190"/>
    </row>
    <row r="145" spans="5:5">
      <c r="E145" s="190"/>
    </row>
    <row r="146" spans="5:5">
      <c r="E146" s="190"/>
    </row>
    <row r="147" spans="5:5">
      <c r="E147" s="190"/>
    </row>
    <row r="148" spans="5:5">
      <c r="E148" s="190"/>
    </row>
    <row r="149" spans="5:5">
      <c r="E149" s="190"/>
    </row>
    <row r="150" spans="5:5">
      <c r="E150" s="190"/>
    </row>
    <row r="151" spans="5:5">
      <c r="E151" s="190"/>
    </row>
    <row r="152" spans="5:5">
      <c r="E152" s="190"/>
    </row>
    <row r="153" spans="5:5">
      <c r="E153" s="190"/>
    </row>
    <row r="154" spans="5:5">
      <c r="E154" s="190"/>
    </row>
    <row r="155" spans="5:5">
      <c r="E155" s="190"/>
    </row>
    <row r="156" spans="5:5">
      <c r="E156" s="190"/>
    </row>
    <row r="157" spans="5:5">
      <c r="E157" s="190"/>
    </row>
    <row r="158" spans="5:5">
      <c r="E158" s="190"/>
    </row>
    <row r="159" spans="5:5">
      <c r="E159" s="190"/>
    </row>
    <row r="160" spans="5:5">
      <c r="E160" s="190"/>
    </row>
    <row r="161" spans="5:5">
      <c r="E161" s="190"/>
    </row>
    <row r="162" spans="5:5">
      <c r="E162" s="190"/>
    </row>
    <row r="163" spans="5:5">
      <c r="E163" s="190"/>
    </row>
    <row r="164" spans="5:5">
      <c r="E164" s="190"/>
    </row>
    <row r="165" spans="5:5">
      <c r="E165" s="190"/>
    </row>
    <row r="166" spans="5:5">
      <c r="E166" s="190"/>
    </row>
    <row r="167" spans="5:5">
      <c r="E167" s="190"/>
    </row>
    <row r="168" spans="5:5">
      <c r="E168" s="190"/>
    </row>
    <row r="169" spans="5:5">
      <c r="E169" s="190"/>
    </row>
    <row r="170" spans="5:5">
      <c r="E170" s="190"/>
    </row>
    <row r="171" spans="5:5">
      <c r="E171" s="190"/>
    </row>
    <row r="172" spans="5:5">
      <c r="E172" s="190"/>
    </row>
    <row r="173" spans="5:5">
      <c r="E173" s="190"/>
    </row>
    <row r="174" spans="5:5">
      <c r="E174" s="190"/>
    </row>
    <row r="175" spans="5:5">
      <c r="E175" s="190"/>
    </row>
    <row r="176" spans="5:5">
      <c r="E176" s="190"/>
    </row>
    <row r="177" spans="5:5">
      <c r="E177" s="190"/>
    </row>
    <row r="178" spans="5:5">
      <c r="E178" s="190"/>
    </row>
    <row r="179" spans="5:5">
      <c r="E179" s="190"/>
    </row>
    <row r="180" spans="5:5">
      <c r="E180" s="190"/>
    </row>
    <row r="181" spans="5:5">
      <c r="E181" s="190"/>
    </row>
    <row r="182" spans="5:5">
      <c r="E182" s="190"/>
    </row>
    <row r="183" spans="5:5">
      <c r="E183" s="190"/>
    </row>
    <row r="184" spans="5:5">
      <c r="E184" s="190"/>
    </row>
    <row r="185" spans="5:5">
      <c r="E185" s="190"/>
    </row>
    <row r="186" spans="5:5">
      <c r="E186" s="190"/>
    </row>
    <row r="187" spans="5:5">
      <c r="E187" s="190"/>
    </row>
    <row r="188" spans="5:5">
      <c r="E188" s="190"/>
    </row>
    <row r="189" spans="5:5">
      <c r="E189" s="190"/>
    </row>
    <row r="190" spans="5:5">
      <c r="E190" s="190"/>
    </row>
    <row r="191" spans="5:5">
      <c r="E191" s="190"/>
    </row>
    <row r="192" spans="5:5">
      <c r="E192" s="190"/>
    </row>
    <row r="193" spans="5:5">
      <c r="E193" s="190"/>
    </row>
    <row r="194" spans="5:5">
      <c r="E194" s="190"/>
    </row>
    <row r="195" spans="5:5">
      <c r="E195" s="190"/>
    </row>
    <row r="196" spans="5:5">
      <c r="E196" s="190"/>
    </row>
    <row r="197" spans="5:5">
      <c r="E197" s="190"/>
    </row>
    <row r="198" spans="5:5">
      <c r="E198" s="190"/>
    </row>
    <row r="199" spans="5:5">
      <c r="E199" s="190"/>
    </row>
    <row r="200" spans="5:5">
      <c r="E200" s="190"/>
    </row>
    <row r="201" spans="5:5">
      <c r="E201" s="190"/>
    </row>
    <row r="202" spans="5:5">
      <c r="E202" s="190"/>
    </row>
    <row r="203" spans="5:5">
      <c r="E203" s="190"/>
    </row>
    <row r="204" spans="5:5">
      <c r="E204" s="190"/>
    </row>
    <row r="205" spans="5:5">
      <c r="E205" s="190"/>
    </row>
    <row r="206" spans="5:5">
      <c r="E206" s="190"/>
    </row>
    <row r="207" spans="5:5">
      <c r="E207" s="190"/>
    </row>
    <row r="208" spans="5:5">
      <c r="E208" s="190"/>
    </row>
    <row r="209" spans="5:5">
      <c r="E209" s="190"/>
    </row>
    <row r="210" spans="5:5">
      <c r="E210" s="190"/>
    </row>
    <row r="211" spans="5:5">
      <c r="E211" s="190"/>
    </row>
    <row r="212" spans="5:5">
      <c r="E212" s="190"/>
    </row>
    <row r="213" spans="5:5">
      <c r="E213" s="190"/>
    </row>
    <row r="214" spans="5:5">
      <c r="E214" s="190"/>
    </row>
    <row r="215" spans="5:5">
      <c r="E215" s="190"/>
    </row>
    <row r="216" spans="5:5">
      <c r="E216" s="190"/>
    </row>
    <row r="217" spans="5:5">
      <c r="E217" s="190"/>
    </row>
    <row r="218" spans="5:5">
      <c r="E218" s="190"/>
    </row>
    <row r="219" spans="5:5">
      <c r="E219" s="190"/>
    </row>
    <row r="220" spans="5:5">
      <c r="E220" s="190"/>
    </row>
    <row r="221" spans="5:5">
      <c r="E221" s="190"/>
    </row>
    <row r="222" spans="5:5">
      <c r="E222" s="190"/>
    </row>
    <row r="223" spans="5:5">
      <c r="E223" s="190"/>
    </row>
    <row r="224" spans="5:5">
      <c r="E224" s="190"/>
    </row>
    <row r="225" spans="5:5">
      <c r="E225" s="190"/>
    </row>
    <row r="226" spans="5:5">
      <c r="E226" s="190"/>
    </row>
    <row r="227" spans="5:5">
      <c r="E227" s="190"/>
    </row>
    <row r="228" spans="5:5">
      <c r="E228" s="190"/>
    </row>
    <row r="229" spans="5:5">
      <c r="E229" s="190"/>
    </row>
    <row r="230" spans="5:5">
      <c r="E230" s="190"/>
    </row>
    <row r="231" spans="5:5">
      <c r="E231" s="190"/>
    </row>
    <row r="232" spans="5:5">
      <c r="E232" s="190"/>
    </row>
    <row r="233" spans="5:5">
      <c r="E233" s="190"/>
    </row>
    <row r="234" spans="5:5">
      <c r="E234" s="190"/>
    </row>
    <row r="235" spans="5:5">
      <c r="E235" s="190"/>
    </row>
    <row r="236" spans="5:5">
      <c r="E236" s="190"/>
    </row>
    <row r="237" spans="5:5">
      <c r="E237" s="190"/>
    </row>
    <row r="238" spans="5:5">
      <c r="E238" s="190"/>
    </row>
    <row r="239" spans="5:5">
      <c r="E239" s="190"/>
    </row>
    <row r="240" spans="5:5">
      <c r="E240" s="190"/>
    </row>
    <row r="241" spans="5:5">
      <c r="E241" s="190"/>
    </row>
    <row r="242" spans="5:5">
      <c r="E242" s="190"/>
    </row>
    <row r="243" spans="5:5">
      <c r="E243" s="190"/>
    </row>
    <row r="244" spans="5:5">
      <c r="E244" s="190"/>
    </row>
    <row r="245" spans="5:5">
      <c r="E245" s="190"/>
    </row>
    <row r="246" spans="5:5">
      <c r="E246" s="190"/>
    </row>
    <row r="247" spans="5:5">
      <c r="E247" s="190"/>
    </row>
    <row r="248" spans="5:5">
      <c r="E248" s="190"/>
    </row>
    <row r="249" spans="5:5">
      <c r="E249" s="190"/>
    </row>
    <row r="250" spans="5:5">
      <c r="E250" s="190"/>
    </row>
    <row r="251" spans="5:5">
      <c r="E251" s="190"/>
    </row>
    <row r="252" spans="5:5">
      <c r="E252" s="190"/>
    </row>
    <row r="253" spans="5:5">
      <c r="E253" s="190"/>
    </row>
    <row r="254" spans="5:5">
      <c r="E254" s="190"/>
    </row>
    <row r="255" spans="5:5">
      <c r="E255" s="190"/>
    </row>
    <row r="256" spans="5:5">
      <c r="E256" s="190"/>
    </row>
    <row r="257" spans="5:5">
      <c r="E257" s="190"/>
    </row>
    <row r="258" spans="5:5">
      <c r="E258" s="190"/>
    </row>
    <row r="259" spans="5:5">
      <c r="E259" s="190"/>
    </row>
    <row r="260" spans="5:5">
      <c r="E260" s="190"/>
    </row>
    <row r="261" spans="5:5">
      <c r="E261" s="190"/>
    </row>
    <row r="262" spans="5:5">
      <c r="E262" s="190"/>
    </row>
    <row r="263" spans="5:5">
      <c r="E263" s="190"/>
    </row>
    <row r="264" spans="5:5">
      <c r="E264" s="190"/>
    </row>
  </sheetData>
  <sheetProtection password="C653" sheet="1" objects="1" scenarios="1"/>
  <mergeCells count="2051">
    <mergeCell ref="XEW29:XFC29"/>
    <mergeCell ref="XDI29:XDO29"/>
    <mergeCell ref="XDQ29:XDW29"/>
    <mergeCell ref="XDY29:XEE29"/>
    <mergeCell ref="XEG29:XEM29"/>
    <mergeCell ref="XEO29:XEU29"/>
    <mergeCell ref="XBU29:XCA29"/>
    <mergeCell ref="XCC29:XCI29"/>
    <mergeCell ref="XCK29:XCQ29"/>
    <mergeCell ref="XCS29:XCY29"/>
    <mergeCell ref="XDA29:XDG29"/>
    <mergeCell ref="XAG29:XAM29"/>
    <mergeCell ref="XAO29:XAU29"/>
    <mergeCell ref="XAW29:XBC29"/>
    <mergeCell ref="XBE29:XBK29"/>
    <mergeCell ref="XBM29:XBS29"/>
    <mergeCell ref="WYS29:WYY29"/>
    <mergeCell ref="WZA29:WZG29"/>
    <mergeCell ref="WZI29:WZO29"/>
    <mergeCell ref="WZQ29:WZW29"/>
    <mergeCell ref="WZY29:XAE29"/>
    <mergeCell ref="WXE29:WXK29"/>
    <mergeCell ref="WXM29:WXS29"/>
    <mergeCell ref="WXU29:WYA29"/>
    <mergeCell ref="WYC29:WYI29"/>
    <mergeCell ref="WYK29:WYQ29"/>
    <mergeCell ref="WVQ29:WVW29"/>
    <mergeCell ref="WVY29:WWE29"/>
    <mergeCell ref="WWG29:WWM29"/>
    <mergeCell ref="WWO29:WWU29"/>
    <mergeCell ref="WWW29:WXC29"/>
    <mergeCell ref="WUC29:WUI29"/>
    <mergeCell ref="WUK29:WUQ29"/>
    <mergeCell ref="WUS29:WUY29"/>
    <mergeCell ref="WVA29:WVG29"/>
    <mergeCell ref="WVI29:WVO29"/>
    <mergeCell ref="WSO29:WSU29"/>
    <mergeCell ref="WSW29:WTC29"/>
    <mergeCell ref="WTE29:WTK29"/>
    <mergeCell ref="WTM29:WTS29"/>
    <mergeCell ref="WTU29:WUA29"/>
    <mergeCell ref="WRA29:WRG29"/>
    <mergeCell ref="WRI29:WRO29"/>
    <mergeCell ref="WRQ29:WRW29"/>
    <mergeCell ref="WRY29:WSE29"/>
    <mergeCell ref="WSG29:WSM29"/>
    <mergeCell ref="WPM29:WPS29"/>
    <mergeCell ref="WPU29:WQA29"/>
    <mergeCell ref="WQC29:WQI29"/>
    <mergeCell ref="WQK29:WQQ29"/>
    <mergeCell ref="WQS29:WQY29"/>
    <mergeCell ref="WNY29:WOE29"/>
    <mergeCell ref="WOG29:WOM29"/>
    <mergeCell ref="WOO29:WOU29"/>
    <mergeCell ref="WOW29:WPC29"/>
    <mergeCell ref="WPE29:WPK29"/>
    <mergeCell ref="WMK29:WMQ29"/>
    <mergeCell ref="WMS29:WMY29"/>
    <mergeCell ref="WNA29:WNG29"/>
    <mergeCell ref="WNI29:WNO29"/>
    <mergeCell ref="WNQ29:WNW29"/>
    <mergeCell ref="WKW29:WLC29"/>
    <mergeCell ref="WLE29:WLK29"/>
    <mergeCell ref="WLM29:WLS29"/>
    <mergeCell ref="WLU29:WMA29"/>
    <mergeCell ref="WMC29:WMI29"/>
    <mergeCell ref="WJI29:WJO29"/>
    <mergeCell ref="WJQ29:WJW29"/>
    <mergeCell ref="WJY29:WKE29"/>
    <mergeCell ref="WKG29:WKM29"/>
    <mergeCell ref="WKO29:WKU29"/>
    <mergeCell ref="WHU29:WIA29"/>
    <mergeCell ref="WIC29:WII29"/>
    <mergeCell ref="WIK29:WIQ29"/>
    <mergeCell ref="WIS29:WIY29"/>
    <mergeCell ref="WJA29:WJG29"/>
    <mergeCell ref="WGG29:WGM29"/>
    <mergeCell ref="WGO29:WGU29"/>
    <mergeCell ref="WGW29:WHC29"/>
    <mergeCell ref="WHE29:WHK29"/>
    <mergeCell ref="WHM29:WHS29"/>
    <mergeCell ref="WES29:WEY29"/>
    <mergeCell ref="WFA29:WFG29"/>
    <mergeCell ref="WFI29:WFO29"/>
    <mergeCell ref="WFQ29:WFW29"/>
    <mergeCell ref="WFY29:WGE29"/>
    <mergeCell ref="WDE29:WDK29"/>
    <mergeCell ref="WDM29:WDS29"/>
    <mergeCell ref="WDU29:WEA29"/>
    <mergeCell ref="WEC29:WEI29"/>
    <mergeCell ref="WEK29:WEQ29"/>
    <mergeCell ref="WBQ29:WBW29"/>
    <mergeCell ref="WBY29:WCE29"/>
    <mergeCell ref="WCG29:WCM29"/>
    <mergeCell ref="WCO29:WCU29"/>
    <mergeCell ref="WCW29:WDC29"/>
    <mergeCell ref="WAC29:WAI29"/>
    <mergeCell ref="WAK29:WAQ29"/>
    <mergeCell ref="WAS29:WAY29"/>
    <mergeCell ref="WBA29:WBG29"/>
    <mergeCell ref="WBI29:WBO29"/>
    <mergeCell ref="VYO29:VYU29"/>
    <mergeCell ref="VYW29:VZC29"/>
    <mergeCell ref="VZE29:VZK29"/>
    <mergeCell ref="VZM29:VZS29"/>
    <mergeCell ref="VZU29:WAA29"/>
    <mergeCell ref="VXA29:VXG29"/>
    <mergeCell ref="VXI29:VXO29"/>
    <mergeCell ref="VXQ29:VXW29"/>
    <mergeCell ref="VXY29:VYE29"/>
    <mergeCell ref="VYG29:VYM29"/>
    <mergeCell ref="VVM29:VVS29"/>
    <mergeCell ref="VVU29:VWA29"/>
    <mergeCell ref="VWC29:VWI29"/>
    <mergeCell ref="VWK29:VWQ29"/>
    <mergeCell ref="VWS29:VWY29"/>
    <mergeCell ref="VTY29:VUE29"/>
    <mergeCell ref="VUG29:VUM29"/>
    <mergeCell ref="VUO29:VUU29"/>
    <mergeCell ref="VUW29:VVC29"/>
    <mergeCell ref="VVE29:VVK29"/>
    <mergeCell ref="VSK29:VSQ29"/>
    <mergeCell ref="VSS29:VSY29"/>
    <mergeCell ref="VTA29:VTG29"/>
    <mergeCell ref="VTI29:VTO29"/>
    <mergeCell ref="VTQ29:VTW29"/>
    <mergeCell ref="VQW29:VRC29"/>
    <mergeCell ref="VRE29:VRK29"/>
    <mergeCell ref="VRM29:VRS29"/>
    <mergeCell ref="VRU29:VSA29"/>
    <mergeCell ref="VSC29:VSI29"/>
    <mergeCell ref="VPI29:VPO29"/>
    <mergeCell ref="VPQ29:VPW29"/>
    <mergeCell ref="VPY29:VQE29"/>
    <mergeCell ref="VQG29:VQM29"/>
    <mergeCell ref="VQO29:VQU29"/>
    <mergeCell ref="VNU29:VOA29"/>
    <mergeCell ref="VOC29:VOI29"/>
    <mergeCell ref="VOK29:VOQ29"/>
    <mergeCell ref="VOS29:VOY29"/>
    <mergeCell ref="VPA29:VPG29"/>
    <mergeCell ref="VMG29:VMM29"/>
    <mergeCell ref="VMO29:VMU29"/>
    <mergeCell ref="VMW29:VNC29"/>
    <mergeCell ref="VNE29:VNK29"/>
    <mergeCell ref="VNM29:VNS29"/>
    <mergeCell ref="VKS29:VKY29"/>
    <mergeCell ref="VLA29:VLG29"/>
    <mergeCell ref="VLI29:VLO29"/>
    <mergeCell ref="VLQ29:VLW29"/>
    <mergeCell ref="VLY29:VME29"/>
    <mergeCell ref="VJE29:VJK29"/>
    <mergeCell ref="VJM29:VJS29"/>
    <mergeCell ref="VJU29:VKA29"/>
    <mergeCell ref="VKC29:VKI29"/>
    <mergeCell ref="VKK29:VKQ29"/>
    <mergeCell ref="VHQ29:VHW29"/>
    <mergeCell ref="VHY29:VIE29"/>
    <mergeCell ref="VIG29:VIM29"/>
    <mergeCell ref="VIO29:VIU29"/>
    <mergeCell ref="VIW29:VJC29"/>
    <mergeCell ref="VGC29:VGI29"/>
    <mergeCell ref="VGK29:VGQ29"/>
    <mergeCell ref="VGS29:VGY29"/>
    <mergeCell ref="VHA29:VHG29"/>
    <mergeCell ref="VHI29:VHO29"/>
    <mergeCell ref="VEO29:VEU29"/>
    <mergeCell ref="VEW29:VFC29"/>
    <mergeCell ref="VFE29:VFK29"/>
    <mergeCell ref="VFM29:VFS29"/>
    <mergeCell ref="VFU29:VGA29"/>
    <mergeCell ref="VDA29:VDG29"/>
    <mergeCell ref="VDI29:VDO29"/>
    <mergeCell ref="VDQ29:VDW29"/>
    <mergeCell ref="VDY29:VEE29"/>
    <mergeCell ref="VEG29:VEM29"/>
    <mergeCell ref="VBM29:VBS29"/>
    <mergeCell ref="VBU29:VCA29"/>
    <mergeCell ref="VCC29:VCI29"/>
    <mergeCell ref="VCK29:VCQ29"/>
    <mergeCell ref="VCS29:VCY29"/>
    <mergeCell ref="UZY29:VAE29"/>
    <mergeCell ref="VAG29:VAM29"/>
    <mergeCell ref="VAO29:VAU29"/>
    <mergeCell ref="VAW29:VBC29"/>
    <mergeCell ref="VBE29:VBK29"/>
    <mergeCell ref="UYK29:UYQ29"/>
    <mergeCell ref="UYS29:UYY29"/>
    <mergeCell ref="UZA29:UZG29"/>
    <mergeCell ref="UZI29:UZO29"/>
    <mergeCell ref="UZQ29:UZW29"/>
    <mergeCell ref="UWW29:UXC29"/>
    <mergeCell ref="UXE29:UXK29"/>
    <mergeCell ref="UXM29:UXS29"/>
    <mergeCell ref="UXU29:UYA29"/>
    <mergeCell ref="UYC29:UYI29"/>
    <mergeCell ref="UVI29:UVO29"/>
    <mergeCell ref="UVQ29:UVW29"/>
    <mergeCell ref="UVY29:UWE29"/>
    <mergeCell ref="UWG29:UWM29"/>
    <mergeCell ref="UWO29:UWU29"/>
    <mergeCell ref="UTU29:UUA29"/>
    <mergeCell ref="UUC29:UUI29"/>
    <mergeCell ref="UUK29:UUQ29"/>
    <mergeCell ref="UUS29:UUY29"/>
    <mergeCell ref="UVA29:UVG29"/>
    <mergeCell ref="USG29:USM29"/>
    <mergeCell ref="USO29:USU29"/>
    <mergeCell ref="USW29:UTC29"/>
    <mergeCell ref="UTE29:UTK29"/>
    <mergeCell ref="UTM29:UTS29"/>
    <mergeCell ref="UQS29:UQY29"/>
    <mergeCell ref="URA29:URG29"/>
    <mergeCell ref="URI29:URO29"/>
    <mergeCell ref="URQ29:URW29"/>
    <mergeCell ref="URY29:USE29"/>
    <mergeCell ref="UPE29:UPK29"/>
    <mergeCell ref="UPM29:UPS29"/>
    <mergeCell ref="UPU29:UQA29"/>
    <mergeCell ref="UQC29:UQI29"/>
    <mergeCell ref="UQK29:UQQ29"/>
    <mergeCell ref="UNQ29:UNW29"/>
    <mergeCell ref="UNY29:UOE29"/>
    <mergeCell ref="UOG29:UOM29"/>
    <mergeCell ref="UOO29:UOU29"/>
    <mergeCell ref="UOW29:UPC29"/>
    <mergeCell ref="UMC29:UMI29"/>
    <mergeCell ref="UMK29:UMQ29"/>
    <mergeCell ref="UMS29:UMY29"/>
    <mergeCell ref="UNA29:UNG29"/>
    <mergeCell ref="UNI29:UNO29"/>
    <mergeCell ref="UKO29:UKU29"/>
    <mergeCell ref="UKW29:ULC29"/>
    <mergeCell ref="ULE29:ULK29"/>
    <mergeCell ref="ULM29:ULS29"/>
    <mergeCell ref="ULU29:UMA29"/>
    <mergeCell ref="UJA29:UJG29"/>
    <mergeCell ref="UJI29:UJO29"/>
    <mergeCell ref="UJQ29:UJW29"/>
    <mergeCell ref="UJY29:UKE29"/>
    <mergeCell ref="UKG29:UKM29"/>
    <mergeCell ref="UHM29:UHS29"/>
    <mergeCell ref="UHU29:UIA29"/>
    <mergeCell ref="UIC29:UII29"/>
    <mergeCell ref="UIK29:UIQ29"/>
    <mergeCell ref="UIS29:UIY29"/>
    <mergeCell ref="UFY29:UGE29"/>
    <mergeCell ref="UGG29:UGM29"/>
    <mergeCell ref="UGO29:UGU29"/>
    <mergeCell ref="UGW29:UHC29"/>
    <mergeCell ref="UHE29:UHK29"/>
    <mergeCell ref="UEK29:UEQ29"/>
    <mergeCell ref="UES29:UEY29"/>
    <mergeCell ref="UFA29:UFG29"/>
    <mergeCell ref="UFI29:UFO29"/>
    <mergeCell ref="UFQ29:UFW29"/>
    <mergeCell ref="UCW29:UDC29"/>
    <mergeCell ref="UDE29:UDK29"/>
    <mergeCell ref="UDM29:UDS29"/>
    <mergeCell ref="UDU29:UEA29"/>
    <mergeCell ref="UEC29:UEI29"/>
    <mergeCell ref="UBI29:UBO29"/>
    <mergeCell ref="UBQ29:UBW29"/>
    <mergeCell ref="UBY29:UCE29"/>
    <mergeCell ref="UCG29:UCM29"/>
    <mergeCell ref="UCO29:UCU29"/>
    <mergeCell ref="TZU29:UAA29"/>
    <mergeCell ref="UAC29:UAI29"/>
    <mergeCell ref="UAK29:UAQ29"/>
    <mergeCell ref="UAS29:UAY29"/>
    <mergeCell ref="UBA29:UBG29"/>
    <mergeCell ref="TYG29:TYM29"/>
    <mergeCell ref="TYO29:TYU29"/>
    <mergeCell ref="TYW29:TZC29"/>
    <mergeCell ref="TZE29:TZK29"/>
    <mergeCell ref="TZM29:TZS29"/>
    <mergeCell ref="TWS29:TWY29"/>
    <mergeCell ref="TXA29:TXG29"/>
    <mergeCell ref="TXI29:TXO29"/>
    <mergeCell ref="TXQ29:TXW29"/>
    <mergeCell ref="TXY29:TYE29"/>
    <mergeCell ref="TVE29:TVK29"/>
    <mergeCell ref="TVM29:TVS29"/>
    <mergeCell ref="TVU29:TWA29"/>
    <mergeCell ref="TWC29:TWI29"/>
    <mergeCell ref="TWK29:TWQ29"/>
    <mergeCell ref="TTQ29:TTW29"/>
    <mergeCell ref="TTY29:TUE29"/>
    <mergeCell ref="TUG29:TUM29"/>
    <mergeCell ref="TUO29:TUU29"/>
    <mergeCell ref="TUW29:TVC29"/>
    <mergeCell ref="TSC29:TSI29"/>
    <mergeCell ref="TSK29:TSQ29"/>
    <mergeCell ref="TSS29:TSY29"/>
    <mergeCell ref="TTA29:TTG29"/>
    <mergeCell ref="TTI29:TTO29"/>
    <mergeCell ref="TQO29:TQU29"/>
    <mergeCell ref="TQW29:TRC29"/>
    <mergeCell ref="TRE29:TRK29"/>
    <mergeCell ref="TRM29:TRS29"/>
    <mergeCell ref="TRU29:TSA29"/>
    <mergeCell ref="TPA29:TPG29"/>
    <mergeCell ref="TPI29:TPO29"/>
    <mergeCell ref="TPQ29:TPW29"/>
    <mergeCell ref="TPY29:TQE29"/>
    <mergeCell ref="TQG29:TQM29"/>
    <mergeCell ref="TNM29:TNS29"/>
    <mergeCell ref="TNU29:TOA29"/>
    <mergeCell ref="TOC29:TOI29"/>
    <mergeCell ref="TOK29:TOQ29"/>
    <mergeCell ref="TOS29:TOY29"/>
    <mergeCell ref="TLY29:TME29"/>
    <mergeCell ref="TMG29:TMM29"/>
    <mergeCell ref="TMO29:TMU29"/>
    <mergeCell ref="TMW29:TNC29"/>
    <mergeCell ref="TNE29:TNK29"/>
    <mergeCell ref="TKK29:TKQ29"/>
    <mergeCell ref="TKS29:TKY29"/>
    <mergeCell ref="TLA29:TLG29"/>
    <mergeCell ref="TLI29:TLO29"/>
    <mergeCell ref="TLQ29:TLW29"/>
    <mergeCell ref="TIW29:TJC29"/>
    <mergeCell ref="TJE29:TJK29"/>
    <mergeCell ref="TJM29:TJS29"/>
    <mergeCell ref="TJU29:TKA29"/>
    <mergeCell ref="TKC29:TKI29"/>
    <mergeCell ref="THI29:THO29"/>
    <mergeCell ref="THQ29:THW29"/>
    <mergeCell ref="THY29:TIE29"/>
    <mergeCell ref="TIG29:TIM29"/>
    <mergeCell ref="TIO29:TIU29"/>
    <mergeCell ref="TFU29:TGA29"/>
    <mergeCell ref="TGC29:TGI29"/>
    <mergeCell ref="TGK29:TGQ29"/>
    <mergeCell ref="TGS29:TGY29"/>
    <mergeCell ref="THA29:THG29"/>
    <mergeCell ref="TEG29:TEM29"/>
    <mergeCell ref="TEO29:TEU29"/>
    <mergeCell ref="TEW29:TFC29"/>
    <mergeCell ref="TFE29:TFK29"/>
    <mergeCell ref="TFM29:TFS29"/>
    <mergeCell ref="TCS29:TCY29"/>
    <mergeCell ref="TDA29:TDG29"/>
    <mergeCell ref="TDI29:TDO29"/>
    <mergeCell ref="TDQ29:TDW29"/>
    <mergeCell ref="TDY29:TEE29"/>
    <mergeCell ref="TBE29:TBK29"/>
    <mergeCell ref="TBM29:TBS29"/>
    <mergeCell ref="TBU29:TCA29"/>
    <mergeCell ref="TCC29:TCI29"/>
    <mergeCell ref="TCK29:TCQ29"/>
    <mergeCell ref="SZQ29:SZW29"/>
    <mergeCell ref="SZY29:TAE29"/>
    <mergeCell ref="TAG29:TAM29"/>
    <mergeCell ref="TAO29:TAU29"/>
    <mergeCell ref="TAW29:TBC29"/>
    <mergeCell ref="SYC29:SYI29"/>
    <mergeCell ref="SYK29:SYQ29"/>
    <mergeCell ref="SYS29:SYY29"/>
    <mergeCell ref="SZA29:SZG29"/>
    <mergeCell ref="SZI29:SZO29"/>
    <mergeCell ref="SWO29:SWU29"/>
    <mergeCell ref="SWW29:SXC29"/>
    <mergeCell ref="SXE29:SXK29"/>
    <mergeCell ref="SXM29:SXS29"/>
    <mergeCell ref="SXU29:SYA29"/>
    <mergeCell ref="SVA29:SVG29"/>
    <mergeCell ref="SVI29:SVO29"/>
    <mergeCell ref="SVQ29:SVW29"/>
    <mergeCell ref="SVY29:SWE29"/>
    <mergeCell ref="SWG29:SWM29"/>
    <mergeCell ref="STM29:STS29"/>
    <mergeCell ref="STU29:SUA29"/>
    <mergeCell ref="SUC29:SUI29"/>
    <mergeCell ref="SUK29:SUQ29"/>
    <mergeCell ref="SUS29:SUY29"/>
    <mergeCell ref="SRY29:SSE29"/>
    <mergeCell ref="SSG29:SSM29"/>
    <mergeCell ref="SSO29:SSU29"/>
    <mergeCell ref="SSW29:STC29"/>
    <mergeCell ref="STE29:STK29"/>
    <mergeCell ref="SQK29:SQQ29"/>
    <mergeCell ref="SQS29:SQY29"/>
    <mergeCell ref="SRA29:SRG29"/>
    <mergeCell ref="SRI29:SRO29"/>
    <mergeCell ref="SRQ29:SRW29"/>
    <mergeCell ref="SOW29:SPC29"/>
    <mergeCell ref="SPE29:SPK29"/>
    <mergeCell ref="SPM29:SPS29"/>
    <mergeCell ref="SPU29:SQA29"/>
    <mergeCell ref="SQC29:SQI29"/>
    <mergeCell ref="SNI29:SNO29"/>
    <mergeCell ref="SNQ29:SNW29"/>
    <mergeCell ref="SNY29:SOE29"/>
    <mergeCell ref="SOG29:SOM29"/>
    <mergeCell ref="SOO29:SOU29"/>
    <mergeCell ref="SLU29:SMA29"/>
    <mergeCell ref="SMC29:SMI29"/>
    <mergeCell ref="SMK29:SMQ29"/>
    <mergeCell ref="SMS29:SMY29"/>
    <mergeCell ref="SNA29:SNG29"/>
    <mergeCell ref="SKG29:SKM29"/>
    <mergeCell ref="SKO29:SKU29"/>
    <mergeCell ref="SKW29:SLC29"/>
    <mergeCell ref="SLE29:SLK29"/>
    <mergeCell ref="SLM29:SLS29"/>
    <mergeCell ref="SIS29:SIY29"/>
    <mergeCell ref="SJA29:SJG29"/>
    <mergeCell ref="SJI29:SJO29"/>
    <mergeCell ref="SJQ29:SJW29"/>
    <mergeCell ref="SJY29:SKE29"/>
    <mergeCell ref="SHE29:SHK29"/>
    <mergeCell ref="SHM29:SHS29"/>
    <mergeCell ref="SHU29:SIA29"/>
    <mergeCell ref="SIC29:SII29"/>
    <mergeCell ref="SIK29:SIQ29"/>
    <mergeCell ref="SFQ29:SFW29"/>
    <mergeCell ref="SFY29:SGE29"/>
    <mergeCell ref="SGG29:SGM29"/>
    <mergeCell ref="SGO29:SGU29"/>
    <mergeCell ref="SGW29:SHC29"/>
    <mergeCell ref="SEC29:SEI29"/>
    <mergeCell ref="SEK29:SEQ29"/>
    <mergeCell ref="SES29:SEY29"/>
    <mergeCell ref="SFA29:SFG29"/>
    <mergeCell ref="SFI29:SFO29"/>
    <mergeCell ref="SCO29:SCU29"/>
    <mergeCell ref="SCW29:SDC29"/>
    <mergeCell ref="SDE29:SDK29"/>
    <mergeCell ref="SDM29:SDS29"/>
    <mergeCell ref="SDU29:SEA29"/>
    <mergeCell ref="SBA29:SBG29"/>
    <mergeCell ref="SBI29:SBO29"/>
    <mergeCell ref="SBQ29:SBW29"/>
    <mergeCell ref="SBY29:SCE29"/>
    <mergeCell ref="SCG29:SCM29"/>
    <mergeCell ref="RZM29:RZS29"/>
    <mergeCell ref="RZU29:SAA29"/>
    <mergeCell ref="SAC29:SAI29"/>
    <mergeCell ref="SAK29:SAQ29"/>
    <mergeCell ref="SAS29:SAY29"/>
    <mergeCell ref="RXY29:RYE29"/>
    <mergeCell ref="RYG29:RYM29"/>
    <mergeCell ref="RYO29:RYU29"/>
    <mergeCell ref="RYW29:RZC29"/>
    <mergeCell ref="RZE29:RZK29"/>
    <mergeCell ref="RWK29:RWQ29"/>
    <mergeCell ref="RWS29:RWY29"/>
    <mergeCell ref="RXA29:RXG29"/>
    <mergeCell ref="RXI29:RXO29"/>
    <mergeCell ref="RXQ29:RXW29"/>
    <mergeCell ref="RUW29:RVC29"/>
    <mergeCell ref="RVE29:RVK29"/>
    <mergeCell ref="RVM29:RVS29"/>
    <mergeCell ref="RVU29:RWA29"/>
    <mergeCell ref="RWC29:RWI29"/>
    <mergeCell ref="RTI29:RTO29"/>
    <mergeCell ref="RTQ29:RTW29"/>
    <mergeCell ref="RTY29:RUE29"/>
    <mergeCell ref="RUG29:RUM29"/>
    <mergeCell ref="RUO29:RUU29"/>
    <mergeCell ref="RRU29:RSA29"/>
    <mergeCell ref="RSC29:RSI29"/>
    <mergeCell ref="RSK29:RSQ29"/>
    <mergeCell ref="RSS29:RSY29"/>
    <mergeCell ref="RTA29:RTG29"/>
    <mergeCell ref="RQG29:RQM29"/>
    <mergeCell ref="RQO29:RQU29"/>
    <mergeCell ref="RQW29:RRC29"/>
    <mergeCell ref="RRE29:RRK29"/>
    <mergeCell ref="RRM29:RRS29"/>
    <mergeCell ref="ROS29:ROY29"/>
    <mergeCell ref="RPA29:RPG29"/>
    <mergeCell ref="RPI29:RPO29"/>
    <mergeCell ref="RPQ29:RPW29"/>
    <mergeCell ref="RPY29:RQE29"/>
    <mergeCell ref="RNE29:RNK29"/>
    <mergeCell ref="RNM29:RNS29"/>
    <mergeCell ref="RNU29:ROA29"/>
    <mergeCell ref="ROC29:ROI29"/>
    <mergeCell ref="ROK29:ROQ29"/>
    <mergeCell ref="RLQ29:RLW29"/>
    <mergeCell ref="RLY29:RME29"/>
    <mergeCell ref="RMG29:RMM29"/>
    <mergeCell ref="RMO29:RMU29"/>
    <mergeCell ref="RMW29:RNC29"/>
    <mergeCell ref="RKC29:RKI29"/>
    <mergeCell ref="RKK29:RKQ29"/>
    <mergeCell ref="RKS29:RKY29"/>
    <mergeCell ref="RLA29:RLG29"/>
    <mergeCell ref="RLI29:RLO29"/>
    <mergeCell ref="RIO29:RIU29"/>
    <mergeCell ref="RIW29:RJC29"/>
    <mergeCell ref="RJE29:RJK29"/>
    <mergeCell ref="RJM29:RJS29"/>
    <mergeCell ref="RJU29:RKA29"/>
    <mergeCell ref="RHA29:RHG29"/>
    <mergeCell ref="RHI29:RHO29"/>
    <mergeCell ref="RHQ29:RHW29"/>
    <mergeCell ref="RHY29:RIE29"/>
    <mergeCell ref="RIG29:RIM29"/>
    <mergeCell ref="RFM29:RFS29"/>
    <mergeCell ref="RFU29:RGA29"/>
    <mergeCell ref="RGC29:RGI29"/>
    <mergeCell ref="RGK29:RGQ29"/>
    <mergeCell ref="RGS29:RGY29"/>
    <mergeCell ref="RDY29:REE29"/>
    <mergeCell ref="REG29:REM29"/>
    <mergeCell ref="REO29:REU29"/>
    <mergeCell ref="REW29:RFC29"/>
    <mergeCell ref="RFE29:RFK29"/>
    <mergeCell ref="RCK29:RCQ29"/>
    <mergeCell ref="RCS29:RCY29"/>
    <mergeCell ref="RDA29:RDG29"/>
    <mergeCell ref="RDI29:RDO29"/>
    <mergeCell ref="RDQ29:RDW29"/>
    <mergeCell ref="RAW29:RBC29"/>
    <mergeCell ref="RBE29:RBK29"/>
    <mergeCell ref="RBM29:RBS29"/>
    <mergeCell ref="RBU29:RCA29"/>
    <mergeCell ref="RCC29:RCI29"/>
    <mergeCell ref="QZI29:QZO29"/>
    <mergeCell ref="QZQ29:QZW29"/>
    <mergeCell ref="QZY29:RAE29"/>
    <mergeCell ref="RAG29:RAM29"/>
    <mergeCell ref="RAO29:RAU29"/>
    <mergeCell ref="QXU29:QYA29"/>
    <mergeCell ref="QYC29:QYI29"/>
    <mergeCell ref="QYK29:QYQ29"/>
    <mergeCell ref="QYS29:QYY29"/>
    <mergeCell ref="QZA29:QZG29"/>
    <mergeCell ref="QWG29:QWM29"/>
    <mergeCell ref="QWO29:QWU29"/>
    <mergeCell ref="QWW29:QXC29"/>
    <mergeCell ref="QXE29:QXK29"/>
    <mergeCell ref="QXM29:QXS29"/>
    <mergeCell ref="QUS29:QUY29"/>
    <mergeCell ref="QVA29:QVG29"/>
    <mergeCell ref="QVI29:QVO29"/>
    <mergeCell ref="QVQ29:QVW29"/>
    <mergeCell ref="QVY29:QWE29"/>
    <mergeCell ref="QTE29:QTK29"/>
    <mergeCell ref="QTM29:QTS29"/>
    <mergeCell ref="QTU29:QUA29"/>
    <mergeCell ref="QUC29:QUI29"/>
    <mergeCell ref="QUK29:QUQ29"/>
    <mergeCell ref="QRQ29:QRW29"/>
    <mergeCell ref="QRY29:QSE29"/>
    <mergeCell ref="QSG29:QSM29"/>
    <mergeCell ref="QSO29:QSU29"/>
    <mergeCell ref="QSW29:QTC29"/>
    <mergeCell ref="QQC29:QQI29"/>
    <mergeCell ref="QQK29:QQQ29"/>
    <mergeCell ref="QQS29:QQY29"/>
    <mergeCell ref="QRA29:QRG29"/>
    <mergeCell ref="QRI29:QRO29"/>
    <mergeCell ref="QOO29:QOU29"/>
    <mergeCell ref="QOW29:QPC29"/>
    <mergeCell ref="QPE29:QPK29"/>
    <mergeCell ref="QPM29:QPS29"/>
    <mergeCell ref="QPU29:QQA29"/>
    <mergeCell ref="QNA29:QNG29"/>
    <mergeCell ref="QNI29:QNO29"/>
    <mergeCell ref="QNQ29:QNW29"/>
    <mergeCell ref="QNY29:QOE29"/>
    <mergeCell ref="QOG29:QOM29"/>
    <mergeCell ref="QLM29:QLS29"/>
    <mergeCell ref="QLU29:QMA29"/>
    <mergeCell ref="QMC29:QMI29"/>
    <mergeCell ref="QMK29:QMQ29"/>
    <mergeCell ref="QMS29:QMY29"/>
    <mergeCell ref="QJY29:QKE29"/>
    <mergeCell ref="QKG29:QKM29"/>
    <mergeCell ref="QKO29:QKU29"/>
    <mergeCell ref="QKW29:QLC29"/>
    <mergeCell ref="QLE29:QLK29"/>
    <mergeCell ref="QIK29:QIQ29"/>
    <mergeCell ref="QIS29:QIY29"/>
    <mergeCell ref="QJA29:QJG29"/>
    <mergeCell ref="QJI29:QJO29"/>
    <mergeCell ref="QJQ29:QJW29"/>
    <mergeCell ref="QGW29:QHC29"/>
    <mergeCell ref="QHE29:QHK29"/>
    <mergeCell ref="QHM29:QHS29"/>
    <mergeCell ref="QHU29:QIA29"/>
    <mergeCell ref="QIC29:QII29"/>
    <mergeCell ref="QFI29:QFO29"/>
    <mergeCell ref="QFQ29:QFW29"/>
    <mergeCell ref="QFY29:QGE29"/>
    <mergeCell ref="QGG29:QGM29"/>
    <mergeCell ref="QGO29:QGU29"/>
    <mergeCell ref="QDU29:QEA29"/>
    <mergeCell ref="QEC29:QEI29"/>
    <mergeCell ref="QEK29:QEQ29"/>
    <mergeCell ref="QES29:QEY29"/>
    <mergeCell ref="QFA29:QFG29"/>
    <mergeCell ref="QCG29:QCM29"/>
    <mergeCell ref="QCO29:QCU29"/>
    <mergeCell ref="QCW29:QDC29"/>
    <mergeCell ref="QDE29:QDK29"/>
    <mergeCell ref="QDM29:QDS29"/>
    <mergeCell ref="QAS29:QAY29"/>
    <mergeCell ref="QBA29:QBG29"/>
    <mergeCell ref="QBI29:QBO29"/>
    <mergeCell ref="QBQ29:QBW29"/>
    <mergeCell ref="QBY29:QCE29"/>
    <mergeCell ref="PZE29:PZK29"/>
    <mergeCell ref="PZM29:PZS29"/>
    <mergeCell ref="PZU29:QAA29"/>
    <mergeCell ref="QAC29:QAI29"/>
    <mergeCell ref="QAK29:QAQ29"/>
    <mergeCell ref="PXQ29:PXW29"/>
    <mergeCell ref="PXY29:PYE29"/>
    <mergeCell ref="PYG29:PYM29"/>
    <mergeCell ref="PYO29:PYU29"/>
    <mergeCell ref="PYW29:PZC29"/>
    <mergeCell ref="PWC29:PWI29"/>
    <mergeCell ref="PWK29:PWQ29"/>
    <mergeCell ref="PWS29:PWY29"/>
    <mergeCell ref="PXA29:PXG29"/>
    <mergeCell ref="PXI29:PXO29"/>
    <mergeCell ref="PUO29:PUU29"/>
    <mergeCell ref="PUW29:PVC29"/>
    <mergeCell ref="PVE29:PVK29"/>
    <mergeCell ref="PVM29:PVS29"/>
    <mergeCell ref="PVU29:PWA29"/>
    <mergeCell ref="PTA29:PTG29"/>
    <mergeCell ref="PTI29:PTO29"/>
    <mergeCell ref="PTQ29:PTW29"/>
    <mergeCell ref="PTY29:PUE29"/>
    <mergeCell ref="PUG29:PUM29"/>
    <mergeCell ref="PRM29:PRS29"/>
    <mergeCell ref="PRU29:PSA29"/>
    <mergeCell ref="PSC29:PSI29"/>
    <mergeCell ref="PSK29:PSQ29"/>
    <mergeCell ref="PSS29:PSY29"/>
    <mergeCell ref="PPY29:PQE29"/>
    <mergeCell ref="PQG29:PQM29"/>
    <mergeCell ref="PQO29:PQU29"/>
    <mergeCell ref="PQW29:PRC29"/>
    <mergeCell ref="PRE29:PRK29"/>
    <mergeCell ref="POK29:POQ29"/>
    <mergeCell ref="POS29:POY29"/>
    <mergeCell ref="PPA29:PPG29"/>
    <mergeCell ref="PPI29:PPO29"/>
    <mergeCell ref="PPQ29:PPW29"/>
    <mergeCell ref="PMW29:PNC29"/>
    <mergeCell ref="PNE29:PNK29"/>
    <mergeCell ref="PNM29:PNS29"/>
    <mergeCell ref="PNU29:POA29"/>
    <mergeCell ref="POC29:POI29"/>
    <mergeCell ref="PLI29:PLO29"/>
    <mergeCell ref="PLQ29:PLW29"/>
    <mergeCell ref="PLY29:PME29"/>
    <mergeCell ref="PMG29:PMM29"/>
    <mergeCell ref="PMO29:PMU29"/>
    <mergeCell ref="PJU29:PKA29"/>
    <mergeCell ref="PKC29:PKI29"/>
    <mergeCell ref="PKK29:PKQ29"/>
    <mergeCell ref="PKS29:PKY29"/>
    <mergeCell ref="PLA29:PLG29"/>
    <mergeCell ref="PIG29:PIM29"/>
    <mergeCell ref="PIO29:PIU29"/>
    <mergeCell ref="PIW29:PJC29"/>
    <mergeCell ref="PJE29:PJK29"/>
    <mergeCell ref="PJM29:PJS29"/>
    <mergeCell ref="PGS29:PGY29"/>
    <mergeCell ref="PHA29:PHG29"/>
    <mergeCell ref="PHI29:PHO29"/>
    <mergeCell ref="PHQ29:PHW29"/>
    <mergeCell ref="PHY29:PIE29"/>
    <mergeCell ref="PFE29:PFK29"/>
    <mergeCell ref="PFM29:PFS29"/>
    <mergeCell ref="PFU29:PGA29"/>
    <mergeCell ref="PGC29:PGI29"/>
    <mergeCell ref="PGK29:PGQ29"/>
    <mergeCell ref="PDQ29:PDW29"/>
    <mergeCell ref="PDY29:PEE29"/>
    <mergeCell ref="PEG29:PEM29"/>
    <mergeCell ref="PEO29:PEU29"/>
    <mergeCell ref="PEW29:PFC29"/>
    <mergeCell ref="PCC29:PCI29"/>
    <mergeCell ref="PCK29:PCQ29"/>
    <mergeCell ref="PCS29:PCY29"/>
    <mergeCell ref="PDA29:PDG29"/>
    <mergeCell ref="PDI29:PDO29"/>
    <mergeCell ref="PAO29:PAU29"/>
    <mergeCell ref="PAW29:PBC29"/>
    <mergeCell ref="PBE29:PBK29"/>
    <mergeCell ref="PBM29:PBS29"/>
    <mergeCell ref="PBU29:PCA29"/>
    <mergeCell ref="OZA29:OZG29"/>
    <mergeCell ref="OZI29:OZO29"/>
    <mergeCell ref="OZQ29:OZW29"/>
    <mergeCell ref="OZY29:PAE29"/>
    <mergeCell ref="PAG29:PAM29"/>
    <mergeCell ref="OXM29:OXS29"/>
    <mergeCell ref="OXU29:OYA29"/>
    <mergeCell ref="OYC29:OYI29"/>
    <mergeCell ref="OYK29:OYQ29"/>
    <mergeCell ref="OYS29:OYY29"/>
    <mergeCell ref="OVY29:OWE29"/>
    <mergeCell ref="OWG29:OWM29"/>
    <mergeCell ref="OWO29:OWU29"/>
    <mergeCell ref="OWW29:OXC29"/>
    <mergeCell ref="OXE29:OXK29"/>
    <mergeCell ref="OUK29:OUQ29"/>
    <mergeCell ref="OUS29:OUY29"/>
    <mergeCell ref="OVA29:OVG29"/>
    <mergeCell ref="OVI29:OVO29"/>
    <mergeCell ref="OVQ29:OVW29"/>
    <mergeCell ref="OSW29:OTC29"/>
    <mergeCell ref="OTE29:OTK29"/>
    <mergeCell ref="OTM29:OTS29"/>
    <mergeCell ref="OTU29:OUA29"/>
    <mergeCell ref="OUC29:OUI29"/>
    <mergeCell ref="ORI29:ORO29"/>
    <mergeCell ref="ORQ29:ORW29"/>
    <mergeCell ref="ORY29:OSE29"/>
    <mergeCell ref="OSG29:OSM29"/>
    <mergeCell ref="OSO29:OSU29"/>
    <mergeCell ref="OPU29:OQA29"/>
    <mergeCell ref="OQC29:OQI29"/>
    <mergeCell ref="OQK29:OQQ29"/>
    <mergeCell ref="OQS29:OQY29"/>
    <mergeCell ref="ORA29:ORG29"/>
    <mergeCell ref="OOG29:OOM29"/>
    <mergeCell ref="OOO29:OOU29"/>
    <mergeCell ref="OOW29:OPC29"/>
    <mergeCell ref="OPE29:OPK29"/>
    <mergeCell ref="OPM29:OPS29"/>
    <mergeCell ref="OMS29:OMY29"/>
    <mergeCell ref="ONA29:ONG29"/>
    <mergeCell ref="ONI29:ONO29"/>
    <mergeCell ref="ONQ29:ONW29"/>
    <mergeCell ref="ONY29:OOE29"/>
    <mergeCell ref="OLE29:OLK29"/>
    <mergeCell ref="OLM29:OLS29"/>
    <mergeCell ref="OLU29:OMA29"/>
    <mergeCell ref="OMC29:OMI29"/>
    <mergeCell ref="OMK29:OMQ29"/>
    <mergeCell ref="OJQ29:OJW29"/>
    <mergeCell ref="OJY29:OKE29"/>
    <mergeCell ref="OKG29:OKM29"/>
    <mergeCell ref="OKO29:OKU29"/>
    <mergeCell ref="OKW29:OLC29"/>
    <mergeCell ref="OIC29:OII29"/>
    <mergeCell ref="OIK29:OIQ29"/>
    <mergeCell ref="OIS29:OIY29"/>
    <mergeCell ref="OJA29:OJG29"/>
    <mergeCell ref="OJI29:OJO29"/>
    <mergeCell ref="OGO29:OGU29"/>
    <mergeCell ref="OGW29:OHC29"/>
    <mergeCell ref="OHE29:OHK29"/>
    <mergeCell ref="OHM29:OHS29"/>
    <mergeCell ref="OHU29:OIA29"/>
    <mergeCell ref="OFA29:OFG29"/>
    <mergeCell ref="OFI29:OFO29"/>
    <mergeCell ref="OFQ29:OFW29"/>
    <mergeCell ref="OFY29:OGE29"/>
    <mergeCell ref="OGG29:OGM29"/>
    <mergeCell ref="ODM29:ODS29"/>
    <mergeCell ref="ODU29:OEA29"/>
    <mergeCell ref="OEC29:OEI29"/>
    <mergeCell ref="OEK29:OEQ29"/>
    <mergeCell ref="OES29:OEY29"/>
    <mergeCell ref="OBY29:OCE29"/>
    <mergeCell ref="OCG29:OCM29"/>
    <mergeCell ref="OCO29:OCU29"/>
    <mergeCell ref="OCW29:ODC29"/>
    <mergeCell ref="ODE29:ODK29"/>
    <mergeCell ref="OAK29:OAQ29"/>
    <mergeCell ref="OAS29:OAY29"/>
    <mergeCell ref="OBA29:OBG29"/>
    <mergeCell ref="OBI29:OBO29"/>
    <mergeCell ref="OBQ29:OBW29"/>
    <mergeCell ref="NYW29:NZC29"/>
    <mergeCell ref="NZE29:NZK29"/>
    <mergeCell ref="NZM29:NZS29"/>
    <mergeCell ref="NZU29:OAA29"/>
    <mergeCell ref="OAC29:OAI29"/>
    <mergeCell ref="NXI29:NXO29"/>
    <mergeCell ref="NXQ29:NXW29"/>
    <mergeCell ref="NXY29:NYE29"/>
    <mergeCell ref="NYG29:NYM29"/>
    <mergeCell ref="NYO29:NYU29"/>
    <mergeCell ref="NVU29:NWA29"/>
    <mergeCell ref="NWC29:NWI29"/>
    <mergeCell ref="NWK29:NWQ29"/>
    <mergeCell ref="NWS29:NWY29"/>
    <mergeCell ref="NXA29:NXG29"/>
    <mergeCell ref="NUG29:NUM29"/>
    <mergeCell ref="NUO29:NUU29"/>
    <mergeCell ref="NUW29:NVC29"/>
    <mergeCell ref="NVE29:NVK29"/>
    <mergeCell ref="NVM29:NVS29"/>
    <mergeCell ref="NSS29:NSY29"/>
    <mergeCell ref="NTA29:NTG29"/>
    <mergeCell ref="NTI29:NTO29"/>
    <mergeCell ref="NTQ29:NTW29"/>
    <mergeCell ref="NTY29:NUE29"/>
    <mergeCell ref="NRE29:NRK29"/>
    <mergeCell ref="NRM29:NRS29"/>
    <mergeCell ref="NRU29:NSA29"/>
    <mergeCell ref="NSC29:NSI29"/>
    <mergeCell ref="NSK29:NSQ29"/>
    <mergeCell ref="NPQ29:NPW29"/>
    <mergeCell ref="NPY29:NQE29"/>
    <mergeCell ref="NQG29:NQM29"/>
    <mergeCell ref="NQO29:NQU29"/>
    <mergeCell ref="NQW29:NRC29"/>
    <mergeCell ref="NOC29:NOI29"/>
    <mergeCell ref="NOK29:NOQ29"/>
    <mergeCell ref="NOS29:NOY29"/>
    <mergeCell ref="NPA29:NPG29"/>
    <mergeCell ref="NPI29:NPO29"/>
    <mergeCell ref="NMO29:NMU29"/>
    <mergeCell ref="NMW29:NNC29"/>
    <mergeCell ref="NNE29:NNK29"/>
    <mergeCell ref="NNM29:NNS29"/>
    <mergeCell ref="NNU29:NOA29"/>
    <mergeCell ref="NLA29:NLG29"/>
    <mergeCell ref="NLI29:NLO29"/>
    <mergeCell ref="NLQ29:NLW29"/>
    <mergeCell ref="NLY29:NME29"/>
    <mergeCell ref="NMG29:NMM29"/>
    <mergeCell ref="NJM29:NJS29"/>
    <mergeCell ref="NJU29:NKA29"/>
    <mergeCell ref="NKC29:NKI29"/>
    <mergeCell ref="NKK29:NKQ29"/>
    <mergeCell ref="NKS29:NKY29"/>
    <mergeCell ref="NHY29:NIE29"/>
    <mergeCell ref="NIG29:NIM29"/>
    <mergeCell ref="NIO29:NIU29"/>
    <mergeCell ref="NIW29:NJC29"/>
    <mergeCell ref="NJE29:NJK29"/>
    <mergeCell ref="NGK29:NGQ29"/>
    <mergeCell ref="NGS29:NGY29"/>
    <mergeCell ref="NHA29:NHG29"/>
    <mergeCell ref="NHI29:NHO29"/>
    <mergeCell ref="NHQ29:NHW29"/>
    <mergeCell ref="NEW29:NFC29"/>
    <mergeCell ref="NFE29:NFK29"/>
    <mergeCell ref="NFM29:NFS29"/>
    <mergeCell ref="NFU29:NGA29"/>
    <mergeCell ref="NGC29:NGI29"/>
    <mergeCell ref="NDI29:NDO29"/>
    <mergeCell ref="NDQ29:NDW29"/>
    <mergeCell ref="NDY29:NEE29"/>
    <mergeCell ref="NEG29:NEM29"/>
    <mergeCell ref="NEO29:NEU29"/>
    <mergeCell ref="NBU29:NCA29"/>
    <mergeCell ref="NCC29:NCI29"/>
    <mergeCell ref="NCK29:NCQ29"/>
    <mergeCell ref="NCS29:NCY29"/>
    <mergeCell ref="NDA29:NDG29"/>
    <mergeCell ref="NAG29:NAM29"/>
    <mergeCell ref="NAO29:NAU29"/>
    <mergeCell ref="NAW29:NBC29"/>
    <mergeCell ref="NBE29:NBK29"/>
    <mergeCell ref="NBM29:NBS29"/>
    <mergeCell ref="MYS29:MYY29"/>
    <mergeCell ref="MZA29:MZG29"/>
    <mergeCell ref="MZI29:MZO29"/>
    <mergeCell ref="MZQ29:MZW29"/>
    <mergeCell ref="MZY29:NAE29"/>
    <mergeCell ref="MXE29:MXK29"/>
    <mergeCell ref="MXM29:MXS29"/>
    <mergeCell ref="MXU29:MYA29"/>
    <mergeCell ref="MYC29:MYI29"/>
    <mergeCell ref="MYK29:MYQ29"/>
    <mergeCell ref="MVQ29:MVW29"/>
    <mergeCell ref="MVY29:MWE29"/>
    <mergeCell ref="MWG29:MWM29"/>
    <mergeCell ref="MWO29:MWU29"/>
    <mergeCell ref="MWW29:MXC29"/>
    <mergeCell ref="MUC29:MUI29"/>
    <mergeCell ref="MUK29:MUQ29"/>
    <mergeCell ref="MUS29:MUY29"/>
    <mergeCell ref="MVA29:MVG29"/>
    <mergeCell ref="MVI29:MVO29"/>
    <mergeCell ref="MSO29:MSU29"/>
    <mergeCell ref="MSW29:MTC29"/>
    <mergeCell ref="MTE29:MTK29"/>
    <mergeCell ref="MTM29:MTS29"/>
    <mergeCell ref="MTU29:MUA29"/>
    <mergeCell ref="MRA29:MRG29"/>
    <mergeCell ref="MRI29:MRO29"/>
    <mergeCell ref="MRQ29:MRW29"/>
    <mergeCell ref="MRY29:MSE29"/>
    <mergeCell ref="MSG29:MSM29"/>
    <mergeCell ref="MPM29:MPS29"/>
    <mergeCell ref="MPU29:MQA29"/>
    <mergeCell ref="MQC29:MQI29"/>
    <mergeCell ref="MQK29:MQQ29"/>
    <mergeCell ref="MQS29:MQY29"/>
    <mergeCell ref="MNY29:MOE29"/>
    <mergeCell ref="MOG29:MOM29"/>
    <mergeCell ref="MOO29:MOU29"/>
    <mergeCell ref="MOW29:MPC29"/>
    <mergeCell ref="MPE29:MPK29"/>
    <mergeCell ref="MMK29:MMQ29"/>
    <mergeCell ref="MMS29:MMY29"/>
    <mergeCell ref="MNA29:MNG29"/>
    <mergeCell ref="MNI29:MNO29"/>
    <mergeCell ref="MNQ29:MNW29"/>
    <mergeCell ref="MKW29:MLC29"/>
    <mergeCell ref="MLE29:MLK29"/>
    <mergeCell ref="MLM29:MLS29"/>
    <mergeCell ref="MLU29:MMA29"/>
    <mergeCell ref="MMC29:MMI29"/>
    <mergeCell ref="MJI29:MJO29"/>
    <mergeCell ref="MJQ29:MJW29"/>
    <mergeCell ref="MJY29:MKE29"/>
    <mergeCell ref="MKG29:MKM29"/>
    <mergeCell ref="MKO29:MKU29"/>
    <mergeCell ref="MHU29:MIA29"/>
    <mergeCell ref="MIC29:MII29"/>
    <mergeCell ref="MIK29:MIQ29"/>
    <mergeCell ref="MIS29:MIY29"/>
    <mergeCell ref="MJA29:MJG29"/>
    <mergeCell ref="MGG29:MGM29"/>
    <mergeCell ref="MGO29:MGU29"/>
    <mergeCell ref="MGW29:MHC29"/>
    <mergeCell ref="MHE29:MHK29"/>
    <mergeCell ref="MHM29:MHS29"/>
    <mergeCell ref="MES29:MEY29"/>
    <mergeCell ref="MFA29:MFG29"/>
    <mergeCell ref="MFI29:MFO29"/>
    <mergeCell ref="MFQ29:MFW29"/>
    <mergeCell ref="MFY29:MGE29"/>
    <mergeCell ref="MDE29:MDK29"/>
    <mergeCell ref="MDM29:MDS29"/>
    <mergeCell ref="MDU29:MEA29"/>
    <mergeCell ref="MEC29:MEI29"/>
    <mergeCell ref="MEK29:MEQ29"/>
    <mergeCell ref="MBQ29:MBW29"/>
    <mergeCell ref="MBY29:MCE29"/>
    <mergeCell ref="MCG29:MCM29"/>
    <mergeCell ref="MCO29:MCU29"/>
    <mergeCell ref="MCW29:MDC29"/>
    <mergeCell ref="MAC29:MAI29"/>
    <mergeCell ref="MAK29:MAQ29"/>
    <mergeCell ref="MAS29:MAY29"/>
    <mergeCell ref="MBA29:MBG29"/>
    <mergeCell ref="MBI29:MBO29"/>
    <mergeCell ref="LYO29:LYU29"/>
    <mergeCell ref="LYW29:LZC29"/>
    <mergeCell ref="LZE29:LZK29"/>
    <mergeCell ref="LZM29:LZS29"/>
    <mergeCell ref="LZU29:MAA29"/>
    <mergeCell ref="LXA29:LXG29"/>
    <mergeCell ref="LXI29:LXO29"/>
    <mergeCell ref="LXQ29:LXW29"/>
    <mergeCell ref="LXY29:LYE29"/>
    <mergeCell ref="LYG29:LYM29"/>
    <mergeCell ref="LVM29:LVS29"/>
    <mergeCell ref="LVU29:LWA29"/>
    <mergeCell ref="LWC29:LWI29"/>
    <mergeCell ref="LWK29:LWQ29"/>
    <mergeCell ref="LWS29:LWY29"/>
    <mergeCell ref="LTY29:LUE29"/>
    <mergeCell ref="LUG29:LUM29"/>
    <mergeCell ref="LUO29:LUU29"/>
    <mergeCell ref="LUW29:LVC29"/>
    <mergeCell ref="LVE29:LVK29"/>
    <mergeCell ref="LSK29:LSQ29"/>
    <mergeCell ref="LSS29:LSY29"/>
    <mergeCell ref="LTA29:LTG29"/>
    <mergeCell ref="LTI29:LTO29"/>
    <mergeCell ref="LTQ29:LTW29"/>
    <mergeCell ref="LQW29:LRC29"/>
    <mergeCell ref="LRE29:LRK29"/>
    <mergeCell ref="LRM29:LRS29"/>
    <mergeCell ref="LRU29:LSA29"/>
    <mergeCell ref="LSC29:LSI29"/>
    <mergeCell ref="LPI29:LPO29"/>
    <mergeCell ref="LPQ29:LPW29"/>
    <mergeCell ref="LPY29:LQE29"/>
    <mergeCell ref="LQG29:LQM29"/>
    <mergeCell ref="LQO29:LQU29"/>
    <mergeCell ref="LNU29:LOA29"/>
    <mergeCell ref="LOC29:LOI29"/>
    <mergeCell ref="LOK29:LOQ29"/>
    <mergeCell ref="LOS29:LOY29"/>
    <mergeCell ref="LPA29:LPG29"/>
    <mergeCell ref="LMG29:LMM29"/>
    <mergeCell ref="LMO29:LMU29"/>
    <mergeCell ref="LMW29:LNC29"/>
    <mergeCell ref="LNE29:LNK29"/>
    <mergeCell ref="LNM29:LNS29"/>
    <mergeCell ref="LKS29:LKY29"/>
    <mergeCell ref="LLA29:LLG29"/>
    <mergeCell ref="LLI29:LLO29"/>
    <mergeCell ref="LLQ29:LLW29"/>
    <mergeCell ref="LLY29:LME29"/>
    <mergeCell ref="LJE29:LJK29"/>
    <mergeCell ref="LJM29:LJS29"/>
    <mergeCell ref="LJU29:LKA29"/>
    <mergeCell ref="LKC29:LKI29"/>
    <mergeCell ref="LKK29:LKQ29"/>
    <mergeCell ref="LHQ29:LHW29"/>
    <mergeCell ref="LHY29:LIE29"/>
    <mergeCell ref="LIG29:LIM29"/>
    <mergeCell ref="LIO29:LIU29"/>
    <mergeCell ref="LIW29:LJC29"/>
    <mergeCell ref="LGC29:LGI29"/>
    <mergeCell ref="LGK29:LGQ29"/>
    <mergeCell ref="LGS29:LGY29"/>
    <mergeCell ref="LHA29:LHG29"/>
    <mergeCell ref="LHI29:LHO29"/>
    <mergeCell ref="LEO29:LEU29"/>
    <mergeCell ref="LEW29:LFC29"/>
    <mergeCell ref="LFE29:LFK29"/>
    <mergeCell ref="LFM29:LFS29"/>
    <mergeCell ref="LFU29:LGA29"/>
    <mergeCell ref="LDA29:LDG29"/>
    <mergeCell ref="LDI29:LDO29"/>
    <mergeCell ref="LDQ29:LDW29"/>
    <mergeCell ref="LDY29:LEE29"/>
    <mergeCell ref="LEG29:LEM29"/>
    <mergeCell ref="LBM29:LBS29"/>
    <mergeCell ref="LBU29:LCA29"/>
    <mergeCell ref="LCC29:LCI29"/>
    <mergeCell ref="LCK29:LCQ29"/>
    <mergeCell ref="LCS29:LCY29"/>
    <mergeCell ref="KZY29:LAE29"/>
    <mergeCell ref="LAG29:LAM29"/>
    <mergeCell ref="LAO29:LAU29"/>
    <mergeCell ref="LAW29:LBC29"/>
    <mergeCell ref="LBE29:LBK29"/>
    <mergeCell ref="KYK29:KYQ29"/>
    <mergeCell ref="KYS29:KYY29"/>
    <mergeCell ref="KZA29:KZG29"/>
    <mergeCell ref="KZI29:KZO29"/>
    <mergeCell ref="KZQ29:KZW29"/>
    <mergeCell ref="KWW29:KXC29"/>
    <mergeCell ref="KXE29:KXK29"/>
    <mergeCell ref="KXM29:KXS29"/>
    <mergeCell ref="KXU29:KYA29"/>
    <mergeCell ref="KYC29:KYI29"/>
    <mergeCell ref="KVI29:KVO29"/>
    <mergeCell ref="KVQ29:KVW29"/>
    <mergeCell ref="KVY29:KWE29"/>
    <mergeCell ref="KWG29:KWM29"/>
    <mergeCell ref="KWO29:KWU29"/>
    <mergeCell ref="KTU29:KUA29"/>
    <mergeCell ref="KUC29:KUI29"/>
    <mergeCell ref="KUK29:KUQ29"/>
    <mergeCell ref="KUS29:KUY29"/>
    <mergeCell ref="KVA29:KVG29"/>
    <mergeCell ref="KSG29:KSM29"/>
    <mergeCell ref="KSO29:KSU29"/>
    <mergeCell ref="KSW29:KTC29"/>
    <mergeCell ref="KTE29:KTK29"/>
    <mergeCell ref="KTM29:KTS29"/>
    <mergeCell ref="KQS29:KQY29"/>
    <mergeCell ref="KRA29:KRG29"/>
    <mergeCell ref="KRI29:KRO29"/>
    <mergeCell ref="KRQ29:KRW29"/>
    <mergeCell ref="KRY29:KSE29"/>
    <mergeCell ref="KPE29:KPK29"/>
    <mergeCell ref="KPM29:KPS29"/>
    <mergeCell ref="KPU29:KQA29"/>
    <mergeCell ref="KQC29:KQI29"/>
    <mergeCell ref="KQK29:KQQ29"/>
    <mergeCell ref="KNQ29:KNW29"/>
    <mergeCell ref="KNY29:KOE29"/>
    <mergeCell ref="KOG29:KOM29"/>
    <mergeCell ref="KOO29:KOU29"/>
    <mergeCell ref="KOW29:KPC29"/>
    <mergeCell ref="KMC29:KMI29"/>
    <mergeCell ref="KMK29:KMQ29"/>
    <mergeCell ref="KMS29:KMY29"/>
    <mergeCell ref="KNA29:KNG29"/>
    <mergeCell ref="KNI29:KNO29"/>
    <mergeCell ref="KKO29:KKU29"/>
    <mergeCell ref="KKW29:KLC29"/>
    <mergeCell ref="KLE29:KLK29"/>
    <mergeCell ref="KLM29:KLS29"/>
    <mergeCell ref="KLU29:KMA29"/>
    <mergeCell ref="KJA29:KJG29"/>
    <mergeCell ref="KJI29:KJO29"/>
    <mergeCell ref="KJQ29:KJW29"/>
    <mergeCell ref="KJY29:KKE29"/>
    <mergeCell ref="KKG29:KKM29"/>
    <mergeCell ref="KHM29:KHS29"/>
    <mergeCell ref="KHU29:KIA29"/>
    <mergeCell ref="KIC29:KII29"/>
    <mergeCell ref="KIK29:KIQ29"/>
    <mergeCell ref="KIS29:KIY29"/>
    <mergeCell ref="KFY29:KGE29"/>
    <mergeCell ref="KGG29:KGM29"/>
    <mergeCell ref="KGO29:KGU29"/>
    <mergeCell ref="KGW29:KHC29"/>
    <mergeCell ref="KHE29:KHK29"/>
    <mergeCell ref="KEK29:KEQ29"/>
    <mergeCell ref="KES29:KEY29"/>
    <mergeCell ref="KFA29:KFG29"/>
    <mergeCell ref="KFI29:KFO29"/>
    <mergeCell ref="KFQ29:KFW29"/>
    <mergeCell ref="KCW29:KDC29"/>
    <mergeCell ref="KDE29:KDK29"/>
    <mergeCell ref="KDM29:KDS29"/>
    <mergeCell ref="KDU29:KEA29"/>
    <mergeCell ref="KEC29:KEI29"/>
    <mergeCell ref="KBI29:KBO29"/>
    <mergeCell ref="KBQ29:KBW29"/>
    <mergeCell ref="KBY29:KCE29"/>
    <mergeCell ref="KCG29:KCM29"/>
    <mergeCell ref="KCO29:KCU29"/>
    <mergeCell ref="JZU29:KAA29"/>
    <mergeCell ref="KAC29:KAI29"/>
    <mergeCell ref="KAK29:KAQ29"/>
    <mergeCell ref="KAS29:KAY29"/>
    <mergeCell ref="KBA29:KBG29"/>
    <mergeCell ref="JYG29:JYM29"/>
    <mergeCell ref="JYO29:JYU29"/>
    <mergeCell ref="JYW29:JZC29"/>
    <mergeCell ref="JZE29:JZK29"/>
    <mergeCell ref="JZM29:JZS29"/>
    <mergeCell ref="JWS29:JWY29"/>
    <mergeCell ref="JXA29:JXG29"/>
    <mergeCell ref="JXI29:JXO29"/>
    <mergeCell ref="JXQ29:JXW29"/>
    <mergeCell ref="JXY29:JYE29"/>
    <mergeCell ref="JVE29:JVK29"/>
    <mergeCell ref="JVM29:JVS29"/>
    <mergeCell ref="JVU29:JWA29"/>
    <mergeCell ref="JWC29:JWI29"/>
    <mergeCell ref="JWK29:JWQ29"/>
    <mergeCell ref="JTQ29:JTW29"/>
    <mergeCell ref="JTY29:JUE29"/>
    <mergeCell ref="JUG29:JUM29"/>
    <mergeCell ref="JUO29:JUU29"/>
    <mergeCell ref="JUW29:JVC29"/>
    <mergeCell ref="JSC29:JSI29"/>
    <mergeCell ref="JSK29:JSQ29"/>
    <mergeCell ref="JSS29:JSY29"/>
    <mergeCell ref="JTA29:JTG29"/>
    <mergeCell ref="JTI29:JTO29"/>
    <mergeCell ref="JQO29:JQU29"/>
    <mergeCell ref="JQW29:JRC29"/>
    <mergeCell ref="JRE29:JRK29"/>
    <mergeCell ref="JRM29:JRS29"/>
    <mergeCell ref="JRU29:JSA29"/>
    <mergeCell ref="JPA29:JPG29"/>
    <mergeCell ref="JPI29:JPO29"/>
    <mergeCell ref="JPQ29:JPW29"/>
    <mergeCell ref="JPY29:JQE29"/>
    <mergeCell ref="JQG29:JQM29"/>
    <mergeCell ref="JNM29:JNS29"/>
    <mergeCell ref="JNU29:JOA29"/>
    <mergeCell ref="JOC29:JOI29"/>
    <mergeCell ref="JOK29:JOQ29"/>
    <mergeCell ref="JOS29:JOY29"/>
    <mergeCell ref="JLY29:JME29"/>
    <mergeCell ref="JMG29:JMM29"/>
    <mergeCell ref="JMO29:JMU29"/>
    <mergeCell ref="JMW29:JNC29"/>
    <mergeCell ref="JNE29:JNK29"/>
    <mergeCell ref="JKK29:JKQ29"/>
    <mergeCell ref="JKS29:JKY29"/>
    <mergeCell ref="JLA29:JLG29"/>
    <mergeCell ref="JLI29:JLO29"/>
    <mergeCell ref="JLQ29:JLW29"/>
    <mergeCell ref="JIW29:JJC29"/>
    <mergeCell ref="JJE29:JJK29"/>
    <mergeCell ref="JJM29:JJS29"/>
    <mergeCell ref="JJU29:JKA29"/>
    <mergeCell ref="JKC29:JKI29"/>
    <mergeCell ref="JHI29:JHO29"/>
    <mergeCell ref="JHQ29:JHW29"/>
    <mergeCell ref="JHY29:JIE29"/>
    <mergeCell ref="JIG29:JIM29"/>
    <mergeCell ref="JIO29:JIU29"/>
    <mergeCell ref="JFU29:JGA29"/>
    <mergeCell ref="JGC29:JGI29"/>
    <mergeCell ref="JGK29:JGQ29"/>
    <mergeCell ref="JGS29:JGY29"/>
    <mergeCell ref="JHA29:JHG29"/>
    <mergeCell ref="JEG29:JEM29"/>
    <mergeCell ref="JEO29:JEU29"/>
    <mergeCell ref="JEW29:JFC29"/>
    <mergeCell ref="JFE29:JFK29"/>
    <mergeCell ref="JFM29:JFS29"/>
    <mergeCell ref="JCS29:JCY29"/>
    <mergeCell ref="JDA29:JDG29"/>
    <mergeCell ref="JDI29:JDO29"/>
    <mergeCell ref="JDQ29:JDW29"/>
    <mergeCell ref="JDY29:JEE29"/>
    <mergeCell ref="JBE29:JBK29"/>
    <mergeCell ref="JBM29:JBS29"/>
    <mergeCell ref="JBU29:JCA29"/>
    <mergeCell ref="JCC29:JCI29"/>
    <mergeCell ref="JCK29:JCQ29"/>
    <mergeCell ref="IZQ29:IZW29"/>
    <mergeCell ref="IZY29:JAE29"/>
    <mergeCell ref="JAG29:JAM29"/>
    <mergeCell ref="JAO29:JAU29"/>
    <mergeCell ref="JAW29:JBC29"/>
    <mergeCell ref="IYC29:IYI29"/>
    <mergeCell ref="IYK29:IYQ29"/>
    <mergeCell ref="IYS29:IYY29"/>
    <mergeCell ref="IZA29:IZG29"/>
    <mergeCell ref="IZI29:IZO29"/>
    <mergeCell ref="IWO29:IWU29"/>
    <mergeCell ref="IWW29:IXC29"/>
    <mergeCell ref="IXE29:IXK29"/>
    <mergeCell ref="IXM29:IXS29"/>
    <mergeCell ref="IXU29:IYA29"/>
    <mergeCell ref="IVA29:IVG29"/>
    <mergeCell ref="IVI29:IVO29"/>
    <mergeCell ref="IVQ29:IVW29"/>
    <mergeCell ref="IVY29:IWE29"/>
    <mergeCell ref="IWG29:IWM29"/>
    <mergeCell ref="ITM29:ITS29"/>
    <mergeCell ref="ITU29:IUA29"/>
    <mergeCell ref="IUC29:IUI29"/>
    <mergeCell ref="IUK29:IUQ29"/>
    <mergeCell ref="IUS29:IUY29"/>
    <mergeCell ref="IRY29:ISE29"/>
    <mergeCell ref="ISG29:ISM29"/>
    <mergeCell ref="ISO29:ISU29"/>
    <mergeCell ref="ISW29:ITC29"/>
    <mergeCell ref="ITE29:ITK29"/>
    <mergeCell ref="IQK29:IQQ29"/>
    <mergeCell ref="IQS29:IQY29"/>
    <mergeCell ref="IRA29:IRG29"/>
    <mergeCell ref="IRI29:IRO29"/>
    <mergeCell ref="IRQ29:IRW29"/>
    <mergeCell ref="IOW29:IPC29"/>
    <mergeCell ref="IPE29:IPK29"/>
    <mergeCell ref="IPM29:IPS29"/>
    <mergeCell ref="IPU29:IQA29"/>
    <mergeCell ref="IQC29:IQI29"/>
    <mergeCell ref="INI29:INO29"/>
    <mergeCell ref="INQ29:INW29"/>
    <mergeCell ref="INY29:IOE29"/>
    <mergeCell ref="IOG29:IOM29"/>
    <mergeCell ref="IOO29:IOU29"/>
    <mergeCell ref="ILU29:IMA29"/>
    <mergeCell ref="IMC29:IMI29"/>
    <mergeCell ref="IMK29:IMQ29"/>
    <mergeCell ref="IMS29:IMY29"/>
    <mergeCell ref="INA29:ING29"/>
    <mergeCell ref="IKG29:IKM29"/>
    <mergeCell ref="IKO29:IKU29"/>
    <mergeCell ref="IKW29:ILC29"/>
    <mergeCell ref="ILE29:ILK29"/>
    <mergeCell ref="ILM29:ILS29"/>
    <mergeCell ref="IIS29:IIY29"/>
    <mergeCell ref="IJA29:IJG29"/>
    <mergeCell ref="IJI29:IJO29"/>
    <mergeCell ref="IJQ29:IJW29"/>
    <mergeCell ref="IJY29:IKE29"/>
    <mergeCell ref="IHE29:IHK29"/>
    <mergeCell ref="IHM29:IHS29"/>
    <mergeCell ref="IHU29:IIA29"/>
    <mergeCell ref="IIC29:III29"/>
    <mergeCell ref="IIK29:IIQ29"/>
    <mergeCell ref="IFQ29:IFW29"/>
    <mergeCell ref="IFY29:IGE29"/>
    <mergeCell ref="IGG29:IGM29"/>
    <mergeCell ref="IGO29:IGU29"/>
    <mergeCell ref="IGW29:IHC29"/>
    <mergeCell ref="IEC29:IEI29"/>
    <mergeCell ref="IEK29:IEQ29"/>
    <mergeCell ref="IES29:IEY29"/>
    <mergeCell ref="IFA29:IFG29"/>
    <mergeCell ref="IFI29:IFO29"/>
    <mergeCell ref="ICO29:ICU29"/>
    <mergeCell ref="ICW29:IDC29"/>
    <mergeCell ref="IDE29:IDK29"/>
    <mergeCell ref="IDM29:IDS29"/>
    <mergeCell ref="IDU29:IEA29"/>
    <mergeCell ref="IBA29:IBG29"/>
    <mergeCell ref="IBI29:IBO29"/>
    <mergeCell ref="IBQ29:IBW29"/>
    <mergeCell ref="IBY29:ICE29"/>
    <mergeCell ref="ICG29:ICM29"/>
    <mergeCell ref="HZM29:HZS29"/>
    <mergeCell ref="HZU29:IAA29"/>
    <mergeCell ref="IAC29:IAI29"/>
    <mergeCell ref="IAK29:IAQ29"/>
    <mergeCell ref="IAS29:IAY29"/>
    <mergeCell ref="HXY29:HYE29"/>
    <mergeCell ref="HYG29:HYM29"/>
    <mergeCell ref="HYO29:HYU29"/>
    <mergeCell ref="HYW29:HZC29"/>
    <mergeCell ref="HZE29:HZK29"/>
    <mergeCell ref="HWK29:HWQ29"/>
    <mergeCell ref="HWS29:HWY29"/>
    <mergeCell ref="HXA29:HXG29"/>
    <mergeCell ref="HXI29:HXO29"/>
    <mergeCell ref="HXQ29:HXW29"/>
    <mergeCell ref="HUW29:HVC29"/>
    <mergeCell ref="HVE29:HVK29"/>
    <mergeCell ref="HVM29:HVS29"/>
    <mergeCell ref="HVU29:HWA29"/>
    <mergeCell ref="HWC29:HWI29"/>
    <mergeCell ref="HTI29:HTO29"/>
    <mergeCell ref="HTQ29:HTW29"/>
    <mergeCell ref="HTY29:HUE29"/>
    <mergeCell ref="HUG29:HUM29"/>
    <mergeCell ref="HUO29:HUU29"/>
    <mergeCell ref="HRU29:HSA29"/>
    <mergeCell ref="HSC29:HSI29"/>
    <mergeCell ref="HSK29:HSQ29"/>
    <mergeCell ref="HSS29:HSY29"/>
    <mergeCell ref="HTA29:HTG29"/>
    <mergeCell ref="HQG29:HQM29"/>
    <mergeCell ref="HQO29:HQU29"/>
    <mergeCell ref="HQW29:HRC29"/>
    <mergeCell ref="HRE29:HRK29"/>
    <mergeCell ref="HRM29:HRS29"/>
    <mergeCell ref="HOS29:HOY29"/>
    <mergeCell ref="HPA29:HPG29"/>
    <mergeCell ref="HPI29:HPO29"/>
    <mergeCell ref="HPQ29:HPW29"/>
    <mergeCell ref="HPY29:HQE29"/>
    <mergeCell ref="HNE29:HNK29"/>
    <mergeCell ref="HNM29:HNS29"/>
    <mergeCell ref="HNU29:HOA29"/>
    <mergeCell ref="HOC29:HOI29"/>
    <mergeCell ref="HOK29:HOQ29"/>
    <mergeCell ref="HLQ29:HLW29"/>
    <mergeCell ref="HLY29:HME29"/>
    <mergeCell ref="HMG29:HMM29"/>
    <mergeCell ref="HMO29:HMU29"/>
    <mergeCell ref="HMW29:HNC29"/>
    <mergeCell ref="HKC29:HKI29"/>
    <mergeCell ref="HKK29:HKQ29"/>
    <mergeCell ref="HKS29:HKY29"/>
    <mergeCell ref="HLA29:HLG29"/>
    <mergeCell ref="HLI29:HLO29"/>
    <mergeCell ref="HIO29:HIU29"/>
    <mergeCell ref="HIW29:HJC29"/>
    <mergeCell ref="HJE29:HJK29"/>
    <mergeCell ref="HJM29:HJS29"/>
    <mergeCell ref="HJU29:HKA29"/>
    <mergeCell ref="HHA29:HHG29"/>
    <mergeCell ref="HHI29:HHO29"/>
    <mergeCell ref="HHQ29:HHW29"/>
    <mergeCell ref="HHY29:HIE29"/>
    <mergeCell ref="HIG29:HIM29"/>
    <mergeCell ref="HFM29:HFS29"/>
    <mergeCell ref="HFU29:HGA29"/>
    <mergeCell ref="HGC29:HGI29"/>
    <mergeCell ref="HGK29:HGQ29"/>
    <mergeCell ref="HGS29:HGY29"/>
    <mergeCell ref="HDY29:HEE29"/>
    <mergeCell ref="HEG29:HEM29"/>
    <mergeCell ref="HEO29:HEU29"/>
    <mergeCell ref="HEW29:HFC29"/>
    <mergeCell ref="HFE29:HFK29"/>
    <mergeCell ref="HCK29:HCQ29"/>
    <mergeCell ref="HCS29:HCY29"/>
    <mergeCell ref="HDA29:HDG29"/>
    <mergeCell ref="HDI29:HDO29"/>
    <mergeCell ref="HDQ29:HDW29"/>
    <mergeCell ref="HAW29:HBC29"/>
    <mergeCell ref="HBE29:HBK29"/>
    <mergeCell ref="HBM29:HBS29"/>
    <mergeCell ref="HBU29:HCA29"/>
    <mergeCell ref="HCC29:HCI29"/>
    <mergeCell ref="GZI29:GZO29"/>
    <mergeCell ref="GZQ29:GZW29"/>
    <mergeCell ref="GZY29:HAE29"/>
    <mergeCell ref="HAG29:HAM29"/>
    <mergeCell ref="HAO29:HAU29"/>
    <mergeCell ref="GXU29:GYA29"/>
    <mergeCell ref="GYC29:GYI29"/>
    <mergeCell ref="GYK29:GYQ29"/>
    <mergeCell ref="GYS29:GYY29"/>
    <mergeCell ref="GZA29:GZG29"/>
    <mergeCell ref="GWG29:GWM29"/>
    <mergeCell ref="GWO29:GWU29"/>
    <mergeCell ref="GWW29:GXC29"/>
    <mergeCell ref="GXE29:GXK29"/>
    <mergeCell ref="GXM29:GXS29"/>
    <mergeCell ref="GUS29:GUY29"/>
    <mergeCell ref="GVA29:GVG29"/>
    <mergeCell ref="GVI29:GVO29"/>
    <mergeCell ref="GVQ29:GVW29"/>
    <mergeCell ref="GVY29:GWE29"/>
    <mergeCell ref="GTE29:GTK29"/>
    <mergeCell ref="GTM29:GTS29"/>
    <mergeCell ref="GTU29:GUA29"/>
    <mergeCell ref="GUC29:GUI29"/>
    <mergeCell ref="GUK29:GUQ29"/>
    <mergeCell ref="GRQ29:GRW29"/>
    <mergeCell ref="GRY29:GSE29"/>
    <mergeCell ref="GSG29:GSM29"/>
    <mergeCell ref="GSO29:GSU29"/>
    <mergeCell ref="GSW29:GTC29"/>
    <mergeCell ref="GQC29:GQI29"/>
    <mergeCell ref="GQK29:GQQ29"/>
    <mergeCell ref="GQS29:GQY29"/>
    <mergeCell ref="GRA29:GRG29"/>
    <mergeCell ref="GRI29:GRO29"/>
    <mergeCell ref="GOO29:GOU29"/>
    <mergeCell ref="GOW29:GPC29"/>
    <mergeCell ref="GPE29:GPK29"/>
    <mergeCell ref="GPM29:GPS29"/>
    <mergeCell ref="GPU29:GQA29"/>
    <mergeCell ref="GNA29:GNG29"/>
    <mergeCell ref="GNI29:GNO29"/>
    <mergeCell ref="GNQ29:GNW29"/>
    <mergeCell ref="GNY29:GOE29"/>
    <mergeCell ref="GOG29:GOM29"/>
    <mergeCell ref="GLM29:GLS29"/>
    <mergeCell ref="GLU29:GMA29"/>
    <mergeCell ref="GMC29:GMI29"/>
    <mergeCell ref="GMK29:GMQ29"/>
    <mergeCell ref="GMS29:GMY29"/>
    <mergeCell ref="GJY29:GKE29"/>
    <mergeCell ref="GKG29:GKM29"/>
    <mergeCell ref="GKO29:GKU29"/>
    <mergeCell ref="GKW29:GLC29"/>
    <mergeCell ref="GLE29:GLK29"/>
    <mergeCell ref="GIK29:GIQ29"/>
    <mergeCell ref="GIS29:GIY29"/>
    <mergeCell ref="GJA29:GJG29"/>
    <mergeCell ref="GJI29:GJO29"/>
    <mergeCell ref="GJQ29:GJW29"/>
    <mergeCell ref="GGW29:GHC29"/>
    <mergeCell ref="GHE29:GHK29"/>
    <mergeCell ref="GHM29:GHS29"/>
    <mergeCell ref="GHU29:GIA29"/>
    <mergeCell ref="GIC29:GII29"/>
    <mergeCell ref="GFI29:GFO29"/>
    <mergeCell ref="GFQ29:GFW29"/>
    <mergeCell ref="GFY29:GGE29"/>
    <mergeCell ref="GGG29:GGM29"/>
    <mergeCell ref="GGO29:GGU29"/>
    <mergeCell ref="GDU29:GEA29"/>
    <mergeCell ref="GEC29:GEI29"/>
    <mergeCell ref="GEK29:GEQ29"/>
    <mergeCell ref="GES29:GEY29"/>
    <mergeCell ref="GFA29:GFG29"/>
    <mergeCell ref="GCG29:GCM29"/>
    <mergeCell ref="GCO29:GCU29"/>
    <mergeCell ref="GCW29:GDC29"/>
    <mergeCell ref="GDE29:GDK29"/>
    <mergeCell ref="GDM29:GDS29"/>
    <mergeCell ref="GAS29:GAY29"/>
    <mergeCell ref="GBA29:GBG29"/>
    <mergeCell ref="GBI29:GBO29"/>
    <mergeCell ref="GBQ29:GBW29"/>
    <mergeCell ref="GBY29:GCE29"/>
    <mergeCell ref="FZE29:FZK29"/>
    <mergeCell ref="FZM29:FZS29"/>
    <mergeCell ref="FZU29:GAA29"/>
    <mergeCell ref="GAC29:GAI29"/>
    <mergeCell ref="GAK29:GAQ29"/>
    <mergeCell ref="FXQ29:FXW29"/>
    <mergeCell ref="FXY29:FYE29"/>
    <mergeCell ref="FYG29:FYM29"/>
    <mergeCell ref="FYO29:FYU29"/>
    <mergeCell ref="FYW29:FZC29"/>
    <mergeCell ref="FWC29:FWI29"/>
    <mergeCell ref="FWK29:FWQ29"/>
    <mergeCell ref="FWS29:FWY29"/>
    <mergeCell ref="FXA29:FXG29"/>
    <mergeCell ref="FXI29:FXO29"/>
    <mergeCell ref="FUO29:FUU29"/>
    <mergeCell ref="FUW29:FVC29"/>
    <mergeCell ref="FVE29:FVK29"/>
    <mergeCell ref="FVM29:FVS29"/>
    <mergeCell ref="FVU29:FWA29"/>
    <mergeCell ref="FTA29:FTG29"/>
    <mergeCell ref="FTI29:FTO29"/>
    <mergeCell ref="FTQ29:FTW29"/>
    <mergeCell ref="FTY29:FUE29"/>
    <mergeCell ref="FUG29:FUM29"/>
    <mergeCell ref="FRM29:FRS29"/>
    <mergeCell ref="FRU29:FSA29"/>
    <mergeCell ref="FSC29:FSI29"/>
    <mergeCell ref="FSK29:FSQ29"/>
    <mergeCell ref="FSS29:FSY29"/>
    <mergeCell ref="FPY29:FQE29"/>
    <mergeCell ref="FQG29:FQM29"/>
    <mergeCell ref="FQO29:FQU29"/>
    <mergeCell ref="FQW29:FRC29"/>
    <mergeCell ref="FRE29:FRK29"/>
    <mergeCell ref="FOK29:FOQ29"/>
    <mergeCell ref="FOS29:FOY29"/>
    <mergeCell ref="FPA29:FPG29"/>
    <mergeCell ref="FPI29:FPO29"/>
    <mergeCell ref="FPQ29:FPW29"/>
    <mergeCell ref="FMW29:FNC29"/>
    <mergeCell ref="FNE29:FNK29"/>
    <mergeCell ref="FNM29:FNS29"/>
    <mergeCell ref="FNU29:FOA29"/>
    <mergeCell ref="FOC29:FOI29"/>
    <mergeCell ref="FLI29:FLO29"/>
    <mergeCell ref="FLQ29:FLW29"/>
    <mergeCell ref="FLY29:FME29"/>
    <mergeCell ref="FMG29:FMM29"/>
    <mergeCell ref="FMO29:FMU29"/>
    <mergeCell ref="FJU29:FKA29"/>
    <mergeCell ref="FKC29:FKI29"/>
    <mergeCell ref="FKK29:FKQ29"/>
    <mergeCell ref="FKS29:FKY29"/>
    <mergeCell ref="FLA29:FLG29"/>
    <mergeCell ref="FIG29:FIM29"/>
    <mergeCell ref="FIO29:FIU29"/>
    <mergeCell ref="FIW29:FJC29"/>
    <mergeCell ref="FJE29:FJK29"/>
    <mergeCell ref="FJM29:FJS29"/>
    <mergeCell ref="FGS29:FGY29"/>
    <mergeCell ref="FHA29:FHG29"/>
    <mergeCell ref="FHI29:FHO29"/>
    <mergeCell ref="FHQ29:FHW29"/>
    <mergeCell ref="FHY29:FIE29"/>
    <mergeCell ref="FFE29:FFK29"/>
    <mergeCell ref="FFM29:FFS29"/>
    <mergeCell ref="FFU29:FGA29"/>
    <mergeCell ref="FGC29:FGI29"/>
    <mergeCell ref="FGK29:FGQ29"/>
    <mergeCell ref="FDQ29:FDW29"/>
    <mergeCell ref="FDY29:FEE29"/>
    <mergeCell ref="FEG29:FEM29"/>
    <mergeCell ref="FEO29:FEU29"/>
    <mergeCell ref="FEW29:FFC29"/>
    <mergeCell ref="FCC29:FCI29"/>
    <mergeCell ref="FCK29:FCQ29"/>
    <mergeCell ref="FCS29:FCY29"/>
    <mergeCell ref="FDA29:FDG29"/>
    <mergeCell ref="FDI29:FDO29"/>
    <mergeCell ref="FAO29:FAU29"/>
    <mergeCell ref="FAW29:FBC29"/>
    <mergeCell ref="FBE29:FBK29"/>
    <mergeCell ref="FBM29:FBS29"/>
    <mergeCell ref="FBU29:FCA29"/>
    <mergeCell ref="EZA29:EZG29"/>
    <mergeCell ref="EZI29:EZO29"/>
    <mergeCell ref="EZQ29:EZW29"/>
    <mergeCell ref="EZY29:FAE29"/>
    <mergeCell ref="FAG29:FAM29"/>
    <mergeCell ref="EXM29:EXS29"/>
    <mergeCell ref="EXU29:EYA29"/>
    <mergeCell ref="EYC29:EYI29"/>
    <mergeCell ref="EYK29:EYQ29"/>
    <mergeCell ref="EYS29:EYY29"/>
    <mergeCell ref="EVY29:EWE29"/>
    <mergeCell ref="EWG29:EWM29"/>
    <mergeCell ref="EWO29:EWU29"/>
    <mergeCell ref="EWW29:EXC29"/>
    <mergeCell ref="EXE29:EXK29"/>
    <mergeCell ref="EUK29:EUQ29"/>
    <mergeCell ref="EUS29:EUY29"/>
    <mergeCell ref="EVA29:EVG29"/>
    <mergeCell ref="EVI29:EVO29"/>
    <mergeCell ref="EVQ29:EVW29"/>
    <mergeCell ref="ESW29:ETC29"/>
    <mergeCell ref="ETE29:ETK29"/>
    <mergeCell ref="ETM29:ETS29"/>
    <mergeCell ref="ETU29:EUA29"/>
    <mergeCell ref="EUC29:EUI29"/>
    <mergeCell ref="ERI29:ERO29"/>
    <mergeCell ref="ERQ29:ERW29"/>
    <mergeCell ref="ERY29:ESE29"/>
    <mergeCell ref="ESG29:ESM29"/>
    <mergeCell ref="ESO29:ESU29"/>
    <mergeCell ref="EPU29:EQA29"/>
    <mergeCell ref="EQC29:EQI29"/>
    <mergeCell ref="EQK29:EQQ29"/>
    <mergeCell ref="EQS29:EQY29"/>
    <mergeCell ref="ERA29:ERG29"/>
    <mergeCell ref="EOG29:EOM29"/>
    <mergeCell ref="EOO29:EOU29"/>
    <mergeCell ref="EOW29:EPC29"/>
    <mergeCell ref="EPE29:EPK29"/>
    <mergeCell ref="EPM29:EPS29"/>
    <mergeCell ref="EMS29:EMY29"/>
    <mergeCell ref="ENA29:ENG29"/>
    <mergeCell ref="ENI29:ENO29"/>
    <mergeCell ref="ENQ29:ENW29"/>
    <mergeCell ref="ENY29:EOE29"/>
    <mergeCell ref="ELE29:ELK29"/>
    <mergeCell ref="ELM29:ELS29"/>
    <mergeCell ref="ELU29:EMA29"/>
    <mergeCell ref="EMC29:EMI29"/>
    <mergeCell ref="EMK29:EMQ29"/>
    <mergeCell ref="EJQ29:EJW29"/>
    <mergeCell ref="EJY29:EKE29"/>
    <mergeCell ref="EKG29:EKM29"/>
    <mergeCell ref="EKO29:EKU29"/>
    <mergeCell ref="EKW29:ELC29"/>
    <mergeCell ref="EIC29:EII29"/>
    <mergeCell ref="EIK29:EIQ29"/>
    <mergeCell ref="EIS29:EIY29"/>
    <mergeCell ref="EJA29:EJG29"/>
    <mergeCell ref="EJI29:EJO29"/>
    <mergeCell ref="EGO29:EGU29"/>
    <mergeCell ref="EGW29:EHC29"/>
    <mergeCell ref="EHE29:EHK29"/>
    <mergeCell ref="EHM29:EHS29"/>
    <mergeCell ref="EHU29:EIA29"/>
    <mergeCell ref="EFA29:EFG29"/>
    <mergeCell ref="EFI29:EFO29"/>
    <mergeCell ref="EFQ29:EFW29"/>
    <mergeCell ref="EFY29:EGE29"/>
    <mergeCell ref="EGG29:EGM29"/>
    <mergeCell ref="EDM29:EDS29"/>
    <mergeCell ref="EDU29:EEA29"/>
    <mergeCell ref="EEC29:EEI29"/>
    <mergeCell ref="EEK29:EEQ29"/>
    <mergeCell ref="EES29:EEY29"/>
    <mergeCell ref="EBY29:ECE29"/>
    <mergeCell ref="ECG29:ECM29"/>
    <mergeCell ref="ECO29:ECU29"/>
    <mergeCell ref="ECW29:EDC29"/>
    <mergeCell ref="EDE29:EDK29"/>
    <mergeCell ref="EAK29:EAQ29"/>
    <mergeCell ref="EAS29:EAY29"/>
    <mergeCell ref="EBA29:EBG29"/>
    <mergeCell ref="EBI29:EBO29"/>
    <mergeCell ref="EBQ29:EBW29"/>
    <mergeCell ref="DYW29:DZC29"/>
    <mergeCell ref="DZE29:DZK29"/>
    <mergeCell ref="DZM29:DZS29"/>
    <mergeCell ref="DZU29:EAA29"/>
    <mergeCell ref="EAC29:EAI29"/>
    <mergeCell ref="DXI29:DXO29"/>
    <mergeCell ref="DXQ29:DXW29"/>
    <mergeCell ref="DXY29:DYE29"/>
    <mergeCell ref="DYG29:DYM29"/>
    <mergeCell ref="DYO29:DYU29"/>
    <mergeCell ref="DVU29:DWA29"/>
    <mergeCell ref="DWC29:DWI29"/>
    <mergeCell ref="DWK29:DWQ29"/>
    <mergeCell ref="DWS29:DWY29"/>
    <mergeCell ref="DXA29:DXG29"/>
    <mergeCell ref="DUG29:DUM29"/>
    <mergeCell ref="DUO29:DUU29"/>
    <mergeCell ref="DUW29:DVC29"/>
    <mergeCell ref="DVE29:DVK29"/>
    <mergeCell ref="DVM29:DVS29"/>
    <mergeCell ref="DSS29:DSY29"/>
    <mergeCell ref="DTA29:DTG29"/>
    <mergeCell ref="DTI29:DTO29"/>
    <mergeCell ref="DTQ29:DTW29"/>
    <mergeCell ref="DTY29:DUE29"/>
    <mergeCell ref="DRE29:DRK29"/>
    <mergeCell ref="DRM29:DRS29"/>
    <mergeCell ref="DRU29:DSA29"/>
    <mergeCell ref="DSC29:DSI29"/>
    <mergeCell ref="DSK29:DSQ29"/>
    <mergeCell ref="DPQ29:DPW29"/>
    <mergeCell ref="DPY29:DQE29"/>
    <mergeCell ref="DQG29:DQM29"/>
    <mergeCell ref="DQO29:DQU29"/>
    <mergeCell ref="DQW29:DRC29"/>
    <mergeCell ref="DOC29:DOI29"/>
    <mergeCell ref="DOK29:DOQ29"/>
    <mergeCell ref="DOS29:DOY29"/>
    <mergeCell ref="DPA29:DPG29"/>
    <mergeCell ref="DPI29:DPO29"/>
    <mergeCell ref="DMO29:DMU29"/>
    <mergeCell ref="DMW29:DNC29"/>
    <mergeCell ref="DNE29:DNK29"/>
    <mergeCell ref="DNM29:DNS29"/>
    <mergeCell ref="DNU29:DOA29"/>
    <mergeCell ref="DLA29:DLG29"/>
    <mergeCell ref="DLI29:DLO29"/>
    <mergeCell ref="DLQ29:DLW29"/>
    <mergeCell ref="DLY29:DME29"/>
    <mergeCell ref="DMG29:DMM29"/>
    <mergeCell ref="DJM29:DJS29"/>
    <mergeCell ref="DJU29:DKA29"/>
    <mergeCell ref="DKC29:DKI29"/>
    <mergeCell ref="DKK29:DKQ29"/>
    <mergeCell ref="DKS29:DKY29"/>
    <mergeCell ref="DHY29:DIE29"/>
    <mergeCell ref="DIG29:DIM29"/>
    <mergeCell ref="DIO29:DIU29"/>
    <mergeCell ref="DIW29:DJC29"/>
    <mergeCell ref="DJE29:DJK29"/>
    <mergeCell ref="DGK29:DGQ29"/>
    <mergeCell ref="DGS29:DGY29"/>
    <mergeCell ref="DHA29:DHG29"/>
    <mergeCell ref="DHI29:DHO29"/>
    <mergeCell ref="DHQ29:DHW29"/>
    <mergeCell ref="DEW29:DFC29"/>
    <mergeCell ref="DFE29:DFK29"/>
    <mergeCell ref="DFM29:DFS29"/>
    <mergeCell ref="DFU29:DGA29"/>
    <mergeCell ref="DGC29:DGI29"/>
    <mergeCell ref="DDI29:DDO29"/>
    <mergeCell ref="DDQ29:DDW29"/>
    <mergeCell ref="DDY29:DEE29"/>
    <mergeCell ref="DEG29:DEM29"/>
    <mergeCell ref="DEO29:DEU29"/>
    <mergeCell ref="DBU29:DCA29"/>
    <mergeCell ref="DCC29:DCI29"/>
    <mergeCell ref="DCK29:DCQ29"/>
    <mergeCell ref="DCS29:DCY29"/>
    <mergeCell ref="DDA29:DDG29"/>
    <mergeCell ref="DAG29:DAM29"/>
    <mergeCell ref="DAO29:DAU29"/>
    <mergeCell ref="DAW29:DBC29"/>
    <mergeCell ref="DBE29:DBK29"/>
    <mergeCell ref="DBM29:DBS29"/>
    <mergeCell ref="CYS29:CYY29"/>
    <mergeCell ref="CZA29:CZG29"/>
    <mergeCell ref="CZI29:CZO29"/>
    <mergeCell ref="CZQ29:CZW29"/>
    <mergeCell ref="CZY29:DAE29"/>
    <mergeCell ref="CXE29:CXK29"/>
    <mergeCell ref="CXM29:CXS29"/>
    <mergeCell ref="CXU29:CYA29"/>
    <mergeCell ref="CYC29:CYI29"/>
    <mergeCell ref="CYK29:CYQ29"/>
    <mergeCell ref="CVQ29:CVW29"/>
    <mergeCell ref="CVY29:CWE29"/>
    <mergeCell ref="CWG29:CWM29"/>
    <mergeCell ref="CWO29:CWU29"/>
    <mergeCell ref="CWW29:CXC29"/>
    <mergeCell ref="CUC29:CUI29"/>
    <mergeCell ref="CUK29:CUQ29"/>
    <mergeCell ref="CUS29:CUY29"/>
    <mergeCell ref="CVA29:CVG29"/>
    <mergeCell ref="CVI29:CVO29"/>
    <mergeCell ref="CSO29:CSU29"/>
    <mergeCell ref="CSW29:CTC29"/>
    <mergeCell ref="CTE29:CTK29"/>
    <mergeCell ref="CTM29:CTS29"/>
    <mergeCell ref="CTU29:CUA29"/>
    <mergeCell ref="CRA29:CRG29"/>
    <mergeCell ref="CRI29:CRO29"/>
    <mergeCell ref="CRQ29:CRW29"/>
    <mergeCell ref="CRY29:CSE29"/>
    <mergeCell ref="CSG29:CSM29"/>
    <mergeCell ref="CPM29:CPS29"/>
    <mergeCell ref="CPU29:CQA29"/>
    <mergeCell ref="CQC29:CQI29"/>
    <mergeCell ref="CQK29:CQQ29"/>
    <mergeCell ref="CQS29:CQY29"/>
    <mergeCell ref="CNY29:COE29"/>
    <mergeCell ref="COG29:COM29"/>
    <mergeCell ref="COO29:COU29"/>
    <mergeCell ref="COW29:CPC29"/>
    <mergeCell ref="CPE29:CPK29"/>
    <mergeCell ref="CMK29:CMQ29"/>
    <mergeCell ref="CMS29:CMY29"/>
    <mergeCell ref="CNA29:CNG29"/>
    <mergeCell ref="CNI29:CNO29"/>
    <mergeCell ref="CNQ29:CNW29"/>
    <mergeCell ref="CKW29:CLC29"/>
    <mergeCell ref="CLE29:CLK29"/>
    <mergeCell ref="CLM29:CLS29"/>
    <mergeCell ref="CLU29:CMA29"/>
    <mergeCell ref="CMC29:CMI29"/>
    <mergeCell ref="CJI29:CJO29"/>
    <mergeCell ref="CJQ29:CJW29"/>
    <mergeCell ref="CJY29:CKE29"/>
    <mergeCell ref="CKG29:CKM29"/>
    <mergeCell ref="CKO29:CKU29"/>
    <mergeCell ref="CHU29:CIA29"/>
    <mergeCell ref="CIC29:CII29"/>
    <mergeCell ref="CIK29:CIQ29"/>
    <mergeCell ref="CIS29:CIY29"/>
    <mergeCell ref="CJA29:CJG29"/>
    <mergeCell ref="CGG29:CGM29"/>
    <mergeCell ref="CGO29:CGU29"/>
    <mergeCell ref="CGW29:CHC29"/>
    <mergeCell ref="CHE29:CHK29"/>
    <mergeCell ref="CHM29:CHS29"/>
    <mergeCell ref="CES29:CEY29"/>
    <mergeCell ref="CFA29:CFG29"/>
    <mergeCell ref="CFI29:CFO29"/>
    <mergeCell ref="CFQ29:CFW29"/>
    <mergeCell ref="CFY29:CGE29"/>
    <mergeCell ref="CDE29:CDK29"/>
    <mergeCell ref="CDM29:CDS29"/>
    <mergeCell ref="CDU29:CEA29"/>
    <mergeCell ref="CEC29:CEI29"/>
    <mergeCell ref="CEK29:CEQ29"/>
    <mergeCell ref="CBQ29:CBW29"/>
    <mergeCell ref="CBY29:CCE29"/>
    <mergeCell ref="CCG29:CCM29"/>
    <mergeCell ref="CCO29:CCU29"/>
    <mergeCell ref="CCW29:CDC29"/>
    <mergeCell ref="CAC29:CAI29"/>
    <mergeCell ref="CAK29:CAQ29"/>
    <mergeCell ref="CAS29:CAY29"/>
    <mergeCell ref="CBA29:CBG29"/>
    <mergeCell ref="CBI29:CBO29"/>
    <mergeCell ref="BYO29:BYU29"/>
    <mergeCell ref="BYW29:BZC29"/>
    <mergeCell ref="BZE29:BZK29"/>
    <mergeCell ref="BZM29:BZS29"/>
    <mergeCell ref="BZU29:CAA29"/>
    <mergeCell ref="BXA29:BXG29"/>
    <mergeCell ref="BXI29:BXO29"/>
    <mergeCell ref="BXQ29:BXW29"/>
    <mergeCell ref="BXY29:BYE29"/>
    <mergeCell ref="BYG29:BYM29"/>
    <mergeCell ref="BVM29:BVS29"/>
    <mergeCell ref="BVU29:BWA29"/>
    <mergeCell ref="BWC29:BWI29"/>
    <mergeCell ref="BWK29:BWQ29"/>
    <mergeCell ref="BWS29:BWY29"/>
    <mergeCell ref="BTY29:BUE29"/>
    <mergeCell ref="BUG29:BUM29"/>
    <mergeCell ref="BUO29:BUU29"/>
    <mergeCell ref="BUW29:BVC29"/>
    <mergeCell ref="BVE29:BVK29"/>
    <mergeCell ref="BSK29:BSQ29"/>
    <mergeCell ref="BSS29:BSY29"/>
    <mergeCell ref="BTA29:BTG29"/>
    <mergeCell ref="BTI29:BTO29"/>
    <mergeCell ref="BTQ29:BTW29"/>
    <mergeCell ref="BQW29:BRC29"/>
    <mergeCell ref="BRE29:BRK29"/>
    <mergeCell ref="BRM29:BRS29"/>
    <mergeCell ref="BRU29:BSA29"/>
    <mergeCell ref="BSC29:BSI29"/>
    <mergeCell ref="BPI29:BPO29"/>
    <mergeCell ref="BPQ29:BPW29"/>
    <mergeCell ref="BPY29:BQE29"/>
    <mergeCell ref="BQG29:BQM29"/>
    <mergeCell ref="BQO29:BQU29"/>
    <mergeCell ref="BNU29:BOA29"/>
    <mergeCell ref="BOC29:BOI29"/>
    <mergeCell ref="BOK29:BOQ29"/>
    <mergeCell ref="BOS29:BOY29"/>
    <mergeCell ref="BPA29:BPG29"/>
    <mergeCell ref="BMG29:BMM29"/>
    <mergeCell ref="BMO29:BMU29"/>
    <mergeCell ref="BMW29:BNC29"/>
    <mergeCell ref="BNE29:BNK29"/>
    <mergeCell ref="BNM29:BNS29"/>
    <mergeCell ref="BKS29:BKY29"/>
    <mergeCell ref="BLA29:BLG29"/>
    <mergeCell ref="BLI29:BLO29"/>
    <mergeCell ref="BLQ29:BLW29"/>
    <mergeCell ref="BLY29:BME29"/>
    <mergeCell ref="BJE29:BJK29"/>
    <mergeCell ref="BJM29:BJS29"/>
    <mergeCell ref="BJU29:BKA29"/>
    <mergeCell ref="BKC29:BKI29"/>
    <mergeCell ref="BKK29:BKQ29"/>
    <mergeCell ref="BHQ29:BHW29"/>
    <mergeCell ref="BHY29:BIE29"/>
    <mergeCell ref="BIG29:BIM29"/>
    <mergeCell ref="BIO29:BIU29"/>
    <mergeCell ref="BIW29:BJC29"/>
    <mergeCell ref="BGC29:BGI29"/>
    <mergeCell ref="BGK29:BGQ29"/>
    <mergeCell ref="BGS29:BGY29"/>
    <mergeCell ref="BHA29:BHG29"/>
    <mergeCell ref="BHI29:BHO29"/>
    <mergeCell ref="BEO29:BEU29"/>
    <mergeCell ref="BEW29:BFC29"/>
    <mergeCell ref="BFE29:BFK29"/>
    <mergeCell ref="BFM29:BFS29"/>
    <mergeCell ref="BFU29:BGA29"/>
    <mergeCell ref="BDA29:BDG29"/>
    <mergeCell ref="BDI29:BDO29"/>
    <mergeCell ref="BDQ29:BDW29"/>
    <mergeCell ref="BDY29:BEE29"/>
    <mergeCell ref="BEG29:BEM29"/>
    <mergeCell ref="BBM29:BBS29"/>
    <mergeCell ref="BBU29:BCA29"/>
    <mergeCell ref="BCC29:BCI29"/>
    <mergeCell ref="BCK29:BCQ29"/>
    <mergeCell ref="BCS29:BCY29"/>
    <mergeCell ref="AZY29:BAE29"/>
    <mergeCell ref="BAG29:BAM29"/>
    <mergeCell ref="BAO29:BAU29"/>
    <mergeCell ref="BAW29:BBC29"/>
    <mergeCell ref="BBE29:BBK29"/>
    <mergeCell ref="AYK29:AYQ29"/>
    <mergeCell ref="AYS29:AYY29"/>
    <mergeCell ref="AZA29:AZG29"/>
    <mergeCell ref="AZI29:AZO29"/>
    <mergeCell ref="AZQ29:AZW29"/>
    <mergeCell ref="AWW29:AXC29"/>
    <mergeCell ref="AXE29:AXK29"/>
    <mergeCell ref="AXM29:AXS29"/>
    <mergeCell ref="AXU29:AYA29"/>
    <mergeCell ref="AYC29:AYI29"/>
    <mergeCell ref="AVI29:AVO29"/>
    <mergeCell ref="AVQ29:AVW29"/>
    <mergeCell ref="AVY29:AWE29"/>
    <mergeCell ref="AWG29:AWM29"/>
    <mergeCell ref="AWO29:AWU29"/>
    <mergeCell ref="ATU29:AUA29"/>
    <mergeCell ref="AUC29:AUI29"/>
    <mergeCell ref="AUK29:AUQ29"/>
    <mergeCell ref="AUS29:AUY29"/>
    <mergeCell ref="AVA29:AVG29"/>
    <mergeCell ref="ASG29:ASM29"/>
    <mergeCell ref="ASO29:ASU29"/>
    <mergeCell ref="ASW29:ATC29"/>
    <mergeCell ref="ATE29:ATK29"/>
    <mergeCell ref="ATM29:ATS29"/>
    <mergeCell ref="AQS29:AQY29"/>
    <mergeCell ref="ARA29:ARG29"/>
    <mergeCell ref="ARI29:ARO29"/>
    <mergeCell ref="ARQ29:ARW29"/>
    <mergeCell ref="ARY29:ASE29"/>
    <mergeCell ref="APE29:APK29"/>
    <mergeCell ref="APM29:APS29"/>
    <mergeCell ref="APU29:AQA29"/>
    <mergeCell ref="AQC29:AQI29"/>
    <mergeCell ref="AQK29:AQQ29"/>
    <mergeCell ref="ANQ29:ANW29"/>
    <mergeCell ref="ANY29:AOE29"/>
    <mergeCell ref="AOG29:AOM29"/>
    <mergeCell ref="AOO29:AOU29"/>
    <mergeCell ref="AOW29:APC29"/>
    <mergeCell ref="AMC29:AMI29"/>
    <mergeCell ref="AMK29:AMQ29"/>
    <mergeCell ref="AMS29:AMY29"/>
    <mergeCell ref="ANA29:ANG29"/>
    <mergeCell ref="ANI29:ANO29"/>
    <mergeCell ref="AKO29:AKU29"/>
    <mergeCell ref="AKW29:ALC29"/>
    <mergeCell ref="ALE29:ALK29"/>
    <mergeCell ref="ALM29:ALS29"/>
    <mergeCell ref="ALU29:AMA29"/>
    <mergeCell ref="AJA29:AJG29"/>
    <mergeCell ref="AJI29:AJO29"/>
    <mergeCell ref="AJQ29:AJW29"/>
    <mergeCell ref="AJY29:AKE29"/>
    <mergeCell ref="AKG29:AKM29"/>
    <mergeCell ref="AHM29:AHS29"/>
    <mergeCell ref="AHU29:AIA29"/>
    <mergeCell ref="AIC29:AII29"/>
    <mergeCell ref="AIK29:AIQ29"/>
    <mergeCell ref="AIS29:AIY29"/>
    <mergeCell ref="AFY29:AGE29"/>
    <mergeCell ref="AGG29:AGM29"/>
    <mergeCell ref="AGO29:AGU29"/>
    <mergeCell ref="AGW29:AHC29"/>
    <mergeCell ref="AHE29:AHK29"/>
    <mergeCell ref="AEK29:AEQ29"/>
    <mergeCell ref="AES29:AEY29"/>
    <mergeCell ref="AFA29:AFG29"/>
    <mergeCell ref="AFI29:AFO29"/>
    <mergeCell ref="AFQ29:AFW29"/>
    <mergeCell ref="ACW29:ADC29"/>
    <mergeCell ref="ADE29:ADK29"/>
    <mergeCell ref="ADM29:ADS29"/>
    <mergeCell ref="ADU29:AEA29"/>
    <mergeCell ref="AEC29:AEI29"/>
    <mergeCell ref="ABI29:ABO29"/>
    <mergeCell ref="ABQ29:ABW29"/>
    <mergeCell ref="ABY29:ACE29"/>
    <mergeCell ref="ACG29:ACM29"/>
    <mergeCell ref="ACO29:ACU29"/>
    <mergeCell ref="ZU29:AAA29"/>
    <mergeCell ref="AAC29:AAI29"/>
    <mergeCell ref="AAK29:AAQ29"/>
    <mergeCell ref="AAS29:AAY29"/>
    <mergeCell ref="ABA29:ABG29"/>
    <mergeCell ref="YG29:YM29"/>
    <mergeCell ref="YO29:YU29"/>
    <mergeCell ref="YW29:ZC29"/>
    <mergeCell ref="ZE29:ZK29"/>
    <mergeCell ref="ZM29:ZS29"/>
    <mergeCell ref="WS29:WY29"/>
    <mergeCell ref="XA29:XG29"/>
    <mergeCell ref="XI29:XO29"/>
    <mergeCell ref="XQ29:XW29"/>
    <mergeCell ref="XY29:YE29"/>
    <mergeCell ref="VE29:VK29"/>
    <mergeCell ref="VM29:VS29"/>
    <mergeCell ref="VU29:WA29"/>
    <mergeCell ref="WC29:WI29"/>
    <mergeCell ref="WK29:WQ29"/>
    <mergeCell ref="TQ29:TW29"/>
    <mergeCell ref="TY29:UE29"/>
    <mergeCell ref="UG29:UM29"/>
    <mergeCell ref="UO29:UU29"/>
    <mergeCell ref="UW29:VC29"/>
    <mergeCell ref="SC29:SI29"/>
    <mergeCell ref="SK29:SQ29"/>
    <mergeCell ref="SS29:SY29"/>
    <mergeCell ref="TA29:TG29"/>
    <mergeCell ref="TI29:TO29"/>
    <mergeCell ref="QO29:QU29"/>
    <mergeCell ref="QW29:RC29"/>
    <mergeCell ref="RE29:RK29"/>
    <mergeCell ref="RM29:RS29"/>
    <mergeCell ref="RU29:SA29"/>
    <mergeCell ref="PA29:PG29"/>
    <mergeCell ref="PI29:PO29"/>
    <mergeCell ref="PQ29:PW29"/>
    <mergeCell ref="PY29:QE29"/>
    <mergeCell ref="QG29:QM29"/>
    <mergeCell ref="NM29:NS29"/>
    <mergeCell ref="NU29:OA29"/>
    <mergeCell ref="OC29:OI29"/>
    <mergeCell ref="OK29:OQ29"/>
    <mergeCell ref="OS29:OY29"/>
    <mergeCell ref="LY29:ME29"/>
    <mergeCell ref="MG29:MM29"/>
    <mergeCell ref="MO29:MU29"/>
    <mergeCell ref="MW29:NC29"/>
    <mergeCell ref="NE29:NK29"/>
    <mergeCell ref="KK29:KQ29"/>
    <mergeCell ref="KS29:KY29"/>
    <mergeCell ref="LA29:LG29"/>
    <mergeCell ref="LI29:LO29"/>
    <mergeCell ref="LQ29:LW29"/>
    <mergeCell ref="IW29:JC29"/>
    <mergeCell ref="JE29:JK29"/>
    <mergeCell ref="JM29:JS29"/>
    <mergeCell ref="JU29:KA29"/>
    <mergeCell ref="KC29:KI29"/>
    <mergeCell ref="HI29:HO29"/>
    <mergeCell ref="HQ29:HW29"/>
    <mergeCell ref="HY29:IE29"/>
    <mergeCell ref="IG29:IM29"/>
    <mergeCell ref="IO29:IU29"/>
    <mergeCell ref="Q29:W29"/>
    <mergeCell ref="Y29:AE29"/>
    <mergeCell ref="AG29:AM29"/>
    <mergeCell ref="AO29:AU29"/>
    <mergeCell ref="AW29:BC29"/>
    <mergeCell ref="C25:H25"/>
    <mergeCell ref="C26:H26"/>
    <mergeCell ref="C27:H27"/>
    <mergeCell ref="A29:G29"/>
    <mergeCell ref="I29:O29"/>
    <mergeCell ref="FU29:GA29"/>
    <mergeCell ref="GC29:GI29"/>
    <mergeCell ref="GK29:GQ29"/>
    <mergeCell ref="GS29:GY29"/>
    <mergeCell ref="HA29:HG29"/>
    <mergeCell ref="EG29:EM29"/>
    <mergeCell ref="EO29:EU29"/>
    <mergeCell ref="EW29:FC29"/>
    <mergeCell ref="FE29:FK29"/>
    <mergeCell ref="FM29:FS29"/>
    <mergeCell ref="CS29:CY29"/>
    <mergeCell ref="DA29:DG29"/>
    <mergeCell ref="DI29:DO29"/>
    <mergeCell ref="DQ29:DW29"/>
    <mergeCell ref="DY29:EE29"/>
    <mergeCell ref="BE29:BK29"/>
    <mergeCell ref="BM29:BS29"/>
    <mergeCell ref="BU29:CA29"/>
    <mergeCell ref="CC29:CI29"/>
    <mergeCell ref="CK29:CQ29"/>
  </mergeCells>
  <pageMargins left="0.39370078740157483" right="0.39370078740157483" top="3.937007874015748E-2" bottom="0.39370078740157483" header="0" footer="0"/>
  <pageSetup paperSize="9" orientation="landscape" r:id="rId1"/>
  <headerFooter alignWithMargins="0">
    <oddFooter>&amp;L&amp;"Verdana,Fett"FINAL&amp;C&amp;P&amp;R&amp;"Verdana,Fett"FINAL</oddFooter>
  </headerFooter>
  <ignoredErrors>
    <ignoredError sqref="D6 F6 B25:B27"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pageSetUpPr fitToPage="1"/>
  </sheetPr>
  <dimension ref="B1:L107"/>
  <sheetViews>
    <sheetView showGridLines="0" zoomScaleNormal="100" zoomScaleSheetLayoutView="90" workbookViewId="0">
      <selection activeCell="H6" sqref="H6:I15"/>
    </sheetView>
  </sheetViews>
  <sheetFormatPr baseColWidth="10" defaultColWidth="11" defaultRowHeight="12.75" outlineLevelRow="1" outlineLevelCol="1"/>
  <cols>
    <col min="1" max="1" width="1.625" style="15" customWidth="1"/>
    <col min="2" max="2" width="60.125" style="15" customWidth="1"/>
    <col min="3" max="3" width="13" style="15" customWidth="1"/>
    <col min="4" max="4" width="1.5" style="12" customWidth="1"/>
    <col min="5" max="5" width="13" style="15" customWidth="1"/>
    <col min="6" max="6" width="1.5" style="12" customWidth="1"/>
    <col min="7" max="7" width="13" style="15" customWidth="1" outlineLevel="1"/>
    <col min="8" max="8" width="10.625" style="12" bestFit="1" customWidth="1"/>
    <col min="9" max="9" width="11.625" style="15" bestFit="1" customWidth="1"/>
    <col min="10" max="10" width="0.875" style="15" customWidth="1"/>
    <col min="11" max="16384" width="11" style="15"/>
  </cols>
  <sheetData>
    <row r="1" spans="2:11" s="14" customFormat="1" ht="14.1" customHeight="1">
      <c r="B1" s="66" t="s">
        <v>4</v>
      </c>
      <c r="D1" s="17"/>
      <c r="F1" s="17"/>
      <c r="H1" s="17"/>
    </row>
    <row r="2" spans="2:11" s="14" customFormat="1" ht="14.1" customHeight="1">
      <c r="B2" s="66" t="s">
        <v>117</v>
      </c>
      <c r="C2" s="17"/>
      <c r="D2" s="17"/>
      <c r="F2" s="17"/>
      <c r="G2" s="17"/>
      <c r="H2" s="17"/>
      <c r="I2" s="17"/>
    </row>
    <row r="3" spans="2:11" s="39" customFormat="1" ht="14.1" customHeight="1">
      <c r="B3" s="67" t="s">
        <v>226</v>
      </c>
      <c r="C3" s="19"/>
      <c r="D3" s="19"/>
      <c r="E3" s="19"/>
      <c r="F3" s="19"/>
      <c r="G3" s="19"/>
      <c r="H3" s="19"/>
      <c r="I3" s="19"/>
    </row>
    <row r="4" spans="2:11" s="39" customFormat="1" ht="14.1" customHeight="1">
      <c r="B4" s="67"/>
      <c r="C4" s="682" t="s">
        <v>94</v>
      </c>
      <c r="D4" s="682"/>
      <c r="E4" s="682"/>
      <c r="F4" s="682"/>
      <c r="G4" s="682"/>
      <c r="H4" s="682"/>
      <c r="I4" s="682"/>
    </row>
    <row r="5" spans="2:11" s="39" customFormat="1" ht="3.95" customHeight="1">
      <c r="B5" s="67"/>
      <c r="C5" s="19"/>
      <c r="D5" s="19"/>
      <c r="E5" s="19"/>
      <c r="F5" s="19"/>
      <c r="G5" s="19"/>
      <c r="H5" s="19"/>
      <c r="I5" s="19"/>
    </row>
    <row r="6" spans="2:11" s="40" customFormat="1" ht="27.75" customHeight="1">
      <c r="C6" s="43" t="s">
        <v>6</v>
      </c>
      <c r="D6" s="25"/>
      <c r="E6" s="153" t="s">
        <v>7</v>
      </c>
      <c r="F6" s="25"/>
      <c r="G6" s="153" t="s">
        <v>7</v>
      </c>
      <c r="H6" s="154" t="s">
        <v>118</v>
      </c>
      <c r="I6" s="154" t="s">
        <v>8</v>
      </c>
    </row>
    <row r="7" spans="2:11" s="41" customFormat="1" ht="5.0999999999999996" customHeight="1">
      <c r="B7" s="51"/>
      <c r="C7" s="28"/>
      <c r="D7" s="28"/>
      <c r="E7" s="28"/>
      <c r="F7" s="28"/>
      <c r="G7" s="28"/>
      <c r="H7" s="28"/>
      <c r="I7" s="28"/>
      <c r="J7" s="46"/>
    </row>
    <row r="8" spans="2:11" s="44" customFormat="1" ht="5.0999999999999996" customHeight="1">
      <c r="B8" s="68"/>
      <c r="C8" s="30"/>
      <c r="D8" s="30"/>
      <c r="E8" s="30"/>
      <c r="F8" s="30"/>
      <c r="G8" s="30"/>
      <c r="H8" s="30"/>
      <c r="I8" s="30"/>
    </row>
    <row r="9" spans="2:11" s="40" customFormat="1" ht="4.5" customHeight="1">
      <c r="B9" s="59"/>
      <c r="C9" s="90"/>
      <c r="D9" s="90"/>
      <c r="E9" s="90"/>
      <c r="F9" s="90"/>
      <c r="G9" s="90"/>
      <c r="H9" s="90"/>
      <c r="I9" s="155"/>
      <c r="J9" s="44"/>
    </row>
    <row r="10" spans="2:11" s="40" customFormat="1" ht="14.1" customHeight="1">
      <c r="B10" s="156" t="s">
        <v>186</v>
      </c>
      <c r="C10" s="157" t="e">
        <f>#REF!</f>
        <v>#REF!</v>
      </c>
      <c r="D10" s="158"/>
      <c r="E10" s="159" t="e">
        <f>#REF!</f>
        <v>#REF!</v>
      </c>
      <c r="F10" s="158"/>
      <c r="G10" s="159">
        <v>71346</v>
      </c>
      <c r="H10" s="209" t="e">
        <f>C10-E10</f>
        <v>#REF!</v>
      </c>
      <c r="I10" s="160" t="e">
        <f t="shared" ref="I10:I15" si="0">IF(OR((C10/E10-1)*100&gt;100,(C10/E10-1)*100&lt;-100),"n.m.",(C10/E10-1)*100)</f>
        <v>#REF!</v>
      </c>
    </row>
    <row r="11" spans="2:11" s="40" customFormat="1" ht="14.1" hidden="1" customHeight="1" outlineLevel="1">
      <c r="B11" s="156" t="s">
        <v>119</v>
      </c>
      <c r="C11" s="157">
        <v>0</v>
      </c>
      <c r="D11" s="158"/>
      <c r="E11" s="159">
        <v>0</v>
      </c>
      <c r="F11" s="158"/>
      <c r="G11" s="159">
        <v>0</v>
      </c>
      <c r="H11" s="209">
        <f>C11-G11</f>
        <v>0</v>
      </c>
      <c r="I11" s="160" t="e">
        <f t="shared" si="0"/>
        <v>#DIV/0!</v>
      </c>
    </row>
    <row r="12" spans="2:11" s="44" customFormat="1" ht="14.1" customHeight="1" collapsed="1">
      <c r="B12" s="55" t="s">
        <v>120</v>
      </c>
      <c r="C12" s="89" t="e">
        <f>#REF!</f>
        <v>#REF!</v>
      </c>
      <c r="D12" s="90"/>
      <c r="E12" s="161" t="e">
        <f>#REF!</f>
        <v>#REF!</v>
      </c>
      <c r="F12" s="90"/>
      <c r="G12" s="161">
        <v>-5882</v>
      </c>
      <c r="H12" s="208" t="e">
        <f>C12-E12</f>
        <v>#REF!</v>
      </c>
      <c r="I12" s="155" t="e">
        <f t="shared" si="0"/>
        <v>#REF!</v>
      </c>
      <c r="K12" s="40"/>
    </row>
    <row r="13" spans="2:11" s="44" customFormat="1" ht="14.1" customHeight="1">
      <c r="B13" s="55" t="s">
        <v>121</v>
      </c>
      <c r="C13" s="89" t="e">
        <f>#REF!</f>
        <v>#REF!</v>
      </c>
      <c r="D13" s="90"/>
      <c r="E13" s="161" t="e">
        <f>#REF!</f>
        <v>#REF!</v>
      </c>
      <c r="F13" s="90"/>
      <c r="G13" s="161">
        <v>-272</v>
      </c>
      <c r="H13" s="208" t="e">
        <f>C13-E13</f>
        <v>#REF!</v>
      </c>
      <c r="I13" s="155" t="e">
        <f t="shared" si="0"/>
        <v>#REF!</v>
      </c>
      <c r="K13" s="40"/>
    </row>
    <row r="14" spans="2:11" s="44" customFormat="1" ht="14.1" customHeight="1">
      <c r="B14" s="55" t="s">
        <v>209</v>
      </c>
      <c r="C14" s="89" t="e">
        <f>#REF!</f>
        <v>#REF!</v>
      </c>
      <c r="D14" s="90"/>
      <c r="E14" s="161" t="e">
        <f>#REF!</f>
        <v>#REF!</v>
      </c>
      <c r="F14" s="90"/>
      <c r="G14" s="161">
        <v>1732</v>
      </c>
      <c r="H14" s="208" t="e">
        <f>C14-E14</f>
        <v>#REF!</v>
      </c>
      <c r="I14" s="155" t="e">
        <f t="shared" si="0"/>
        <v>#REF!</v>
      </c>
      <c r="J14" s="40"/>
      <c r="K14" s="40"/>
    </row>
    <row r="15" spans="2:11" s="44" customFormat="1" ht="14.1" customHeight="1">
      <c r="B15" s="55" t="s">
        <v>35</v>
      </c>
      <c r="C15" s="89" t="e">
        <f>#REF!</f>
        <v>#REF!</v>
      </c>
      <c r="D15" s="90"/>
      <c r="E15" s="161" t="e">
        <f>#REF!</f>
        <v>#REF!</v>
      </c>
      <c r="F15" s="90"/>
      <c r="G15" s="161">
        <v>1082189</v>
      </c>
      <c r="H15" s="208" t="e">
        <f>C15-E15</f>
        <v>#REF!</v>
      </c>
      <c r="I15" s="155" t="e">
        <f t="shared" si="0"/>
        <v>#REF!</v>
      </c>
      <c r="K15" s="40"/>
    </row>
    <row r="16" spans="2:11" s="44" customFormat="1" ht="14.1" hidden="1" customHeight="1" outlineLevel="1">
      <c r="B16" s="55" t="s">
        <v>187</v>
      </c>
      <c r="C16" s="89"/>
      <c r="D16" s="90"/>
      <c r="E16" s="161"/>
      <c r="F16" s="90"/>
      <c r="G16" s="161"/>
      <c r="H16" s="208"/>
      <c r="I16" s="155"/>
      <c r="K16" s="40"/>
    </row>
    <row r="17" spans="2:11" s="35" customFormat="1" ht="3.75" customHeight="1" collapsed="1">
      <c r="B17" s="162"/>
      <c r="C17" s="162"/>
      <c r="D17" s="162"/>
      <c r="E17" s="163"/>
      <c r="F17" s="162"/>
      <c r="G17" s="163"/>
      <c r="H17" s="210"/>
      <c r="I17" s="162"/>
      <c r="J17" s="162"/>
      <c r="K17" s="162"/>
    </row>
    <row r="18" spans="2:11" s="16" customFormat="1" ht="5.0999999999999996" customHeight="1">
      <c r="B18" s="29"/>
      <c r="C18" s="29"/>
      <c r="D18" s="83"/>
      <c r="E18" s="164"/>
      <c r="F18" s="29"/>
      <c r="G18" s="164"/>
      <c r="H18" s="211"/>
      <c r="I18" s="29"/>
      <c r="J18" s="29"/>
      <c r="K18" s="29"/>
    </row>
    <row r="19" spans="2:11" s="40" customFormat="1" ht="14.1" customHeight="1">
      <c r="B19" s="156" t="s">
        <v>122</v>
      </c>
      <c r="C19" s="157" t="e">
        <f>SUM(C20:C25)</f>
        <v>#REF!</v>
      </c>
      <c r="D19" s="158"/>
      <c r="E19" s="159" t="e">
        <f>SUM(E20:E25)</f>
        <v>#REF!</v>
      </c>
      <c r="F19" s="158"/>
      <c r="G19" s="159">
        <f>SUM(G20:G25)</f>
        <v>82325</v>
      </c>
      <c r="H19" s="209" t="e">
        <f t="shared" ref="H19:H25" si="1">C19-E19</f>
        <v>#REF!</v>
      </c>
      <c r="I19" s="160" t="e">
        <f t="shared" ref="I19:I25" si="2">IF(OR((C19/E19-1)*100&gt;100,(C19/E19-1)*100&lt;-100),"n.m.",(C19/E19-1)*100)</f>
        <v>#REF!</v>
      </c>
    </row>
    <row r="20" spans="2:11" s="40" customFormat="1" ht="14.1" customHeight="1">
      <c r="B20" s="55" t="s">
        <v>51</v>
      </c>
      <c r="C20" s="89" t="e">
        <f>#REF!</f>
        <v>#REF!</v>
      </c>
      <c r="D20" s="90"/>
      <c r="E20" s="161" t="e">
        <f>#REF!</f>
        <v>#REF!</v>
      </c>
      <c r="F20" s="90"/>
      <c r="G20" s="161">
        <v>273831</v>
      </c>
      <c r="H20" s="208" t="e">
        <f t="shared" si="1"/>
        <v>#REF!</v>
      </c>
      <c r="I20" s="155" t="e">
        <f t="shared" si="2"/>
        <v>#REF!</v>
      </c>
      <c r="J20" s="15"/>
    </row>
    <row r="21" spans="2:11" s="44" customFormat="1" ht="14.1" customHeight="1">
      <c r="B21" s="55" t="s">
        <v>50</v>
      </c>
      <c r="C21" s="89" t="e">
        <f>#REF!</f>
        <v>#REF!</v>
      </c>
      <c r="D21" s="90"/>
      <c r="E21" s="161" t="e">
        <f>#REF!</f>
        <v>#REF!</v>
      </c>
      <c r="F21" s="90"/>
      <c r="G21" s="161">
        <v>13889</v>
      </c>
      <c r="H21" s="208" t="e">
        <f t="shared" si="1"/>
        <v>#REF!</v>
      </c>
      <c r="I21" s="155" t="e">
        <f t="shared" si="2"/>
        <v>#REF!</v>
      </c>
      <c r="J21" s="15"/>
      <c r="K21" s="40"/>
    </row>
    <row r="22" spans="2:11" s="44" customFormat="1" ht="14.1" customHeight="1">
      <c r="B22" s="55" t="s">
        <v>123</v>
      </c>
      <c r="C22" s="89" t="e">
        <f>#REF!</f>
        <v>#REF!</v>
      </c>
      <c r="D22" s="90"/>
      <c r="E22" s="161" t="e">
        <f>#REF!</f>
        <v>#REF!</v>
      </c>
      <c r="F22" s="90"/>
      <c r="G22" s="161">
        <v>-3831</v>
      </c>
      <c r="H22" s="208" t="e">
        <f t="shared" si="1"/>
        <v>#REF!</v>
      </c>
      <c r="I22" s="155" t="e">
        <f t="shared" si="2"/>
        <v>#REF!</v>
      </c>
      <c r="J22" s="15"/>
      <c r="K22" s="40"/>
    </row>
    <row r="23" spans="2:11" s="44" customFormat="1" ht="14.1" customHeight="1">
      <c r="B23" s="55" t="s">
        <v>124</v>
      </c>
      <c r="C23" s="89" t="e">
        <f>#REF!</f>
        <v>#REF!</v>
      </c>
      <c r="D23" s="90"/>
      <c r="E23" s="161" t="e">
        <f>#REF!</f>
        <v>#REF!</v>
      </c>
      <c r="F23" s="90"/>
      <c r="G23" s="161">
        <v>-41707</v>
      </c>
      <c r="H23" s="208" t="e">
        <f t="shared" si="1"/>
        <v>#REF!</v>
      </c>
      <c r="I23" s="155" t="e">
        <f t="shared" si="2"/>
        <v>#REF!</v>
      </c>
      <c r="J23" s="15"/>
      <c r="K23" s="40"/>
    </row>
    <row r="24" spans="2:11" s="44" customFormat="1" ht="14.1" customHeight="1">
      <c r="B24" s="55" t="s">
        <v>188</v>
      </c>
      <c r="C24" s="89" t="e">
        <f>#REF!</f>
        <v>#REF!</v>
      </c>
      <c r="D24" s="90"/>
      <c r="E24" s="161" t="e">
        <f>#REF!</f>
        <v>#REF!</v>
      </c>
      <c r="F24" s="90"/>
      <c r="G24" s="161">
        <v>-107874</v>
      </c>
      <c r="H24" s="208" t="e">
        <f t="shared" si="1"/>
        <v>#REF!</v>
      </c>
      <c r="I24" s="155" t="e">
        <f t="shared" si="2"/>
        <v>#REF!</v>
      </c>
      <c r="J24" s="15"/>
      <c r="K24" s="40"/>
    </row>
    <row r="25" spans="2:11" s="44" customFormat="1" ht="14.1" customHeight="1">
      <c r="B25" s="55" t="s">
        <v>189</v>
      </c>
      <c r="C25" s="89" t="e">
        <f>#REF!</f>
        <v>#REF!</v>
      </c>
      <c r="D25" s="90"/>
      <c r="E25" s="161" t="e">
        <f>#REF!</f>
        <v>#REF!</v>
      </c>
      <c r="F25" s="90"/>
      <c r="G25" s="161">
        <v>-51983</v>
      </c>
      <c r="H25" s="208" t="e">
        <f t="shared" si="1"/>
        <v>#REF!</v>
      </c>
      <c r="I25" s="155" t="e">
        <f t="shared" si="2"/>
        <v>#REF!</v>
      </c>
      <c r="J25" s="15"/>
      <c r="K25" s="40"/>
    </row>
    <row r="26" spans="2:11" s="35" customFormat="1" ht="3.75" customHeight="1">
      <c r="B26" s="162"/>
      <c r="C26" s="162"/>
      <c r="D26" s="162"/>
      <c r="E26" s="163"/>
      <c r="F26" s="162"/>
      <c r="G26" s="163"/>
      <c r="H26" s="210"/>
      <c r="I26" s="162"/>
      <c r="J26" s="162"/>
      <c r="K26" s="162"/>
    </row>
    <row r="27" spans="2:11" s="16" customFormat="1" ht="5.0999999999999996" customHeight="1">
      <c r="B27" s="29"/>
      <c r="C27" s="29"/>
      <c r="D27" s="83"/>
      <c r="E27" s="164"/>
      <c r="F27" s="29"/>
      <c r="G27" s="164"/>
      <c r="H27" s="211"/>
      <c r="I27" s="29"/>
      <c r="J27" s="29"/>
      <c r="K27" s="29"/>
    </row>
    <row r="28" spans="2:11" s="44" customFormat="1" ht="14.1" hidden="1" customHeight="1" outlineLevel="1">
      <c r="B28" s="52" t="s">
        <v>190</v>
      </c>
      <c r="C28" s="89"/>
      <c r="D28" s="90"/>
      <c r="E28" s="161"/>
      <c r="F28" s="90"/>
      <c r="G28" s="161"/>
      <c r="H28" s="208"/>
      <c r="I28" s="155"/>
      <c r="J28" s="15"/>
      <c r="K28" s="40"/>
    </row>
    <row r="29" spans="2:11" s="94" customFormat="1" ht="14.1" hidden="1" customHeight="1" outlineLevel="1">
      <c r="B29" s="52" t="s">
        <v>191</v>
      </c>
      <c r="C29" s="89"/>
      <c r="D29" s="90"/>
      <c r="E29" s="161"/>
      <c r="F29" s="92"/>
      <c r="G29" s="161"/>
      <c r="H29" s="212"/>
      <c r="I29" s="155"/>
      <c r="J29" s="93"/>
      <c r="K29" s="40"/>
    </row>
    <row r="30" spans="2:11" s="94" customFormat="1" ht="14.1" hidden="1" customHeight="1" outlineLevel="1">
      <c r="B30" s="52" t="s">
        <v>192</v>
      </c>
      <c r="C30" s="89"/>
      <c r="D30" s="90"/>
      <c r="E30" s="161"/>
      <c r="F30" s="90"/>
      <c r="G30" s="161"/>
      <c r="H30" s="208"/>
      <c r="I30" s="155"/>
      <c r="J30" s="15"/>
      <c r="K30" s="40"/>
    </row>
    <row r="31" spans="2:11" ht="14.1" customHeight="1" collapsed="1">
      <c r="B31" s="52" t="s">
        <v>206</v>
      </c>
      <c r="C31" s="89" t="e">
        <f>#REF!</f>
        <v>#REF!</v>
      </c>
      <c r="D31" s="90"/>
      <c r="E31" s="90" t="e">
        <f>#REF!</f>
        <v>#REF!</v>
      </c>
      <c r="F31" s="90"/>
      <c r="G31" s="90">
        <v>11065</v>
      </c>
      <c r="H31" s="208" t="e">
        <f>C31-E31</f>
        <v>#REF!</v>
      </c>
      <c r="I31" s="155" t="e">
        <f t="shared" ref="I31:I32" si="3">IF(OR((C31/E31-1)*100&gt;100,(C31/E31-1)*100&lt;-100),"n.m.",(C31/E31-1)*100)</f>
        <v>#REF!</v>
      </c>
      <c r="J31" s="44"/>
      <c r="K31" s="40"/>
    </row>
    <row r="32" spans="2:11" ht="14.1" customHeight="1">
      <c r="B32" s="52" t="s">
        <v>207</v>
      </c>
      <c r="C32" s="89" t="e">
        <f>#REF!</f>
        <v>#REF!</v>
      </c>
      <c r="D32" s="90"/>
      <c r="E32" s="90" t="e">
        <f>#REF!</f>
        <v>#REF!</v>
      </c>
      <c r="F32" s="90"/>
      <c r="G32" s="90">
        <v>-1351</v>
      </c>
      <c r="H32" s="208" t="e">
        <f>C32-E32</f>
        <v>#REF!</v>
      </c>
      <c r="I32" s="155" t="e">
        <f t="shared" si="3"/>
        <v>#REF!</v>
      </c>
      <c r="K32" s="40"/>
    </row>
    <row r="33" spans="2:11" ht="14.1" customHeight="1">
      <c r="B33" s="59" t="s">
        <v>141</v>
      </c>
      <c r="C33" s="165" t="e">
        <f>SUM(C20:C32,C10:C16)</f>
        <v>#REF!</v>
      </c>
      <c r="D33" s="166"/>
      <c r="E33" s="166" t="e">
        <f>SUM(E20:E32,E10:E16)</f>
        <v>#REF!</v>
      </c>
      <c r="F33" s="166"/>
      <c r="G33" s="166">
        <f>SUM(G10:G16,G20:G32)</f>
        <v>1241152</v>
      </c>
      <c r="H33" s="213" t="e">
        <f>C33-E33</f>
        <v>#REF!</v>
      </c>
      <c r="I33" s="168" t="e">
        <f>IF(OR((C33/E33-1)*100&gt;100,(C33/E33-1)*100&lt;-100),"n.m.",(C33/E33-1)*100)</f>
        <v>#REF!</v>
      </c>
      <c r="K33" s="40"/>
    </row>
    <row r="34" spans="2:11" ht="8.25" customHeight="1">
      <c r="B34" s="59"/>
      <c r="C34" s="59"/>
      <c r="D34" s="169"/>
      <c r="E34" s="170"/>
      <c r="F34" s="59"/>
      <c r="G34" s="170"/>
      <c r="H34" s="214"/>
      <c r="I34" s="59"/>
      <c r="K34" s="40"/>
    </row>
    <row r="35" spans="2:11" ht="14.1" customHeight="1">
      <c r="B35" s="52" t="s">
        <v>193</v>
      </c>
      <c r="C35" s="89" t="e">
        <f>#REF!</f>
        <v>#REF!</v>
      </c>
      <c r="D35" s="90"/>
      <c r="E35" s="161" t="e">
        <f>#REF!</f>
        <v>#REF!</v>
      </c>
      <c r="F35" s="90"/>
      <c r="G35" s="161">
        <v>3185</v>
      </c>
      <c r="H35" s="208" t="e">
        <f t="shared" ref="H35:H43" si="4">C35-E35</f>
        <v>#REF!</v>
      </c>
      <c r="I35" s="155" t="e">
        <f>IF(OR((C35/E35-1)*100&gt;100,(C35/E35-1)*100&lt;-100),"n.m.",(C35/E35-1)*100)</f>
        <v>#REF!</v>
      </c>
      <c r="K35" s="40"/>
    </row>
    <row r="36" spans="2:11" ht="14.1" customHeight="1">
      <c r="B36" s="52" t="s">
        <v>194</v>
      </c>
      <c r="C36" s="89" t="e">
        <f>#REF!</f>
        <v>#REF!</v>
      </c>
      <c r="D36" s="90"/>
      <c r="E36" s="161" t="e">
        <f>#REF!</f>
        <v>#REF!</v>
      </c>
      <c r="F36" s="90"/>
      <c r="G36" s="161">
        <v>-547289</v>
      </c>
      <c r="H36" s="208" t="e">
        <f t="shared" si="4"/>
        <v>#REF!</v>
      </c>
      <c r="I36" s="155" t="e">
        <f t="shared" ref="I36" si="5">IF(OR((C36/E36-1)*100&gt;100,(C36/E36-1)*100&lt;-100),"n.m.",(C36/E36-1)*100)</f>
        <v>#REF!</v>
      </c>
      <c r="K36" s="40"/>
    </row>
    <row r="37" spans="2:11" ht="14.1" customHeight="1" outlineLevel="1">
      <c r="B37" s="52" t="s">
        <v>195</v>
      </c>
      <c r="C37" s="89" t="e">
        <f>#REF!</f>
        <v>#REF!</v>
      </c>
      <c r="D37" s="90"/>
      <c r="E37" s="161" t="e">
        <f>#REF!</f>
        <v>#REF!</v>
      </c>
      <c r="F37" s="90"/>
      <c r="G37" s="161"/>
      <c r="H37" s="208" t="e">
        <f t="shared" si="4"/>
        <v>#REF!</v>
      </c>
      <c r="I37" s="155" t="s">
        <v>10</v>
      </c>
      <c r="K37" s="40"/>
    </row>
    <row r="38" spans="2:11" ht="14.1" customHeight="1" outlineLevel="1">
      <c r="B38" s="52" t="s">
        <v>196</v>
      </c>
      <c r="C38" s="89" t="e">
        <f>#REF!</f>
        <v>#REF!</v>
      </c>
      <c r="D38" s="90"/>
      <c r="E38" s="161" t="e">
        <f>#REF!</f>
        <v>#REF!</v>
      </c>
      <c r="F38" s="90"/>
      <c r="G38" s="161"/>
      <c r="H38" s="208" t="e">
        <f t="shared" si="4"/>
        <v>#REF!</v>
      </c>
      <c r="I38" s="155" t="s">
        <v>10</v>
      </c>
      <c r="K38" s="40"/>
    </row>
    <row r="39" spans="2:11" ht="14.1" customHeight="1" outlineLevel="1">
      <c r="B39" s="52" t="s">
        <v>197</v>
      </c>
      <c r="C39" s="89" t="e">
        <f>#REF!</f>
        <v>#REF!</v>
      </c>
      <c r="D39" s="90"/>
      <c r="E39" s="161" t="e">
        <f>#REF!</f>
        <v>#REF!</v>
      </c>
      <c r="F39" s="90"/>
      <c r="G39" s="161"/>
      <c r="H39" s="208" t="e">
        <f t="shared" si="4"/>
        <v>#REF!</v>
      </c>
      <c r="I39" s="155" t="s">
        <v>10</v>
      </c>
      <c r="K39" s="40"/>
    </row>
    <row r="40" spans="2:11" s="94" customFormat="1" ht="14.1" customHeight="1">
      <c r="B40" s="52" t="s">
        <v>198</v>
      </c>
      <c r="C40" s="89" t="e">
        <f>#REF!</f>
        <v>#REF!</v>
      </c>
      <c r="D40" s="90"/>
      <c r="E40" s="161" t="e">
        <f>#REF!</f>
        <v>#REF!</v>
      </c>
      <c r="F40" s="90"/>
      <c r="G40" s="161">
        <v>0</v>
      </c>
      <c r="H40" s="208" t="e">
        <f t="shared" si="4"/>
        <v>#REF!</v>
      </c>
      <c r="I40" s="155" t="s">
        <v>10</v>
      </c>
      <c r="J40" s="15"/>
      <c r="K40" s="40"/>
    </row>
    <row r="41" spans="2:11" ht="14.1" hidden="1" customHeight="1" outlineLevel="1">
      <c r="B41" s="52" t="s">
        <v>199</v>
      </c>
      <c r="C41" s="89" t="e">
        <f>#REF!</f>
        <v>#REF!</v>
      </c>
      <c r="D41" s="90"/>
      <c r="E41" s="161" t="e">
        <f>#REF!</f>
        <v>#REF!</v>
      </c>
      <c r="F41" s="90"/>
      <c r="G41" s="161"/>
      <c r="H41" s="208" t="e">
        <f t="shared" si="4"/>
        <v>#REF!</v>
      </c>
      <c r="I41" s="155" t="e">
        <f>IF(OR((C41/E41-1)*100&gt;100,(C41/E41-1)*100&lt;-100),"n.m.",(C41/E41-1)*100)</f>
        <v>#REF!</v>
      </c>
      <c r="K41" s="40"/>
    </row>
    <row r="42" spans="2:11" ht="14.1" hidden="1" customHeight="1" outlineLevel="1">
      <c r="B42" s="52" t="s">
        <v>200</v>
      </c>
      <c r="C42" s="89" t="e">
        <f>#REF!</f>
        <v>#REF!</v>
      </c>
      <c r="D42" s="90"/>
      <c r="E42" s="161" t="e">
        <f>#REF!</f>
        <v>#REF!</v>
      </c>
      <c r="F42" s="90"/>
      <c r="G42" s="161"/>
      <c r="H42" s="208" t="e">
        <f t="shared" si="4"/>
        <v>#REF!</v>
      </c>
      <c r="I42" s="155" t="e">
        <f>IF(OR((C42/E42-1)*100&gt;100,(C42/E42-1)*100&lt;-100),"n.m.",(C42/E42-1)*100)</f>
        <v>#REF!</v>
      </c>
      <c r="K42" s="40"/>
    </row>
    <row r="43" spans="2:11" ht="14.1" customHeight="1" collapsed="1">
      <c r="B43" s="59" t="s">
        <v>142</v>
      </c>
      <c r="C43" s="165" t="e">
        <f>SUM(C35:C42)</f>
        <v>#REF!</v>
      </c>
      <c r="D43" s="166"/>
      <c r="E43" s="167" t="e">
        <f>SUM(E35:E42)</f>
        <v>#REF!</v>
      </c>
      <c r="F43" s="166"/>
      <c r="G43" s="167">
        <f>SUM(G35:G42)</f>
        <v>-544104</v>
      </c>
      <c r="H43" s="213" t="e">
        <f t="shared" si="4"/>
        <v>#REF!</v>
      </c>
      <c r="I43" s="168" t="e">
        <f>IF(OR((C43/E43-1)*100&gt;100,(C43/E43-1)*100&lt;-100),"n.m.",(C43/E43-1)*100)</f>
        <v>#REF!</v>
      </c>
      <c r="K43" s="40"/>
    </row>
    <row r="44" spans="2:11" ht="8.25" customHeight="1">
      <c r="B44" s="59"/>
      <c r="C44" s="59"/>
      <c r="D44" s="169"/>
      <c r="E44" s="170"/>
      <c r="F44" s="59"/>
      <c r="G44" s="170"/>
      <c r="H44" s="214"/>
      <c r="I44" s="59"/>
      <c r="K44" s="40"/>
    </row>
    <row r="45" spans="2:11" hidden="1" outlineLevel="1">
      <c r="B45" s="52" t="s">
        <v>201</v>
      </c>
      <c r="C45" s="89" t="e">
        <f>#REF!</f>
        <v>#REF!</v>
      </c>
      <c r="D45" s="90"/>
      <c r="E45" s="161" t="e">
        <f>#REF!</f>
        <v>#REF!</v>
      </c>
      <c r="F45" s="95"/>
      <c r="G45" s="161"/>
      <c r="H45" s="215"/>
      <c r="I45" s="155"/>
      <c r="J45" s="96"/>
      <c r="K45" s="40"/>
    </row>
    <row r="46" spans="2:11" ht="14.1" customHeight="1" collapsed="1">
      <c r="B46" s="52" t="s">
        <v>211</v>
      </c>
      <c r="C46" s="89" t="e">
        <f>#REF!</f>
        <v>#REF!</v>
      </c>
      <c r="D46" s="90"/>
      <c r="E46" s="161" t="e">
        <f>#REF!</f>
        <v>#REF!</v>
      </c>
      <c r="F46" s="95"/>
      <c r="G46" s="161">
        <v>289207</v>
      </c>
      <c r="H46" s="208" t="e">
        <f t="shared" ref="H46:H52" si="6">C46-E46</f>
        <v>#REF!</v>
      </c>
      <c r="I46" s="155" t="e">
        <f>IF(OR((C46/E46-1)*100&gt;100,(C46/E46-1)*100&lt;-100),"n.m.",(C46/E46-1)*100)</f>
        <v>#REF!</v>
      </c>
      <c r="J46" s="96"/>
      <c r="K46" s="40"/>
    </row>
    <row r="47" spans="2:11" ht="14.1" customHeight="1">
      <c r="B47" s="52" t="s">
        <v>212</v>
      </c>
      <c r="C47" s="89" t="e">
        <f>#REF!</f>
        <v>#REF!</v>
      </c>
      <c r="D47" s="90"/>
      <c r="E47" s="161" t="e">
        <f>#REF!</f>
        <v>#REF!</v>
      </c>
      <c r="F47" s="95"/>
      <c r="G47" s="161">
        <v>-22900</v>
      </c>
      <c r="H47" s="208" t="e">
        <f t="shared" si="6"/>
        <v>#REF!</v>
      </c>
      <c r="I47" s="155" t="s">
        <v>10</v>
      </c>
      <c r="J47" s="96"/>
      <c r="K47" s="40"/>
    </row>
    <row r="48" spans="2:11" ht="14.1" customHeight="1">
      <c r="B48" s="52" t="s">
        <v>215</v>
      </c>
      <c r="C48" s="89" t="e">
        <f>#REF!</f>
        <v>#REF!</v>
      </c>
      <c r="D48" s="90"/>
      <c r="E48" s="161" t="e">
        <f>#REF!</f>
        <v>#REF!</v>
      </c>
      <c r="F48" s="95"/>
      <c r="G48" s="161">
        <v>0</v>
      </c>
      <c r="H48" s="208" t="e">
        <f t="shared" si="6"/>
        <v>#REF!</v>
      </c>
      <c r="I48" s="155" t="s">
        <v>10</v>
      </c>
      <c r="J48" s="96"/>
      <c r="K48" s="40"/>
    </row>
    <row r="49" spans="2:12" s="94" customFormat="1" ht="14.1" customHeight="1">
      <c r="B49" s="52" t="s">
        <v>202</v>
      </c>
      <c r="C49" s="89" t="e">
        <f>#REF!</f>
        <v>#REF!</v>
      </c>
      <c r="D49" s="90"/>
      <c r="E49" s="161" t="e">
        <f>#REF!</f>
        <v>#REF!</v>
      </c>
      <c r="F49" s="95"/>
      <c r="G49" s="161">
        <v>-3752</v>
      </c>
      <c r="H49" s="208" t="e">
        <f t="shared" si="6"/>
        <v>#REF!</v>
      </c>
      <c r="I49" s="155" t="e">
        <f>IF(OR((C49/E49-1)*100&gt;100,(C49/E49-1)*100&lt;-100),"n.m.",(C49/E49-1)*100)</f>
        <v>#REF!</v>
      </c>
      <c r="K49" s="40"/>
    </row>
    <row r="50" spans="2:12" ht="14.1" hidden="1" customHeight="1" outlineLevel="1">
      <c r="B50" s="52" t="s">
        <v>203</v>
      </c>
      <c r="C50" s="89" t="e">
        <f>#REF!</f>
        <v>#REF!</v>
      </c>
      <c r="D50" s="90"/>
      <c r="E50" s="161" t="e">
        <f>#REF!</f>
        <v>#REF!</v>
      </c>
      <c r="F50" s="99"/>
      <c r="G50" s="161">
        <v>0</v>
      </c>
      <c r="H50" s="208" t="e">
        <f t="shared" si="6"/>
        <v>#REF!</v>
      </c>
      <c r="I50" s="155" t="e">
        <f>IF(OR((C50/E50-1)*100&gt;100,(C50/E50-1)*100&lt;-100),"n.m.",(C50/E50-1)*100)</f>
        <v>#REF!</v>
      </c>
      <c r="K50" s="40"/>
    </row>
    <row r="51" spans="2:12" ht="14.1" customHeight="1" collapsed="1">
      <c r="B51" s="52" t="s">
        <v>216</v>
      </c>
      <c r="C51" s="89" t="e">
        <f>#REF!</f>
        <v>#REF!</v>
      </c>
      <c r="D51" s="90"/>
      <c r="E51" s="161" t="e">
        <f>#REF!</f>
        <v>#REF!</v>
      </c>
      <c r="F51" s="99"/>
      <c r="G51" s="161">
        <v>0</v>
      </c>
      <c r="H51" s="208" t="e">
        <f t="shared" si="6"/>
        <v>#REF!</v>
      </c>
      <c r="I51" s="155" t="s">
        <v>10</v>
      </c>
      <c r="K51" s="40"/>
    </row>
    <row r="52" spans="2:12" ht="14.1" customHeight="1">
      <c r="B52" s="59" t="s">
        <v>143</v>
      </c>
      <c r="C52" s="165" t="e">
        <f>SUM(C46:C51)</f>
        <v>#REF!</v>
      </c>
      <c r="D52" s="166"/>
      <c r="E52" s="167" t="e">
        <f>SUM(E46:E51)</f>
        <v>#REF!</v>
      </c>
      <c r="F52" s="166"/>
      <c r="G52" s="167">
        <f>SUM(G46:G51)</f>
        <v>262555</v>
      </c>
      <c r="H52" s="213" t="e">
        <f t="shared" si="6"/>
        <v>#REF!</v>
      </c>
      <c r="I52" s="168" t="e">
        <f>IF(OR((C52/E52-1)*100&gt;100,(C52/E52-1)*100&lt;-100),"n.m.",(C52/E52-1)*100)</f>
        <v>#REF!</v>
      </c>
      <c r="K52" s="40"/>
    </row>
    <row r="53" spans="2:12" ht="14.1" customHeight="1">
      <c r="B53" s="59"/>
      <c r="C53" s="59"/>
      <c r="D53" s="169"/>
      <c r="E53" s="170"/>
      <c r="F53" s="59"/>
      <c r="G53" s="170"/>
      <c r="H53" s="214"/>
      <c r="I53" s="59"/>
      <c r="J53" s="59"/>
      <c r="K53" s="40"/>
    </row>
    <row r="54" spans="2:12" ht="14.1" customHeight="1">
      <c r="B54" s="59" t="s">
        <v>125</v>
      </c>
      <c r="C54" s="165" t="e">
        <f>C33+C43+C52</f>
        <v>#REF!</v>
      </c>
      <c r="D54" s="166"/>
      <c r="E54" s="167" t="e">
        <f>E33+E43+E52</f>
        <v>#REF!</v>
      </c>
      <c r="F54" s="166"/>
      <c r="G54" s="167">
        <f>G33+G43+G52</f>
        <v>959603</v>
      </c>
      <c r="H54" s="213" t="e">
        <f>C54-E54</f>
        <v>#REF!</v>
      </c>
      <c r="I54" s="168" t="e">
        <f>IF(OR((C54/E54-1)*100&gt;100,(C54/E54-1)*100&lt;-100),"n.m.",(C54/E54-1)*100)</f>
        <v>#REF!</v>
      </c>
      <c r="K54" s="40"/>
    </row>
    <row r="55" spans="2:12" ht="14.1" customHeight="1">
      <c r="B55" s="59" t="s">
        <v>204</v>
      </c>
      <c r="C55" s="165" t="e">
        <f>E56</f>
        <v>#REF!</v>
      </c>
      <c r="D55" s="166"/>
      <c r="E55" s="167" t="e">
        <f>#REF!</f>
        <v>#REF!</v>
      </c>
      <c r="F55" s="166"/>
      <c r="G55" s="167">
        <v>188965</v>
      </c>
      <c r="H55" s="213" t="e">
        <f>C55-E55</f>
        <v>#REF!</v>
      </c>
      <c r="I55" s="168" t="e">
        <f>IF(OR((C55/E55-1)*100&gt;100,(C55/E55-1)*100&lt;-100),"n.m.",(C55/E55-1)*100)</f>
        <v>#REF!</v>
      </c>
      <c r="K55" s="40"/>
    </row>
    <row r="56" spans="2:12" ht="14.1" customHeight="1">
      <c r="B56" s="59" t="s">
        <v>205</v>
      </c>
      <c r="C56" s="165" t="e">
        <f>C54+C55</f>
        <v>#REF!</v>
      </c>
      <c r="D56" s="166"/>
      <c r="E56" s="167" t="e">
        <f>E54+E55</f>
        <v>#REF!</v>
      </c>
      <c r="F56" s="166"/>
      <c r="G56" s="167">
        <f>G54+G55</f>
        <v>1148568</v>
      </c>
      <c r="H56" s="213" t="e">
        <f>C56-E56</f>
        <v>#REF!</v>
      </c>
      <c r="I56" s="168" t="e">
        <f>IF(OR((C56/E56-1)*100&gt;100,(C56/E56-1)*100&lt;-100),"n.m.",(C56/E56-1)*100)</f>
        <v>#REF!</v>
      </c>
      <c r="K56" s="40"/>
    </row>
    <row r="57" spans="2:12" ht="14.1" customHeight="1">
      <c r="B57" s="52"/>
      <c r="C57" s="52"/>
      <c r="D57" s="171"/>
      <c r="E57" s="52"/>
      <c r="F57" s="99"/>
      <c r="G57" s="52"/>
      <c r="H57" s="99"/>
      <c r="I57" s="155"/>
      <c r="K57" s="40"/>
    </row>
    <row r="58" spans="2:12" s="44" customFormat="1" ht="6" customHeight="1">
      <c r="B58" s="101"/>
      <c r="C58" s="101"/>
      <c r="D58" s="102"/>
      <c r="E58" s="101"/>
      <c r="F58" s="102"/>
      <c r="G58" s="101"/>
      <c r="H58" s="102"/>
      <c r="I58" s="102"/>
      <c r="J58" s="101"/>
      <c r="K58" s="40"/>
      <c r="L58" s="15"/>
    </row>
    <row r="59" spans="2:12" ht="6" customHeight="1"/>
    <row r="60" spans="2:12">
      <c r="B60" s="674" t="s">
        <v>210</v>
      </c>
      <c r="C60" s="674"/>
      <c r="D60" s="674"/>
      <c r="E60" s="674"/>
      <c r="F60" s="674"/>
      <c r="G60" s="674"/>
      <c r="H60" s="674"/>
      <c r="I60" s="674"/>
      <c r="J60" s="172"/>
    </row>
    <row r="61" spans="2:12" ht="27" customHeight="1">
      <c r="B61" s="674" t="s">
        <v>213</v>
      </c>
      <c r="C61" s="674"/>
      <c r="D61" s="674"/>
      <c r="E61" s="674"/>
      <c r="F61" s="674"/>
      <c r="G61" s="674"/>
      <c r="H61" s="674"/>
      <c r="I61" s="674"/>
      <c r="J61" s="115"/>
    </row>
    <row r="62" spans="2:12" ht="22.5" customHeight="1">
      <c r="B62" s="674" t="s">
        <v>214</v>
      </c>
      <c r="C62" s="674"/>
      <c r="D62" s="674"/>
      <c r="E62" s="674"/>
      <c r="F62" s="674"/>
      <c r="G62" s="674"/>
      <c r="H62" s="674"/>
      <c r="I62" s="674"/>
      <c r="J62" s="115"/>
    </row>
    <row r="63" spans="2:12">
      <c r="B63" s="674" t="s">
        <v>126</v>
      </c>
      <c r="C63" s="674"/>
      <c r="D63" s="674"/>
      <c r="E63" s="674"/>
      <c r="F63" s="674"/>
      <c r="G63" s="674"/>
      <c r="H63" s="674"/>
      <c r="I63" s="674"/>
    </row>
    <row r="64" spans="2:12" ht="5.25" customHeight="1">
      <c r="B64" s="37"/>
    </row>
    <row r="65" spans="2:11">
      <c r="B65" s="5"/>
      <c r="C65" s="5"/>
      <c r="D65" s="8"/>
      <c r="E65" s="5"/>
      <c r="F65" s="8"/>
      <c r="G65" s="5"/>
      <c r="H65" s="8"/>
      <c r="I65" s="5"/>
      <c r="J65" s="5"/>
      <c r="K65" s="5"/>
    </row>
    <row r="66" spans="2:11">
      <c r="B66" s="5"/>
      <c r="C66" s="5"/>
      <c r="D66" s="8"/>
      <c r="E66" s="5"/>
      <c r="F66" s="8"/>
      <c r="G66" s="5"/>
      <c r="H66" s="8"/>
      <c r="I66" s="5"/>
      <c r="J66" s="5"/>
      <c r="K66" s="5"/>
    </row>
    <row r="67" spans="2:11" s="41" customFormat="1" ht="15" customHeight="1">
      <c r="B67" s="5"/>
      <c r="C67" s="5"/>
      <c r="D67" s="8"/>
      <c r="E67" s="5"/>
      <c r="F67" s="8"/>
      <c r="G67" s="5"/>
      <c r="H67" s="8"/>
      <c r="I67" s="5"/>
      <c r="J67" s="5"/>
      <c r="K67" s="5"/>
    </row>
    <row r="68" spans="2:11" s="41" customFormat="1" ht="5.0999999999999996" customHeight="1">
      <c r="B68" s="5"/>
      <c r="C68" s="5"/>
      <c r="D68" s="8"/>
      <c r="E68" s="5"/>
      <c r="F68" s="8"/>
      <c r="G68" s="5"/>
      <c r="H68" s="8"/>
      <c r="I68" s="5"/>
      <c r="J68" s="5"/>
      <c r="K68" s="5"/>
    </row>
    <row r="69" spans="2:11" s="44" customFormat="1" ht="5.0999999999999996" customHeight="1">
      <c r="B69" s="5"/>
      <c r="C69" s="5"/>
      <c r="D69" s="8"/>
      <c r="E69" s="5"/>
      <c r="F69" s="8"/>
      <c r="G69" s="5"/>
      <c r="H69" s="8"/>
      <c r="I69" s="5"/>
      <c r="J69" s="5"/>
      <c r="K69" s="5"/>
    </row>
    <row r="70" spans="2:11" s="40" customFormat="1" ht="14.1" customHeight="1">
      <c r="B70" s="5"/>
      <c r="C70" s="5"/>
      <c r="D70" s="8"/>
      <c r="E70" s="5"/>
      <c r="F70" s="8"/>
      <c r="G70" s="5"/>
      <c r="H70" s="8"/>
      <c r="I70" s="5"/>
      <c r="J70" s="5"/>
      <c r="K70" s="5"/>
    </row>
    <row r="71" spans="2:11" s="44" customFormat="1" ht="14.1" customHeight="1">
      <c r="B71" s="5"/>
      <c r="C71" s="5"/>
      <c r="D71" s="8"/>
      <c r="E71" s="5"/>
      <c r="F71" s="8"/>
      <c r="G71" s="5"/>
      <c r="H71" s="8"/>
      <c r="I71" s="5"/>
      <c r="J71" s="5"/>
      <c r="K71" s="5"/>
    </row>
    <row r="72" spans="2:11" s="44" customFormat="1" ht="14.1" customHeight="1">
      <c r="B72" s="5"/>
      <c r="C72" s="5"/>
      <c r="D72" s="8"/>
      <c r="E72" s="5"/>
      <c r="F72" s="8"/>
      <c r="G72" s="5"/>
      <c r="H72" s="8"/>
      <c r="I72" s="5"/>
      <c r="J72" s="5"/>
      <c r="K72" s="5"/>
    </row>
    <row r="73" spans="2:11" s="44" customFormat="1" ht="14.1" customHeight="1">
      <c r="B73" s="5"/>
      <c r="C73" s="5"/>
      <c r="D73" s="8"/>
      <c r="E73" s="5"/>
      <c r="F73" s="8"/>
      <c r="G73" s="5"/>
      <c r="H73" s="8"/>
      <c r="I73" s="5"/>
      <c r="J73" s="5"/>
      <c r="K73" s="5"/>
    </row>
    <row r="74" spans="2:11" s="44" customFormat="1" ht="14.1" customHeight="1">
      <c r="B74" s="5"/>
      <c r="C74" s="5"/>
      <c r="D74" s="8"/>
      <c r="E74" s="5"/>
      <c r="F74" s="8"/>
      <c r="G74" s="5"/>
      <c r="H74" s="8"/>
      <c r="I74" s="5"/>
      <c r="J74" s="5"/>
      <c r="K74" s="5"/>
    </row>
    <row r="75" spans="2:11" s="44" customFormat="1" ht="14.1" customHeight="1">
      <c r="B75" s="5"/>
      <c r="C75" s="5"/>
      <c r="D75" s="8"/>
      <c r="E75" s="5"/>
      <c r="F75" s="8"/>
      <c r="G75" s="5"/>
      <c r="H75" s="8"/>
      <c r="I75" s="5"/>
      <c r="J75" s="5"/>
      <c r="K75" s="5"/>
    </row>
    <row r="76" spans="2:11" s="40" customFormat="1" ht="14.1" customHeight="1">
      <c r="B76" s="5"/>
      <c r="C76" s="5"/>
      <c r="D76" s="8"/>
      <c r="E76" s="5"/>
      <c r="F76" s="8"/>
      <c r="G76" s="5"/>
      <c r="H76" s="8"/>
      <c r="I76" s="5"/>
      <c r="J76" s="5"/>
      <c r="K76" s="5"/>
    </row>
    <row r="77" spans="2:11" s="44" customFormat="1" ht="14.1" customHeight="1">
      <c r="B77" s="5"/>
      <c r="C77" s="5"/>
      <c r="D77" s="8"/>
      <c r="E77" s="5"/>
      <c r="F77" s="8"/>
      <c r="G77" s="5"/>
      <c r="H77" s="8"/>
      <c r="I77" s="5"/>
      <c r="J77" s="5"/>
      <c r="K77" s="5"/>
    </row>
    <row r="78" spans="2:11" s="44" customFormat="1" ht="14.1" customHeight="1">
      <c r="B78" s="5"/>
      <c r="C78" s="5"/>
      <c r="D78" s="8"/>
      <c r="E78" s="5"/>
      <c r="F78" s="8"/>
      <c r="G78" s="5"/>
      <c r="H78" s="8"/>
      <c r="I78" s="5"/>
      <c r="J78" s="5"/>
      <c r="K78" s="5"/>
    </row>
    <row r="79" spans="2:11" s="44" customFormat="1" ht="14.1" customHeight="1">
      <c r="B79" s="5"/>
      <c r="C79" s="5"/>
      <c r="D79" s="8"/>
      <c r="E79" s="5"/>
      <c r="F79" s="8"/>
      <c r="G79" s="5"/>
      <c r="H79" s="8"/>
      <c r="I79" s="5"/>
      <c r="J79" s="5"/>
      <c r="K79" s="5"/>
    </row>
    <row r="80" spans="2:11" s="44" customFormat="1" ht="14.1" customHeight="1">
      <c r="B80" s="5"/>
      <c r="C80" s="5"/>
      <c r="D80" s="8"/>
      <c r="E80" s="5"/>
      <c r="F80" s="8"/>
      <c r="G80" s="5"/>
      <c r="H80" s="8"/>
      <c r="I80" s="5"/>
      <c r="J80" s="5"/>
      <c r="K80" s="5"/>
    </row>
    <row r="81" spans="2:11" s="44" customFormat="1" ht="14.1" customHeight="1">
      <c r="B81" s="5"/>
      <c r="C81" s="5"/>
      <c r="D81" s="8"/>
      <c r="E81" s="5"/>
      <c r="F81" s="8"/>
      <c r="G81" s="5"/>
      <c r="H81" s="8"/>
      <c r="I81" s="5"/>
      <c r="J81" s="5"/>
      <c r="K81" s="5"/>
    </row>
    <row r="82" spans="2:11" s="44" customFormat="1" ht="14.1" customHeight="1">
      <c r="B82" s="5"/>
      <c r="C82" s="5"/>
      <c r="D82" s="8"/>
      <c r="E82" s="5"/>
      <c r="F82" s="8"/>
      <c r="G82" s="5"/>
      <c r="H82" s="8"/>
      <c r="I82" s="5"/>
      <c r="J82" s="5"/>
      <c r="K82" s="5"/>
    </row>
    <row r="83" spans="2:11" s="94" customFormat="1" ht="14.1" customHeight="1">
      <c r="B83" s="5"/>
      <c r="C83" s="5"/>
      <c r="D83" s="8"/>
      <c r="E83" s="5"/>
      <c r="F83" s="8"/>
      <c r="G83" s="5"/>
      <c r="H83" s="8"/>
      <c r="I83" s="5"/>
      <c r="J83" s="5"/>
      <c r="K83" s="5"/>
    </row>
    <row r="84" spans="2:11" s="94" customFormat="1" ht="14.1" customHeight="1">
      <c r="B84" s="5"/>
      <c r="C84" s="5"/>
      <c r="D84" s="8"/>
      <c r="E84" s="5"/>
      <c r="F84" s="8"/>
      <c r="G84" s="5"/>
      <c r="H84" s="8"/>
      <c r="I84" s="5"/>
      <c r="J84" s="5"/>
      <c r="K84" s="5"/>
    </row>
    <row r="85" spans="2:11" ht="14.1" customHeight="1">
      <c r="B85" s="5"/>
      <c r="C85" s="5"/>
      <c r="D85" s="8"/>
      <c r="E85" s="5"/>
      <c r="F85" s="8"/>
      <c r="G85" s="5"/>
      <c r="H85" s="8"/>
      <c r="I85" s="5"/>
      <c r="J85" s="5"/>
      <c r="K85" s="5"/>
    </row>
    <row r="86" spans="2:11" ht="14.1" customHeight="1">
      <c r="B86" s="5"/>
      <c r="C86" s="5"/>
      <c r="D86" s="8"/>
      <c r="E86" s="5"/>
      <c r="F86" s="8"/>
      <c r="G86" s="5"/>
      <c r="H86" s="8"/>
      <c r="I86" s="5"/>
      <c r="J86" s="5"/>
      <c r="K86" s="5"/>
    </row>
    <row r="87" spans="2:11" s="94" customFormat="1" ht="14.1" customHeight="1">
      <c r="B87" s="5"/>
      <c r="C87" s="5"/>
      <c r="D87" s="8"/>
      <c r="E87" s="5"/>
      <c r="F87" s="8"/>
      <c r="G87" s="5"/>
      <c r="H87" s="8"/>
      <c r="I87" s="5"/>
      <c r="J87" s="5"/>
      <c r="K87" s="5"/>
    </row>
    <row r="88" spans="2:11" ht="14.1" customHeight="1">
      <c r="B88" s="5"/>
      <c r="C88" s="5"/>
      <c r="D88" s="8"/>
      <c r="E88" s="5"/>
      <c r="F88" s="8"/>
      <c r="G88" s="5"/>
      <c r="H88" s="8"/>
      <c r="I88" s="5"/>
      <c r="J88" s="5"/>
      <c r="K88" s="5"/>
    </row>
    <row r="89" spans="2:11" ht="14.1" customHeight="1">
      <c r="B89" s="5"/>
      <c r="C89" s="5"/>
      <c r="D89" s="8"/>
      <c r="E89" s="5"/>
      <c r="F89" s="8"/>
      <c r="G89" s="5"/>
      <c r="H89" s="8"/>
      <c r="I89" s="5"/>
      <c r="J89" s="5"/>
      <c r="K89" s="5"/>
    </row>
    <row r="90" spans="2:11" ht="14.1" customHeight="1">
      <c r="B90" s="5"/>
      <c r="C90" s="5"/>
      <c r="D90" s="8"/>
      <c r="E90" s="5"/>
      <c r="F90" s="8"/>
      <c r="G90" s="5"/>
      <c r="H90" s="8"/>
      <c r="I90" s="5"/>
      <c r="J90" s="5"/>
      <c r="K90" s="5"/>
    </row>
    <row r="91" spans="2:11" ht="14.1" customHeight="1">
      <c r="B91" s="5"/>
      <c r="C91" s="5"/>
      <c r="D91" s="8"/>
      <c r="E91" s="5"/>
      <c r="F91" s="8"/>
      <c r="G91" s="5"/>
      <c r="H91" s="8"/>
      <c r="I91" s="5"/>
      <c r="J91" s="5"/>
      <c r="K91" s="5"/>
    </row>
    <row r="92" spans="2:11" s="94" customFormat="1" ht="14.1" customHeight="1">
      <c r="B92" s="5"/>
      <c r="C92" s="5"/>
      <c r="D92" s="8"/>
      <c r="E92" s="5"/>
      <c r="F92" s="8"/>
      <c r="G92" s="5"/>
      <c r="H92" s="8"/>
      <c r="I92" s="5"/>
      <c r="J92" s="5"/>
      <c r="K92" s="5"/>
    </row>
    <row r="93" spans="2:11" ht="14.1" customHeight="1">
      <c r="B93" s="5"/>
      <c r="C93" s="5"/>
      <c r="D93" s="8"/>
      <c r="E93" s="5"/>
      <c r="F93" s="8"/>
      <c r="G93" s="5"/>
      <c r="H93" s="8"/>
      <c r="I93" s="5"/>
      <c r="J93" s="5"/>
      <c r="K93" s="5"/>
    </row>
    <row r="94" spans="2:11" ht="14.1" customHeight="1">
      <c r="B94" s="5"/>
      <c r="C94" s="5"/>
      <c r="D94" s="8"/>
      <c r="E94" s="5"/>
      <c r="F94" s="8"/>
      <c r="G94" s="5"/>
      <c r="H94" s="8"/>
      <c r="I94" s="5"/>
      <c r="J94" s="5"/>
      <c r="K94" s="5"/>
    </row>
    <row r="95" spans="2:11" ht="14.1" customHeight="1">
      <c r="B95" s="5"/>
      <c r="C95" s="5"/>
      <c r="D95" s="8"/>
      <c r="E95" s="5"/>
      <c r="F95" s="8"/>
      <c r="G95" s="5"/>
      <c r="H95" s="8"/>
      <c r="I95" s="5"/>
      <c r="J95" s="5"/>
      <c r="K95" s="5"/>
    </row>
    <row r="96" spans="2:11" ht="14.1" customHeight="1">
      <c r="B96" s="5"/>
      <c r="C96" s="5"/>
      <c r="D96" s="8"/>
      <c r="E96" s="5"/>
      <c r="F96" s="8"/>
      <c r="G96" s="5"/>
      <c r="H96" s="8"/>
      <c r="I96" s="5"/>
      <c r="J96" s="5"/>
      <c r="K96" s="5"/>
    </row>
    <row r="97" spans="2:11" ht="14.1" customHeight="1">
      <c r="B97" s="5"/>
      <c r="C97" s="5"/>
      <c r="D97" s="8"/>
      <c r="E97" s="5"/>
      <c r="F97" s="8"/>
      <c r="G97" s="5"/>
      <c r="H97" s="8"/>
      <c r="I97" s="5"/>
      <c r="J97" s="5"/>
      <c r="K97" s="5"/>
    </row>
    <row r="98" spans="2:11" s="94" customFormat="1" ht="14.1" customHeight="1">
      <c r="B98" s="5"/>
      <c r="C98" s="5"/>
      <c r="D98" s="8"/>
      <c r="E98" s="5"/>
      <c r="F98" s="8"/>
      <c r="G98" s="5"/>
      <c r="H98" s="8"/>
      <c r="I98" s="5"/>
      <c r="J98" s="5"/>
      <c r="K98" s="5"/>
    </row>
    <row r="99" spans="2:11" ht="14.1" customHeight="1">
      <c r="B99" s="5"/>
      <c r="C99" s="5"/>
      <c r="D99" s="8"/>
      <c r="E99" s="5"/>
      <c r="F99" s="8"/>
      <c r="G99" s="5"/>
      <c r="H99" s="8"/>
      <c r="I99" s="5"/>
      <c r="J99" s="5"/>
      <c r="K99" s="5"/>
    </row>
    <row r="100" spans="2:11">
      <c r="B100" s="5"/>
      <c r="C100" s="5"/>
      <c r="D100" s="8"/>
      <c r="E100" s="5"/>
      <c r="F100" s="8"/>
      <c r="G100" s="5"/>
      <c r="H100" s="8"/>
      <c r="I100" s="5"/>
      <c r="J100" s="5"/>
      <c r="K100" s="5"/>
    </row>
    <row r="101" spans="2:11">
      <c r="B101" s="5"/>
      <c r="C101" s="5"/>
      <c r="D101" s="8"/>
      <c r="E101" s="5"/>
      <c r="F101" s="8"/>
      <c r="G101" s="5"/>
      <c r="H101" s="8"/>
      <c r="I101" s="5"/>
      <c r="J101" s="5"/>
      <c r="K101" s="5"/>
    </row>
    <row r="102" spans="2:11">
      <c r="B102" s="5"/>
      <c r="C102" s="5"/>
      <c r="D102" s="8"/>
      <c r="E102" s="5"/>
      <c r="F102" s="8"/>
      <c r="G102" s="5"/>
      <c r="H102" s="8"/>
      <c r="I102" s="5"/>
      <c r="J102" s="5"/>
      <c r="K102" s="5"/>
    </row>
    <row r="103" spans="2:11">
      <c r="B103" s="5"/>
      <c r="C103" s="5"/>
      <c r="D103" s="8"/>
      <c r="E103" s="5"/>
      <c r="F103" s="8"/>
      <c r="G103" s="5"/>
      <c r="H103" s="8"/>
      <c r="I103" s="5"/>
      <c r="J103" s="5"/>
      <c r="K103" s="5"/>
    </row>
    <row r="104" spans="2:11">
      <c r="B104" s="5"/>
      <c r="C104" s="5"/>
      <c r="D104" s="8"/>
      <c r="E104" s="5"/>
      <c r="F104" s="8"/>
      <c r="G104" s="5"/>
      <c r="H104" s="8"/>
      <c r="I104" s="5"/>
      <c r="J104" s="5"/>
      <c r="K104" s="5"/>
    </row>
    <row r="105" spans="2:11">
      <c r="B105" s="5"/>
      <c r="C105" s="5"/>
      <c r="D105" s="8"/>
      <c r="E105" s="5"/>
      <c r="F105" s="8"/>
      <c r="G105" s="5"/>
      <c r="H105" s="8"/>
      <c r="I105" s="5"/>
      <c r="J105" s="5"/>
      <c r="K105" s="5"/>
    </row>
    <row r="106" spans="2:11">
      <c r="B106" s="5"/>
      <c r="C106" s="5"/>
      <c r="D106" s="8"/>
      <c r="E106" s="5"/>
      <c r="F106" s="8"/>
      <c r="G106" s="5"/>
      <c r="H106" s="8"/>
      <c r="I106" s="5"/>
      <c r="J106" s="5"/>
      <c r="K106" s="5"/>
    </row>
    <row r="107" spans="2:11">
      <c r="B107" s="5"/>
      <c r="C107" s="5"/>
      <c r="D107" s="8"/>
      <c r="E107" s="5"/>
      <c r="F107" s="8"/>
      <c r="G107" s="5"/>
      <c r="H107" s="8"/>
      <c r="I107" s="5"/>
      <c r="J107" s="5"/>
      <c r="K107" s="5"/>
    </row>
  </sheetData>
  <mergeCells count="5">
    <mergeCell ref="C4:I4"/>
    <mergeCell ref="B60:I60"/>
    <mergeCell ref="B61:I61"/>
    <mergeCell ref="B62:I62"/>
    <mergeCell ref="B63:I63"/>
  </mergeCells>
  <pageMargins left="0.39370078740157499" right="0.39370078740157499" top="3.7401574999999999E-2" bottom="0.39370078740157499" header="0" footer="0"/>
  <pageSetup paperSize="9" scale="77" orientation="landscape" r:id="rId1"/>
  <headerFooter alignWithMargins="0">
    <oddFooter>&amp;L&amp;"Verdana,Fett"1st PRELIMINARY DRAFT&amp;C&amp;P&amp;R&amp;"Verdana,Fett"1st PRELIMINARY DRAFT</oddFooter>
  </headerFooter>
  <ignoredErrors>
    <ignoredError sqref="G6"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F0"/>
    <pageSetUpPr fitToPage="1"/>
  </sheetPr>
  <dimension ref="A1:N69"/>
  <sheetViews>
    <sheetView showGridLines="0" topLeftCell="A13" zoomScaleNormal="100" workbookViewId="0">
      <selection activeCell="D11" sqref="D11"/>
    </sheetView>
  </sheetViews>
  <sheetFormatPr baseColWidth="10" defaultColWidth="9" defaultRowHeight="12.75"/>
  <cols>
    <col min="1" max="1" width="1.625" style="15" customWidth="1"/>
    <col min="2" max="2" width="52.25" customWidth="1"/>
    <col min="3" max="3" width="10" bestFit="1" customWidth="1"/>
    <col min="4" max="4" width="16.875" customWidth="1"/>
    <col min="5" max="5" width="9.125" bestFit="1" customWidth="1"/>
  </cols>
  <sheetData>
    <row r="1" spans="1:14">
      <c r="A1" s="14"/>
      <c r="B1" s="66" t="s">
        <v>4</v>
      </c>
      <c r="C1" s="14"/>
      <c r="D1" s="14"/>
      <c r="E1" s="14"/>
      <c r="F1" s="17"/>
      <c r="G1" s="14"/>
      <c r="H1" s="17"/>
      <c r="I1" s="14"/>
      <c r="J1" s="17"/>
      <c r="K1" s="14"/>
      <c r="L1" s="17"/>
      <c r="M1" s="14"/>
      <c r="N1" s="17"/>
    </row>
    <row r="2" spans="1:14">
      <c r="A2" s="14"/>
      <c r="B2" s="66" t="s">
        <v>76</v>
      </c>
      <c r="C2" s="103"/>
      <c r="D2" s="103"/>
      <c r="E2" s="103"/>
      <c r="F2" s="103"/>
      <c r="G2" s="103"/>
      <c r="H2" s="103"/>
      <c r="I2" s="103"/>
      <c r="J2" s="103"/>
      <c r="K2" s="103"/>
      <c r="L2" s="103"/>
      <c r="M2" s="103"/>
      <c r="N2" s="103"/>
    </row>
    <row r="3" spans="1:14" ht="18">
      <c r="A3" s="39"/>
      <c r="B3" s="67" t="s">
        <v>105</v>
      </c>
      <c r="C3" s="60"/>
      <c r="D3" s="60"/>
      <c r="E3" s="60"/>
      <c r="F3" s="60"/>
      <c r="G3" s="60"/>
      <c r="H3" s="60"/>
      <c r="I3" s="60"/>
      <c r="J3" s="60"/>
      <c r="K3" s="60"/>
      <c r="L3" s="60"/>
      <c r="M3" s="60"/>
      <c r="N3" s="60"/>
    </row>
    <row r="4" spans="1:14">
      <c r="A4" s="44"/>
      <c r="B4" s="149"/>
      <c r="C4" s="145"/>
      <c r="D4" s="145"/>
      <c r="E4" s="146"/>
    </row>
    <row r="5" spans="1:14">
      <c r="A5" s="44"/>
      <c r="B5" s="143" t="s">
        <v>140</v>
      </c>
      <c r="C5" s="144" t="e">
        <f>#REF!/1000</f>
        <v>#REF!</v>
      </c>
      <c r="D5" s="145"/>
      <c r="E5" s="145"/>
      <c r="F5" s="145"/>
      <c r="G5" s="145"/>
    </row>
    <row r="6" spans="1:14">
      <c r="A6" s="104"/>
      <c r="B6" s="147" t="s">
        <v>228</v>
      </c>
      <c r="C6" s="148" t="e">
        <f>C5</f>
        <v>#REF!</v>
      </c>
      <c r="D6" s="148" t="e">
        <f>#REF!/1000</f>
        <v>#REF!</v>
      </c>
      <c r="E6" s="145"/>
      <c r="F6" s="145"/>
      <c r="G6" s="145"/>
    </row>
    <row r="7" spans="1:14">
      <c r="A7" s="104"/>
      <c r="B7" s="147" t="s">
        <v>229</v>
      </c>
      <c r="C7" s="148" t="e">
        <f>C6+D6</f>
        <v>#REF!</v>
      </c>
      <c r="D7" s="148" t="e">
        <f>#REF!/1000</f>
        <v>#REF!</v>
      </c>
      <c r="E7" s="145"/>
      <c r="F7" s="145"/>
      <c r="G7" s="145"/>
    </row>
    <row r="8" spans="1:14">
      <c r="A8" s="44"/>
      <c r="B8" s="147" t="s">
        <v>230</v>
      </c>
      <c r="C8" s="148" t="e">
        <f>C7+D7-D8</f>
        <v>#REF!</v>
      </c>
      <c r="D8" s="148" t="e">
        <f>-#REF!/1000</f>
        <v>#REF!</v>
      </c>
      <c r="E8" s="145"/>
      <c r="F8" s="145"/>
      <c r="G8" s="145"/>
    </row>
    <row r="9" spans="1:14">
      <c r="A9" s="44"/>
      <c r="B9" s="147" t="s">
        <v>231</v>
      </c>
      <c r="C9" s="148" t="e">
        <f>C8-D9</f>
        <v>#REF!</v>
      </c>
      <c r="D9" s="148" t="e">
        <f>-#REF!/1000</f>
        <v>#REF!</v>
      </c>
      <c r="E9" s="145"/>
      <c r="F9" s="145"/>
      <c r="G9" s="145"/>
    </row>
    <row r="10" spans="1:14">
      <c r="A10" s="44"/>
      <c r="B10" s="147" t="s">
        <v>232</v>
      </c>
      <c r="C10" s="148" t="e">
        <f>C9</f>
        <v>#REF!</v>
      </c>
      <c r="D10" s="148" t="e">
        <f>#REF!/1000</f>
        <v>#REF!</v>
      </c>
      <c r="E10" s="145"/>
      <c r="F10" s="145"/>
      <c r="G10" s="145"/>
    </row>
    <row r="11" spans="1:14">
      <c r="A11" s="44"/>
      <c r="B11" s="147" t="s">
        <v>233</v>
      </c>
      <c r="C11" s="148" t="e">
        <f>C10+D10-D11</f>
        <v>#REF!</v>
      </c>
      <c r="D11" s="148" t="e">
        <f>-#REF!/1000</f>
        <v>#REF!</v>
      </c>
      <c r="E11" s="145"/>
      <c r="F11" s="145"/>
      <c r="G11" s="145"/>
    </row>
    <row r="12" spans="1:14">
      <c r="A12" s="104"/>
      <c r="B12" s="143" t="s">
        <v>144</v>
      </c>
      <c r="C12" s="144" t="e">
        <f>#REF!/1000</f>
        <v>#REF!</v>
      </c>
      <c r="D12" s="145"/>
      <c r="E12" s="145"/>
      <c r="F12" s="145"/>
      <c r="G12" s="145"/>
    </row>
    <row r="13" spans="1:14">
      <c r="A13" s="104"/>
      <c r="B13" s="147" t="s">
        <v>228</v>
      </c>
      <c r="C13" s="148" t="e">
        <f>C12</f>
        <v>#REF!</v>
      </c>
      <c r="D13" s="148" t="e">
        <f>#REF!/1000</f>
        <v>#REF!</v>
      </c>
      <c r="E13" s="145"/>
      <c r="F13" s="145"/>
      <c r="G13" s="145"/>
    </row>
    <row r="14" spans="1:14">
      <c r="A14" s="104"/>
      <c r="B14" s="147" t="s">
        <v>229</v>
      </c>
      <c r="C14" s="148" t="e">
        <f>C13+D13</f>
        <v>#REF!</v>
      </c>
      <c r="D14" s="148" t="e">
        <f>(#REF!+#REF!)/1000</f>
        <v>#REF!</v>
      </c>
      <c r="E14" s="145"/>
      <c r="F14" s="145"/>
      <c r="G14" s="145"/>
    </row>
    <row r="15" spans="1:14">
      <c r="A15" s="44"/>
      <c r="B15" s="147" t="s">
        <v>230</v>
      </c>
      <c r="C15" s="148" t="e">
        <f>C14+D14-D15</f>
        <v>#REF!</v>
      </c>
      <c r="D15" s="148" t="e">
        <f>-#REF!/1000</f>
        <v>#REF!</v>
      </c>
      <c r="E15" s="145"/>
      <c r="F15" s="145"/>
      <c r="G15" s="145"/>
    </row>
    <row r="16" spans="1:14">
      <c r="A16" s="44"/>
      <c r="B16" s="147" t="s">
        <v>231</v>
      </c>
      <c r="C16" s="148" t="e">
        <f>C15</f>
        <v>#REF!</v>
      </c>
      <c r="D16" s="148" t="e">
        <f>(#REF!+#REF!)/1000</f>
        <v>#REF!</v>
      </c>
      <c r="E16" s="145"/>
      <c r="F16" s="145"/>
      <c r="G16" s="145"/>
    </row>
    <row r="17" spans="1:7">
      <c r="A17" s="44"/>
      <c r="B17" s="147" t="s">
        <v>232</v>
      </c>
      <c r="C17" s="148" t="e">
        <f>C16+D16-D17</f>
        <v>#REF!</v>
      </c>
      <c r="D17" s="148" t="e">
        <f>-#REF!/1000</f>
        <v>#REF!</v>
      </c>
      <c r="E17" s="145"/>
      <c r="F17" s="145"/>
      <c r="G17" s="145"/>
    </row>
    <row r="18" spans="1:7">
      <c r="A18" s="44"/>
      <c r="B18" s="147" t="s">
        <v>233</v>
      </c>
      <c r="C18" s="148" t="e">
        <f>C17-D18</f>
        <v>#REF!</v>
      </c>
      <c r="D18" s="148" t="e">
        <f>-#REF!/1000</f>
        <v>#REF!</v>
      </c>
      <c r="E18" s="145"/>
      <c r="F18" s="145"/>
      <c r="G18" s="145"/>
    </row>
    <row r="19" spans="1:7">
      <c r="A19" s="104"/>
      <c r="B19" s="143" t="s">
        <v>138</v>
      </c>
      <c r="C19" s="144" t="e">
        <f>#REF!/1000</f>
        <v>#REF!</v>
      </c>
      <c r="D19" s="145"/>
      <c r="E19" s="145"/>
      <c r="F19" s="145"/>
      <c r="G19" s="145"/>
    </row>
    <row r="20" spans="1:7">
      <c r="A20" s="44"/>
    </row>
    <row r="21" spans="1:7">
      <c r="A21" s="112"/>
    </row>
    <row r="22" spans="1:7">
      <c r="A22" s="113"/>
    </row>
    <row r="23" spans="1:7">
      <c r="A23" s="114"/>
    </row>
    <row r="24" spans="1:7">
      <c r="A24" s="113"/>
      <c r="G24" s="235"/>
    </row>
    <row r="25" spans="1:7">
      <c r="A25" s="114"/>
    </row>
    <row r="26" spans="1:7">
      <c r="A26" s="113"/>
    </row>
    <row r="27" spans="1:7">
      <c r="A27" s="104"/>
    </row>
    <row r="28" spans="1:7">
      <c r="A28" s="113"/>
    </row>
    <row r="29" spans="1:7">
      <c r="A29" s="113"/>
    </row>
    <row r="46" spans="2:3">
      <c r="B46" s="143"/>
      <c r="C46" s="146"/>
    </row>
    <row r="47" spans="2:3">
      <c r="B47" s="147"/>
    </row>
    <row r="48" spans="2:3">
      <c r="B48" s="147"/>
    </row>
    <row r="49" spans="1:3">
      <c r="A49" s="41"/>
      <c r="B49" s="147"/>
    </row>
    <row r="50" spans="1:3">
      <c r="A50" s="41"/>
      <c r="B50" s="147"/>
    </row>
    <row r="51" spans="1:3">
      <c r="A51" s="44"/>
      <c r="B51" s="147"/>
      <c r="C51" s="146"/>
    </row>
    <row r="52" spans="1:3">
      <c r="A52" s="104"/>
      <c r="B52" s="150"/>
      <c r="C52" s="146"/>
    </row>
    <row r="53" spans="1:3">
      <c r="A53" s="44"/>
      <c r="B53" s="143"/>
      <c r="C53" s="146"/>
    </row>
    <row r="54" spans="1:3">
      <c r="A54" s="44"/>
    </row>
    <row r="55" spans="1:3">
      <c r="A55" s="44"/>
    </row>
    <row r="56" spans="1:3">
      <c r="A56" s="104"/>
    </row>
    <row r="57" spans="1:3">
      <c r="A57" s="104"/>
    </row>
    <row r="58" spans="1:3">
      <c r="A58" s="44"/>
    </row>
    <row r="59" spans="1:3">
      <c r="A59" s="104"/>
    </row>
    <row r="60" spans="1:3">
      <c r="A60" s="44"/>
    </row>
    <row r="61" spans="1:3">
      <c r="A61" s="44"/>
    </row>
    <row r="62" spans="1:3">
      <c r="A62" s="44"/>
    </row>
    <row r="63" spans="1:3">
      <c r="A63" s="104"/>
    </row>
    <row r="64" spans="1:3">
      <c r="A64" s="44"/>
    </row>
    <row r="69" spans="1:2">
      <c r="A69"/>
      <c r="B69" s="151" t="s">
        <v>106</v>
      </c>
    </row>
  </sheetData>
  <pageMargins left="0.39370078740157499" right="0.39370078740157499" top="3.7401574999999999E-2" bottom="0.39370078740157499" header="0" footer="0"/>
  <pageSetup paperSize="9" orientation="landscape" r:id="rId1"/>
  <headerFooter alignWithMargins="0">
    <oddFooter>&amp;L&amp;"Verdana,Fett"1st PRELIMINARY DRAFT&amp;C&amp;P&amp;R&amp;"Verdana,Fett"1st PRELIMINARY DRAFT</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62"/>
  <sheetViews>
    <sheetView showGridLines="0" zoomScaleNormal="100" zoomScaleSheetLayoutView="110" workbookViewId="0">
      <selection activeCell="B5" sqref="B5:B12"/>
    </sheetView>
  </sheetViews>
  <sheetFormatPr baseColWidth="10" defaultColWidth="9" defaultRowHeight="12.75"/>
  <cols>
    <col min="1" max="1" width="1.625" style="374" customWidth="1"/>
    <col min="2" max="2" width="41.625" bestFit="1" customWidth="1"/>
    <col min="3" max="3" width="9.125" bestFit="1" customWidth="1"/>
    <col min="4" max="5" width="16.875" customWidth="1"/>
    <col min="6" max="6" width="9.125" bestFit="1" customWidth="1"/>
  </cols>
  <sheetData>
    <row r="1" spans="1:20">
      <c r="A1" s="14"/>
      <c r="B1" s="380" t="e">
        <f>#REF!</f>
        <v>#REF!</v>
      </c>
      <c r="C1" s="14"/>
      <c r="D1" s="14"/>
      <c r="E1" s="14"/>
      <c r="F1" s="14"/>
      <c r="G1" s="17"/>
      <c r="H1" s="14"/>
      <c r="I1" s="17"/>
      <c r="J1" s="14"/>
      <c r="K1" s="17"/>
      <c r="L1" s="14"/>
      <c r="M1" s="17"/>
      <c r="N1" s="14"/>
      <c r="O1" s="17"/>
    </row>
    <row r="2" spans="1:20">
      <c r="A2" s="14"/>
      <c r="B2" s="380" t="s">
        <v>274</v>
      </c>
      <c r="C2" s="103"/>
      <c r="D2" s="103"/>
      <c r="E2" s="103"/>
      <c r="F2" s="103"/>
      <c r="G2" s="103"/>
      <c r="H2" s="103"/>
      <c r="I2" s="103"/>
      <c r="J2" s="103"/>
      <c r="K2" s="103"/>
      <c r="L2" s="103"/>
      <c r="M2" s="103"/>
      <c r="N2" s="103"/>
      <c r="O2" s="103"/>
    </row>
    <row r="3" spans="1:20" ht="18">
      <c r="A3" s="39"/>
      <c r="B3" s="67" t="s">
        <v>105</v>
      </c>
      <c r="C3" s="60"/>
      <c r="D3" s="60"/>
      <c r="E3" s="60"/>
      <c r="F3" s="60"/>
      <c r="G3" s="60" t="s">
        <v>286</v>
      </c>
      <c r="H3" s="60"/>
      <c r="I3" s="60"/>
      <c r="J3" s="60"/>
      <c r="K3" s="60"/>
      <c r="L3" s="60"/>
      <c r="M3" s="60"/>
      <c r="N3" s="60"/>
      <c r="O3" s="60"/>
    </row>
    <row r="4" spans="1:20">
      <c r="A4" s="44"/>
      <c r="B4" s="149"/>
      <c r="C4" s="145"/>
      <c r="D4" s="145"/>
      <c r="E4" s="145"/>
      <c r="F4" s="146"/>
      <c r="G4" s="145">
        <f>D6-D7+D8-D9-D10</f>
        <v>70</v>
      </c>
    </row>
    <row r="5" spans="1:20" ht="24">
      <c r="A5" s="44"/>
      <c r="B5" s="302" t="s">
        <v>275</v>
      </c>
      <c r="C5" s="144">
        <f>'Net Debt'!F21</f>
        <v>842</v>
      </c>
      <c r="D5" s="145"/>
      <c r="E5" s="145"/>
      <c r="F5" s="146"/>
      <c r="G5" s="145"/>
      <c r="H5">
        <v>842</v>
      </c>
      <c r="I5">
        <v>-864</v>
      </c>
      <c r="J5">
        <f>H5+I5</f>
        <v>-22</v>
      </c>
      <c r="K5">
        <v>468</v>
      </c>
      <c r="L5">
        <f>J5+K5</f>
        <v>446</v>
      </c>
      <c r="M5">
        <v>-266</v>
      </c>
      <c r="N5">
        <f>L5+M5</f>
        <v>180</v>
      </c>
      <c r="O5">
        <v>89</v>
      </c>
      <c r="P5">
        <f>N5+O5</f>
        <v>269</v>
      </c>
      <c r="Q5">
        <v>503</v>
      </c>
      <c r="R5">
        <f>P5+Q5</f>
        <v>772</v>
      </c>
      <c r="S5">
        <f>-64+30+7</f>
        <v>-27</v>
      </c>
      <c r="T5">
        <f>R5+S5</f>
        <v>745</v>
      </c>
    </row>
    <row r="6" spans="1:20">
      <c r="A6" s="104"/>
      <c r="B6" s="301" t="s">
        <v>68</v>
      </c>
      <c r="C6" s="148">
        <v>0</v>
      </c>
      <c r="D6" s="148">
        <v>842</v>
      </c>
      <c r="E6" s="148">
        <v>-22</v>
      </c>
      <c r="F6" s="146"/>
      <c r="G6" s="145"/>
    </row>
    <row r="7" spans="1:20">
      <c r="A7" s="104"/>
      <c r="B7" s="301" t="s">
        <v>11</v>
      </c>
      <c r="C7" s="148">
        <v>0</v>
      </c>
      <c r="D7" s="148">
        <v>446</v>
      </c>
      <c r="E7" s="148">
        <v>-22</v>
      </c>
      <c r="F7" s="146"/>
      <c r="G7" s="145"/>
      <c r="H7" s="145"/>
    </row>
    <row r="8" spans="1:20">
      <c r="A8" s="104"/>
      <c r="B8" s="150" t="s">
        <v>281</v>
      </c>
      <c r="C8" s="148">
        <v>180</v>
      </c>
      <c r="D8" s="148">
        <v>266</v>
      </c>
      <c r="E8" s="148"/>
      <c r="F8" s="146"/>
      <c r="G8" s="145"/>
    </row>
    <row r="9" spans="1:20">
      <c r="A9" s="44"/>
      <c r="B9" s="301" t="s">
        <v>282</v>
      </c>
      <c r="C9" s="148">
        <f>C8</f>
        <v>180</v>
      </c>
      <c r="D9" s="148">
        <v>89</v>
      </c>
      <c r="E9" s="148"/>
      <c r="F9" s="146"/>
      <c r="G9" s="145"/>
    </row>
    <row r="10" spans="1:20">
      <c r="A10" s="104"/>
      <c r="B10" s="301" t="s">
        <v>287</v>
      </c>
      <c r="C10" s="148">
        <f>C9+D9</f>
        <v>269</v>
      </c>
      <c r="D10" s="148">
        <v>503</v>
      </c>
      <c r="E10" s="148"/>
      <c r="F10" s="146"/>
      <c r="G10" s="145"/>
      <c r="I10" s="145"/>
      <c r="K10" s="145"/>
    </row>
    <row r="11" spans="1:20">
      <c r="A11" s="104"/>
      <c r="B11" s="150" t="s">
        <v>255</v>
      </c>
      <c r="C11" s="148">
        <v>708</v>
      </c>
      <c r="D11" s="616">
        <v>64</v>
      </c>
      <c r="E11" s="616"/>
      <c r="F11" s="146"/>
      <c r="G11" s="145"/>
      <c r="I11" s="145"/>
      <c r="K11" s="145"/>
    </row>
    <row r="12" spans="1:20" ht="24">
      <c r="A12" s="104"/>
      <c r="B12" s="302" t="s">
        <v>361</v>
      </c>
      <c r="C12" s="144">
        <f>'Net Debt'!D21</f>
        <v>745</v>
      </c>
      <c r="D12" s="145"/>
      <c r="E12" s="145"/>
      <c r="F12" s="146"/>
      <c r="G12" s="145"/>
    </row>
    <row r="13" spans="1:20">
      <c r="A13" s="44"/>
      <c r="D13" s="145"/>
      <c r="E13" s="145"/>
      <c r="G13" s="145"/>
    </row>
    <row r="14" spans="1:20">
      <c r="A14" s="112"/>
      <c r="B14" s="150"/>
      <c r="C14" s="148"/>
      <c r="D14" s="148"/>
      <c r="E14" s="148"/>
      <c r="F14" s="146"/>
      <c r="G14" s="145"/>
    </row>
    <row r="15" spans="1:20">
      <c r="A15" s="113"/>
      <c r="C15" s="145"/>
    </row>
    <row r="16" spans="1:20">
      <c r="A16" s="114"/>
      <c r="C16" s="145"/>
    </row>
    <row r="17" spans="1:1">
      <c r="A17" s="113"/>
    </row>
    <row r="18" spans="1:1">
      <c r="A18" s="114"/>
    </row>
    <row r="19" spans="1:1">
      <c r="A19" s="113"/>
    </row>
    <row r="20" spans="1:1">
      <c r="A20" s="104"/>
    </row>
    <row r="21" spans="1:1">
      <c r="A21" s="113"/>
    </row>
    <row r="22" spans="1:1">
      <c r="A22" s="113"/>
    </row>
    <row r="39" spans="1:3">
      <c r="B39" s="143"/>
      <c r="C39" s="146"/>
    </row>
    <row r="40" spans="1:3">
      <c r="B40" s="147"/>
    </row>
    <row r="41" spans="1:3">
      <c r="B41" s="147"/>
    </row>
    <row r="42" spans="1:3">
      <c r="A42" s="41"/>
      <c r="B42" s="147"/>
    </row>
    <row r="43" spans="1:3">
      <c r="A43" s="41"/>
      <c r="B43" s="147"/>
    </row>
    <row r="44" spans="1:3">
      <c r="A44" s="44"/>
      <c r="B44" s="147"/>
      <c r="C44" s="146"/>
    </row>
    <row r="45" spans="1:3">
      <c r="A45" s="104"/>
      <c r="B45" s="150"/>
      <c r="C45" s="146"/>
    </row>
    <row r="46" spans="1:3">
      <c r="A46" s="44"/>
      <c r="B46" s="143"/>
      <c r="C46" s="146"/>
    </row>
    <row r="47" spans="1:3">
      <c r="A47" s="44"/>
    </row>
    <row r="48" spans="1:3">
      <c r="A48" s="44"/>
    </row>
    <row r="49" spans="1:2">
      <c r="A49" s="104"/>
    </row>
    <row r="50" spans="1:2">
      <c r="A50" s="104"/>
    </row>
    <row r="51" spans="1:2">
      <c r="A51" s="44"/>
    </row>
    <row r="52" spans="1:2">
      <c r="A52" s="104"/>
    </row>
    <row r="53" spans="1:2">
      <c r="A53" s="44"/>
    </row>
    <row r="54" spans="1:2">
      <c r="A54" s="44"/>
    </row>
    <row r="55" spans="1:2">
      <c r="A55" s="44"/>
    </row>
    <row r="56" spans="1:2">
      <c r="A56" s="104"/>
    </row>
    <row r="57" spans="1:2">
      <c r="A57" s="44"/>
    </row>
    <row r="62" spans="1:2">
      <c r="A62"/>
      <c r="B62" s="151"/>
    </row>
  </sheetData>
  <pageMargins left="0.39370078740157499" right="0.39370078740157499" top="3.7401574999999999E-2" bottom="0.39370078740157499" header="0" footer="0"/>
  <pageSetup paperSize="9" scale="94" orientation="landscape" r:id="rId1"/>
  <headerFooter alignWithMargins="0">
    <oddFooter>&amp;L&amp;"Verdana,Fett"PRELIMINARY DRAFT&amp;C&amp;P&amp;R&amp;"Verdana,Fett"PRELIMINARY DRAFT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O28"/>
  <sheetViews>
    <sheetView workbookViewId="0">
      <selection activeCell="G18" sqref="G18"/>
    </sheetView>
  </sheetViews>
  <sheetFormatPr baseColWidth="10" defaultColWidth="10" defaultRowHeight="15"/>
  <cols>
    <col min="1" max="1" width="31.5" style="415" customWidth="1"/>
    <col min="2" max="2" width="16.125" style="415" customWidth="1"/>
    <col min="3" max="3" width="11.75" style="415" customWidth="1"/>
    <col min="4" max="4" width="12.125" style="415" customWidth="1"/>
    <col min="5" max="6" width="10" style="415"/>
    <col min="7" max="7" width="38.25" style="415" customWidth="1"/>
    <col min="8" max="16384" width="10" style="415"/>
  </cols>
  <sheetData>
    <row r="2" spans="1:15">
      <c r="A2" s="13" t="s">
        <v>218</v>
      </c>
      <c r="B2" s="81"/>
      <c r="C2" s="81"/>
      <c r="D2" s="81"/>
      <c r="G2" s="13" t="s">
        <v>239</v>
      </c>
      <c r="H2" s="81"/>
      <c r="I2" s="81"/>
      <c r="J2" s="81"/>
    </row>
    <row r="3" spans="1:15">
      <c r="A3" s="13" t="s">
        <v>291</v>
      </c>
      <c r="B3" s="81"/>
      <c r="C3" s="81"/>
      <c r="D3" s="81"/>
      <c r="G3" s="18" t="s">
        <v>292</v>
      </c>
      <c r="H3" s="18"/>
      <c r="I3" s="18"/>
      <c r="J3" s="18"/>
    </row>
    <row r="4" spans="1:15">
      <c r="A4" s="18" t="s">
        <v>293</v>
      </c>
      <c r="B4" s="18"/>
      <c r="C4" s="18"/>
      <c r="D4" s="18"/>
      <c r="G4" s="20"/>
      <c r="H4" s="373" t="s">
        <v>294</v>
      </c>
      <c r="I4" s="373"/>
      <c r="J4" s="373"/>
    </row>
    <row r="5" spans="1:15">
      <c r="A5" s="20"/>
      <c r="B5" s="373" t="s">
        <v>295</v>
      </c>
      <c r="C5" s="373"/>
      <c r="D5" s="373"/>
      <c r="G5" s="22"/>
      <c r="H5" s="23"/>
      <c r="I5" s="23"/>
      <c r="J5" s="23"/>
    </row>
    <row r="6" spans="1:15">
      <c r="A6" s="22"/>
      <c r="B6" s="23"/>
      <c r="C6" s="23"/>
      <c r="D6" s="23"/>
      <c r="G6" s="24"/>
      <c r="H6" s="327" t="s">
        <v>139</v>
      </c>
      <c r="I6" s="328" t="s">
        <v>6</v>
      </c>
      <c r="J6" s="332" t="s">
        <v>240</v>
      </c>
    </row>
    <row r="7" spans="1:15">
      <c r="A7" s="24"/>
      <c r="B7" s="327" t="s">
        <v>139</v>
      </c>
      <c r="C7" s="328" t="s">
        <v>6</v>
      </c>
      <c r="D7" s="326" t="s">
        <v>8</v>
      </c>
      <c r="G7" s="27"/>
      <c r="H7" s="47"/>
      <c r="I7" s="28"/>
      <c r="J7" s="28"/>
    </row>
    <row r="8" spans="1:15">
      <c r="A8" s="27"/>
      <c r="B8" s="47"/>
      <c r="C8" s="28"/>
      <c r="D8" s="28"/>
      <c r="G8" s="29"/>
      <c r="H8" s="43"/>
      <c r="I8" s="395"/>
      <c r="J8" s="395"/>
    </row>
    <row r="9" spans="1:15">
      <c r="A9" s="29"/>
      <c r="B9" s="43"/>
      <c r="C9" s="395"/>
      <c r="D9" s="395"/>
      <c r="G9" s="31" t="s">
        <v>234</v>
      </c>
      <c r="H9" s="416">
        <v>2445419</v>
      </c>
      <c r="I9" s="417">
        <v>2553798</v>
      </c>
      <c r="J9" s="418"/>
    </row>
    <row r="10" spans="1:15">
      <c r="A10" s="31" t="s">
        <v>9</v>
      </c>
      <c r="B10" s="416">
        <v>2445419</v>
      </c>
      <c r="C10" s="417">
        <v>2553798</v>
      </c>
      <c r="D10" s="436">
        <f t="shared" ref="D10:D15" si="0">B10/C10-1</f>
        <v>-4.2000000000000003E-2</v>
      </c>
      <c r="G10" s="82" t="s">
        <v>235</v>
      </c>
      <c r="H10" s="419">
        <v>1816290</v>
      </c>
      <c r="I10" s="419">
        <v>1854450</v>
      </c>
      <c r="J10" s="420"/>
    </row>
    <row r="11" spans="1:15">
      <c r="A11" s="82" t="s">
        <v>38</v>
      </c>
      <c r="B11" s="419">
        <v>1816290</v>
      </c>
      <c r="C11" s="419">
        <v>1854450</v>
      </c>
      <c r="D11" s="436">
        <f t="shared" si="0"/>
        <v>-2.1000000000000001E-2</v>
      </c>
      <c r="G11" s="382" t="s">
        <v>236</v>
      </c>
      <c r="H11" s="417">
        <v>1481230</v>
      </c>
      <c r="I11" s="417">
        <v>1547602</v>
      </c>
      <c r="J11" s="418"/>
    </row>
    <row r="12" spans="1:15">
      <c r="A12" s="382" t="s">
        <v>296</v>
      </c>
      <c r="B12" s="417">
        <v>1481230</v>
      </c>
      <c r="C12" s="417">
        <v>1547602</v>
      </c>
      <c r="D12" s="436">
        <f t="shared" si="0"/>
        <v>-4.2999999999999997E-2</v>
      </c>
      <c r="G12" s="382" t="s">
        <v>237</v>
      </c>
      <c r="H12" s="417">
        <v>335060</v>
      </c>
      <c r="I12" s="417">
        <v>306848</v>
      </c>
      <c r="J12" s="418"/>
    </row>
    <row r="13" spans="1:15">
      <c r="A13" s="382" t="s">
        <v>297</v>
      </c>
      <c r="B13" s="417">
        <v>335060</v>
      </c>
      <c r="C13" s="417">
        <v>306848</v>
      </c>
      <c r="D13" s="436">
        <f t="shared" si="0"/>
        <v>9.1999999999999998E-2</v>
      </c>
      <c r="G13" s="82" t="s">
        <v>238</v>
      </c>
      <c r="H13" s="421">
        <v>626428</v>
      </c>
      <c r="I13" s="419">
        <v>697325</v>
      </c>
      <c r="J13" s="420"/>
      <c r="K13" s="422" t="s">
        <v>298</v>
      </c>
      <c r="L13" s="423"/>
      <c r="M13" s="423"/>
      <c r="N13" s="423"/>
      <c r="O13" s="423"/>
    </row>
    <row r="14" spans="1:15">
      <c r="A14" s="82" t="s">
        <v>41</v>
      </c>
      <c r="B14" s="421">
        <v>626428</v>
      </c>
      <c r="C14" s="419">
        <v>697325</v>
      </c>
      <c r="D14" s="436">
        <f t="shared" si="0"/>
        <v>-0.10199999999999999</v>
      </c>
      <c r="G14" s="82" t="s">
        <v>299</v>
      </c>
      <c r="H14" s="419">
        <v>2700</v>
      </c>
      <c r="I14" s="419">
        <v>2023</v>
      </c>
      <c r="J14" s="420"/>
    </row>
    <row r="15" spans="1:15">
      <c r="A15" s="82" t="s">
        <v>42</v>
      </c>
      <c r="B15" s="419">
        <v>2700</v>
      </c>
      <c r="C15" s="419">
        <v>2023</v>
      </c>
      <c r="D15" s="436">
        <f t="shared" si="0"/>
        <v>0.33500000000000002</v>
      </c>
      <c r="G15" s="376"/>
      <c r="H15" s="383"/>
      <c r="I15" s="383"/>
      <c r="J15" s="383"/>
    </row>
    <row r="16" spans="1:15">
      <c r="A16" s="376"/>
      <c r="B16" s="383"/>
      <c r="C16" s="383"/>
      <c r="D16" s="383"/>
      <c r="G16" s="413"/>
      <c r="H16" s="86"/>
      <c r="I16" s="86"/>
      <c r="J16" s="86"/>
    </row>
    <row r="17" spans="1:11">
      <c r="A17" s="413"/>
      <c r="B17" s="86"/>
      <c r="C17" s="86"/>
      <c r="D17" s="86"/>
    </row>
    <row r="20" spans="1:11">
      <c r="A20" s="424" t="s">
        <v>9</v>
      </c>
      <c r="G20" s="424" t="s">
        <v>300</v>
      </c>
    </row>
    <row r="22" spans="1:11">
      <c r="B22" s="373" t="s">
        <v>295</v>
      </c>
      <c r="C22" s="373"/>
      <c r="D22" s="373"/>
      <c r="H22" s="373" t="s">
        <v>294</v>
      </c>
      <c r="I22" s="373"/>
      <c r="J22" s="373"/>
    </row>
    <row r="23" spans="1:11">
      <c r="A23" s="425"/>
      <c r="B23" s="23"/>
      <c r="C23" s="23"/>
      <c r="D23" s="23"/>
      <c r="H23" s="23"/>
      <c r="I23" s="23"/>
      <c r="J23" s="23"/>
    </row>
    <row r="24" spans="1:11">
      <c r="B24" s="327" t="s">
        <v>139</v>
      </c>
      <c r="C24" s="328" t="s">
        <v>6</v>
      </c>
      <c r="D24" s="326" t="s">
        <v>8</v>
      </c>
      <c r="H24" s="327" t="s">
        <v>139</v>
      </c>
      <c r="I24" s="328" t="s">
        <v>6</v>
      </c>
      <c r="J24" s="332" t="s">
        <v>240</v>
      </c>
    </row>
    <row r="25" spans="1:11">
      <c r="A25" s="426" t="s">
        <v>301</v>
      </c>
      <c r="B25" s="47"/>
      <c r="C25" s="49"/>
      <c r="D25" s="49"/>
      <c r="G25" s="427" t="s">
        <v>302</v>
      </c>
      <c r="H25" s="47"/>
      <c r="I25" s="49"/>
      <c r="J25" s="49"/>
    </row>
    <row r="26" spans="1:11">
      <c r="A26" s="428" t="s">
        <v>303</v>
      </c>
      <c r="B26" s="429">
        <v>2107658</v>
      </c>
      <c r="C26" s="430">
        <v>2244927</v>
      </c>
      <c r="D26" s="428"/>
      <c r="E26" s="423"/>
      <c r="G26" s="428" t="s">
        <v>304</v>
      </c>
      <c r="H26" s="429">
        <v>2107658</v>
      </c>
      <c r="I26" s="430">
        <v>2244927</v>
      </c>
      <c r="J26" s="428"/>
      <c r="K26" s="423"/>
    </row>
    <row r="27" spans="1:11" ht="15.75" thickBot="1">
      <c r="A27" s="428" t="s">
        <v>305</v>
      </c>
      <c r="B27" s="431">
        <v>337760</v>
      </c>
      <c r="C27" s="431">
        <v>308871</v>
      </c>
      <c r="D27" s="432"/>
      <c r="G27" s="428" t="s">
        <v>257</v>
      </c>
      <c r="H27" s="431">
        <v>337760</v>
      </c>
      <c r="I27" s="431">
        <v>308871</v>
      </c>
      <c r="J27" s="432"/>
    </row>
    <row r="28" spans="1:11">
      <c r="A28" s="433" t="s">
        <v>115</v>
      </c>
      <c r="B28" s="434">
        <v>2445419</v>
      </c>
      <c r="C28" s="435">
        <f>SUM(C26:C27)</f>
        <v>2553798</v>
      </c>
      <c r="G28" s="424" t="s">
        <v>241</v>
      </c>
      <c r="H28" s="434">
        <v>2445419</v>
      </c>
      <c r="I28" s="435">
        <f>SUM(I26:I27)</f>
        <v>2553798</v>
      </c>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pageSetUpPr fitToPage="1"/>
  </sheetPr>
  <dimension ref="B1:N104"/>
  <sheetViews>
    <sheetView showGridLines="0" zoomScaleNormal="100" zoomScaleSheetLayoutView="90" workbookViewId="0">
      <selection activeCell="L6" sqref="L6"/>
    </sheetView>
  </sheetViews>
  <sheetFormatPr baseColWidth="10" defaultColWidth="11" defaultRowHeight="12.75" outlineLevelRow="1"/>
  <cols>
    <col min="1" max="1" width="1.625" style="15" customWidth="1"/>
    <col min="2" max="2" width="3.25" style="15" customWidth="1"/>
    <col min="3" max="3" width="53.25" style="15" customWidth="1"/>
    <col min="4" max="4" width="11.875" style="15" customWidth="1"/>
    <col min="5" max="5" width="1.5" style="356" customWidth="1"/>
    <col min="6" max="6" width="11.875" style="15" customWidth="1"/>
    <col min="7" max="7" width="1.5" style="356" customWidth="1"/>
    <col min="8" max="8" width="9.875" style="12" customWidth="1"/>
    <col min="9" max="9" width="1.5" style="356" customWidth="1"/>
    <col min="10" max="10" width="9.875" style="15" customWidth="1"/>
    <col min="11" max="11" width="0.875" style="15" customWidth="1"/>
    <col min="12" max="16384" width="11" style="15"/>
  </cols>
  <sheetData>
    <row r="1" spans="2:14" s="14" customFormat="1" ht="14.1" customHeight="1">
      <c r="C1" s="66" t="e">
        <f>#REF!</f>
        <v>#REF!</v>
      </c>
      <c r="E1" s="175"/>
      <c r="G1" s="175"/>
      <c r="H1" s="17"/>
      <c r="I1" s="175"/>
    </row>
    <row r="2" spans="2:14" s="14" customFormat="1" ht="14.1" customHeight="1">
      <c r="C2" s="66" t="s">
        <v>43</v>
      </c>
      <c r="D2" s="17"/>
      <c r="E2" s="175"/>
      <c r="G2" s="175"/>
      <c r="H2" s="17"/>
      <c r="I2" s="175"/>
      <c r="J2" s="17"/>
    </row>
    <row r="3" spans="2:14" s="39" customFormat="1" ht="14.1" customHeight="1">
      <c r="C3" s="67" t="s">
        <v>5</v>
      </c>
      <c r="D3" s="19"/>
      <c r="E3" s="179"/>
      <c r="F3" s="19"/>
      <c r="G3" s="179"/>
      <c r="H3" s="19"/>
      <c r="I3" s="179"/>
      <c r="J3" s="19"/>
      <c r="N3" s="39">
        <v>1000</v>
      </c>
    </row>
    <row r="4" spans="2:14" s="16" customFormat="1" ht="15" customHeight="1">
      <c r="C4" s="20"/>
      <c r="D4" s="15"/>
      <c r="E4" s="356"/>
      <c r="F4" s="15"/>
      <c r="G4" s="356"/>
      <c r="H4" s="15"/>
      <c r="I4" s="356"/>
      <c r="J4" s="15"/>
      <c r="K4" s="15"/>
      <c r="L4" s="62"/>
      <c r="M4" s="62"/>
      <c r="N4" s="62"/>
    </row>
    <row r="5" spans="2:14" s="16" customFormat="1" ht="3.95" customHeight="1">
      <c r="C5" s="22"/>
      <c r="D5" s="23"/>
      <c r="E5" s="174"/>
      <c r="F5" s="23"/>
      <c r="G5" s="174"/>
      <c r="H5" s="23"/>
      <c r="I5" s="174"/>
      <c r="J5" s="23"/>
      <c r="K5" s="15"/>
      <c r="L5" s="23"/>
      <c r="M5" s="23"/>
      <c r="N5" s="23"/>
    </row>
    <row r="6" spans="2:14" s="16" customFormat="1" ht="14.1" customHeight="1">
      <c r="C6" s="192" t="s">
        <v>102</v>
      </c>
      <c r="D6" s="368">
        <v>41518</v>
      </c>
      <c r="E6" s="369"/>
      <c r="F6" s="368" t="s">
        <v>95</v>
      </c>
      <c r="G6" s="369"/>
      <c r="H6" s="355" t="s">
        <v>225</v>
      </c>
      <c r="I6" s="369"/>
      <c r="J6" s="355" t="s">
        <v>254</v>
      </c>
      <c r="K6" s="15"/>
      <c r="L6" s="25"/>
      <c r="M6" s="25"/>
      <c r="N6" s="25"/>
    </row>
    <row r="7" spans="2:14" s="41" customFormat="1" ht="3.95" customHeight="1">
      <c r="C7" s="51"/>
      <c r="D7" s="28"/>
      <c r="E7" s="137"/>
      <c r="F7" s="28"/>
      <c r="G7" s="137"/>
      <c r="H7" s="28"/>
      <c r="I7" s="137"/>
      <c r="J7" s="28"/>
      <c r="K7" s="46"/>
    </row>
    <row r="8" spans="2:14" s="44" customFormat="1" ht="3.95" customHeight="1">
      <c r="C8" s="68"/>
      <c r="D8" s="30"/>
      <c r="E8" s="138"/>
      <c r="F8" s="30"/>
      <c r="G8" s="138"/>
      <c r="H8" s="30"/>
      <c r="I8" s="138"/>
      <c r="J8" s="30"/>
    </row>
    <row r="9" spans="2:14" s="40" customFormat="1" ht="14.1" customHeight="1">
      <c r="B9" s="56" t="s">
        <v>131</v>
      </c>
      <c r="C9" s="193" t="s">
        <v>44</v>
      </c>
      <c r="D9" s="157">
        <f>SUM(D10:D16)</f>
        <v>7256</v>
      </c>
      <c r="E9" s="159"/>
      <c r="F9" s="158">
        <f>SUM(F10:F16)</f>
        <v>7652</v>
      </c>
      <c r="G9" s="360"/>
      <c r="H9" s="194">
        <f>D9-F9</f>
        <v>-396</v>
      </c>
      <c r="I9" s="360"/>
      <c r="J9" s="370">
        <f>IF(OR((D9/F9-1)*100&gt;100,(D9/F9-1)*100&lt;-100),"n.m.",(D9/F9-1)*100)</f>
        <v>-5.2</v>
      </c>
    </row>
    <row r="10" spans="2:14" s="44" customFormat="1" ht="14.1" customHeight="1">
      <c r="C10" s="52" t="s">
        <v>45</v>
      </c>
      <c r="D10" s="89">
        <f>'TEF DE BS'!D8</f>
        <v>706</v>
      </c>
      <c r="E10" s="161"/>
      <c r="F10" s="90">
        <f>'TEF DE BS'!F8</f>
        <v>706</v>
      </c>
      <c r="G10" s="361"/>
      <c r="H10" s="195">
        <f>D10-F10</f>
        <v>0</v>
      </c>
      <c r="I10" s="361"/>
      <c r="J10" s="91">
        <f t="shared" ref="J10:J24" si="0">IF(OR((D10/F10-1)*100&gt;100,(D10/F10-1)*100&lt;-100),"n.m.",(D10/F10-1)*100)</f>
        <v>0</v>
      </c>
      <c r="L10" s="40"/>
    </row>
    <row r="11" spans="2:14" s="44" customFormat="1" ht="14.1" customHeight="1">
      <c r="C11" s="52" t="s">
        <v>127</v>
      </c>
      <c r="D11" s="89">
        <f>'TEF DE BS'!D9</f>
        <v>2974</v>
      </c>
      <c r="E11" s="161"/>
      <c r="F11" s="90">
        <f>'TEF DE BS'!F9</f>
        <v>3277</v>
      </c>
      <c r="G11" s="361"/>
      <c r="H11" s="195">
        <f>D11-F11</f>
        <v>-303</v>
      </c>
      <c r="I11" s="361"/>
      <c r="J11" s="91">
        <f t="shared" si="0"/>
        <v>-9.1999999999999993</v>
      </c>
      <c r="L11" s="40"/>
    </row>
    <row r="12" spans="2:14" s="44" customFormat="1" ht="14.1" customHeight="1">
      <c r="C12" s="52" t="s">
        <v>46</v>
      </c>
      <c r="D12" s="89">
        <f>'TEF DE BS'!D10</f>
        <v>2897</v>
      </c>
      <c r="E12" s="161"/>
      <c r="F12" s="90">
        <f>'TEF DE BS'!F10</f>
        <v>2973</v>
      </c>
      <c r="G12" s="361"/>
      <c r="H12" s="195">
        <f>D12-F12</f>
        <v>-76</v>
      </c>
      <c r="I12" s="361"/>
      <c r="J12" s="91">
        <f t="shared" si="0"/>
        <v>-2.6</v>
      </c>
      <c r="L12" s="40"/>
    </row>
    <row r="13" spans="2:14" s="44" customFormat="1" ht="14.1" customHeight="1" outlineLevel="1">
      <c r="C13" s="52" t="s">
        <v>177</v>
      </c>
      <c r="D13" s="89"/>
      <c r="E13" s="161"/>
      <c r="F13" s="90"/>
      <c r="G13" s="361"/>
      <c r="H13" s="195"/>
      <c r="I13" s="361"/>
      <c r="J13" s="91" t="e">
        <f t="shared" si="0"/>
        <v>#DIV/0!</v>
      </c>
      <c r="K13" s="40"/>
      <c r="L13" s="40"/>
    </row>
    <row r="14" spans="2:14" s="44" customFormat="1" ht="14.1" customHeight="1" outlineLevel="1">
      <c r="C14" s="52" t="s">
        <v>178</v>
      </c>
      <c r="D14" s="89"/>
      <c r="E14" s="161"/>
      <c r="F14" s="90"/>
      <c r="G14" s="361"/>
      <c r="H14" s="195"/>
      <c r="I14" s="361"/>
      <c r="J14" s="91" t="e">
        <f t="shared" si="0"/>
        <v>#DIV/0!</v>
      </c>
      <c r="L14" s="40"/>
    </row>
    <row r="15" spans="2:14" s="44" customFormat="1" ht="14.1" customHeight="1">
      <c r="C15" s="52" t="s">
        <v>47</v>
      </c>
      <c r="D15" s="89">
        <f>'TEF DE BS'!D11</f>
        <v>98</v>
      </c>
      <c r="E15" s="161"/>
      <c r="F15" s="90">
        <f>'TEF DE BS'!F11</f>
        <v>115</v>
      </c>
      <c r="G15" s="361"/>
      <c r="H15" s="195">
        <f>D15-F15</f>
        <v>-17</v>
      </c>
      <c r="I15" s="361"/>
      <c r="J15" s="91">
        <f t="shared" si="0"/>
        <v>-14.8</v>
      </c>
      <c r="L15" s="40"/>
    </row>
    <row r="16" spans="2:14" s="44" customFormat="1" ht="14.1" customHeight="1">
      <c r="C16" s="52" t="s">
        <v>48</v>
      </c>
      <c r="D16" s="89">
        <f>'TEF DE BS'!D12</f>
        <v>581</v>
      </c>
      <c r="E16" s="161"/>
      <c r="F16" s="90">
        <f>'TEF DE BS'!F12</f>
        <v>581</v>
      </c>
      <c r="G16" s="361"/>
      <c r="H16" s="195">
        <f>D16-F16</f>
        <v>0</v>
      </c>
      <c r="I16" s="361"/>
      <c r="J16" s="91">
        <f t="shared" si="0"/>
        <v>0</v>
      </c>
      <c r="L16" s="40"/>
    </row>
    <row r="17" spans="2:12" s="56" customFormat="1" ht="14.1" customHeight="1">
      <c r="B17" s="56" t="s">
        <v>132</v>
      </c>
      <c r="C17" s="193" t="s">
        <v>49</v>
      </c>
      <c r="D17" s="157">
        <f>SUM(D18:D22)</f>
        <v>1111</v>
      </c>
      <c r="E17" s="159"/>
      <c r="F17" s="158">
        <f>SUM(F18:F22)</f>
        <v>1418</v>
      </c>
      <c r="G17" s="360"/>
      <c r="H17" s="194">
        <f>D17-F17</f>
        <v>-307</v>
      </c>
      <c r="I17" s="360"/>
      <c r="J17" s="370">
        <f t="shared" si="0"/>
        <v>-21.7</v>
      </c>
      <c r="K17" s="57"/>
    </row>
    <row r="18" spans="2:12" s="44" customFormat="1" ht="14.1" customHeight="1">
      <c r="C18" s="52" t="s">
        <v>50</v>
      </c>
      <c r="D18" s="89">
        <f>'TEF DE BS'!D14</f>
        <v>78</v>
      </c>
      <c r="E18" s="161"/>
      <c r="F18" s="90">
        <f>'TEF DE BS'!F14</f>
        <v>85</v>
      </c>
      <c r="G18" s="361"/>
      <c r="H18" s="195">
        <f t="shared" ref="H18:H22" si="1">D18-F18</f>
        <v>-7</v>
      </c>
      <c r="I18" s="361"/>
      <c r="J18" s="91">
        <f t="shared" si="0"/>
        <v>-8.1999999999999993</v>
      </c>
      <c r="K18" s="15"/>
      <c r="L18" s="40"/>
    </row>
    <row r="19" spans="2:12" s="44" customFormat="1" ht="14.1" customHeight="1">
      <c r="C19" s="52" t="s">
        <v>51</v>
      </c>
      <c r="D19" s="89">
        <f>'TEF DE BS'!D15</f>
        <v>925</v>
      </c>
      <c r="E19" s="161"/>
      <c r="F19" s="90">
        <f>'TEF DE BS'!F15</f>
        <v>1009</v>
      </c>
      <c r="G19" s="361"/>
      <c r="H19" s="195">
        <f t="shared" si="1"/>
        <v>-84</v>
      </c>
      <c r="I19" s="361"/>
      <c r="J19" s="91">
        <f t="shared" si="0"/>
        <v>-8.3000000000000007</v>
      </c>
      <c r="K19" s="15"/>
      <c r="L19" s="40"/>
    </row>
    <row r="20" spans="2:12" s="44" customFormat="1" ht="14.1" customHeight="1">
      <c r="C20" s="52" t="s">
        <v>52</v>
      </c>
      <c r="D20" s="89">
        <f>'TEF DE BS'!D16</f>
        <v>0</v>
      </c>
      <c r="E20" s="161"/>
      <c r="F20" s="90">
        <f>'TEF DE BS'!F16</f>
        <v>0</v>
      </c>
      <c r="G20" s="361"/>
      <c r="H20" s="195">
        <f t="shared" si="1"/>
        <v>0</v>
      </c>
      <c r="I20" s="361"/>
      <c r="J20" s="91" t="s">
        <v>10</v>
      </c>
      <c r="K20" s="15"/>
      <c r="L20" s="40"/>
    </row>
    <row r="21" spans="2:12" s="44" customFormat="1" ht="14.1" hidden="1" customHeight="1" outlineLevel="1">
      <c r="C21" s="52" t="s">
        <v>179</v>
      </c>
      <c r="D21" s="89"/>
      <c r="E21" s="161"/>
      <c r="F21" s="90"/>
      <c r="G21" s="361"/>
      <c r="H21" s="195">
        <f t="shared" si="1"/>
        <v>0</v>
      </c>
      <c r="I21" s="361"/>
      <c r="J21" s="91" t="e">
        <f t="shared" si="0"/>
        <v>#DIV/0!</v>
      </c>
      <c r="K21" s="15"/>
      <c r="L21" s="40"/>
    </row>
    <row r="22" spans="2:12" s="44" customFormat="1" ht="14.1" customHeight="1" collapsed="1">
      <c r="C22" s="52" t="s">
        <v>53</v>
      </c>
      <c r="D22" s="89">
        <f>'TEF DE BS'!D17</f>
        <v>108</v>
      </c>
      <c r="E22" s="161"/>
      <c r="F22" s="90">
        <f>'TEF DE BS'!F17</f>
        <v>324</v>
      </c>
      <c r="G22" s="361"/>
      <c r="H22" s="195">
        <f t="shared" si="1"/>
        <v>-216</v>
      </c>
      <c r="I22" s="361"/>
      <c r="J22" s="91">
        <f t="shared" si="0"/>
        <v>-66.7</v>
      </c>
      <c r="K22" s="15"/>
      <c r="L22" s="40"/>
    </row>
    <row r="23" spans="2:12" s="44" customFormat="1" ht="14.1" hidden="1" customHeight="1" outlineLevel="1">
      <c r="C23" s="52" t="s">
        <v>180</v>
      </c>
      <c r="D23" s="89"/>
      <c r="E23" s="161"/>
      <c r="F23" s="90"/>
      <c r="G23" s="361"/>
      <c r="H23" s="195"/>
      <c r="I23" s="361"/>
      <c r="J23" s="155"/>
      <c r="K23" s="15"/>
      <c r="L23" s="40"/>
    </row>
    <row r="24" spans="2:12" s="94" customFormat="1" ht="14.1" customHeight="1" collapsed="1">
      <c r="C24" s="59" t="s">
        <v>134</v>
      </c>
      <c r="D24" s="165">
        <f>SUM(D9,D17)</f>
        <v>8367</v>
      </c>
      <c r="E24" s="167"/>
      <c r="F24" s="166">
        <f>SUM(F9,F17)</f>
        <v>9070</v>
      </c>
      <c r="G24" s="362"/>
      <c r="H24" s="196">
        <f>D24-F24</f>
        <v>-703</v>
      </c>
      <c r="I24" s="362"/>
      <c r="J24" s="168">
        <f t="shared" si="0"/>
        <v>-7.8</v>
      </c>
      <c r="K24" s="197"/>
      <c r="L24" s="40"/>
    </row>
    <row r="25" spans="2:12" s="94" customFormat="1" ht="14.1" customHeight="1">
      <c r="C25" s="59"/>
      <c r="D25" s="165"/>
      <c r="E25" s="167"/>
      <c r="F25" s="166"/>
      <c r="G25" s="362"/>
      <c r="H25" s="196"/>
      <c r="I25" s="362"/>
      <c r="J25" s="168"/>
      <c r="K25" s="197"/>
      <c r="L25" s="40"/>
    </row>
    <row r="26" spans="2:12" s="94" customFormat="1" ht="14.1" customHeight="1">
      <c r="C26" s="198" t="s">
        <v>135</v>
      </c>
      <c r="D26" s="199"/>
      <c r="E26" s="357"/>
      <c r="F26" s="200"/>
      <c r="G26" s="363"/>
      <c r="H26" s="201"/>
      <c r="I26" s="363"/>
      <c r="J26" s="371"/>
      <c r="K26" s="197"/>
      <c r="L26" s="40"/>
    </row>
    <row r="27" spans="2:12" s="57" customFormat="1" ht="14.1" customHeight="1">
      <c r="B27" s="57" t="s">
        <v>131</v>
      </c>
      <c r="C27" s="193" t="s">
        <v>54</v>
      </c>
      <c r="D27" s="157" t="e">
        <f>SUM(D28:D31)</f>
        <v>#REF!</v>
      </c>
      <c r="E27" s="159"/>
      <c r="F27" s="158">
        <f>SUM(F28:F30)</f>
        <v>6428</v>
      </c>
      <c r="G27" s="360"/>
      <c r="H27" s="194" t="e">
        <f>D27-F27</f>
        <v>#REF!</v>
      </c>
      <c r="I27" s="360"/>
      <c r="J27" s="370" t="e">
        <f>IF(OR((D27/F27-1)*100&gt;100,(D27/F27-1)*100&lt;-100),"n.m.",(D27/F27-1)*100)</f>
        <v>#REF!</v>
      </c>
      <c r="L27" s="56"/>
    </row>
    <row r="28" spans="2:12" ht="14.1" customHeight="1">
      <c r="C28" s="52" t="str">
        <f>'TEF DE BS'!B21</f>
        <v>Common stock</v>
      </c>
      <c r="D28" s="89">
        <f>'TEF DE BS'!D21</f>
        <v>1117</v>
      </c>
      <c r="E28" s="161"/>
      <c r="F28" s="90">
        <f>'TEF DE BS'!F21</f>
        <v>1117</v>
      </c>
      <c r="G28" s="361"/>
      <c r="H28" s="195">
        <f>D28-F28</f>
        <v>0</v>
      </c>
      <c r="I28" s="361"/>
      <c r="J28" s="91">
        <f t="shared" ref="J28:J45" si="2">IF(OR((D28/F28-1)*100&gt;100,(D28/F28-1)*100&lt;-100),"n.m.",(D28/F28-1)*100)</f>
        <v>0</v>
      </c>
      <c r="K28" s="44"/>
      <c r="L28" s="40"/>
    </row>
    <row r="29" spans="2:12" ht="14.1" customHeight="1">
      <c r="C29" s="52" t="str">
        <f>'TEF DE BS'!B22</f>
        <v>Retained earnings &amp; addtional paid-in capital</v>
      </c>
      <c r="D29" s="89" t="e">
        <f>'TEF DE BS'!D22+#REF!</f>
        <v>#REF!</v>
      </c>
      <c r="E29" s="161"/>
      <c r="F29" s="90">
        <f>'TEF DE BS'!F22</f>
        <v>5310</v>
      </c>
      <c r="G29" s="361"/>
      <c r="H29" s="195" t="e">
        <f>D29-F29</f>
        <v>#REF!</v>
      </c>
      <c r="I29" s="361"/>
      <c r="J29" s="91" t="e">
        <f t="shared" ref="J29:J30" si="3">IF(OR((D29/F29-1)*100&gt;100,(D29/F29-1)*100&lt;-100),"n.m.",(D29/F29-1)*100)</f>
        <v>#REF!</v>
      </c>
      <c r="K29" s="44"/>
      <c r="L29" s="40"/>
    </row>
    <row r="30" spans="2:12" ht="14.1" customHeight="1">
      <c r="C30" s="52" t="s">
        <v>55</v>
      </c>
      <c r="D30" s="89">
        <f>'TEF DE BS'!D23</f>
        <v>1</v>
      </c>
      <c r="E30" s="161"/>
      <c r="F30" s="90">
        <f>'TEF DE BS'!F23</f>
        <v>1</v>
      </c>
      <c r="G30" s="361"/>
      <c r="H30" s="195">
        <f t="shared" ref="H30:H32" si="4">D30-F30</f>
        <v>0</v>
      </c>
      <c r="I30" s="361"/>
      <c r="J30" s="91">
        <f t="shared" si="3"/>
        <v>0</v>
      </c>
      <c r="L30" s="40"/>
    </row>
    <row r="31" spans="2:12" ht="14.1" hidden="1" customHeight="1" outlineLevel="1">
      <c r="C31" s="52" t="s">
        <v>181</v>
      </c>
      <c r="D31" s="89"/>
      <c r="E31" s="161"/>
      <c r="F31" s="90"/>
      <c r="G31" s="361"/>
      <c r="H31" s="195">
        <f t="shared" si="4"/>
        <v>0</v>
      </c>
      <c r="I31" s="361"/>
      <c r="J31" s="91" t="e">
        <f t="shared" si="2"/>
        <v>#DIV/0!</v>
      </c>
      <c r="L31" s="40"/>
    </row>
    <row r="32" spans="2:12" ht="14.1" customHeight="1" collapsed="1">
      <c r="C32" s="52" t="str">
        <f>'TEF DE BS'!B24</f>
        <v>Equity attributable to owners of the parent</v>
      </c>
      <c r="D32" s="89">
        <f>'TEF DE BS'!D24</f>
        <v>5916</v>
      </c>
      <c r="E32" s="161"/>
      <c r="F32" s="90">
        <f>'TEF DE BS'!F24</f>
        <v>6429</v>
      </c>
      <c r="G32" s="361"/>
      <c r="H32" s="195">
        <f t="shared" si="4"/>
        <v>-513</v>
      </c>
      <c r="I32" s="361"/>
      <c r="J32" s="91">
        <f t="shared" si="2"/>
        <v>-8</v>
      </c>
      <c r="L32" s="40"/>
    </row>
    <row r="33" spans="2:12" s="57" customFormat="1" ht="14.1" customHeight="1">
      <c r="B33" s="57" t="s">
        <v>132</v>
      </c>
      <c r="C33" s="193" t="s">
        <v>56</v>
      </c>
      <c r="D33" s="157">
        <f>SUM(D34:D38)</f>
        <v>860</v>
      </c>
      <c r="E33" s="159"/>
      <c r="F33" s="158">
        <f>SUM(F34:F38)</f>
        <v>1091</v>
      </c>
      <c r="G33" s="360"/>
      <c r="H33" s="194">
        <f>D33-F33</f>
        <v>-231</v>
      </c>
      <c r="I33" s="360"/>
      <c r="J33" s="370">
        <f t="shared" si="2"/>
        <v>-21.2</v>
      </c>
      <c r="L33" s="56"/>
    </row>
    <row r="34" spans="2:12" ht="14.1" customHeight="1">
      <c r="C34" s="52" t="s">
        <v>184</v>
      </c>
      <c r="D34" s="89">
        <f>'TEF DE BS'!D26</f>
        <v>750</v>
      </c>
      <c r="E34" s="161"/>
      <c r="F34" s="90">
        <f>'TEF DE BS'!F26</f>
        <v>1000</v>
      </c>
      <c r="G34" s="361"/>
      <c r="H34" s="195">
        <f t="shared" ref="H34:H45" si="5">D34-F34</f>
        <v>-250</v>
      </c>
      <c r="I34" s="361"/>
      <c r="J34" s="91" t="s">
        <v>10</v>
      </c>
      <c r="L34" s="40"/>
    </row>
    <row r="35" spans="2:12" ht="14.1" hidden="1" customHeight="1" outlineLevel="1">
      <c r="C35" s="52" t="s">
        <v>60</v>
      </c>
      <c r="D35" s="89"/>
      <c r="E35" s="161"/>
      <c r="F35" s="90"/>
      <c r="G35" s="361"/>
      <c r="H35" s="195">
        <f t="shared" si="5"/>
        <v>0</v>
      </c>
      <c r="I35" s="361"/>
      <c r="J35" s="91" t="e">
        <f t="shared" si="2"/>
        <v>#DIV/0!</v>
      </c>
      <c r="L35" s="40"/>
    </row>
    <row r="36" spans="2:12" ht="14.1" customHeight="1" collapsed="1">
      <c r="C36" s="52" t="s">
        <v>57</v>
      </c>
      <c r="D36" s="89">
        <f>'TEF DE BS'!D27</f>
        <v>11</v>
      </c>
      <c r="E36" s="161"/>
      <c r="F36" s="90">
        <f>'TEF DE BS'!F27</f>
        <v>9</v>
      </c>
      <c r="G36" s="361"/>
      <c r="H36" s="195">
        <f t="shared" si="5"/>
        <v>2</v>
      </c>
      <c r="I36" s="361"/>
      <c r="J36" s="91">
        <f t="shared" si="2"/>
        <v>22.2</v>
      </c>
      <c r="L36" s="40"/>
    </row>
    <row r="37" spans="2:12" ht="14.1" hidden="1" customHeight="1" outlineLevel="1">
      <c r="C37" s="52" t="s">
        <v>128</v>
      </c>
      <c r="D37" s="89"/>
      <c r="E37" s="161"/>
      <c r="F37" s="90"/>
      <c r="G37" s="361"/>
      <c r="H37" s="195">
        <f t="shared" si="5"/>
        <v>0</v>
      </c>
      <c r="I37" s="361"/>
      <c r="J37" s="91" t="e">
        <f t="shared" si="2"/>
        <v>#DIV/0!</v>
      </c>
      <c r="L37" s="40"/>
    </row>
    <row r="38" spans="2:12" ht="14.1" customHeight="1" collapsed="1">
      <c r="C38" s="52" t="s">
        <v>58</v>
      </c>
      <c r="D38" s="89">
        <f>'TEF DE BS'!D28</f>
        <v>99</v>
      </c>
      <c r="E38" s="161"/>
      <c r="F38" s="90">
        <f>'TEF DE BS'!F28</f>
        <v>82</v>
      </c>
      <c r="G38" s="361"/>
      <c r="H38" s="195">
        <f t="shared" si="5"/>
        <v>17</v>
      </c>
      <c r="I38" s="361"/>
      <c r="J38" s="91">
        <f t="shared" si="2"/>
        <v>20.7</v>
      </c>
      <c r="L38" s="40"/>
    </row>
    <row r="39" spans="2:12" s="57" customFormat="1" ht="14.1" customHeight="1">
      <c r="B39" s="57" t="s">
        <v>136</v>
      </c>
      <c r="C39" s="193" t="s">
        <v>59</v>
      </c>
      <c r="D39" s="157">
        <f>SUM(D40:D45)</f>
        <v>1600</v>
      </c>
      <c r="E39" s="159"/>
      <c r="F39" s="158">
        <f>SUM(F40:F45)</f>
        <v>1549</v>
      </c>
      <c r="G39" s="360"/>
      <c r="H39" s="194">
        <f>D39-F39</f>
        <v>51</v>
      </c>
      <c r="I39" s="360"/>
      <c r="J39" s="370">
        <f t="shared" si="2"/>
        <v>3.3</v>
      </c>
      <c r="L39" s="56"/>
    </row>
    <row r="40" spans="2:12" ht="14.1" customHeight="1">
      <c r="C40" s="52" t="s">
        <v>185</v>
      </c>
      <c r="D40" s="89">
        <f>'TEF DE BS'!D30</f>
        <v>251</v>
      </c>
      <c r="E40" s="161"/>
      <c r="F40" s="90">
        <f>'TEF DE BS'!F30</f>
        <v>251</v>
      </c>
      <c r="G40" s="361"/>
      <c r="H40" s="195">
        <f t="shared" si="5"/>
        <v>0</v>
      </c>
      <c r="I40" s="361"/>
      <c r="J40" s="91" t="s">
        <v>10</v>
      </c>
      <c r="L40" s="40"/>
    </row>
    <row r="41" spans="2:12" ht="14.1" customHeight="1">
      <c r="C41" s="52" t="s">
        <v>60</v>
      </c>
      <c r="D41" s="89">
        <f>'TEF DE BS'!D31</f>
        <v>1028</v>
      </c>
      <c r="E41" s="161"/>
      <c r="F41" s="90">
        <f>'TEF DE BS'!F31</f>
        <v>918</v>
      </c>
      <c r="G41" s="361"/>
      <c r="H41" s="195">
        <f t="shared" si="5"/>
        <v>110</v>
      </c>
      <c r="I41" s="361"/>
      <c r="J41" s="91">
        <f t="shared" si="2"/>
        <v>12</v>
      </c>
      <c r="L41" s="40"/>
    </row>
    <row r="42" spans="2:12" ht="14.1" customHeight="1">
      <c r="C42" s="52" t="s">
        <v>57</v>
      </c>
      <c r="D42" s="89">
        <f>'TEF DE BS'!D32</f>
        <v>155</v>
      </c>
      <c r="E42" s="161"/>
      <c r="F42" s="90">
        <f>'TEF DE BS'!F32</f>
        <v>219</v>
      </c>
      <c r="G42" s="361"/>
      <c r="H42" s="195">
        <f t="shared" si="5"/>
        <v>-64</v>
      </c>
      <c r="I42" s="361"/>
      <c r="J42" s="91">
        <f t="shared" si="2"/>
        <v>-29.2</v>
      </c>
      <c r="L42" s="40"/>
    </row>
    <row r="43" spans="2:12" ht="14.1" hidden="1" customHeight="1" outlineLevel="1">
      <c r="C43" s="52" t="e">
        <f>#REF!</f>
        <v>#REF!</v>
      </c>
      <c r="D43" s="89">
        <v>0</v>
      </c>
      <c r="E43" s="161"/>
      <c r="F43" s="90">
        <v>0</v>
      </c>
      <c r="G43" s="361"/>
      <c r="H43" s="195">
        <f t="shared" ref="H43" si="6">D43-F43</f>
        <v>0</v>
      </c>
      <c r="I43" s="361"/>
      <c r="J43" s="91" t="s">
        <v>10</v>
      </c>
      <c r="L43" s="40"/>
    </row>
    <row r="44" spans="2:12" collapsed="1">
      <c r="C44" s="52" t="s">
        <v>61</v>
      </c>
      <c r="D44" s="89">
        <f>'TEF DE BS'!D33</f>
        <v>4</v>
      </c>
      <c r="E44" s="161"/>
      <c r="F44" s="90">
        <f>'TEF DE BS'!F33</f>
        <v>7</v>
      </c>
      <c r="G44" s="361"/>
      <c r="H44" s="195">
        <f t="shared" si="5"/>
        <v>-3</v>
      </c>
      <c r="I44" s="361"/>
      <c r="J44" s="91">
        <f t="shared" si="2"/>
        <v>-42.9</v>
      </c>
      <c r="K44" s="96"/>
      <c r="L44" s="40"/>
    </row>
    <row r="45" spans="2:12" ht="14.1" customHeight="1">
      <c r="C45" s="52" t="s">
        <v>62</v>
      </c>
      <c r="D45" s="89">
        <f>'TEF DE BS'!D34</f>
        <v>162</v>
      </c>
      <c r="E45" s="161"/>
      <c r="F45" s="90">
        <f>'TEF DE BS'!F34</f>
        <v>154</v>
      </c>
      <c r="G45" s="361"/>
      <c r="H45" s="195">
        <f t="shared" si="5"/>
        <v>8</v>
      </c>
      <c r="I45" s="361"/>
      <c r="J45" s="91">
        <f t="shared" si="2"/>
        <v>5.2</v>
      </c>
      <c r="K45" s="96"/>
      <c r="L45" s="40"/>
    </row>
    <row r="46" spans="2:12" ht="14.1" hidden="1" customHeight="1" outlineLevel="1">
      <c r="C46" s="52" t="s">
        <v>182</v>
      </c>
      <c r="D46" s="89"/>
      <c r="E46" s="161"/>
      <c r="F46" s="90"/>
      <c r="G46" s="361"/>
      <c r="H46" s="195"/>
      <c r="I46" s="361"/>
      <c r="J46" s="95"/>
      <c r="K46" s="96"/>
      <c r="L46" s="40"/>
    </row>
    <row r="47" spans="2:12" ht="14.1" customHeight="1" collapsed="1">
      <c r="C47" s="59" t="s">
        <v>137</v>
      </c>
      <c r="D47" s="165" t="e">
        <f>SUM(D27,D33,D39)</f>
        <v>#REF!</v>
      </c>
      <c r="E47" s="167"/>
      <c r="F47" s="166">
        <f>SUM(F27,F33,F39)</f>
        <v>9068</v>
      </c>
      <c r="G47" s="362"/>
      <c r="H47" s="196" t="e">
        <f>D47-F47</f>
        <v>#REF!</v>
      </c>
      <c r="I47" s="362"/>
      <c r="J47" s="168" t="e">
        <f t="shared" ref="J47" si="7">IF(OR((D47/F47-1)*100&gt;100,(D47/F47-1)*100&lt;-100),"n.m.",(D47/F47-1)*100)</f>
        <v>#REF!</v>
      </c>
      <c r="K47" s="96"/>
      <c r="L47" s="40"/>
    </row>
    <row r="48" spans="2:12" ht="14.1" hidden="1" customHeight="1" outlineLevel="1">
      <c r="C48" s="52"/>
      <c r="D48" s="89"/>
      <c r="E48" s="161"/>
      <c r="F48" s="90"/>
      <c r="G48" s="361"/>
      <c r="H48" s="90"/>
      <c r="I48" s="361"/>
      <c r="J48" s="95"/>
      <c r="K48" s="96"/>
      <c r="L48" s="40"/>
    </row>
    <row r="49" spans="3:13" ht="14.1" hidden="1" customHeight="1" outlineLevel="1">
      <c r="C49" s="52"/>
      <c r="D49" s="89"/>
      <c r="E49" s="161"/>
      <c r="F49" s="90"/>
      <c r="G49" s="361"/>
      <c r="H49" s="90"/>
      <c r="I49" s="361"/>
      <c r="J49" s="95"/>
      <c r="K49" s="96"/>
      <c r="L49" s="40"/>
    </row>
    <row r="50" spans="3:13" ht="14.1" hidden="1" customHeight="1" outlineLevel="1">
      <c r="C50" s="52"/>
      <c r="D50" s="89"/>
      <c r="E50" s="161"/>
      <c r="F50" s="90"/>
      <c r="G50" s="361"/>
      <c r="H50" s="90"/>
      <c r="I50" s="361"/>
      <c r="J50" s="95"/>
      <c r="K50" s="96"/>
      <c r="L50" s="40"/>
    </row>
    <row r="51" spans="3:13" ht="14.1" hidden="1" customHeight="1" outlineLevel="1">
      <c r="C51" s="52"/>
      <c r="D51" s="89"/>
      <c r="E51" s="161"/>
      <c r="F51" s="90"/>
      <c r="G51" s="361"/>
      <c r="H51" s="90"/>
      <c r="I51" s="361"/>
      <c r="J51" s="95"/>
      <c r="K51" s="96"/>
      <c r="L51" s="40"/>
    </row>
    <row r="52" spans="3:13" ht="6" hidden="1" customHeight="1" collapsed="1">
      <c r="C52" s="52"/>
      <c r="D52" s="97"/>
      <c r="E52" s="233"/>
      <c r="F52" s="95"/>
      <c r="G52" s="364"/>
      <c r="H52" s="90"/>
      <c r="I52" s="361"/>
      <c r="J52" s="95"/>
      <c r="K52" s="96"/>
      <c r="L52" s="40"/>
    </row>
    <row r="53" spans="3:13" s="94" customFormat="1" ht="14.1" hidden="1" customHeight="1">
      <c r="C53" s="69" t="s">
        <v>63</v>
      </c>
      <c r="D53" s="97"/>
      <c r="E53" s="233"/>
      <c r="F53" s="95"/>
      <c r="G53" s="364"/>
      <c r="H53" s="195"/>
      <c r="I53" s="367"/>
      <c r="J53" s="202"/>
      <c r="L53" s="40"/>
    </row>
    <row r="54" spans="3:13" ht="14.1" hidden="1" customHeight="1">
      <c r="C54" s="71" t="s">
        <v>64</v>
      </c>
      <c r="D54" s="98"/>
      <c r="E54" s="234"/>
      <c r="F54" s="99"/>
      <c r="G54" s="365"/>
      <c r="H54" s="195"/>
      <c r="I54" s="367"/>
      <c r="J54" s="33"/>
      <c r="L54" s="40"/>
    </row>
    <row r="55" spans="3:13" ht="14.1" hidden="1" customHeight="1">
      <c r="C55" s="71" t="s">
        <v>65</v>
      </c>
      <c r="D55" s="203"/>
      <c r="E55" s="358"/>
      <c r="F55" s="204"/>
      <c r="G55" s="366"/>
      <c r="H55" s="195"/>
      <c r="I55" s="367"/>
      <c r="J55" s="33"/>
      <c r="L55" s="40"/>
      <c r="M55" s="100"/>
    </row>
    <row r="56" spans="3:13" s="44" customFormat="1" ht="6" customHeight="1">
      <c r="C56" s="101"/>
      <c r="D56" s="101"/>
      <c r="E56" s="230"/>
      <c r="F56" s="101"/>
      <c r="G56" s="230"/>
      <c r="H56" s="102"/>
      <c r="I56" s="230"/>
      <c r="J56" s="102"/>
      <c r="K56" s="101"/>
      <c r="L56" s="40"/>
      <c r="M56" s="15"/>
    </row>
    <row r="57" spans="3:13" ht="6" customHeight="1"/>
    <row r="58" spans="3:13">
      <c r="C58" s="674" t="s">
        <v>66</v>
      </c>
      <c r="D58" s="674"/>
      <c r="E58" s="674"/>
      <c r="F58" s="674"/>
      <c r="G58" s="674"/>
      <c r="H58" s="674"/>
      <c r="I58" s="674"/>
      <c r="J58" s="674"/>
      <c r="K58" s="674"/>
    </row>
    <row r="59" spans="3:13" ht="35.25" customHeight="1">
      <c r="C59" s="660" t="s">
        <v>183</v>
      </c>
      <c r="D59" s="660"/>
      <c r="E59" s="660"/>
      <c r="F59" s="660"/>
      <c r="G59" s="660"/>
      <c r="H59" s="660"/>
      <c r="I59" s="660"/>
      <c r="J59" s="660"/>
      <c r="K59" s="660"/>
      <c r="L59" s="660"/>
    </row>
    <row r="60" spans="3:13" ht="22.5" customHeight="1">
      <c r="C60" s="673"/>
      <c r="D60" s="673"/>
      <c r="E60" s="673"/>
      <c r="F60" s="673"/>
      <c r="G60" s="673"/>
      <c r="H60" s="673"/>
      <c r="I60" s="673"/>
      <c r="J60" s="673"/>
      <c r="K60" s="152"/>
    </row>
    <row r="61" spans="3:13">
      <c r="C61" s="37"/>
    </row>
    <row r="62" spans="3:13">
      <c r="C62" s="5"/>
      <c r="D62" s="5"/>
      <c r="E62" s="359"/>
      <c r="F62" s="5"/>
      <c r="G62" s="359"/>
      <c r="H62" s="8"/>
      <c r="I62" s="359"/>
      <c r="J62" s="5"/>
      <c r="K62" s="5"/>
      <c r="L62" s="5"/>
    </row>
    <row r="63" spans="3:13">
      <c r="C63" s="5"/>
      <c r="D63" s="5"/>
      <c r="E63" s="359"/>
      <c r="F63" s="5"/>
      <c r="G63" s="359"/>
      <c r="H63" s="8"/>
      <c r="I63" s="359"/>
      <c r="J63" s="5"/>
      <c r="K63" s="5"/>
      <c r="L63" s="5"/>
    </row>
    <row r="64" spans="3:13" s="41" customFormat="1" ht="15" customHeight="1">
      <c r="C64" s="5"/>
      <c r="D64" s="5"/>
      <c r="E64" s="359"/>
      <c r="F64" s="5"/>
      <c r="G64" s="359"/>
      <c r="H64" s="8"/>
      <c r="I64" s="359"/>
      <c r="J64" s="5"/>
      <c r="K64" s="5"/>
      <c r="L64" s="5"/>
    </row>
    <row r="65" spans="3:12" s="41" customFormat="1" ht="5.0999999999999996" customHeight="1">
      <c r="C65" s="5"/>
      <c r="D65" s="5"/>
      <c r="E65" s="359"/>
      <c r="F65" s="5"/>
      <c r="G65" s="359"/>
      <c r="H65" s="8"/>
      <c r="I65" s="359"/>
      <c r="J65" s="5"/>
      <c r="K65" s="5"/>
      <c r="L65" s="5"/>
    </row>
    <row r="66" spans="3:12" s="44" customFormat="1" ht="5.0999999999999996" customHeight="1">
      <c r="C66" s="5"/>
      <c r="D66" s="5"/>
      <c r="E66" s="359"/>
      <c r="F66" s="5"/>
      <c r="G66" s="359"/>
      <c r="H66" s="8"/>
      <c r="I66" s="359"/>
      <c r="J66" s="5"/>
      <c r="K66" s="5"/>
      <c r="L66" s="5"/>
    </row>
    <row r="67" spans="3:12" s="40" customFormat="1" ht="14.1" customHeight="1">
      <c r="C67" s="5"/>
      <c r="D67" s="5"/>
      <c r="E67" s="359"/>
      <c r="F67" s="5"/>
      <c r="G67" s="359"/>
      <c r="H67" s="8"/>
      <c r="I67" s="359"/>
      <c r="J67" s="5"/>
      <c r="K67" s="5"/>
      <c r="L67" s="5"/>
    </row>
    <row r="68" spans="3:12" s="44" customFormat="1" ht="14.1" customHeight="1">
      <c r="C68" s="5"/>
      <c r="D68" s="5"/>
      <c r="E68" s="359"/>
      <c r="F68" s="5"/>
      <c r="G68" s="359"/>
      <c r="H68" s="8"/>
      <c r="I68" s="359"/>
      <c r="J68" s="5"/>
      <c r="K68" s="5"/>
      <c r="L68" s="5"/>
    </row>
    <row r="69" spans="3:12" s="44" customFormat="1" ht="14.1" customHeight="1">
      <c r="C69" s="5"/>
      <c r="D69" s="5"/>
      <c r="E69" s="359"/>
      <c r="F69" s="5"/>
      <c r="G69" s="359"/>
      <c r="H69" s="8"/>
      <c r="I69" s="359"/>
      <c r="J69" s="5"/>
      <c r="K69" s="5"/>
      <c r="L69" s="5"/>
    </row>
    <row r="70" spans="3:12" s="44" customFormat="1" ht="14.1" customHeight="1">
      <c r="C70" s="5"/>
      <c r="D70" s="5"/>
      <c r="E70" s="359"/>
      <c r="F70" s="5"/>
      <c r="G70" s="359"/>
      <c r="H70" s="8"/>
      <c r="I70" s="359"/>
      <c r="J70" s="5"/>
      <c r="K70" s="5"/>
      <c r="L70" s="5"/>
    </row>
    <row r="71" spans="3:12" s="44" customFormat="1" ht="14.1" customHeight="1">
      <c r="C71" s="5"/>
      <c r="D71" s="5"/>
      <c r="E71" s="359"/>
      <c r="F71" s="5"/>
      <c r="G71" s="359"/>
      <c r="H71" s="8"/>
      <c r="I71" s="359"/>
      <c r="J71" s="5"/>
      <c r="K71" s="5"/>
      <c r="L71" s="5"/>
    </row>
    <row r="72" spans="3:12" s="44" customFormat="1" ht="14.1" customHeight="1">
      <c r="C72" s="5"/>
      <c r="D72" s="5"/>
      <c r="E72" s="359"/>
      <c r="F72" s="5"/>
      <c r="G72" s="359"/>
      <c r="H72" s="8"/>
      <c r="I72" s="359"/>
      <c r="J72" s="5"/>
      <c r="K72" s="5"/>
      <c r="L72" s="5"/>
    </row>
    <row r="73" spans="3:12" s="40" customFormat="1" ht="14.1" customHeight="1">
      <c r="C73" s="5"/>
      <c r="D73" s="5"/>
      <c r="E73" s="359"/>
      <c r="F73" s="5"/>
      <c r="G73" s="359"/>
      <c r="H73" s="8"/>
      <c r="I73" s="359"/>
      <c r="J73" s="5"/>
      <c r="K73" s="5"/>
      <c r="L73" s="5"/>
    </row>
    <row r="74" spans="3:12" s="44" customFormat="1" ht="14.1" customHeight="1">
      <c r="C74" s="5"/>
      <c r="D74" s="5"/>
      <c r="E74" s="359"/>
      <c r="F74" s="5"/>
      <c r="G74" s="359"/>
      <c r="H74" s="8"/>
      <c r="I74" s="359"/>
      <c r="J74" s="5"/>
      <c r="K74" s="5"/>
      <c r="L74" s="5"/>
    </row>
    <row r="75" spans="3:12" s="44" customFormat="1" ht="14.1" customHeight="1">
      <c r="C75" s="5"/>
      <c r="D75" s="5"/>
      <c r="E75" s="359"/>
      <c r="F75" s="5"/>
      <c r="G75" s="359"/>
      <c r="H75" s="8"/>
      <c r="I75" s="359"/>
      <c r="J75" s="5"/>
      <c r="K75" s="5"/>
      <c r="L75" s="5"/>
    </row>
    <row r="76" spans="3:12" s="44" customFormat="1" ht="14.1" customHeight="1">
      <c r="C76" s="5"/>
      <c r="D76" s="5"/>
      <c r="E76" s="359"/>
      <c r="F76" s="5"/>
      <c r="G76" s="359"/>
      <c r="H76" s="8"/>
      <c r="I76" s="359"/>
      <c r="J76" s="5"/>
      <c r="K76" s="5"/>
      <c r="L76" s="5"/>
    </row>
    <row r="77" spans="3:12" s="44" customFormat="1" ht="14.1" customHeight="1">
      <c r="C77" s="5"/>
      <c r="D77" s="5"/>
      <c r="E77" s="359"/>
      <c r="F77" s="5"/>
      <c r="G77" s="359"/>
      <c r="H77" s="8"/>
      <c r="I77" s="359"/>
      <c r="J77" s="5"/>
      <c r="K77" s="5"/>
      <c r="L77" s="5"/>
    </row>
    <row r="78" spans="3:12" s="44" customFormat="1" ht="14.1" customHeight="1">
      <c r="C78" s="5"/>
      <c r="D78" s="5"/>
      <c r="E78" s="359"/>
      <c r="F78" s="5"/>
      <c r="G78" s="359"/>
      <c r="H78" s="8"/>
      <c r="I78" s="359"/>
      <c r="J78" s="5"/>
      <c r="K78" s="5"/>
      <c r="L78" s="5"/>
    </row>
    <row r="79" spans="3:12" s="44" customFormat="1" ht="14.1" customHeight="1">
      <c r="C79" s="5"/>
      <c r="D79" s="5"/>
      <c r="E79" s="359"/>
      <c r="F79" s="5"/>
      <c r="G79" s="359"/>
      <c r="H79" s="8"/>
      <c r="I79" s="359"/>
      <c r="J79" s="5"/>
      <c r="K79" s="5"/>
      <c r="L79" s="5"/>
    </row>
    <row r="80" spans="3:12" s="94" customFormat="1" ht="14.1" customHeight="1">
      <c r="C80" s="5"/>
      <c r="D80" s="5"/>
      <c r="E80" s="359"/>
      <c r="F80" s="5"/>
      <c r="G80" s="359"/>
      <c r="H80" s="8"/>
      <c r="I80" s="359"/>
      <c r="J80" s="5"/>
      <c r="K80" s="5"/>
      <c r="L80" s="5"/>
    </row>
    <row r="81" spans="3:12" s="94" customFormat="1" ht="14.1" customHeight="1">
      <c r="C81" s="5"/>
      <c r="D81" s="5"/>
      <c r="E81" s="359"/>
      <c r="F81" s="5"/>
      <c r="G81" s="359"/>
      <c r="H81" s="8"/>
      <c r="I81" s="359"/>
      <c r="J81" s="5"/>
      <c r="K81" s="5"/>
      <c r="L81" s="5"/>
    </row>
    <row r="82" spans="3:12" ht="14.1" customHeight="1">
      <c r="C82" s="5"/>
      <c r="D82" s="5"/>
      <c r="E82" s="359"/>
      <c r="F82" s="5"/>
      <c r="G82" s="359"/>
      <c r="H82" s="8"/>
      <c r="I82" s="359"/>
      <c r="J82" s="5"/>
      <c r="K82" s="5"/>
      <c r="L82" s="5"/>
    </row>
    <row r="83" spans="3:12" ht="14.1" customHeight="1">
      <c r="C83" s="5"/>
      <c r="D83" s="5"/>
      <c r="E83" s="359"/>
      <c r="F83" s="5"/>
      <c r="G83" s="359"/>
      <c r="H83" s="8"/>
      <c r="I83" s="359"/>
      <c r="J83" s="5"/>
      <c r="K83" s="5"/>
      <c r="L83" s="5"/>
    </row>
    <row r="84" spans="3:12" s="94" customFormat="1" ht="14.1" customHeight="1">
      <c r="C84" s="5"/>
      <c r="D84" s="5"/>
      <c r="E84" s="359"/>
      <c r="F84" s="5"/>
      <c r="G84" s="359"/>
      <c r="H84" s="8"/>
      <c r="I84" s="359"/>
      <c r="J84" s="5"/>
      <c r="K84" s="5"/>
      <c r="L84" s="5"/>
    </row>
    <row r="85" spans="3:12" ht="14.1" customHeight="1">
      <c r="C85" s="5"/>
      <c r="D85" s="5"/>
      <c r="E85" s="359"/>
      <c r="F85" s="5"/>
      <c r="G85" s="359"/>
      <c r="H85" s="8"/>
      <c r="I85" s="359"/>
      <c r="J85" s="5"/>
      <c r="K85" s="5"/>
      <c r="L85" s="5"/>
    </row>
    <row r="86" spans="3:12" ht="14.1" customHeight="1">
      <c r="C86" s="5"/>
      <c r="D86" s="5"/>
      <c r="E86" s="359"/>
      <c r="F86" s="5"/>
      <c r="G86" s="359"/>
      <c r="H86" s="8"/>
      <c r="I86" s="359"/>
      <c r="J86" s="5"/>
      <c r="K86" s="5"/>
      <c r="L86" s="5"/>
    </row>
    <row r="87" spans="3:12" ht="14.1" customHeight="1">
      <c r="C87" s="5"/>
      <c r="D87" s="5"/>
      <c r="E87" s="359"/>
      <c r="F87" s="5"/>
      <c r="G87" s="359"/>
      <c r="H87" s="8"/>
      <c r="I87" s="359"/>
      <c r="J87" s="5"/>
      <c r="K87" s="5"/>
      <c r="L87" s="5"/>
    </row>
    <row r="88" spans="3:12" ht="14.1" customHeight="1">
      <c r="C88" s="5"/>
      <c r="D88" s="5"/>
      <c r="E88" s="359"/>
      <c r="F88" s="5"/>
      <c r="G88" s="359"/>
      <c r="H88" s="8"/>
      <c r="I88" s="359"/>
      <c r="J88" s="5"/>
      <c r="K88" s="5"/>
      <c r="L88" s="5"/>
    </row>
    <row r="89" spans="3:12" s="94" customFormat="1" ht="14.1" customHeight="1">
      <c r="C89" s="5"/>
      <c r="D89" s="5"/>
      <c r="E89" s="359"/>
      <c r="F89" s="5"/>
      <c r="G89" s="359"/>
      <c r="H89" s="8"/>
      <c r="I89" s="359"/>
      <c r="J89" s="5"/>
      <c r="K89" s="5"/>
      <c r="L89" s="5"/>
    </row>
    <row r="90" spans="3:12" ht="14.1" customHeight="1">
      <c r="C90" s="5"/>
      <c r="D90" s="5"/>
      <c r="E90" s="359"/>
      <c r="F90" s="5"/>
      <c r="G90" s="359"/>
      <c r="H90" s="8"/>
      <c r="I90" s="359"/>
      <c r="J90" s="5"/>
      <c r="K90" s="5"/>
      <c r="L90" s="5"/>
    </row>
    <row r="91" spans="3:12" ht="14.1" customHeight="1">
      <c r="C91" s="5"/>
      <c r="D91" s="5"/>
      <c r="E91" s="359"/>
      <c r="F91" s="5"/>
      <c r="G91" s="359"/>
      <c r="H91" s="8"/>
      <c r="I91" s="359"/>
      <c r="J91" s="5"/>
      <c r="K91" s="5"/>
      <c r="L91" s="5"/>
    </row>
    <row r="92" spans="3:12" ht="14.1" customHeight="1">
      <c r="C92" s="5"/>
      <c r="D92" s="5"/>
      <c r="E92" s="359"/>
      <c r="F92" s="5"/>
      <c r="G92" s="359"/>
      <c r="H92" s="8"/>
      <c r="I92" s="359"/>
      <c r="J92" s="5"/>
      <c r="K92" s="5"/>
      <c r="L92" s="5"/>
    </row>
    <row r="93" spans="3:12" ht="14.1" customHeight="1">
      <c r="C93" s="5"/>
      <c r="D93" s="5"/>
      <c r="E93" s="359"/>
      <c r="F93" s="5"/>
      <c r="G93" s="359"/>
      <c r="H93" s="8"/>
      <c r="I93" s="359"/>
      <c r="J93" s="5"/>
      <c r="K93" s="5"/>
      <c r="L93" s="5"/>
    </row>
    <row r="94" spans="3:12" ht="14.1" customHeight="1">
      <c r="C94" s="5"/>
      <c r="D94" s="5"/>
      <c r="E94" s="359"/>
      <c r="F94" s="5"/>
      <c r="G94" s="359"/>
      <c r="H94" s="8"/>
      <c r="I94" s="359"/>
      <c r="J94" s="5"/>
      <c r="K94" s="5"/>
      <c r="L94" s="5"/>
    </row>
    <row r="95" spans="3:12" s="94" customFormat="1" ht="14.1" customHeight="1">
      <c r="C95" s="5"/>
      <c r="D95" s="5"/>
      <c r="E95" s="359"/>
      <c r="F95" s="5"/>
      <c r="G95" s="359"/>
      <c r="H95" s="8"/>
      <c r="I95" s="359"/>
      <c r="J95" s="5"/>
      <c r="K95" s="5"/>
      <c r="L95" s="5"/>
    </row>
    <row r="96" spans="3:12" ht="14.1" customHeight="1">
      <c r="C96" s="5"/>
      <c r="D96" s="5"/>
      <c r="E96" s="359"/>
      <c r="F96" s="5"/>
      <c r="G96" s="359"/>
      <c r="H96" s="8"/>
      <c r="I96" s="359"/>
      <c r="J96" s="5"/>
      <c r="K96" s="5"/>
      <c r="L96" s="5"/>
    </row>
    <row r="97" spans="3:12">
      <c r="C97" s="5"/>
      <c r="D97" s="5"/>
      <c r="E97" s="359"/>
      <c r="F97" s="5"/>
      <c r="G97" s="359"/>
      <c r="H97" s="8"/>
      <c r="I97" s="359"/>
      <c r="J97" s="5"/>
      <c r="K97" s="5"/>
      <c r="L97" s="5"/>
    </row>
    <row r="98" spans="3:12">
      <c r="C98" s="5"/>
      <c r="D98" s="5"/>
      <c r="E98" s="359"/>
      <c r="F98" s="5"/>
      <c r="G98" s="359"/>
      <c r="H98" s="8"/>
      <c r="I98" s="359"/>
      <c r="J98" s="5"/>
      <c r="K98" s="5"/>
      <c r="L98" s="5"/>
    </row>
    <row r="99" spans="3:12">
      <c r="C99" s="5"/>
      <c r="D99" s="5"/>
      <c r="E99" s="359"/>
      <c r="F99" s="5"/>
      <c r="G99" s="359"/>
      <c r="H99" s="8"/>
      <c r="I99" s="359"/>
      <c r="J99" s="5"/>
      <c r="K99" s="5"/>
      <c r="L99" s="5"/>
    </row>
    <row r="100" spans="3:12">
      <c r="C100" s="5"/>
      <c r="D100" s="5"/>
      <c r="E100" s="359"/>
      <c r="F100" s="5"/>
      <c r="G100" s="359"/>
      <c r="H100" s="8"/>
      <c r="I100" s="359"/>
      <c r="J100" s="5"/>
      <c r="K100" s="5"/>
      <c r="L100" s="5"/>
    </row>
    <row r="101" spans="3:12">
      <c r="C101" s="5"/>
      <c r="D101" s="5"/>
      <c r="E101" s="359"/>
      <c r="F101" s="5"/>
      <c r="G101" s="359"/>
      <c r="H101" s="8"/>
      <c r="I101" s="359"/>
      <c r="J101" s="5"/>
      <c r="K101" s="5"/>
      <c r="L101" s="5"/>
    </row>
    <row r="102" spans="3:12">
      <c r="C102" s="5"/>
      <c r="D102" s="5"/>
      <c r="E102" s="359"/>
      <c r="F102" s="5"/>
      <c r="G102" s="359"/>
      <c r="H102" s="8"/>
      <c r="I102" s="359"/>
      <c r="J102" s="5"/>
      <c r="K102" s="5"/>
      <c r="L102" s="5"/>
    </row>
    <row r="103" spans="3:12">
      <c r="C103" s="5"/>
      <c r="D103" s="5"/>
      <c r="E103" s="359"/>
      <c r="F103" s="5"/>
      <c r="G103" s="359"/>
      <c r="H103" s="8"/>
      <c r="I103" s="359"/>
      <c r="J103" s="5"/>
      <c r="K103" s="5"/>
      <c r="L103" s="5"/>
    </row>
    <row r="104" spans="3:12">
      <c r="C104" s="5"/>
      <c r="D104" s="5"/>
      <c r="E104" s="359"/>
      <c r="F104" s="5"/>
      <c r="G104" s="359"/>
      <c r="H104" s="8"/>
      <c r="I104" s="359"/>
      <c r="J104" s="5"/>
      <c r="K104" s="5"/>
      <c r="L104" s="5"/>
    </row>
  </sheetData>
  <mergeCells count="3">
    <mergeCell ref="C58:K58"/>
    <mergeCell ref="C60:J60"/>
    <mergeCell ref="C59:L59"/>
  </mergeCells>
  <pageMargins left="0.39370078740157499" right="0.39370078740157499" top="3.7401574999999999E-2" bottom="0.39370078740157499" header="0" footer="0"/>
  <pageSetup paperSize="9" scale="91" orientation="landscape" r:id="rId1"/>
  <headerFooter alignWithMargins="0">
    <oddFooter>&amp;L&amp;"Verdana,Fett"1st PRELIMINARY DRAFT&amp;C&amp;P&amp;R&amp;"Verdana,Fett"1st PRELIMINARY DRAFT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0000"/>
    <pageSetUpPr fitToPage="1"/>
  </sheetPr>
  <dimension ref="A1:W27"/>
  <sheetViews>
    <sheetView workbookViewId="0">
      <selection activeCell="K28" sqref="K28"/>
    </sheetView>
  </sheetViews>
  <sheetFormatPr baseColWidth="10" defaultColWidth="10" defaultRowHeight="15" outlineLevelRow="1" outlineLevelCol="1"/>
  <cols>
    <col min="1" max="1" width="24.375" style="335" customWidth="1"/>
    <col min="2" max="4" width="11.75" style="335" hidden="1" customWidth="1" outlineLevel="1"/>
    <col min="5" max="5" width="11.75" style="335" customWidth="1" collapsed="1"/>
    <col min="6" max="6" width="11.75" style="335" customWidth="1"/>
    <col min="7" max="7" width="12.625" style="335" hidden="1" customWidth="1"/>
    <col min="8" max="8" width="3.5" style="335" customWidth="1"/>
    <col min="9" max="9" width="11.75" style="335" hidden="1" customWidth="1" outlineLevel="1"/>
    <col min="10" max="10" width="11.75" style="335" customWidth="1" collapsed="1"/>
    <col min="11" max="11" width="11.75" style="335" customWidth="1"/>
    <col min="12" max="12" width="11.75" style="335" hidden="1" customWidth="1"/>
    <col min="13" max="13" width="3.5" style="335" customWidth="1"/>
    <col min="14" max="14" width="11.75" style="335" hidden="1" customWidth="1" outlineLevel="1"/>
    <col min="15" max="15" width="11.75" style="335" customWidth="1" collapsed="1"/>
    <col min="16" max="16" width="11.75" style="335" customWidth="1"/>
    <col min="17" max="17" width="11.75" style="335" hidden="1" customWidth="1"/>
    <col min="18" max="18" width="3.5" style="335" customWidth="1"/>
    <col min="19" max="19" width="11.75" style="335" hidden="1" customWidth="1" outlineLevel="1"/>
    <col min="20" max="20" width="11.75" style="335" customWidth="1" collapsed="1"/>
    <col min="21" max="21" width="11.75" style="335" customWidth="1"/>
    <col min="22" max="22" width="11.75" style="335" hidden="1" customWidth="1"/>
    <col min="23" max="23" width="3.5" style="335" customWidth="1"/>
    <col min="24" max="16384" width="10" style="335"/>
  </cols>
  <sheetData>
    <row r="1" spans="1:23">
      <c r="A1" s="334" t="s">
        <v>148</v>
      </c>
    </row>
    <row r="2" spans="1:23">
      <c r="A2" s="336" t="s">
        <v>149</v>
      </c>
      <c r="B2" s="495"/>
      <c r="C2" s="495"/>
      <c r="D2" s="495"/>
      <c r="E2" s="495"/>
      <c r="F2" s="495"/>
      <c r="G2" s="496"/>
    </row>
    <row r="3" spans="1:23">
      <c r="A3" s="481" t="s">
        <v>150</v>
      </c>
      <c r="B3" s="683" t="s">
        <v>349</v>
      </c>
      <c r="C3" s="683"/>
      <c r="D3" s="683"/>
      <c r="E3" s="683"/>
      <c r="F3" s="683"/>
      <c r="G3" s="684"/>
      <c r="H3" s="497"/>
      <c r="I3" s="685" t="s">
        <v>348</v>
      </c>
      <c r="J3" s="686"/>
      <c r="K3" s="686"/>
      <c r="L3" s="687"/>
      <c r="M3" s="497"/>
      <c r="N3" s="685" t="s">
        <v>346</v>
      </c>
      <c r="O3" s="686"/>
      <c r="P3" s="686"/>
      <c r="Q3" s="687"/>
      <c r="R3" s="497"/>
      <c r="S3" s="685" t="s">
        <v>347</v>
      </c>
      <c r="T3" s="686"/>
      <c r="U3" s="686"/>
      <c r="V3" s="687"/>
      <c r="W3" s="486"/>
    </row>
    <row r="4" spans="1:23">
      <c r="A4" s="482" t="s">
        <v>116</v>
      </c>
      <c r="B4" s="483">
        <v>2009</v>
      </c>
      <c r="C4" s="483">
        <v>2010</v>
      </c>
      <c r="D4" s="483">
        <v>2011</v>
      </c>
      <c r="E4" s="483">
        <v>2012</v>
      </c>
      <c r="F4" s="483">
        <v>2013</v>
      </c>
      <c r="G4" s="484" t="s">
        <v>115</v>
      </c>
      <c r="H4" s="497"/>
      <c r="I4" s="458" t="s">
        <v>250</v>
      </c>
      <c r="J4" s="459" t="s">
        <v>251</v>
      </c>
      <c r="K4" s="459" t="s">
        <v>252</v>
      </c>
      <c r="L4" s="460" t="s">
        <v>115</v>
      </c>
      <c r="M4" s="497"/>
      <c r="N4" s="458" t="s">
        <v>151</v>
      </c>
      <c r="O4" s="459" t="s">
        <v>152</v>
      </c>
      <c r="P4" s="459" t="s">
        <v>285</v>
      </c>
      <c r="Q4" s="460" t="s">
        <v>115</v>
      </c>
      <c r="R4" s="497"/>
      <c r="S4" s="458" t="s">
        <v>153</v>
      </c>
      <c r="T4" s="459" t="s">
        <v>154</v>
      </c>
      <c r="U4" s="459" t="s">
        <v>345</v>
      </c>
      <c r="V4" s="460" t="s">
        <v>115</v>
      </c>
      <c r="W4" s="486"/>
    </row>
    <row r="5" spans="1:23">
      <c r="A5" s="485"/>
      <c r="B5" s="462"/>
      <c r="C5" s="462"/>
      <c r="D5" s="462"/>
      <c r="E5" s="462"/>
      <c r="F5" s="462"/>
      <c r="G5" s="463"/>
      <c r="H5" s="498"/>
      <c r="I5" s="461"/>
      <c r="J5" s="462"/>
      <c r="K5" s="462"/>
      <c r="L5" s="463"/>
      <c r="M5" s="498"/>
      <c r="N5" s="461"/>
      <c r="O5" s="462"/>
      <c r="P5" s="462"/>
      <c r="Q5" s="463"/>
      <c r="R5" s="497"/>
      <c r="S5" s="461"/>
      <c r="T5" s="462"/>
      <c r="U5" s="462"/>
      <c r="V5" s="463"/>
      <c r="W5" s="486"/>
    </row>
    <row r="6" spans="1:23">
      <c r="A6" s="486" t="s">
        <v>155</v>
      </c>
      <c r="B6" s="465">
        <v>-10.3</v>
      </c>
      <c r="C6" s="465">
        <v>-14.8</v>
      </c>
      <c r="D6" s="465">
        <v>-11</v>
      </c>
      <c r="E6" s="465">
        <v>-14.5</v>
      </c>
      <c r="F6" s="465"/>
      <c r="G6" s="487">
        <f>SUM(B6:E6)</f>
        <v>-50.6</v>
      </c>
      <c r="H6" s="499"/>
      <c r="I6" s="478"/>
      <c r="J6" s="479">
        <v>-3.7</v>
      </c>
      <c r="K6" s="479">
        <v>-3.8</v>
      </c>
      <c r="L6" s="466">
        <f>SUM(I6:K6)</f>
        <v>-7.5</v>
      </c>
      <c r="M6" s="499"/>
      <c r="N6" s="464">
        <f>(-5218806.88+115399.21)/1000000</f>
        <v>-5.0999999999999996</v>
      </c>
      <c r="O6" s="465">
        <v>-7.2</v>
      </c>
      <c r="P6" s="465">
        <v>-6.5</v>
      </c>
      <c r="Q6" s="466">
        <f>SUM(N6:O6)</f>
        <v>-12.3</v>
      </c>
      <c r="R6" s="497"/>
      <c r="S6" s="464">
        <f>(-10992556.3+5773749.42)/1000000</f>
        <v>-5.2</v>
      </c>
      <c r="T6" s="465">
        <v>-10.5</v>
      </c>
      <c r="U6" s="465"/>
      <c r="V6" s="466">
        <f>SUM(S6:T6)</f>
        <v>-15.7</v>
      </c>
      <c r="W6" s="486"/>
    </row>
    <row r="7" spans="1:23">
      <c r="A7" s="486" t="s">
        <v>156</v>
      </c>
      <c r="B7" s="465">
        <v>-15.1</v>
      </c>
      <c r="C7" s="465">
        <v>-19.8</v>
      </c>
      <c r="D7" s="465">
        <v>-19.600000000000001</v>
      </c>
      <c r="E7" s="465">
        <v>-20.9</v>
      </c>
      <c r="F7" s="465"/>
      <c r="G7" s="487">
        <f t="shared" ref="G7:G13" si="0">SUM(B7:E7)</f>
        <v>-75.400000000000006</v>
      </c>
      <c r="H7" s="499"/>
      <c r="I7" s="478">
        <v>-4.4000000000000004</v>
      </c>
      <c r="J7" s="479">
        <v>-5</v>
      </c>
      <c r="K7" s="479">
        <v>-4.9000000000000004</v>
      </c>
      <c r="L7" s="466">
        <f t="shared" ref="L7:L21" si="1">SUM(I7:K7)</f>
        <v>-14.3</v>
      </c>
      <c r="M7" s="499"/>
      <c r="N7" s="464">
        <v>-9.1999999999999993</v>
      </c>
      <c r="O7" s="465">
        <v>-10.199999999999999</v>
      </c>
      <c r="P7" s="465">
        <v>-9.8000000000000007</v>
      </c>
      <c r="Q7" s="466">
        <f t="shared" ref="Q7:Q13" si="2">SUM(N7:O7)</f>
        <v>-19.399999999999999</v>
      </c>
      <c r="R7" s="497"/>
      <c r="S7" s="464">
        <v>-14.3</v>
      </c>
      <c r="T7" s="465">
        <f>(-15482173.65-3000)/1000000</f>
        <v>-15.5</v>
      </c>
      <c r="U7" s="465"/>
      <c r="V7" s="466">
        <f>SUM(S7:T7)</f>
        <v>-29.8</v>
      </c>
      <c r="W7" s="486"/>
    </row>
    <row r="8" spans="1:23">
      <c r="A8" s="486" t="s">
        <v>157</v>
      </c>
      <c r="B8" s="465">
        <v>-1.4</v>
      </c>
      <c r="C8" s="465">
        <v>-1.4</v>
      </c>
      <c r="D8" s="465">
        <v>-1.5</v>
      </c>
      <c r="E8" s="465">
        <v>-1.9</v>
      </c>
      <c r="F8" s="465"/>
      <c r="G8" s="487">
        <f t="shared" si="0"/>
        <v>-6.2</v>
      </c>
      <c r="H8" s="499"/>
      <c r="I8" s="478"/>
      <c r="J8" s="479">
        <v>-0.4</v>
      </c>
      <c r="K8" s="479">
        <v>-0.5</v>
      </c>
      <c r="L8" s="466">
        <f t="shared" si="1"/>
        <v>-0.9</v>
      </c>
      <c r="M8" s="499"/>
      <c r="N8" s="464">
        <f>(-873649.62+369791.39)/1000000</f>
        <v>-0.5</v>
      </c>
      <c r="O8" s="465">
        <v>-0.8</v>
      </c>
      <c r="P8" s="465">
        <v>-0.5</v>
      </c>
      <c r="Q8" s="466">
        <f t="shared" si="2"/>
        <v>-1.3</v>
      </c>
      <c r="R8" s="497"/>
      <c r="S8" s="464">
        <f>(-1259814.12+386164.5)/1000000</f>
        <v>-0.9</v>
      </c>
      <c r="T8" s="465">
        <v>-1</v>
      </c>
      <c r="U8" s="465"/>
      <c r="V8" s="466">
        <f>SUM(S8:T8)</f>
        <v>-1.9</v>
      </c>
      <c r="W8" s="486"/>
    </row>
    <row r="9" spans="1:23">
      <c r="A9" s="486" t="s">
        <v>158</v>
      </c>
      <c r="B9" s="465">
        <v>0</v>
      </c>
      <c r="C9" s="465">
        <v>0</v>
      </c>
      <c r="D9" s="465">
        <v>-15.5</v>
      </c>
      <c r="E9" s="465">
        <v>-7.7</v>
      </c>
      <c r="F9" s="465"/>
      <c r="G9" s="487">
        <f t="shared" si="0"/>
        <v>-23.2</v>
      </c>
      <c r="H9" s="500"/>
      <c r="I9" s="478">
        <v>0</v>
      </c>
      <c r="J9" s="479">
        <v>-0.6</v>
      </c>
      <c r="K9" s="479">
        <v>-1.3</v>
      </c>
      <c r="L9" s="466">
        <f t="shared" si="1"/>
        <v>-1.9</v>
      </c>
      <c r="M9" s="500"/>
      <c r="N9" s="464">
        <v>0</v>
      </c>
      <c r="O9" s="465">
        <v>-2.5</v>
      </c>
      <c r="P9" s="465">
        <v>-3.5</v>
      </c>
      <c r="Q9" s="466">
        <f t="shared" si="2"/>
        <v>-2.5</v>
      </c>
      <c r="R9" s="497"/>
      <c r="S9" s="464">
        <v>0</v>
      </c>
      <c r="T9" s="465">
        <v>-4</v>
      </c>
      <c r="U9" s="465"/>
      <c r="V9" s="466">
        <f t="shared" ref="V9:V10" si="3">SUM(S9:T9)</f>
        <v>-4</v>
      </c>
      <c r="W9" s="486"/>
    </row>
    <row r="10" spans="1:23">
      <c r="A10" s="486" t="s">
        <v>159</v>
      </c>
      <c r="B10" s="465">
        <v>0</v>
      </c>
      <c r="C10" s="465">
        <v>0</v>
      </c>
      <c r="D10" s="465">
        <v>0</v>
      </c>
      <c r="E10" s="465">
        <v>0</v>
      </c>
      <c r="F10" s="465"/>
      <c r="G10" s="487">
        <f t="shared" si="0"/>
        <v>0</v>
      </c>
      <c r="H10" s="499"/>
      <c r="I10" s="478">
        <v>0</v>
      </c>
      <c r="J10" s="479">
        <v>0</v>
      </c>
      <c r="K10" s="479">
        <v>0</v>
      </c>
      <c r="L10" s="466">
        <f t="shared" si="1"/>
        <v>0</v>
      </c>
      <c r="M10" s="499"/>
      <c r="N10" s="464">
        <v>0</v>
      </c>
      <c r="O10" s="465">
        <v>0</v>
      </c>
      <c r="P10" s="465">
        <v>0</v>
      </c>
      <c r="Q10" s="466">
        <f t="shared" si="2"/>
        <v>0</v>
      </c>
      <c r="R10" s="497"/>
      <c r="S10" s="464">
        <v>0</v>
      </c>
      <c r="T10" s="465">
        <v>0</v>
      </c>
      <c r="U10" s="465"/>
      <c r="V10" s="466">
        <f t="shared" si="3"/>
        <v>0</v>
      </c>
      <c r="W10" s="486"/>
    </row>
    <row r="11" spans="1:23" s="338" customFormat="1">
      <c r="A11" s="486" t="s">
        <v>160</v>
      </c>
      <c r="B11" s="488"/>
      <c r="C11" s="488">
        <v>-16.2</v>
      </c>
      <c r="D11" s="468">
        <v>-20.8</v>
      </c>
      <c r="E11" s="465">
        <v>-25.6</v>
      </c>
      <c r="F11" s="465"/>
      <c r="G11" s="487">
        <f t="shared" si="0"/>
        <v>-62.6</v>
      </c>
      <c r="H11" s="500"/>
      <c r="I11" s="478">
        <v>-4.0999999999999996</v>
      </c>
      <c r="J11" s="468">
        <v>-4.3</v>
      </c>
      <c r="K11" s="468">
        <v>-4.5</v>
      </c>
      <c r="L11" s="466">
        <f t="shared" si="1"/>
        <v>-12.9</v>
      </c>
      <c r="M11" s="500"/>
      <c r="N11" s="467">
        <v>0</v>
      </c>
      <c r="O11" s="468">
        <v>-9.8000000000000007</v>
      </c>
      <c r="P11" s="468">
        <v>-9.8000000000000007</v>
      </c>
      <c r="Q11" s="466">
        <f t="shared" si="2"/>
        <v>-9.8000000000000007</v>
      </c>
      <c r="R11" s="502"/>
      <c r="S11" s="467">
        <v>0</v>
      </c>
      <c r="T11" s="468">
        <v>0</v>
      </c>
      <c r="U11" s="468"/>
      <c r="V11" s="469">
        <f>SUM(S11:T11)</f>
        <v>0</v>
      </c>
      <c r="W11" s="503"/>
    </row>
    <row r="12" spans="1:23" s="338" customFormat="1">
      <c r="A12" s="486" t="s">
        <v>161</v>
      </c>
      <c r="B12" s="488"/>
      <c r="C12" s="488">
        <v>0</v>
      </c>
      <c r="D12" s="468">
        <v>-0.7</v>
      </c>
      <c r="E12" s="465">
        <v>-1.8</v>
      </c>
      <c r="F12" s="465"/>
      <c r="G12" s="487">
        <f t="shared" si="0"/>
        <v>-2.5</v>
      </c>
      <c r="H12" s="500"/>
      <c r="I12" s="478">
        <v>-0.7</v>
      </c>
      <c r="J12" s="468">
        <v>-0.5</v>
      </c>
      <c r="K12" s="468">
        <v>-0.4</v>
      </c>
      <c r="L12" s="466">
        <f t="shared" si="1"/>
        <v>-1.6</v>
      </c>
      <c r="M12" s="500"/>
      <c r="N12" s="467">
        <v>0</v>
      </c>
      <c r="O12" s="468">
        <v>-1</v>
      </c>
      <c r="P12" s="468">
        <v>-0.9</v>
      </c>
      <c r="Q12" s="466">
        <f t="shared" si="2"/>
        <v>-1</v>
      </c>
      <c r="R12" s="502"/>
      <c r="S12" s="467">
        <v>0</v>
      </c>
      <c r="T12" s="468">
        <v>0</v>
      </c>
      <c r="U12" s="468"/>
      <c r="V12" s="469">
        <f>SUM(S12:T12)</f>
        <v>0</v>
      </c>
      <c r="W12" s="503"/>
    </row>
    <row r="13" spans="1:23" s="338" customFormat="1">
      <c r="A13" s="504" t="s">
        <v>42</v>
      </c>
      <c r="B13" s="505"/>
      <c r="C13" s="505">
        <v>0</v>
      </c>
      <c r="D13" s="506">
        <v>-1.1000000000000001</v>
      </c>
      <c r="E13" s="507">
        <v>0</v>
      </c>
      <c r="F13" s="507"/>
      <c r="G13" s="508">
        <f t="shared" si="0"/>
        <v>-1.1000000000000001</v>
      </c>
      <c r="H13" s="509"/>
      <c r="I13" s="510">
        <v>0</v>
      </c>
      <c r="J13" s="511">
        <v>0</v>
      </c>
      <c r="K13" s="511">
        <v>0</v>
      </c>
      <c r="L13" s="480">
        <f t="shared" si="1"/>
        <v>0</v>
      </c>
      <c r="M13" s="509"/>
      <c r="N13" s="512">
        <v>0</v>
      </c>
      <c r="O13" s="506">
        <v>0</v>
      </c>
      <c r="P13" s="506">
        <v>0</v>
      </c>
      <c r="Q13" s="480">
        <f t="shared" si="2"/>
        <v>0</v>
      </c>
      <c r="R13" s="513"/>
      <c r="S13" s="514"/>
      <c r="T13" s="511">
        <v>0</v>
      </c>
      <c r="U13" s="511"/>
      <c r="V13" s="469"/>
      <c r="W13" s="503"/>
    </row>
    <row r="14" spans="1:23" s="338" customFormat="1" hidden="1" outlineLevel="1">
      <c r="A14" s="489" t="s">
        <v>162</v>
      </c>
      <c r="B14" s="490">
        <v>114</v>
      </c>
      <c r="C14" s="490">
        <v>3096</v>
      </c>
      <c r="D14" s="490">
        <v>-220</v>
      </c>
      <c r="E14" s="490"/>
      <c r="F14" s="490"/>
      <c r="G14" s="491">
        <f t="shared" ref="G14:G20" si="4">SUM(B14:D14)</f>
        <v>2990</v>
      </c>
      <c r="H14" s="501"/>
      <c r="I14" s="470"/>
      <c r="J14" s="471"/>
      <c r="K14" s="471"/>
      <c r="L14" s="466">
        <f t="shared" si="1"/>
        <v>0</v>
      </c>
      <c r="M14" s="501"/>
      <c r="N14" s="470"/>
      <c r="O14" s="471"/>
      <c r="P14" s="471"/>
      <c r="Q14" s="472">
        <f t="shared" ref="Q14:Q20" si="5">SUM(H14:O14)</f>
        <v>0</v>
      </c>
      <c r="R14" s="502"/>
      <c r="S14" s="470"/>
      <c r="T14" s="471"/>
      <c r="U14" s="471"/>
      <c r="V14" s="472">
        <f t="shared" ref="V14:V20" si="6">SUM(Q14:T14)</f>
        <v>0</v>
      </c>
      <c r="W14" s="503"/>
    </row>
    <row r="15" spans="1:23" hidden="1" outlineLevel="1">
      <c r="A15" s="492" t="s">
        <v>163</v>
      </c>
      <c r="B15" s="493">
        <v>7475</v>
      </c>
      <c r="C15" s="493">
        <v>-11798</v>
      </c>
      <c r="D15" s="493">
        <v>-19697</v>
      </c>
      <c r="E15" s="493"/>
      <c r="F15" s="493"/>
      <c r="G15" s="491">
        <f t="shared" si="4"/>
        <v>-24020</v>
      </c>
      <c r="H15" s="501"/>
      <c r="I15" s="473"/>
      <c r="J15" s="474"/>
      <c r="K15" s="474"/>
      <c r="L15" s="466">
        <f t="shared" si="1"/>
        <v>0</v>
      </c>
      <c r="M15" s="501"/>
      <c r="N15" s="473"/>
      <c r="O15" s="474"/>
      <c r="P15" s="474"/>
      <c r="Q15" s="472">
        <f t="shared" si="5"/>
        <v>0</v>
      </c>
      <c r="R15" s="497"/>
      <c r="S15" s="473"/>
      <c r="T15" s="474"/>
      <c r="U15" s="474"/>
      <c r="V15" s="472">
        <f t="shared" si="6"/>
        <v>0</v>
      </c>
      <c r="W15" s="486"/>
    </row>
    <row r="16" spans="1:23" hidden="1" outlineLevel="1">
      <c r="A16" s="492" t="s">
        <v>164</v>
      </c>
      <c r="B16" s="493">
        <v>-7442</v>
      </c>
      <c r="C16" s="493">
        <v>-391</v>
      </c>
      <c r="D16" s="493">
        <v>-1293</v>
      </c>
      <c r="E16" s="493"/>
      <c r="F16" s="493"/>
      <c r="G16" s="491">
        <f t="shared" si="4"/>
        <v>-9126</v>
      </c>
      <c r="H16" s="501"/>
      <c r="I16" s="473"/>
      <c r="J16" s="474"/>
      <c r="K16" s="474"/>
      <c r="L16" s="466">
        <f t="shared" si="1"/>
        <v>0</v>
      </c>
      <c r="M16" s="501"/>
      <c r="N16" s="473"/>
      <c r="O16" s="474"/>
      <c r="P16" s="474"/>
      <c r="Q16" s="472">
        <f t="shared" si="5"/>
        <v>0</v>
      </c>
      <c r="R16" s="497"/>
      <c r="S16" s="473"/>
      <c r="T16" s="474"/>
      <c r="U16" s="474"/>
      <c r="V16" s="472">
        <f t="shared" si="6"/>
        <v>0</v>
      </c>
      <c r="W16" s="486"/>
    </row>
    <row r="17" spans="1:23" hidden="1" outlineLevel="1">
      <c r="A17" s="492" t="s">
        <v>165</v>
      </c>
      <c r="B17" s="493">
        <v>-147</v>
      </c>
      <c r="C17" s="493">
        <v>-26</v>
      </c>
      <c r="D17" s="493"/>
      <c r="E17" s="493"/>
      <c r="F17" s="493"/>
      <c r="G17" s="491">
        <f t="shared" si="4"/>
        <v>-173</v>
      </c>
      <c r="H17" s="501"/>
      <c r="I17" s="473"/>
      <c r="J17" s="474"/>
      <c r="K17" s="474"/>
      <c r="L17" s="466">
        <f t="shared" si="1"/>
        <v>0</v>
      </c>
      <c r="M17" s="501"/>
      <c r="N17" s="473"/>
      <c r="O17" s="474"/>
      <c r="P17" s="474"/>
      <c r="Q17" s="472">
        <f t="shared" si="5"/>
        <v>0</v>
      </c>
      <c r="R17" s="497"/>
      <c r="S17" s="473"/>
      <c r="T17" s="474"/>
      <c r="U17" s="474"/>
      <c r="V17" s="472">
        <f t="shared" si="6"/>
        <v>0</v>
      </c>
      <c r="W17" s="486"/>
    </row>
    <row r="18" spans="1:23" hidden="1" outlineLevel="1">
      <c r="A18" s="492" t="s">
        <v>166</v>
      </c>
      <c r="B18" s="493">
        <v>0</v>
      </c>
      <c r="C18" s="493">
        <v>18255</v>
      </c>
      <c r="D18" s="493"/>
      <c r="E18" s="493"/>
      <c r="F18" s="493"/>
      <c r="G18" s="491">
        <f t="shared" si="4"/>
        <v>18255</v>
      </c>
      <c r="H18" s="501"/>
      <c r="I18" s="473"/>
      <c r="J18" s="474"/>
      <c r="K18" s="474"/>
      <c r="L18" s="466">
        <f t="shared" si="1"/>
        <v>0</v>
      </c>
      <c r="M18" s="501"/>
      <c r="N18" s="473"/>
      <c r="O18" s="474"/>
      <c r="P18" s="474"/>
      <c r="Q18" s="472">
        <f t="shared" si="5"/>
        <v>0</v>
      </c>
      <c r="R18" s="497"/>
      <c r="S18" s="473"/>
      <c r="T18" s="474"/>
      <c r="U18" s="474"/>
      <c r="V18" s="472">
        <f t="shared" si="6"/>
        <v>0</v>
      </c>
      <c r="W18" s="486"/>
    </row>
    <row r="19" spans="1:23" hidden="1" outlineLevel="1">
      <c r="A19" s="489" t="s">
        <v>167</v>
      </c>
      <c r="B19" s="493">
        <v>0</v>
      </c>
      <c r="C19" s="493">
        <v>-9138</v>
      </c>
      <c r="D19" s="493">
        <v>21211</v>
      </c>
      <c r="E19" s="493"/>
      <c r="F19" s="493"/>
      <c r="G19" s="491">
        <f t="shared" si="4"/>
        <v>12073</v>
      </c>
      <c r="H19" s="501"/>
      <c r="I19" s="473"/>
      <c r="J19" s="474"/>
      <c r="K19" s="474"/>
      <c r="L19" s="466">
        <f t="shared" si="1"/>
        <v>0</v>
      </c>
      <c r="M19" s="501"/>
      <c r="N19" s="473"/>
      <c r="O19" s="474"/>
      <c r="P19" s="474"/>
      <c r="Q19" s="472">
        <f t="shared" si="5"/>
        <v>0</v>
      </c>
      <c r="R19" s="497"/>
      <c r="S19" s="473"/>
      <c r="T19" s="474"/>
      <c r="U19" s="474"/>
      <c r="V19" s="472">
        <f t="shared" si="6"/>
        <v>0</v>
      </c>
      <c r="W19" s="486"/>
    </row>
    <row r="20" spans="1:23" hidden="1" outlineLevel="1">
      <c r="A20" s="492" t="s">
        <v>168</v>
      </c>
      <c r="B20" s="493">
        <f>SUM(B14:B19)*-1</f>
        <v>0</v>
      </c>
      <c r="C20" s="493">
        <f>SUM(C14:C19)*-1-1</f>
        <v>1</v>
      </c>
      <c r="D20" s="493">
        <v>-1</v>
      </c>
      <c r="E20" s="493"/>
      <c r="F20" s="493"/>
      <c r="G20" s="491">
        <f t="shared" si="4"/>
        <v>0</v>
      </c>
      <c r="H20" s="501"/>
      <c r="I20" s="473"/>
      <c r="J20" s="474"/>
      <c r="K20" s="474"/>
      <c r="L20" s="466">
        <f t="shared" si="1"/>
        <v>0</v>
      </c>
      <c r="M20" s="501"/>
      <c r="N20" s="473"/>
      <c r="O20" s="474"/>
      <c r="P20" s="474"/>
      <c r="Q20" s="472">
        <f t="shared" si="5"/>
        <v>0</v>
      </c>
      <c r="R20" s="497"/>
      <c r="S20" s="473"/>
      <c r="T20" s="474"/>
      <c r="U20" s="474"/>
      <c r="V20" s="472">
        <f t="shared" si="6"/>
        <v>0</v>
      </c>
      <c r="W20" s="486"/>
    </row>
    <row r="21" spans="1:23" collapsed="1">
      <c r="A21" s="494" t="s">
        <v>169</v>
      </c>
      <c r="B21" s="476">
        <f>SUM(B6:B10,B11:B13)</f>
        <v>-26.8</v>
      </c>
      <c r="C21" s="476">
        <f>SUM(C6:C10,C11:C13)</f>
        <v>-52.2</v>
      </c>
      <c r="D21" s="476">
        <v>-70.2</v>
      </c>
      <c r="E21" s="476">
        <f>SUM(E6:E13)</f>
        <v>-72.400000000000006</v>
      </c>
      <c r="F21" s="476">
        <f>SUM(F6:F13)</f>
        <v>0</v>
      </c>
      <c r="G21" s="477">
        <f>SUM(G6:G10,G11:G13)</f>
        <v>-221.6</v>
      </c>
      <c r="H21" s="500"/>
      <c r="I21" s="475">
        <f t="shared" ref="I21" si="7">SUM(I6:I10,I11:I13)</f>
        <v>-9.1999999999999993</v>
      </c>
      <c r="J21" s="476">
        <f>SUM(J6:J13)</f>
        <v>-14.5</v>
      </c>
      <c r="K21" s="476">
        <f>SUM(K6:K13)</f>
        <v>-15.4</v>
      </c>
      <c r="L21" s="480">
        <f t="shared" si="1"/>
        <v>-39.1</v>
      </c>
      <c r="M21" s="500"/>
      <c r="N21" s="475">
        <f t="shared" ref="N21:Q21" si="8">SUM(N6:N10,N11:N13)</f>
        <v>-14.8</v>
      </c>
      <c r="O21" s="476">
        <f>SUM(O6:O13)</f>
        <v>-31.5</v>
      </c>
      <c r="P21" s="476">
        <f>SUM(P6:P13)</f>
        <v>-31</v>
      </c>
      <c r="Q21" s="477">
        <f t="shared" si="8"/>
        <v>-46.3</v>
      </c>
      <c r="R21" s="497"/>
      <c r="S21" s="475">
        <f t="shared" ref="S21:V21" si="9">SUM(S6:S10,S11:S13)</f>
        <v>-20.399999999999999</v>
      </c>
      <c r="T21" s="476">
        <f>SUM(T6:T13)</f>
        <v>-31</v>
      </c>
      <c r="U21" s="476">
        <f>SUM(U6:U13)</f>
        <v>0</v>
      </c>
      <c r="V21" s="477">
        <f t="shared" si="9"/>
        <v>-51.4</v>
      </c>
      <c r="W21" s="486"/>
    </row>
    <row r="22" spans="1:23">
      <c r="A22" s="340"/>
      <c r="B22" s="341"/>
      <c r="C22" s="341"/>
      <c r="D22" s="342"/>
      <c r="E22" s="342"/>
      <c r="F22" s="342"/>
      <c r="G22" s="341"/>
      <c r="H22" s="337"/>
      <c r="I22" s="341"/>
      <c r="J22" s="341"/>
      <c r="K22" s="341"/>
      <c r="L22" s="341"/>
      <c r="M22" s="337"/>
      <c r="N22" s="341"/>
      <c r="O22" s="341"/>
      <c r="P22" s="341"/>
      <c r="Q22" s="341"/>
      <c r="S22" s="341"/>
      <c r="T22" s="341"/>
      <c r="U22" s="341"/>
      <c r="V22" s="341"/>
    </row>
    <row r="23" spans="1:23" hidden="1">
      <c r="A23" s="339"/>
      <c r="B23" s="343"/>
      <c r="C23" s="343"/>
      <c r="D23" s="344"/>
      <c r="E23" s="344"/>
      <c r="F23" s="344"/>
      <c r="G23" s="344"/>
      <c r="H23" s="337"/>
      <c r="I23" s="343"/>
      <c r="J23" s="344"/>
      <c r="K23" s="344"/>
      <c r="L23" s="344"/>
      <c r="M23" s="337"/>
      <c r="N23" s="343"/>
      <c r="O23" s="344"/>
      <c r="P23" s="344"/>
      <c r="Q23" s="344"/>
      <c r="S23" s="343"/>
      <c r="T23" s="344"/>
      <c r="U23" s="344"/>
      <c r="V23" s="344"/>
    </row>
    <row r="24" spans="1:23" hidden="1">
      <c r="A24" s="345" t="s">
        <v>170</v>
      </c>
      <c r="B24" s="346">
        <v>-26927</v>
      </c>
      <c r="C24" s="346">
        <v>-52206</v>
      </c>
      <c r="D24" s="346">
        <v>-69145</v>
      </c>
      <c r="E24" s="346">
        <v>72311</v>
      </c>
      <c r="F24" s="346"/>
      <c r="G24" s="346">
        <f>SUM(B24:E24)</f>
        <v>-75967</v>
      </c>
      <c r="H24" s="337"/>
      <c r="I24" s="347">
        <v>-9.1999999999999993</v>
      </c>
      <c r="J24" s="347">
        <v>-14.5</v>
      </c>
      <c r="K24" s="347">
        <v>-15.4</v>
      </c>
      <c r="L24" s="348">
        <f>SUM(I24:K24)</f>
        <v>-39.1</v>
      </c>
      <c r="M24" s="337"/>
      <c r="N24" s="346">
        <v>-26138</v>
      </c>
      <c r="O24" s="346">
        <v>-30549</v>
      </c>
      <c r="P24" s="346">
        <v>-31047</v>
      </c>
      <c r="Q24" s="346">
        <f>SUM(N24:O24)</f>
        <v>-56687</v>
      </c>
      <c r="S24" s="346">
        <v>-37385</v>
      </c>
      <c r="T24" s="346">
        <v>-50168</v>
      </c>
      <c r="U24" s="346"/>
      <c r="V24" s="346">
        <f>SUM(S24:T24)</f>
        <v>-87553</v>
      </c>
    </row>
    <row r="25" spans="1:23" hidden="1">
      <c r="A25" s="349" t="s">
        <v>171</v>
      </c>
      <c r="B25" s="350">
        <f>B21-B24/1000</f>
        <v>0.13</v>
      </c>
      <c r="C25" s="350">
        <f>C21-C24/1000</f>
        <v>0.01</v>
      </c>
      <c r="D25" s="350">
        <f>D21-D24/1000</f>
        <v>-1.06</v>
      </c>
      <c r="E25" s="350">
        <f>E21-E24/1000</f>
        <v>-144.71</v>
      </c>
      <c r="F25" s="350"/>
      <c r="G25" s="350">
        <f>G21-G24/1000</f>
        <v>-145.63</v>
      </c>
      <c r="H25" s="351"/>
      <c r="I25" s="350">
        <f>I21-I24</f>
        <v>0</v>
      </c>
      <c r="J25" s="350">
        <f>J21-J24</f>
        <v>0</v>
      </c>
      <c r="K25" s="350">
        <f>K21-K24</f>
        <v>0</v>
      </c>
      <c r="L25" s="348">
        <f>SUM(I25:K25)</f>
        <v>0</v>
      </c>
      <c r="M25" s="351"/>
      <c r="N25" s="350">
        <f>N21-N24/1000</f>
        <v>11.34</v>
      </c>
      <c r="O25" s="350">
        <f>O21-O24</f>
        <v>30517.5</v>
      </c>
      <c r="P25" s="350">
        <f>P21-P24/1000</f>
        <v>0.05</v>
      </c>
      <c r="Q25" s="346">
        <f>SUM(N25:O25)</f>
        <v>30529</v>
      </c>
      <c r="S25" s="350">
        <f>S21-S24</f>
        <v>37364.6</v>
      </c>
      <c r="T25" s="350">
        <f>T21-T24</f>
        <v>50137</v>
      </c>
      <c r="U25" s="350"/>
      <c r="V25" s="346">
        <f>V21-V24</f>
        <v>87502</v>
      </c>
    </row>
    <row r="26" spans="1:23" hidden="1">
      <c r="D26" s="341"/>
      <c r="E26" s="341"/>
      <c r="F26" s="341"/>
      <c r="J26" s="341"/>
      <c r="K26" s="341"/>
      <c r="L26" s="352"/>
      <c r="O26" s="341"/>
      <c r="P26" s="341"/>
    </row>
    <row r="27" spans="1:23" ht="120" hidden="1">
      <c r="A27" s="353" t="s">
        <v>113</v>
      </c>
      <c r="B27" s="353" t="s">
        <v>172</v>
      </c>
      <c r="C27" s="353"/>
      <c r="D27" s="353" t="s">
        <v>173</v>
      </c>
      <c r="E27" s="353"/>
      <c r="F27" s="353"/>
      <c r="G27" s="353"/>
      <c r="H27" s="353"/>
      <c r="I27" s="353" t="s">
        <v>253</v>
      </c>
      <c r="J27" s="353"/>
      <c r="K27" s="353"/>
      <c r="L27" s="353"/>
      <c r="M27" s="353"/>
      <c r="N27" s="353" t="s">
        <v>174</v>
      </c>
      <c r="O27" s="353" t="s">
        <v>175</v>
      </c>
      <c r="P27" s="353"/>
      <c r="Q27" s="353"/>
      <c r="R27" s="353"/>
      <c r="S27" s="353" t="s">
        <v>176</v>
      </c>
      <c r="W27" s="353"/>
    </row>
  </sheetData>
  <mergeCells count="4">
    <mergeCell ref="B3:G3"/>
    <mergeCell ref="I3:L3"/>
    <mergeCell ref="N3:Q3"/>
    <mergeCell ref="S3:V3"/>
  </mergeCells>
  <printOptions gridLines="1"/>
  <pageMargins left="0.33" right="0.16" top="0.59055118110236204" bottom="0.47244094488188998" header="0.15748031496063" footer="0.15748031496063"/>
  <pageSetup paperSize="9" scale="47" orientation="landscape" r:id="rId1"/>
  <headerFooter>
    <oddHeader>&amp;C&amp;F</oddHeader>
    <oddFooter>&amp;L&amp;Z&amp;F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pageSetUpPr fitToPage="1"/>
  </sheetPr>
  <dimension ref="A1:M49"/>
  <sheetViews>
    <sheetView topLeftCell="A7" zoomScaleNormal="100" zoomScaleSheetLayoutView="75" workbookViewId="0"/>
  </sheetViews>
  <sheetFormatPr baseColWidth="10" defaultColWidth="11" defaultRowHeight="12.75"/>
  <cols>
    <col min="1" max="12" width="11" style="11"/>
    <col min="13" max="13" width="10.25" style="11" customWidth="1"/>
    <col min="14" max="16384" width="11" style="11"/>
  </cols>
  <sheetData>
    <row r="1" spans="1:8" s="438" customFormat="1">
      <c r="A1" s="437" t="s">
        <v>3</v>
      </c>
      <c r="E1" s="356"/>
      <c r="F1" s="356"/>
      <c r="G1" s="356"/>
      <c r="H1" s="356"/>
    </row>
    <row r="49" spans="1:13" ht="33.75" customHeight="1">
      <c r="A49" s="659" t="s">
        <v>378</v>
      </c>
      <c r="B49" s="659"/>
      <c r="C49" s="659"/>
      <c r="D49" s="659"/>
      <c r="E49" s="659"/>
      <c r="F49" s="659"/>
      <c r="G49" s="659"/>
      <c r="H49" s="659"/>
      <c r="I49" s="659"/>
      <c r="J49" s="659"/>
      <c r="K49" s="659"/>
      <c r="L49" s="659"/>
      <c r="M49" s="659"/>
    </row>
  </sheetData>
  <sheetProtection password="C653" sheet="1" objects="1" scenarios="1"/>
  <mergeCells count="1">
    <mergeCell ref="A49:M49"/>
  </mergeCells>
  <pageMargins left="0.39370078740157483" right="0.39370078740157483" top="3.937007874015748E-2" bottom="0.39370078740157483" header="0" footer="0"/>
  <pageSetup paperSize="9" scale="80" orientation="landscape" r:id="rId1"/>
  <headerFooter alignWithMargins="0">
    <oddFooter xml:space="preserve">&amp;L&amp;"Verdana,Fett"FINAL&amp;C&amp;P&amp;R&amp;"Verdana,Fett"FINAL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M57"/>
  <sheetViews>
    <sheetView showGridLines="0" zoomScaleNormal="100" zoomScaleSheetLayoutView="130" workbookViewId="0"/>
  </sheetViews>
  <sheetFormatPr baseColWidth="10" defaultColWidth="11" defaultRowHeight="12.75"/>
  <cols>
    <col min="1" max="1" width="1.625" style="410" customWidth="1"/>
    <col min="2" max="2" width="2.375" style="410" customWidth="1"/>
    <col min="3" max="3" width="62.5" style="410" customWidth="1"/>
    <col min="4" max="6" width="9.625" style="374" customWidth="1"/>
    <col min="7" max="7" width="2" style="374" customWidth="1"/>
    <col min="8" max="10" width="9.625" style="374" customWidth="1"/>
    <col min="11" max="16384" width="11" style="410"/>
  </cols>
  <sheetData>
    <row r="1" spans="2:13" ht="14.1" customHeight="1">
      <c r="B1" s="13" t="s">
        <v>218</v>
      </c>
      <c r="C1" s="13"/>
      <c r="D1" s="14"/>
      <c r="E1" s="14"/>
      <c r="F1" s="14"/>
      <c r="H1" s="14"/>
      <c r="I1" s="14"/>
      <c r="J1" s="14"/>
    </row>
    <row r="2" spans="2:13" ht="14.1" customHeight="1">
      <c r="B2" s="13" t="s">
        <v>221</v>
      </c>
      <c r="C2" s="13"/>
      <c r="D2" s="17"/>
      <c r="E2" s="14"/>
      <c r="F2" s="17"/>
      <c r="H2" s="17"/>
      <c r="I2" s="14"/>
      <c r="J2" s="17"/>
    </row>
    <row r="3" spans="2:13" ht="14.1" customHeight="1">
      <c r="B3" s="18" t="s">
        <v>283</v>
      </c>
      <c r="C3" s="18"/>
      <c r="D3" s="19"/>
      <c r="E3" s="19"/>
      <c r="F3" s="19"/>
      <c r="H3" s="19"/>
      <c r="I3" s="19"/>
      <c r="J3" s="19"/>
    </row>
    <row r="4" spans="2:13" ht="15" customHeight="1">
      <c r="B4" s="20"/>
      <c r="C4" s="20"/>
      <c r="D4" s="173" t="s">
        <v>352</v>
      </c>
      <c r="E4" s="173"/>
      <c r="F4" s="173"/>
      <c r="G4" s="396"/>
      <c r="H4" s="173" t="s">
        <v>353</v>
      </c>
      <c r="I4" s="173"/>
      <c r="J4" s="173"/>
    </row>
    <row r="5" spans="2:13" ht="3.95" customHeight="1">
      <c r="B5" s="22"/>
      <c r="C5" s="22"/>
      <c r="D5" s="23"/>
      <c r="E5" s="23"/>
      <c r="F5" s="23"/>
      <c r="G5" s="356"/>
      <c r="H5" s="23"/>
      <c r="I5" s="23"/>
      <c r="J5" s="23"/>
    </row>
    <row r="6" spans="2:13" ht="14.1" customHeight="1">
      <c r="B6" s="24"/>
      <c r="C6" s="24"/>
      <c r="D6" s="393" t="s">
        <v>139</v>
      </c>
      <c r="E6" s="394" t="s">
        <v>6</v>
      </c>
      <c r="F6" s="65" t="s">
        <v>8</v>
      </c>
      <c r="G6" s="356"/>
      <c r="H6" s="393" t="s">
        <v>139</v>
      </c>
      <c r="I6" s="394" t="s">
        <v>6</v>
      </c>
      <c r="J6" s="65" t="s">
        <v>8</v>
      </c>
    </row>
    <row r="7" spans="2:13" ht="5.0999999999999996" customHeight="1">
      <c r="B7" s="27"/>
      <c r="C7" s="27"/>
      <c r="D7" s="28"/>
      <c r="E7" s="28"/>
      <c r="F7" s="28"/>
      <c r="G7" s="399"/>
      <c r="H7" s="28"/>
      <c r="I7" s="28"/>
      <c r="J7" s="28"/>
    </row>
    <row r="8" spans="2:13" ht="5.0999999999999996" customHeight="1">
      <c r="B8" s="241"/>
      <c r="C8" s="241"/>
      <c r="D8" s="395"/>
      <c r="E8" s="395"/>
      <c r="F8" s="395"/>
      <c r="G8" s="356"/>
      <c r="H8" s="395"/>
      <c r="I8" s="395"/>
      <c r="J8" s="395"/>
    </row>
    <row r="9" spans="2:13" s="35" customFormat="1" ht="14.1" customHeight="1">
      <c r="B9" s="31" t="s">
        <v>9</v>
      </c>
      <c r="C9" s="31"/>
      <c r="D9" s="32">
        <v>3671</v>
      </c>
      <c r="E9" s="32">
        <v>3871</v>
      </c>
      <c r="F9" s="375">
        <v>-5.2</v>
      </c>
      <c r="G9" s="397"/>
      <c r="H9" s="32">
        <v>1225</v>
      </c>
      <c r="I9" s="32">
        <v>1316.97</v>
      </c>
      <c r="J9" s="375">
        <v>-7</v>
      </c>
    </row>
    <row r="10" spans="2:13" s="35" customFormat="1" ht="3.75" customHeight="1">
      <c r="B10" s="216"/>
      <c r="C10" s="216"/>
      <c r="D10" s="216"/>
      <c r="E10" s="216"/>
      <c r="F10" s="216"/>
      <c r="G10" s="399"/>
      <c r="H10" s="216"/>
      <c r="I10" s="216"/>
      <c r="J10" s="216"/>
    </row>
    <row r="11" spans="2:13" ht="5.0999999999999996" customHeight="1">
      <c r="B11" s="241"/>
      <c r="C11" s="241"/>
      <c r="D11" s="29"/>
      <c r="E11" s="29"/>
      <c r="F11" s="29"/>
      <c r="G11" s="164"/>
      <c r="H11" s="29"/>
      <c r="I11" s="29"/>
      <c r="J11" s="29"/>
      <c r="K11" s="35"/>
      <c r="L11" s="35"/>
      <c r="M11" s="35"/>
    </row>
    <row r="12" spans="2:13" s="35" customFormat="1" ht="14.1" customHeight="1">
      <c r="B12" s="31" t="s">
        <v>258</v>
      </c>
      <c r="C12" s="31"/>
      <c r="D12" s="32">
        <v>864</v>
      </c>
      <c r="E12" s="32">
        <v>936.2</v>
      </c>
      <c r="F12" s="375">
        <v>-7.7</v>
      </c>
      <c r="G12" s="397"/>
      <c r="H12" s="32">
        <v>292</v>
      </c>
      <c r="I12" s="32">
        <v>339.05</v>
      </c>
      <c r="J12" s="375">
        <v>-14</v>
      </c>
    </row>
    <row r="13" spans="2:13" s="35" customFormat="1" ht="14.1" customHeight="1">
      <c r="B13" s="217" t="s">
        <v>261</v>
      </c>
      <c r="C13" s="217"/>
      <c r="D13" s="218">
        <v>0.23499999999999999</v>
      </c>
      <c r="E13" s="218">
        <v>0.24199999999999999</v>
      </c>
      <c r="F13" s="238" t="s">
        <v>385</v>
      </c>
      <c r="G13" s="398"/>
      <c r="H13" s="218">
        <v>0.23799999999999999</v>
      </c>
      <c r="I13" s="218">
        <v>0.25700000000000001</v>
      </c>
      <c r="J13" s="238" t="s">
        <v>387</v>
      </c>
    </row>
    <row r="14" spans="2:13" s="35" customFormat="1" ht="3.75" customHeight="1">
      <c r="B14" s="216"/>
      <c r="C14" s="216"/>
      <c r="D14" s="216"/>
      <c r="E14" s="216"/>
      <c r="F14" s="216"/>
      <c r="G14" s="399"/>
      <c r="H14" s="216"/>
      <c r="I14" s="216"/>
      <c r="J14" s="216"/>
    </row>
    <row r="15" spans="2:13" ht="5.0999999999999996" customHeight="1">
      <c r="B15" s="241"/>
      <c r="C15" s="241"/>
      <c r="D15" s="29"/>
      <c r="E15" s="29"/>
      <c r="F15" s="29"/>
      <c r="G15" s="164"/>
      <c r="H15" s="29"/>
      <c r="I15" s="29"/>
      <c r="J15" s="29"/>
      <c r="K15" s="35"/>
      <c r="L15" s="35"/>
      <c r="M15" s="35"/>
    </row>
    <row r="16" spans="2:13" ht="14.1" customHeight="1">
      <c r="B16" s="31" t="s">
        <v>262</v>
      </c>
      <c r="C16" s="31"/>
      <c r="D16" s="32">
        <v>-54</v>
      </c>
      <c r="E16" s="32">
        <v>-50</v>
      </c>
      <c r="F16" s="375">
        <v>8</v>
      </c>
      <c r="G16" s="397"/>
      <c r="H16" s="32">
        <v>-23</v>
      </c>
      <c r="I16" s="32">
        <v>-19</v>
      </c>
      <c r="J16" s="375">
        <v>24.1</v>
      </c>
      <c r="K16" s="35"/>
      <c r="L16" s="35"/>
      <c r="M16" s="35"/>
    </row>
    <row r="17" spans="2:13" s="35" customFormat="1" ht="14.1" customHeight="1">
      <c r="B17" s="31" t="s">
        <v>263</v>
      </c>
      <c r="C17" s="31"/>
      <c r="D17" s="32">
        <v>918</v>
      </c>
      <c r="E17" s="32">
        <v>986</v>
      </c>
      <c r="F17" s="375">
        <v>-6.9</v>
      </c>
      <c r="G17" s="397"/>
      <c r="H17" s="32">
        <v>315</v>
      </c>
      <c r="I17" s="32">
        <v>358</v>
      </c>
      <c r="J17" s="375">
        <v>-12</v>
      </c>
    </row>
    <row r="18" spans="2:13" s="35" customFormat="1" ht="14.1" customHeight="1">
      <c r="B18" s="217" t="s">
        <v>264</v>
      </c>
      <c r="C18" s="217"/>
      <c r="D18" s="218">
        <v>0.25</v>
      </c>
      <c r="E18" s="218">
        <v>0.255</v>
      </c>
      <c r="F18" s="238" t="s">
        <v>386</v>
      </c>
      <c r="G18" s="398"/>
      <c r="H18" s="218">
        <v>0.25700000000000001</v>
      </c>
      <c r="I18" s="218">
        <v>0.27200000000000002</v>
      </c>
      <c r="J18" s="238" t="s">
        <v>388</v>
      </c>
    </row>
    <row r="19" spans="2:13" s="35" customFormat="1" ht="3.75" customHeight="1">
      <c r="B19" s="216"/>
      <c r="C19" s="216"/>
      <c r="D19" s="219"/>
      <c r="E19" s="219"/>
      <c r="F19" s="219"/>
      <c r="G19" s="400"/>
      <c r="H19" s="219"/>
      <c r="I19" s="219"/>
      <c r="J19" s="219"/>
    </row>
    <row r="20" spans="2:13" ht="5.0999999999999996" customHeight="1">
      <c r="B20" s="241"/>
      <c r="C20" s="241"/>
      <c r="D20" s="395"/>
      <c r="E20" s="395"/>
      <c r="F20" s="395"/>
      <c r="G20" s="356"/>
      <c r="H20" s="395"/>
      <c r="I20" s="395"/>
      <c r="J20" s="395"/>
      <c r="K20" s="35"/>
      <c r="L20" s="35"/>
      <c r="M20" s="35"/>
    </row>
    <row r="21" spans="2:13" s="35" customFormat="1" ht="14.1" customHeight="1">
      <c r="B21" s="31" t="s">
        <v>259</v>
      </c>
      <c r="C21" s="31"/>
      <c r="D21" s="32">
        <v>22</v>
      </c>
      <c r="E21" s="32">
        <v>104</v>
      </c>
      <c r="F21" s="375">
        <v>-79.099999999999994</v>
      </c>
      <c r="G21" s="397"/>
      <c r="H21" s="32">
        <v>16</v>
      </c>
      <c r="I21" s="32">
        <v>55</v>
      </c>
      <c r="J21" s="375">
        <v>-71.2</v>
      </c>
    </row>
    <row r="22" spans="2:13" ht="6" customHeight="1">
      <c r="B22" s="220"/>
      <c r="C22" s="220"/>
      <c r="D22" s="220"/>
      <c r="E22" s="220"/>
      <c r="F22" s="220"/>
      <c r="G22" s="401"/>
      <c r="H22" s="220"/>
      <c r="I22" s="220"/>
      <c r="J22" s="220"/>
      <c r="K22" s="35"/>
      <c r="L22" s="35"/>
      <c r="M22" s="35"/>
    </row>
    <row r="23" spans="2:13" ht="5.0999999999999996" customHeight="1">
      <c r="B23" s="241"/>
      <c r="C23" s="241"/>
      <c r="D23" s="395"/>
      <c r="E23" s="395"/>
      <c r="F23" s="395"/>
      <c r="G23" s="356"/>
      <c r="H23" s="395"/>
      <c r="I23" s="395"/>
      <c r="J23" s="395"/>
    </row>
    <row r="24" spans="2:13" s="35" customFormat="1" ht="14.1" customHeight="1">
      <c r="B24" s="31" t="s">
        <v>358</v>
      </c>
      <c r="C24" s="31"/>
      <c r="D24" s="32">
        <v>-1</v>
      </c>
      <c r="E24" s="32">
        <v>108</v>
      </c>
      <c r="F24" s="375" t="s">
        <v>10</v>
      </c>
      <c r="G24" s="397"/>
      <c r="H24" s="32">
        <v>9</v>
      </c>
      <c r="I24" s="32">
        <v>53</v>
      </c>
      <c r="J24" s="375">
        <v>-82.4</v>
      </c>
    </row>
    <row r="25" spans="2:13" ht="6" customHeight="1">
      <c r="B25" s="220"/>
      <c r="C25" s="220"/>
      <c r="D25" s="220"/>
      <c r="E25" s="220"/>
      <c r="F25" s="220"/>
      <c r="G25" s="401"/>
      <c r="H25" s="220"/>
      <c r="I25" s="220"/>
      <c r="J25" s="220"/>
    </row>
    <row r="26" spans="2:13" ht="5.0999999999999996" customHeight="1">
      <c r="B26" s="241"/>
      <c r="C26" s="241"/>
      <c r="D26" s="395"/>
      <c r="E26" s="395"/>
      <c r="F26" s="395"/>
      <c r="G26" s="356"/>
      <c r="H26" s="395"/>
      <c r="I26" s="395"/>
      <c r="J26" s="395"/>
    </row>
    <row r="27" spans="2:13" s="35" customFormat="1" ht="14.1" customHeight="1">
      <c r="B27" s="31" t="s">
        <v>316</v>
      </c>
      <c r="C27" s="31"/>
      <c r="D27" s="32">
        <v>-1</v>
      </c>
      <c r="E27" s="32">
        <v>643</v>
      </c>
      <c r="F27" s="375" t="s">
        <v>10</v>
      </c>
      <c r="G27" s="397"/>
      <c r="H27" s="32">
        <v>9</v>
      </c>
      <c r="I27" s="32">
        <v>344.23</v>
      </c>
      <c r="J27" s="375">
        <v>-97.3</v>
      </c>
    </row>
    <row r="28" spans="2:13" ht="6" customHeight="1">
      <c r="B28" s="220"/>
      <c r="C28" s="220"/>
      <c r="D28" s="220"/>
      <c r="E28" s="220"/>
      <c r="F28" s="220"/>
      <c r="G28" s="401"/>
      <c r="H28" s="220"/>
      <c r="I28" s="220"/>
      <c r="J28" s="220"/>
    </row>
    <row r="29" spans="2:13" ht="5.0999999999999996" customHeight="1">
      <c r="B29" s="241"/>
      <c r="C29" s="241"/>
      <c r="D29" s="395"/>
      <c r="E29" s="395"/>
      <c r="F29" s="395"/>
      <c r="G29" s="356"/>
      <c r="H29" s="395"/>
      <c r="I29" s="395"/>
      <c r="J29" s="395"/>
    </row>
    <row r="30" spans="2:13" s="35" customFormat="1" ht="14.1" customHeight="1">
      <c r="B30" s="381" t="s">
        <v>276</v>
      </c>
      <c r="C30" s="381"/>
      <c r="D30" s="221">
        <v>0</v>
      </c>
      <c r="E30" s="221">
        <v>0.1</v>
      </c>
      <c r="F30" s="375" t="s">
        <v>10</v>
      </c>
      <c r="G30" s="397"/>
      <c r="H30" s="221">
        <v>0.01</v>
      </c>
      <c r="I30" s="221">
        <v>0.05</v>
      </c>
      <c r="J30" s="375">
        <v>-82.4</v>
      </c>
    </row>
    <row r="31" spans="2:13" ht="6" customHeight="1">
      <c r="B31" s="220"/>
      <c r="C31" s="220"/>
      <c r="D31" s="376"/>
      <c r="E31" s="376"/>
      <c r="F31" s="376"/>
      <c r="G31" s="401"/>
      <c r="H31" s="376"/>
      <c r="I31" s="376"/>
      <c r="J31" s="376"/>
    </row>
    <row r="32" spans="2:13" ht="5.0999999999999996" customHeight="1">
      <c r="B32" s="241"/>
      <c r="C32" s="241"/>
      <c r="D32" s="395"/>
      <c r="E32" s="395"/>
      <c r="F32" s="395"/>
      <c r="G32" s="356"/>
      <c r="H32" s="395"/>
      <c r="I32" s="395"/>
      <c r="J32" s="395"/>
    </row>
    <row r="33" spans="2:10" s="35" customFormat="1" ht="14.1" customHeight="1">
      <c r="B33" s="31" t="s">
        <v>11</v>
      </c>
      <c r="C33" s="31"/>
      <c r="D33" s="32">
        <v>-468</v>
      </c>
      <c r="E33" s="32">
        <v>-452</v>
      </c>
      <c r="F33" s="375">
        <v>3.4</v>
      </c>
      <c r="G33" s="397"/>
      <c r="H33" s="32">
        <v>-171</v>
      </c>
      <c r="I33" s="32">
        <v>-181</v>
      </c>
      <c r="J33" s="375">
        <v>-5.5</v>
      </c>
    </row>
    <row r="34" spans="2:10" ht="6" customHeight="1">
      <c r="B34" s="220"/>
      <c r="C34" s="220"/>
      <c r="D34" s="228"/>
      <c r="E34" s="228"/>
      <c r="F34" s="228"/>
      <c r="G34" s="401"/>
      <c r="H34" s="228"/>
      <c r="I34" s="228"/>
      <c r="J34" s="228"/>
    </row>
    <row r="35" spans="2:10" ht="5.0999999999999996" customHeight="1">
      <c r="B35" s="241"/>
      <c r="C35" s="241"/>
      <c r="D35" s="395"/>
      <c r="E35" s="395"/>
      <c r="F35" s="395"/>
      <c r="G35" s="356"/>
      <c r="H35" s="395"/>
      <c r="I35" s="395"/>
      <c r="J35" s="395"/>
    </row>
    <row r="36" spans="2:10" s="35" customFormat="1" ht="14.1" customHeight="1">
      <c r="B36" s="31" t="s">
        <v>318</v>
      </c>
      <c r="C36" s="31"/>
      <c r="D36" s="32">
        <v>396</v>
      </c>
      <c r="E36" s="32">
        <v>484</v>
      </c>
      <c r="F36" s="375">
        <v>-18.100000000000001</v>
      </c>
      <c r="G36" s="397"/>
      <c r="H36" s="32">
        <v>120</v>
      </c>
      <c r="I36" s="32">
        <v>158</v>
      </c>
      <c r="J36" s="375">
        <v>-23.7</v>
      </c>
    </row>
    <row r="37" spans="2:10" ht="6" customHeight="1">
      <c r="B37" s="220"/>
      <c r="C37" s="220"/>
      <c r="D37" s="228"/>
      <c r="E37" s="228"/>
      <c r="F37" s="515"/>
      <c r="G37" s="401"/>
      <c r="H37" s="228"/>
      <c r="I37" s="228"/>
      <c r="J37" s="228"/>
    </row>
    <row r="38" spans="2:10" ht="5.0999999999999996" customHeight="1">
      <c r="B38" s="241"/>
      <c r="C38" s="241"/>
      <c r="D38" s="395"/>
      <c r="E38" s="395"/>
      <c r="F38" s="375"/>
      <c r="G38" s="356"/>
      <c r="H38" s="395"/>
      <c r="I38" s="395"/>
      <c r="J38" s="395"/>
    </row>
    <row r="39" spans="2:10" s="35" customFormat="1" ht="14.1" customHeight="1">
      <c r="B39" s="31" t="s">
        <v>317</v>
      </c>
      <c r="C39" s="31"/>
      <c r="D39" s="32">
        <v>543</v>
      </c>
      <c r="E39" s="32">
        <v>553</v>
      </c>
      <c r="F39" s="375">
        <v>-1.8</v>
      </c>
      <c r="G39" s="397"/>
      <c r="H39" s="32">
        <v>198</v>
      </c>
      <c r="I39" s="32">
        <v>401</v>
      </c>
      <c r="J39" s="375">
        <v>-50.7</v>
      </c>
    </row>
    <row r="40" spans="2:10" ht="6" customHeight="1">
      <c r="B40" s="220"/>
      <c r="C40" s="220"/>
      <c r="D40" s="220"/>
      <c r="E40" s="220"/>
      <c r="F40" s="220"/>
      <c r="G40" s="401"/>
      <c r="H40" s="220"/>
      <c r="I40" s="220"/>
      <c r="J40" s="220"/>
    </row>
    <row r="41" spans="2:10" ht="6" customHeight="1">
      <c r="B41" s="376"/>
      <c r="C41" s="376"/>
      <c r="D41" s="37"/>
      <c r="E41" s="37"/>
      <c r="F41" s="37"/>
      <c r="H41" s="37"/>
      <c r="I41" s="37"/>
      <c r="J41" s="37"/>
    </row>
    <row r="42" spans="2:10" ht="6" customHeight="1">
      <c r="B42" s="376"/>
      <c r="C42" s="376"/>
      <c r="D42" s="37"/>
      <c r="E42" s="37"/>
      <c r="F42" s="37"/>
      <c r="H42" s="37"/>
      <c r="I42" s="37"/>
      <c r="J42" s="37"/>
    </row>
    <row r="43" spans="2:10" ht="25.5" customHeight="1">
      <c r="B43" s="449" t="s">
        <v>337</v>
      </c>
      <c r="C43" s="662" t="s">
        <v>368</v>
      </c>
      <c r="D43" s="662"/>
      <c r="E43" s="662"/>
      <c r="F43" s="662"/>
      <c r="G43" s="662"/>
      <c r="H43" s="662"/>
      <c r="I43" s="662"/>
      <c r="J43" s="662"/>
    </row>
    <row r="44" spans="2:10" ht="8.25" customHeight="1">
      <c r="B44" s="449"/>
      <c r="C44" s="662"/>
      <c r="D44" s="662"/>
      <c r="E44" s="662"/>
      <c r="F44" s="662"/>
      <c r="G44" s="662"/>
      <c r="H44" s="662"/>
      <c r="I44" s="662"/>
      <c r="J44" s="662"/>
    </row>
    <row r="45" spans="2:10" ht="26.25" customHeight="1">
      <c r="B45" s="449" t="s">
        <v>334</v>
      </c>
      <c r="C45" s="660" t="s">
        <v>392</v>
      </c>
      <c r="D45" s="660"/>
      <c r="E45" s="660"/>
      <c r="F45" s="660"/>
      <c r="G45" s="660"/>
      <c r="H45" s="660"/>
      <c r="I45" s="660"/>
      <c r="J45" s="660"/>
    </row>
    <row r="46" spans="2:10" ht="12" customHeight="1">
      <c r="B46" s="447"/>
      <c r="C46" s="663" t="s">
        <v>339</v>
      </c>
      <c r="D46" s="663"/>
      <c r="E46" s="663"/>
      <c r="F46" s="663"/>
      <c r="G46" s="663"/>
      <c r="H46" s="663"/>
      <c r="I46" s="663"/>
      <c r="J46" s="663"/>
    </row>
    <row r="47" spans="2:10" ht="8.25" customHeight="1">
      <c r="B47" s="448"/>
      <c r="C47" s="448"/>
      <c r="D47" s="448"/>
      <c r="E47" s="448"/>
      <c r="F47" s="448"/>
      <c r="G47" s="448"/>
      <c r="H47" s="448"/>
      <c r="I47" s="448"/>
      <c r="J47" s="448"/>
    </row>
    <row r="48" spans="2:10" ht="13.5" customHeight="1">
      <c r="B48" s="449"/>
      <c r="C48" s="448"/>
      <c r="D48" s="448"/>
      <c r="E48" s="448"/>
      <c r="F48" s="448"/>
      <c r="G48" s="448"/>
      <c r="H48" s="448"/>
      <c r="I48" s="448"/>
      <c r="J48" s="448"/>
    </row>
    <row r="49" spans="2:10" ht="12" customHeight="1">
      <c r="B49" s="664"/>
      <c r="C49" s="664"/>
      <c r="D49" s="665"/>
      <c r="E49" s="665"/>
      <c r="F49" s="665"/>
      <c r="G49" s="665"/>
      <c r="H49" s="410"/>
      <c r="I49" s="410"/>
      <c r="J49" s="410"/>
    </row>
    <row r="50" spans="2:10" ht="12" customHeight="1">
      <c r="B50" s="665"/>
      <c r="C50" s="665"/>
      <c r="D50" s="665"/>
      <c r="E50" s="665"/>
      <c r="F50" s="665"/>
      <c r="G50" s="665"/>
      <c r="H50" s="410"/>
      <c r="I50" s="410"/>
      <c r="J50" s="410"/>
    </row>
    <row r="51" spans="2:10">
      <c r="D51" s="304"/>
      <c r="E51" s="304"/>
      <c r="H51" s="304"/>
      <c r="I51" s="304"/>
    </row>
    <row r="52" spans="2:10" ht="27.75" customHeight="1">
      <c r="B52" s="660"/>
      <c r="C52" s="660"/>
      <c r="D52" s="660"/>
      <c r="E52" s="660"/>
      <c r="F52" s="660"/>
      <c r="G52" s="660"/>
      <c r="H52" s="660"/>
      <c r="I52" s="660"/>
      <c r="J52" s="660"/>
    </row>
    <row r="53" spans="2:10">
      <c r="C53" s="181"/>
      <c r="D53" s="181"/>
      <c r="E53" s="181"/>
      <c r="F53" s="181"/>
      <c r="G53" s="181"/>
      <c r="H53" s="181"/>
      <c r="I53" s="181"/>
      <c r="J53" s="181"/>
    </row>
    <row r="54" spans="2:10">
      <c r="C54" s="661"/>
      <c r="D54" s="661"/>
      <c r="E54" s="661"/>
      <c r="F54" s="661"/>
      <c r="G54" s="661"/>
      <c r="H54" s="661"/>
      <c r="I54" s="661"/>
      <c r="J54" s="181"/>
    </row>
    <row r="55" spans="2:10">
      <c r="C55" s="181"/>
      <c r="D55" s="181"/>
      <c r="E55" s="181"/>
      <c r="F55" s="190"/>
      <c r="G55" s="190"/>
      <c r="H55" s="190"/>
      <c r="I55" s="181"/>
      <c r="J55" s="181"/>
    </row>
    <row r="56" spans="2:10">
      <c r="C56" s="181"/>
      <c r="D56" s="181"/>
      <c r="E56" s="181"/>
      <c r="F56" s="190"/>
      <c r="G56" s="190"/>
      <c r="H56" s="190"/>
      <c r="I56" s="181"/>
      <c r="J56" s="181"/>
    </row>
    <row r="57" spans="2:10">
      <c r="C57" s="181"/>
      <c r="D57" s="181"/>
      <c r="E57" s="181"/>
      <c r="F57" s="190"/>
      <c r="G57" s="190"/>
      <c r="H57" s="181"/>
      <c r="I57" s="181"/>
      <c r="J57" s="181"/>
    </row>
  </sheetData>
  <sheetProtection password="C653" sheet="1" objects="1" scenarios="1"/>
  <mergeCells count="8">
    <mergeCell ref="B52:J52"/>
    <mergeCell ref="C54:I54"/>
    <mergeCell ref="C43:J43"/>
    <mergeCell ref="C44:J44"/>
    <mergeCell ref="C45:J45"/>
    <mergeCell ref="C46:J46"/>
    <mergeCell ref="B49:G49"/>
    <mergeCell ref="B50:G50"/>
  </mergeCells>
  <pageMargins left="0.39370078740157499" right="0.39370078740157499" top="3.7401574999999999E-2" bottom="0.39370078740157499" header="0" footer="0"/>
  <pageSetup paperSize="9" scale="97" orientation="landscape" r:id="rId1"/>
  <headerFooter alignWithMargins="0">
    <oddFooter>&amp;L&amp;"Verdana,Fett"FINAL DRAFT&amp;C&amp;P&amp;R&amp;"Verdana,Fett"FINAL DRAFT</oddFooter>
  </headerFooter>
  <ignoredErrors>
    <ignoredError sqref="D6:E6 H6:I6 B43 B45"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T39"/>
  <sheetViews>
    <sheetView showGridLines="0" zoomScale="130" zoomScaleNormal="130" zoomScaleSheetLayoutView="100" workbookViewId="0"/>
  </sheetViews>
  <sheetFormatPr baseColWidth="10" defaultColWidth="11" defaultRowHeight="16.5"/>
  <cols>
    <col min="1" max="1" width="1.625" style="555" customWidth="1"/>
    <col min="2" max="2" width="27.625" style="572" customWidth="1"/>
    <col min="3" max="3" width="1.25" style="519" customWidth="1"/>
    <col min="4" max="4" width="9.125" style="519" customWidth="1"/>
    <col min="5" max="5" width="9.125" style="588" customWidth="1"/>
    <col min="6" max="6" width="1.25" style="519" customWidth="1"/>
    <col min="7" max="7" width="9.125" style="588" customWidth="1"/>
    <col min="8" max="8" width="1.375" style="519" customWidth="1"/>
    <col min="9" max="9" width="9.125" style="589" customWidth="1"/>
    <col min="10" max="10" width="1.375" style="519" customWidth="1"/>
    <col min="11" max="11" width="9.125" style="588" customWidth="1"/>
    <col min="12" max="12" width="1.25" style="519" customWidth="1"/>
    <col min="13" max="13" width="9.125" style="588" customWidth="1"/>
    <col min="14" max="14" width="1.375" style="519" customWidth="1"/>
    <col min="15" max="15" width="9" style="588" customWidth="1"/>
    <col min="16" max="16" width="1.375" style="519" customWidth="1"/>
    <col min="17" max="17" width="15.5" style="589" bestFit="1" customWidth="1" collapsed="1"/>
    <col min="18" max="18" width="2" style="519" customWidth="1"/>
    <col min="19" max="19" width="11" style="572" customWidth="1"/>
    <col min="20" max="16384" width="11" style="572"/>
  </cols>
  <sheetData>
    <row r="1" spans="1:20" s="521" customFormat="1">
      <c r="A1" s="517"/>
      <c r="B1" s="518" t="s">
        <v>218</v>
      </c>
      <c r="C1" s="519"/>
      <c r="D1" s="519"/>
      <c r="E1" s="520"/>
      <c r="F1" s="519"/>
      <c r="G1" s="520"/>
      <c r="H1" s="519"/>
      <c r="I1" s="520"/>
      <c r="J1" s="519"/>
      <c r="K1" s="520"/>
      <c r="L1" s="519"/>
      <c r="M1" s="520"/>
      <c r="N1" s="519"/>
      <c r="O1" s="520"/>
      <c r="P1" s="519"/>
      <c r="Q1" s="520"/>
      <c r="R1" s="519"/>
    </row>
    <row r="2" spans="1:20" s="521" customFormat="1">
      <c r="A2" s="517"/>
      <c r="B2" s="518" t="s">
        <v>12</v>
      </c>
      <c r="C2" s="519"/>
      <c r="D2" s="519"/>
      <c r="E2" s="520"/>
      <c r="F2" s="519"/>
      <c r="G2" s="520"/>
      <c r="H2" s="519"/>
      <c r="I2" s="520"/>
      <c r="J2" s="519"/>
      <c r="K2" s="520"/>
      <c r="L2" s="519"/>
      <c r="M2" s="520"/>
      <c r="N2" s="519"/>
      <c r="O2" s="520"/>
      <c r="P2" s="519"/>
      <c r="Q2" s="520"/>
      <c r="R2" s="519"/>
    </row>
    <row r="3" spans="1:20" s="521" customFormat="1" ht="18">
      <c r="A3" s="522"/>
      <c r="B3" s="523" t="s">
        <v>380</v>
      </c>
      <c r="C3" s="519"/>
      <c r="D3" s="519"/>
      <c r="E3" s="520"/>
      <c r="F3" s="519"/>
      <c r="G3" s="520"/>
      <c r="H3" s="519"/>
      <c r="I3" s="520"/>
      <c r="J3" s="519"/>
      <c r="K3" s="520"/>
      <c r="L3" s="519"/>
      <c r="M3" s="520"/>
      <c r="N3" s="519"/>
      <c r="O3" s="520"/>
      <c r="P3" s="519"/>
      <c r="Q3" s="520"/>
      <c r="R3" s="519"/>
    </row>
    <row r="4" spans="1:20" s="525" customFormat="1" ht="14.25" customHeight="1">
      <c r="A4" s="524"/>
      <c r="C4" s="519"/>
      <c r="D4" s="526">
        <v>2012</v>
      </c>
      <c r="E4" s="526"/>
      <c r="F4" s="526"/>
      <c r="G4" s="526"/>
      <c r="H4" s="526"/>
      <c r="I4" s="526"/>
      <c r="J4" s="519"/>
      <c r="K4" s="527">
        <v>2013</v>
      </c>
      <c r="L4" s="527"/>
      <c r="M4" s="527"/>
      <c r="N4" s="527"/>
      <c r="O4" s="527"/>
      <c r="P4" s="519"/>
      <c r="Q4" s="528" t="s">
        <v>13</v>
      </c>
      <c r="R4" s="519"/>
    </row>
    <row r="5" spans="1:20" s="524" customFormat="1" ht="3.95" customHeight="1">
      <c r="A5" s="529"/>
      <c r="B5" s="530"/>
    </row>
    <row r="6" spans="1:20" s="540" customFormat="1" ht="13.5" customHeight="1">
      <c r="A6" s="529"/>
      <c r="B6" s="531"/>
      <c r="C6" s="532"/>
      <c r="D6" s="533" t="s">
        <v>96</v>
      </c>
      <c r="E6" s="533" t="s">
        <v>97</v>
      </c>
      <c r="F6" s="534"/>
      <c r="G6" s="535" t="s">
        <v>98</v>
      </c>
      <c r="H6" s="536"/>
      <c r="I6" s="533" t="s">
        <v>99</v>
      </c>
      <c r="J6" s="534"/>
      <c r="K6" s="533" t="s">
        <v>96</v>
      </c>
      <c r="L6" s="534"/>
      <c r="M6" s="533" t="s">
        <v>97</v>
      </c>
      <c r="N6" s="536"/>
      <c r="O6" s="535" t="s">
        <v>98</v>
      </c>
      <c r="P6" s="536"/>
      <c r="Q6" s="537" t="s">
        <v>360</v>
      </c>
      <c r="R6" s="538"/>
      <c r="S6" s="539"/>
      <c r="T6" s="539"/>
    </row>
    <row r="7" spans="1:20" s="529" customFormat="1" ht="5.0999999999999996" customHeight="1">
      <c r="A7" s="541"/>
      <c r="B7" s="542"/>
      <c r="C7" s="543"/>
      <c r="D7" s="544"/>
      <c r="E7" s="544"/>
      <c r="F7" s="545"/>
      <c r="G7" s="546"/>
      <c r="H7" s="547"/>
      <c r="I7" s="544"/>
      <c r="J7" s="545"/>
      <c r="K7" s="544"/>
      <c r="L7" s="545"/>
      <c r="M7" s="544"/>
      <c r="N7" s="547"/>
      <c r="O7" s="546"/>
      <c r="P7" s="547"/>
      <c r="Q7" s="548"/>
      <c r="R7" s="538"/>
      <c r="S7" s="539"/>
      <c r="T7" s="539"/>
    </row>
    <row r="8" spans="1:20" s="529" customFormat="1" ht="5.0999999999999996" customHeight="1">
      <c r="A8" s="549"/>
      <c r="B8" s="550"/>
      <c r="C8" s="550"/>
      <c r="D8" s="551"/>
      <c r="E8" s="551"/>
      <c r="F8" s="552"/>
      <c r="G8" s="553"/>
      <c r="H8" s="554"/>
      <c r="I8" s="551"/>
      <c r="J8" s="552"/>
      <c r="K8" s="551"/>
      <c r="L8" s="552"/>
      <c r="M8" s="551"/>
      <c r="N8" s="554"/>
      <c r="O8" s="553"/>
      <c r="P8" s="554"/>
      <c r="Q8" s="555"/>
      <c r="R8" s="538"/>
      <c r="S8" s="539"/>
      <c r="T8" s="539"/>
    </row>
    <row r="9" spans="1:20" s="525" customFormat="1" ht="16.149999999999999" customHeight="1">
      <c r="A9" s="549"/>
      <c r="B9" s="556" t="s">
        <v>265</v>
      </c>
      <c r="C9" s="557"/>
      <c r="D9" s="558">
        <v>23943</v>
      </c>
      <c r="E9" s="558">
        <v>24070</v>
      </c>
      <c r="F9" s="552"/>
      <c r="G9" s="559">
        <v>24215</v>
      </c>
      <c r="H9" s="554"/>
      <c r="I9" s="558">
        <v>24285</v>
      </c>
      <c r="J9" s="552"/>
      <c r="K9" s="558">
        <v>24219</v>
      </c>
      <c r="L9" s="552"/>
      <c r="M9" s="558">
        <v>24216</v>
      </c>
      <c r="N9" s="554"/>
      <c r="O9" s="516">
        <v>24306</v>
      </c>
      <c r="P9" s="554"/>
      <c r="Q9" s="560">
        <v>0.4</v>
      </c>
      <c r="R9" s="538"/>
      <c r="S9" s="539"/>
      <c r="T9" s="539"/>
    </row>
    <row r="10" spans="1:20" s="525" customFormat="1" ht="16.149999999999999" customHeight="1">
      <c r="A10" s="549"/>
      <c r="B10" s="561" t="s">
        <v>14</v>
      </c>
      <c r="C10" s="557"/>
      <c r="D10" s="558">
        <v>2403</v>
      </c>
      <c r="E10" s="558">
        <v>2353</v>
      </c>
      <c r="F10" s="552"/>
      <c r="G10" s="559">
        <v>2296</v>
      </c>
      <c r="H10" s="554"/>
      <c r="I10" s="558">
        <v>2249</v>
      </c>
      <c r="J10" s="552"/>
      <c r="K10" s="558">
        <v>2213</v>
      </c>
      <c r="L10" s="552"/>
      <c r="M10" s="558">
        <v>2176</v>
      </c>
      <c r="N10" s="554"/>
      <c r="O10" s="516">
        <v>2145</v>
      </c>
      <c r="P10" s="554"/>
      <c r="Q10" s="560">
        <v>-6.6</v>
      </c>
      <c r="R10" s="538"/>
      <c r="S10" s="539"/>
      <c r="T10" s="539"/>
    </row>
    <row r="11" spans="1:20" s="525" customFormat="1" ht="16.149999999999999" customHeight="1">
      <c r="A11" s="549"/>
      <c r="B11" s="561" t="s">
        <v>15</v>
      </c>
      <c r="C11" s="557"/>
      <c r="D11" s="558">
        <v>2866</v>
      </c>
      <c r="E11" s="558">
        <v>2811</v>
      </c>
      <c r="F11" s="552"/>
      <c r="G11" s="559">
        <v>2740</v>
      </c>
      <c r="H11" s="554"/>
      <c r="I11" s="558">
        <v>2679</v>
      </c>
      <c r="J11" s="552"/>
      <c r="K11" s="558">
        <v>2630</v>
      </c>
      <c r="L11" s="552"/>
      <c r="M11" s="558">
        <v>2583</v>
      </c>
      <c r="N11" s="554"/>
      <c r="O11" s="516">
        <v>2543</v>
      </c>
      <c r="P11" s="554"/>
      <c r="Q11" s="560">
        <v>-7.2</v>
      </c>
      <c r="R11" s="538"/>
      <c r="S11" s="539"/>
      <c r="T11" s="539"/>
    </row>
    <row r="12" spans="1:20" s="525" customFormat="1" ht="16.149999999999999" customHeight="1">
      <c r="A12" s="549"/>
      <c r="B12" s="562" t="s">
        <v>16</v>
      </c>
      <c r="C12" s="557"/>
      <c r="D12" s="558">
        <v>319</v>
      </c>
      <c r="E12" s="558">
        <v>320</v>
      </c>
      <c r="F12" s="552"/>
      <c r="G12" s="559">
        <v>310</v>
      </c>
      <c r="H12" s="554"/>
      <c r="I12" s="558">
        <v>303</v>
      </c>
      <c r="J12" s="552"/>
      <c r="K12" s="558">
        <v>295</v>
      </c>
      <c r="L12" s="552"/>
      <c r="M12" s="558">
        <v>288</v>
      </c>
      <c r="N12" s="554"/>
      <c r="O12" s="516">
        <v>277</v>
      </c>
      <c r="P12" s="554"/>
      <c r="Q12" s="560">
        <v>-10.6</v>
      </c>
      <c r="R12" s="538"/>
      <c r="S12" s="539"/>
      <c r="T12" s="539"/>
    </row>
    <row r="13" spans="1:20" s="525" customFormat="1" ht="16.149999999999999" customHeight="1">
      <c r="A13" s="549"/>
      <c r="B13" s="562" t="s">
        <v>17</v>
      </c>
      <c r="C13" s="557"/>
      <c r="D13" s="558">
        <v>2547</v>
      </c>
      <c r="E13" s="558">
        <v>2491</v>
      </c>
      <c r="F13" s="552"/>
      <c r="G13" s="559">
        <v>2430</v>
      </c>
      <c r="H13" s="554"/>
      <c r="I13" s="558">
        <v>2376</v>
      </c>
      <c r="J13" s="552"/>
      <c r="K13" s="558">
        <v>2336</v>
      </c>
      <c r="L13" s="552"/>
      <c r="M13" s="558">
        <v>2295</v>
      </c>
      <c r="N13" s="554"/>
      <c r="O13" s="516">
        <v>2266</v>
      </c>
      <c r="P13" s="554"/>
      <c r="Q13" s="560">
        <v>-6.8</v>
      </c>
      <c r="R13" s="538"/>
      <c r="S13" s="539"/>
      <c r="T13" s="539"/>
    </row>
    <row r="14" spans="1:20" s="525" customFormat="1" ht="16.149999999999999" customHeight="1">
      <c r="A14" s="563"/>
      <c r="B14" s="561" t="s">
        <v>18</v>
      </c>
      <c r="C14" s="554"/>
      <c r="D14" s="558">
        <v>18595</v>
      </c>
      <c r="E14" s="558">
        <v>18834</v>
      </c>
      <c r="F14" s="552"/>
      <c r="G14" s="559">
        <v>19114</v>
      </c>
      <c r="H14" s="554"/>
      <c r="I14" s="558">
        <v>19300</v>
      </c>
      <c r="J14" s="552"/>
      <c r="K14" s="558">
        <v>19325</v>
      </c>
      <c r="L14" s="552"/>
      <c r="M14" s="558">
        <v>19411</v>
      </c>
      <c r="N14" s="554"/>
      <c r="O14" s="516">
        <v>19576</v>
      </c>
      <c r="P14" s="554"/>
      <c r="Q14" s="560">
        <v>2.4</v>
      </c>
      <c r="R14" s="538"/>
      <c r="S14" s="539"/>
      <c r="T14" s="539"/>
    </row>
    <row r="15" spans="1:20" s="525" customFormat="1" ht="16.149999999999999" customHeight="1">
      <c r="A15" s="563"/>
      <c r="B15" s="562" t="s">
        <v>114</v>
      </c>
      <c r="C15" s="554"/>
      <c r="D15" s="558">
        <v>9066</v>
      </c>
      <c r="E15" s="558">
        <v>9116</v>
      </c>
      <c r="F15" s="552"/>
      <c r="G15" s="559">
        <v>9225</v>
      </c>
      <c r="H15" s="554"/>
      <c r="I15" s="558">
        <v>9191</v>
      </c>
      <c r="J15" s="552"/>
      <c r="K15" s="558">
        <v>9124</v>
      </c>
      <c r="L15" s="552"/>
      <c r="M15" s="558">
        <v>9151</v>
      </c>
      <c r="N15" s="554"/>
      <c r="O15" s="516">
        <v>9261</v>
      </c>
      <c r="P15" s="554"/>
      <c r="Q15" s="560">
        <v>0.4</v>
      </c>
      <c r="R15" s="538"/>
      <c r="S15" s="539"/>
      <c r="T15" s="539"/>
    </row>
    <row r="16" spans="1:20" s="525" customFormat="1" ht="16.149999999999999" customHeight="1">
      <c r="A16" s="549"/>
      <c r="B16" s="562" t="s">
        <v>19</v>
      </c>
      <c r="C16" s="554"/>
      <c r="D16" s="558">
        <v>9529</v>
      </c>
      <c r="E16" s="558">
        <v>9718</v>
      </c>
      <c r="F16" s="552"/>
      <c r="G16" s="559">
        <v>9889</v>
      </c>
      <c r="H16" s="554"/>
      <c r="I16" s="558">
        <v>10109</v>
      </c>
      <c r="J16" s="552"/>
      <c r="K16" s="558">
        <v>10201</v>
      </c>
      <c r="L16" s="552"/>
      <c r="M16" s="558">
        <v>10261</v>
      </c>
      <c r="N16" s="554"/>
      <c r="O16" s="516">
        <v>10316</v>
      </c>
      <c r="P16" s="554"/>
      <c r="Q16" s="560">
        <v>4.3</v>
      </c>
      <c r="R16" s="538"/>
      <c r="S16" s="539"/>
      <c r="T16" s="539"/>
    </row>
    <row r="17" spans="1:20" s="525" customFormat="1" ht="16.149999999999999" customHeight="1">
      <c r="A17" s="564"/>
      <c r="B17" s="562" t="s">
        <v>20</v>
      </c>
      <c r="C17" s="554"/>
      <c r="D17" s="565">
        <v>0.51200000000000001</v>
      </c>
      <c r="E17" s="565">
        <v>0.51600000000000001</v>
      </c>
      <c r="F17" s="566"/>
      <c r="G17" s="567">
        <v>0.51700000000000002</v>
      </c>
      <c r="H17" s="568"/>
      <c r="I17" s="565">
        <v>0.52400000000000002</v>
      </c>
      <c r="J17" s="566"/>
      <c r="K17" s="565">
        <v>0.52800000000000002</v>
      </c>
      <c r="L17" s="566"/>
      <c r="M17" s="565">
        <v>0.52900000000000003</v>
      </c>
      <c r="N17" s="568"/>
      <c r="O17" s="567">
        <v>0.52700000000000002</v>
      </c>
      <c r="P17" s="568"/>
      <c r="Q17" s="569">
        <v>0.01</v>
      </c>
      <c r="R17" s="538"/>
      <c r="S17" s="539"/>
      <c r="T17" s="539"/>
    </row>
    <row r="18" spans="1:20" ht="16.149999999999999" customHeight="1">
      <c r="A18" s="570"/>
      <c r="B18" s="562" t="s">
        <v>21</v>
      </c>
      <c r="C18" s="571"/>
      <c r="D18" s="565">
        <v>0.21099999999999999</v>
      </c>
      <c r="E18" s="565">
        <v>0.22700000000000001</v>
      </c>
      <c r="F18" s="566"/>
      <c r="G18" s="567">
        <v>0.24299999999999999</v>
      </c>
      <c r="H18" s="568"/>
      <c r="I18" s="565">
        <v>0.26400000000000001</v>
      </c>
      <c r="J18" s="566"/>
      <c r="K18" s="565">
        <v>0.27900000000000003</v>
      </c>
      <c r="L18" s="566"/>
      <c r="M18" s="565">
        <v>0.28799999999999998</v>
      </c>
      <c r="N18" s="568"/>
      <c r="O18" s="567">
        <v>0.29799999999999999</v>
      </c>
      <c r="P18" s="568"/>
      <c r="Q18" s="569">
        <v>5.5E-2</v>
      </c>
      <c r="R18" s="538"/>
      <c r="S18" s="539"/>
      <c r="T18" s="539"/>
    </row>
    <row r="19" spans="1:20" s="525" customFormat="1" ht="16.149999999999999" customHeight="1">
      <c r="A19" s="564"/>
      <c r="B19" s="561" t="s">
        <v>22</v>
      </c>
      <c r="C19" s="554"/>
      <c r="D19" s="558">
        <v>79</v>
      </c>
      <c r="E19" s="558">
        <v>73</v>
      </c>
      <c r="F19" s="552"/>
      <c r="G19" s="559">
        <v>65</v>
      </c>
      <c r="H19" s="554"/>
      <c r="I19" s="558">
        <v>57</v>
      </c>
      <c r="J19" s="552"/>
      <c r="K19" s="558">
        <v>51</v>
      </c>
      <c r="L19" s="552"/>
      <c r="M19" s="558">
        <v>46</v>
      </c>
      <c r="N19" s="554"/>
      <c r="O19" s="516">
        <v>42</v>
      </c>
      <c r="P19" s="554"/>
      <c r="Q19" s="560">
        <v>-35.9</v>
      </c>
      <c r="R19" s="538"/>
      <c r="S19" s="539"/>
      <c r="T19" s="539"/>
    </row>
    <row r="20" spans="1:20" s="525" customFormat="1" ht="16.149999999999999" customHeight="1">
      <c r="A20" s="570"/>
      <c r="B20" s="556" t="s">
        <v>266</v>
      </c>
      <c r="C20" s="554"/>
      <c r="D20" s="558">
        <v>1059</v>
      </c>
      <c r="E20" s="558">
        <v>1089</v>
      </c>
      <c r="F20" s="552"/>
      <c r="G20" s="559">
        <v>1105</v>
      </c>
      <c r="H20" s="554"/>
      <c r="I20" s="558">
        <v>1088</v>
      </c>
      <c r="J20" s="552"/>
      <c r="K20" s="558">
        <v>1113</v>
      </c>
      <c r="L20" s="552"/>
      <c r="M20" s="558">
        <v>1127</v>
      </c>
      <c r="N20" s="554"/>
      <c r="O20" s="516">
        <v>1130</v>
      </c>
      <c r="P20" s="554"/>
      <c r="Q20" s="560">
        <v>2.2999999999999998</v>
      </c>
      <c r="R20" s="538"/>
      <c r="S20" s="539"/>
      <c r="T20" s="539"/>
    </row>
    <row r="21" spans="1:20" s="580" customFormat="1" ht="16.149999999999999" customHeight="1">
      <c r="A21" s="564"/>
      <c r="B21" s="573" t="s">
        <v>267</v>
      </c>
      <c r="C21" s="574"/>
      <c r="D21" s="575">
        <v>25002</v>
      </c>
      <c r="E21" s="575">
        <v>25159</v>
      </c>
      <c r="F21" s="576"/>
      <c r="G21" s="577">
        <v>25320</v>
      </c>
      <c r="H21" s="574"/>
      <c r="I21" s="575">
        <v>25373</v>
      </c>
      <c r="J21" s="576"/>
      <c r="K21" s="575">
        <v>25332</v>
      </c>
      <c r="L21" s="576"/>
      <c r="M21" s="575">
        <v>25343</v>
      </c>
      <c r="N21" s="574"/>
      <c r="O21" s="577">
        <v>25437</v>
      </c>
      <c r="P21" s="578"/>
      <c r="Q21" s="579">
        <v>0.5</v>
      </c>
      <c r="R21" s="538"/>
      <c r="S21" s="539"/>
      <c r="T21" s="539"/>
    </row>
    <row r="22" spans="1:20" s="549" customFormat="1" ht="6" customHeight="1">
      <c r="A22" s="570"/>
      <c r="B22" s="581"/>
      <c r="C22" s="581"/>
      <c r="D22" s="581"/>
      <c r="E22" s="581"/>
      <c r="F22" s="581"/>
      <c r="G22" s="581"/>
      <c r="H22" s="581"/>
      <c r="I22" s="581"/>
      <c r="J22" s="582"/>
      <c r="K22" s="581"/>
      <c r="L22" s="581"/>
      <c r="M22" s="581"/>
      <c r="N22" s="581"/>
      <c r="O22" s="581"/>
      <c r="P22" s="581"/>
      <c r="Q22" s="581"/>
      <c r="R22" s="538"/>
      <c r="S22" s="539"/>
    </row>
    <row r="23" spans="1:20" s="555" customFormat="1" ht="6" customHeight="1">
      <c r="A23" s="564"/>
      <c r="J23" s="574"/>
      <c r="R23" s="538"/>
    </row>
    <row r="24" spans="1:20" s="584" customFormat="1" ht="25.5" customHeight="1">
      <c r="A24" s="564"/>
      <c r="B24" s="666" t="s">
        <v>288</v>
      </c>
      <c r="C24" s="666"/>
      <c r="D24" s="666"/>
      <c r="E24" s="666"/>
      <c r="F24" s="666"/>
      <c r="G24" s="666"/>
      <c r="H24" s="666"/>
      <c r="I24" s="666"/>
      <c r="J24" s="666"/>
      <c r="K24" s="666"/>
      <c r="L24" s="666"/>
      <c r="M24" s="666"/>
      <c r="N24" s="666"/>
      <c r="O24" s="666"/>
      <c r="P24" s="666"/>
      <c r="Q24" s="666"/>
      <c r="R24" s="538"/>
      <c r="S24" s="583"/>
      <c r="T24" s="583"/>
    </row>
    <row r="25" spans="1:20" s="586" customFormat="1" ht="12" customHeight="1">
      <c r="A25" s="564"/>
      <c r="B25" s="666" t="s">
        <v>277</v>
      </c>
      <c r="C25" s="666"/>
      <c r="D25" s="666"/>
      <c r="E25" s="666"/>
      <c r="F25" s="666"/>
      <c r="G25" s="666"/>
      <c r="H25" s="666"/>
      <c r="I25" s="666"/>
      <c r="J25" s="666"/>
      <c r="K25" s="666"/>
      <c r="L25" s="666"/>
      <c r="M25" s="666"/>
      <c r="N25" s="666"/>
      <c r="O25" s="666"/>
      <c r="P25" s="666"/>
      <c r="Q25" s="666"/>
      <c r="R25" s="585"/>
    </row>
    <row r="26" spans="1:20" s="586" customFormat="1" ht="18.75" customHeight="1">
      <c r="A26" s="549"/>
      <c r="B26" s="587"/>
      <c r="C26" s="585"/>
      <c r="D26" s="585"/>
      <c r="E26" s="588"/>
      <c r="F26" s="585"/>
      <c r="G26" s="588"/>
      <c r="H26" s="585"/>
      <c r="I26" s="588"/>
      <c r="J26" s="585"/>
      <c r="K26" s="588"/>
      <c r="L26" s="585"/>
      <c r="M26" s="588"/>
      <c r="N26" s="585"/>
      <c r="O26" s="588"/>
      <c r="P26" s="585"/>
      <c r="Q26" s="588"/>
      <c r="R26" s="585"/>
    </row>
    <row r="27" spans="1:20">
      <c r="A27" s="563"/>
      <c r="K27" s="590"/>
      <c r="L27" s="590"/>
      <c r="M27" s="590"/>
      <c r="O27" s="590"/>
    </row>
    <row r="28" spans="1:20">
      <c r="A28" s="549"/>
      <c r="K28" s="590"/>
      <c r="L28" s="590"/>
      <c r="M28" s="590"/>
      <c r="O28" s="590"/>
    </row>
    <row r="29" spans="1:20">
      <c r="A29" s="591"/>
    </row>
    <row r="30" spans="1:20">
      <c r="A30" s="570"/>
    </row>
    <row r="31" spans="1:20">
      <c r="A31" s="570"/>
    </row>
    <row r="32" spans="1:20">
      <c r="A32" s="564"/>
    </row>
    <row r="33" spans="1:1">
      <c r="A33" s="570"/>
    </row>
    <row r="34" spans="1:1">
      <c r="A34" s="564"/>
    </row>
    <row r="35" spans="1:1">
      <c r="A35" s="570"/>
    </row>
    <row r="36" spans="1:1">
      <c r="A36" s="570"/>
    </row>
    <row r="37" spans="1:1">
      <c r="A37" s="564"/>
    </row>
    <row r="38" spans="1:1">
      <c r="A38" s="564"/>
    </row>
    <row r="39" spans="1:1">
      <c r="A39" s="564"/>
    </row>
  </sheetData>
  <sheetProtection password="C653" sheet="1" objects="1" scenarios="1"/>
  <mergeCells count="2">
    <mergeCell ref="B24:Q24"/>
    <mergeCell ref="B25:Q25"/>
  </mergeCells>
  <pageMargins left="0.39370078740157483" right="0.39370078740157483" top="3.937007874015748E-2" bottom="0.39370078740157483" header="0" footer="0"/>
  <pageSetup paperSize="9" orientation="landscape" r:id="rId1"/>
  <headerFooter alignWithMargins="0">
    <oddFooter>&amp;L&amp;"Verdana,Fett"FINAL&amp;C&amp;P&amp;R&amp;"Verdana,Fett"FINAL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A1:W42"/>
  <sheetViews>
    <sheetView showGridLines="0" zoomScaleNormal="100" zoomScaleSheetLayoutView="115" workbookViewId="0"/>
  </sheetViews>
  <sheetFormatPr baseColWidth="10" defaultColWidth="11" defaultRowHeight="16.5"/>
  <cols>
    <col min="1" max="1" width="1.625" style="555" customWidth="1"/>
    <col min="2" max="2" width="27.625" style="572" customWidth="1"/>
    <col min="3" max="3" width="1.25" style="519" customWidth="1"/>
    <col min="4" max="4" width="8.625" style="588" customWidth="1"/>
    <col min="5" max="5" width="1.25" style="519" customWidth="1"/>
    <col min="6" max="6" width="8.625" style="588" customWidth="1"/>
    <col min="7" max="7" width="1.375" style="519" customWidth="1"/>
    <col min="8" max="8" width="8.625" style="588" customWidth="1"/>
    <col min="9" max="9" width="1.375" style="519" customWidth="1"/>
    <col min="10" max="10" width="8.625" style="589" customWidth="1"/>
    <col min="11" max="11" width="1.375" style="519" customWidth="1"/>
    <col min="12" max="12" width="8.625" style="588" customWidth="1"/>
    <col min="13" max="13" width="1.25" style="519" customWidth="1"/>
    <col min="14" max="14" width="8.625" style="588" customWidth="1"/>
    <col min="15" max="15" width="1.375" style="519" customWidth="1"/>
    <col min="16" max="16" width="8.625" style="588" customWidth="1"/>
    <col min="17" max="17" width="1.375" style="519" customWidth="1"/>
    <col min="18" max="18" width="11.125" style="589" customWidth="1" collapsed="1"/>
    <col min="19" max="19" width="2" style="519" customWidth="1"/>
    <col min="20" max="20" width="11" style="572" customWidth="1"/>
    <col min="21" max="16384" width="11" style="572"/>
  </cols>
  <sheetData>
    <row r="1" spans="1:23" s="521" customFormat="1">
      <c r="A1" s="517"/>
      <c r="B1" s="518" t="s">
        <v>218</v>
      </c>
      <c r="C1" s="519"/>
      <c r="D1" s="520"/>
      <c r="E1" s="519"/>
      <c r="F1" s="520"/>
      <c r="G1" s="519"/>
      <c r="H1" s="520"/>
      <c r="I1" s="519"/>
      <c r="J1" s="520"/>
      <c r="K1" s="519"/>
      <c r="L1" s="520"/>
      <c r="M1" s="519"/>
      <c r="N1" s="520"/>
      <c r="O1" s="519"/>
      <c r="P1" s="520"/>
      <c r="Q1" s="519"/>
      <c r="R1" s="520"/>
      <c r="S1" s="519"/>
    </row>
    <row r="2" spans="1:23" s="521" customFormat="1">
      <c r="A2" s="517"/>
      <c r="B2" s="518" t="s">
        <v>23</v>
      </c>
      <c r="C2" s="519"/>
      <c r="D2" s="520"/>
      <c r="E2" s="519"/>
      <c r="F2" s="520"/>
      <c r="G2" s="519"/>
      <c r="H2" s="520"/>
      <c r="I2" s="519"/>
      <c r="J2" s="520"/>
      <c r="K2" s="519"/>
      <c r="L2" s="520"/>
      <c r="M2" s="519"/>
      <c r="N2" s="520"/>
      <c r="O2" s="519"/>
      <c r="P2" s="520"/>
      <c r="Q2" s="519"/>
      <c r="R2" s="520"/>
      <c r="S2" s="519"/>
    </row>
    <row r="3" spans="1:23" s="521" customFormat="1" ht="18">
      <c r="A3" s="522"/>
      <c r="B3" s="523" t="s">
        <v>375</v>
      </c>
      <c r="C3" s="519"/>
      <c r="D3" s="520"/>
      <c r="E3" s="519"/>
      <c r="F3" s="520"/>
      <c r="G3" s="519"/>
      <c r="H3" s="520"/>
      <c r="I3" s="519"/>
      <c r="J3" s="520"/>
      <c r="K3" s="519"/>
      <c r="L3" s="520"/>
      <c r="M3" s="519"/>
      <c r="N3" s="520"/>
      <c r="O3" s="519"/>
      <c r="P3" s="520"/>
      <c r="Q3" s="519"/>
      <c r="R3" s="520"/>
      <c r="S3" s="519"/>
    </row>
    <row r="4" spans="1:23" s="521" customFormat="1" ht="6" customHeight="1">
      <c r="A4" s="524"/>
      <c r="B4" s="523"/>
      <c r="C4" s="519"/>
      <c r="D4" s="520"/>
      <c r="E4" s="519"/>
      <c r="F4" s="520"/>
      <c r="G4" s="519"/>
      <c r="H4" s="520"/>
      <c r="I4" s="519"/>
      <c r="J4" s="520"/>
      <c r="K4" s="519"/>
      <c r="L4" s="520"/>
      <c r="M4" s="519"/>
      <c r="N4" s="520"/>
      <c r="O4" s="519"/>
      <c r="P4" s="520"/>
      <c r="Q4" s="519"/>
      <c r="R4" s="520"/>
      <c r="S4" s="519"/>
    </row>
    <row r="5" spans="1:23" s="525" customFormat="1" ht="14.25" customHeight="1">
      <c r="A5" s="524"/>
      <c r="C5" s="519"/>
      <c r="D5" s="528">
        <v>2012</v>
      </c>
      <c r="E5" s="528"/>
      <c r="F5" s="528"/>
      <c r="G5" s="528"/>
      <c r="H5" s="528"/>
      <c r="I5" s="528"/>
      <c r="J5" s="528"/>
      <c r="K5" s="519"/>
      <c r="L5" s="528">
        <v>2013</v>
      </c>
      <c r="M5" s="528"/>
      <c r="N5" s="528"/>
      <c r="O5" s="528"/>
      <c r="P5" s="528"/>
      <c r="Q5" s="592"/>
      <c r="R5" s="593" t="s">
        <v>13</v>
      </c>
      <c r="S5" s="519"/>
    </row>
    <row r="6" spans="1:23" s="524" customFormat="1" ht="3.95" customHeight="1">
      <c r="A6" s="529"/>
      <c r="B6" s="530"/>
      <c r="T6" s="525"/>
    </row>
    <row r="7" spans="1:23" s="540" customFormat="1" ht="13.5" customHeight="1">
      <c r="A7" s="529"/>
      <c r="B7" s="531"/>
      <c r="C7" s="532"/>
      <c r="D7" s="533" t="s">
        <v>96</v>
      </c>
      <c r="E7" s="534"/>
      <c r="F7" s="533" t="s">
        <v>97</v>
      </c>
      <c r="G7" s="536"/>
      <c r="H7" s="535" t="s">
        <v>98</v>
      </c>
      <c r="I7" s="536"/>
      <c r="J7" s="533" t="s">
        <v>99</v>
      </c>
      <c r="K7" s="534"/>
      <c r="L7" s="533" t="s">
        <v>96</v>
      </c>
      <c r="M7" s="534"/>
      <c r="N7" s="533" t="s">
        <v>97</v>
      </c>
      <c r="O7" s="536"/>
      <c r="P7" s="535" t="s">
        <v>98</v>
      </c>
      <c r="Q7" s="536"/>
      <c r="R7" s="537" t="s">
        <v>350</v>
      </c>
      <c r="S7" s="538"/>
      <c r="T7" s="525"/>
      <c r="U7" s="539"/>
    </row>
    <row r="8" spans="1:23" s="529" customFormat="1" ht="5.0999999999999996" customHeight="1">
      <c r="A8" s="541"/>
      <c r="B8" s="542"/>
      <c r="C8" s="543"/>
      <c r="D8" s="544"/>
      <c r="E8" s="545"/>
      <c r="F8" s="544"/>
      <c r="G8" s="547"/>
      <c r="H8" s="546"/>
      <c r="I8" s="547"/>
      <c r="J8" s="544"/>
      <c r="K8" s="594"/>
      <c r="L8" s="544"/>
      <c r="M8" s="545"/>
      <c r="N8" s="544"/>
      <c r="O8" s="547"/>
      <c r="P8" s="546"/>
      <c r="Q8" s="547"/>
      <c r="R8" s="548"/>
      <c r="S8" s="538"/>
      <c r="T8" s="525"/>
    </row>
    <row r="9" spans="1:23" s="529" customFormat="1" ht="5.0999999999999996" customHeight="1">
      <c r="A9" s="549"/>
      <c r="B9" s="550"/>
      <c r="C9" s="550"/>
      <c r="D9" s="551"/>
      <c r="E9" s="552"/>
      <c r="F9" s="551"/>
      <c r="G9" s="554"/>
      <c r="H9" s="553"/>
      <c r="I9" s="554"/>
      <c r="J9" s="551"/>
      <c r="K9" s="595"/>
      <c r="L9" s="551"/>
      <c r="M9" s="552"/>
      <c r="N9" s="551"/>
      <c r="O9" s="554"/>
      <c r="P9" s="553"/>
      <c r="Q9" s="554"/>
      <c r="R9" s="555"/>
      <c r="S9" s="538"/>
      <c r="T9" s="525"/>
    </row>
    <row r="10" spans="1:23" s="596" customFormat="1" ht="15" customHeight="1">
      <c r="B10" s="597" t="s">
        <v>278</v>
      </c>
      <c r="C10" s="598"/>
      <c r="D10" s="617">
        <v>13.5</v>
      </c>
      <c r="E10" s="618"/>
      <c r="F10" s="617">
        <v>13.9</v>
      </c>
      <c r="G10" s="619"/>
      <c r="H10" s="620">
        <v>14</v>
      </c>
      <c r="I10" s="619"/>
      <c r="J10" s="621">
        <v>13.6</v>
      </c>
      <c r="K10" s="618"/>
      <c r="L10" s="621">
        <v>12.5</v>
      </c>
      <c r="M10" s="618"/>
      <c r="N10" s="621">
        <v>12.7</v>
      </c>
      <c r="O10" s="598"/>
      <c r="P10" s="620">
        <v>12.9</v>
      </c>
      <c r="Q10" s="554"/>
      <c r="R10" s="599">
        <v>-8.1999999999999993</v>
      </c>
      <c r="S10" s="538"/>
      <c r="T10" s="643"/>
      <c r="U10" s="644"/>
      <c r="V10" s="601"/>
      <c r="W10" s="601"/>
    </row>
    <row r="11" spans="1:23" ht="15" customHeight="1">
      <c r="A11" s="572"/>
      <c r="B11" s="602" t="s">
        <v>114</v>
      </c>
      <c r="C11" s="571"/>
      <c r="D11" s="622">
        <v>5.3</v>
      </c>
      <c r="E11" s="623"/>
      <c r="F11" s="622">
        <v>5.5</v>
      </c>
      <c r="G11" s="624"/>
      <c r="H11" s="625">
        <v>5.7</v>
      </c>
      <c r="I11" s="624"/>
      <c r="J11" s="626">
        <v>5.5</v>
      </c>
      <c r="K11" s="623"/>
      <c r="L11" s="626">
        <v>5</v>
      </c>
      <c r="M11" s="623"/>
      <c r="N11" s="626">
        <v>5.0999999999999996</v>
      </c>
      <c r="O11" s="571"/>
      <c r="P11" s="642">
        <v>5.4</v>
      </c>
      <c r="Q11" s="554"/>
      <c r="R11" s="560">
        <v>-6.1</v>
      </c>
      <c r="S11" s="538"/>
      <c r="T11" s="525"/>
      <c r="U11" s="538"/>
      <c r="V11" s="603"/>
      <c r="W11" s="603"/>
    </row>
    <row r="12" spans="1:23" ht="15" customHeight="1">
      <c r="A12" s="572"/>
      <c r="B12" s="602" t="s">
        <v>19</v>
      </c>
      <c r="C12" s="571"/>
      <c r="D12" s="622">
        <v>21.4</v>
      </c>
      <c r="E12" s="623"/>
      <c r="F12" s="622">
        <v>21.7</v>
      </c>
      <c r="G12" s="624"/>
      <c r="H12" s="625">
        <v>21.8</v>
      </c>
      <c r="I12" s="624"/>
      <c r="J12" s="626">
        <v>21</v>
      </c>
      <c r="K12" s="623"/>
      <c r="L12" s="626">
        <v>19.3</v>
      </c>
      <c r="M12" s="623"/>
      <c r="N12" s="626">
        <v>19.5</v>
      </c>
      <c r="O12" s="571"/>
      <c r="P12" s="642">
        <v>19.600000000000001</v>
      </c>
      <c r="Q12" s="554"/>
      <c r="R12" s="560">
        <v>-10.1</v>
      </c>
      <c r="S12" s="538"/>
      <c r="T12" s="525"/>
      <c r="U12" s="538"/>
      <c r="V12" s="603"/>
      <c r="W12" s="603"/>
    </row>
    <row r="13" spans="1:23" s="596" customFormat="1" ht="15" customHeight="1">
      <c r="B13" s="597" t="s">
        <v>279</v>
      </c>
      <c r="C13" s="598"/>
      <c r="D13" s="621">
        <v>6</v>
      </c>
      <c r="E13" s="618"/>
      <c r="F13" s="621">
        <v>6.1</v>
      </c>
      <c r="G13" s="619"/>
      <c r="H13" s="627">
        <v>6.2</v>
      </c>
      <c r="I13" s="619"/>
      <c r="J13" s="621">
        <v>6.2</v>
      </c>
      <c r="K13" s="618"/>
      <c r="L13" s="621">
        <v>6.1</v>
      </c>
      <c r="M13" s="618"/>
      <c r="N13" s="621">
        <v>6.2</v>
      </c>
      <c r="O13" s="598"/>
      <c r="P13" s="620">
        <v>6.2</v>
      </c>
      <c r="Q13" s="554"/>
      <c r="R13" s="599">
        <v>0.2</v>
      </c>
      <c r="S13" s="538"/>
      <c r="T13" s="525"/>
      <c r="U13" s="600"/>
      <c r="V13" s="601"/>
      <c r="W13" s="604"/>
    </row>
    <row r="14" spans="1:23" ht="15" customHeight="1">
      <c r="A14" s="572"/>
      <c r="B14" s="605" t="s">
        <v>24</v>
      </c>
      <c r="C14" s="571"/>
      <c r="D14" s="628">
        <v>0.53900000000000003</v>
      </c>
      <c r="E14" s="629"/>
      <c r="F14" s="628">
        <v>0.54900000000000004</v>
      </c>
      <c r="G14" s="630"/>
      <c r="H14" s="631">
        <v>0.57899999999999996</v>
      </c>
      <c r="I14" s="630"/>
      <c r="J14" s="628">
        <v>0.59899999999999998</v>
      </c>
      <c r="K14" s="629"/>
      <c r="L14" s="628">
        <v>0.63400000000000001</v>
      </c>
      <c r="M14" s="629"/>
      <c r="N14" s="628">
        <v>0.65400000000000003</v>
      </c>
      <c r="O14" s="568"/>
      <c r="P14" s="631">
        <v>0.67600000000000005</v>
      </c>
      <c r="Q14" s="554"/>
      <c r="R14" s="569">
        <v>9.7000000000000003E-2</v>
      </c>
      <c r="S14" s="538"/>
      <c r="T14" s="525"/>
      <c r="U14" s="538"/>
      <c r="V14" s="603"/>
      <c r="W14" s="603"/>
    </row>
    <row r="15" spans="1:23" s="596" customFormat="1" ht="15" customHeight="1">
      <c r="B15" s="597" t="s">
        <v>25</v>
      </c>
      <c r="C15" s="598"/>
      <c r="D15" s="632">
        <v>7365</v>
      </c>
      <c r="E15" s="633"/>
      <c r="F15" s="632">
        <v>7399</v>
      </c>
      <c r="G15" s="634"/>
      <c r="H15" s="635">
        <v>7228</v>
      </c>
      <c r="I15" s="634"/>
      <c r="J15" s="632">
        <v>7528</v>
      </c>
      <c r="K15" s="633"/>
      <c r="L15" s="632">
        <v>7444</v>
      </c>
      <c r="M15" s="633"/>
      <c r="N15" s="632">
        <v>7691</v>
      </c>
      <c r="O15" s="606"/>
      <c r="P15" s="635">
        <v>7497</v>
      </c>
      <c r="Q15" s="554"/>
      <c r="R15" s="599">
        <v>3.7</v>
      </c>
      <c r="S15" s="538"/>
      <c r="T15" s="607"/>
      <c r="U15" s="600"/>
      <c r="V15" s="601"/>
      <c r="W15" s="601"/>
    </row>
    <row r="16" spans="1:23" s="596" customFormat="1" ht="15" customHeight="1">
      <c r="B16" s="597" t="s">
        <v>26</v>
      </c>
      <c r="C16" s="598"/>
      <c r="D16" s="636">
        <v>2.4E-2</v>
      </c>
      <c r="E16" s="637"/>
      <c r="F16" s="636">
        <v>0.02</v>
      </c>
      <c r="G16" s="638"/>
      <c r="H16" s="639">
        <v>2.1000000000000001E-2</v>
      </c>
      <c r="I16" s="638"/>
      <c r="J16" s="636">
        <v>2.5000000000000001E-2</v>
      </c>
      <c r="K16" s="637"/>
      <c r="L16" s="636">
        <v>2.4E-2</v>
      </c>
      <c r="M16" s="637"/>
      <c r="N16" s="636">
        <v>2.1000000000000001E-2</v>
      </c>
      <c r="O16" s="608"/>
      <c r="P16" s="639">
        <v>2.1000000000000001E-2</v>
      </c>
      <c r="Q16" s="609"/>
      <c r="R16" s="610">
        <v>0</v>
      </c>
      <c r="S16" s="538"/>
      <c r="T16" s="525"/>
      <c r="U16" s="600"/>
      <c r="V16" s="601"/>
      <c r="W16" s="601"/>
    </row>
    <row r="17" spans="1:23" ht="15" customHeight="1">
      <c r="A17" s="572"/>
      <c r="B17" s="602" t="s">
        <v>27</v>
      </c>
      <c r="C17" s="571"/>
      <c r="D17" s="640">
        <v>1.6E-2</v>
      </c>
      <c r="E17" s="637"/>
      <c r="F17" s="640">
        <v>1.4E-2</v>
      </c>
      <c r="G17" s="638"/>
      <c r="H17" s="641">
        <v>1.4E-2</v>
      </c>
      <c r="I17" s="638"/>
      <c r="J17" s="640">
        <v>1.4999999999999999E-2</v>
      </c>
      <c r="K17" s="637"/>
      <c r="L17" s="640">
        <v>1.4999999999999999E-2</v>
      </c>
      <c r="M17" s="637"/>
      <c r="N17" s="640">
        <v>1.2999999999999999E-2</v>
      </c>
      <c r="O17" s="608"/>
      <c r="P17" s="641">
        <v>1.2999999999999999E-2</v>
      </c>
      <c r="Q17" s="609"/>
      <c r="R17" s="569" t="s">
        <v>389</v>
      </c>
      <c r="S17" s="538"/>
      <c r="T17" s="525"/>
      <c r="U17" s="538"/>
      <c r="V17" s="603"/>
      <c r="W17" s="603"/>
    </row>
    <row r="18" spans="1:23" s="549" customFormat="1" ht="6" customHeight="1">
      <c r="A18" s="570"/>
      <c r="B18" s="581"/>
      <c r="C18" s="581"/>
      <c r="D18" s="581"/>
      <c r="E18" s="581"/>
      <c r="F18" s="581"/>
      <c r="G18" s="581"/>
      <c r="H18" s="581"/>
      <c r="I18" s="581"/>
      <c r="J18" s="581"/>
      <c r="K18" s="582"/>
      <c r="L18" s="581"/>
      <c r="M18" s="581"/>
      <c r="N18" s="581"/>
      <c r="O18" s="581"/>
      <c r="P18" s="581"/>
      <c r="Q18" s="581"/>
      <c r="R18" s="581"/>
      <c r="T18" s="525"/>
    </row>
    <row r="19" spans="1:23" s="555" customFormat="1" ht="6" customHeight="1">
      <c r="A19" s="564"/>
      <c r="K19" s="574"/>
      <c r="T19" s="525"/>
    </row>
    <row r="20" spans="1:23" s="555" customFormat="1" ht="6" customHeight="1">
      <c r="A20" s="564"/>
      <c r="K20" s="574"/>
      <c r="T20" s="525"/>
    </row>
    <row r="21" spans="1:23" s="555" customFormat="1" ht="6" customHeight="1">
      <c r="A21" s="564"/>
      <c r="K21" s="574"/>
      <c r="T21" s="525"/>
    </row>
    <row r="22" spans="1:23" s="525" customFormat="1" ht="14.25" customHeight="1">
      <c r="A22" s="524"/>
      <c r="C22" s="519"/>
      <c r="D22" s="528">
        <v>2012</v>
      </c>
      <c r="E22" s="528"/>
      <c r="F22" s="528"/>
      <c r="G22" s="528"/>
      <c r="H22" s="528"/>
      <c r="I22" s="528"/>
      <c r="J22" s="528"/>
      <c r="K22" s="519"/>
      <c r="L22" s="528">
        <v>2013</v>
      </c>
      <c r="M22" s="528"/>
      <c r="N22" s="528"/>
      <c r="O22" s="528"/>
      <c r="P22" s="528"/>
      <c r="Q22" s="592"/>
      <c r="R22" s="528" t="s">
        <v>13</v>
      </c>
      <c r="S22" s="519"/>
    </row>
    <row r="23" spans="1:23" s="524" customFormat="1" ht="3.95" customHeight="1">
      <c r="A23" s="529"/>
      <c r="B23" s="530"/>
      <c r="T23" s="525"/>
    </row>
    <row r="24" spans="1:23" s="540" customFormat="1" ht="13.5" customHeight="1">
      <c r="A24" s="529"/>
      <c r="B24" s="531"/>
      <c r="C24" s="532"/>
      <c r="D24" s="533" t="s">
        <v>30</v>
      </c>
      <c r="E24" s="534"/>
      <c r="F24" s="533" t="s">
        <v>31</v>
      </c>
      <c r="G24" s="536"/>
      <c r="H24" s="535" t="s">
        <v>28</v>
      </c>
      <c r="I24" s="536"/>
      <c r="J24" s="533" t="s">
        <v>29</v>
      </c>
      <c r="K24" s="534"/>
      <c r="L24" s="533" t="s">
        <v>30</v>
      </c>
      <c r="M24" s="534"/>
      <c r="N24" s="533" t="s">
        <v>31</v>
      </c>
      <c r="O24" s="536"/>
      <c r="P24" s="535" t="s">
        <v>28</v>
      </c>
      <c r="Q24" s="536"/>
      <c r="R24" s="537" t="s">
        <v>28</v>
      </c>
      <c r="S24" s="538"/>
      <c r="T24" s="525"/>
      <c r="U24" s="539"/>
    </row>
    <row r="25" spans="1:23" s="529" customFormat="1" ht="5.0999999999999996" customHeight="1">
      <c r="A25" s="541"/>
      <c r="B25" s="542"/>
      <c r="C25" s="543"/>
      <c r="D25" s="544"/>
      <c r="E25" s="545"/>
      <c r="F25" s="544"/>
      <c r="G25" s="547"/>
      <c r="H25" s="546"/>
      <c r="I25" s="547"/>
      <c r="J25" s="544"/>
      <c r="K25" s="594"/>
      <c r="L25" s="544"/>
      <c r="M25" s="545"/>
      <c r="N25" s="544"/>
      <c r="O25" s="547"/>
      <c r="P25" s="546"/>
      <c r="Q25" s="547"/>
      <c r="R25" s="548"/>
      <c r="S25" s="538"/>
      <c r="T25" s="525"/>
    </row>
    <row r="26" spans="1:23" s="529" customFormat="1" ht="5.0999999999999996" customHeight="1">
      <c r="A26" s="549"/>
      <c r="B26" s="550"/>
      <c r="C26" s="550"/>
      <c r="D26" s="551"/>
      <c r="E26" s="552"/>
      <c r="F26" s="551"/>
      <c r="G26" s="554"/>
      <c r="H26" s="553"/>
      <c r="I26" s="554"/>
      <c r="J26" s="551"/>
      <c r="K26" s="595"/>
      <c r="L26" s="551"/>
      <c r="M26" s="552"/>
      <c r="N26" s="551"/>
      <c r="O26" s="554"/>
      <c r="P26" s="553"/>
      <c r="Q26" s="554"/>
      <c r="R26" s="555"/>
      <c r="S26" s="538"/>
      <c r="T26" s="525"/>
    </row>
    <row r="27" spans="1:23" s="596" customFormat="1" ht="15" customHeight="1">
      <c r="B27" s="597" t="s">
        <v>278</v>
      </c>
      <c r="C27" s="598"/>
      <c r="D27" s="617">
        <v>13.5</v>
      </c>
      <c r="E27" s="618"/>
      <c r="F27" s="617">
        <v>13.7</v>
      </c>
      <c r="G27" s="619"/>
      <c r="H27" s="627">
        <v>13.8</v>
      </c>
      <c r="I27" s="619"/>
      <c r="J27" s="621">
        <v>13.8</v>
      </c>
      <c r="K27" s="618"/>
      <c r="L27" s="621">
        <v>12.5</v>
      </c>
      <c r="M27" s="618"/>
      <c r="N27" s="621">
        <v>12.6</v>
      </c>
      <c r="O27" s="598"/>
      <c r="P27" s="620">
        <v>12.7</v>
      </c>
      <c r="Q27" s="554"/>
      <c r="R27" s="599">
        <v>-7.9</v>
      </c>
      <c r="S27" s="538"/>
      <c r="T27" s="525"/>
      <c r="U27" s="600"/>
      <c r="V27" s="601"/>
      <c r="W27" s="601"/>
    </row>
    <row r="28" spans="1:23" ht="15" customHeight="1">
      <c r="A28" s="572"/>
      <c r="B28" s="602" t="s">
        <v>114</v>
      </c>
      <c r="C28" s="571"/>
      <c r="D28" s="622">
        <v>5.3</v>
      </c>
      <c r="E28" s="623"/>
      <c r="F28" s="622">
        <v>5.4</v>
      </c>
      <c r="G28" s="624"/>
      <c r="H28" s="625">
        <v>5.5</v>
      </c>
      <c r="I28" s="624"/>
      <c r="J28" s="626">
        <v>5.5</v>
      </c>
      <c r="K28" s="623"/>
      <c r="L28" s="626">
        <v>5</v>
      </c>
      <c r="M28" s="623"/>
      <c r="N28" s="626">
        <v>5</v>
      </c>
      <c r="O28" s="571"/>
      <c r="P28" s="642">
        <v>5.2</v>
      </c>
      <c r="Q28" s="554"/>
      <c r="R28" s="560">
        <v>-6.7</v>
      </c>
      <c r="S28" s="538"/>
      <c r="T28" s="525"/>
      <c r="U28" s="538"/>
      <c r="V28" s="603"/>
      <c r="W28" s="603"/>
    </row>
    <row r="29" spans="1:23" ht="15" customHeight="1">
      <c r="A29" s="572"/>
      <c r="B29" s="602" t="s">
        <v>19</v>
      </c>
      <c r="C29" s="571"/>
      <c r="D29" s="622">
        <v>21.4</v>
      </c>
      <c r="E29" s="623"/>
      <c r="F29" s="622">
        <v>21.6</v>
      </c>
      <c r="G29" s="624"/>
      <c r="H29" s="625">
        <v>21.7</v>
      </c>
      <c r="I29" s="624"/>
      <c r="J29" s="626">
        <v>21.5</v>
      </c>
      <c r="K29" s="623"/>
      <c r="L29" s="626">
        <v>19.3</v>
      </c>
      <c r="M29" s="623"/>
      <c r="N29" s="626">
        <v>19.399999999999999</v>
      </c>
      <c r="O29" s="571"/>
      <c r="P29" s="642">
        <v>19.5</v>
      </c>
      <c r="Q29" s="554"/>
      <c r="R29" s="560">
        <v>-10</v>
      </c>
      <c r="S29" s="538"/>
      <c r="T29" s="525"/>
      <c r="U29" s="538"/>
      <c r="V29" s="603"/>
      <c r="W29" s="603"/>
    </row>
    <row r="30" spans="1:23" s="596" customFormat="1" ht="15" customHeight="1">
      <c r="B30" s="597" t="s">
        <v>279</v>
      </c>
      <c r="C30" s="598"/>
      <c r="D30" s="621">
        <v>6</v>
      </c>
      <c r="E30" s="618"/>
      <c r="F30" s="621">
        <v>6.1</v>
      </c>
      <c r="G30" s="619"/>
      <c r="H30" s="627">
        <v>6.1</v>
      </c>
      <c r="I30" s="619"/>
      <c r="J30" s="621">
        <v>6.2</v>
      </c>
      <c r="K30" s="618"/>
      <c r="L30" s="621">
        <v>6.1</v>
      </c>
      <c r="M30" s="618"/>
      <c r="N30" s="621">
        <v>6.2</v>
      </c>
      <c r="O30" s="598"/>
      <c r="P30" s="620">
        <v>6.2</v>
      </c>
      <c r="Q30" s="554"/>
      <c r="R30" s="599">
        <v>0.8</v>
      </c>
      <c r="S30" s="538"/>
      <c r="T30" s="525"/>
      <c r="U30" s="600"/>
      <c r="V30" s="601"/>
      <c r="W30" s="604"/>
    </row>
    <row r="31" spans="1:23" ht="15" customHeight="1">
      <c r="A31" s="572"/>
      <c r="B31" s="605" t="s">
        <v>24</v>
      </c>
      <c r="C31" s="571"/>
      <c r="D31" s="628">
        <v>0.53900000000000003</v>
      </c>
      <c r="E31" s="629"/>
      <c r="F31" s="628">
        <v>0.54600000000000004</v>
      </c>
      <c r="G31" s="630"/>
      <c r="H31" s="631">
        <v>0.55600000000000005</v>
      </c>
      <c r="I31" s="630"/>
      <c r="J31" s="628">
        <v>0.56699999999999995</v>
      </c>
      <c r="K31" s="629"/>
      <c r="L31" s="628">
        <v>0.63400000000000001</v>
      </c>
      <c r="M31" s="629"/>
      <c r="N31" s="628">
        <v>0.64400000000000002</v>
      </c>
      <c r="O31" s="568"/>
      <c r="P31" s="631">
        <v>0.65500000000000003</v>
      </c>
      <c r="Q31" s="554"/>
      <c r="R31" s="569">
        <v>9.9000000000000005E-2</v>
      </c>
      <c r="S31" s="538"/>
      <c r="T31" s="525"/>
      <c r="U31" s="538"/>
      <c r="V31" s="603"/>
      <c r="W31" s="603"/>
    </row>
    <row r="32" spans="1:23" s="596" customFormat="1" ht="15" customHeight="1">
      <c r="B32" s="597" t="s">
        <v>25</v>
      </c>
      <c r="C32" s="598"/>
      <c r="D32" s="632">
        <v>7365</v>
      </c>
      <c r="E32" s="633"/>
      <c r="F32" s="632">
        <v>14763</v>
      </c>
      <c r="G32" s="634"/>
      <c r="H32" s="635">
        <v>21991</v>
      </c>
      <c r="I32" s="634"/>
      <c r="J32" s="632">
        <v>29519</v>
      </c>
      <c r="K32" s="633"/>
      <c r="L32" s="632">
        <v>7444</v>
      </c>
      <c r="M32" s="633"/>
      <c r="N32" s="632">
        <v>15135</v>
      </c>
      <c r="O32" s="606"/>
      <c r="P32" s="635">
        <v>22632</v>
      </c>
      <c r="Q32" s="554"/>
      <c r="R32" s="599">
        <v>2.9</v>
      </c>
      <c r="S32" s="538"/>
      <c r="T32" s="607"/>
      <c r="U32" s="600"/>
      <c r="V32" s="601"/>
      <c r="W32" s="601"/>
    </row>
    <row r="33" spans="1:23" s="596" customFormat="1" ht="15" customHeight="1">
      <c r="B33" s="597" t="s">
        <v>26</v>
      </c>
      <c r="C33" s="598"/>
      <c r="D33" s="636">
        <v>2.4E-2</v>
      </c>
      <c r="E33" s="637"/>
      <c r="F33" s="636">
        <v>2.1999999999999999E-2</v>
      </c>
      <c r="G33" s="638"/>
      <c r="H33" s="639">
        <v>2.1999999999999999E-2</v>
      </c>
      <c r="I33" s="638"/>
      <c r="J33" s="636">
        <v>2.1999999999999999E-2</v>
      </c>
      <c r="K33" s="637"/>
      <c r="L33" s="636">
        <v>2.4E-2</v>
      </c>
      <c r="M33" s="637"/>
      <c r="N33" s="636">
        <v>2.1999999999999999E-2</v>
      </c>
      <c r="O33" s="608"/>
      <c r="P33" s="639">
        <v>2.1999999999999999E-2</v>
      </c>
      <c r="Q33" s="609"/>
      <c r="R33" s="569">
        <v>1E-3</v>
      </c>
      <c r="S33" s="538"/>
      <c r="T33" s="525"/>
      <c r="U33" s="600"/>
      <c r="V33" s="601"/>
      <c r="W33" s="601"/>
    </row>
    <row r="34" spans="1:23" ht="15" customHeight="1">
      <c r="A34" s="572"/>
      <c r="B34" s="602" t="s">
        <v>27</v>
      </c>
      <c r="C34" s="571"/>
      <c r="D34" s="640">
        <v>1.6E-2</v>
      </c>
      <c r="E34" s="637"/>
      <c r="F34" s="640">
        <v>1.4999999999999999E-2</v>
      </c>
      <c r="G34" s="638"/>
      <c r="H34" s="641">
        <v>1.4999999999999999E-2</v>
      </c>
      <c r="I34" s="638"/>
      <c r="J34" s="640">
        <v>1.4999999999999999E-2</v>
      </c>
      <c r="K34" s="637"/>
      <c r="L34" s="640">
        <v>1.4999999999999999E-2</v>
      </c>
      <c r="M34" s="637"/>
      <c r="N34" s="640">
        <v>1.4E-2</v>
      </c>
      <c r="O34" s="608"/>
      <c r="P34" s="639">
        <v>1.4E-2</v>
      </c>
      <c r="Q34" s="609"/>
      <c r="R34" s="569" t="s">
        <v>389</v>
      </c>
      <c r="S34" s="538"/>
      <c r="T34" s="525"/>
      <c r="U34" s="538"/>
      <c r="V34" s="603"/>
      <c r="W34" s="603"/>
    </row>
    <row r="35" spans="1:23" s="549" customFormat="1" ht="6" customHeight="1">
      <c r="A35" s="570"/>
      <c r="B35" s="581"/>
      <c r="C35" s="581"/>
      <c r="D35" s="581"/>
      <c r="E35" s="581"/>
      <c r="F35" s="581"/>
      <c r="G35" s="581"/>
      <c r="H35" s="581"/>
      <c r="I35" s="581"/>
      <c r="J35" s="581"/>
      <c r="K35" s="582"/>
      <c r="L35" s="581"/>
      <c r="M35" s="581"/>
      <c r="N35" s="581"/>
      <c r="O35" s="581"/>
      <c r="P35" s="581"/>
      <c r="Q35" s="581"/>
      <c r="R35" s="581"/>
      <c r="T35" s="525"/>
    </row>
    <row r="36" spans="1:23" s="555" customFormat="1" ht="6" customHeight="1">
      <c r="A36" s="564"/>
      <c r="K36" s="574"/>
      <c r="T36" s="525"/>
    </row>
    <row r="37" spans="1:23" s="555" customFormat="1">
      <c r="A37" s="564"/>
      <c r="B37" s="611" t="s">
        <v>37</v>
      </c>
      <c r="K37" s="574"/>
      <c r="T37" s="525"/>
    </row>
    <row r="38" spans="1:23" s="555" customFormat="1" ht="12.75" customHeight="1">
      <c r="A38" s="564"/>
      <c r="B38" s="667" t="s">
        <v>332</v>
      </c>
      <c r="C38" s="667"/>
      <c r="D38" s="667"/>
      <c r="E38" s="667"/>
      <c r="F38" s="667"/>
      <c r="G38" s="667"/>
      <c r="H38" s="667"/>
      <c r="I38" s="667"/>
      <c r="J38" s="667"/>
      <c r="K38" s="667"/>
      <c r="L38" s="667"/>
      <c r="M38" s="667"/>
      <c r="N38" s="667"/>
      <c r="O38" s="667"/>
      <c r="P38" s="667"/>
      <c r="Q38" s="667"/>
      <c r="R38" s="667"/>
    </row>
    <row r="39" spans="1:23" s="584" customFormat="1" ht="12.75" customHeight="1">
      <c r="A39" s="564"/>
      <c r="B39" s="668" t="s">
        <v>248</v>
      </c>
      <c r="C39" s="668"/>
      <c r="D39" s="668"/>
      <c r="E39" s="668"/>
      <c r="F39" s="668"/>
      <c r="G39" s="668"/>
      <c r="H39" s="668"/>
      <c r="I39" s="668"/>
      <c r="J39" s="668"/>
      <c r="K39" s="668"/>
      <c r="L39" s="668"/>
      <c r="M39" s="668"/>
      <c r="N39" s="668"/>
      <c r="O39" s="668"/>
      <c r="P39" s="668"/>
      <c r="Q39" s="668"/>
      <c r="R39" s="668"/>
      <c r="S39" s="538"/>
      <c r="T39" s="583"/>
      <c r="U39" s="583"/>
    </row>
    <row r="40" spans="1:23" s="584" customFormat="1" ht="36" customHeight="1">
      <c r="A40" s="564"/>
      <c r="B40" s="668" t="s">
        <v>320</v>
      </c>
      <c r="C40" s="668"/>
      <c r="D40" s="668"/>
      <c r="E40" s="668"/>
      <c r="F40" s="668"/>
      <c r="G40" s="668"/>
      <c r="H40" s="668"/>
      <c r="I40" s="668"/>
      <c r="J40" s="668"/>
      <c r="K40" s="668"/>
      <c r="L40" s="668"/>
      <c r="M40" s="668"/>
      <c r="N40" s="668"/>
      <c r="O40" s="668"/>
      <c r="P40" s="668"/>
      <c r="Q40" s="668"/>
      <c r="R40" s="668"/>
      <c r="S40" s="538"/>
      <c r="T40" s="583"/>
      <c r="U40" s="583"/>
    </row>
    <row r="41" spans="1:23" s="584" customFormat="1" ht="33" customHeight="1">
      <c r="A41" s="564"/>
      <c r="B41" s="612"/>
      <c r="C41" s="613"/>
      <c r="D41" s="613"/>
      <c r="E41" s="613"/>
      <c r="F41" s="613"/>
      <c r="G41" s="613"/>
      <c r="H41" s="613"/>
      <c r="I41" s="613"/>
      <c r="J41" s="613"/>
      <c r="K41" s="613"/>
      <c r="L41" s="613"/>
      <c r="M41" s="613"/>
      <c r="N41" s="613"/>
      <c r="O41" s="613"/>
      <c r="P41" s="613"/>
      <c r="Q41" s="613"/>
      <c r="R41" s="613"/>
      <c r="S41" s="538"/>
      <c r="T41" s="583"/>
      <c r="U41" s="583"/>
    </row>
    <row r="42" spans="1:23" s="586" customFormat="1" ht="18.600000000000001" customHeight="1">
      <c r="A42" s="564"/>
      <c r="B42" s="614"/>
      <c r="C42" s="614"/>
      <c r="D42" s="614"/>
      <c r="E42" s="614"/>
      <c r="F42" s="614"/>
      <c r="G42" s="614"/>
      <c r="H42" s="614"/>
      <c r="I42" s="614"/>
      <c r="J42" s="614"/>
      <c r="K42" s="614"/>
      <c r="L42" s="614"/>
      <c r="M42" s="614"/>
      <c r="N42" s="614"/>
      <c r="O42" s="614"/>
      <c r="P42" s="614"/>
      <c r="Q42" s="614"/>
      <c r="R42" s="614"/>
      <c r="S42" s="585"/>
    </row>
  </sheetData>
  <sheetProtection password="C653" sheet="1" objects="1" scenarios="1"/>
  <mergeCells count="3">
    <mergeCell ref="B38:R38"/>
    <mergeCell ref="B39:R39"/>
    <mergeCell ref="B40:R40"/>
  </mergeCells>
  <pageMargins left="0.39370078740157483" right="0.39370078740157483" top="3.937007874015748E-2" bottom="0.39370078740157483" header="0" footer="0"/>
  <pageSetup paperSize="9" orientation="landscape" r:id="rId1"/>
  <headerFooter alignWithMargins="0">
    <oddFooter xml:space="preserve">&amp;L&amp;"Verdana,Fett"FINAL&amp;C&amp;P&amp;R&amp;"Verdana,Fett"FINAL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B1:AE36"/>
  <sheetViews>
    <sheetView showGridLines="0" zoomScaleNormal="100" zoomScaleSheetLayoutView="120" workbookViewId="0"/>
  </sheetViews>
  <sheetFormatPr baseColWidth="10" defaultColWidth="11" defaultRowHeight="12.75"/>
  <cols>
    <col min="1" max="1" width="1.625" style="15" customWidth="1"/>
    <col min="2" max="2" width="2.5" style="15" customWidth="1"/>
    <col min="3" max="3" width="57.375" style="12" customWidth="1"/>
    <col min="4" max="6" width="9.625" style="15" customWidth="1"/>
    <col min="7" max="7" width="2" style="15" customWidth="1"/>
    <col min="8" max="10" width="9.625" style="15" customWidth="1"/>
    <col min="11" max="16384" width="11" style="15"/>
  </cols>
  <sheetData>
    <row r="1" spans="2:31" s="14" customFormat="1" ht="14.1" customHeight="1">
      <c r="B1" s="13" t="s">
        <v>218</v>
      </c>
      <c r="C1" s="17"/>
      <c r="G1" s="15"/>
      <c r="K1" s="15"/>
      <c r="L1" s="15"/>
      <c r="M1" s="15"/>
      <c r="N1" s="15"/>
      <c r="O1" s="15"/>
      <c r="P1" s="15"/>
      <c r="Q1" s="15"/>
      <c r="R1" s="15"/>
      <c r="S1" s="15"/>
      <c r="T1" s="15"/>
      <c r="U1" s="15"/>
      <c r="V1" s="15"/>
      <c r="W1" s="15"/>
      <c r="X1" s="15"/>
      <c r="Y1" s="15"/>
      <c r="Z1" s="15"/>
      <c r="AA1" s="15"/>
      <c r="AB1" s="15"/>
      <c r="AC1" s="15"/>
      <c r="AD1" s="15"/>
      <c r="AE1" s="15"/>
    </row>
    <row r="2" spans="2:31" s="14" customFormat="1" ht="14.1" customHeight="1">
      <c r="B2" s="66" t="s">
        <v>219</v>
      </c>
      <c r="C2" s="17"/>
      <c r="D2" s="17"/>
      <c r="F2" s="17"/>
      <c r="G2" s="15"/>
      <c r="H2" s="17"/>
      <c r="J2" s="17"/>
      <c r="K2" s="15"/>
      <c r="L2" s="15"/>
      <c r="M2" s="15"/>
      <c r="N2" s="15"/>
      <c r="O2" s="15"/>
      <c r="P2" s="15"/>
      <c r="Q2" s="15"/>
      <c r="R2" s="15"/>
      <c r="S2" s="15"/>
      <c r="T2" s="15"/>
      <c r="U2" s="15"/>
      <c r="V2" s="15"/>
      <c r="W2" s="15"/>
      <c r="X2" s="15"/>
      <c r="Y2" s="15"/>
      <c r="Z2" s="15"/>
      <c r="AA2" s="15"/>
      <c r="AB2" s="15"/>
      <c r="AC2" s="15"/>
      <c r="AD2" s="15"/>
      <c r="AE2" s="15"/>
    </row>
    <row r="3" spans="2:31" s="39" customFormat="1" ht="14.1" customHeight="1">
      <c r="B3" s="67" t="s">
        <v>283</v>
      </c>
      <c r="C3" s="19"/>
      <c r="D3" s="19"/>
      <c r="E3" s="19"/>
      <c r="F3" s="19"/>
      <c r="G3" s="15"/>
      <c r="H3" s="19"/>
      <c r="I3" s="19"/>
      <c r="J3" s="19"/>
      <c r="K3" s="15"/>
      <c r="L3" s="15"/>
      <c r="M3" s="15"/>
      <c r="N3" s="15"/>
      <c r="O3" s="15"/>
      <c r="P3" s="15"/>
      <c r="Q3" s="15"/>
      <c r="R3" s="15"/>
      <c r="S3" s="15"/>
      <c r="T3" s="15"/>
      <c r="U3" s="15"/>
      <c r="V3" s="15"/>
      <c r="W3" s="15"/>
      <c r="X3" s="15"/>
      <c r="Y3" s="15"/>
      <c r="Z3" s="15"/>
      <c r="AA3" s="15"/>
      <c r="AB3" s="15"/>
      <c r="AC3" s="15"/>
      <c r="AD3" s="15"/>
      <c r="AE3" s="15"/>
    </row>
    <row r="4" spans="2:31" s="40" customFormat="1" ht="15" customHeight="1">
      <c r="D4" s="373" t="s">
        <v>352</v>
      </c>
      <c r="E4" s="21"/>
      <c r="F4" s="21"/>
      <c r="G4" s="15"/>
      <c r="H4" s="373" t="s">
        <v>353</v>
      </c>
      <c r="I4" s="21"/>
      <c r="J4" s="21"/>
      <c r="K4" s="15"/>
      <c r="L4" s="15"/>
      <c r="M4" s="15"/>
      <c r="N4" s="15"/>
      <c r="O4" s="15"/>
      <c r="P4" s="15"/>
      <c r="Q4" s="15"/>
      <c r="R4" s="15"/>
      <c r="S4" s="15"/>
      <c r="T4" s="15"/>
      <c r="U4" s="15"/>
      <c r="V4" s="15"/>
      <c r="W4" s="15"/>
      <c r="X4" s="15"/>
    </row>
    <row r="5" spans="2:31" s="40" customFormat="1" ht="3.95" customHeight="1">
      <c r="B5" s="42"/>
      <c r="D5" s="23"/>
      <c r="E5" s="406"/>
      <c r="F5" s="23"/>
      <c r="G5" s="15"/>
      <c r="H5" s="23"/>
      <c r="I5" s="23"/>
      <c r="J5" s="23"/>
      <c r="K5" s="15"/>
      <c r="L5" s="15"/>
      <c r="M5" s="15"/>
      <c r="N5" s="15"/>
      <c r="O5" s="15"/>
      <c r="P5" s="15"/>
      <c r="Q5" s="15"/>
      <c r="R5" s="15"/>
      <c r="S5" s="15"/>
      <c r="T5" s="15"/>
      <c r="U5" s="15"/>
      <c r="V5" s="15"/>
      <c r="W5" s="15"/>
      <c r="X5" s="15"/>
    </row>
    <row r="6" spans="2:31" s="41" customFormat="1" ht="14.1" customHeight="1">
      <c r="B6" s="51"/>
      <c r="D6" s="327" t="s">
        <v>139</v>
      </c>
      <c r="E6" s="328" t="s">
        <v>6</v>
      </c>
      <c r="F6" s="326" t="s">
        <v>8</v>
      </c>
      <c r="G6" s="15"/>
      <c r="H6" s="405" t="s">
        <v>139</v>
      </c>
      <c r="I6" s="394" t="s">
        <v>6</v>
      </c>
      <c r="J6" s="26" t="s">
        <v>8</v>
      </c>
      <c r="K6" s="15"/>
      <c r="L6" s="15"/>
      <c r="M6" s="15"/>
      <c r="N6" s="15"/>
      <c r="O6" s="15"/>
      <c r="P6" s="15"/>
      <c r="Q6" s="15"/>
      <c r="R6" s="15"/>
      <c r="S6" s="15"/>
      <c r="T6" s="15"/>
      <c r="U6" s="15"/>
      <c r="V6" s="15"/>
      <c r="W6" s="15"/>
      <c r="X6" s="15"/>
    </row>
    <row r="7" spans="2:31" s="41" customFormat="1" ht="5.0999999999999996" customHeight="1">
      <c r="B7" s="51"/>
      <c r="C7" s="48"/>
      <c r="D7" s="47"/>
      <c r="E7" s="28"/>
      <c r="F7" s="28"/>
      <c r="G7" s="15"/>
      <c r="H7" s="47"/>
      <c r="I7" s="28"/>
      <c r="J7" s="28"/>
      <c r="K7" s="15"/>
      <c r="L7" s="15"/>
      <c r="M7" s="15"/>
      <c r="N7" s="15"/>
      <c r="O7" s="15"/>
      <c r="P7" s="15"/>
      <c r="Q7" s="15"/>
      <c r="R7" s="15"/>
      <c r="S7" s="15"/>
      <c r="T7" s="15"/>
      <c r="U7" s="15"/>
      <c r="V7" s="15"/>
      <c r="W7" s="15"/>
      <c r="X7" s="15"/>
    </row>
    <row r="8" spans="2:31" s="44" customFormat="1" ht="5.0999999999999996" customHeight="1">
      <c r="B8" s="68"/>
      <c r="C8" s="25"/>
      <c r="D8" s="43"/>
      <c r="E8" s="30"/>
      <c r="F8" s="30"/>
      <c r="G8" s="15"/>
      <c r="H8" s="43"/>
      <c r="I8" s="30"/>
      <c r="J8" s="30"/>
      <c r="K8" s="15"/>
      <c r="L8" s="15"/>
      <c r="M8" s="15"/>
      <c r="N8" s="15"/>
      <c r="O8" s="15"/>
      <c r="P8" s="15"/>
      <c r="Q8" s="15"/>
      <c r="R8" s="15"/>
      <c r="S8" s="15"/>
      <c r="T8" s="15"/>
      <c r="U8" s="15"/>
      <c r="V8" s="15"/>
      <c r="W8" s="15"/>
      <c r="X8" s="15"/>
    </row>
    <row r="9" spans="2:31" s="50" customFormat="1" ht="14.1" customHeight="1">
      <c r="B9" s="69" t="s">
        <v>9</v>
      </c>
      <c r="C9" s="64"/>
      <c r="D9" s="63">
        <v>3671</v>
      </c>
      <c r="E9" s="64">
        <v>3871</v>
      </c>
      <c r="F9" s="70">
        <v>-5.2</v>
      </c>
      <c r="G9" s="34"/>
      <c r="H9" s="63">
        <v>1225</v>
      </c>
      <c r="I9" s="64">
        <v>1317</v>
      </c>
      <c r="J9" s="70">
        <v>-7</v>
      </c>
      <c r="K9" s="34"/>
      <c r="L9" s="34"/>
      <c r="M9" s="15"/>
      <c r="N9" s="15"/>
      <c r="O9" s="15"/>
      <c r="P9" s="15"/>
      <c r="Q9" s="15"/>
      <c r="R9" s="15"/>
      <c r="S9" s="15"/>
      <c r="T9" s="15"/>
      <c r="U9" s="15"/>
      <c r="V9" s="15"/>
      <c r="W9" s="15"/>
      <c r="X9" s="15"/>
    </row>
    <row r="10" spans="2:31" s="50" customFormat="1" ht="14.1" customHeight="1">
      <c r="B10" s="381" t="s">
        <v>32</v>
      </c>
      <c r="C10" s="379"/>
      <c r="D10" s="378">
        <v>64</v>
      </c>
      <c r="E10" s="308">
        <v>45</v>
      </c>
      <c r="F10" s="375">
        <v>40.299999999999997</v>
      </c>
      <c r="G10" s="309"/>
      <c r="H10" s="307">
        <v>25</v>
      </c>
      <c r="I10" s="308">
        <v>15</v>
      </c>
      <c r="J10" s="375">
        <v>69</v>
      </c>
      <c r="K10" s="34"/>
      <c r="L10" s="34"/>
      <c r="M10" s="15"/>
      <c r="N10" s="15"/>
      <c r="O10" s="15"/>
      <c r="P10" s="15"/>
      <c r="Q10" s="15"/>
      <c r="R10" s="15"/>
      <c r="S10" s="15"/>
      <c r="T10" s="15"/>
      <c r="U10" s="15"/>
      <c r="V10" s="15"/>
      <c r="W10" s="15"/>
      <c r="X10" s="15"/>
    </row>
    <row r="11" spans="2:31" s="50" customFormat="1" ht="14.1" customHeight="1">
      <c r="B11" s="381" t="s">
        <v>33</v>
      </c>
      <c r="C11" s="379"/>
      <c r="D11" s="378">
        <v>-2870</v>
      </c>
      <c r="E11" s="54">
        <v>-2980</v>
      </c>
      <c r="F11" s="375">
        <v>-3.7</v>
      </c>
      <c r="G11" s="34"/>
      <c r="H11" s="378">
        <v>-959</v>
      </c>
      <c r="I11" s="379">
        <v>-993</v>
      </c>
      <c r="J11" s="375">
        <v>-3.4</v>
      </c>
      <c r="K11" s="34"/>
      <c r="L11" s="34"/>
      <c r="M11" s="15"/>
      <c r="N11" s="15"/>
      <c r="O11" s="15"/>
      <c r="P11" s="15"/>
      <c r="Q11" s="15"/>
      <c r="R11" s="15"/>
      <c r="S11" s="15"/>
      <c r="T11" s="15"/>
      <c r="U11" s="15"/>
      <c r="V11" s="15"/>
      <c r="W11" s="15"/>
      <c r="X11" s="15"/>
    </row>
    <row r="12" spans="2:31" s="50" customFormat="1" ht="14.1" customHeight="1">
      <c r="B12" s="381"/>
      <c r="C12" s="456" t="s">
        <v>34</v>
      </c>
      <c r="D12" s="378">
        <v>-1451</v>
      </c>
      <c r="E12" s="308">
        <v>-1571</v>
      </c>
      <c r="F12" s="375">
        <v>-7.6</v>
      </c>
      <c r="G12" s="309"/>
      <c r="H12" s="378">
        <v>-477</v>
      </c>
      <c r="I12" s="308">
        <v>-543</v>
      </c>
      <c r="J12" s="375">
        <v>-12.2</v>
      </c>
      <c r="K12" s="34"/>
      <c r="L12" s="34"/>
      <c r="M12" s="15"/>
      <c r="N12" s="15"/>
      <c r="O12" s="15"/>
      <c r="P12" s="15"/>
      <c r="Q12" s="15"/>
      <c r="R12" s="15"/>
      <c r="S12" s="15"/>
      <c r="T12" s="15"/>
      <c r="U12" s="15"/>
      <c r="V12" s="15"/>
      <c r="W12" s="15"/>
      <c r="X12" s="15"/>
    </row>
    <row r="13" spans="2:31" s="50" customFormat="1" ht="14.1" customHeight="1">
      <c r="B13" s="381"/>
      <c r="C13" s="456" t="s">
        <v>306</v>
      </c>
      <c r="D13" s="378">
        <v>-312</v>
      </c>
      <c r="E13" s="308">
        <v>-307</v>
      </c>
      <c r="F13" s="375">
        <v>1.8</v>
      </c>
      <c r="G13" s="309"/>
      <c r="H13" s="378">
        <v>-105</v>
      </c>
      <c r="I13" s="308">
        <v>-100</v>
      </c>
      <c r="J13" s="375">
        <v>4.2</v>
      </c>
      <c r="K13" s="34"/>
      <c r="L13" s="34"/>
      <c r="M13" s="15"/>
      <c r="N13" s="15"/>
      <c r="O13" s="15"/>
      <c r="P13" s="15"/>
      <c r="Q13" s="15"/>
      <c r="R13" s="15"/>
      <c r="S13" s="15"/>
      <c r="T13" s="15"/>
      <c r="U13" s="15"/>
      <c r="V13" s="15"/>
      <c r="W13" s="15"/>
      <c r="X13" s="15"/>
    </row>
    <row r="14" spans="2:31" s="50" customFormat="1" ht="14.1" customHeight="1">
      <c r="B14" s="381"/>
      <c r="C14" s="456" t="s">
        <v>307</v>
      </c>
      <c r="D14" s="378">
        <v>-1107</v>
      </c>
      <c r="E14" s="308">
        <v>-1102</v>
      </c>
      <c r="F14" s="375">
        <v>0.4</v>
      </c>
      <c r="G14" s="309"/>
      <c r="H14" s="378">
        <v>-378</v>
      </c>
      <c r="I14" s="308">
        <v>-350</v>
      </c>
      <c r="J14" s="375">
        <v>8</v>
      </c>
      <c r="K14" s="34"/>
      <c r="L14" s="34"/>
      <c r="M14" s="15"/>
      <c r="N14" s="15"/>
      <c r="O14" s="15"/>
      <c r="P14" s="15"/>
      <c r="Q14" s="15"/>
      <c r="R14" s="15"/>
      <c r="S14" s="15"/>
      <c r="T14" s="15"/>
      <c r="U14" s="15"/>
      <c r="V14" s="15"/>
      <c r="W14" s="15"/>
      <c r="X14" s="15"/>
    </row>
    <row r="15" spans="2:31" s="56" customFormat="1" ht="14.1" customHeight="1">
      <c r="B15" s="69" t="s">
        <v>258</v>
      </c>
      <c r="C15" s="64"/>
      <c r="D15" s="63">
        <v>864</v>
      </c>
      <c r="E15" s="72">
        <v>936</v>
      </c>
      <c r="F15" s="70">
        <v>-7.7</v>
      </c>
      <c r="G15" s="34"/>
      <c r="H15" s="63">
        <v>292</v>
      </c>
      <c r="I15" s="72">
        <v>339</v>
      </c>
      <c r="J15" s="70">
        <v>-14</v>
      </c>
      <c r="K15" s="34"/>
      <c r="L15" s="15"/>
      <c r="M15" s="15"/>
      <c r="N15" s="15"/>
      <c r="O15" s="15"/>
      <c r="P15" s="15"/>
      <c r="Q15" s="15"/>
      <c r="R15" s="15"/>
      <c r="S15" s="15"/>
      <c r="T15" s="15"/>
      <c r="U15" s="15"/>
      <c r="V15" s="15"/>
      <c r="W15" s="15"/>
      <c r="X15" s="15"/>
    </row>
    <row r="16" spans="2:31" s="56" customFormat="1" ht="14.1" customHeight="1">
      <c r="B16" s="73" t="s">
        <v>261</v>
      </c>
      <c r="C16" s="74"/>
      <c r="D16" s="75">
        <v>0.23499999999999999</v>
      </c>
      <c r="E16" s="76">
        <v>0.24199999999999999</v>
      </c>
      <c r="F16" s="648" t="s">
        <v>385</v>
      </c>
      <c r="G16" s="34"/>
      <c r="H16" s="75">
        <v>0.23799999999999999</v>
      </c>
      <c r="I16" s="76">
        <v>0.25700000000000001</v>
      </c>
      <c r="J16" s="648" t="s">
        <v>387</v>
      </c>
      <c r="K16" s="15"/>
      <c r="L16" s="15"/>
      <c r="M16" s="15"/>
      <c r="N16" s="15"/>
      <c r="O16" s="15"/>
      <c r="P16" s="15"/>
      <c r="Q16" s="15"/>
      <c r="R16" s="15"/>
      <c r="S16" s="15"/>
      <c r="T16" s="15"/>
      <c r="U16" s="15"/>
      <c r="V16" s="15"/>
      <c r="W16" s="15"/>
      <c r="X16" s="15"/>
    </row>
    <row r="17" spans="2:31" s="50" customFormat="1" ht="14.1" customHeight="1">
      <c r="B17" s="381" t="s">
        <v>35</v>
      </c>
      <c r="C17" s="379"/>
      <c r="D17" s="53">
        <v>-842</v>
      </c>
      <c r="E17" s="379">
        <v>-832</v>
      </c>
      <c r="F17" s="375">
        <v>1.2</v>
      </c>
      <c r="G17" s="34"/>
      <c r="H17" s="378">
        <v>-276</v>
      </c>
      <c r="I17" s="379">
        <v>-284</v>
      </c>
      <c r="J17" s="375">
        <v>-3</v>
      </c>
      <c r="K17" s="34"/>
      <c r="L17" s="34"/>
      <c r="M17" s="15"/>
      <c r="N17" s="15"/>
      <c r="O17" s="15"/>
      <c r="P17" s="15"/>
      <c r="Q17" s="15"/>
      <c r="R17" s="15"/>
      <c r="S17" s="15"/>
      <c r="T17" s="15"/>
      <c r="U17" s="15"/>
      <c r="V17" s="15"/>
      <c r="W17" s="15"/>
      <c r="X17" s="15"/>
    </row>
    <row r="18" spans="2:31" s="57" customFormat="1" ht="14.1" customHeight="1">
      <c r="B18" s="69" t="s">
        <v>280</v>
      </c>
      <c r="C18" s="64"/>
      <c r="D18" s="63">
        <v>22</v>
      </c>
      <c r="E18" s="64">
        <v>104</v>
      </c>
      <c r="F18" s="70">
        <v>-79.099999999999994</v>
      </c>
      <c r="G18" s="34"/>
      <c r="H18" s="63">
        <v>16</v>
      </c>
      <c r="I18" s="64">
        <v>55</v>
      </c>
      <c r="J18" s="70">
        <v>-71.2</v>
      </c>
      <c r="K18" s="15"/>
      <c r="L18" s="15"/>
      <c r="M18" s="15"/>
      <c r="N18" s="15"/>
      <c r="O18" s="15"/>
      <c r="P18" s="15"/>
      <c r="Q18" s="15"/>
      <c r="R18" s="15"/>
      <c r="S18" s="15"/>
      <c r="T18" s="15"/>
      <c r="U18" s="15"/>
      <c r="V18" s="15"/>
      <c r="W18" s="15"/>
      <c r="X18" s="15"/>
    </row>
    <row r="19" spans="2:31" s="58" customFormat="1" ht="14.1" customHeight="1">
      <c r="B19" s="381" t="s">
        <v>36</v>
      </c>
      <c r="C19" s="379"/>
      <c r="D19" s="53">
        <v>-23</v>
      </c>
      <c r="E19" s="54">
        <v>3</v>
      </c>
      <c r="F19" s="375" t="s">
        <v>10</v>
      </c>
      <c r="G19" s="34"/>
      <c r="H19" s="378">
        <v>-6</v>
      </c>
      <c r="I19" s="379">
        <v>-2</v>
      </c>
      <c r="J19" s="375" t="s">
        <v>10</v>
      </c>
      <c r="K19" s="96"/>
      <c r="L19" s="226"/>
      <c r="M19" s="15"/>
      <c r="N19" s="15"/>
      <c r="O19" s="15"/>
      <c r="P19" s="15"/>
      <c r="Q19" s="15"/>
      <c r="R19" s="15"/>
      <c r="S19" s="15"/>
      <c r="T19" s="15"/>
      <c r="U19" s="15"/>
      <c r="V19" s="15"/>
      <c r="W19" s="15"/>
      <c r="X19" s="15"/>
    </row>
    <row r="20" spans="2:31" s="57" customFormat="1" ht="14.1" customHeight="1">
      <c r="B20" s="69" t="s">
        <v>319</v>
      </c>
      <c r="C20" s="64"/>
      <c r="D20" s="63">
        <v>-1</v>
      </c>
      <c r="E20" s="64">
        <v>107</v>
      </c>
      <c r="F20" s="70" t="s">
        <v>10</v>
      </c>
      <c r="G20" s="34"/>
      <c r="H20" s="63">
        <v>9</v>
      </c>
      <c r="I20" s="64">
        <v>53</v>
      </c>
      <c r="J20" s="70">
        <v>-82.3</v>
      </c>
      <c r="K20" s="15"/>
      <c r="L20" s="15"/>
      <c r="M20" s="15"/>
      <c r="N20" s="15"/>
      <c r="O20" s="15"/>
      <c r="P20" s="15"/>
      <c r="Q20" s="15"/>
      <c r="R20" s="15"/>
      <c r="S20" s="15"/>
      <c r="T20" s="15"/>
      <c r="U20" s="15"/>
      <c r="V20" s="15"/>
      <c r="W20" s="15"/>
      <c r="X20" s="15"/>
    </row>
    <row r="21" spans="2:31" s="58" customFormat="1" ht="14.1" customHeight="1">
      <c r="B21" s="381" t="s">
        <v>145</v>
      </c>
      <c r="C21" s="379"/>
      <c r="D21" s="378">
        <v>0</v>
      </c>
      <c r="E21" s="54">
        <v>1</v>
      </c>
      <c r="F21" s="375">
        <v>-98.7</v>
      </c>
      <c r="G21" s="34"/>
      <c r="H21" s="378">
        <v>0</v>
      </c>
      <c r="I21" s="379">
        <v>0</v>
      </c>
      <c r="J21" s="375">
        <v>-99.6</v>
      </c>
      <c r="K21" s="15"/>
      <c r="L21" s="15"/>
      <c r="M21" s="15"/>
      <c r="N21" s="15"/>
      <c r="O21" s="15"/>
      <c r="P21" s="15"/>
      <c r="Q21" s="15"/>
      <c r="R21" s="15"/>
      <c r="S21" s="15"/>
      <c r="T21" s="15"/>
      <c r="U21" s="15"/>
      <c r="V21" s="15"/>
      <c r="W21" s="15"/>
      <c r="X21" s="15"/>
    </row>
    <row r="22" spans="2:31" s="57" customFormat="1" ht="14.1" customHeight="1">
      <c r="B22" s="69" t="s">
        <v>321</v>
      </c>
      <c r="C22" s="64"/>
      <c r="D22" s="63">
        <v>-1</v>
      </c>
      <c r="E22" s="64">
        <v>108</v>
      </c>
      <c r="F22" s="70" t="s">
        <v>10</v>
      </c>
      <c r="G22" s="34"/>
      <c r="H22" s="63">
        <v>9</v>
      </c>
      <c r="I22" s="64">
        <v>53</v>
      </c>
      <c r="J22" s="70">
        <v>-82.4</v>
      </c>
      <c r="K22" s="15"/>
      <c r="L22" s="15"/>
      <c r="M22" s="15"/>
      <c r="N22" s="15"/>
      <c r="O22" s="15"/>
      <c r="P22" s="15"/>
      <c r="Q22" s="15"/>
      <c r="R22" s="15"/>
      <c r="S22" s="15"/>
      <c r="T22" s="15"/>
      <c r="U22" s="15"/>
      <c r="V22" s="15"/>
      <c r="W22" s="15"/>
      <c r="X22" s="15"/>
    </row>
    <row r="23" spans="2:31" s="58" customFormat="1" ht="14.1" customHeight="1">
      <c r="B23" s="381" t="s">
        <v>322</v>
      </c>
      <c r="C23" s="379"/>
      <c r="D23" s="378">
        <v>0</v>
      </c>
      <c r="E23" s="54">
        <v>535</v>
      </c>
      <c r="F23" s="375">
        <v>-100</v>
      </c>
      <c r="G23" s="227"/>
      <c r="H23" s="378">
        <v>0</v>
      </c>
      <c r="I23" s="379">
        <v>291</v>
      </c>
      <c r="J23" s="375">
        <v>-100</v>
      </c>
      <c r="K23" s="15"/>
      <c r="L23" s="15"/>
      <c r="M23" s="15"/>
      <c r="N23" s="15"/>
      <c r="O23" s="15"/>
      <c r="P23" s="15"/>
      <c r="Q23" s="15"/>
      <c r="R23" s="15"/>
      <c r="S23" s="15"/>
      <c r="T23" s="15"/>
      <c r="U23" s="15"/>
      <c r="V23" s="15"/>
      <c r="W23" s="15"/>
      <c r="X23" s="15"/>
    </row>
    <row r="24" spans="2:31" s="57" customFormat="1" ht="14.1" customHeight="1">
      <c r="B24" s="69" t="s">
        <v>316</v>
      </c>
      <c r="C24" s="64"/>
      <c r="D24" s="63">
        <v>-1</v>
      </c>
      <c r="E24" s="64">
        <v>643</v>
      </c>
      <c r="F24" s="70" t="s">
        <v>10</v>
      </c>
      <c r="G24" s="34"/>
      <c r="H24" s="63">
        <v>9</v>
      </c>
      <c r="I24" s="64">
        <v>344</v>
      </c>
      <c r="J24" s="70">
        <v>-97.3</v>
      </c>
      <c r="K24" s="15"/>
      <c r="L24" s="15"/>
      <c r="M24" s="15"/>
      <c r="N24" s="15"/>
      <c r="O24" s="15"/>
      <c r="P24" s="15"/>
      <c r="Q24" s="15"/>
      <c r="R24" s="15"/>
      <c r="S24" s="15"/>
      <c r="T24" s="15"/>
      <c r="U24" s="15"/>
      <c r="V24" s="15"/>
      <c r="W24" s="15"/>
      <c r="X24" s="15"/>
    </row>
    <row r="25" spans="2:31" s="57" customFormat="1" ht="27" customHeight="1">
      <c r="B25" s="69" t="s">
        <v>363</v>
      </c>
      <c r="C25" s="77"/>
      <c r="D25" s="63">
        <v>1117</v>
      </c>
      <c r="E25" s="64">
        <v>1117</v>
      </c>
      <c r="F25" s="70">
        <v>0</v>
      </c>
      <c r="G25" s="34"/>
      <c r="H25" s="63">
        <v>1117</v>
      </c>
      <c r="I25" s="64">
        <v>1117</v>
      </c>
      <c r="J25" s="70">
        <v>0</v>
      </c>
      <c r="K25" s="15"/>
      <c r="L25" s="15"/>
      <c r="M25" s="15"/>
      <c r="N25" s="15"/>
      <c r="O25" s="15"/>
      <c r="P25" s="15"/>
      <c r="Q25" s="15"/>
      <c r="R25" s="15"/>
      <c r="S25" s="15"/>
      <c r="T25" s="15"/>
      <c r="U25" s="15"/>
      <c r="V25" s="15"/>
      <c r="W25" s="15"/>
      <c r="X25" s="15"/>
    </row>
    <row r="26" spans="2:31" s="57" customFormat="1" ht="14.1" customHeight="1">
      <c r="B26" s="69" t="s">
        <v>268</v>
      </c>
      <c r="C26" s="77"/>
      <c r="D26" s="78">
        <v>0</v>
      </c>
      <c r="E26" s="79">
        <v>0.1</v>
      </c>
      <c r="F26" s="70" t="s">
        <v>10</v>
      </c>
      <c r="G26" s="15"/>
      <c r="H26" s="78">
        <v>0.01</v>
      </c>
      <c r="I26" s="79">
        <v>0.05</v>
      </c>
      <c r="J26" s="70">
        <v>-82.4</v>
      </c>
      <c r="K26" s="15"/>
      <c r="L26" s="15"/>
      <c r="M26" s="15"/>
      <c r="N26" s="15"/>
      <c r="O26" s="15"/>
      <c r="P26" s="15"/>
      <c r="Q26" s="15"/>
      <c r="R26" s="15"/>
      <c r="S26" s="15"/>
      <c r="T26" s="15"/>
      <c r="U26" s="15"/>
      <c r="V26" s="15"/>
      <c r="W26" s="15"/>
      <c r="X26" s="15"/>
    </row>
    <row r="27" spans="2:31" s="50" customFormat="1" ht="6" customHeight="1">
      <c r="B27" s="61"/>
      <c r="C27" s="80"/>
      <c r="D27" s="61"/>
      <c r="E27" s="61"/>
      <c r="F27" s="61"/>
      <c r="G27" s="15"/>
      <c r="H27" s="61"/>
      <c r="I27" s="61"/>
      <c r="J27" s="61"/>
      <c r="K27" s="15"/>
      <c r="L27" s="15"/>
      <c r="M27" s="15"/>
      <c r="N27" s="15"/>
      <c r="O27" s="15"/>
      <c r="P27" s="15"/>
      <c r="Q27" s="15"/>
      <c r="R27" s="15"/>
      <c r="S27" s="15"/>
      <c r="T27" s="15"/>
      <c r="U27" s="15"/>
      <c r="V27" s="15"/>
      <c r="W27" s="15"/>
      <c r="X27" s="15"/>
      <c r="Y27" s="15"/>
      <c r="Z27" s="15"/>
      <c r="AA27" s="15"/>
      <c r="AB27" s="15"/>
      <c r="AC27" s="15"/>
      <c r="AD27" s="15"/>
      <c r="AE27" s="15"/>
    </row>
    <row r="28" spans="2:31" ht="6" customHeight="1">
      <c r="B28" s="450"/>
      <c r="C28" s="451"/>
    </row>
    <row r="29" spans="2:31" s="374" customFormat="1" ht="15" customHeight="1">
      <c r="B29" s="452" t="s">
        <v>337</v>
      </c>
      <c r="C29" s="660" t="s">
        <v>381</v>
      </c>
      <c r="D29" s="660"/>
      <c r="E29" s="660"/>
      <c r="F29" s="660"/>
      <c r="G29" s="660"/>
      <c r="H29" s="660"/>
      <c r="I29" s="660"/>
      <c r="J29" s="660"/>
    </row>
    <row r="30" spans="2:31" s="374" customFormat="1" ht="15" customHeight="1">
      <c r="B30" s="449" t="s">
        <v>335</v>
      </c>
      <c r="C30" s="669" t="s">
        <v>340</v>
      </c>
      <c r="D30" s="669"/>
      <c r="E30" s="669"/>
      <c r="F30" s="669"/>
      <c r="G30" s="669"/>
      <c r="H30" s="669"/>
      <c r="I30" s="669"/>
      <c r="J30" s="669"/>
    </row>
    <row r="31" spans="2:31" ht="25.5" customHeight="1">
      <c r="B31" s="449" t="s">
        <v>336</v>
      </c>
      <c r="C31" s="660" t="s">
        <v>368</v>
      </c>
      <c r="D31" s="660"/>
      <c r="E31" s="660"/>
      <c r="F31" s="660"/>
      <c r="G31" s="660"/>
      <c r="H31" s="660"/>
      <c r="I31" s="660"/>
      <c r="J31" s="660"/>
    </row>
    <row r="32" spans="2:31" s="374" customFormat="1" ht="27.75" customHeight="1">
      <c r="B32" s="449"/>
      <c r="C32" s="660"/>
      <c r="D32" s="660"/>
      <c r="E32" s="660"/>
      <c r="F32" s="660"/>
      <c r="G32" s="660"/>
      <c r="H32" s="660"/>
      <c r="I32" s="660"/>
      <c r="J32" s="660"/>
    </row>
    <row r="33" spans="2:10" ht="15" customHeight="1">
      <c r="C33" s="660"/>
      <c r="D33" s="660"/>
      <c r="E33" s="660"/>
      <c r="F33" s="660"/>
      <c r="G33" s="660"/>
      <c r="H33" s="660"/>
      <c r="I33" s="660"/>
      <c r="J33" s="660"/>
    </row>
    <row r="34" spans="2:10" ht="15" customHeight="1">
      <c r="C34" s="669"/>
      <c r="D34" s="669"/>
      <c r="E34" s="669"/>
      <c r="F34" s="669"/>
      <c r="G34" s="669"/>
      <c r="H34" s="669"/>
      <c r="I34" s="669"/>
      <c r="J34" s="669"/>
    </row>
    <row r="35" spans="2:10" ht="12" customHeight="1">
      <c r="C35" s="15"/>
    </row>
    <row r="36" spans="2:10">
      <c r="B36" s="5"/>
      <c r="C36" s="5"/>
      <c r="D36" s="5"/>
      <c r="E36" s="5"/>
      <c r="F36" s="5"/>
      <c r="H36" s="5"/>
      <c r="I36" s="5"/>
      <c r="J36" s="5"/>
    </row>
  </sheetData>
  <sheetProtection password="C653" sheet="1" objects="1" scenarios="1"/>
  <mergeCells count="6">
    <mergeCell ref="C31:J31"/>
    <mergeCell ref="C33:J33"/>
    <mergeCell ref="C34:J34"/>
    <mergeCell ref="C29:J29"/>
    <mergeCell ref="C30:J30"/>
    <mergeCell ref="C32:J32"/>
  </mergeCells>
  <pageMargins left="0.39370078740157483" right="0.39370078740157483" top="3.937007874015748E-2" bottom="0.39370078740157483" header="0" footer="0"/>
  <pageSetup paperSize="9" orientation="landscape" r:id="rId1"/>
  <headerFooter alignWithMargins="0">
    <oddFooter xml:space="preserve">&amp;L&amp;"Verdana,Fett"FINAL&amp;C&amp;P&amp;R&amp;"Verdana,Fett"FINAL </oddFooter>
  </headerFooter>
  <ignoredErrors>
    <ignoredError sqref="D6:E6 H6:I6 B29:B31"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A1:XEZ28"/>
  <sheetViews>
    <sheetView showGridLines="0" zoomScale="130" zoomScaleNormal="130" zoomScaleSheetLayoutView="100" workbookViewId="0"/>
  </sheetViews>
  <sheetFormatPr baseColWidth="10" defaultColWidth="11" defaultRowHeight="12.75"/>
  <cols>
    <col min="1" max="1" width="1.625" style="16" customWidth="1"/>
    <col min="2" max="2" width="42.125" style="16" customWidth="1"/>
    <col min="3" max="3" width="10.25" style="16" customWidth="1"/>
    <col min="4" max="5" width="10.25" style="16" bestFit="1" customWidth="1"/>
    <col min="6" max="6" width="2.875" style="16" customWidth="1"/>
    <col min="7" max="7" width="11.625" style="16" customWidth="1"/>
    <col min="8" max="9" width="10.25" style="16" customWidth="1"/>
    <col min="10" max="10" width="11" style="16"/>
    <col min="11" max="11" width="12.5" style="16" bestFit="1" customWidth="1"/>
    <col min="12" max="16384" width="11" style="16"/>
  </cols>
  <sheetData>
    <row r="1" spans="1:16380" ht="14.1" customHeight="1">
      <c r="B1" s="13" t="s">
        <v>218</v>
      </c>
      <c r="C1" s="81"/>
      <c r="D1" s="81"/>
      <c r="E1" s="81"/>
      <c r="F1" s="81"/>
      <c r="G1" s="81"/>
      <c r="H1" s="81"/>
      <c r="I1" s="81"/>
    </row>
    <row r="2" spans="1:16380" ht="14.1" customHeight="1">
      <c r="B2" s="13" t="s">
        <v>291</v>
      </c>
      <c r="C2" s="81"/>
      <c r="D2" s="81"/>
      <c r="E2" s="81"/>
      <c r="F2" s="81"/>
      <c r="G2" s="81"/>
      <c r="H2" s="81"/>
      <c r="I2" s="81"/>
    </row>
    <row r="3" spans="1:16380" ht="14.1" customHeight="1">
      <c r="B3" s="18" t="s">
        <v>284</v>
      </c>
      <c r="C3" s="18"/>
      <c r="D3" s="18"/>
      <c r="E3" s="18"/>
      <c r="F3" s="18"/>
      <c r="G3" s="18"/>
      <c r="H3" s="18"/>
      <c r="I3" s="18"/>
    </row>
    <row r="4" spans="1:16380" ht="15" customHeight="1">
      <c r="B4" s="20"/>
      <c r="C4" s="671" t="s">
        <v>352</v>
      </c>
      <c r="D4" s="671"/>
      <c r="E4" s="671"/>
      <c r="F4" s="15"/>
      <c r="G4" s="21" t="s">
        <v>353</v>
      </c>
      <c r="H4" s="21"/>
      <c r="I4" s="21"/>
    </row>
    <row r="5" spans="1:16380" ht="3.95" customHeight="1">
      <c r="B5" s="22"/>
      <c r="C5" s="23"/>
      <c r="D5" s="23"/>
      <c r="E5" s="23"/>
      <c r="F5" s="15"/>
      <c r="G5" s="23"/>
      <c r="H5" s="23"/>
      <c r="I5" s="23"/>
    </row>
    <row r="6" spans="1:16380" ht="14.1" customHeight="1">
      <c r="B6" s="24"/>
      <c r="C6" s="327" t="s">
        <v>139</v>
      </c>
      <c r="D6" s="328" t="s">
        <v>6</v>
      </c>
      <c r="E6" s="326" t="s">
        <v>8</v>
      </c>
      <c r="F6" s="15"/>
      <c r="G6" s="43" t="s">
        <v>139</v>
      </c>
      <c r="H6" s="25" t="s">
        <v>6</v>
      </c>
      <c r="I6" s="26" t="s">
        <v>8</v>
      </c>
    </row>
    <row r="7" spans="1:16380" ht="5.0999999999999996" customHeight="1">
      <c r="B7" s="27"/>
      <c r="C7" s="47"/>
      <c r="D7" s="28"/>
      <c r="E7" s="28"/>
      <c r="F7" s="15"/>
      <c r="G7" s="47"/>
      <c r="H7" s="28"/>
      <c r="I7" s="28"/>
    </row>
    <row r="8" spans="1:16380" ht="5.0999999999999996" customHeight="1">
      <c r="B8" s="29"/>
      <c r="C8" s="43"/>
      <c r="D8" s="30"/>
      <c r="E8" s="30"/>
      <c r="F8" s="15"/>
      <c r="G8" s="43"/>
      <c r="H8" s="30"/>
      <c r="I8" s="30"/>
    </row>
    <row r="9" spans="1:16380" s="35" customFormat="1" ht="20.45" customHeight="1">
      <c r="A9" s="31"/>
      <c r="B9" s="31" t="s">
        <v>9</v>
      </c>
      <c r="C9" s="378">
        <v>3671</v>
      </c>
      <c r="D9" s="379">
        <v>3871</v>
      </c>
      <c r="E9" s="375">
        <v>-5.2</v>
      </c>
      <c r="F9" s="34"/>
      <c r="G9" s="378">
        <v>1225</v>
      </c>
      <c r="H9" s="379">
        <v>1317</v>
      </c>
      <c r="I9" s="375">
        <v>-7</v>
      </c>
      <c r="J9" s="407"/>
      <c r="K9" s="407"/>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31"/>
      <c r="PE9" s="31"/>
      <c r="PF9" s="31"/>
      <c r="PG9" s="31"/>
      <c r="PH9" s="31"/>
      <c r="PI9" s="31"/>
      <c r="PJ9" s="31"/>
      <c r="PK9" s="31"/>
      <c r="PL9" s="31"/>
      <c r="PM9" s="31"/>
      <c r="PN9" s="31"/>
      <c r="PO9" s="31"/>
      <c r="PP9" s="31"/>
      <c r="PQ9" s="31"/>
      <c r="PR9" s="31"/>
      <c r="PS9" s="31"/>
      <c r="PT9" s="31"/>
      <c r="PU9" s="31"/>
      <c r="PV9" s="31"/>
      <c r="PW9" s="31"/>
      <c r="PX9" s="31"/>
      <c r="PY9" s="31"/>
      <c r="PZ9" s="31"/>
      <c r="QA9" s="31"/>
      <c r="QB9" s="31"/>
      <c r="QC9" s="31"/>
      <c r="QD9" s="31"/>
      <c r="QE9" s="31"/>
      <c r="QF9" s="31"/>
      <c r="QG9" s="31"/>
      <c r="QH9" s="31"/>
      <c r="QI9" s="31"/>
      <c r="QJ9" s="31"/>
      <c r="QK9" s="31"/>
      <c r="QL9" s="31"/>
      <c r="QM9" s="31"/>
      <c r="QN9" s="31"/>
      <c r="QO9" s="31"/>
      <c r="QP9" s="31"/>
      <c r="QQ9" s="31"/>
      <c r="QR9" s="31"/>
      <c r="QS9" s="31"/>
      <c r="QT9" s="31"/>
      <c r="QU9" s="31"/>
      <c r="QV9" s="31"/>
      <c r="QW9" s="31"/>
      <c r="QX9" s="31"/>
      <c r="QY9" s="31"/>
      <c r="QZ9" s="31"/>
      <c r="RA9" s="31"/>
      <c r="RB9" s="31"/>
      <c r="RC9" s="31"/>
      <c r="RD9" s="31"/>
      <c r="RE9" s="31"/>
      <c r="RF9" s="31"/>
      <c r="RG9" s="31"/>
      <c r="RH9" s="31"/>
      <c r="RI9" s="31"/>
      <c r="RJ9" s="31"/>
      <c r="RK9" s="31"/>
      <c r="RL9" s="31"/>
      <c r="RM9" s="31"/>
      <c r="RN9" s="31"/>
      <c r="RO9" s="31"/>
      <c r="RP9" s="31"/>
      <c r="RQ9" s="31"/>
      <c r="RR9" s="31"/>
      <c r="RS9" s="31"/>
      <c r="RT9" s="31"/>
      <c r="RU9" s="31"/>
      <c r="RV9" s="31"/>
      <c r="RW9" s="31"/>
      <c r="RX9" s="31"/>
      <c r="RY9" s="31"/>
      <c r="RZ9" s="31"/>
      <c r="SA9" s="31"/>
      <c r="SB9" s="31"/>
      <c r="SC9" s="31"/>
      <c r="SD9" s="31"/>
      <c r="SE9" s="31"/>
      <c r="SF9" s="31"/>
      <c r="SG9" s="31"/>
      <c r="SH9" s="31"/>
      <c r="SI9" s="31"/>
      <c r="SJ9" s="31"/>
      <c r="SK9" s="31"/>
      <c r="SL9" s="31"/>
      <c r="SM9" s="31"/>
      <c r="SN9" s="31"/>
      <c r="SO9" s="31"/>
      <c r="SP9" s="31"/>
      <c r="SQ9" s="31"/>
      <c r="SR9" s="31"/>
      <c r="SS9" s="31"/>
      <c r="ST9" s="31"/>
      <c r="SU9" s="31"/>
      <c r="SV9" s="31"/>
      <c r="SW9" s="31"/>
      <c r="SX9" s="31"/>
      <c r="SY9" s="31"/>
      <c r="SZ9" s="31"/>
      <c r="TA9" s="31"/>
      <c r="TB9" s="31"/>
      <c r="TC9" s="31"/>
      <c r="TD9" s="31"/>
      <c r="TE9" s="31"/>
      <c r="TF9" s="31"/>
      <c r="TG9" s="31"/>
      <c r="TH9" s="31"/>
      <c r="TI9" s="31"/>
      <c r="TJ9" s="31"/>
      <c r="TK9" s="31"/>
      <c r="TL9" s="31"/>
      <c r="TM9" s="31"/>
      <c r="TN9" s="31"/>
      <c r="TO9" s="31"/>
      <c r="TP9" s="31"/>
      <c r="TQ9" s="31"/>
      <c r="TR9" s="31"/>
      <c r="TS9" s="31"/>
      <c r="TT9" s="31"/>
      <c r="TU9" s="31"/>
      <c r="TV9" s="31"/>
      <c r="TW9" s="31"/>
      <c r="TX9" s="31"/>
      <c r="TY9" s="31"/>
      <c r="TZ9" s="31"/>
      <c r="UA9" s="31"/>
      <c r="UB9" s="31"/>
      <c r="UC9" s="31"/>
      <c r="UD9" s="31"/>
      <c r="UE9" s="31"/>
      <c r="UF9" s="31"/>
      <c r="UG9" s="31"/>
      <c r="UH9" s="31"/>
      <c r="UI9" s="31"/>
      <c r="UJ9" s="31"/>
      <c r="UK9" s="31"/>
      <c r="UL9" s="31"/>
      <c r="UM9" s="31"/>
      <c r="UN9" s="31"/>
      <c r="UO9" s="31"/>
      <c r="UP9" s="31"/>
      <c r="UQ9" s="31"/>
      <c r="UR9" s="31"/>
      <c r="US9" s="31"/>
      <c r="UT9" s="31"/>
      <c r="UU9" s="31"/>
      <c r="UV9" s="31"/>
      <c r="UW9" s="31"/>
      <c r="UX9" s="31"/>
      <c r="UY9" s="31"/>
      <c r="UZ9" s="31"/>
      <c r="VA9" s="31"/>
      <c r="VB9" s="31"/>
      <c r="VC9" s="31"/>
      <c r="VD9" s="31"/>
      <c r="VE9" s="31"/>
      <c r="VF9" s="31"/>
      <c r="VG9" s="31"/>
      <c r="VH9" s="31"/>
      <c r="VI9" s="31"/>
      <c r="VJ9" s="31"/>
      <c r="VK9" s="31"/>
      <c r="VL9" s="31"/>
      <c r="VM9" s="31"/>
      <c r="VN9" s="31"/>
      <c r="VO9" s="31"/>
      <c r="VP9" s="31"/>
      <c r="VQ9" s="31"/>
      <c r="VR9" s="31"/>
      <c r="VS9" s="31"/>
      <c r="VT9" s="31"/>
      <c r="VU9" s="31"/>
      <c r="VV9" s="31"/>
      <c r="VW9" s="31"/>
      <c r="VX9" s="31"/>
      <c r="VY9" s="31"/>
      <c r="VZ9" s="31"/>
      <c r="WA9" s="31"/>
      <c r="WB9" s="31"/>
      <c r="WC9" s="31"/>
      <c r="WD9" s="31"/>
      <c r="WE9" s="31"/>
      <c r="WF9" s="31"/>
      <c r="WG9" s="31"/>
      <c r="WH9" s="31"/>
      <c r="WI9" s="31"/>
      <c r="WJ9" s="31"/>
      <c r="WK9" s="31"/>
      <c r="WL9" s="31"/>
      <c r="WM9" s="31"/>
      <c r="WN9" s="31"/>
      <c r="WO9" s="31"/>
      <c r="WP9" s="31"/>
      <c r="WQ9" s="31"/>
      <c r="WR9" s="31"/>
      <c r="WS9" s="31"/>
      <c r="WT9" s="31"/>
      <c r="WU9" s="31"/>
      <c r="WV9" s="31"/>
      <c r="WW9" s="31"/>
      <c r="WX9" s="31"/>
      <c r="WY9" s="31"/>
      <c r="WZ9" s="31"/>
      <c r="XA9" s="31"/>
      <c r="XB9" s="31"/>
      <c r="XC9" s="31"/>
      <c r="XD9" s="31"/>
      <c r="XE9" s="31"/>
      <c r="XF9" s="31"/>
      <c r="XG9" s="31"/>
      <c r="XH9" s="31"/>
      <c r="XI9" s="31"/>
      <c r="XJ9" s="31"/>
      <c r="XK9" s="31"/>
      <c r="XL9" s="31"/>
      <c r="XM9" s="31"/>
      <c r="XN9" s="31"/>
      <c r="XO9" s="31"/>
      <c r="XP9" s="31"/>
      <c r="XQ9" s="31"/>
      <c r="XR9" s="31"/>
      <c r="XS9" s="31"/>
      <c r="XT9" s="31"/>
      <c r="XU9" s="31"/>
      <c r="XV9" s="31"/>
      <c r="XW9" s="31"/>
      <c r="XX9" s="31"/>
      <c r="XY9" s="31"/>
      <c r="XZ9" s="31"/>
      <c r="YA9" s="31"/>
      <c r="YB9" s="31"/>
      <c r="YC9" s="31"/>
      <c r="YD9" s="31"/>
      <c r="YE9" s="31"/>
      <c r="YF9" s="31"/>
      <c r="YG9" s="31"/>
      <c r="YH9" s="31"/>
      <c r="YI9" s="31"/>
      <c r="YJ9" s="31"/>
      <c r="YK9" s="31"/>
      <c r="YL9" s="31"/>
      <c r="YM9" s="31"/>
      <c r="YN9" s="31"/>
      <c r="YO9" s="31"/>
      <c r="YP9" s="31"/>
      <c r="YQ9" s="31"/>
      <c r="YR9" s="31"/>
      <c r="YS9" s="31"/>
      <c r="YT9" s="31"/>
      <c r="YU9" s="31"/>
      <c r="YV9" s="31"/>
      <c r="YW9" s="31"/>
      <c r="YX9" s="31"/>
      <c r="YY9" s="31"/>
      <c r="YZ9" s="31"/>
      <c r="ZA9" s="31"/>
      <c r="ZB9" s="31"/>
      <c r="ZC9" s="31"/>
      <c r="ZD9" s="31"/>
      <c r="ZE9" s="31"/>
      <c r="ZF9" s="31"/>
      <c r="ZG9" s="31"/>
      <c r="ZH9" s="31"/>
      <c r="ZI9" s="31"/>
      <c r="ZJ9" s="31"/>
      <c r="ZK9" s="31"/>
      <c r="ZL9" s="31"/>
      <c r="ZM9" s="31"/>
      <c r="ZN9" s="31"/>
      <c r="ZO9" s="31"/>
      <c r="ZP9" s="31"/>
      <c r="ZQ9" s="31"/>
      <c r="ZR9" s="31"/>
      <c r="ZS9" s="31"/>
      <c r="ZT9" s="31"/>
      <c r="ZU9" s="31"/>
      <c r="ZV9" s="31"/>
      <c r="ZW9" s="31"/>
      <c r="ZX9" s="31"/>
      <c r="ZY9" s="31"/>
      <c r="ZZ9" s="31"/>
      <c r="AAA9" s="31"/>
      <c r="AAB9" s="31"/>
      <c r="AAC9" s="31"/>
      <c r="AAD9" s="31"/>
      <c r="AAE9" s="31"/>
      <c r="AAF9" s="31"/>
      <c r="AAG9" s="31"/>
      <c r="AAH9" s="31"/>
      <c r="AAI9" s="31"/>
      <c r="AAJ9" s="31"/>
      <c r="AAK9" s="31"/>
      <c r="AAL9" s="31"/>
      <c r="AAM9" s="31"/>
      <c r="AAN9" s="31"/>
      <c r="AAO9" s="31"/>
      <c r="AAP9" s="31"/>
      <c r="AAQ9" s="31"/>
      <c r="AAR9" s="31"/>
      <c r="AAS9" s="31"/>
      <c r="AAT9" s="31"/>
      <c r="AAU9" s="31"/>
      <c r="AAV9" s="31"/>
      <c r="AAW9" s="31"/>
      <c r="AAX9" s="31"/>
      <c r="AAY9" s="31"/>
      <c r="AAZ9" s="31"/>
      <c r="ABA9" s="31"/>
      <c r="ABB9" s="31"/>
      <c r="ABC9" s="31"/>
      <c r="ABD9" s="31"/>
      <c r="ABE9" s="31"/>
      <c r="ABF9" s="31"/>
      <c r="ABG9" s="31"/>
      <c r="ABH9" s="31"/>
      <c r="ABI9" s="31"/>
      <c r="ABJ9" s="31"/>
      <c r="ABK9" s="31"/>
      <c r="ABL9" s="31"/>
      <c r="ABM9" s="31"/>
      <c r="ABN9" s="31"/>
      <c r="ABO9" s="31"/>
      <c r="ABP9" s="31"/>
      <c r="ABQ9" s="31"/>
      <c r="ABR9" s="31"/>
      <c r="ABS9" s="31"/>
      <c r="ABT9" s="31"/>
      <c r="ABU9" s="31"/>
      <c r="ABV9" s="31"/>
      <c r="ABW9" s="31"/>
      <c r="ABX9" s="31"/>
      <c r="ABY9" s="31"/>
      <c r="ABZ9" s="31"/>
      <c r="ACA9" s="31"/>
      <c r="ACB9" s="31"/>
      <c r="ACC9" s="31"/>
      <c r="ACD9" s="31"/>
      <c r="ACE9" s="31"/>
      <c r="ACF9" s="31"/>
      <c r="ACG9" s="31"/>
      <c r="ACH9" s="31"/>
      <c r="ACI9" s="31"/>
      <c r="ACJ9" s="31"/>
      <c r="ACK9" s="31"/>
      <c r="ACL9" s="31"/>
      <c r="ACM9" s="31"/>
      <c r="ACN9" s="31"/>
      <c r="ACO9" s="31"/>
      <c r="ACP9" s="31"/>
      <c r="ACQ9" s="31"/>
      <c r="ACR9" s="31"/>
      <c r="ACS9" s="31"/>
      <c r="ACT9" s="31"/>
      <c r="ACU9" s="31"/>
      <c r="ACV9" s="31"/>
      <c r="ACW9" s="31"/>
      <c r="ACX9" s="31"/>
      <c r="ACY9" s="31"/>
      <c r="ACZ9" s="31"/>
      <c r="ADA9" s="31"/>
      <c r="ADB9" s="31"/>
      <c r="ADC9" s="31"/>
      <c r="ADD9" s="31"/>
      <c r="ADE9" s="31"/>
      <c r="ADF9" s="31"/>
      <c r="ADG9" s="31"/>
      <c r="ADH9" s="31"/>
      <c r="ADI9" s="31"/>
      <c r="ADJ9" s="31"/>
      <c r="ADK9" s="31"/>
      <c r="ADL9" s="31"/>
      <c r="ADM9" s="31"/>
      <c r="ADN9" s="31"/>
      <c r="ADO9" s="31"/>
      <c r="ADP9" s="31"/>
      <c r="ADQ9" s="31"/>
      <c r="ADR9" s="31"/>
      <c r="ADS9" s="31"/>
      <c r="ADT9" s="31"/>
      <c r="ADU9" s="31"/>
      <c r="ADV9" s="31"/>
      <c r="ADW9" s="31"/>
      <c r="ADX9" s="31"/>
      <c r="ADY9" s="31"/>
      <c r="ADZ9" s="31"/>
      <c r="AEA9" s="31"/>
      <c r="AEB9" s="31"/>
      <c r="AEC9" s="31"/>
      <c r="AED9" s="31"/>
      <c r="AEE9" s="31"/>
      <c r="AEF9" s="31"/>
      <c r="AEG9" s="31"/>
      <c r="AEH9" s="31"/>
      <c r="AEI9" s="31"/>
      <c r="AEJ9" s="31"/>
      <c r="AEK9" s="31"/>
      <c r="AEL9" s="31"/>
      <c r="AEM9" s="31"/>
      <c r="AEN9" s="31"/>
      <c r="AEO9" s="31"/>
      <c r="AEP9" s="31"/>
      <c r="AEQ9" s="31"/>
      <c r="AER9" s="31"/>
      <c r="AES9" s="31"/>
      <c r="AET9" s="31"/>
      <c r="AEU9" s="31"/>
      <c r="AEV9" s="31"/>
      <c r="AEW9" s="31"/>
      <c r="AEX9" s="31"/>
      <c r="AEY9" s="31"/>
      <c r="AEZ9" s="31"/>
      <c r="AFA9" s="31"/>
      <c r="AFB9" s="31"/>
      <c r="AFC9" s="31"/>
      <c r="AFD9" s="31"/>
      <c r="AFE9" s="31"/>
      <c r="AFF9" s="31"/>
      <c r="AFG9" s="31"/>
      <c r="AFH9" s="31"/>
      <c r="AFI9" s="31"/>
      <c r="AFJ9" s="31"/>
      <c r="AFK9" s="31"/>
      <c r="AFL9" s="31"/>
      <c r="AFM9" s="31"/>
      <c r="AFN9" s="31"/>
      <c r="AFO9" s="31"/>
      <c r="AFP9" s="31"/>
      <c r="AFQ9" s="31"/>
      <c r="AFR9" s="31"/>
      <c r="AFS9" s="31"/>
      <c r="AFT9" s="31"/>
      <c r="AFU9" s="31"/>
      <c r="AFV9" s="31"/>
      <c r="AFW9" s="31"/>
      <c r="AFX9" s="31"/>
      <c r="AFY9" s="31"/>
      <c r="AFZ9" s="31"/>
      <c r="AGA9" s="31"/>
      <c r="AGB9" s="31"/>
      <c r="AGC9" s="31"/>
      <c r="AGD9" s="31"/>
      <c r="AGE9" s="31"/>
      <c r="AGF9" s="31"/>
      <c r="AGG9" s="31"/>
      <c r="AGH9" s="31"/>
      <c r="AGI9" s="31"/>
      <c r="AGJ9" s="31"/>
      <c r="AGK9" s="31"/>
      <c r="AGL9" s="31"/>
      <c r="AGM9" s="31"/>
      <c r="AGN9" s="31"/>
      <c r="AGO9" s="31"/>
      <c r="AGP9" s="31"/>
      <c r="AGQ9" s="31"/>
      <c r="AGR9" s="31"/>
      <c r="AGS9" s="31"/>
      <c r="AGT9" s="31"/>
      <c r="AGU9" s="31"/>
      <c r="AGV9" s="31"/>
      <c r="AGW9" s="31"/>
      <c r="AGX9" s="31"/>
      <c r="AGY9" s="31"/>
      <c r="AGZ9" s="31"/>
      <c r="AHA9" s="31"/>
      <c r="AHB9" s="31"/>
      <c r="AHC9" s="31"/>
      <c r="AHD9" s="31"/>
      <c r="AHE9" s="31"/>
      <c r="AHF9" s="31"/>
      <c r="AHG9" s="31"/>
      <c r="AHH9" s="31"/>
      <c r="AHI9" s="31"/>
      <c r="AHJ9" s="31"/>
      <c r="AHK9" s="31"/>
      <c r="AHL9" s="31"/>
      <c r="AHM9" s="31"/>
      <c r="AHN9" s="31"/>
      <c r="AHO9" s="31"/>
      <c r="AHP9" s="31"/>
      <c r="AHQ9" s="31"/>
      <c r="AHR9" s="31"/>
      <c r="AHS9" s="31"/>
      <c r="AHT9" s="31"/>
      <c r="AHU9" s="31"/>
      <c r="AHV9" s="31"/>
      <c r="AHW9" s="31"/>
      <c r="AHX9" s="31"/>
      <c r="AHY9" s="31"/>
      <c r="AHZ9" s="31"/>
      <c r="AIA9" s="31"/>
      <c r="AIB9" s="31"/>
      <c r="AIC9" s="31"/>
      <c r="AID9" s="31"/>
      <c r="AIE9" s="31"/>
      <c r="AIF9" s="31"/>
      <c r="AIG9" s="31"/>
      <c r="AIH9" s="31"/>
      <c r="AII9" s="31"/>
      <c r="AIJ9" s="31"/>
      <c r="AIK9" s="31"/>
      <c r="AIL9" s="31"/>
      <c r="AIM9" s="31"/>
      <c r="AIN9" s="31"/>
      <c r="AIO9" s="31"/>
      <c r="AIP9" s="31"/>
      <c r="AIQ9" s="31"/>
      <c r="AIR9" s="31"/>
      <c r="AIS9" s="31"/>
      <c r="AIT9" s="31"/>
      <c r="AIU9" s="31"/>
      <c r="AIV9" s="31"/>
      <c r="AIW9" s="31"/>
      <c r="AIX9" s="31"/>
      <c r="AIY9" s="31"/>
      <c r="AIZ9" s="31"/>
      <c r="AJA9" s="31"/>
      <c r="AJB9" s="31"/>
      <c r="AJC9" s="31"/>
      <c r="AJD9" s="31"/>
      <c r="AJE9" s="31"/>
      <c r="AJF9" s="31"/>
      <c r="AJG9" s="31"/>
      <c r="AJH9" s="31"/>
      <c r="AJI9" s="31"/>
      <c r="AJJ9" s="31"/>
      <c r="AJK9" s="31"/>
      <c r="AJL9" s="31"/>
      <c r="AJM9" s="31"/>
      <c r="AJN9" s="31"/>
      <c r="AJO9" s="31"/>
      <c r="AJP9" s="31"/>
      <c r="AJQ9" s="31"/>
      <c r="AJR9" s="31"/>
      <c r="AJS9" s="31"/>
      <c r="AJT9" s="31"/>
      <c r="AJU9" s="31"/>
      <c r="AJV9" s="31"/>
      <c r="AJW9" s="31"/>
      <c r="AJX9" s="31"/>
      <c r="AJY9" s="31"/>
      <c r="AJZ9" s="31"/>
      <c r="AKA9" s="31"/>
      <c r="AKB9" s="31"/>
      <c r="AKC9" s="31"/>
      <c r="AKD9" s="31"/>
      <c r="AKE9" s="31"/>
      <c r="AKF9" s="31"/>
      <c r="AKG9" s="31"/>
      <c r="AKH9" s="31"/>
      <c r="AKI9" s="31"/>
      <c r="AKJ9" s="31"/>
      <c r="AKK9" s="31"/>
      <c r="AKL9" s="31"/>
      <c r="AKM9" s="31"/>
      <c r="AKN9" s="31"/>
      <c r="AKO9" s="31"/>
      <c r="AKP9" s="31"/>
      <c r="AKQ9" s="31"/>
      <c r="AKR9" s="31"/>
      <c r="AKS9" s="31"/>
      <c r="AKT9" s="31"/>
      <c r="AKU9" s="31"/>
      <c r="AKV9" s="31"/>
      <c r="AKW9" s="31"/>
      <c r="AKX9" s="31"/>
      <c r="AKY9" s="31"/>
      <c r="AKZ9" s="31"/>
      <c r="ALA9" s="31"/>
      <c r="ALB9" s="31"/>
      <c r="ALC9" s="31"/>
      <c r="ALD9" s="31"/>
      <c r="ALE9" s="31"/>
      <c r="ALF9" s="31"/>
      <c r="ALG9" s="31"/>
      <c r="ALH9" s="31"/>
      <c r="ALI9" s="31"/>
      <c r="ALJ9" s="31"/>
      <c r="ALK9" s="31"/>
      <c r="ALL9" s="31"/>
      <c r="ALM9" s="31"/>
      <c r="ALN9" s="31"/>
      <c r="ALO9" s="31"/>
      <c r="ALP9" s="31"/>
      <c r="ALQ9" s="31"/>
      <c r="ALR9" s="31"/>
      <c r="ALS9" s="31"/>
      <c r="ALT9" s="31"/>
      <c r="ALU9" s="31"/>
      <c r="ALV9" s="31"/>
      <c r="ALW9" s="31"/>
      <c r="ALX9" s="31"/>
      <c r="ALY9" s="31"/>
      <c r="ALZ9" s="31"/>
      <c r="AMA9" s="31"/>
      <c r="AMB9" s="31"/>
      <c r="AMC9" s="31"/>
      <c r="AMD9" s="31"/>
      <c r="AME9" s="31"/>
      <c r="AMF9" s="31"/>
      <c r="AMG9" s="31"/>
      <c r="AMH9" s="31"/>
      <c r="AMI9" s="31"/>
      <c r="AMJ9" s="31"/>
      <c r="AMK9" s="31"/>
      <c r="AML9" s="31"/>
      <c r="AMM9" s="31"/>
      <c r="AMN9" s="31"/>
      <c r="AMO9" s="31"/>
      <c r="AMP9" s="31"/>
      <c r="AMQ9" s="31"/>
      <c r="AMR9" s="31"/>
      <c r="AMS9" s="31"/>
      <c r="AMT9" s="31"/>
      <c r="AMU9" s="31"/>
      <c r="AMV9" s="31"/>
      <c r="AMW9" s="31"/>
      <c r="AMX9" s="31"/>
      <c r="AMY9" s="31"/>
      <c r="AMZ9" s="31"/>
      <c r="ANA9" s="31"/>
      <c r="ANB9" s="31"/>
      <c r="ANC9" s="31"/>
      <c r="AND9" s="31"/>
      <c r="ANE9" s="31"/>
      <c r="ANF9" s="31"/>
      <c r="ANG9" s="31"/>
      <c r="ANH9" s="31"/>
      <c r="ANI9" s="31"/>
      <c r="ANJ9" s="31"/>
      <c r="ANK9" s="31"/>
      <c r="ANL9" s="31"/>
      <c r="ANM9" s="31"/>
      <c r="ANN9" s="31"/>
      <c r="ANO9" s="31"/>
      <c r="ANP9" s="31"/>
      <c r="ANQ9" s="31"/>
      <c r="ANR9" s="31"/>
      <c r="ANS9" s="31"/>
      <c r="ANT9" s="31"/>
      <c r="ANU9" s="31"/>
      <c r="ANV9" s="31"/>
      <c r="ANW9" s="31"/>
      <c r="ANX9" s="31"/>
      <c r="ANY9" s="31"/>
      <c r="ANZ9" s="31"/>
      <c r="AOA9" s="31"/>
      <c r="AOB9" s="31"/>
      <c r="AOC9" s="31"/>
      <c r="AOD9" s="31"/>
      <c r="AOE9" s="31"/>
      <c r="AOF9" s="31"/>
      <c r="AOG9" s="31"/>
      <c r="AOH9" s="31"/>
      <c r="AOI9" s="31"/>
      <c r="AOJ9" s="31"/>
      <c r="AOK9" s="31"/>
      <c r="AOL9" s="31"/>
      <c r="AOM9" s="31"/>
      <c r="AON9" s="31"/>
      <c r="AOO9" s="31"/>
      <c r="AOP9" s="31"/>
      <c r="AOQ9" s="31"/>
      <c r="AOR9" s="31"/>
      <c r="AOS9" s="31"/>
      <c r="AOT9" s="31"/>
      <c r="AOU9" s="31"/>
      <c r="AOV9" s="31"/>
      <c r="AOW9" s="31"/>
      <c r="AOX9" s="31"/>
      <c r="AOY9" s="31"/>
      <c r="AOZ9" s="31"/>
      <c r="APA9" s="31"/>
      <c r="APB9" s="31"/>
      <c r="APC9" s="31"/>
      <c r="APD9" s="31"/>
      <c r="APE9" s="31"/>
      <c r="APF9" s="31"/>
      <c r="APG9" s="31"/>
      <c r="APH9" s="31"/>
      <c r="API9" s="31"/>
      <c r="APJ9" s="31"/>
      <c r="APK9" s="31"/>
      <c r="APL9" s="31"/>
      <c r="APM9" s="31"/>
      <c r="APN9" s="31"/>
      <c r="APO9" s="31"/>
      <c r="APP9" s="31"/>
      <c r="APQ9" s="31"/>
      <c r="APR9" s="31"/>
      <c r="APS9" s="31"/>
      <c r="APT9" s="31"/>
      <c r="APU9" s="31"/>
      <c r="APV9" s="31"/>
      <c r="APW9" s="31"/>
      <c r="APX9" s="31"/>
      <c r="APY9" s="31"/>
      <c r="APZ9" s="31"/>
      <c r="AQA9" s="31"/>
      <c r="AQB9" s="31"/>
      <c r="AQC9" s="31"/>
      <c r="AQD9" s="31"/>
      <c r="AQE9" s="31"/>
      <c r="AQF9" s="31"/>
      <c r="AQG9" s="31"/>
      <c r="AQH9" s="31"/>
      <c r="AQI9" s="31"/>
      <c r="AQJ9" s="31"/>
      <c r="AQK9" s="31"/>
      <c r="AQL9" s="31"/>
      <c r="AQM9" s="31"/>
      <c r="AQN9" s="31"/>
      <c r="AQO9" s="31"/>
      <c r="AQP9" s="31"/>
      <c r="AQQ9" s="31"/>
      <c r="AQR9" s="31"/>
      <c r="AQS9" s="31"/>
      <c r="AQT9" s="31"/>
      <c r="AQU9" s="31"/>
      <c r="AQV9" s="31"/>
      <c r="AQW9" s="31"/>
      <c r="AQX9" s="31"/>
      <c r="AQY9" s="31"/>
      <c r="AQZ9" s="31"/>
      <c r="ARA9" s="31"/>
      <c r="ARB9" s="31"/>
      <c r="ARC9" s="31"/>
      <c r="ARD9" s="31"/>
      <c r="ARE9" s="31"/>
      <c r="ARF9" s="31"/>
      <c r="ARG9" s="31"/>
      <c r="ARH9" s="31"/>
      <c r="ARI9" s="31"/>
      <c r="ARJ9" s="31"/>
      <c r="ARK9" s="31"/>
      <c r="ARL9" s="31"/>
      <c r="ARM9" s="31"/>
      <c r="ARN9" s="31"/>
      <c r="ARO9" s="31"/>
      <c r="ARP9" s="31"/>
      <c r="ARQ9" s="31"/>
      <c r="ARR9" s="31"/>
      <c r="ARS9" s="31"/>
      <c r="ART9" s="31"/>
      <c r="ARU9" s="31"/>
      <c r="ARV9" s="31"/>
      <c r="ARW9" s="31"/>
      <c r="ARX9" s="31"/>
      <c r="ARY9" s="31"/>
      <c r="ARZ9" s="31"/>
      <c r="ASA9" s="31"/>
      <c r="ASB9" s="31"/>
      <c r="ASC9" s="31"/>
      <c r="ASD9" s="31"/>
      <c r="ASE9" s="31"/>
      <c r="ASF9" s="31"/>
      <c r="ASG9" s="31"/>
      <c r="ASH9" s="31"/>
      <c r="ASI9" s="31"/>
      <c r="ASJ9" s="31"/>
      <c r="ASK9" s="31"/>
      <c r="ASL9" s="31"/>
      <c r="ASM9" s="31"/>
      <c r="ASN9" s="31"/>
      <c r="ASO9" s="31"/>
      <c r="ASP9" s="31"/>
      <c r="ASQ9" s="31"/>
      <c r="ASR9" s="31"/>
      <c r="ASS9" s="31"/>
      <c r="AST9" s="31"/>
      <c r="ASU9" s="31"/>
      <c r="ASV9" s="31"/>
      <c r="ASW9" s="31"/>
      <c r="ASX9" s="31"/>
      <c r="ASY9" s="31"/>
      <c r="ASZ9" s="31"/>
      <c r="ATA9" s="31"/>
      <c r="ATB9" s="31"/>
      <c r="ATC9" s="31"/>
      <c r="ATD9" s="31"/>
      <c r="ATE9" s="31"/>
      <c r="ATF9" s="31"/>
      <c r="ATG9" s="31"/>
      <c r="ATH9" s="31"/>
      <c r="ATI9" s="31"/>
      <c r="ATJ9" s="31"/>
      <c r="ATK9" s="31"/>
      <c r="ATL9" s="31"/>
      <c r="ATM9" s="31"/>
      <c r="ATN9" s="31"/>
      <c r="ATO9" s="31"/>
      <c r="ATP9" s="31"/>
      <c r="ATQ9" s="31"/>
      <c r="ATR9" s="31"/>
      <c r="ATS9" s="31"/>
      <c r="ATT9" s="31"/>
      <c r="ATU9" s="31"/>
      <c r="ATV9" s="31"/>
      <c r="ATW9" s="31"/>
      <c r="ATX9" s="31"/>
      <c r="ATY9" s="31"/>
      <c r="ATZ9" s="31"/>
      <c r="AUA9" s="31"/>
      <c r="AUB9" s="31"/>
      <c r="AUC9" s="31"/>
      <c r="AUD9" s="31"/>
      <c r="AUE9" s="31"/>
      <c r="AUF9" s="31"/>
      <c r="AUG9" s="31"/>
      <c r="AUH9" s="31"/>
      <c r="AUI9" s="31"/>
      <c r="AUJ9" s="31"/>
      <c r="AUK9" s="31"/>
      <c r="AUL9" s="31"/>
      <c r="AUM9" s="31"/>
      <c r="AUN9" s="31"/>
      <c r="AUO9" s="31"/>
      <c r="AUP9" s="31"/>
      <c r="AUQ9" s="31"/>
      <c r="AUR9" s="31"/>
      <c r="AUS9" s="31"/>
      <c r="AUT9" s="31"/>
      <c r="AUU9" s="31"/>
      <c r="AUV9" s="31"/>
      <c r="AUW9" s="31"/>
      <c r="AUX9" s="31"/>
      <c r="AUY9" s="31"/>
      <c r="AUZ9" s="31"/>
      <c r="AVA9" s="31"/>
      <c r="AVB9" s="31"/>
      <c r="AVC9" s="31"/>
      <c r="AVD9" s="31"/>
      <c r="AVE9" s="31"/>
      <c r="AVF9" s="31"/>
      <c r="AVG9" s="31"/>
      <c r="AVH9" s="31"/>
      <c r="AVI9" s="31"/>
      <c r="AVJ9" s="31"/>
      <c r="AVK9" s="31"/>
      <c r="AVL9" s="31"/>
      <c r="AVM9" s="31"/>
      <c r="AVN9" s="31"/>
      <c r="AVO9" s="31"/>
      <c r="AVP9" s="31"/>
      <c r="AVQ9" s="31"/>
      <c r="AVR9" s="31"/>
      <c r="AVS9" s="31"/>
      <c r="AVT9" s="31"/>
      <c r="AVU9" s="31"/>
      <c r="AVV9" s="31"/>
      <c r="AVW9" s="31"/>
      <c r="AVX9" s="31"/>
      <c r="AVY9" s="31"/>
      <c r="AVZ9" s="31"/>
      <c r="AWA9" s="31"/>
      <c r="AWB9" s="31"/>
      <c r="AWC9" s="31"/>
      <c r="AWD9" s="31"/>
      <c r="AWE9" s="31"/>
      <c r="AWF9" s="31"/>
      <c r="AWG9" s="31"/>
      <c r="AWH9" s="31"/>
      <c r="AWI9" s="31"/>
      <c r="AWJ9" s="31"/>
      <c r="AWK9" s="31"/>
      <c r="AWL9" s="31"/>
      <c r="AWM9" s="31"/>
      <c r="AWN9" s="31"/>
      <c r="AWO9" s="31"/>
      <c r="AWP9" s="31"/>
      <c r="AWQ9" s="31"/>
      <c r="AWR9" s="31"/>
      <c r="AWS9" s="31"/>
      <c r="AWT9" s="31"/>
      <c r="AWU9" s="31"/>
      <c r="AWV9" s="31"/>
      <c r="AWW9" s="31"/>
      <c r="AWX9" s="31"/>
      <c r="AWY9" s="31"/>
      <c r="AWZ9" s="31"/>
      <c r="AXA9" s="31"/>
      <c r="AXB9" s="31"/>
      <c r="AXC9" s="31"/>
      <c r="AXD9" s="31"/>
      <c r="AXE9" s="31"/>
      <c r="AXF9" s="31"/>
      <c r="AXG9" s="31"/>
      <c r="AXH9" s="31"/>
      <c r="AXI9" s="31"/>
      <c r="AXJ9" s="31"/>
      <c r="AXK9" s="31"/>
      <c r="AXL9" s="31"/>
      <c r="AXM9" s="31"/>
      <c r="AXN9" s="31"/>
      <c r="AXO9" s="31"/>
      <c r="AXP9" s="31"/>
      <c r="AXQ9" s="31"/>
      <c r="AXR9" s="31"/>
      <c r="AXS9" s="31"/>
      <c r="AXT9" s="31"/>
      <c r="AXU9" s="31"/>
      <c r="AXV9" s="31"/>
      <c r="AXW9" s="31"/>
      <c r="AXX9" s="31"/>
      <c r="AXY9" s="31"/>
      <c r="AXZ9" s="31"/>
      <c r="AYA9" s="31"/>
      <c r="AYB9" s="31"/>
      <c r="AYC9" s="31"/>
      <c r="AYD9" s="31"/>
      <c r="AYE9" s="31"/>
      <c r="AYF9" s="31"/>
      <c r="AYG9" s="31"/>
      <c r="AYH9" s="31"/>
      <c r="AYI9" s="31"/>
      <c r="AYJ9" s="31"/>
      <c r="AYK9" s="31"/>
      <c r="AYL9" s="31"/>
      <c r="AYM9" s="31"/>
      <c r="AYN9" s="31"/>
      <c r="AYO9" s="31"/>
      <c r="AYP9" s="31"/>
      <c r="AYQ9" s="31"/>
      <c r="AYR9" s="31"/>
      <c r="AYS9" s="31"/>
      <c r="AYT9" s="31"/>
      <c r="AYU9" s="31"/>
      <c r="AYV9" s="31"/>
      <c r="AYW9" s="31"/>
      <c r="AYX9" s="31"/>
      <c r="AYY9" s="31"/>
      <c r="AYZ9" s="31"/>
      <c r="AZA9" s="31"/>
      <c r="AZB9" s="31"/>
      <c r="AZC9" s="31"/>
      <c r="AZD9" s="31"/>
      <c r="AZE9" s="31"/>
      <c r="AZF9" s="31"/>
      <c r="AZG9" s="31"/>
      <c r="AZH9" s="31"/>
      <c r="AZI9" s="31"/>
      <c r="AZJ9" s="31"/>
      <c r="AZK9" s="31"/>
      <c r="AZL9" s="31"/>
      <c r="AZM9" s="31"/>
      <c r="AZN9" s="31"/>
      <c r="AZO9" s="31"/>
      <c r="AZP9" s="31"/>
      <c r="AZQ9" s="31"/>
      <c r="AZR9" s="31"/>
      <c r="AZS9" s="31"/>
      <c r="AZT9" s="31"/>
      <c r="AZU9" s="31"/>
      <c r="AZV9" s="31"/>
      <c r="AZW9" s="31"/>
      <c r="AZX9" s="31"/>
      <c r="AZY9" s="31"/>
      <c r="AZZ9" s="31"/>
      <c r="BAA9" s="31"/>
      <c r="BAB9" s="31"/>
      <c r="BAC9" s="31"/>
      <c r="BAD9" s="31"/>
      <c r="BAE9" s="31"/>
      <c r="BAF9" s="31"/>
      <c r="BAG9" s="31"/>
      <c r="BAH9" s="31"/>
      <c r="BAI9" s="31"/>
      <c r="BAJ9" s="31"/>
      <c r="BAK9" s="31"/>
      <c r="BAL9" s="31"/>
      <c r="BAM9" s="31"/>
      <c r="BAN9" s="31"/>
      <c r="BAO9" s="31"/>
      <c r="BAP9" s="31"/>
      <c r="BAQ9" s="31"/>
      <c r="BAR9" s="31"/>
      <c r="BAS9" s="31"/>
      <c r="BAT9" s="31"/>
      <c r="BAU9" s="31"/>
      <c r="BAV9" s="31"/>
      <c r="BAW9" s="31"/>
      <c r="BAX9" s="31"/>
      <c r="BAY9" s="31"/>
      <c r="BAZ9" s="31"/>
      <c r="BBA9" s="31"/>
      <c r="BBB9" s="31"/>
      <c r="BBC9" s="31"/>
      <c r="BBD9" s="31"/>
      <c r="BBE9" s="31"/>
      <c r="BBF9" s="31"/>
      <c r="BBG9" s="31"/>
      <c r="BBH9" s="31"/>
      <c r="BBI9" s="31"/>
      <c r="BBJ9" s="31"/>
      <c r="BBK9" s="31"/>
      <c r="BBL9" s="31"/>
      <c r="BBM9" s="31"/>
      <c r="BBN9" s="31"/>
      <c r="BBO9" s="31"/>
      <c r="BBP9" s="31"/>
      <c r="BBQ9" s="31"/>
      <c r="BBR9" s="31"/>
      <c r="BBS9" s="31"/>
      <c r="BBT9" s="31"/>
      <c r="BBU9" s="31"/>
      <c r="BBV9" s="31"/>
      <c r="BBW9" s="31"/>
      <c r="BBX9" s="31"/>
      <c r="BBY9" s="31"/>
      <c r="BBZ9" s="31"/>
      <c r="BCA9" s="31"/>
      <c r="BCB9" s="31"/>
      <c r="BCC9" s="31"/>
      <c r="BCD9" s="31"/>
      <c r="BCE9" s="31"/>
      <c r="BCF9" s="31"/>
      <c r="BCG9" s="31"/>
      <c r="BCH9" s="31"/>
      <c r="BCI9" s="31"/>
      <c r="BCJ9" s="31"/>
      <c r="BCK9" s="31"/>
      <c r="BCL9" s="31"/>
      <c r="BCM9" s="31"/>
      <c r="BCN9" s="31"/>
      <c r="BCO9" s="31"/>
      <c r="BCP9" s="31"/>
      <c r="BCQ9" s="31"/>
      <c r="BCR9" s="31"/>
      <c r="BCS9" s="31"/>
      <c r="BCT9" s="31"/>
      <c r="BCU9" s="31"/>
      <c r="BCV9" s="31"/>
      <c r="BCW9" s="31"/>
      <c r="BCX9" s="31"/>
      <c r="BCY9" s="31"/>
      <c r="BCZ9" s="31"/>
      <c r="BDA9" s="31"/>
      <c r="BDB9" s="31"/>
      <c r="BDC9" s="31"/>
      <c r="BDD9" s="31"/>
      <c r="BDE9" s="31"/>
      <c r="BDF9" s="31"/>
      <c r="BDG9" s="31"/>
      <c r="BDH9" s="31"/>
      <c r="BDI9" s="31"/>
      <c r="BDJ9" s="31"/>
      <c r="BDK9" s="31"/>
      <c r="BDL9" s="31"/>
      <c r="BDM9" s="31"/>
      <c r="BDN9" s="31"/>
      <c r="BDO9" s="31"/>
      <c r="BDP9" s="31"/>
      <c r="BDQ9" s="31"/>
      <c r="BDR9" s="31"/>
      <c r="BDS9" s="31"/>
      <c r="BDT9" s="31"/>
      <c r="BDU9" s="31"/>
      <c r="BDV9" s="31"/>
      <c r="BDW9" s="31"/>
      <c r="BDX9" s="31"/>
      <c r="BDY9" s="31"/>
      <c r="BDZ9" s="31"/>
      <c r="BEA9" s="31"/>
      <c r="BEB9" s="31"/>
      <c r="BEC9" s="31"/>
      <c r="BED9" s="31"/>
      <c r="BEE9" s="31"/>
      <c r="BEF9" s="31"/>
      <c r="BEG9" s="31"/>
      <c r="BEH9" s="31"/>
      <c r="BEI9" s="31"/>
      <c r="BEJ9" s="31"/>
      <c r="BEK9" s="31"/>
      <c r="BEL9" s="31"/>
      <c r="BEM9" s="31"/>
      <c r="BEN9" s="31"/>
      <c r="BEO9" s="31"/>
      <c r="BEP9" s="31"/>
      <c r="BEQ9" s="31"/>
      <c r="BER9" s="31"/>
      <c r="BES9" s="31"/>
      <c r="BET9" s="31"/>
      <c r="BEU9" s="31"/>
      <c r="BEV9" s="31"/>
      <c r="BEW9" s="31"/>
      <c r="BEX9" s="31"/>
      <c r="BEY9" s="31"/>
      <c r="BEZ9" s="31"/>
      <c r="BFA9" s="31"/>
      <c r="BFB9" s="31"/>
      <c r="BFC9" s="31"/>
      <c r="BFD9" s="31"/>
      <c r="BFE9" s="31"/>
      <c r="BFF9" s="31"/>
      <c r="BFG9" s="31"/>
      <c r="BFH9" s="31"/>
      <c r="BFI9" s="31"/>
      <c r="BFJ9" s="31"/>
      <c r="BFK9" s="31"/>
      <c r="BFL9" s="31"/>
      <c r="BFM9" s="31"/>
      <c r="BFN9" s="31"/>
      <c r="BFO9" s="31"/>
      <c r="BFP9" s="31"/>
      <c r="BFQ9" s="31"/>
      <c r="BFR9" s="31"/>
      <c r="BFS9" s="31"/>
      <c r="BFT9" s="31"/>
      <c r="BFU9" s="31"/>
      <c r="BFV9" s="31"/>
      <c r="BFW9" s="31"/>
      <c r="BFX9" s="31"/>
      <c r="BFY9" s="31"/>
      <c r="BFZ9" s="31"/>
      <c r="BGA9" s="31"/>
      <c r="BGB9" s="31"/>
      <c r="BGC9" s="31"/>
      <c r="BGD9" s="31"/>
      <c r="BGE9" s="31"/>
      <c r="BGF9" s="31"/>
      <c r="BGG9" s="31"/>
      <c r="BGH9" s="31"/>
      <c r="BGI9" s="31"/>
      <c r="BGJ9" s="31"/>
      <c r="BGK9" s="31"/>
      <c r="BGL9" s="31"/>
      <c r="BGM9" s="31"/>
      <c r="BGN9" s="31"/>
      <c r="BGO9" s="31"/>
      <c r="BGP9" s="31"/>
      <c r="BGQ9" s="31"/>
      <c r="BGR9" s="31"/>
      <c r="BGS9" s="31"/>
      <c r="BGT9" s="31"/>
      <c r="BGU9" s="31"/>
      <c r="BGV9" s="31"/>
      <c r="BGW9" s="31"/>
      <c r="BGX9" s="31"/>
      <c r="BGY9" s="31"/>
      <c r="BGZ9" s="31"/>
      <c r="BHA9" s="31"/>
      <c r="BHB9" s="31"/>
      <c r="BHC9" s="31"/>
      <c r="BHD9" s="31"/>
      <c r="BHE9" s="31"/>
      <c r="BHF9" s="31"/>
      <c r="BHG9" s="31"/>
      <c r="BHH9" s="31"/>
      <c r="BHI9" s="31"/>
      <c r="BHJ9" s="31"/>
      <c r="BHK9" s="31"/>
      <c r="BHL9" s="31"/>
      <c r="BHM9" s="31"/>
      <c r="BHN9" s="31"/>
      <c r="BHO9" s="31"/>
      <c r="BHP9" s="31"/>
      <c r="BHQ9" s="31"/>
      <c r="BHR9" s="31"/>
      <c r="BHS9" s="31"/>
      <c r="BHT9" s="31"/>
      <c r="BHU9" s="31"/>
      <c r="BHV9" s="31"/>
      <c r="BHW9" s="31"/>
      <c r="BHX9" s="31"/>
      <c r="BHY9" s="31"/>
      <c r="BHZ9" s="31"/>
      <c r="BIA9" s="31"/>
      <c r="BIB9" s="31"/>
      <c r="BIC9" s="31"/>
      <c r="BID9" s="31"/>
      <c r="BIE9" s="31"/>
      <c r="BIF9" s="31"/>
      <c r="BIG9" s="31"/>
      <c r="BIH9" s="31"/>
      <c r="BII9" s="31"/>
      <c r="BIJ9" s="31"/>
      <c r="BIK9" s="31"/>
      <c r="BIL9" s="31"/>
      <c r="BIM9" s="31"/>
      <c r="BIN9" s="31"/>
      <c r="BIO9" s="31"/>
      <c r="BIP9" s="31"/>
      <c r="BIQ9" s="31"/>
      <c r="BIR9" s="31"/>
      <c r="BIS9" s="31"/>
      <c r="BIT9" s="31"/>
      <c r="BIU9" s="31"/>
      <c r="BIV9" s="31"/>
      <c r="BIW9" s="31"/>
      <c r="BIX9" s="31"/>
      <c r="BIY9" s="31"/>
      <c r="BIZ9" s="31"/>
      <c r="BJA9" s="31"/>
      <c r="BJB9" s="31"/>
      <c r="BJC9" s="31"/>
      <c r="BJD9" s="31"/>
      <c r="BJE9" s="31"/>
      <c r="BJF9" s="31"/>
      <c r="BJG9" s="31"/>
      <c r="BJH9" s="31"/>
      <c r="BJI9" s="31"/>
      <c r="BJJ9" s="31"/>
      <c r="BJK9" s="31"/>
      <c r="BJL9" s="31"/>
      <c r="BJM9" s="31"/>
      <c r="BJN9" s="31"/>
      <c r="BJO9" s="31"/>
      <c r="BJP9" s="31"/>
      <c r="BJQ9" s="31"/>
      <c r="BJR9" s="31"/>
      <c r="BJS9" s="31"/>
      <c r="BJT9" s="31"/>
      <c r="BJU9" s="31"/>
      <c r="BJV9" s="31"/>
      <c r="BJW9" s="31"/>
      <c r="BJX9" s="31"/>
      <c r="BJY9" s="31"/>
      <c r="BJZ9" s="31"/>
      <c r="BKA9" s="31"/>
      <c r="BKB9" s="31"/>
      <c r="BKC9" s="31"/>
      <c r="BKD9" s="31"/>
      <c r="BKE9" s="31"/>
      <c r="BKF9" s="31"/>
      <c r="BKG9" s="31"/>
      <c r="BKH9" s="31"/>
      <c r="BKI9" s="31"/>
      <c r="BKJ9" s="31"/>
      <c r="BKK9" s="31"/>
      <c r="BKL9" s="31"/>
      <c r="BKM9" s="31"/>
      <c r="BKN9" s="31"/>
      <c r="BKO9" s="31"/>
      <c r="BKP9" s="31"/>
      <c r="BKQ9" s="31"/>
      <c r="BKR9" s="31"/>
      <c r="BKS9" s="31"/>
      <c r="BKT9" s="31"/>
      <c r="BKU9" s="31"/>
      <c r="BKV9" s="31"/>
      <c r="BKW9" s="31"/>
      <c r="BKX9" s="31"/>
      <c r="BKY9" s="31"/>
      <c r="BKZ9" s="31"/>
      <c r="BLA9" s="31"/>
      <c r="BLB9" s="31"/>
      <c r="BLC9" s="31"/>
      <c r="BLD9" s="31"/>
      <c r="BLE9" s="31"/>
      <c r="BLF9" s="31"/>
      <c r="BLG9" s="31"/>
      <c r="BLH9" s="31"/>
      <c r="BLI9" s="31"/>
      <c r="BLJ9" s="31"/>
      <c r="BLK9" s="31"/>
      <c r="BLL9" s="31"/>
      <c r="BLM9" s="31"/>
      <c r="BLN9" s="31"/>
      <c r="BLO9" s="31"/>
      <c r="BLP9" s="31"/>
      <c r="BLQ9" s="31"/>
      <c r="BLR9" s="31"/>
      <c r="BLS9" s="31"/>
      <c r="BLT9" s="31"/>
      <c r="BLU9" s="31"/>
      <c r="BLV9" s="31"/>
      <c r="BLW9" s="31"/>
      <c r="BLX9" s="31"/>
      <c r="BLY9" s="31"/>
      <c r="BLZ9" s="31"/>
      <c r="BMA9" s="31"/>
      <c r="BMB9" s="31"/>
      <c r="BMC9" s="31"/>
      <c r="BMD9" s="31"/>
      <c r="BME9" s="31"/>
      <c r="BMF9" s="31"/>
      <c r="BMG9" s="31"/>
      <c r="BMH9" s="31"/>
      <c r="BMI9" s="31"/>
      <c r="BMJ9" s="31"/>
      <c r="BMK9" s="31"/>
      <c r="BML9" s="31"/>
      <c r="BMM9" s="31"/>
      <c r="BMN9" s="31"/>
      <c r="BMO9" s="31"/>
      <c r="BMP9" s="31"/>
      <c r="BMQ9" s="31"/>
      <c r="BMR9" s="31"/>
      <c r="BMS9" s="31"/>
      <c r="BMT9" s="31"/>
      <c r="BMU9" s="31"/>
      <c r="BMV9" s="31"/>
      <c r="BMW9" s="31"/>
      <c r="BMX9" s="31"/>
      <c r="BMY9" s="31"/>
      <c r="BMZ9" s="31"/>
      <c r="BNA9" s="31"/>
      <c r="BNB9" s="31"/>
      <c r="BNC9" s="31"/>
      <c r="BND9" s="31"/>
      <c r="BNE9" s="31"/>
      <c r="BNF9" s="31"/>
      <c r="BNG9" s="31"/>
      <c r="BNH9" s="31"/>
      <c r="BNI9" s="31"/>
      <c r="BNJ9" s="31"/>
      <c r="BNK9" s="31"/>
      <c r="BNL9" s="31"/>
      <c r="BNM9" s="31"/>
      <c r="BNN9" s="31"/>
      <c r="BNO9" s="31"/>
      <c r="BNP9" s="31"/>
      <c r="BNQ9" s="31"/>
      <c r="BNR9" s="31"/>
      <c r="BNS9" s="31"/>
      <c r="BNT9" s="31"/>
      <c r="BNU9" s="31"/>
      <c r="BNV9" s="31"/>
      <c r="BNW9" s="31"/>
      <c r="BNX9" s="31"/>
      <c r="BNY9" s="31"/>
      <c r="BNZ9" s="31"/>
      <c r="BOA9" s="31"/>
      <c r="BOB9" s="31"/>
      <c r="BOC9" s="31"/>
      <c r="BOD9" s="31"/>
      <c r="BOE9" s="31"/>
      <c r="BOF9" s="31"/>
      <c r="BOG9" s="31"/>
      <c r="BOH9" s="31"/>
      <c r="BOI9" s="31"/>
      <c r="BOJ9" s="31"/>
      <c r="BOK9" s="31"/>
      <c r="BOL9" s="31"/>
      <c r="BOM9" s="31"/>
      <c r="BON9" s="31"/>
      <c r="BOO9" s="31"/>
      <c r="BOP9" s="31"/>
      <c r="BOQ9" s="31"/>
      <c r="BOR9" s="31"/>
      <c r="BOS9" s="31"/>
      <c r="BOT9" s="31"/>
      <c r="BOU9" s="31"/>
      <c r="BOV9" s="31"/>
      <c r="BOW9" s="31"/>
      <c r="BOX9" s="31"/>
      <c r="BOY9" s="31"/>
      <c r="BOZ9" s="31"/>
      <c r="BPA9" s="31"/>
      <c r="BPB9" s="31"/>
      <c r="BPC9" s="31"/>
      <c r="BPD9" s="31"/>
      <c r="BPE9" s="31"/>
      <c r="BPF9" s="31"/>
      <c r="BPG9" s="31"/>
      <c r="BPH9" s="31"/>
      <c r="BPI9" s="31"/>
      <c r="BPJ9" s="31"/>
      <c r="BPK9" s="31"/>
      <c r="BPL9" s="31"/>
      <c r="BPM9" s="31"/>
      <c r="BPN9" s="31"/>
      <c r="BPO9" s="31"/>
      <c r="BPP9" s="31"/>
      <c r="BPQ9" s="31"/>
      <c r="BPR9" s="31"/>
      <c r="BPS9" s="31"/>
      <c r="BPT9" s="31"/>
      <c r="BPU9" s="31"/>
      <c r="BPV9" s="31"/>
      <c r="BPW9" s="31"/>
      <c r="BPX9" s="31"/>
      <c r="BPY9" s="31"/>
      <c r="BPZ9" s="31"/>
      <c r="BQA9" s="31"/>
      <c r="BQB9" s="31"/>
      <c r="BQC9" s="31"/>
      <c r="BQD9" s="31"/>
      <c r="BQE9" s="31"/>
      <c r="BQF9" s="31"/>
      <c r="BQG9" s="31"/>
      <c r="BQH9" s="31"/>
      <c r="BQI9" s="31"/>
      <c r="BQJ9" s="31"/>
      <c r="BQK9" s="31"/>
      <c r="BQL9" s="31"/>
      <c r="BQM9" s="31"/>
      <c r="BQN9" s="31"/>
      <c r="BQO9" s="31"/>
      <c r="BQP9" s="31"/>
      <c r="BQQ9" s="31"/>
      <c r="BQR9" s="31"/>
      <c r="BQS9" s="31"/>
      <c r="BQT9" s="31"/>
      <c r="BQU9" s="31"/>
      <c r="BQV9" s="31"/>
      <c r="BQW9" s="31"/>
      <c r="BQX9" s="31"/>
      <c r="BQY9" s="31"/>
      <c r="BQZ9" s="31"/>
      <c r="BRA9" s="31"/>
      <c r="BRB9" s="31"/>
      <c r="BRC9" s="31"/>
      <c r="BRD9" s="31"/>
      <c r="BRE9" s="31"/>
      <c r="BRF9" s="31"/>
      <c r="BRG9" s="31"/>
      <c r="BRH9" s="31"/>
      <c r="BRI9" s="31"/>
      <c r="BRJ9" s="31"/>
      <c r="BRK9" s="31"/>
      <c r="BRL9" s="31"/>
      <c r="BRM9" s="31"/>
      <c r="BRN9" s="31"/>
      <c r="BRO9" s="31"/>
      <c r="BRP9" s="31"/>
      <c r="BRQ9" s="31"/>
      <c r="BRR9" s="31"/>
      <c r="BRS9" s="31"/>
      <c r="BRT9" s="31"/>
      <c r="BRU9" s="31"/>
      <c r="BRV9" s="31"/>
      <c r="BRW9" s="31"/>
      <c r="BRX9" s="31"/>
      <c r="BRY9" s="31"/>
      <c r="BRZ9" s="31"/>
      <c r="BSA9" s="31"/>
      <c r="BSB9" s="31"/>
      <c r="BSC9" s="31"/>
      <c r="BSD9" s="31"/>
      <c r="BSE9" s="31"/>
      <c r="BSF9" s="31"/>
      <c r="BSG9" s="31"/>
      <c r="BSH9" s="31"/>
      <c r="BSI9" s="31"/>
      <c r="BSJ9" s="31"/>
      <c r="BSK9" s="31"/>
      <c r="BSL9" s="31"/>
      <c r="BSM9" s="31"/>
      <c r="BSN9" s="31"/>
      <c r="BSO9" s="31"/>
      <c r="BSP9" s="31"/>
      <c r="BSQ9" s="31"/>
      <c r="BSR9" s="31"/>
      <c r="BSS9" s="31"/>
      <c r="BST9" s="31"/>
      <c r="BSU9" s="31"/>
      <c r="BSV9" s="31"/>
      <c r="BSW9" s="31"/>
      <c r="BSX9" s="31"/>
      <c r="BSY9" s="31"/>
      <c r="BSZ9" s="31"/>
      <c r="BTA9" s="31"/>
      <c r="BTB9" s="31"/>
      <c r="BTC9" s="31"/>
      <c r="BTD9" s="31"/>
      <c r="BTE9" s="31"/>
      <c r="BTF9" s="31"/>
      <c r="BTG9" s="31"/>
      <c r="BTH9" s="31"/>
      <c r="BTI9" s="31"/>
      <c r="BTJ9" s="31"/>
      <c r="BTK9" s="31"/>
      <c r="BTL9" s="31"/>
      <c r="BTM9" s="31"/>
      <c r="BTN9" s="31"/>
      <c r="BTO9" s="31"/>
      <c r="BTP9" s="31"/>
      <c r="BTQ9" s="31"/>
      <c r="BTR9" s="31"/>
      <c r="BTS9" s="31"/>
      <c r="BTT9" s="31"/>
      <c r="BTU9" s="31"/>
      <c r="BTV9" s="31"/>
      <c r="BTW9" s="31"/>
      <c r="BTX9" s="31"/>
      <c r="BTY9" s="31"/>
      <c r="BTZ9" s="31"/>
      <c r="BUA9" s="31"/>
      <c r="BUB9" s="31"/>
      <c r="BUC9" s="31"/>
      <c r="BUD9" s="31"/>
      <c r="BUE9" s="31"/>
      <c r="BUF9" s="31"/>
      <c r="BUG9" s="31"/>
      <c r="BUH9" s="31"/>
      <c r="BUI9" s="31"/>
      <c r="BUJ9" s="31"/>
      <c r="BUK9" s="31"/>
      <c r="BUL9" s="31"/>
      <c r="BUM9" s="31"/>
      <c r="BUN9" s="31"/>
      <c r="BUO9" s="31"/>
      <c r="BUP9" s="31"/>
      <c r="BUQ9" s="31"/>
      <c r="BUR9" s="31"/>
      <c r="BUS9" s="31"/>
      <c r="BUT9" s="31"/>
      <c r="BUU9" s="31"/>
      <c r="BUV9" s="31"/>
      <c r="BUW9" s="31"/>
      <c r="BUX9" s="31"/>
      <c r="BUY9" s="31"/>
      <c r="BUZ9" s="31"/>
      <c r="BVA9" s="31"/>
      <c r="BVB9" s="31"/>
      <c r="BVC9" s="31"/>
      <c r="BVD9" s="31"/>
      <c r="BVE9" s="31"/>
      <c r="BVF9" s="31"/>
      <c r="BVG9" s="31"/>
      <c r="BVH9" s="31"/>
      <c r="BVI9" s="31"/>
      <c r="BVJ9" s="31"/>
      <c r="BVK9" s="31"/>
      <c r="BVL9" s="31"/>
      <c r="BVM9" s="31"/>
      <c r="BVN9" s="31"/>
      <c r="BVO9" s="31"/>
      <c r="BVP9" s="31"/>
      <c r="BVQ9" s="31"/>
      <c r="BVR9" s="31"/>
      <c r="BVS9" s="31"/>
      <c r="BVT9" s="31"/>
      <c r="BVU9" s="31"/>
      <c r="BVV9" s="31"/>
      <c r="BVW9" s="31"/>
      <c r="BVX9" s="31"/>
      <c r="BVY9" s="31"/>
      <c r="BVZ9" s="31"/>
      <c r="BWA9" s="31"/>
      <c r="BWB9" s="31"/>
      <c r="BWC9" s="31"/>
      <c r="BWD9" s="31"/>
      <c r="BWE9" s="31"/>
      <c r="BWF9" s="31"/>
      <c r="BWG9" s="31"/>
      <c r="BWH9" s="31"/>
      <c r="BWI9" s="31"/>
      <c r="BWJ9" s="31"/>
      <c r="BWK9" s="31"/>
      <c r="BWL9" s="31"/>
      <c r="BWM9" s="31"/>
      <c r="BWN9" s="31"/>
      <c r="BWO9" s="31"/>
      <c r="BWP9" s="31"/>
      <c r="BWQ9" s="31"/>
      <c r="BWR9" s="31"/>
      <c r="BWS9" s="31"/>
      <c r="BWT9" s="31"/>
      <c r="BWU9" s="31"/>
      <c r="BWV9" s="31"/>
      <c r="BWW9" s="31"/>
      <c r="BWX9" s="31"/>
      <c r="BWY9" s="31"/>
      <c r="BWZ9" s="31"/>
      <c r="BXA9" s="31"/>
      <c r="BXB9" s="31"/>
      <c r="BXC9" s="31"/>
      <c r="BXD9" s="31"/>
      <c r="BXE9" s="31"/>
      <c r="BXF9" s="31"/>
      <c r="BXG9" s="31"/>
      <c r="BXH9" s="31"/>
      <c r="BXI9" s="31"/>
      <c r="BXJ9" s="31"/>
      <c r="BXK9" s="31"/>
      <c r="BXL9" s="31"/>
      <c r="BXM9" s="31"/>
      <c r="BXN9" s="31"/>
      <c r="BXO9" s="31"/>
      <c r="BXP9" s="31"/>
      <c r="BXQ9" s="31"/>
      <c r="BXR9" s="31"/>
      <c r="BXS9" s="31"/>
      <c r="BXT9" s="31"/>
      <c r="BXU9" s="31"/>
      <c r="BXV9" s="31"/>
      <c r="BXW9" s="31"/>
      <c r="BXX9" s="31"/>
      <c r="BXY9" s="31"/>
      <c r="BXZ9" s="31"/>
      <c r="BYA9" s="31"/>
      <c r="BYB9" s="31"/>
      <c r="BYC9" s="31"/>
      <c r="BYD9" s="31"/>
      <c r="BYE9" s="31"/>
      <c r="BYF9" s="31"/>
      <c r="BYG9" s="31"/>
      <c r="BYH9" s="31"/>
      <c r="BYI9" s="31"/>
      <c r="BYJ9" s="31"/>
      <c r="BYK9" s="31"/>
      <c r="BYL9" s="31"/>
      <c r="BYM9" s="31"/>
      <c r="BYN9" s="31"/>
      <c r="BYO9" s="31"/>
      <c r="BYP9" s="31"/>
      <c r="BYQ9" s="31"/>
      <c r="BYR9" s="31"/>
      <c r="BYS9" s="31"/>
      <c r="BYT9" s="31"/>
      <c r="BYU9" s="31"/>
      <c r="BYV9" s="31"/>
      <c r="BYW9" s="31"/>
      <c r="BYX9" s="31"/>
      <c r="BYY9" s="31"/>
      <c r="BYZ9" s="31"/>
      <c r="BZA9" s="31"/>
      <c r="BZB9" s="31"/>
      <c r="BZC9" s="31"/>
      <c r="BZD9" s="31"/>
      <c r="BZE9" s="31"/>
      <c r="BZF9" s="31"/>
      <c r="BZG9" s="31"/>
      <c r="BZH9" s="31"/>
      <c r="BZI9" s="31"/>
      <c r="BZJ9" s="31"/>
      <c r="BZK9" s="31"/>
      <c r="BZL9" s="31"/>
      <c r="BZM9" s="31"/>
      <c r="BZN9" s="31"/>
      <c r="BZO9" s="31"/>
      <c r="BZP9" s="31"/>
      <c r="BZQ9" s="31"/>
      <c r="BZR9" s="31"/>
      <c r="BZS9" s="31"/>
      <c r="BZT9" s="31"/>
      <c r="BZU9" s="31"/>
      <c r="BZV9" s="31"/>
      <c r="BZW9" s="31"/>
      <c r="BZX9" s="31"/>
      <c r="BZY9" s="31"/>
      <c r="BZZ9" s="31"/>
      <c r="CAA9" s="31"/>
      <c r="CAB9" s="31"/>
      <c r="CAC9" s="31"/>
      <c r="CAD9" s="31"/>
      <c r="CAE9" s="31"/>
      <c r="CAF9" s="31"/>
      <c r="CAG9" s="31"/>
      <c r="CAH9" s="31"/>
      <c r="CAI9" s="31"/>
      <c r="CAJ9" s="31"/>
      <c r="CAK9" s="31"/>
      <c r="CAL9" s="31"/>
      <c r="CAM9" s="31"/>
      <c r="CAN9" s="31"/>
      <c r="CAO9" s="31"/>
      <c r="CAP9" s="31"/>
      <c r="CAQ9" s="31"/>
      <c r="CAR9" s="31"/>
      <c r="CAS9" s="31"/>
      <c r="CAT9" s="31"/>
      <c r="CAU9" s="31"/>
      <c r="CAV9" s="31"/>
      <c r="CAW9" s="31"/>
      <c r="CAX9" s="31"/>
      <c r="CAY9" s="31"/>
      <c r="CAZ9" s="31"/>
      <c r="CBA9" s="31"/>
      <c r="CBB9" s="31"/>
      <c r="CBC9" s="31"/>
      <c r="CBD9" s="31"/>
      <c r="CBE9" s="31"/>
      <c r="CBF9" s="31"/>
      <c r="CBG9" s="31"/>
      <c r="CBH9" s="31"/>
      <c r="CBI9" s="31"/>
      <c r="CBJ9" s="31"/>
      <c r="CBK9" s="31"/>
      <c r="CBL9" s="31"/>
      <c r="CBM9" s="31"/>
      <c r="CBN9" s="31"/>
      <c r="CBO9" s="31"/>
      <c r="CBP9" s="31"/>
      <c r="CBQ9" s="31"/>
      <c r="CBR9" s="31"/>
      <c r="CBS9" s="31"/>
      <c r="CBT9" s="31"/>
      <c r="CBU9" s="31"/>
      <c r="CBV9" s="31"/>
      <c r="CBW9" s="31"/>
      <c r="CBX9" s="31"/>
      <c r="CBY9" s="31"/>
      <c r="CBZ9" s="31"/>
      <c r="CCA9" s="31"/>
      <c r="CCB9" s="31"/>
      <c r="CCC9" s="31"/>
      <c r="CCD9" s="31"/>
      <c r="CCE9" s="31"/>
      <c r="CCF9" s="31"/>
      <c r="CCG9" s="31"/>
      <c r="CCH9" s="31"/>
      <c r="CCI9" s="31"/>
      <c r="CCJ9" s="31"/>
      <c r="CCK9" s="31"/>
      <c r="CCL9" s="31"/>
      <c r="CCM9" s="31"/>
      <c r="CCN9" s="31"/>
      <c r="CCO9" s="31"/>
      <c r="CCP9" s="31"/>
      <c r="CCQ9" s="31"/>
      <c r="CCR9" s="31"/>
      <c r="CCS9" s="31"/>
      <c r="CCT9" s="31"/>
      <c r="CCU9" s="31"/>
      <c r="CCV9" s="31"/>
      <c r="CCW9" s="31"/>
      <c r="CCX9" s="31"/>
      <c r="CCY9" s="31"/>
      <c r="CCZ9" s="31"/>
      <c r="CDA9" s="31"/>
      <c r="CDB9" s="31"/>
      <c r="CDC9" s="31"/>
      <c r="CDD9" s="31"/>
      <c r="CDE9" s="31"/>
      <c r="CDF9" s="31"/>
      <c r="CDG9" s="31"/>
      <c r="CDH9" s="31"/>
      <c r="CDI9" s="31"/>
      <c r="CDJ9" s="31"/>
      <c r="CDK9" s="31"/>
      <c r="CDL9" s="31"/>
      <c r="CDM9" s="31"/>
      <c r="CDN9" s="31"/>
      <c r="CDO9" s="31"/>
      <c r="CDP9" s="31"/>
      <c r="CDQ9" s="31"/>
      <c r="CDR9" s="31"/>
      <c r="CDS9" s="31"/>
      <c r="CDT9" s="31"/>
      <c r="CDU9" s="31"/>
      <c r="CDV9" s="31"/>
      <c r="CDW9" s="31"/>
      <c r="CDX9" s="31"/>
      <c r="CDY9" s="31"/>
      <c r="CDZ9" s="31"/>
      <c r="CEA9" s="31"/>
      <c r="CEB9" s="31"/>
      <c r="CEC9" s="31"/>
      <c r="CED9" s="31"/>
      <c r="CEE9" s="31"/>
      <c r="CEF9" s="31"/>
      <c r="CEG9" s="31"/>
      <c r="CEH9" s="31"/>
      <c r="CEI9" s="31"/>
      <c r="CEJ9" s="31"/>
      <c r="CEK9" s="31"/>
      <c r="CEL9" s="31"/>
      <c r="CEM9" s="31"/>
      <c r="CEN9" s="31"/>
      <c r="CEO9" s="31"/>
      <c r="CEP9" s="31"/>
      <c r="CEQ9" s="31"/>
      <c r="CER9" s="31"/>
      <c r="CES9" s="31"/>
      <c r="CET9" s="31"/>
      <c r="CEU9" s="31"/>
      <c r="CEV9" s="31"/>
      <c r="CEW9" s="31"/>
      <c r="CEX9" s="31"/>
      <c r="CEY9" s="31"/>
      <c r="CEZ9" s="31"/>
      <c r="CFA9" s="31"/>
      <c r="CFB9" s="31"/>
      <c r="CFC9" s="31"/>
      <c r="CFD9" s="31"/>
      <c r="CFE9" s="31"/>
      <c r="CFF9" s="31"/>
      <c r="CFG9" s="31"/>
      <c r="CFH9" s="31"/>
      <c r="CFI9" s="31"/>
      <c r="CFJ9" s="31"/>
      <c r="CFK9" s="31"/>
      <c r="CFL9" s="31"/>
      <c r="CFM9" s="31"/>
      <c r="CFN9" s="31"/>
      <c r="CFO9" s="31"/>
      <c r="CFP9" s="31"/>
      <c r="CFQ9" s="31"/>
      <c r="CFR9" s="31"/>
      <c r="CFS9" s="31"/>
      <c r="CFT9" s="31"/>
      <c r="CFU9" s="31"/>
      <c r="CFV9" s="31"/>
      <c r="CFW9" s="31"/>
      <c r="CFX9" s="31"/>
      <c r="CFY9" s="31"/>
      <c r="CFZ9" s="31"/>
      <c r="CGA9" s="31"/>
      <c r="CGB9" s="31"/>
      <c r="CGC9" s="31"/>
      <c r="CGD9" s="31"/>
      <c r="CGE9" s="31"/>
      <c r="CGF9" s="31"/>
      <c r="CGG9" s="31"/>
      <c r="CGH9" s="31"/>
      <c r="CGI9" s="31"/>
      <c r="CGJ9" s="31"/>
      <c r="CGK9" s="31"/>
      <c r="CGL9" s="31"/>
      <c r="CGM9" s="31"/>
      <c r="CGN9" s="31"/>
      <c r="CGO9" s="31"/>
      <c r="CGP9" s="31"/>
      <c r="CGQ9" s="31"/>
      <c r="CGR9" s="31"/>
      <c r="CGS9" s="31"/>
      <c r="CGT9" s="31"/>
      <c r="CGU9" s="31"/>
      <c r="CGV9" s="31"/>
      <c r="CGW9" s="31"/>
      <c r="CGX9" s="31"/>
      <c r="CGY9" s="31"/>
      <c r="CGZ9" s="31"/>
      <c r="CHA9" s="31"/>
      <c r="CHB9" s="31"/>
      <c r="CHC9" s="31"/>
      <c r="CHD9" s="31"/>
      <c r="CHE9" s="31"/>
      <c r="CHF9" s="31"/>
      <c r="CHG9" s="31"/>
      <c r="CHH9" s="31"/>
      <c r="CHI9" s="31"/>
      <c r="CHJ9" s="31"/>
      <c r="CHK9" s="31"/>
      <c r="CHL9" s="31"/>
      <c r="CHM9" s="31"/>
      <c r="CHN9" s="31"/>
      <c r="CHO9" s="31"/>
      <c r="CHP9" s="31"/>
      <c r="CHQ9" s="31"/>
      <c r="CHR9" s="31"/>
      <c r="CHS9" s="31"/>
      <c r="CHT9" s="31"/>
      <c r="CHU9" s="31"/>
      <c r="CHV9" s="31"/>
      <c r="CHW9" s="31"/>
      <c r="CHX9" s="31"/>
      <c r="CHY9" s="31"/>
      <c r="CHZ9" s="31"/>
      <c r="CIA9" s="31"/>
      <c r="CIB9" s="31"/>
      <c r="CIC9" s="31"/>
      <c r="CID9" s="31"/>
      <c r="CIE9" s="31"/>
      <c r="CIF9" s="31"/>
      <c r="CIG9" s="31"/>
      <c r="CIH9" s="31"/>
      <c r="CII9" s="31"/>
      <c r="CIJ9" s="31"/>
      <c r="CIK9" s="31"/>
      <c r="CIL9" s="31"/>
      <c r="CIM9" s="31"/>
      <c r="CIN9" s="31"/>
      <c r="CIO9" s="31"/>
      <c r="CIP9" s="31"/>
      <c r="CIQ9" s="31"/>
      <c r="CIR9" s="31"/>
      <c r="CIS9" s="31"/>
      <c r="CIT9" s="31"/>
      <c r="CIU9" s="31"/>
      <c r="CIV9" s="31"/>
      <c r="CIW9" s="31"/>
      <c r="CIX9" s="31"/>
      <c r="CIY9" s="31"/>
      <c r="CIZ9" s="31"/>
      <c r="CJA9" s="31"/>
      <c r="CJB9" s="31"/>
      <c r="CJC9" s="31"/>
      <c r="CJD9" s="31"/>
      <c r="CJE9" s="31"/>
      <c r="CJF9" s="31"/>
      <c r="CJG9" s="31"/>
      <c r="CJH9" s="31"/>
      <c r="CJI9" s="31"/>
      <c r="CJJ9" s="31"/>
      <c r="CJK9" s="31"/>
      <c r="CJL9" s="31"/>
      <c r="CJM9" s="31"/>
      <c r="CJN9" s="31"/>
      <c r="CJO9" s="31"/>
      <c r="CJP9" s="31"/>
      <c r="CJQ9" s="31"/>
      <c r="CJR9" s="31"/>
      <c r="CJS9" s="31"/>
      <c r="CJT9" s="31"/>
      <c r="CJU9" s="31"/>
      <c r="CJV9" s="31"/>
      <c r="CJW9" s="31"/>
      <c r="CJX9" s="31"/>
      <c r="CJY9" s="31"/>
      <c r="CJZ9" s="31"/>
      <c r="CKA9" s="31"/>
      <c r="CKB9" s="31"/>
      <c r="CKC9" s="31"/>
      <c r="CKD9" s="31"/>
      <c r="CKE9" s="31"/>
      <c r="CKF9" s="31"/>
      <c r="CKG9" s="31"/>
      <c r="CKH9" s="31"/>
      <c r="CKI9" s="31"/>
      <c r="CKJ9" s="31"/>
      <c r="CKK9" s="31"/>
      <c r="CKL9" s="31"/>
      <c r="CKM9" s="31"/>
      <c r="CKN9" s="31"/>
      <c r="CKO9" s="31"/>
      <c r="CKP9" s="31"/>
      <c r="CKQ9" s="31"/>
      <c r="CKR9" s="31"/>
      <c r="CKS9" s="31"/>
      <c r="CKT9" s="31"/>
      <c r="CKU9" s="31"/>
      <c r="CKV9" s="31"/>
      <c r="CKW9" s="31"/>
      <c r="CKX9" s="31"/>
      <c r="CKY9" s="31"/>
      <c r="CKZ9" s="31"/>
      <c r="CLA9" s="31"/>
      <c r="CLB9" s="31"/>
      <c r="CLC9" s="31"/>
      <c r="CLD9" s="31"/>
      <c r="CLE9" s="31"/>
      <c r="CLF9" s="31"/>
      <c r="CLG9" s="31"/>
      <c r="CLH9" s="31"/>
      <c r="CLI9" s="31"/>
      <c r="CLJ9" s="31"/>
      <c r="CLK9" s="31"/>
      <c r="CLL9" s="31"/>
      <c r="CLM9" s="31"/>
      <c r="CLN9" s="31"/>
      <c r="CLO9" s="31"/>
      <c r="CLP9" s="31"/>
      <c r="CLQ9" s="31"/>
      <c r="CLR9" s="31"/>
      <c r="CLS9" s="31"/>
      <c r="CLT9" s="31"/>
      <c r="CLU9" s="31"/>
      <c r="CLV9" s="31"/>
      <c r="CLW9" s="31"/>
      <c r="CLX9" s="31"/>
      <c r="CLY9" s="31"/>
      <c r="CLZ9" s="31"/>
      <c r="CMA9" s="31"/>
      <c r="CMB9" s="31"/>
      <c r="CMC9" s="31"/>
      <c r="CMD9" s="31"/>
      <c r="CME9" s="31"/>
      <c r="CMF9" s="31"/>
      <c r="CMG9" s="31"/>
      <c r="CMH9" s="31"/>
      <c r="CMI9" s="31"/>
      <c r="CMJ9" s="31"/>
      <c r="CMK9" s="31"/>
      <c r="CML9" s="31"/>
      <c r="CMM9" s="31"/>
      <c r="CMN9" s="31"/>
      <c r="CMO9" s="31"/>
      <c r="CMP9" s="31"/>
      <c r="CMQ9" s="31"/>
      <c r="CMR9" s="31"/>
      <c r="CMS9" s="31"/>
      <c r="CMT9" s="31"/>
      <c r="CMU9" s="31"/>
      <c r="CMV9" s="31"/>
      <c r="CMW9" s="31"/>
      <c r="CMX9" s="31"/>
      <c r="CMY9" s="31"/>
      <c r="CMZ9" s="31"/>
      <c r="CNA9" s="31"/>
      <c r="CNB9" s="31"/>
      <c r="CNC9" s="31"/>
      <c r="CND9" s="31"/>
      <c r="CNE9" s="31"/>
      <c r="CNF9" s="31"/>
      <c r="CNG9" s="31"/>
      <c r="CNH9" s="31"/>
      <c r="CNI9" s="31"/>
      <c r="CNJ9" s="31"/>
      <c r="CNK9" s="31"/>
      <c r="CNL9" s="31"/>
      <c r="CNM9" s="31"/>
      <c r="CNN9" s="31"/>
      <c r="CNO9" s="31"/>
      <c r="CNP9" s="31"/>
      <c r="CNQ9" s="31"/>
      <c r="CNR9" s="31"/>
      <c r="CNS9" s="31"/>
      <c r="CNT9" s="31"/>
      <c r="CNU9" s="31"/>
      <c r="CNV9" s="31"/>
      <c r="CNW9" s="31"/>
      <c r="CNX9" s="31"/>
      <c r="CNY9" s="31"/>
      <c r="CNZ9" s="31"/>
      <c r="COA9" s="31"/>
      <c r="COB9" s="31"/>
      <c r="COC9" s="31"/>
      <c r="COD9" s="31"/>
      <c r="COE9" s="31"/>
      <c r="COF9" s="31"/>
      <c r="COG9" s="31"/>
      <c r="COH9" s="31"/>
      <c r="COI9" s="31"/>
      <c r="COJ9" s="31"/>
      <c r="COK9" s="31"/>
      <c r="COL9" s="31"/>
      <c r="COM9" s="31"/>
      <c r="CON9" s="31"/>
      <c r="COO9" s="31"/>
      <c r="COP9" s="31"/>
      <c r="COQ9" s="31"/>
      <c r="COR9" s="31"/>
      <c r="COS9" s="31"/>
      <c r="COT9" s="31"/>
      <c r="COU9" s="31"/>
      <c r="COV9" s="31"/>
      <c r="COW9" s="31"/>
      <c r="COX9" s="31"/>
      <c r="COY9" s="31"/>
      <c r="COZ9" s="31"/>
      <c r="CPA9" s="31"/>
      <c r="CPB9" s="31"/>
      <c r="CPC9" s="31"/>
      <c r="CPD9" s="31"/>
      <c r="CPE9" s="31"/>
      <c r="CPF9" s="31"/>
      <c r="CPG9" s="31"/>
      <c r="CPH9" s="31"/>
      <c r="CPI9" s="31"/>
      <c r="CPJ9" s="31"/>
      <c r="CPK9" s="31"/>
      <c r="CPL9" s="31"/>
      <c r="CPM9" s="31"/>
      <c r="CPN9" s="31"/>
      <c r="CPO9" s="31"/>
      <c r="CPP9" s="31"/>
      <c r="CPQ9" s="31"/>
      <c r="CPR9" s="31"/>
      <c r="CPS9" s="31"/>
      <c r="CPT9" s="31"/>
      <c r="CPU9" s="31"/>
      <c r="CPV9" s="31"/>
      <c r="CPW9" s="31"/>
      <c r="CPX9" s="31"/>
      <c r="CPY9" s="31"/>
      <c r="CPZ9" s="31"/>
      <c r="CQA9" s="31"/>
      <c r="CQB9" s="31"/>
      <c r="CQC9" s="31"/>
      <c r="CQD9" s="31"/>
      <c r="CQE9" s="31"/>
      <c r="CQF9" s="31"/>
      <c r="CQG9" s="31"/>
      <c r="CQH9" s="31"/>
      <c r="CQI9" s="31"/>
      <c r="CQJ9" s="31"/>
      <c r="CQK9" s="31"/>
      <c r="CQL9" s="31"/>
      <c r="CQM9" s="31"/>
      <c r="CQN9" s="31"/>
      <c r="CQO9" s="31"/>
      <c r="CQP9" s="31"/>
      <c r="CQQ9" s="31"/>
      <c r="CQR9" s="31"/>
      <c r="CQS9" s="31"/>
      <c r="CQT9" s="31"/>
      <c r="CQU9" s="31"/>
      <c r="CQV9" s="31"/>
      <c r="CQW9" s="31"/>
      <c r="CQX9" s="31"/>
      <c r="CQY9" s="31"/>
      <c r="CQZ9" s="31"/>
      <c r="CRA9" s="31"/>
      <c r="CRB9" s="31"/>
      <c r="CRC9" s="31"/>
      <c r="CRD9" s="31"/>
      <c r="CRE9" s="31"/>
      <c r="CRF9" s="31"/>
      <c r="CRG9" s="31"/>
      <c r="CRH9" s="31"/>
      <c r="CRI9" s="31"/>
      <c r="CRJ9" s="31"/>
      <c r="CRK9" s="31"/>
      <c r="CRL9" s="31"/>
      <c r="CRM9" s="31"/>
      <c r="CRN9" s="31"/>
      <c r="CRO9" s="31"/>
      <c r="CRP9" s="31"/>
      <c r="CRQ9" s="31"/>
      <c r="CRR9" s="31"/>
      <c r="CRS9" s="31"/>
      <c r="CRT9" s="31"/>
      <c r="CRU9" s="31"/>
      <c r="CRV9" s="31"/>
      <c r="CRW9" s="31"/>
      <c r="CRX9" s="31"/>
      <c r="CRY9" s="31"/>
      <c r="CRZ9" s="31"/>
      <c r="CSA9" s="31"/>
      <c r="CSB9" s="31"/>
      <c r="CSC9" s="31"/>
      <c r="CSD9" s="31"/>
      <c r="CSE9" s="31"/>
      <c r="CSF9" s="31"/>
      <c r="CSG9" s="31"/>
      <c r="CSH9" s="31"/>
      <c r="CSI9" s="31"/>
      <c r="CSJ9" s="31"/>
      <c r="CSK9" s="31"/>
      <c r="CSL9" s="31"/>
      <c r="CSM9" s="31"/>
      <c r="CSN9" s="31"/>
      <c r="CSO9" s="31"/>
      <c r="CSP9" s="31"/>
      <c r="CSQ9" s="31"/>
      <c r="CSR9" s="31"/>
      <c r="CSS9" s="31"/>
      <c r="CST9" s="31"/>
      <c r="CSU9" s="31"/>
      <c r="CSV9" s="31"/>
      <c r="CSW9" s="31"/>
      <c r="CSX9" s="31"/>
      <c r="CSY9" s="31"/>
      <c r="CSZ9" s="31"/>
      <c r="CTA9" s="31"/>
      <c r="CTB9" s="31"/>
      <c r="CTC9" s="31"/>
      <c r="CTD9" s="31"/>
      <c r="CTE9" s="31"/>
      <c r="CTF9" s="31"/>
      <c r="CTG9" s="31"/>
      <c r="CTH9" s="31"/>
      <c r="CTI9" s="31"/>
      <c r="CTJ9" s="31"/>
      <c r="CTK9" s="31"/>
      <c r="CTL9" s="31"/>
      <c r="CTM9" s="31"/>
      <c r="CTN9" s="31"/>
      <c r="CTO9" s="31"/>
      <c r="CTP9" s="31"/>
      <c r="CTQ9" s="31"/>
      <c r="CTR9" s="31"/>
      <c r="CTS9" s="31"/>
      <c r="CTT9" s="31"/>
      <c r="CTU9" s="31"/>
      <c r="CTV9" s="31"/>
      <c r="CTW9" s="31"/>
      <c r="CTX9" s="31"/>
      <c r="CTY9" s="31"/>
      <c r="CTZ9" s="31"/>
      <c r="CUA9" s="31"/>
      <c r="CUB9" s="31"/>
      <c r="CUC9" s="31"/>
      <c r="CUD9" s="31"/>
      <c r="CUE9" s="31"/>
      <c r="CUF9" s="31"/>
      <c r="CUG9" s="31"/>
      <c r="CUH9" s="31"/>
      <c r="CUI9" s="31"/>
      <c r="CUJ9" s="31"/>
      <c r="CUK9" s="31"/>
      <c r="CUL9" s="31"/>
      <c r="CUM9" s="31"/>
      <c r="CUN9" s="31"/>
      <c r="CUO9" s="31"/>
      <c r="CUP9" s="31"/>
      <c r="CUQ9" s="31"/>
      <c r="CUR9" s="31"/>
      <c r="CUS9" s="31"/>
      <c r="CUT9" s="31"/>
      <c r="CUU9" s="31"/>
      <c r="CUV9" s="31"/>
      <c r="CUW9" s="31"/>
      <c r="CUX9" s="31"/>
      <c r="CUY9" s="31"/>
      <c r="CUZ9" s="31"/>
      <c r="CVA9" s="31"/>
      <c r="CVB9" s="31"/>
      <c r="CVC9" s="31"/>
      <c r="CVD9" s="31"/>
      <c r="CVE9" s="31"/>
      <c r="CVF9" s="31"/>
      <c r="CVG9" s="31"/>
      <c r="CVH9" s="31"/>
      <c r="CVI9" s="31"/>
      <c r="CVJ9" s="31"/>
      <c r="CVK9" s="31"/>
      <c r="CVL9" s="31"/>
      <c r="CVM9" s="31"/>
      <c r="CVN9" s="31"/>
      <c r="CVO9" s="31"/>
      <c r="CVP9" s="31"/>
      <c r="CVQ9" s="31"/>
      <c r="CVR9" s="31"/>
      <c r="CVS9" s="31"/>
      <c r="CVT9" s="31"/>
      <c r="CVU9" s="31"/>
      <c r="CVV9" s="31"/>
      <c r="CVW9" s="31"/>
      <c r="CVX9" s="31"/>
      <c r="CVY9" s="31"/>
      <c r="CVZ9" s="31"/>
      <c r="CWA9" s="31"/>
      <c r="CWB9" s="31"/>
      <c r="CWC9" s="31"/>
      <c r="CWD9" s="31"/>
      <c r="CWE9" s="31"/>
      <c r="CWF9" s="31"/>
      <c r="CWG9" s="31"/>
      <c r="CWH9" s="31"/>
      <c r="CWI9" s="31"/>
      <c r="CWJ9" s="31"/>
      <c r="CWK9" s="31"/>
      <c r="CWL9" s="31"/>
      <c r="CWM9" s="31"/>
      <c r="CWN9" s="31"/>
      <c r="CWO9" s="31"/>
      <c r="CWP9" s="31"/>
      <c r="CWQ9" s="31"/>
      <c r="CWR9" s="31"/>
      <c r="CWS9" s="31"/>
      <c r="CWT9" s="31"/>
      <c r="CWU9" s="31"/>
      <c r="CWV9" s="31"/>
      <c r="CWW9" s="31"/>
      <c r="CWX9" s="31"/>
      <c r="CWY9" s="31"/>
      <c r="CWZ9" s="31"/>
      <c r="CXA9" s="31"/>
      <c r="CXB9" s="31"/>
      <c r="CXC9" s="31"/>
      <c r="CXD9" s="31"/>
      <c r="CXE9" s="31"/>
      <c r="CXF9" s="31"/>
      <c r="CXG9" s="31"/>
      <c r="CXH9" s="31"/>
      <c r="CXI9" s="31"/>
      <c r="CXJ9" s="31"/>
      <c r="CXK9" s="31"/>
      <c r="CXL9" s="31"/>
      <c r="CXM9" s="31"/>
      <c r="CXN9" s="31"/>
      <c r="CXO9" s="31"/>
      <c r="CXP9" s="31"/>
      <c r="CXQ9" s="31"/>
      <c r="CXR9" s="31"/>
      <c r="CXS9" s="31"/>
      <c r="CXT9" s="31"/>
      <c r="CXU9" s="31"/>
      <c r="CXV9" s="31"/>
      <c r="CXW9" s="31"/>
      <c r="CXX9" s="31"/>
      <c r="CXY9" s="31"/>
      <c r="CXZ9" s="31"/>
      <c r="CYA9" s="31"/>
      <c r="CYB9" s="31"/>
      <c r="CYC9" s="31"/>
      <c r="CYD9" s="31"/>
      <c r="CYE9" s="31"/>
      <c r="CYF9" s="31"/>
      <c r="CYG9" s="31"/>
      <c r="CYH9" s="31"/>
      <c r="CYI9" s="31"/>
      <c r="CYJ9" s="31"/>
      <c r="CYK9" s="31"/>
      <c r="CYL9" s="31"/>
      <c r="CYM9" s="31"/>
      <c r="CYN9" s="31"/>
      <c r="CYO9" s="31"/>
      <c r="CYP9" s="31"/>
      <c r="CYQ9" s="31"/>
      <c r="CYR9" s="31"/>
      <c r="CYS9" s="31"/>
      <c r="CYT9" s="31"/>
      <c r="CYU9" s="31"/>
      <c r="CYV9" s="31"/>
      <c r="CYW9" s="31"/>
      <c r="CYX9" s="31"/>
      <c r="CYY9" s="31"/>
      <c r="CYZ9" s="31"/>
      <c r="CZA9" s="31"/>
      <c r="CZB9" s="31"/>
      <c r="CZC9" s="31"/>
      <c r="CZD9" s="31"/>
      <c r="CZE9" s="31"/>
      <c r="CZF9" s="31"/>
      <c r="CZG9" s="31"/>
      <c r="CZH9" s="31"/>
      <c r="CZI9" s="31"/>
      <c r="CZJ9" s="31"/>
      <c r="CZK9" s="31"/>
      <c r="CZL9" s="31"/>
      <c r="CZM9" s="31"/>
      <c r="CZN9" s="31"/>
      <c r="CZO9" s="31"/>
      <c r="CZP9" s="31"/>
      <c r="CZQ9" s="31"/>
      <c r="CZR9" s="31"/>
      <c r="CZS9" s="31"/>
      <c r="CZT9" s="31"/>
      <c r="CZU9" s="31"/>
      <c r="CZV9" s="31"/>
      <c r="CZW9" s="31"/>
      <c r="CZX9" s="31"/>
      <c r="CZY9" s="31"/>
      <c r="CZZ9" s="31"/>
      <c r="DAA9" s="31"/>
      <c r="DAB9" s="31"/>
      <c r="DAC9" s="31"/>
      <c r="DAD9" s="31"/>
      <c r="DAE9" s="31"/>
      <c r="DAF9" s="31"/>
      <c r="DAG9" s="31"/>
      <c r="DAH9" s="31"/>
      <c r="DAI9" s="31"/>
      <c r="DAJ9" s="31"/>
      <c r="DAK9" s="31"/>
      <c r="DAL9" s="31"/>
      <c r="DAM9" s="31"/>
      <c r="DAN9" s="31"/>
      <c r="DAO9" s="31"/>
      <c r="DAP9" s="31"/>
      <c r="DAQ9" s="31"/>
      <c r="DAR9" s="31"/>
      <c r="DAS9" s="31"/>
      <c r="DAT9" s="31"/>
      <c r="DAU9" s="31"/>
      <c r="DAV9" s="31"/>
      <c r="DAW9" s="31"/>
      <c r="DAX9" s="31"/>
      <c r="DAY9" s="31"/>
      <c r="DAZ9" s="31"/>
      <c r="DBA9" s="31"/>
      <c r="DBB9" s="31"/>
      <c r="DBC9" s="31"/>
      <c r="DBD9" s="31"/>
      <c r="DBE9" s="31"/>
      <c r="DBF9" s="31"/>
      <c r="DBG9" s="31"/>
      <c r="DBH9" s="31"/>
      <c r="DBI9" s="31"/>
      <c r="DBJ9" s="31"/>
      <c r="DBK9" s="31"/>
      <c r="DBL9" s="31"/>
      <c r="DBM9" s="31"/>
      <c r="DBN9" s="31"/>
      <c r="DBO9" s="31"/>
      <c r="DBP9" s="31"/>
      <c r="DBQ9" s="31"/>
      <c r="DBR9" s="31"/>
      <c r="DBS9" s="31"/>
      <c r="DBT9" s="31"/>
      <c r="DBU9" s="31"/>
      <c r="DBV9" s="31"/>
      <c r="DBW9" s="31"/>
      <c r="DBX9" s="31"/>
      <c r="DBY9" s="31"/>
      <c r="DBZ9" s="31"/>
      <c r="DCA9" s="31"/>
      <c r="DCB9" s="31"/>
      <c r="DCC9" s="31"/>
      <c r="DCD9" s="31"/>
      <c r="DCE9" s="31"/>
      <c r="DCF9" s="31"/>
      <c r="DCG9" s="31"/>
      <c r="DCH9" s="31"/>
      <c r="DCI9" s="31"/>
      <c r="DCJ9" s="31"/>
      <c r="DCK9" s="31"/>
      <c r="DCL9" s="31"/>
      <c r="DCM9" s="31"/>
      <c r="DCN9" s="31"/>
      <c r="DCO9" s="31"/>
      <c r="DCP9" s="31"/>
      <c r="DCQ9" s="31"/>
      <c r="DCR9" s="31"/>
      <c r="DCS9" s="31"/>
      <c r="DCT9" s="31"/>
      <c r="DCU9" s="31"/>
      <c r="DCV9" s="31"/>
      <c r="DCW9" s="31"/>
      <c r="DCX9" s="31"/>
      <c r="DCY9" s="31"/>
      <c r="DCZ9" s="31"/>
      <c r="DDA9" s="31"/>
      <c r="DDB9" s="31"/>
      <c r="DDC9" s="31"/>
      <c r="DDD9" s="31"/>
      <c r="DDE9" s="31"/>
      <c r="DDF9" s="31"/>
      <c r="DDG9" s="31"/>
      <c r="DDH9" s="31"/>
      <c r="DDI9" s="31"/>
      <c r="DDJ9" s="31"/>
      <c r="DDK9" s="31"/>
      <c r="DDL9" s="31"/>
      <c r="DDM9" s="31"/>
      <c r="DDN9" s="31"/>
      <c r="DDO9" s="31"/>
      <c r="DDP9" s="31"/>
      <c r="DDQ9" s="31"/>
      <c r="DDR9" s="31"/>
      <c r="DDS9" s="31"/>
      <c r="DDT9" s="31"/>
      <c r="DDU9" s="31"/>
      <c r="DDV9" s="31"/>
      <c r="DDW9" s="31"/>
      <c r="DDX9" s="31"/>
      <c r="DDY9" s="31"/>
      <c r="DDZ9" s="31"/>
      <c r="DEA9" s="31"/>
      <c r="DEB9" s="31"/>
      <c r="DEC9" s="31"/>
      <c r="DED9" s="31"/>
      <c r="DEE9" s="31"/>
      <c r="DEF9" s="31"/>
      <c r="DEG9" s="31"/>
      <c r="DEH9" s="31"/>
      <c r="DEI9" s="31"/>
      <c r="DEJ9" s="31"/>
      <c r="DEK9" s="31"/>
      <c r="DEL9" s="31"/>
      <c r="DEM9" s="31"/>
      <c r="DEN9" s="31"/>
      <c r="DEO9" s="31"/>
      <c r="DEP9" s="31"/>
      <c r="DEQ9" s="31"/>
      <c r="DER9" s="31"/>
      <c r="DES9" s="31"/>
      <c r="DET9" s="31"/>
      <c r="DEU9" s="31"/>
      <c r="DEV9" s="31"/>
      <c r="DEW9" s="31"/>
      <c r="DEX9" s="31"/>
      <c r="DEY9" s="31"/>
      <c r="DEZ9" s="31"/>
      <c r="DFA9" s="31"/>
      <c r="DFB9" s="31"/>
      <c r="DFC9" s="31"/>
      <c r="DFD9" s="31"/>
      <c r="DFE9" s="31"/>
      <c r="DFF9" s="31"/>
      <c r="DFG9" s="31"/>
      <c r="DFH9" s="31"/>
      <c r="DFI9" s="31"/>
      <c r="DFJ9" s="31"/>
      <c r="DFK9" s="31"/>
      <c r="DFL9" s="31"/>
      <c r="DFM9" s="31"/>
      <c r="DFN9" s="31"/>
      <c r="DFO9" s="31"/>
      <c r="DFP9" s="31"/>
      <c r="DFQ9" s="31"/>
      <c r="DFR9" s="31"/>
      <c r="DFS9" s="31"/>
      <c r="DFT9" s="31"/>
      <c r="DFU9" s="31"/>
      <c r="DFV9" s="31"/>
      <c r="DFW9" s="31"/>
      <c r="DFX9" s="31"/>
      <c r="DFY9" s="31"/>
      <c r="DFZ9" s="31"/>
      <c r="DGA9" s="31"/>
      <c r="DGB9" s="31"/>
      <c r="DGC9" s="31"/>
      <c r="DGD9" s="31"/>
      <c r="DGE9" s="31"/>
      <c r="DGF9" s="31"/>
      <c r="DGG9" s="31"/>
      <c r="DGH9" s="31"/>
      <c r="DGI9" s="31"/>
      <c r="DGJ9" s="31"/>
      <c r="DGK9" s="31"/>
      <c r="DGL9" s="31"/>
      <c r="DGM9" s="31"/>
      <c r="DGN9" s="31"/>
      <c r="DGO9" s="31"/>
      <c r="DGP9" s="31"/>
      <c r="DGQ9" s="31"/>
      <c r="DGR9" s="31"/>
      <c r="DGS9" s="31"/>
      <c r="DGT9" s="31"/>
      <c r="DGU9" s="31"/>
      <c r="DGV9" s="31"/>
      <c r="DGW9" s="31"/>
      <c r="DGX9" s="31"/>
      <c r="DGY9" s="31"/>
      <c r="DGZ9" s="31"/>
      <c r="DHA9" s="31"/>
      <c r="DHB9" s="31"/>
      <c r="DHC9" s="31"/>
      <c r="DHD9" s="31"/>
      <c r="DHE9" s="31"/>
      <c r="DHF9" s="31"/>
      <c r="DHG9" s="31"/>
      <c r="DHH9" s="31"/>
      <c r="DHI9" s="31"/>
      <c r="DHJ9" s="31"/>
      <c r="DHK9" s="31"/>
      <c r="DHL9" s="31"/>
      <c r="DHM9" s="31"/>
      <c r="DHN9" s="31"/>
      <c r="DHO9" s="31"/>
      <c r="DHP9" s="31"/>
      <c r="DHQ9" s="31"/>
      <c r="DHR9" s="31"/>
      <c r="DHS9" s="31"/>
      <c r="DHT9" s="31"/>
      <c r="DHU9" s="31"/>
      <c r="DHV9" s="31"/>
      <c r="DHW9" s="31"/>
      <c r="DHX9" s="31"/>
      <c r="DHY9" s="31"/>
      <c r="DHZ9" s="31"/>
      <c r="DIA9" s="31"/>
      <c r="DIB9" s="31"/>
      <c r="DIC9" s="31"/>
      <c r="DID9" s="31"/>
      <c r="DIE9" s="31"/>
      <c r="DIF9" s="31"/>
      <c r="DIG9" s="31"/>
      <c r="DIH9" s="31"/>
      <c r="DII9" s="31"/>
      <c r="DIJ9" s="31"/>
      <c r="DIK9" s="31"/>
      <c r="DIL9" s="31"/>
      <c r="DIM9" s="31"/>
      <c r="DIN9" s="31"/>
      <c r="DIO9" s="31"/>
      <c r="DIP9" s="31"/>
      <c r="DIQ9" s="31"/>
      <c r="DIR9" s="31"/>
      <c r="DIS9" s="31"/>
      <c r="DIT9" s="31"/>
      <c r="DIU9" s="31"/>
      <c r="DIV9" s="31"/>
      <c r="DIW9" s="31"/>
      <c r="DIX9" s="31"/>
      <c r="DIY9" s="31"/>
      <c r="DIZ9" s="31"/>
      <c r="DJA9" s="31"/>
      <c r="DJB9" s="31"/>
      <c r="DJC9" s="31"/>
      <c r="DJD9" s="31"/>
      <c r="DJE9" s="31"/>
      <c r="DJF9" s="31"/>
      <c r="DJG9" s="31"/>
      <c r="DJH9" s="31"/>
      <c r="DJI9" s="31"/>
      <c r="DJJ9" s="31"/>
      <c r="DJK9" s="31"/>
      <c r="DJL9" s="31"/>
      <c r="DJM9" s="31"/>
      <c r="DJN9" s="31"/>
      <c r="DJO9" s="31"/>
      <c r="DJP9" s="31"/>
      <c r="DJQ9" s="31"/>
      <c r="DJR9" s="31"/>
      <c r="DJS9" s="31"/>
      <c r="DJT9" s="31"/>
      <c r="DJU9" s="31"/>
      <c r="DJV9" s="31"/>
      <c r="DJW9" s="31"/>
      <c r="DJX9" s="31"/>
      <c r="DJY9" s="31"/>
      <c r="DJZ9" s="31"/>
      <c r="DKA9" s="31"/>
      <c r="DKB9" s="31"/>
      <c r="DKC9" s="31"/>
      <c r="DKD9" s="31"/>
      <c r="DKE9" s="31"/>
      <c r="DKF9" s="31"/>
      <c r="DKG9" s="31"/>
      <c r="DKH9" s="31"/>
      <c r="DKI9" s="31"/>
      <c r="DKJ9" s="31"/>
      <c r="DKK9" s="31"/>
      <c r="DKL9" s="31"/>
      <c r="DKM9" s="31"/>
      <c r="DKN9" s="31"/>
      <c r="DKO9" s="31"/>
      <c r="DKP9" s="31"/>
      <c r="DKQ9" s="31"/>
      <c r="DKR9" s="31"/>
      <c r="DKS9" s="31"/>
      <c r="DKT9" s="31"/>
      <c r="DKU9" s="31"/>
      <c r="DKV9" s="31"/>
      <c r="DKW9" s="31"/>
      <c r="DKX9" s="31"/>
      <c r="DKY9" s="31"/>
      <c r="DKZ9" s="31"/>
      <c r="DLA9" s="31"/>
      <c r="DLB9" s="31"/>
      <c r="DLC9" s="31"/>
      <c r="DLD9" s="31"/>
      <c r="DLE9" s="31"/>
      <c r="DLF9" s="31"/>
      <c r="DLG9" s="31"/>
      <c r="DLH9" s="31"/>
      <c r="DLI9" s="31"/>
      <c r="DLJ9" s="31"/>
      <c r="DLK9" s="31"/>
      <c r="DLL9" s="31"/>
      <c r="DLM9" s="31"/>
      <c r="DLN9" s="31"/>
      <c r="DLO9" s="31"/>
      <c r="DLP9" s="31"/>
      <c r="DLQ9" s="31"/>
      <c r="DLR9" s="31"/>
      <c r="DLS9" s="31"/>
      <c r="DLT9" s="31"/>
      <c r="DLU9" s="31"/>
      <c r="DLV9" s="31"/>
      <c r="DLW9" s="31"/>
      <c r="DLX9" s="31"/>
      <c r="DLY9" s="31"/>
      <c r="DLZ9" s="31"/>
      <c r="DMA9" s="31"/>
      <c r="DMB9" s="31"/>
      <c r="DMC9" s="31"/>
      <c r="DMD9" s="31"/>
      <c r="DME9" s="31"/>
      <c r="DMF9" s="31"/>
      <c r="DMG9" s="31"/>
      <c r="DMH9" s="31"/>
      <c r="DMI9" s="31"/>
      <c r="DMJ9" s="31"/>
      <c r="DMK9" s="31"/>
      <c r="DML9" s="31"/>
      <c r="DMM9" s="31"/>
      <c r="DMN9" s="31"/>
      <c r="DMO9" s="31"/>
      <c r="DMP9" s="31"/>
      <c r="DMQ9" s="31"/>
      <c r="DMR9" s="31"/>
      <c r="DMS9" s="31"/>
      <c r="DMT9" s="31"/>
      <c r="DMU9" s="31"/>
      <c r="DMV9" s="31"/>
      <c r="DMW9" s="31"/>
      <c r="DMX9" s="31"/>
      <c r="DMY9" s="31"/>
      <c r="DMZ9" s="31"/>
      <c r="DNA9" s="31"/>
      <c r="DNB9" s="31"/>
      <c r="DNC9" s="31"/>
      <c r="DND9" s="31"/>
      <c r="DNE9" s="31"/>
      <c r="DNF9" s="31"/>
      <c r="DNG9" s="31"/>
      <c r="DNH9" s="31"/>
      <c r="DNI9" s="31"/>
      <c r="DNJ9" s="31"/>
      <c r="DNK9" s="31"/>
      <c r="DNL9" s="31"/>
      <c r="DNM9" s="31"/>
      <c r="DNN9" s="31"/>
      <c r="DNO9" s="31"/>
      <c r="DNP9" s="31"/>
      <c r="DNQ9" s="31"/>
      <c r="DNR9" s="31"/>
      <c r="DNS9" s="31"/>
      <c r="DNT9" s="31"/>
      <c r="DNU9" s="31"/>
      <c r="DNV9" s="31"/>
      <c r="DNW9" s="31"/>
      <c r="DNX9" s="31"/>
      <c r="DNY9" s="31"/>
      <c r="DNZ9" s="31"/>
      <c r="DOA9" s="31"/>
      <c r="DOB9" s="31"/>
      <c r="DOC9" s="31"/>
      <c r="DOD9" s="31"/>
      <c r="DOE9" s="31"/>
      <c r="DOF9" s="31"/>
      <c r="DOG9" s="31"/>
      <c r="DOH9" s="31"/>
      <c r="DOI9" s="31"/>
      <c r="DOJ9" s="31"/>
      <c r="DOK9" s="31"/>
      <c r="DOL9" s="31"/>
      <c r="DOM9" s="31"/>
      <c r="DON9" s="31"/>
      <c r="DOO9" s="31"/>
      <c r="DOP9" s="31"/>
      <c r="DOQ9" s="31"/>
      <c r="DOR9" s="31"/>
      <c r="DOS9" s="31"/>
      <c r="DOT9" s="31"/>
      <c r="DOU9" s="31"/>
      <c r="DOV9" s="31"/>
      <c r="DOW9" s="31"/>
      <c r="DOX9" s="31"/>
      <c r="DOY9" s="31"/>
      <c r="DOZ9" s="31"/>
      <c r="DPA9" s="31"/>
      <c r="DPB9" s="31"/>
      <c r="DPC9" s="31"/>
      <c r="DPD9" s="31"/>
      <c r="DPE9" s="31"/>
      <c r="DPF9" s="31"/>
      <c r="DPG9" s="31"/>
      <c r="DPH9" s="31"/>
      <c r="DPI9" s="31"/>
      <c r="DPJ9" s="31"/>
      <c r="DPK9" s="31"/>
      <c r="DPL9" s="31"/>
      <c r="DPM9" s="31"/>
      <c r="DPN9" s="31"/>
      <c r="DPO9" s="31"/>
      <c r="DPP9" s="31"/>
      <c r="DPQ9" s="31"/>
      <c r="DPR9" s="31"/>
      <c r="DPS9" s="31"/>
      <c r="DPT9" s="31"/>
      <c r="DPU9" s="31"/>
      <c r="DPV9" s="31"/>
      <c r="DPW9" s="31"/>
      <c r="DPX9" s="31"/>
      <c r="DPY9" s="31"/>
      <c r="DPZ9" s="31"/>
      <c r="DQA9" s="31"/>
      <c r="DQB9" s="31"/>
      <c r="DQC9" s="31"/>
      <c r="DQD9" s="31"/>
      <c r="DQE9" s="31"/>
      <c r="DQF9" s="31"/>
      <c r="DQG9" s="31"/>
      <c r="DQH9" s="31"/>
      <c r="DQI9" s="31"/>
      <c r="DQJ9" s="31"/>
      <c r="DQK9" s="31"/>
      <c r="DQL9" s="31"/>
      <c r="DQM9" s="31"/>
      <c r="DQN9" s="31"/>
      <c r="DQO9" s="31"/>
      <c r="DQP9" s="31"/>
      <c r="DQQ9" s="31"/>
      <c r="DQR9" s="31"/>
      <c r="DQS9" s="31"/>
      <c r="DQT9" s="31"/>
      <c r="DQU9" s="31"/>
      <c r="DQV9" s="31"/>
      <c r="DQW9" s="31"/>
      <c r="DQX9" s="31"/>
      <c r="DQY9" s="31"/>
      <c r="DQZ9" s="31"/>
      <c r="DRA9" s="31"/>
      <c r="DRB9" s="31"/>
      <c r="DRC9" s="31"/>
      <c r="DRD9" s="31"/>
      <c r="DRE9" s="31"/>
      <c r="DRF9" s="31"/>
      <c r="DRG9" s="31"/>
      <c r="DRH9" s="31"/>
      <c r="DRI9" s="31"/>
      <c r="DRJ9" s="31"/>
      <c r="DRK9" s="31"/>
      <c r="DRL9" s="31"/>
      <c r="DRM9" s="31"/>
      <c r="DRN9" s="31"/>
      <c r="DRO9" s="31"/>
      <c r="DRP9" s="31"/>
      <c r="DRQ9" s="31"/>
      <c r="DRR9" s="31"/>
      <c r="DRS9" s="31"/>
      <c r="DRT9" s="31"/>
      <c r="DRU9" s="31"/>
      <c r="DRV9" s="31"/>
      <c r="DRW9" s="31"/>
      <c r="DRX9" s="31"/>
      <c r="DRY9" s="31"/>
      <c r="DRZ9" s="31"/>
      <c r="DSA9" s="31"/>
      <c r="DSB9" s="31"/>
      <c r="DSC9" s="31"/>
      <c r="DSD9" s="31"/>
      <c r="DSE9" s="31"/>
      <c r="DSF9" s="31"/>
      <c r="DSG9" s="31"/>
      <c r="DSH9" s="31"/>
      <c r="DSI9" s="31"/>
      <c r="DSJ9" s="31"/>
      <c r="DSK9" s="31"/>
      <c r="DSL9" s="31"/>
      <c r="DSM9" s="31"/>
      <c r="DSN9" s="31"/>
      <c r="DSO9" s="31"/>
      <c r="DSP9" s="31"/>
      <c r="DSQ9" s="31"/>
      <c r="DSR9" s="31"/>
      <c r="DSS9" s="31"/>
      <c r="DST9" s="31"/>
      <c r="DSU9" s="31"/>
      <c r="DSV9" s="31"/>
      <c r="DSW9" s="31"/>
      <c r="DSX9" s="31"/>
      <c r="DSY9" s="31"/>
      <c r="DSZ9" s="31"/>
      <c r="DTA9" s="31"/>
      <c r="DTB9" s="31"/>
      <c r="DTC9" s="31"/>
      <c r="DTD9" s="31"/>
      <c r="DTE9" s="31"/>
      <c r="DTF9" s="31"/>
      <c r="DTG9" s="31"/>
      <c r="DTH9" s="31"/>
      <c r="DTI9" s="31"/>
      <c r="DTJ9" s="31"/>
      <c r="DTK9" s="31"/>
      <c r="DTL9" s="31"/>
      <c r="DTM9" s="31"/>
      <c r="DTN9" s="31"/>
      <c r="DTO9" s="31"/>
      <c r="DTP9" s="31"/>
      <c r="DTQ9" s="31"/>
      <c r="DTR9" s="31"/>
      <c r="DTS9" s="31"/>
      <c r="DTT9" s="31"/>
      <c r="DTU9" s="31"/>
      <c r="DTV9" s="31"/>
      <c r="DTW9" s="31"/>
      <c r="DTX9" s="31"/>
      <c r="DTY9" s="31"/>
      <c r="DTZ9" s="31"/>
      <c r="DUA9" s="31"/>
      <c r="DUB9" s="31"/>
      <c r="DUC9" s="31"/>
      <c r="DUD9" s="31"/>
      <c r="DUE9" s="31"/>
      <c r="DUF9" s="31"/>
      <c r="DUG9" s="31"/>
      <c r="DUH9" s="31"/>
      <c r="DUI9" s="31"/>
      <c r="DUJ9" s="31"/>
      <c r="DUK9" s="31"/>
      <c r="DUL9" s="31"/>
      <c r="DUM9" s="31"/>
      <c r="DUN9" s="31"/>
      <c r="DUO9" s="31"/>
      <c r="DUP9" s="31"/>
      <c r="DUQ9" s="31"/>
      <c r="DUR9" s="31"/>
      <c r="DUS9" s="31"/>
      <c r="DUT9" s="31"/>
      <c r="DUU9" s="31"/>
      <c r="DUV9" s="31"/>
      <c r="DUW9" s="31"/>
      <c r="DUX9" s="31"/>
      <c r="DUY9" s="31"/>
      <c r="DUZ9" s="31"/>
      <c r="DVA9" s="31"/>
      <c r="DVB9" s="31"/>
      <c r="DVC9" s="31"/>
      <c r="DVD9" s="31"/>
      <c r="DVE9" s="31"/>
      <c r="DVF9" s="31"/>
      <c r="DVG9" s="31"/>
      <c r="DVH9" s="31"/>
      <c r="DVI9" s="31"/>
      <c r="DVJ9" s="31"/>
      <c r="DVK9" s="31"/>
      <c r="DVL9" s="31"/>
      <c r="DVM9" s="31"/>
      <c r="DVN9" s="31"/>
      <c r="DVO9" s="31"/>
      <c r="DVP9" s="31"/>
      <c r="DVQ9" s="31"/>
      <c r="DVR9" s="31"/>
      <c r="DVS9" s="31"/>
      <c r="DVT9" s="31"/>
      <c r="DVU9" s="31"/>
      <c r="DVV9" s="31"/>
      <c r="DVW9" s="31"/>
      <c r="DVX9" s="31"/>
      <c r="DVY9" s="31"/>
      <c r="DVZ9" s="31"/>
      <c r="DWA9" s="31"/>
      <c r="DWB9" s="31"/>
      <c r="DWC9" s="31"/>
      <c r="DWD9" s="31"/>
      <c r="DWE9" s="31"/>
      <c r="DWF9" s="31"/>
      <c r="DWG9" s="31"/>
      <c r="DWH9" s="31"/>
      <c r="DWI9" s="31"/>
      <c r="DWJ9" s="31"/>
      <c r="DWK9" s="31"/>
      <c r="DWL9" s="31"/>
      <c r="DWM9" s="31"/>
      <c r="DWN9" s="31"/>
      <c r="DWO9" s="31"/>
      <c r="DWP9" s="31"/>
      <c r="DWQ9" s="31"/>
      <c r="DWR9" s="31"/>
      <c r="DWS9" s="31"/>
      <c r="DWT9" s="31"/>
      <c r="DWU9" s="31"/>
      <c r="DWV9" s="31"/>
      <c r="DWW9" s="31"/>
      <c r="DWX9" s="31"/>
      <c r="DWY9" s="31"/>
      <c r="DWZ9" s="31"/>
      <c r="DXA9" s="31"/>
      <c r="DXB9" s="31"/>
      <c r="DXC9" s="31"/>
      <c r="DXD9" s="31"/>
      <c r="DXE9" s="31"/>
      <c r="DXF9" s="31"/>
      <c r="DXG9" s="31"/>
      <c r="DXH9" s="31"/>
      <c r="DXI9" s="31"/>
      <c r="DXJ9" s="31"/>
      <c r="DXK9" s="31"/>
      <c r="DXL9" s="31"/>
      <c r="DXM9" s="31"/>
      <c r="DXN9" s="31"/>
      <c r="DXO9" s="31"/>
      <c r="DXP9" s="31"/>
      <c r="DXQ9" s="31"/>
      <c r="DXR9" s="31"/>
      <c r="DXS9" s="31"/>
      <c r="DXT9" s="31"/>
      <c r="DXU9" s="31"/>
      <c r="DXV9" s="31"/>
      <c r="DXW9" s="31"/>
      <c r="DXX9" s="31"/>
      <c r="DXY9" s="31"/>
      <c r="DXZ9" s="31"/>
      <c r="DYA9" s="31"/>
      <c r="DYB9" s="31"/>
      <c r="DYC9" s="31"/>
      <c r="DYD9" s="31"/>
      <c r="DYE9" s="31"/>
      <c r="DYF9" s="31"/>
      <c r="DYG9" s="31"/>
      <c r="DYH9" s="31"/>
      <c r="DYI9" s="31"/>
      <c r="DYJ9" s="31"/>
      <c r="DYK9" s="31"/>
      <c r="DYL9" s="31"/>
      <c r="DYM9" s="31"/>
      <c r="DYN9" s="31"/>
      <c r="DYO9" s="31"/>
      <c r="DYP9" s="31"/>
      <c r="DYQ9" s="31"/>
      <c r="DYR9" s="31"/>
      <c r="DYS9" s="31"/>
      <c r="DYT9" s="31"/>
      <c r="DYU9" s="31"/>
      <c r="DYV9" s="31"/>
      <c r="DYW9" s="31"/>
      <c r="DYX9" s="31"/>
      <c r="DYY9" s="31"/>
      <c r="DYZ9" s="31"/>
      <c r="DZA9" s="31"/>
      <c r="DZB9" s="31"/>
      <c r="DZC9" s="31"/>
      <c r="DZD9" s="31"/>
      <c r="DZE9" s="31"/>
      <c r="DZF9" s="31"/>
      <c r="DZG9" s="31"/>
      <c r="DZH9" s="31"/>
      <c r="DZI9" s="31"/>
      <c r="DZJ9" s="31"/>
      <c r="DZK9" s="31"/>
      <c r="DZL9" s="31"/>
      <c r="DZM9" s="31"/>
      <c r="DZN9" s="31"/>
      <c r="DZO9" s="31"/>
      <c r="DZP9" s="31"/>
      <c r="DZQ9" s="31"/>
      <c r="DZR9" s="31"/>
      <c r="DZS9" s="31"/>
      <c r="DZT9" s="31"/>
      <c r="DZU9" s="31"/>
      <c r="DZV9" s="31"/>
      <c r="DZW9" s="31"/>
      <c r="DZX9" s="31"/>
      <c r="DZY9" s="31"/>
      <c r="DZZ9" s="31"/>
      <c r="EAA9" s="31"/>
      <c r="EAB9" s="31"/>
      <c r="EAC9" s="31"/>
      <c r="EAD9" s="31"/>
      <c r="EAE9" s="31"/>
      <c r="EAF9" s="31"/>
      <c r="EAG9" s="31"/>
      <c r="EAH9" s="31"/>
      <c r="EAI9" s="31"/>
      <c r="EAJ9" s="31"/>
      <c r="EAK9" s="31"/>
      <c r="EAL9" s="31"/>
      <c r="EAM9" s="31"/>
      <c r="EAN9" s="31"/>
      <c r="EAO9" s="31"/>
      <c r="EAP9" s="31"/>
      <c r="EAQ9" s="31"/>
      <c r="EAR9" s="31"/>
      <c r="EAS9" s="31"/>
      <c r="EAT9" s="31"/>
      <c r="EAU9" s="31"/>
      <c r="EAV9" s="31"/>
      <c r="EAW9" s="31"/>
      <c r="EAX9" s="31"/>
      <c r="EAY9" s="31"/>
      <c r="EAZ9" s="31"/>
      <c r="EBA9" s="31"/>
      <c r="EBB9" s="31"/>
      <c r="EBC9" s="31"/>
      <c r="EBD9" s="31"/>
      <c r="EBE9" s="31"/>
      <c r="EBF9" s="31"/>
      <c r="EBG9" s="31"/>
      <c r="EBH9" s="31"/>
      <c r="EBI9" s="31"/>
      <c r="EBJ9" s="31"/>
      <c r="EBK9" s="31"/>
      <c r="EBL9" s="31"/>
      <c r="EBM9" s="31"/>
      <c r="EBN9" s="31"/>
      <c r="EBO9" s="31"/>
      <c r="EBP9" s="31"/>
      <c r="EBQ9" s="31"/>
      <c r="EBR9" s="31"/>
      <c r="EBS9" s="31"/>
      <c r="EBT9" s="31"/>
      <c r="EBU9" s="31"/>
      <c r="EBV9" s="31"/>
      <c r="EBW9" s="31"/>
      <c r="EBX9" s="31"/>
      <c r="EBY9" s="31"/>
      <c r="EBZ9" s="31"/>
      <c r="ECA9" s="31"/>
      <c r="ECB9" s="31"/>
      <c r="ECC9" s="31"/>
      <c r="ECD9" s="31"/>
      <c r="ECE9" s="31"/>
      <c r="ECF9" s="31"/>
      <c r="ECG9" s="31"/>
      <c r="ECH9" s="31"/>
      <c r="ECI9" s="31"/>
      <c r="ECJ9" s="31"/>
      <c r="ECK9" s="31"/>
      <c r="ECL9" s="31"/>
      <c r="ECM9" s="31"/>
      <c r="ECN9" s="31"/>
      <c r="ECO9" s="31"/>
      <c r="ECP9" s="31"/>
      <c r="ECQ9" s="31"/>
      <c r="ECR9" s="31"/>
      <c r="ECS9" s="31"/>
      <c r="ECT9" s="31"/>
      <c r="ECU9" s="31"/>
      <c r="ECV9" s="31"/>
      <c r="ECW9" s="31"/>
      <c r="ECX9" s="31"/>
      <c r="ECY9" s="31"/>
      <c r="ECZ9" s="31"/>
      <c r="EDA9" s="31"/>
      <c r="EDB9" s="31"/>
      <c r="EDC9" s="31"/>
      <c r="EDD9" s="31"/>
      <c r="EDE9" s="31"/>
      <c r="EDF9" s="31"/>
      <c r="EDG9" s="31"/>
      <c r="EDH9" s="31"/>
      <c r="EDI9" s="31"/>
      <c r="EDJ9" s="31"/>
      <c r="EDK9" s="31"/>
      <c r="EDL9" s="31"/>
      <c r="EDM9" s="31"/>
      <c r="EDN9" s="31"/>
      <c r="EDO9" s="31"/>
      <c r="EDP9" s="31"/>
      <c r="EDQ9" s="31"/>
      <c r="EDR9" s="31"/>
      <c r="EDS9" s="31"/>
      <c r="EDT9" s="31"/>
      <c r="EDU9" s="31"/>
      <c r="EDV9" s="31"/>
      <c r="EDW9" s="31"/>
      <c r="EDX9" s="31"/>
      <c r="EDY9" s="31"/>
      <c r="EDZ9" s="31"/>
      <c r="EEA9" s="31"/>
      <c r="EEB9" s="31"/>
      <c r="EEC9" s="31"/>
      <c r="EED9" s="31"/>
      <c r="EEE9" s="31"/>
      <c r="EEF9" s="31"/>
      <c r="EEG9" s="31"/>
      <c r="EEH9" s="31"/>
      <c r="EEI9" s="31"/>
      <c r="EEJ9" s="31"/>
      <c r="EEK9" s="31"/>
      <c r="EEL9" s="31"/>
      <c r="EEM9" s="31"/>
      <c r="EEN9" s="31"/>
      <c r="EEO9" s="31"/>
      <c r="EEP9" s="31"/>
      <c r="EEQ9" s="31"/>
      <c r="EER9" s="31"/>
      <c r="EES9" s="31"/>
      <c r="EET9" s="31"/>
      <c r="EEU9" s="31"/>
      <c r="EEV9" s="31"/>
      <c r="EEW9" s="31"/>
      <c r="EEX9" s="31"/>
      <c r="EEY9" s="31"/>
      <c r="EEZ9" s="31"/>
      <c r="EFA9" s="31"/>
      <c r="EFB9" s="31"/>
      <c r="EFC9" s="31"/>
      <c r="EFD9" s="31"/>
      <c r="EFE9" s="31"/>
      <c r="EFF9" s="31"/>
      <c r="EFG9" s="31"/>
      <c r="EFH9" s="31"/>
      <c r="EFI9" s="31"/>
      <c r="EFJ9" s="31"/>
      <c r="EFK9" s="31"/>
      <c r="EFL9" s="31"/>
      <c r="EFM9" s="31"/>
      <c r="EFN9" s="31"/>
      <c r="EFO9" s="31"/>
      <c r="EFP9" s="31"/>
      <c r="EFQ9" s="31"/>
      <c r="EFR9" s="31"/>
      <c r="EFS9" s="31"/>
      <c r="EFT9" s="31"/>
      <c r="EFU9" s="31"/>
      <c r="EFV9" s="31"/>
      <c r="EFW9" s="31"/>
      <c r="EFX9" s="31"/>
      <c r="EFY9" s="31"/>
      <c r="EFZ9" s="31"/>
      <c r="EGA9" s="31"/>
      <c r="EGB9" s="31"/>
      <c r="EGC9" s="31"/>
      <c r="EGD9" s="31"/>
      <c r="EGE9" s="31"/>
      <c r="EGF9" s="31"/>
      <c r="EGG9" s="31"/>
      <c r="EGH9" s="31"/>
      <c r="EGI9" s="31"/>
      <c r="EGJ9" s="31"/>
      <c r="EGK9" s="31"/>
      <c r="EGL9" s="31"/>
      <c r="EGM9" s="31"/>
      <c r="EGN9" s="31"/>
      <c r="EGO9" s="31"/>
      <c r="EGP9" s="31"/>
      <c r="EGQ9" s="31"/>
      <c r="EGR9" s="31"/>
      <c r="EGS9" s="31"/>
      <c r="EGT9" s="31"/>
      <c r="EGU9" s="31"/>
      <c r="EGV9" s="31"/>
      <c r="EGW9" s="31"/>
      <c r="EGX9" s="31"/>
      <c r="EGY9" s="31"/>
      <c r="EGZ9" s="31"/>
      <c r="EHA9" s="31"/>
      <c r="EHB9" s="31"/>
      <c r="EHC9" s="31"/>
      <c r="EHD9" s="31"/>
      <c r="EHE9" s="31"/>
      <c r="EHF9" s="31"/>
      <c r="EHG9" s="31"/>
      <c r="EHH9" s="31"/>
      <c r="EHI9" s="31"/>
      <c r="EHJ9" s="31"/>
      <c r="EHK9" s="31"/>
      <c r="EHL9" s="31"/>
      <c r="EHM9" s="31"/>
      <c r="EHN9" s="31"/>
      <c r="EHO9" s="31"/>
      <c r="EHP9" s="31"/>
      <c r="EHQ9" s="31"/>
      <c r="EHR9" s="31"/>
      <c r="EHS9" s="31"/>
      <c r="EHT9" s="31"/>
      <c r="EHU9" s="31"/>
      <c r="EHV9" s="31"/>
      <c r="EHW9" s="31"/>
      <c r="EHX9" s="31"/>
      <c r="EHY9" s="31"/>
      <c r="EHZ9" s="31"/>
      <c r="EIA9" s="31"/>
      <c r="EIB9" s="31"/>
      <c r="EIC9" s="31"/>
      <c r="EID9" s="31"/>
      <c r="EIE9" s="31"/>
      <c r="EIF9" s="31"/>
      <c r="EIG9" s="31"/>
      <c r="EIH9" s="31"/>
      <c r="EII9" s="31"/>
      <c r="EIJ9" s="31"/>
      <c r="EIK9" s="31"/>
      <c r="EIL9" s="31"/>
      <c r="EIM9" s="31"/>
      <c r="EIN9" s="31"/>
      <c r="EIO9" s="31"/>
      <c r="EIP9" s="31"/>
      <c r="EIQ9" s="31"/>
      <c r="EIR9" s="31"/>
      <c r="EIS9" s="31"/>
      <c r="EIT9" s="31"/>
      <c r="EIU9" s="31"/>
      <c r="EIV9" s="31"/>
      <c r="EIW9" s="31"/>
      <c r="EIX9" s="31"/>
      <c r="EIY9" s="31"/>
      <c r="EIZ9" s="31"/>
      <c r="EJA9" s="31"/>
      <c r="EJB9" s="31"/>
      <c r="EJC9" s="31"/>
      <c r="EJD9" s="31"/>
      <c r="EJE9" s="31"/>
      <c r="EJF9" s="31"/>
      <c r="EJG9" s="31"/>
      <c r="EJH9" s="31"/>
      <c r="EJI9" s="31"/>
      <c r="EJJ9" s="31"/>
      <c r="EJK9" s="31"/>
      <c r="EJL9" s="31"/>
      <c r="EJM9" s="31"/>
      <c r="EJN9" s="31"/>
      <c r="EJO9" s="31"/>
      <c r="EJP9" s="31"/>
      <c r="EJQ9" s="31"/>
      <c r="EJR9" s="31"/>
      <c r="EJS9" s="31"/>
      <c r="EJT9" s="31"/>
      <c r="EJU9" s="31"/>
      <c r="EJV9" s="31"/>
      <c r="EJW9" s="31"/>
      <c r="EJX9" s="31"/>
      <c r="EJY9" s="31"/>
      <c r="EJZ9" s="31"/>
      <c r="EKA9" s="31"/>
      <c r="EKB9" s="31"/>
      <c r="EKC9" s="31"/>
      <c r="EKD9" s="31"/>
      <c r="EKE9" s="31"/>
      <c r="EKF9" s="31"/>
      <c r="EKG9" s="31"/>
      <c r="EKH9" s="31"/>
      <c r="EKI9" s="31"/>
      <c r="EKJ9" s="31"/>
      <c r="EKK9" s="31"/>
      <c r="EKL9" s="31"/>
      <c r="EKM9" s="31"/>
      <c r="EKN9" s="31"/>
      <c r="EKO9" s="31"/>
      <c r="EKP9" s="31"/>
      <c r="EKQ9" s="31"/>
      <c r="EKR9" s="31"/>
      <c r="EKS9" s="31"/>
      <c r="EKT9" s="31"/>
      <c r="EKU9" s="31"/>
      <c r="EKV9" s="31"/>
      <c r="EKW9" s="31"/>
      <c r="EKX9" s="31"/>
      <c r="EKY9" s="31"/>
      <c r="EKZ9" s="31"/>
      <c r="ELA9" s="31"/>
      <c r="ELB9" s="31"/>
      <c r="ELC9" s="31"/>
      <c r="ELD9" s="31"/>
      <c r="ELE9" s="31"/>
      <c r="ELF9" s="31"/>
      <c r="ELG9" s="31"/>
      <c r="ELH9" s="31"/>
      <c r="ELI9" s="31"/>
      <c r="ELJ9" s="31"/>
      <c r="ELK9" s="31"/>
      <c r="ELL9" s="31"/>
      <c r="ELM9" s="31"/>
      <c r="ELN9" s="31"/>
      <c r="ELO9" s="31"/>
      <c r="ELP9" s="31"/>
      <c r="ELQ9" s="31"/>
      <c r="ELR9" s="31"/>
      <c r="ELS9" s="31"/>
      <c r="ELT9" s="31"/>
      <c r="ELU9" s="31"/>
      <c r="ELV9" s="31"/>
      <c r="ELW9" s="31"/>
      <c r="ELX9" s="31"/>
      <c r="ELY9" s="31"/>
      <c r="ELZ9" s="31"/>
      <c r="EMA9" s="31"/>
      <c r="EMB9" s="31"/>
      <c r="EMC9" s="31"/>
      <c r="EMD9" s="31"/>
      <c r="EME9" s="31"/>
      <c r="EMF9" s="31"/>
      <c r="EMG9" s="31"/>
      <c r="EMH9" s="31"/>
      <c r="EMI9" s="31"/>
      <c r="EMJ9" s="31"/>
      <c r="EMK9" s="31"/>
      <c r="EML9" s="31"/>
      <c r="EMM9" s="31"/>
      <c r="EMN9" s="31"/>
      <c r="EMO9" s="31"/>
      <c r="EMP9" s="31"/>
      <c r="EMQ9" s="31"/>
      <c r="EMR9" s="31"/>
      <c r="EMS9" s="31"/>
      <c r="EMT9" s="31"/>
      <c r="EMU9" s="31"/>
      <c r="EMV9" s="31"/>
      <c r="EMW9" s="31"/>
      <c r="EMX9" s="31"/>
      <c r="EMY9" s="31"/>
      <c r="EMZ9" s="31"/>
      <c r="ENA9" s="31"/>
      <c r="ENB9" s="31"/>
      <c r="ENC9" s="31"/>
      <c r="END9" s="31"/>
      <c r="ENE9" s="31"/>
      <c r="ENF9" s="31"/>
      <c r="ENG9" s="31"/>
      <c r="ENH9" s="31"/>
      <c r="ENI9" s="31"/>
      <c r="ENJ9" s="31"/>
      <c r="ENK9" s="31"/>
      <c r="ENL9" s="31"/>
      <c r="ENM9" s="31"/>
      <c r="ENN9" s="31"/>
      <c r="ENO9" s="31"/>
      <c r="ENP9" s="31"/>
      <c r="ENQ9" s="31"/>
      <c r="ENR9" s="31"/>
      <c r="ENS9" s="31"/>
      <c r="ENT9" s="31"/>
      <c r="ENU9" s="31"/>
      <c r="ENV9" s="31"/>
      <c r="ENW9" s="31"/>
      <c r="ENX9" s="31"/>
      <c r="ENY9" s="31"/>
      <c r="ENZ9" s="31"/>
      <c r="EOA9" s="31"/>
      <c r="EOB9" s="31"/>
      <c r="EOC9" s="31"/>
      <c r="EOD9" s="31"/>
      <c r="EOE9" s="31"/>
      <c r="EOF9" s="31"/>
      <c r="EOG9" s="31"/>
      <c r="EOH9" s="31"/>
      <c r="EOI9" s="31"/>
      <c r="EOJ9" s="31"/>
      <c r="EOK9" s="31"/>
      <c r="EOL9" s="31"/>
      <c r="EOM9" s="31"/>
      <c r="EON9" s="31"/>
      <c r="EOO9" s="31"/>
      <c r="EOP9" s="31"/>
      <c r="EOQ9" s="31"/>
      <c r="EOR9" s="31"/>
      <c r="EOS9" s="31"/>
      <c r="EOT9" s="31"/>
      <c r="EOU9" s="31"/>
      <c r="EOV9" s="31"/>
      <c r="EOW9" s="31"/>
      <c r="EOX9" s="31"/>
      <c r="EOY9" s="31"/>
      <c r="EOZ9" s="31"/>
      <c r="EPA9" s="31"/>
      <c r="EPB9" s="31"/>
      <c r="EPC9" s="31"/>
      <c r="EPD9" s="31"/>
      <c r="EPE9" s="31"/>
      <c r="EPF9" s="31"/>
      <c r="EPG9" s="31"/>
      <c r="EPH9" s="31"/>
      <c r="EPI9" s="31"/>
      <c r="EPJ9" s="31"/>
      <c r="EPK9" s="31"/>
      <c r="EPL9" s="31"/>
      <c r="EPM9" s="31"/>
      <c r="EPN9" s="31"/>
      <c r="EPO9" s="31"/>
      <c r="EPP9" s="31"/>
      <c r="EPQ9" s="31"/>
      <c r="EPR9" s="31"/>
      <c r="EPS9" s="31"/>
      <c r="EPT9" s="31"/>
      <c r="EPU9" s="31"/>
      <c r="EPV9" s="31"/>
      <c r="EPW9" s="31"/>
      <c r="EPX9" s="31"/>
      <c r="EPY9" s="31"/>
      <c r="EPZ9" s="31"/>
      <c r="EQA9" s="31"/>
      <c r="EQB9" s="31"/>
      <c r="EQC9" s="31"/>
      <c r="EQD9" s="31"/>
      <c r="EQE9" s="31"/>
      <c r="EQF9" s="31"/>
      <c r="EQG9" s="31"/>
      <c r="EQH9" s="31"/>
      <c r="EQI9" s="31"/>
      <c r="EQJ9" s="31"/>
      <c r="EQK9" s="31"/>
      <c r="EQL9" s="31"/>
      <c r="EQM9" s="31"/>
      <c r="EQN9" s="31"/>
      <c r="EQO9" s="31"/>
      <c r="EQP9" s="31"/>
      <c r="EQQ9" s="31"/>
      <c r="EQR9" s="31"/>
      <c r="EQS9" s="31"/>
      <c r="EQT9" s="31"/>
      <c r="EQU9" s="31"/>
      <c r="EQV9" s="31"/>
      <c r="EQW9" s="31"/>
      <c r="EQX9" s="31"/>
      <c r="EQY9" s="31"/>
      <c r="EQZ9" s="31"/>
      <c r="ERA9" s="31"/>
      <c r="ERB9" s="31"/>
      <c r="ERC9" s="31"/>
      <c r="ERD9" s="31"/>
      <c r="ERE9" s="31"/>
      <c r="ERF9" s="31"/>
      <c r="ERG9" s="31"/>
      <c r="ERH9" s="31"/>
      <c r="ERI9" s="31"/>
      <c r="ERJ9" s="31"/>
      <c r="ERK9" s="31"/>
      <c r="ERL9" s="31"/>
      <c r="ERM9" s="31"/>
      <c r="ERN9" s="31"/>
      <c r="ERO9" s="31"/>
      <c r="ERP9" s="31"/>
      <c r="ERQ9" s="31"/>
      <c r="ERR9" s="31"/>
      <c r="ERS9" s="31"/>
      <c r="ERT9" s="31"/>
      <c r="ERU9" s="31"/>
      <c r="ERV9" s="31"/>
      <c r="ERW9" s="31"/>
      <c r="ERX9" s="31"/>
      <c r="ERY9" s="31"/>
      <c r="ERZ9" s="31"/>
      <c r="ESA9" s="31"/>
      <c r="ESB9" s="31"/>
      <c r="ESC9" s="31"/>
      <c r="ESD9" s="31"/>
      <c r="ESE9" s="31"/>
      <c r="ESF9" s="31"/>
      <c r="ESG9" s="31"/>
      <c r="ESH9" s="31"/>
      <c r="ESI9" s="31"/>
      <c r="ESJ9" s="31"/>
      <c r="ESK9" s="31"/>
      <c r="ESL9" s="31"/>
      <c r="ESM9" s="31"/>
      <c r="ESN9" s="31"/>
      <c r="ESO9" s="31"/>
      <c r="ESP9" s="31"/>
      <c r="ESQ9" s="31"/>
      <c r="ESR9" s="31"/>
      <c r="ESS9" s="31"/>
      <c r="EST9" s="31"/>
      <c r="ESU9" s="31"/>
      <c r="ESV9" s="31"/>
      <c r="ESW9" s="31"/>
      <c r="ESX9" s="31"/>
      <c r="ESY9" s="31"/>
      <c r="ESZ9" s="31"/>
      <c r="ETA9" s="31"/>
      <c r="ETB9" s="31"/>
      <c r="ETC9" s="31"/>
      <c r="ETD9" s="31"/>
      <c r="ETE9" s="31"/>
      <c r="ETF9" s="31"/>
      <c r="ETG9" s="31"/>
      <c r="ETH9" s="31"/>
      <c r="ETI9" s="31"/>
      <c r="ETJ9" s="31"/>
      <c r="ETK9" s="31"/>
      <c r="ETL9" s="31"/>
      <c r="ETM9" s="31"/>
      <c r="ETN9" s="31"/>
      <c r="ETO9" s="31"/>
      <c r="ETP9" s="31"/>
      <c r="ETQ9" s="31"/>
      <c r="ETR9" s="31"/>
      <c r="ETS9" s="31"/>
      <c r="ETT9" s="31"/>
      <c r="ETU9" s="31"/>
      <c r="ETV9" s="31"/>
      <c r="ETW9" s="31"/>
      <c r="ETX9" s="31"/>
      <c r="ETY9" s="31"/>
      <c r="ETZ9" s="31"/>
      <c r="EUA9" s="31"/>
      <c r="EUB9" s="31"/>
      <c r="EUC9" s="31"/>
      <c r="EUD9" s="31"/>
      <c r="EUE9" s="31"/>
      <c r="EUF9" s="31"/>
      <c r="EUG9" s="31"/>
      <c r="EUH9" s="31"/>
      <c r="EUI9" s="31"/>
      <c r="EUJ9" s="31"/>
      <c r="EUK9" s="31"/>
      <c r="EUL9" s="31"/>
      <c r="EUM9" s="31"/>
      <c r="EUN9" s="31"/>
      <c r="EUO9" s="31"/>
      <c r="EUP9" s="31"/>
      <c r="EUQ9" s="31"/>
      <c r="EUR9" s="31"/>
      <c r="EUS9" s="31"/>
      <c r="EUT9" s="31"/>
      <c r="EUU9" s="31"/>
      <c r="EUV9" s="31"/>
      <c r="EUW9" s="31"/>
      <c r="EUX9" s="31"/>
      <c r="EUY9" s="31"/>
      <c r="EUZ9" s="31"/>
      <c r="EVA9" s="31"/>
      <c r="EVB9" s="31"/>
      <c r="EVC9" s="31"/>
      <c r="EVD9" s="31"/>
      <c r="EVE9" s="31"/>
      <c r="EVF9" s="31"/>
      <c r="EVG9" s="31"/>
      <c r="EVH9" s="31"/>
      <c r="EVI9" s="31"/>
      <c r="EVJ9" s="31"/>
      <c r="EVK9" s="31"/>
      <c r="EVL9" s="31"/>
      <c r="EVM9" s="31"/>
      <c r="EVN9" s="31"/>
      <c r="EVO9" s="31"/>
      <c r="EVP9" s="31"/>
      <c r="EVQ9" s="31"/>
      <c r="EVR9" s="31"/>
      <c r="EVS9" s="31"/>
      <c r="EVT9" s="31"/>
      <c r="EVU9" s="31"/>
      <c r="EVV9" s="31"/>
      <c r="EVW9" s="31"/>
      <c r="EVX9" s="31"/>
      <c r="EVY9" s="31"/>
      <c r="EVZ9" s="31"/>
      <c r="EWA9" s="31"/>
      <c r="EWB9" s="31"/>
      <c r="EWC9" s="31"/>
      <c r="EWD9" s="31"/>
      <c r="EWE9" s="31"/>
      <c r="EWF9" s="31"/>
      <c r="EWG9" s="31"/>
      <c r="EWH9" s="31"/>
      <c r="EWI9" s="31"/>
      <c r="EWJ9" s="31"/>
      <c r="EWK9" s="31"/>
      <c r="EWL9" s="31"/>
      <c r="EWM9" s="31"/>
      <c r="EWN9" s="31"/>
      <c r="EWO9" s="31"/>
      <c r="EWP9" s="31"/>
      <c r="EWQ9" s="31"/>
      <c r="EWR9" s="31"/>
      <c r="EWS9" s="31"/>
      <c r="EWT9" s="31"/>
      <c r="EWU9" s="31"/>
      <c r="EWV9" s="31"/>
      <c r="EWW9" s="31"/>
      <c r="EWX9" s="31"/>
      <c r="EWY9" s="31"/>
      <c r="EWZ9" s="31"/>
      <c r="EXA9" s="31"/>
      <c r="EXB9" s="31"/>
      <c r="EXC9" s="31"/>
      <c r="EXD9" s="31"/>
      <c r="EXE9" s="31"/>
      <c r="EXF9" s="31"/>
      <c r="EXG9" s="31"/>
      <c r="EXH9" s="31"/>
      <c r="EXI9" s="31"/>
      <c r="EXJ9" s="31"/>
      <c r="EXK9" s="31"/>
      <c r="EXL9" s="31"/>
      <c r="EXM9" s="31"/>
      <c r="EXN9" s="31"/>
      <c r="EXO9" s="31"/>
      <c r="EXP9" s="31"/>
      <c r="EXQ9" s="31"/>
      <c r="EXR9" s="31"/>
      <c r="EXS9" s="31"/>
      <c r="EXT9" s="31"/>
      <c r="EXU9" s="31"/>
      <c r="EXV9" s="31"/>
      <c r="EXW9" s="31"/>
      <c r="EXX9" s="31"/>
      <c r="EXY9" s="31"/>
      <c r="EXZ9" s="31"/>
      <c r="EYA9" s="31"/>
      <c r="EYB9" s="31"/>
      <c r="EYC9" s="31"/>
      <c r="EYD9" s="31"/>
      <c r="EYE9" s="31"/>
      <c r="EYF9" s="31"/>
      <c r="EYG9" s="31"/>
      <c r="EYH9" s="31"/>
      <c r="EYI9" s="31"/>
      <c r="EYJ9" s="31"/>
      <c r="EYK9" s="31"/>
      <c r="EYL9" s="31"/>
      <c r="EYM9" s="31"/>
      <c r="EYN9" s="31"/>
      <c r="EYO9" s="31"/>
      <c r="EYP9" s="31"/>
      <c r="EYQ9" s="31"/>
      <c r="EYR9" s="31"/>
      <c r="EYS9" s="31"/>
      <c r="EYT9" s="31"/>
      <c r="EYU9" s="31"/>
      <c r="EYV9" s="31"/>
      <c r="EYW9" s="31"/>
      <c r="EYX9" s="31"/>
      <c r="EYY9" s="31"/>
      <c r="EYZ9" s="31"/>
      <c r="EZA9" s="31"/>
      <c r="EZB9" s="31"/>
      <c r="EZC9" s="31"/>
      <c r="EZD9" s="31"/>
      <c r="EZE9" s="31"/>
      <c r="EZF9" s="31"/>
      <c r="EZG9" s="31"/>
      <c r="EZH9" s="31"/>
      <c r="EZI9" s="31"/>
      <c r="EZJ9" s="31"/>
      <c r="EZK9" s="31"/>
      <c r="EZL9" s="31"/>
      <c r="EZM9" s="31"/>
      <c r="EZN9" s="31"/>
      <c r="EZO9" s="31"/>
      <c r="EZP9" s="31"/>
      <c r="EZQ9" s="31"/>
      <c r="EZR9" s="31"/>
      <c r="EZS9" s="31"/>
      <c r="EZT9" s="31"/>
      <c r="EZU9" s="31"/>
      <c r="EZV9" s="31"/>
      <c r="EZW9" s="31"/>
      <c r="EZX9" s="31"/>
      <c r="EZY9" s="31"/>
      <c r="EZZ9" s="31"/>
      <c r="FAA9" s="31"/>
      <c r="FAB9" s="31"/>
      <c r="FAC9" s="31"/>
      <c r="FAD9" s="31"/>
      <c r="FAE9" s="31"/>
      <c r="FAF9" s="31"/>
      <c r="FAG9" s="31"/>
      <c r="FAH9" s="31"/>
      <c r="FAI9" s="31"/>
      <c r="FAJ9" s="31"/>
      <c r="FAK9" s="31"/>
      <c r="FAL9" s="31"/>
      <c r="FAM9" s="31"/>
      <c r="FAN9" s="31"/>
      <c r="FAO9" s="31"/>
      <c r="FAP9" s="31"/>
      <c r="FAQ9" s="31"/>
      <c r="FAR9" s="31"/>
      <c r="FAS9" s="31"/>
      <c r="FAT9" s="31"/>
      <c r="FAU9" s="31"/>
      <c r="FAV9" s="31"/>
      <c r="FAW9" s="31"/>
      <c r="FAX9" s="31"/>
      <c r="FAY9" s="31"/>
      <c r="FAZ9" s="31"/>
      <c r="FBA9" s="31"/>
      <c r="FBB9" s="31"/>
      <c r="FBC9" s="31"/>
      <c r="FBD9" s="31"/>
      <c r="FBE9" s="31"/>
      <c r="FBF9" s="31"/>
      <c r="FBG9" s="31"/>
      <c r="FBH9" s="31"/>
      <c r="FBI9" s="31"/>
      <c r="FBJ9" s="31"/>
      <c r="FBK9" s="31"/>
      <c r="FBL9" s="31"/>
      <c r="FBM9" s="31"/>
      <c r="FBN9" s="31"/>
      <c r="FBO9" s="31"/>
      <c r="FBP9" s="31"/>
      <c r="FBQ9" s="31"/>
      <c r="FBR9" s="31"/>
      <c r="FBS9" s="31"/>
      <c r="FBT9" s="31"/>
      <c r="FBU9" s="31"/>
      <c r="FBV9" s="31"/>
      <c r="FBW9" s="31"/>
      <c r="FBX9" s="31"/>
      <c r="FBY9" s="31"/>
      <c r="FBZ9" s="31"/>
      <c r="FCA9" s="31"/>
      <c r="FCB9" s="31"/>
      <c r="FCC9" s="31"/>
      <c r="FCD9" s="31"/>
      <c r="FCE9" s="31"/>
      <c r="FCF9" s="31"/>
      <c r="FCG9" s="31"/>
      <c r="FCH9" s="31"/>
      <c r="FCI9" s="31"/>
      <c r="FCJ9" s="31"/>
      <c r="FCK9" s="31"/>
      <c r="FCL9" s="31"/>
      <c r="FCM9" s="31"/>
      <c r="FCN9" s="31"/>
      <c r="FCO9" s="31"/>
      <c r="FCP9" s="31"/>
      <c r="FCQ9" s="31"/>
      <c r="FCR9" s="31"/>
      <c r="FCS9" s="31"/>
      <c r="FCT9" s="31"/>
      <c r="FCU9" s="31"/>
      <c r="FCV9" s="31"/>
      <c r="FCW9" s="31"/>
      <c r="FCX9" s="31"/>
      <c r="FCY9" s="31"/>
      <c r="FCZ9" s="31"/>
      <c r="FDA9" s="31"/>
      <c r="FDB9" s="31"/>
      <c r="FDC9" s="31"/>
      <c r="FDD9" s="31"/>
      <c r="FDE9" s="31"/>
      <c r="FDF9" s="31"/>
      <c r="FDG9" s="31"/>
      <c r="FDH9" s="31"/>
      <c r="FDI9" s="31"/>
      <c r="FDJ9" s="31"/>
      <c r="FDK9" s="31"/>
      <c r="FDL9" s="31"/>
      <c r="FDM9" s="31"/>
      <c r="FDN9" s="31"/>
      <c r="FDO9" s="31"/>
      <c r="FDP9" s="31"/>
      <c r="FDQ9" s="31"/>
      <c r="FDR9" s="31"/>
      <c r="FDS9" s="31"/>
      <c r="FDT9" s="31"/>
      <c r="FDU9" s="31"/>
      <c r="FDV9" s="31"/>
      <c r="FDW9" s="31"/>
      <c r="FDX9" s="31"/>
      <c r="FDY9" s="31"/>
      <c r="FDZ9" s="31"/>
      <c r="FEA9" s="31"/>
      <c r="FEB9" s="31"/>
      <c r="FEC9" s="31"/>
      <c r="FED9" s="31"/>
      <c r="FEE9" s="31"/>
      <c r="FEF9" s="31"/>
      <c r="FEG9" s="31"/>
      <c r="FEH9" s="31"/>
      <c r="FEI9" s="31"/>
      <c r="FEJ9" s="31"/>
      <c r="FEK9" s="31"/>
      <c r="FEL9" s="31"/>
      <c r="FEM9" s="31"/>
      <c r="FEN9" s="31"/>
      <c r="FEO9" s="31"/>
      <c r="FEP9" s="31"/>
      <c r="FEQ9" s="31"/>
      <c r="FER9" s="31"/>
      <c r="FES9" s="31"/>
      <c r="FET9" s="31"/>
      <c r="FEU9" s="31"/>
      <c r="FEV9" s="31"/>
      <c r="FEW9" s="31"/>
      <c r="FEX9" s="31"/>
      <c r="FEY9" s="31"/>
      <c r="FEZ9" s="31"/>
      <c r="FFA9" s="31"/>
      <c r="FFB9" s="31"/>
      <c r="FFC9" s="31"/>
      <c r="FFD9" s="31"/>
      <c r="FFE9" s="31"/>
      <c r="FFF9" s="31"/>
      <c r="FFG9" s="31"/>
      <c r="FFH9" s="31"/>
      <c r="FFI9" s="31"/>
      <c r="FFJ9" s="31"/>
      <c r="FFK9" s="31"/>
      <c r="FFL9" s="31"/>
      <c r="FFM9" s="31"/>
      <c r="FFN9" s="31"/>
      <c r="FFO9" s="31"/>
      <c r="FFP9" s="31"/>
      <c r="FFQ9" s="31"/>
      <c r="FFR9" s="31"/>
      <c r="FFS9" s="31"/>
      <c r="FFT9" s="31"/>
      <c r="FFU9" s="31"/>
      <c r="FFV9" s="31"/>
      <c r="FFW9" s="31"/>
      <c r="FFX9" s="31"/>
      <c r="FFY9" s="31"/>
      <c r="FFZ9" s="31"/>
      <c r="FGA9" s="31"/>
      <c r="FGB9" s="31"/>
      <c r="FGC9" s="31"/>
      <c r="FGD9" s="31"/>
      <c r="FGE9" s="31"/>
      <c r="FGF9" s="31"/>
      <c r="FGG9" s="31"/>
      <c r="FGH9" s="31"/>
      <c r="FGI9" s="31"/>
      <c r="FGJ9" s="31"/>
      <c r="FGK9" s="31"/>
      <c r="FGL9" s="31"/>
      <c r="FGM9" s="31"/>
      <c r="FGN9" s="31"/>
      <c r="FGO9" s="31"/>
      <c r="FGP9" s="31"/>
      <c r="FGQ9" s="31"/>
      <c r="FGR9" s="31"/>
      <c r="FGS9" s="31"/>
      <c r="FGT9" s="31"/>
      <c r="FGU9" s="31"/>
      <c r="FGV9" s="31"/>
      <c r="FGW9" s="31"/>
      <c r="FGX9" s="31"/>
      <c r="FGY9" s="31"/>
      <c r="FGZ9" s="31"/>
      <c r="FHA9" s="31"/>
      <c r="FHB9" s="31"/>
      <c r="FHC9" s="31"/>
      <c r="FHD9" s="31"/>
      <c r="FHE9" s="31"/>
      <c r="FHF9" s="31"/>
      <c r="FHG9" s="31"/>
      <c r="FHH9" s="31"/>
      <c r="FHI9" s="31"/>
      <c r="FHJ9" s="31"/>
      <c r="FHK9" s="31"/>
      <c r="FHL9" s="31"/>
      <c r="FHM9" s="31"/>
      <c r="FHN9" s="31"/>
      <c r="FHO9" s="31"/>
      <c r="FHP9" s="31"/>
      <c r="FHQ9" s="31"/>
      <c r="FHR9" s="31"/>
      <c r="FHS9" s="31"/>
      <c r="FHT9" s="31"/>
      <c r="FHU9" s="31"/>
      <c r="FHV9" s="31"/>
      <c r="FHW9" s="31"/>
      <c r="FHX9" s="31"/>
      <c r="FHY9" s="31"/>
      <c r="FHZ9" s="31"/>
      <c r="FIA9" s="31"/>
      <c r="FIB9" s="31"/>
      <c r="FIC9" s="31"/>
      <c r="FID9" s="31"/>
      <c r="FIE9" s="31"/>
      <c r="FIF9" s="31"/>
      <c r="FIG9" s="31"/>
      <c r="FIH9" s="31"/>
      <c r="FII9" s="31"/>
      <c r="FIJ9" s="31"/>
      <c r="FIK9" s="31"/>
      <c r="FIL9" s="31"/>
      <c r="FIM9" s="31"/>
      <c r="FIN9" s="31"/>
      <c r="FIO9" s="31"/>
      <c r="FIP9" s="31"/>
      <c r="FIQ9" s="31"/>
      <c r="FIR9" s="31"/>
      <c r="FIS9" s="31"/>
      <c r="FIT9" s="31"/>
      <c r="FIU9" s="31"/>
      <c r="FIV9" s="31"/>
      <c r="FIW9" s="31"/>
      <c r="FIX9" s="31"/>
      <c r="FIY9" s="31"/>
      <c r="FIZ9" s="31"/>
      <c r="FJA9" s="31"/>
      <c r="FJB9" s="31"/>
      <c r="FJC9" s="31"/>
      <c r="FJD9" s="31"/>
      <c r="FJE9" s="31"/>
      <c r="FJF9" s="31"/>
      <c r="FJG9" s="31"/>
      <c r="FJH9" s="31"/>
      <c r="FJI9" s="31"/>
      <c r="FJJ9" s="31"/>
      <c r="FJK9" s="31"/>
      <c r="FJL9" s="31"/>
      <c r="FJM9" s="31"/>
      <c r="FJN9" s="31"/>
      <c r="FJO9" s="31"/>
      <c r="FJP9" s="31"/>
      <c r="FJQ9" s="31"/>
      <c r="FJR9" s="31"/>
      <c r="FJS9" s="31"/>
      <c r="FJT9" s="31"/>
      <c r="FJU9" s="31"/>
      <c r="FJV9" s="31"/>
      <c r="FJW9" s="31"/>
      <c r="FJX9" s="31"/>
      <c r="FJY9" s="31"/>
      <c r="FJZ9" s="31"/>
      <c r="FKA9" s="31"/>
      <c r="FKB9" s="31"/>
      <c r="FKC9" s="31"/>
      <c r="FKD9" s="31"/>
      <c r="FKE9" s="31"/>
      <c r="FKF9" s="31"/>
      <c r="FKG9" s="31"/>
      <c r="FKH9" s="31"/>
      <c r="FKI9" s="31"/>
      <c r="FKJ9" s="31"/>
      <c r="FKK9" s="31"/>
      <c r="FKL9" s="31"/>
      <c r="FKM9" s="31"/>
      <c r="FKN9" s="31"/>
      <c r="FKO9" s="31"/>
      <c r="FKP9" s="31"/>
      <c r="FKQ9" s="31"/>
      <c r="FKR9" s="31"/>
      <c r="FKS9" s="31"/>
      <c r="FKT9" s="31"/>
      <c r="FKU9" s="31"/>
      <c r="FKV9" s="31"/>
      <c r="FKW9" s="31"/>
      <c r="FKX9" s="31"/>
      <c r="FKY9" s="31"/>
      <c r="FKZ9" s="31"/>
      <c r="FLA9" s="31"/>
      <c r="FLB9" s="31"/>
      <c r="FLC9" s="31"/>
      <c r="FLD9" s="31"/>
      <c r="FLE9" s="31"/>
      <c r="FLF9" s="31"/>
      <c r="FLG9" s="31"/>
      <c r="FLH9" s="31"/>
      <c r="FLI9" s="31"/>
      <c r="FLJ9" s="31"/>
      <c r="FLK9" s="31"/>
      <c r="FLL9" s="31"/>
      <c r="FLM9" s="31"/>
      <c r="FLN9" s="31"/>
      <c r="FLO9" s="31"/>
      <c r="FLP9" s="31"/>
      <c r="FLQ9" s="31"/>
      <c r="FLR9" s="31"/>
      <c r="FLS9" s="31"/>
      <c r="FLT9" s="31"/>
      <c r="FLU9" s="31"/>
      <c r="FLV9" s="31"/>
      <c r="FLW9" s="31"/>
      <c r="FLX9" s="31"/>
      <c r="FLY9" s="31"/>
      <c r="FLZ9" s="31"/>
      <c r="FMA9" s="31"/>
      <c r="FMB9" s="31"/>
      <c r="FMC9" s="31"/>
      <c r="FMD9" s="31"/>
      <c r="FME9" s="31"/>
      <c r="FMF9" s="31"/>
      <c r="FMG9" s="31"/>
      <c r="FMH9" s="31"/>
      <c r="FMI9" s="31"/>
      <c r="FMJ9" s="31"/>
      <c r="FMK9" s="31"/>
      <c r="FML9" s="31"/>
      <c r="FMM9" s="31"/>
      <c r="FMN9" s="31"/>
      <c r="FMO9" s="31"/>
      <c r="FMP9" s="31"/>
      <c r="FMQ9" s="31"/>
      <c r="FMR9" s="31"/>
      <c r="FMS9" s="31"/>
      <c r="FMT9" s="31"/>
      <c r="FMU9" s="31"/>
      <c r="FMV9" s="31"/>
      <c r="FMW9" s="31"/>
      <c r="FMX9" s="31"/>
      <c r="FMY9" s="31"/>
      <c r="FMZ9" s="31"/>
      <c r="FNA9" s="31"/>
      <c r="FNB9" s="31"/>
      <c r="FNC9" s="31"/>
      <c r="FND9" s="31"/>
      <c r="FNE9" s="31"/>
      <c r="FNF9" s="31"/>
      <c r="FNG9" s="31"/>
      <c r="FNH9" s="31"/>
      <c r="FNI9" s="31"/>
      <c r="FNJ9" s="31"/>
      <c r="FNK9" s="31"/>
      <c r="FNL9" s="31"/>
      <c r="FNM9" s="31"/>
      <c r="FNN9" s="31"/>
      <c r="FNO9" s="31"/>
      <c r="FNP9" s="31"/>
      <c r="FNQ9" s="31"/>
      <c r="FNR9" s="31"/>
      <c r="FNS9" s="31"/>
      <c r="FNT9" s="31"/>
      <c r="FNU9" s="31"/>
      <c r="FNV9" s="31"/>
      <c r="FNW9" s="31"/>
      <c r="FNX9" s="31"/>
      <c r="FNY9" s="31"/>
      <c r="FNZ9" s="31"/>
      <c r="FOA9" s="31"/>
      <c r="FOB9" s="31"/>
      <c r="FOC9" s="31"/>
      <c r="FOD9" s="31"/>
      <c r="FOE9" s="31"/>
      <c r="FOF9" s="31"/>
      <c r="FOG9" s="31"/>
      <c r="FOH9" s="31"/>
      <c r="FOI9" s="31"/>
      <c r="FOJ9" s="31"/>
      <c r="FOK9" s="31"/>
      <c r="FOL9" s="31"/>
      <c r="FOM9" s="31"/>
      <c r="FON9" s="31"/>
      <c r="FOO9" s="31"/>
      <c r="FOP9" s="31"/>
      <c r="FOQ9" s="31"/>
      <c r="FOR9" s="31"/>
      <c r="FOS9" s="31"/>
      <c r="FOT9" s="31"/>
      <c r="FOU9" s="31"/>
      <c r="FOV9" s="31"/>
      <c r="FOW9" s="31"/>
      <c r="FOX9" s="31"/>
      <c r="FOY9" s="31"/>
      <c r="FOZ9" s="31"/>
      <c r="FPA9" s="31"/>
      <c r="FPB9" s="31"/>
      <c r="FPC9" s="31"/>
      <c r="FPD9" s="31"/>
      <c r="FPE9" s="31"/>
      <c r="FPF9" s="31"/>
      <c r="FPG9" s="31"/>
      <c r="FPH9" s="31"/>
      <c r="FPI9" s="31"/>
      <c r="FPJ9" s="31"/>
      <c r="FPK9" s="31"/>
      <c r="FPL9" s="31"/>
      <c r="FPM9" s="31"/>
      <c r="FPN9" s="31"/>
      <c r="FPO9" s="31"/>
      <c r="FPP9" s="31"/>
      <c r="FPQ9" s="31"/>
      <c r="FPR9" s="31"/>
      <c r="FPS9" s="31"/>
      <c r="FPT9" s="31"/>
      <c r="FPU9" s="31"/>
      <c r="FPV9" s="31"/>
      <c r="FPW9" s="31"/>
      <c r="FPX9" s="31"/>
      <c r="FPY9" s="31"/>
      <c r="FPZ9" s="31"/>
      <c r="FQA9" s="31"/>
      <c r="FQB9" s="31"/>
      <c r="FQC9" s="31"/>
      <c r="FQD9" s="31"/>
      <c r="FQE9" s="31"/>
      <c r="FQF9" s="31"/>
      <c r="FQG9" s="31"/>
      <c r="FQH9" s="31"/>
      <c r="FQI9" s="31"/>
      <c r="FQJ9" s="31"/>
      <c r="FQK9" s="31"/>
      <c r="FQL9" s="31"/>
      <c r="FQM9" s="31"/>
      <c r="FQN9" s="31"/>
      <c r="FQO9" s="31"/>
      <c r="FQP9" s="31"/>
      <c r="FQQ9" s="31"/>
      <c r="FQR9" s="31"/>
      <c r="FQS9" s="31"/>
      <c r="FQT9" s="31"/>
      <c r="FQU9" s="31"/>
      <c r="FQV9" s="31"/>
      <c r="FQW9" s="31"/>
      <c r="FQX9" s="31"/>
      <c r="FQY9" s="31"/>
      <c r="FQZ9" s="31"/>
      <c r="FRA9" s="31"/>
      <c r="FRB9" s="31"/>
      <c r="FRC9" s="31"/>
      <c r="FRD9" s="31"/>
      <c r="FRE9" s="31"/>
      <c r="FRF9" s="31"/>
      <c r="FRG9" s="31"/>
      <c r="FRH9" s="31"/>
      <c r="FRI9" s="31"/>
      <c r="FRJ9" s="31"/>
      <c r="FRK9" s="31"/>
      <c r="FRL9" s="31"/>
      <c r="FRM9" s="31"/>
      <c r="FRN9" s="31"/>
      <c r="FRO9" s="31"/>
      <c r="FRP9" s="31"/>
      <c r="FRQ9" s="31"/>
      <c r="FRR9" s="31"/>
      <c r="FRS9" s="31"/>
      <c r="FRT9" s="31"/>
      <c r="FRU9" s="31"/>
      <c r="FRV9" s="31"/>
      <c r="FRW9" s="31"/>
      <c r="FRX9" s="31"/>
      <c r="FRY9" s="31"/>
      <c r="FRZ9" s="31"/>
      <c r="FSA9" s="31"/>
      <c r="FSB9" s="31"/>
      <c r="FSC9" s="31"/>
      <c r="FSD9" s="31"/>
      <c r="FSE9" s="31"/>
      <c r="FSF9" s="31"/>
      <c r="FSG9" s="31"/>
      <c r="FSH9" s="31"/>
      <c r="FSI9" s="31"/>
      <c r="FSJ9" s="31"/>
      <c r="FSK9" s="31"/>
      <c r="FSL9" s="31"/>
      <c r="FSM9" s="31"/>
      <c r="FSN9" s="31"/>
      <c r="FSO9" s="31"/>
      <c r="FSP9" s="31"/>
      <c r="FSQ9" s="31"/>
      <c r="FSR9" s="31"/>
      <c r="FSS9" s="31"/>
      <c r="FST9" s="31"/>
      <c r="FSU9" s="31"/>
      <c r="FSV9" s="31"/>
      <c r="FSW9" s="31"/>
      <c r="FSX9" s="31"/>
      <c r="FSY9" s="31"/>
      <c r="FSZ9" s="31"/>
      <c r="FTA9" s="31"/>
      <c r="FTB9" s="31"/>
      <c r="FTC9" s="31"/>
      <c r="FTD9" s="31"/>
      <c r="FTE9" s="31"/>
      <c r="FTF9" s="31"/>
      <c r="FTG9" s="31"/>
      <c r="FTH9" s="31"/>
      <c r="FTI9" s="31"/>
      <c r="FTJ9" s="31"/>
      <c r="FTK9" s="31"/>
      <c r="FTL9" s="31"/>
      <c r="FTM9" s="31"/>
      <c r="FTN9" s="31"/>
      <c r="FTO9" s="31"/>
      <c r="FTP9" s="31"/>
      <c r="FTQ9" s="31"/>
      <c r="FTR9" s="31"/>
      <c r="FTS9" s="31"/>
      <c r="FTT9" s="31"/>
      <c r="FTU9" s="31"/>
      <c r="FTV9" s="31"/>
      <c r="FTW9" s="31"/>
      <c r="FTX9" s="31"/>
      <c r="FTY9" s="31"/>
      <c r="FTZ9" s="31"/>
      <c r="FUA9" s="31"/>
      <c r="FUB9" s="31"/>
      <c r="FUC9" s="31"/>
      <c r="FUD9" s="31"/>
      <c r="FUE9" s="31"/>
      <c r="FUF9" s="31"/>
      <c r="FUG9" s="31"/>
      <c r="FUH9" s="31"/>
      <c r="FUI9" s="31"/>
      <c r="FUJ9" s="31"/>
      <c r="FUK9" s="31"/>
      <c r="FUL9" s="31"/>
      <c r="FUM9" s="31"/>
      <c r="FUN9" s="31"/>
      <c r="FUO9" s="31"/>
      <c r="FUP9" s="31"/>
      <c r="FUQ9" s="31"/>
      <c r="FUR9" s="31"/>
      <c r="FUS9" s="31"/>
      <c r="FUT9" s="31"/>
      <c r="FUU9" s="31"/>
      <c r="FUV9" s="31"/>
      <c r="FUW9" s="31"/>
      <c r="FUX9" s="31"/>
      <c r="FUY9" s="31"/>
      <c r="FUZ9" s="31"/>
      <c r="FVA9" s="31"/>
      <c r="FVB9" s="31"/>
      <c r="FVC9" s="31"/>
      <c r="FVD9" s="31"/>
      <c r="FVE9" s="31"/>
      <c r="FVF9" s="31"/>
      <c r="FVG9" s="31"/>
      <c r="FVH9" s="31"/>
      <c r="FVI9" s="31"/>
      <c r="FVJ9" s="31"/>
      <c r="FVK9" s="31"/>
      <c r="FVL9" s="31"/>
      <c r="FVM9" s="31"/>
      <c r="FVN9" s="31"/>
      <c r="FVO9" s="31"/>
      <c r="FVP9" s="31"/>
      <c r="FVQ9" s="31"/>
      <c r="FVR9" s="31"/>
      <c r="FVS9" s="31"/>
      <c r="FVT9" s="31"/>
      <c r="FVU9" s="31"/>
      <c r="FVV9" s="31"/>
      <c r="FVW9" s="31"/>
      <c r="FVX9" s="31"/>
      <c r="FVY9" s="31"/>
      <c r="FVZ9" s="31"/>
      <c r="FWA9" s="31"/>
      <c r="FWB9" s="31"/>
      <c r="FWC9" s="31"/>
      <c r="FWD9" s="31"/>
      <c r="FWE9" s="31"/>
      <c r="FWF9" s="31"/>
      <c r="FWG9" s="31"/>
      <c r="FWH9" s="31"/>
      <c r="FWI9" s="31"/>
      <c r="FWJ9" s="31"/>
      <c r="FWK9" s="31"/>
      <c r="FWL9" s="31"/>
      <c r="FWM9" s="31"/>
      <c r="FWN9" s="31"/>
      <c r="FWO9" s="31"/>
      <c r="FWP9" s="31"/>
      <c r="FWQ9" s="31"/>
      <c r="FWR9" s="31"/>
      <c r="FWS9" s="31"/>
      <c r="FWT9" s="31"/>
      <c r="FWU9" s="31"/>
      <c r="FWV9" s="31"/>
      <c r="FWW9" s="31"/>
      <c r="FWX9" s="31"/>
      <c r="FWY9" s="31"/>
      <c r="FWZ9" s="31"/>
      <c r="FXA9" s="31"/>
      <c r="FXB9" s="31"/>
      <c r="FXC9" s="31"/>
      <c r="FXD9" s="31"/>
      <c r="FXE9" s="31"/>
      <c r="FXF9" s="31"/>
      <c r="FXG9" s="31"/>
      <c r="FXH9" s="31"/>
      <c r="FXI9" s="31"/>
      <c r="FXJ9" s="31"/>
      <c r="FXK9" s="31"/>
      <c r="FXL9" s="31"/>
      <c r="FXM9" s="31"/>
      <c r="FXN9" s="31"/>
      <c r="FXO9" s="31"/>
      <c r="FXP9" s="31"/>
      <c r="FXQ9" s="31"/>
      <c r="FXR9" s="31"/>
      <c r="FXS9" s="31"/>
      <c r="FXT9" s="31"/>
      <c r="FXU9" s="31"/>
      <c r="FXV9" s="31"/>
      <c r="FXW9" s="31"/>
      <c r="FXX9" s="31"/>
      <c r="FXY9" s="31"/>
      <c r="FXZ9" s="31"/>
      <c r="FYA9" s="31"/>
      <c r="FYB9" s="31"/>
      <c r="FYC9" s="31"/>
      <c r="FYD9" s="31"/>
      <c r="FYE9" s="31"/>
      <c r="FYF9" s="31"/>
      <c r="FYG9" s="31"/>
      <c r="FYH9" s="31"/>
      <c r="FYI9" s="31"/>
      <c r="FYJ9" s="31"/>
      <c r="FYK9" s="31"/>
      <c r="FYL9" s="31"/>
      <c r="FYM9" s="31"/>
      <c r="FYN9" s="31"/>
      <c r="FYO9" s="31"/>
      <c r="FYP9" s="31"/>
      <c r="FYQ9" s="31"/>
      <c r="FYR9" s="31"/>
      <c r="FYS9" s="31"/>
      <c r="FYT9" s="31"/>
      <c r="FYU9" s="31"/>
      <c r="FYV9" s="31"/>
      <c r="FYW9" s="31"/>
      <c r="FYX9" s="31"/>
      <c r="FYY9" s="31"/>
      <c r="FYZ9" s="31"/>
      <c r="FZA9" s="31"/>
      <c r="FZB9" s="31"/>
      <c r="FZC9" s="31"/>
      <c r="FZD9" s="31"/>
      <c r="FZE9" s="31"/>
      <c r="FZF9" s="31"/>
      <c r="FZG9" s="31"/>
      <c r="FZH9" s="31"/>
      <c r="FZI9" s="31"/>
      <c r="FZJ9" s="31"/>
      <c r="FZK9" s="31"/>
      <c r="FZL9" s="31"/>
      <c r="FZM9" s="31"/>
      <c r="FZN9" s="31"/>
      <c r="FZO9" s="31"/>
      <c r="FZP9" s="31"/>
      <c r="FZQ9" s="31"/>
      <c r="FZR9" s="31"/>
      <c r="FZS9" s="31"/>
      <c r="FZT9" s="31"/>
      <c r="FZU9" s="31"/>
      <c r="FZV9" s="31"/>
      <c r="FZW9" s="31"/>
      <c r="FZX9" s="31"/>
      <c r="FZY9" s="31"/>
      <c r="FZZ9" s="31"/>
      <c r="GAA9" s="31"/>
      <c r="GAB9" s="31"/>
      <c r="GAC9" s="31"/>
      <c r="GAD9" s="31"/>
      <c r="GAE9" s="31"/>
      <c r="GAF9" s="31"/>
      <c r="GAG9" s="31"/>
      <c r="GAH9" s="31"/>
      <c r="GAI9" s="31"/>
      <c r="GAJ9" s="31"/>
      <c r="GAK9" s="31"/>
      <c r="GAL9" s="31"/>
      <c r="GAM9" s="31"/>
      <c r="GAN9" s="31"/>
      <c r="GAO9" s="31"/>
      <c r="GAP9" s="31"/>
      <c r="GAQ9" s="31"/>
      <c r="GAR9" s="31"/>
      <c r="GAS9" s="31"/>
      <c r="GAT9" s="31"/>
      <c r="GAU9" s="31"/>
      <c r="GAV9" s="31"/>
      <c r="GAW9" s="31"/>
      <c r="GAX9" s="31"/>
      <c r="GAY9" s="31"/>
      <c r="GAZ9" s="31"/>
      <c r="GBA9" s="31"/>
      <c r="GBB9" s="31"/>
      <c r="GBC9" s="31"/>
      <c r="GBD9" s="31"/>
      <c r="GBE9" s="31"/>
      <c r="GBF9" s="31"/>
      <c r="GBG9" s="31"/>
      <c r="GBH9" s="31"/>
      <c r="GBI9" s="31"/>
      <c r="GBJ9" s="31"/>
      <c r="GBK9" s="31"/>
      <c r="GBL9" s="31"/>
      <c r="GBM9" s="31"/>
      <c r="GBN9" s="31"/>
      <c r="GBO9" s="31"/>
      <c r="GBP9" s="31"/>
      <c r="GBQ9" s="31"/>
      <c r="GBR9" s="31"/>
      <c r="GBS9" s="31"/>
      <c r="GBT9" s="31"/>
      <c r="GBU9" s="31"/>
      <c r="GBV9" s="31"/>
      <c r="GBW9" s="31"/>
      <c r="GBX9" s="31"/>
      <c r="GBY9" s="31"/>
      <c r="GBZ9" s="31"/>
      <c r="GCA9" s="31"/>
      <c r="GCB9" s="31"/>
      <c r="GCC9" s="31"/>
      <c r="GCD9" s="31"/>
      <c r="GCE9" s="31"/>
      <c r="GCF9" s="31"/>
      <c r="GCG9" s="31"/>
      <c r="GCH9" s="31"/>
      <c r="GCI9" s="31"/>
      <c r="GCJ9" s="31"/>
      <c r="GCK9" s="31"/>
      <c r="GCL9" s="31"/>
      <c r="GCM9" s="31"/>
      <c r="GCN9" s="31"/>
      <c r="GCO9" s="31"/>
      <c r="GCP9" s="31"/>
      <c r="GCQ9" s="31"/>
      <c r="GCR9" s="31"/>
      <c r="GCS9" s="31"/>
      <c r="GCT9" s="31"/>
      <c r="GCU9" s="31"/>
      <c r="GCV9" s="31"/>
      <c r="GCW9" s="31"/>
      <c r="GCX9" s="31"/>
      <c r="GCY9" s="31"/>
      <c r="GCZ9" s="31"/>
      <c r="GDA9" s="31"/>
      <c r="GDB9" s="31"/>
      <c r="GDC9" s="31"/>
      <c r="GDD9" s="31"/>
      <c r="GDE9" s="31"/>
      <c r="GDF9" s="31"/>
      <c r="GDG9" s="31"/>
      <c r="GDH9" s="31"/>
      <c r="GDI9" s="31"/>
      <c r="GDJ9" s="31"/>
      <c r="GDK9" s="31"/>
      <c r="GDL9" s="31"/>
      <c r="GDM9" s="31"/>
      <c r="GDN9" s="31"/>
      <c r="GDO9" s="31"/>
      <c r="GDP9" s="31"/>
      <c r="GDQ9" s="31"/>
      <c r="GDR9" s="31"/>
      <c r="GDS9" s="31"/>
      <c r="GDT9" s="31"/>
      <c r="GDU9" s="31"/>
      <c r="GDV9" s="31"/>
      <c r="GDW9" s="31"/>
      <c r="GDX9" s="31"/>
      <c r="GDY9" s="31"/>
      <c r="GDZ9" s="31"/>
      <c r="GEA9" s="31"/>
      <c r="GEB9" s="31"/>
      <c r="GEC9" s="31"/>
      <c r="GED9" s="31"/>
      <c r="GEE9" s="31"/>
      <c r="GEF9" s="31"/>
      <c r="GEG9" s="31"/>
      <c r="GEH9" s="31"/>
      <c r="GEI9" s="31"/>
      <c r="GEJ9" s="31"/>
      <c r="GEK9" s="31"/>
      <c r="GEL9" s="31"/>
      <c r="GEM9" s="31"/>
      <c r="GEN9" s="31"/>
      <c r="GEO9" s="31"/>
      <c r="GEP9" s="31"/>
      <c r="GEQ9" s="31"/>
      <c r="GER9" s="31"/>
      <c r="GES9" s="31"/>
      <c r="GET9" s="31"/>
      <c r="GEU9" s="31"/>
      <c r="GEV9" s="31"/>
      <c r="GEW9" s="31"/>
      <c r="GEX9" s="31"/>
      <c r="GEY9" s="31"/>
      <c r="GEZ9" s="31"/>
      <c r="GFA9" s="31"/>
      <c r="GFB9" s="31"/>
      <c r="GFC9" s="31"/>
      <c r="GFD9" s="31"/>
      <c r="GFE9" s="31"/>
      <c r="GFF9" s="31"/>
      <c r="GFG9" s="31"/>
      <c r="GFH9" s="31"/>
      <c r="GFI9" s="31"/>
      <c r="GFJ9" s="31"/>
      <c r="GFK9" s="31"/>
      <c r="GFL9" s="31"/>
      <c r="GFM9" s="31"/>
      <c r="GFN9" s="31"/>
      <c r="GFO9" s="31"/>
      <c r="GFP9" s="31"/>
      <c r="GFQ9" s="31"/>
      <c r="GFR9" s="31"/>
      <c r="GFS9" s="31"/>
      <c r="GFT9" s="31"/>
      <c r="GFU9" s="31"/>
      <c r="GFV9" s="31"/>
      <c r="GFW9" s="31"/>
      <c r="GFX9" s="31"/>
      <c r="GFY9" s="31"/>
      <c r="GFZ9" s="31"/>
      <c r="GGA9" s="31"/>
      <c r="GGB9" s="31"/>
      <c r="GGC9" s="31"/>
      <c r="GGD9" s="31"/>
      <c r="GGE9" s="31"/>
      <c r="GGF9" s="31"/>
      <c r="GGG9" s="31"/>
      <c r="GGH9" s="31"/>
      <c r="GGI9" s="31"/>
      <c r="GGJ9" s="31"/>
      <c r="GGK9" s="31"/>
      <c r="GGL9" s="31"/>
      <c r="GGM9" s="31"/>
      <c r="GGN9" s="31"/>
      <c r="GGO9" s="31"/>
      <c r="GGP9" s="31"/>
      <c r="GGQ9" s="31"/>
      <c r="GGR9" s="31"/>
      <c r="GGS9" s="31"/>
      <c r="GGT9" s="31"/>
      <c r="GGU9" s="31"/>
      <c r="GGV9" s="31"/>
      <c r="GGW9" s="31"/>
      <c r="GGX9" s="31"/>
      <c r="GGY9" s="31"/>
      <c r="GGZ9" s="31"/>
      <c r="GHA9" s="31"/>
      <c r="GHB9" s="31"/>
      <c r="GHC9" s="31"/>
      <c r="GHD9" s="31"/>
      <c r="GHE9" s="31"/>
      <c r="GHF9" s="31"/>
      <c r="GHG9" s="31"/>
      <c r="GHH9" s="31"/>
      <c r="GHI9" s="31"/>
      <c r="GHJ9" s="31"/>
      <c r="GHK9" s="31"/>
      <c r="GHL9" s="31"/>
      <c r="GHM9" s="31"/>
      <c r="GHN9" s="31"/>
      <c r="GHO9" s="31"/>
      <c r="GHP9" s="31"/>
      <c r="GHQ9" s="31"/>
      <c r="GHR9" s="31"/>
      <c r="GHS9" s="31"/>
      <c r="GHT9" s="31"/>
      <c r="GHU9" s="31"/>
      <c r="GHV9" s="31"/>
      <c r="GHW9" s="31"/>
      <c r="GHX9" s="31"/>
      <c r="GHY9" s="31"/>
      <c r="GHZ9" s="31"/>
      <c r="GIA9" s="31"/>
      <c r="GIB9" s="31"/>
      <c r="GIC9" s="31"/>
      <c r="GID9" s="31"/>
      <c r="GIE9" s="31"/>
      <c r="GIF9" s="31"/>
      <c r="GIG9" s="31"/>
      <c r="GIH9" s="31"/>
      <c r="GII9" s="31"/>
      <c r="GIJ9" s="31"/>
      <c r="GIK9" s="31"/>
      <c r="GIL9" s="31"/>
      <c r="GIM9" s="31"/>
      <c r="GIN9" s="31"/>
      <c r="GIO9" s="31"/>
      <c r="GIP9" s="31"/>
      <c r="GIQ9" s="31"/>
      <c r="GIR9" s="31"/>
      <c r="GIS9" s="31"/>
      <c r="GIT9" s="31"/>
      <c r="GIU9" s="31"/>
      <c r="GIV9" s="31"/>
      <c r="GIW9" s="31"/>
      <c r="GIX9" s="31"/>
      <c r="GIY9" s="31"/>
      <c r="GIZ9" s="31"/>
      <c r="GJA9" s="31"/>
      <c r="GJB9" s="31"/>
      <c r="GJC9" s="31"/>
      <c r="GJD9" s="31"/>
      <c r="GJE9" s="31"/>
      <c r="GJF9" s="31"/>
      <c r="GJG9" s="31"/>
      <c r="GJH9" s="31"/>
      <c r="GJI9" s="31"/>
      <c r="GJJ9" s="31"/>
      <c r="GJK9" s="31"/>
      <c r="GJL9" s="31"/>
      <c r="GJM9" s="31"/>
      <c r="GJN9" s="31"/>
      <c r="GJO9" s="31"/>
      <c r="GJP9" s="31"/>
      <c r="GJQ9" s="31"/>
      <c r="GJR9" s="31"/>
      <c r="GJS9" s="31"/>
      <c r="GJT9" s="31"/>
      <c r="GJU9" s="31"/>
      <c r="GJV9" s="31"/>
      <c r="GJW9" s="31"/>
      <c r="GJX9" s="31"/>
      <c r="GJY9" s="31"/>
      <c r="GJZ9" s="31"/>
      <c r="GKA9" s="31"/>
      <c r="GKB9" s="31"/>
      <c r="GKC9" s="31"/>
      <c r="GKD9" s="31"/>
      <c r="GKE9" s="31"/>
      <c r="GKF9" s="31"/>
      <c r="GKG9" s="31"/>
      <c r="GKH9" s="31"/>
      <c r="GKI9" s="31"/>
      <c r="GKJ9" s="31"/>
      <c r="GKK9" s="31"/>
      <c r="GKL9" s="31"/>
      <c r="GKM9" s="31"/>
      <c r="GKN9" s="31"/>
      <c r="GKO9" s="31"/>
      <c r="GKP9" s="31"/>
      <c r="GKQ9" s="31"/>
      <c r="GKR9" s="31"/>
      <c r="GKS9" s="31"/>
      <c r="GKT9" s="31"/>
      <c r="GKU9" s="31"/>
      <c r="GKV9" s="31"/>
      <c r="GKW9" s="31"/>
      <c r="GKX9" s="31"/>
      <c r="GKY9" s="31"/>
      <c r="GKZ9" s="31"/>
      <c r="GLA9" s="31"/>
      <c r="GLB9" s="31"/>
      <c r="GLC9" s="31"/>
      <c r="GLD9" s="31"/>
      <c r="GLE9" s="31"/>
      <c r="GLF9" s="31"/>
      <c r="GLG9" s="31"/>
      <c r="GLH9" s="31"/>
      <c r="GLI9" s="31"/>
      <c r="GLJ9" s="31"/>
      <c r="GLK9" s="31"/>
      <c r="GLL9" s="31"/>
      <c r="GLM9" s="31"/>
      <c r="GLN9" s="31"/>
      <c r="GLO9" s="31"/>
      <c r="GLP9" s="31"/>
      <c r="GLQ9" s="31"/>
      <c r="GLR9" s="31"/>
      <c r="GLS9" s="31"/>
      <c r="GLT9" s="31"/>
      <c r="GLU9" s="31"/>
      <c r="GLV9" s="31"/>
      <c r="GLW9" s="31"/>
      <c r="GLX9" s="31"/>
      <c r="GLY9" s="31"/>
      <c r="GLZ9" s="31"/>
      <c r="GMA9" s="31"/>
      <c r="GMB9" s="31"/>
      <c r="GMC9" s="31"/>
      <c r="GMD9" s="31"/>
      <c r="GME9" s="31"/>
      <c r="GMF9" s="31"/>
      <c r="GMG9" s="31"/>
      <c r="GMH9" s="31"/>
      <c r="GMI9" s="31"/>
      <c r="GMJ9" s="31"/>
      <c r="GMK9" s="31"/>
      <c r="GML9" s="31"/>
      <c r="GMM9" s="31"/>
      <c r="GMN9" s="31"/>
      <c r="GMO9" s="31"/>
      <c r="GMP9" s="31"/>
      <c r="GMQ9" s="31"/>
      <c r="GMR9" s="31"/>
      <c r="GMS9" s="31"/>
      <c r="GMT9" s="31"/>
      <c r="GMU9" s="31"/>
      <c r="GMV9" s="31"/>
      <c r="GMW9" s="31"/>
      <c r="GMX9" s="31"/>
      <c r="GMY9" s="31"/>
      <c r="GMZ9" s="31"/>
      <c r="GNA9" s="31"/>
      <c r="GNB9" s="31"/>
      <c r="GNC9" s="31"/>
      <c r="GND9" s="31"/>
      <c r="GNE9" s="31"/>
      <c r="GNF9" s="31"/>
      <c r="GNG9" s="31"/>
      <c r="GNH9" s="31"/>
      <c r="GNI9" s="31"/>
      <c r="GNJ9" s="31"/>
      <c r="GNK9" s="31"/>
      <c r="GNL9" s="31"/>
      <c r="GNM9" s="31"/>
      <c r="GNN9" s="31"/>
      <c r="GNO9" s="31"/>
      <c r="GNP9" s="31"/>
      <c r="GNQ9" s="31"/>
      <c r="GNR9" s="31"/>
      <c r="GNS9" s="31"/>
      <c r="GNT9" s="31"/>
      <c r="GNU9" s="31"/>
      <c r="GNV9" s="31"/>
      <c r="GNW9" s="31"/>
      <c r="GNX9" s="31"/>
      <c r="GNY9" s="31"/>
      <c r="GNZ9" s="31"/>
      <c r="GOA9" s="31"/>
      <c r="GOB9" s="31"/>
      <c r="GOC9" s="31"/>
      <c r="GOD9" s="31"/>
      <c r="GOE9" s="31"/>
      <c r="GOF9" s="31"/>
      <c r="GOG9" s="31"/>
      <c r="GOH9" s="31"/>
      <c r="GOI9" s="31"/>
      <c r="GOJ9" s="31"/>
      <c r="GOK9" s="31"/>
      <c r="GOL9" s="31"/>
      <c r="GOM9" s="31"/>
      <c r="GON9" s="31"/>
      <c r="GOO9" s="31"/>
      <c r="GOP9" s="31"/>
      <c r="GOQ9" s="31"/>
      <c r="GOR9" s="31"/>
      <c r="GOS9" s="31"/>
      <c r="GOT9" s="31"/>
      <c r="GOU9" s="31"/>
      <c r="GOV9" s="31"/>
      <c r="GOW9" s="31"/>
      <c r="GOX9" s="31"/>
      <c r="GOY9" s="31"/>
      <c r="GOZ9" s="31"/>
      <c r="GPA9" s="31"/>
      <c r="GPB9" s="31"/>
      <c r="GPC9" s="31"/>
      <c r="GPD9" s="31"/>
      <c r="GPE9" s="31"/>
      <c r="GPF9" s="31"/>
      <c r="GPG9" s="31"/>
      <c r="GPH9" s="31"/>
      <c r="GPI9" s="31"/>
      <c r="GPJ9" s="31"/>
      <c r="GPK9" s="31"/>
      <c r="GPL9" s="31"/>
      <c r="GPM9" s="31"/>
      <c r="GPN9" s="31"/>
      <c r="GPO9" s="31"/>
      <c r="GPP9" s="31"/>
      <c r="GPQ9" s="31"/>
      <c r="GPR9" s="31"/>
      <c r="GPS9" s="31"/>
      <c r="GPT9" s="31"/>
      <c r="GPU9" s="31"/>
      <c r="GPV9" s="31"/>
      <c r="GPW9" s="31"/>
      <c r="GPX9" s="31"/>
      <c r="GPY9" s="31"/>
      <c r="GPZ9" s="31"/>
      <c r="GQA9" s="31"/>
      <c r="GQB9" s="31"/>
      <c r="GQC9" s="31"/>
      <c r="GQD9" s="31"/>
      <c r="GQE9" s="31"/>
      <c r="GQF9" s="31"/>
      <c r="GQG9" s="31"/>
      <c r="GQH9" s="31"/>
      <c r="GQI9" s="31"/>
      <c r="GQJ9" s="31"/>
      <c r="GQK9" s="31"/>
      <c r="GQL9" s="31"/>
      <c r="GQM9" s="31"/>
      <c r="GQN9" s="31"/>
      <c r="GQO9" s="31"/>
      <c r="GQP9" s="31"/>
      <c r="GQQ9" s="31"/>
      <c r="GQR9" s="31"/>
      <c r="GQS9" s="31"/>
      <c r="GQT9" s="31"/>
      <c r="GQU9" s="31"/>
      <c r="GQV9" s="31"/>
      <c r="GQW9" s="31"/>
      <c r="GQX9" s="31"/>
      <c r="GQY9" s="31"/>
      <c r="GQZ9" s="31"/>
      <c r="GRA9" s="31"/>
      <c r="GRB9" s="31"/>
      <c r="GRC9" s="31"/>
      <c r="GRD9" s="31"/>
      <c r="GRE9" s="31"/>
      <c r="GRF9" s="31"/>
      <c r="GRG9" s="31"/>
      <c r="GRH9" s="31"/>
      <c r="GRI9" s="31"/>
      <c r="GRJ9" s="31"/>
      <c r="GRK9" s="31"/>
      <c r="GRL9" s="31"/>
      <c r="GRM9" s="31"/>
      <c r="GRN9" s="31"/>
      <c r="GRO9" s="31"/>
      <c r="GRP9" s="31"/>
      <c r="GRQ9" s="31"/>
      <c r="GRR9" s="31"/>
      <c r="GRS9" s="31"/>
      <c r="GRT9" s="31"/>
      <c r="GRU9" s="31"/>
      <c r="GRV9" s="31"/>
      <c r="GRW9" s="31"/>
      <c r="GRX9" s="31"/>
      <c r="GRY9" s="31"/>
      <c r="GRZ9" s="31"/>
      <c r="GSA9" s="31"/>
      <c r="GSB9" s="31"/>
      <c r="GSC9" s="31"/>
      <c r="GSD9" s="31"/>
      <c r="GSE9" s="31"/>
      <c r="GSF9" s="31"/>
      <c r="GSG9" s="31"/>
      <c r="GSH9" s="31"/>
      <c r="GSI9" s="31"/>
      <c r="GSJ9" s="31"/>
      <c r="GSK9" s="31"/>
      <c r="GSL9" s="31"/>
      <c r="GSM9" s="31"/>
      <c r="GSN9" s="31"/>
      <c r="GSO9" s="31"/>
      <c r="GSP9" s="31"/>
      <c r="GSQ9" s="31"/>
      <c r="GSR9" s="31"/>
      <c r="GSS9" s="31"/>
      <c r="GST9" s="31"/>
      <c r="GSU9" s="31"/>
      <c r="GSV9" s="31"/>
      <c r="GSW9" s="31"/>
      <c r="GSX9" s="31"/>
      <c r="GSY9" s="31"/>
      <c r="GSZ9" s="31"/>
      <c r="GTA9" s="31"/>
      <c r="GTB9" s="31"/>
      <c r="GTC9" s="31"/>
      <c r="GTD9" s="31"/>
      <c r="GTE9" s="31"/>
      <c r="GTF9" s="31"/>
      <c r="GTG9" s="31"/>
      <c r="GTH9" s="31"/>
      <c r="GTI9" s="31"/>
      <c r="GTJ9" s="31"/>
      <c r="GTK9" s="31"/>
      <c r="GTL9" s="31"/>
      <c r="GTM9" s="31"/>
      <c r="GTN9" s="31"/>
      <c r="GTO9" s="31"/>
      <c r="GTP9" s="31"/>
      <c r="GTQ9" s="31"/>
      <c r="GTR9" s="31"/>
      <c r="GTS9" s="31"/>
      <c r="GTT9" s="31"/>
      <c r="GTU9" s="31"/>
      <c r="GTV9" s="31"/>
      <c r="GTW9" s="31"/>
      <c r="GTX9" s="31"/>
      <c r="GTY9" s="31"/>
      <c r="GTZ9" s="31"/>
      <c r="GUA9" s="31"/>
      <c r="GUB9" s="31"/>
      <c r="GUC9" s="31"/>
      <c r="GUD9" s="31"/>
      <c r="GUE9" s="31"/>
      <c r="GUF9" s="31"/>
      <c r="GUG9" s="31"/>
      <c r="GUH9" s="31"/>
      <c r="GUI9" s="31"/>
      <c r="GUJ9" s="31"/>
      <c r="GUK9" s="31"/>
      <c r="GUL9" s="31"/>
      <c r="GUM9" s="31"/>
      <c r="GUN9" s="31"/>
      <c r="GUO9" s="31"/>
      <c r="GUP9" s="31"/>
      <c r="GUQ9" s="31"/>
      <c r="GUR9" s="31"/>
      <c r="GUS9" s="31"/>
      <c r="GUT9" s="31"/>
      <c r="GUU9" s="31"/>
      <c r="GUV9" s="31"/>
      <c r="GUW9" s="31"/>
      <c r="GUX9" s="31"/>
      <c r="GUY9" s="31"/>
      <c r="GUZ9" s="31"/>
      <c r="GVA9" s="31"/>
      <c r="GVB9" s="31"/>
      <c r="GVC9" s="31"/>
      <c r="GVD9" s="31"/>
      <c r="GVE9" s="31"/>
      <c r="GVF9" s="31"/>
      <c r="GVG9" s="31"/>
      <c r="GVH9" s="31"/>
      <c r="GVI9" s="31"/>
      <c r="GVJ9" s="31"/>
      <c r="GVK9" s="31"/>
      <c r="GVL9" s="31"/>
      <c r="GVM9" s="31"/>
      <c r="GVN9" s="31"/>
      <c r="GVO9" s="31"/>
      <c r="GVP9" s="31"/>
      <c r="GVQ9" s="31"/>
      <c r="GVR9" s="31"/>
      <c r="GVS9" s="31"/>
      <c r="GVT9" s="31"/>
      <c r="GVU9" s="31"/>
      <c r="GVV9" s="31"/>
      <c r="GVW9" s="31"/>
      <c r="GVX9" s="31"/>
      <c r="GVY9" s="31"/>
      <c r="GVZ9" s="31"/>
      <c r="GWA9" s="31"/>
      <c r="GWB9" s="31"/>
      <c r="GWC9" s="31"/>
      <c r="GWD9" s="31"/>
      <c r="GWE9" s="31"/>
      <c r="GWF9" s="31"/>
      <c r="GWG9" s="31"/>
      <c r="GWH9" s="31"/>
      <c r="GWI9" s="31"/>
      <c r="GWJ9" s="31"/>
      <c r="GWK9" s="31"/>
      <c r="GWL9" s="31"/>
      <c r="GWM9" s="31"/>
      <c r="GWN9" s="31"/>
      <c r="GWO9" s="31"/>
      <c r="GWP9" s="31"/>
      <c r="GWQ9" s="31"/>
      <c r="GWR9" s="31"/>
      <c r="GWS9" s="31"/>
      <c r="GWT9" s="31"/>
      <c r="GWU9" s="31"/>
      <c r="GWV9" s="31"/>
      <c r="GWW9" s="31"/>
      <c r="GWX9" s="31"/>
      <c r="GWY9" s="31"/>
      <c r="GWZ9" s="31"/>
      <c r="GXA9" s="31"/>
      <c r="GXB9" s="31"/>
      <c r="GXC9" s="31"/>
      <c r="GXD9" s="31"/>
      <c r="GXE9" s="31"/>
      <c r="GXF9" s="31"/>
      <c r="GXG9" s="31"/>
      <c r="GXH9" s="31"/>
      <c r="GXI9" s="31"/>
      <c r="GXJ9" s="31"/>
      <c r="GXK9" s="31"/>
      <c r="GXL9" s="31"/>
      <c r="GXM9" s="31"/>
      <c r="GXN9" s="31"/>
      <c r="GXO9" s="31"/>
      <c r="GXP9" s="31"/>
      <c r="GXQ9" s="31"/>
      <c r="GXR9" s="31"/>
      <c r="GXS9" s="31"/>
      <c r="GXT9" s="31"/>
      <c r="GXU9" s="31"/>
      <c r="GXV9" s="31"/>
      <c r="GXW9" s="31"/>
      <c r="GXX9" s="31"/>
      <c r="GXY9" s="31"/>
      <c r="GXZ9" s="31"/>
      <c r="GYA9" s="31"/>
      <c r="GYB9" s="31"/>
      <c r="GYC9" s="31"/>
      <c r="GYD9" s="31"/>
      <c r="GYE9" s="31"/>
      <c r="GYF9" s="31"/>
      <c r="GYG9" s="31"/>
      <c r="GYH9" s="31"/>
      <c r="GYI9" s="31"/>
      <c r="GYJ9" s="31"/>
      <c r="GYK9" s="31"/>
      <c r="GYL9" s="31"/>
      <c r="GYM9" s="31"/>
      <c r="GYN9" s="31"/>
      <c r="GYO9" s="31"/>
      <c r="GYP9" s="31"/>
      <c r="GYQ9" s="31"/>
      <c r="GYR9" s="31"/>
      <c r="GYS9" s="31"/>
      <c r="GYT9" s="31"/>
      <c r="GYU9" s="31"/>
      <c r="GYV9" s="31"/>
      <c r="GYW9" s="31"/>
      <c r="GYX9" s="31"/>
      <c r="GYY9" s="31"/>
      <c r="GYZ9" s="31"/>
      <c r="GZA9" s="31"/>
      <c r="GZB9" s="31"/>
      <c r="GZC9" s="31"/>
      <c r="GZD9" s="31"/>
      <c r="GZE9" s="31"/>
      <c r="GZF9" s="31"/>
      <c r="GZG9" s="31"/>
      <c r="GZH9" s="31"/>
      <c r="GZI9" s="31"/>
      <c r="GZJ9" s="31"/>
      <c r="GZK9" s="31"/>
      <c r="GZL9" s="31"/>
      <c r="GZM9" s="31"/>
      <c r="GZN9" s="31"/>
      <c r="GZO9" s="31"/>
      <c r="GZP9" s="31"/>
      <c r="GZQ9" s="31"/>
      <c r="GZR9" s="31"/>
      <c r="GZS9" s="31"/>
      <c r="GZT9" s="31"/>
      <c r="GZU9" s="31"/>
      <c r="GZV9" s="31"/>
      <c r="GZW9" s="31"/>
      <c r="GZX9" s="31"/>
      <c r="GZY9" s="31"/>
      <c r="GZZ9" s="31"/>
      <c r="HAA9" s="31"/>
      <c r="HAB9" s="31"/>
      <c r="HAC9" s="31"/>
      <c r="HAD9" s="31"/>
      <c r="HAE9" s="31"/>
      <c r="HAF9" s="31"/>
      <c r="HAG9" s="31"/>
      <c r="HAH9" s="31"/>
      <c r="HAI9" s="31"/>
      <c r="HAJ9" s="31"/>
      <c r="HAK9" s="31"/>
      <c r="HAL9" s="31"/>
      <c r="HAM9" s="31"/>
      <c r="HAN9" s="31"/>
      <c r="HAO9" s="31"/>
      <c r="HAP9" s="31"/>
      <c r="HAQ9" s="31"/>
      <c r="HAR9" s="31"/>
      <c r="HAS9" s="31"/>
      <c r="HAT9" s="31"/>
      <c r="HAU9" s="31"/>
      <c r="HAV9" s="31"/>
      <c r="HAW9" s="31"/>
      <c r="HAX9" s="31"/>
      <c r="HAY9" s="31"/>
      <c r="HAZ9" s="31"/>
      <c r="HBA9" s="31"/>
      <c r="HBB9" s="31"/>
      <c r="HBC9" s="31"/>
      <c r="HBD9" s="31"/>
      <c r="HBE9" s="31"/>
      <c r="HBF9" s="31"/>
      <c r="HBG9" s="31"/>
      <c r="HBH9" s="31"/>
      <c r="HBI9" s="31"/>
      <c r="HBJ9" s="31"/>
      <c r="HBK9" s="31"/>
      <c r="HBL9" s="31"/>
      <c r="HBM9" s="31"/>
      <c r="HBN9" s="31"/>
      <c r="HBO9" s="31"/>
      <c r="HBP9" s="31"/>
      <c r="HBQ9" s="31"/>
      <c r="HBR9" s="31"/>
      <c r="HBS9" s="31"/>
      <c r="HBT9" s="31"/>
      <c r="HBU9" s="31"/>
      <c r="HBV9" s="31"/>
      <c r="HBW9" s="31"/>
      <c r="HBX9" s="31"/>
      <c r="HBY9" s="31"/>
      <c r="HBZ9" s="31"/>
      <c r="HCA9" s="31"/>
      <c r="HCB9" s="31"/>
      <c r="HCC9" s="31"/>
      <c r="HCD9" s="31"/>
      <c r="HCE9" s="31"/>
      <c r="HCF9" s="31"/>
      <c r="HCG9" s="31"/>
      <c r="HCH9" s="31"/>
      <c r="HCI9" s="31"/>
      <c r="HCJ9" s="31"/>
      <c r="HCK9" s="31"/>
      <c r="HCL9" s="31"/>
      <c r="HCM9" s="31"/>
      <c r="HCN9" s="31"/>
      <c r="HCO9" s="31"/>
      <c r="HCP9" s="31"/>
      <c r="HCQ9" s="31"/>
      <c r="HCR9" s="31"/>
      <c r="HCS9" s="31"/>
      <c r="HCT9" s="31"/>
      <c r="HCU9" s="31"/>
      <c r="HCV9" s="31"/>
      <c r="HCW9" s="31"/>
      <c r="HCX9" s="31"/>
      <c r="HCY9" s="31"/>
      <c r="HCZ9" s="31"/>
      <c r="HDA9" s="31"/>
      <c r="HDB9" s="31"/>
      <c r="HDC9" s="31"/>
      <c r="HDD9" s="31"/>
      <c r="HDE9" s="31"/>
      <c r="HDF9" s="31"/>
      <c r="HDG9" s="31"/>
      <c r="HDH9" s="31"/>
      <c r="HDI9" s="31"/>
      <c r="HDJ9" s="31"/>
      <c r="HDK9" s="31"/>
      <c r="HDL9" s="31"/>
      <c r="HDM9" s="31"/>
      <c r="HDN9" s="31"/>
      <c r="HDO9" s="31"/>
      <c r="HDP9" s="31"/>
      <c r="HDQ9" s="31"/>
      <c r="HDR9" s="31"/>
      <c r="HDS9" s="31"/>
      <c r="HDT9" s="31"/>
      <c r="HDU9" s="31"/>
      <c r="HDV9" s="31"/>
      <c r="HDW9" s="31"/>
      <c r="HDX9" s="31"/>
      <c r="HDY9" s="31"/>
      <c r="HDZ9" s="31"/>
      <c r="HEA9" s="31"/>
      <c r="HEB9" s="31"/>
      <c r="HEC9" s="31"/>
      <c r="HED9" s="31"/>
      <c r="HEE9" s="31"/>
      <c r="HEF9" s="31"/>
      <c r="HEG9" s="31"/>
      <c r="HEH9" s="31"/>
      <c r="HEI9" s="31"/>
      <c r="HEJ9" s="31"/>
      <c r="HEK9" s="31"/>
      <c r="HEL9" s="31"/>
      <c r="HEM9" s="31"/>
      <c r="HEN9" s="31"/>
      <c r="HEO9" s="31"/>
      <c r="HEP9" s="31"/>
      <c r="HEQ9" s="31"/>
      <c r="HER9" s="31"/>
      <c r="HES9" s="31"/>
      <c r="HET9" s="31"/>
      <c r="HEU9" s="31"/>
      <c r="HEV9" s="31"/>
      <c r="HEW9" s="31"/>
      <c r="HEX9" s="31"/>
      <c r="HEY9" s="31"/>
      <c r="HEZ9" s="31"/>
      <c r="HFA9" s="31"/>
      <c r="HFB9" s="31"/>
      <c r="HFC9" s="31"/>
      <c r="HFD9" s="31"/>
      <c r="HFE9" s="31"/>
      <c r="HFF9" s="31"/>
      <c r="HFG9" s="31"/>
      <c r="HFH9" s="31"/>
      <c r="HFI9" s="31"/>
      <c r="HFJ9" s="31"/>
      <c r="HFK9" s="31"/>
      <c r="HFL9" s="31"/>
      <c r="HFM9" s="31"/>
      <c r="HFN9" s="31"/>
      <c r="HFO9" s="31"/>
      <c r="HFP9" s="31"/>
      <c r="HFQ9" s="31"/>
      <c r="HFR9" s="31"/>
      <c r="HFS9" s="31"/>
      <c r="HFT9" s="31"/>
      <c r="HFU9" s="31"/>
      <c r="HFV9" s="31"/>
      <c r="HFW9" s="31"/>
      <c r="HFX9" s="31"/>
      <c r="HFY9" s="31"/>
      <c r="HFZ9" s="31"/>
      <c r="HGA9" s="31"/>
      <c r="HGB9" s="31"/>
      <c r="HGC9" s="31"/>
      <c r="HGD9" s="31"/>
      <c r="HGE9" s="31"/>
      <c r="HGF9" s="31"/>
      <c r="HGG9" s="31"/>
      <c r="HGH9" s="31"/>
      <c r="HGI9" s="31"/>
      <c r="HGJ9" s="31"/>
      <c r="HGK9" s="31"/>
      <c r="HGL9" s="31"/>
      <c r="HGM9" s="31"/>
      <c r="HGN9" s="31"/>
      <c r="HGO9" s="31"/>
      <c r="HGP9" s="31"/>
      <c r="HGQ9" s="31"/>
      <c r="HGR9" s="31"/>
      <c r="HGS9" s="31"/>
      <c r="HGT9" s="31"/>
      <c r="HGU9" s="31"/>
      <c r="HGV9" s="31"/>
      <c r="HGW9" s="31"/>
      <c r="HGX9" s="31"/>
      <c r="HGY9" s="31"/>
      <c r="HGZ9" s="31"/>
      <c r="HHA9" s="31"/>
      <c r="HHB9" s="31"/>
      <c r="HHC9" s="31"/>
      <c r="HHD9" s="31"/>
      <c r="HHE9" s="31"/>
      <c r="HHF9" s="31"/>
      <c r="HHG9" s="31"/>
      <c r="HHH9" s="31"/>
      <c r="HHI9" s="31"/>
      <c r="HHJ9" s="31"/>
      <c r="HHK9" s="31"/>
      <c r="HHL9" s="31"/>
      <c r="HHM9" s="31"/>
      <c r="HHN9" s="31"/>
      <c r="HHO9" s="31"/>
      <c r="HHP9" s="31"/>
      <c r="HHQ9" s="31"/>
      <c r="HHR9" s="31"/>
      <c r="HHS9" s="31"/>
      <c r="HHT9" s="31"/>
      <c r="HHU9" s="31"/>
      <c r="HHV9" s="31"/>
      <c r="HHW9" s="31"/>
      <c r="HHX9" s="31"/>
      <c r="HHY9" s="31"/>
      <c r="HHZ9" s="31"/>
      <c r="HIA9" s="31"/>
      <c r="HIB9" s="31"/>
      <c r="HIC9" s="31"/>
      <c r="HID9" s="31"/>
      <c r="HIE9" s="31"/>
      <c r="HIF9" s="31"/>
      <c r="HIG9" s="31"/>
      <c r="HIH9" s="31"/>
      <c r="HII9" s="31"/>
      <c r="HIJ9" s="31"/>
      <c r="HIK9" s="31"/>
      <c r="HIL9" s="31"/>
      <c r="HIM9" s="31"/>
      <c r="HIN9" s="31"/>
      <c r="HIO9" s="31"/>
      <c r="HIP9" s="31"/>
      <c r="HIQ9" s="31"/>
      <c r="HIR9" s="31"/>
      <c r="HIS9" s="31"/>
      <c r="HIT9" s="31"/>
      <c r="HIU9" s="31"/>
      <c r="HIV9" s="31"/>
      <c r="HIW9" s="31"/>
      <c r="HIX9" s="31"/>
      <c r="HIY9" s="31"/>
      <c r="HIZ9" s="31"/>
      <c r="HJA9" s="31"/>
      <c r="HJB9" s="31"/>
      <c r="HJC9" s="31"/>
      <c r="HJD9" s="31"/>
      <c r="HJE9" s="31"/>
      <c r="HJF9" s="31"/>
      <c r="HJG9" s="31"/>
      <c r="HJH9" s="31"/>
      <c r="HJI9" s="31"/>
      <c r="HJJ9" s="31"/>
      <c r="HJK9" s="31"/>
      <c r="HJL9" s="31"/>
      <c r="HJM9" s="31"/>
      <c r="HJN9" s="31"/>
      <c r="HJO9" s="31"/>
      <c r="HJP9" s="31"/>
      <c r="HJQ9" s="31"/>
      <c r="HJR9" s="31"/>
      <c r="HJS9" s="31"/>
      <c r="HJT9" s="31"/>
      <c r="HJU9" s="31"/>
      <c r="HJV9" s="31"/>
      <c r="HJW9" s="31"/>
      <c r="HJX9" s="31"/>
      <c r="HJY9" s="31"/>
      <c r="HJZ9" s="31"/>
      <c r="HKA9" s="31"/>
      <c r="HKB9" s="31"/>
      <c r="HKC9" s="31"/>
      <c r="HKD9" s="31"/>
      <c r="HKE9" s="31"/>
      <c r="HKF9" s="31"/>
      <c r="HKG9" s="31"/>
      <c r="HKH9" s="31"/>
      <c r="HKI9" s="31"/>
      <c r="HKJ9" s="31"/>
      <c r="HKK9" s="31"/>
      <c r="HKL9" s="31"/>
      <c r="HKM9" s="31"/>
      <c r="HKN9" s="31"/>
      <c r="HKO9" s="31"/>
      <c r="HKP9" s="31"/>
      <c r="HKQ9" s="31"/>
      <c r="HKR9" s="31"/>
      <c r="HKS9" s="31"/>
      <c r="HKT9" s="31"/>
      <c r="HKU9" s="31"/>
      <c r="HKV9" s="31"/>
      <c r="HKW9" s="31"/>
      <c r="HKX9" s="31"/>
      <c r="HKY9" s="31"/>
      <c r="HKZ9" s="31"/>
      <c r="HLA9" s="31"/>
      <c r="HLB9" s="31"/>
      <c r="HLC9" s="31"/>
      <c r="HLD9" s="31"/>
      <c r="HLE9" s="31"/>
      <c r="HLF9" s="31"/>
      <c r="HLG9" s="31"/>
      <c r="HLH9" s="31"/>
      <c r="HLI9" s="31"/>
      <c r="HLJ9" s="31"/>
      <c r="HLK9" s="31"/>
      <c r="HLL9" s="31"/>
      <c r="HLM9" s="31"/>
      <c r="HLN9" s="31"/>
      <c r="HLO9" s="31"/>
      <c r="HLP9" s="31"/>
      <c r="HLQ9" s="31"/>
      <c r="HLR9" s="31"/>
      <c r="HLS9" s="31"/>
      <c r="HLT9" s="31"/>
      <c r="HLU9" s="31"/>
      <c r="HLV9" s="31"/>
      <c r="HLW9" s="31"/>
      <c r="HLX9" s="31"/>
      <c r="HLY9" s="31"/>
      <c r="HLZ9" s="31"/>
      <c r="HMA9" s="31"/>
      <c r="HMB9" s="31"/>
      <c r="HMC9" s="31"/>
      <c r="HMD9" s="31"/>
      <c r="HME9" s="31"/>
      <c r="HMF9" s="31"/>
      <c r="HMG9" s="31"/>
      <c r="HMH9" s="31"/>
      <c r="HMI9" s="31"/>
      <c r="HMJ9" s="31"/>
      <c r="HMK9" s="31"/>
      <c r="HML9" s="31"/>
      <c r="HMM9" s="31"/>
      <c r="HMN9" s="31"/>
      <c r="HMO9" s="31"/>
      <c r="HMP9" s="31"/>
      <c r="HMQ9" s="31"/>
      <c r="HMR9" s="31"/>
      <c r="HMS9" s="31"/>
      <c r="HMT9" s="31"/>
      <c r="HMU9" s="31"/>
      <c r="HMV9" s="31"/>
      <c r="HMW9" s="31"/>
      <c r="HMX9" s="31"/>
      <c r="HMY9" s="31"/>
      <c r="HMZ9" s="31"/>
      <c r="HNA9" s="31"/>
      <c r="HNB9" s="31"/>
      <c r="HNC9" s="31"/>
      <c r="HND9" s="31"/>
      <c r="HNE9" s="31"/>
      <c r="HNF9" s="31"/>
      <c r="HNG9" s="31"/>
      <c r="HNH9" s="31"/>
      <c r="HNI9" s="31"/>
      <c r="HNJ9" s="31"/>
      <c r="HNK9" s="31"/>
      <c r="HNL9" s="31"/>
      <c r="HNM9" s="31"/>
      <c r="HNN9" s="31"/>
      <c r="HNO9" s="31"/>
      <c r="HNP9" s="31"/>
      <c r="HNQ9" s="31"/>
      <c r="HNR9" s="31"/>
      <c r="HNS9" s="31"/>
      <c r="HNT9" s="31"/>
      <c r="HNU9" s="31"/>
      <c r="HNV9" s="31"/>
      <c r="HNW9" s="31"/>
      <c r="HNX9" s="31"/>
      <c r="HNY9" s="31"/>
      <c r="HNZ9" s="31"/>
      <c r="HOA9" s="31"/>
      <c r="HOB9" s="31"/>
      <c r="HOC9" s="31"/>
      <c r="HOD9" s="31"/>
      <c r="HOE9" s="31"/>
      <c r="HOF9" s="31"/>
      <c r="HOG9" s="31"/>
      <c r="HOH9" s="31"/>
      <c r="HOI9" s="31"/>
      <c r="HOJ9" s="31"/>
      <c r="HOK9" s="31"/>
      <c r="HOL9" s="31"/>
      <c r="HOM9" s="31"/>
      <c r="HON9" s="31"/>
      <c r="HOO9" s="31"/>
      <c r="HOP9" s="31"/>
      <c r="HOQ9" s="31"/>
      <c r="HOR9" s="31"/>
      <c r="HOS9" s="31"/>
      <c r="HOT9" s="31"/>
      <c r="HOU9" s="31"/>
      <c r="HOV9" s="31"/>
      <c r="HOW9" s="31"/>
      <c r="HOX9" s="31"/>
      <c r="HOY9" s="31"/>
      <c r="HOZ9" s="31"/>
      <c r="HPA9" s="31"/>
      <c r="HPB9" s="31"/>
      <c r="HPC9" s="31"/>
      <c r="HPD9" s="31"/>
      <c r="HPE9" s="31"/>
      <c r="HPF9" s="31"/>
      <c r="HPG9" s="31"/>
      <c r="HPH9" s="31"/>
      <c r="HPI9" s="31"/>
      <c r="HPJ9" s="31"/>
      <c r="HPK9" s="31"/>
      <c r="HPL9" s="31"/>
      <c r="HPM9" s="31"/>
      <c r="HPN9" s="31"/>
      <c r="HPO9" s="31"/>
      <c r="HPP9" s="31"/>
      <c r="HPQ9" s="31"/>
      <c r="HPR9" s="31"/>
      <c r="HPS9" s="31"/>
      <c r="HPT9" s="31"/>
      <c r="HPU9" s="31"/>
      <c r="HPV9" s="31"/>
      <c r="HPW9" s="31"/>
      <c r="HPX9" s="31"/>
      <c r="HPY9" s="31"/>
      <c r="HPZ9" s="31"/>
      <c r="HQA9" s="31"/>
      <c r="HQB9" s="31"/>
      <c r="HQC9" s="31"/>
      <c r="HQD9" s="31"/>
      <c r="HQE9" s="31"/>
      <c r="HQF9" s="31"/>
      <c r="HQG9" s="31"/>
      <c r="HQH9" s="31"/>
      <c r="HQI9" s="31"/>
      <c r="HQJ9" s="31"/>
      <c r="HQK9" s="31"/>
      <c r="HQL9" s="31"/>
      <c r="HQM9" s="31"/>
      <c r="HQN9" s="31"/>
      <c r="HQO9" s="31"/>
      <c r="HQP9" s="31"/>
      <c r="HQQ9" s="31"/>
      <c r="HQR9" s="31"/>
      <c r="HQS9" s="31"/>
      <c r="HQT9" s="31"/>
      <c r="HQU9" s="31"/>
      <c r="HQV9" s="31"/>
      <c r="HQW9" s="31"/>
      <c r="HQX9" s="31"/>
      <c r="HQY9" s="31"/>
      <c r="HQZ9" s="31"/>
      <c r="HRA9" s="31"/>
      <c r="HRB9" s="31"/>
      <c r="HRC9" s="31"/>
      <c r="HRD9" s="31"/>
      <c r="HRE9" s="31"/>
      <c r="HRF9" s="31"/>
      <c r="HRG9" s="31"/>
      <c r="HRH9" s="31"/>
      <c r="HRI9" s="31"/>
      <c r="HRJ9" s="31"/>
      <c r="HRK9" s="31"/>
      <c r="HRL9" s="31"/>
      <c r="HRM9" s="31"/>
      <c r="HRN9" s="31"/>
      <c r="HRO9" s="31"/>
      <c r="HRP9" s="31"/>
      <c r="HRQ9" s="31"/>
      <c r="HRR9" s="31"/>
      <c r="HRS9" s="31"/>
      <c r="HRT9" s="31"/>
      <c r="HRU9" s="31"/>
      <c r="HRV9" s="31"/>
      <c r="HRW9" s="31"/>
      <c r="HRX9" s="31"/>
      <c r="HRY9" s="31"/>
      <c r="HRZ9" s="31"/>
      <c r="HSA9" s="31"/>
      <c r="HSB9" s="31"/>
      <c r="HSC9" s="31"/>
      <c r="HSD9" s="31"/>
      <c r="HSE9" s="31"/>
      <c r="HSF9" s="31"/>
      <c r="HSG9" s="31"/>
      <c r="HSH9" s="31"/>
      <c r="HSI9" s="31"/>
      <c r="HSJ9" s="31"/>
      <c r="HSK9" s="31"/>
      <c r="HSL9" s="31"/>
      <c r="HSM9" s="31"/>
      <c r="HSN9" s="31"/>
      <c r="HSO9" s="31"/>
      <c r="HSP9" s="31"/>
      <c r="HSQ9" s="31"/>
      <c r="HSR9" s="31"/>
      <c r="HSS9" s="31"/>
      <c r="HST9" s="31"/>
      <c r="HSU9" s="31"/>
      <c r="HSV9" s="31"/>
      <c r="HSW9" s="31"/>
      <c r="HSX9" s="31"/>
      <c r="HSY9" s="31"/>
      <c r="HSZ9" s="31"/>
      <c r="HTA9" s="31"/>
      <c r="HTB9" s="31"/>
      <c r="HTC9" s="31"/>
      <c r="HTD9" s="31"/>
      <c r="HTE9" s="31"/>
      <c r="HTF9" s="31"/>
      <c r="HTG9" s="31"/>
      <c r="HTH9" s="31"/>
      <c r="HTI9" s="31"/>
      <c r="HTJ9" s="31"/>
      <c r="HTK9" s="31"/>
      <c r="HTL9" s="31"/>
      <c r="HTM9" s="31"/>
      <c r="HTN9" s="31"/>
      <c r="HTO9" s="31"/>
      <c r="HTP9" s="31"/>
      <c r="HTQ9" s="31"/>
      <c r="HTR9" s="31"/>
      <c r="HTS9" s="31"/>
      <c r="HTT9" s="31"/>
      <c r="HTU9" s="31"/>
      <c r="HTV9" s="31"/>
      <c r="HTW9" s="31"/>
      <c r="HTX9" s="31"/>
      <c r="HTY9" s="31"/>
      <c r="HTZ9" s="31"/>
      <c r="HUA9" s="31"/>
      <c r="HUB9" s="31"/>
      <c r="HUC9" s="31"/>
      <c r="HUD9" s="31"/>
      <c r="HUE9" s="31"/>
      <c r="HUF9" s="31"/>
      <c r="HUG9" s="31"/>
      <c r="HUH9" s="31"/>
      <c r="HUI9" s="31"/>
      <c r="HUJ9" s="31"/>
      <c r="HUK9" s="31"/>
      <c r="HUL9" s="31"/>
      <c r="HUM9" s="31"/>
      <c r="HUN9" s="31"/>
      <c r="HUO9" s="31"/>
      <c r="HUP9" s="31"/>
      <c r="HUQ9" s="31"/>
      <c r="HUR9" s="31"/>
      <c r="HUS9" s="31"/>
      <c r="HUT9" s="31"/>
      <c r="HUU9" s="31"/>
      <c r="HUV9" s="31"/>
      <c r="HUW9" s="31"/>
      <c r="HUX9" s="31"/>
      <c r="HUY9" s="31"/>
      <c r="HUZ9" s="31"/>
      <c r="HVA9" s="31"/>
      <c r="HVB9" s="31"/>
      <c r="HVC9" s="31"/>
      <c r="HVD9" s="31"/>
      <c r="HVE9" s="31"/>
      <c r="HVF9" s="31"/>
      <c r="HVG9" s="31"/>
      <c r="HVH9" s="31"/>
      <c r="HVI9" s="31"/>
      <c r="HVJ9" s="31"/>
      <c r="HVK9" s="31"/>
      <c r="HVL9" s="31"/>
      <c r="HVM9" s="31"/>
      <c r="HVN9" s="31"/>
      <c r="HVO9" s="31"/>
      <c r="HVP9" s="31"/>
      <c r="HVQ9" s="31"/>
      <c r="HVR9" s="31"/>
      <c r="HVS9" s="31"/>
      <c r="HVT9" s="31"/>
      <c r="HVU9" s="31"/>
      <c r="HVV9" s="31"/>
      <c r="HVW9" s="31"/>
      <c r="HVX9" s="31"/>
      <c r="HVY9" s="31"/>
      <c r="HVZ9" s="31"/>
      <c r="HWA9" s="31"/>
      <c r="HWB9" s="31"/>
      <c r="HWC9" s="31"/>
      <c r="HWD9" s="31"/>
      <c r="HWE9" s="31"/>
      <c r="HWF9" s="31"/>
      <c r="HWG9" s="31"/>
      <c r="HWH9" s="31"/>
      <c r="HWI9" s="31"/>
      <c r="HWJ9" s="31"/>
      <c r="HWK9" s="31"/>
      <c r="HWL9" s="31"/>
      <c r="HWM9" s="31"/>
      <c r="HWN9" s="31"/>
      <c r="HWO9" s="31"/>
      <c r="HWP9" s="31"/>
      <c r="HWQ9" s="31"/>
      <c r="HWR9" s="31"/>
      <c r="HWS9" s="31"/>
      <c r="HWT9" s="31"/>
      <c r="HWU9" s="31"/>
      <c r="HWV9" s="31"/>
      <c r="HWW9" s="31"/>
      <c r="HWX9" s="31"/>
      <c r="HWY9" s="31"/>
      <c r="HWZ9" s="31"/>
      <c r="HXA9" s="31"/>
      <c r="HXB9" s="31"/>
      <c r="HXC9" s="31"/>
      <c r="HXD9" s="31"/>
      <c r="HXE9" s="31"/>
      <c r="HXF9" s="31"/>
      <c r="HXG9" s="31"/>
      <c r="HXH9" s="31"/>
      <c r="HXI9" s="31"/>
      <c r="HXJ9" s="31"/>
      <c r="HXK9" s="31"/>
      <c r="HXL9" s="31"/>
      <c r="HXM9" s="31"/>
      <c r="HXN9" s="31"/>
      <c r="HXO9" s="31"/>
      <c r="HXP9" s="31"/>
      <c r="HXQ9" s="31"/>
      <c r="HXR9" s="31"/>
      <c r="HXS9" s="31"/>
      <c r="HXT9" s="31"/>
      <c r="HXU9" s="31"/>
      <c r="HXV9" s="31"/>
      <c r="HXW9" s="31"/>
      <c r="HXX9" s="31"/>
      <c r="HXY9" s="31"/>
      <c r="HXZ9" s="31"/>
      <c r="HYA9" s="31"/>
      <c r="HYB9" s="31"/>
      <c r="HYC9" s="31"/>
      <c r="HYD9" s="31"/>
      <c r="HYE9" s="31"/>
      <c r="HYF9" s="31"/>
      <c r="HYG9" s="31"/>
      <c r="HYH9" s="31"/>
      <c r="HYI9" s="31"/>
      <c r="HYJ9" s="31"/>
      <c r="HYK9" s="31"/>
      <c r="HYL9" s="31"/>
      <c r="HYM9" s="31"/>
      <c r="HYN9" s="31"/>
      <c r="HYO9" s="31"/>
      <c r="HYP9" s="31"/>
      <c r="HYQ9" s="31"/>
      <c r="HYR9" s="31"/>
      <c r="HYS9" s="31"/>
      <c r="HYT9" s="31"/>
      <c r="HYU9" s="31"/>
      <c r="HYV9" s="31"/>
      <c r="HYW9" s="31"/>
      <c r="HYX9" s="31"/>
      <c r="HYY9" s="31"/>
      <c r="HYZ9" s="31"/>
      <c r="HZA9" s="31"/>
      <c r="HZB9" s="31"/>
      <c r="HZC9" s="31"/>
      <c r="HZD9" s="31"/>
      <c r="HZE9" s="31"/>
      <c r="HZF9" s="31"/>
      <c r="HZG9" s="31"/>
      <c r="HZH9" s="31"/>
      <c r="HZI9" s="31"/>
      <c r="HZJ9" s="31"/>
      <c r="HZK9" s="31"/>
      <c r="HZL9" s="31"/>
      <c r="HZM9" s="31"/>
      <c r="HZN9" s="31"/>
      <c r="HZO9" s="31"/>
      <c r="HZP9" s="31"/>
      <c r="HZQ9" s="31"/>
      <c r="HZR9" s="31"/>
      <c r="HZS9" s="31"/>
      <c r="HZT9" s="31"/>
      <c r="HZU9" s="31"/>
      <c r="HZV9" s="31"/>
      <c r="HZW9" s="31"/>
      <c r="HZX9" s="31"/>
      <c r="HZY9" s="31"/>
      <c r="HZZ9" s="31"/>
      <c r="IAA9" s="31"/>
      <c r="IAB9" s="31"/>
      <c r="IAC9" s="31"/>
      <c r="IAD9" s="31"/>
      <c r="IAE9" s="31"/>
      <c r="IAF9" s="31"/>
      <c r="IAG9" s="31"/>
      <c r="IAH9" s="31"/>
      <c r="IAI9" s="31"/>
      <c r="IAJ9" s="31"/>
      <c r="IAK9" s="31"/>
      <c r="IAL9" s="31"/>
      <c r="IAM9" s="31"/>
      <c r="IAN9" s="31"/>
      <c r="IAO9" s="31"/>
      <c r="IAP9" s="31"/>
      <c r="IAQ9" s="31"/>
      <c r="IAR9" s="31"/>
      <c r="IAS9" s="31"/>
      <c r="IAT9" s="31"/>
      <c r="IAU9" s="31"/>
      <c r="IAV9" s="31"/>
      <c r="IAW9" s="31"/>
      <c r="IAX9" s="31"/>
      <c r="IAY9" s="31"/>
      <c r="IAZ9" s="31"/>
      <c r="IBA9" s="31"/>
      <c r="IBB9" s="31"/>
      <c r="IBC9" s="31"/>
      <c r="IBD9" s="31"/>
      <c r="IBE9" s="31"/>
      <c r="IBF9" s="31"/>
      <c r="IBG9" s="31"/>
      <c r="IBH9" s="31"/>
      <c r="IBI9" s="31"/>
      <c r="IBJ9" s="31"/>
      <c r="IBK9" s="31"/>
      <c r="IBL9" s="31"/>
      <c r="IBM9" s="31"/>
      <c r="IBN9" s="31"/>
      <c r="IBO9" s="31"/>
      <c r="IBP9" s="31"/>
      <c r="IBQ9" s="31"/>
      <c r="IBR9" s="31"/>
      <c r="IBS9" s="31"/>
      <c r="IBT9" s="31"/>
      <c r="IBU9" s="31"/>
      <c r="IBV9" s="31"/>
      <c r="IBW9" s="31"/>
      <c r="IBX9" s="31"/>
      <c r="IBY9" s="31"/>
      <c r="IBZ9" s="31"/>
      <c r="ICA9" s="31"/>
      <c r="ICB9" s="31"/>
      <c r="ICC9" s="31"/>
      <c r="ICD9" s="31"/>
      <c r="ICE9" s="31"/>
      <c r="ICF9" s="31"/>
      <c r="ICG9" s="31"/>
      <c r="ICH9" s="31"/>
      <c r="ICI9" s="31"/>
      <c r="ICJ9" s="31"/>
      <c r="ICK9" s="31"/>
      <c r="ICL9" s="31"/>
      <c r="ICM9" s="31"/>
      <c r="ICN9" s="31"/>
      <c r="ICO9" s="31"/>
      <c r="ICP9" s="31"/>
      <c r="ICQ9" s="31"/>
      <c r="ICR9" s="31"/>
      <c r="ICS9" s="31"/>
      <c r="ICT9" s="31"/>
      <c r="ICU9" s="31"/>
      <c r="ICV9" s="31"/>
      <c r="ICW9" s="31"/>
      <c r="ICX9" s="31"/>
      <c r="ICY9" s="31"/>
      <c r="ICZ9" s="31"/>
      <c r="IDA9" s="31"/>
      <c r="IDB9" s="31"/>
      <c r="IDC9" s="31"/>
      <c r="IDD9" s="31"/>
      <c r="IDE9" s="31"/>
      <c r="IDF9" s="31"/>
      <c r="IDG9" s="31"/>
      <c r="IDH9" s="31"/>
      <c r="IDI9" s="31"/>
      <c r="IDJ9" s="31"/>
      <c r="IDK9" s="31"/>
      <c r="IDL9" s="31"/>
      <c r="IDM9" s="31"/>
      <c r="IDN9" s="31"/>
      <c r="IDO9" s="31"/>
      <c r="IDP9" s="31"/>
      <c r="IDQ9" s="31"/>
      <c r="IDR9" s="31"/>
      <c r="IDS9" s="31"/>
      <c r="IDT9" s="31"/>
      <c r="IDU9" s="31"/>
      <c r="IDV9" s="31"/>
      <c r="IDW9" s="31"/>
      <c r="IDX9" s="31"/>
      <c r="IDY9" s="31"/>
      <c r="IDZ9" s="31"/>
      <c r="IEA9" s="31"/>
      <c r="IEB9" s="31"/>
      <c r="IEC9" s="31"/>
      <c r="IED9" s="31"/>
      <c r="IEE9" s="31"/>
      <c r="IEF9" s="31"/>
      <c r="IEG9" s="31"/>
      <c r="IEH9" s="31"/>
      <c r="IEI9" s="31"/>
      <c r="IEJ9" s="31"/>
      <c r="IEK9" s="31"/>
      <c r="IEL9" s="31"/>
      <c r="IEM9" s="31"/>
      <c r="IEN9" s="31"/>
      <c r="IEO9" s="31"/>
      <c r="IEP9" s="31"/>
      <c r="IEQ9" s="31"/>
      <c r="IER9" s="31"/>
      <c r="IES9" s="31"/>
      <c r="IET9" s="31"/>
      <c r="IEU9" s="31"/>
      <c r="IEV9" s="31"/>
      <c r="IEW9" s="31"/>
      <c r="IEX9" s="31"/>
      <c r="IEY9" s="31"/>
      <c r="IEZ9" s="31"/>
      <c r="IFA9" s="31"/>
      <c r="IFB9" s="31"/>
      <c r="IFC9" s="31"/>
      <c r="IFD9" s="31"/>
      <c r="IFE9" s="31"/>
      <c r="IFF9" s="31"/>
      <c r="IFG9" s="31"/>
      <c r="IFH9" s="31"/>
      <c r="IFI9" s="31"/>
      <c r="IFJ9" s="31"/>
      <c r="IFK9" s="31"/>
      <c r="IFL9" s="31"/>
      <c r="IFM9" s="31"/>
      <c r="IFN9" s="31"/>
      <c r="IFO9" s="31"/>
      <c r="IFP9" s="31"/>
      <c r="IFQ9" s="31"/>
      <c r="IFR9" s="31"/>
      <c r="IFS9" s="31"/>
      <c r="IFT9" s="31"/>
      <c r="IFU9" s="31"/>
      <c r="IFV9" s="31"/>
      <c r="IFW9" s="31"/>
      <c r="IFX9" s="31"/>
      <c r="IFY9" s="31"/>
      <c r="IFZ9" s="31"/>
      <c r="IGA9" s="31"/>
      <c r="IGB9" s="31"/>
      <c r="IGC9" s="31"/>
      <c r="IGD9" s="31"/>
      <c r="IGE9" s="31"/>
      <c r="IGF9" s="31"/>
      <c r="IGG9" s="31"/>
      <c r="IGH9" s="31"/>
      <c r="IGI9" s="31"/>
      <c r="IGJ9" s="31"/>
      <c r="IGK9" s="31"/>
      <c r="IGL9" s="31"/>
      <c r="IGM9" s="31"/>
      <c r="IGN9" s="31"/>
      <c r="IGO9" s="31"/>
      <c r="IGP9" s="31"/>
      <c r="IGQ9" s="31"/>
      <c r="IGR9" s="31"/>
      <c r="IGS9" s="31"/>
      <c r="IGT9" s="31"/>
      <c r="IGU9" s="31"/>
      <c r="IGV9" s="31"/>
      <c r="IGW9" s="31"/>
      <c r="IGX9" s="31"/>
      <c r="IGY9" s="31"/>
      <c r="IGZ9" s="31"/>
      <c r="IHA9" s="31"/>
      <c r="IHB9" s="31"/>
      <c r="IHC9" s="31"/>
      <c r="IHD9" s="31"/>
      <c r="IHE9" s="31"/>
      <c r="IHF9" s="31"/>
      <c r="IHG9" s="31"/>
      <c r="IHH9" s="31"/>
      <c r="IHI9" s="31"/>
      <c r="IHJ9" s="31"/>
      <c r="IHK9" s="31"/>
      <c r="IHL9" s="31"/>
      <c r="IHM9" s="31"/>
      <c r="IHN9" s="31"/>
      <c r="IHO9" s="31"/>
      <c r="IHP9" s="31"/>
      <c r="IHQ9" s="31"/>
      <c r="IHR9" s="31"/>
      <c r="IHS9" s="31"/>
      <c r="IHT9" s="31"/>
      <c r="IHU9" s="31"/>
      <c r="IHV9" s="31"/>
      <c r="IHW9" s="31"/>
      <c r="IHX9" s="31"/>
      <c r="IHY9" s="31"/>
      <c r="IHZ9" s="31"/>
      <c r="IIA9" s="31"/>
      <c r="IIB9" s="31"/>
      <c r="IIC9" s="31"/>
      <c r="IID9" s="31"/>
      <c r="IIE9" s="31"/>
      <c r="IIF9" s="31"/>
      <c r="IIG9" s="31"/>
      <c r="IIH9" s="31"/>
      <c r="III9" s="31"/>
      <c r="IIJ9" s="31"/>
      <c r="IIK9" s="31"/>
      <c r="IIL9" s="31"/>
      <c r="IIM9" s="31"/>
      <c r="IIN9" s="31"/>
      <c r="IIO9" s="31"/>
      <c r="IIP9" s="31"/>
      <c r="IIQ9" s="31"/>
      <c r="IIR9" s="31"/>
      <c r="IIS9" s="31"/>
      <c r="IIT9" s="31"/>
      <c r="IIU9" s="31"/>
      <c r="IIV9" s="31"/>
      <c r="IIW9" s="31"/>
      <c r="IIX9" s="31"/>
      <c r="IIY9" s="31"/>
      <c r="IIZ9" s="31"/>
      <c r="IJA9" s="31"/>
      <c r="IJB9" s="31"/>
      <c r="IJC9" s="31"/>
      <c r="IJD9" s="31"/>
      <c r="IJE9" s="31"/>
      <c r="IJF9" s="31"/>
      <c r="IJG9" s="31"/>
      <c r="IJH9" s="31"/>
      <c r="IJI9" s="31"/>
      <c r="IJJ9" s="31"/>
      <c r="IJK9" s="31"/>
      <c r="IJL9" s="31"/>
      <c r="IJM9" s="31"/>
      <c r="IJN9" s="31"/>
      <c r="IJO9" s="31"/>
      <c r="IJP9" s="31"/>
      <c r="IJQ9" s="31"/>
      <c r="IJR9" s="31"/>
      <c r="IJS9" s="31"/>
      <c r="IJT9" s="31"/>
      <c r="IJU9" s="31"/>
      <c r="IJV9" s="31"/>
      <c r="IJW9" s="31"/>
      <c r="IJX9" s="31"/>
      <c r="IJY9" s="31"/>
      <c r="IJZ9" s="31"/>
      <c r="IKA9" s="31"/>
      <c r="IKB9" s="31"/>
      <c r="IKC9" s="31"/>
      <c r="IKD9" s="31"/>
      <c r="IKE9" s="31"/>
      <c r="IKF9" s="31"/>
      <c r="IKG9" s="31"/>
      <c r="IKH9" s="31"/>
      <c r="IKI9" s="31"/>
      <c r="IKJ9" s="31"/>
      <c r="IKK9" s="31"/>
      <c r="IKL9" s="31"/>
      <c r="IKM9" s="31"/>
      <c r="IKN9" s="31"/>
      <c r="IKO9" s="31"/>
      <c r="IKP9" s="31"/>
      <c r="IKQ9" s="31"/>
      <c r="IKR9" s="31"/>
      <c r="IKS9" s="31"/>
      <c r="IKT9" s="31"/>
      <c r="IKU9" s="31"/>
      <c r="IKV9" s="31"/>
      <c r="IKW9" s="31"/>
      <c r="IKX9" s="31"/>
      <c r="IKY9" s="31"/>
      <c r="IKZ9" s="31"/>
      <c r="ILA9" s="31"/>
      <c r="ILB9" s="31"/>
      <c r="ILC9" s="31"/>
      <c r="ILD9" s="31"/>
      <c r="ILE9" s="31"/>
      <c r="ILF9" s="31"/>
      <c r="ILG9" s="31"/>
      <c r="ILH9" s="31"/>
      <c r="ILI9" s="31"/>
      <c r="ILJ9" s="31"/>
      <c r="ILK9" s="31"/>
      <c r="ILL9" s="31"/>
      <c r="ILM9" s="31"/>
      <c r="ILN9" s="31"/>
      <c r="ILO9" s="31"/>
      <c r="ILP9" s="31"/>
      <c r="ILQ9" s="31"/>
      <c r="ILR9" s="31"/>
      <c r="ILS9" s="31"/>
      <c r="ILT9" s="31"/>
      <c r="ILU9" s="31"/>
      <c r="ILV9" s="31"/>
      <c r="ILW9" s="31"/>
      <c r="ILX9" s="31"/>
      <c r="ILY9" s="31"/>
      <c r="ILZ9" s="31"/>
      <c r="IMA9" s="31"/>
      <c r="IMB9" s="31"/>
      <c r="IMC9" s="31"/>
      <c r="IMD9" s="31"/>
      <c r="IME9" s="31"/>
      <c r="IMF9" s="31"/>
      <c r="IMG9" s="31"/>
      <c r="IMH9" s="31"/>
      <c r="IMI9" s="31"/>
      <c r="IMJ9" s="31"/>
      <c r="IMK9" s="31"/>
      <c r="IML9" s="31"/>
      <c r="IMM9" s="31"/>
      <c r="IMN9" s="31"/>
      <c r="IMO9" s="31"/>
      <c r="IMP9" s="31"/>
      <c r="IMQ9" s="31"/>
      <c r="IMR9" s="31"/>
      <c r="IMS9" s="31"/>
      <c r="IMT9" s="31"/>
      <c r="IMU9" s="31"/>
      <c r="IMV9" s="31"/>
      <c r="IMW9" s="31"/>
      <c r="IMX9" s="31"/>
      <c r="IMY9" s="31"/>
      <c r="IMZ9" s="31"/>
      <c r="INA9" s="31"/>
      <c r="INB9" s="31"/>
      <c r="INC9" s="31"/>
      <c r="IND9" s="31"/>
      <c r="INE9" s="31"/>
      <c r="INF9" s="31"/>
      <c r="ING9" s="31"/>
      <c r="INH9" s="31"/>
      <c r="INI9" s="31"/>
      <c r="INJ9" s="31"/>
      <c r="INK9" s="31"/>
      <c r="INL9" s="31"/>
      <c r="INM9" s="31"/>
      <c r="INN9" s="31"/>
      <c r="INO9" s="31"/>
      <c r="INP9" s="31"/>
      <c r="INQ9" s="31"/>
      <c r="INR9" s="31"/>
      <c r="INS9" s="31"/>
      <c r="INT9" s="31"/>
      <c r="INU9" s="31"/>
      <c r="INV9" s="31"/>
      <c r="INW9" s="31"/>
      <c r="INX9" s="31"/>
      <c r="INY9" s="31"/>
      <c r="INZ9" s="31"/>
      <c r="IOA9" s="31"/>
      <c r="IOB9" s="31"/>
      <c r="IOC9" s="31"/>
      <c r="IOD9" s="31"/>
      <c r="IOE9" s="31"/>
      <c r="IOF9" s="31"/>
      <c r="IOG9" s="31"/>
      <c r="IOH9" s="31"/>
      <c r="IOI9" s="31"/>
      <c r="IOJ9" s="31"/>
      <c r="IOK9" s="31"/>
      <c r="IOL9" s="31"/>
      <c r="IOM9" s="31"/>
      <c r="ION9" s="31"/>
      <c r="IOO9" s="31"/>
      <c r="IOP9" s="31"/>
      <c r="IOQ9" s="31"/>
      <c r="IOR9" s="31"/>
      <c r="IOS9" s="31"/>
      <c r="IOT9" s="31"/>
      <c r="IOU9" s="31"/>
      <c r="IOV9" s="31"/>
      <c r="IOW9" s="31"/>
      <c r="IOX9" s="31"/>
      <c r="IOY9" s="31"/>
      <c r="IOZ9" s="31"/>
      <c r="IPA9" s="31"/>
      <c r="IPB9" s="31"/>
      <c r="IPC9" s="31"/>
      <c r="IPD9" s="31"/>
      <c r="IPE9" s="31"/>
      <c r="IPF9" s="31"/>
      <c r="IPG9" s="31"/>
      <c r="IPH9" s="31"/>
      <c r="IPI9" s="31"/>
      <c r="IPJ9" s="31"/>
      <c r="IPK9" s="31"/>
      <c r="IPL9" s="31"/>
      <c r="IPM9" s="31"/>
      <c r="IPN9" s="31"/>
      <c r="IPO9" s="31"/>
      <c r="IPP9" s="31"/>
      <c r="IPQ9" s="31"/>
      <c r="IPR9" s="31"/>
      <c r="IPS9" s="31"/>
      <c r="IPT9" s="31"/>
      <c r="IPU9" s="31"/>
      <c r="IPV9" s="31"/>
      <c r="IPW9" s="31"/>
      <c r="IPX9" s="31"/>
      <c r="IPY9" s="31"/>
      <c r="IPZ9" s="31"/>
      <c r="IQA9" s="31"/>
      <c r="IQB9" s="31"/>
      <c r="IQC9" s="31"/>
      <c r="IQD9" s="31"/>
      <c r="IQE9" s="31"/>
      <c r="IQF9" s="31"/>
      <c r="IQG9" s="31"/>
      <c r="IQH9" s="31"/>
      <c r="IQI9" s="31"/>
      <c r="IQJ9" s="31"/>
      <c r="IQK9" s="31"/>
      <c r="IQL9" s="31"/>
      <c r="IQM9" s="31"/>
      <c r="IQN9" s="31"/>
      <c r="IQO9" s="31"/>
      <c r="IQP9" s="31"/>
      <c r="IQQ9" s="31"/>
      <c r="IQR9" s="31"/>
      <c r="IQS9" s="31"/>
      <c r="IQT9" s="31"/>
      <c r="IQU9" s="31"/>
      <c r="IQV9" s="31"/>
      <c r="IQW9" s="31"/>
      <c r="IQX9" s="31"/>
      <c r="IQY9" s="31"/>
      <c r="IQZ9" s="31"/>
      <c r="IRA9" s="31"/>
      <c r="IRB9" s="31"/>
      <c r="IRC9" s="31"/>
      <c r="IRD9" s="31"/>
      <c r="IRE9" s="31"/>
      <c r="IRF9" s="31"/>
      <c r="IRG9" s="31"/>
      <c r="IRH9" s="31"/>
      <c r="IRI9" s="31"/>
      <c r="IRJ9" s="31"/>
      <c r="IRK9" s="31"/>
      <c r="IRL9" s="31"/>
      <c r="IRM9" s="31"/>
      <c r="IRN9" s="31"/>
      <c r="IRO9" s="31"/>
      <c r="IRP9" s="31"/>
      <c r="IRQ9" s="31"/>
      <c r="IRR9" s="31"/>
      <c r="IRS9" s="31"/>
      <c r="IRT9" s="31"/>
      <c r="IRU9" s="31"/>
      <c r="IRV9" s="31"/>
      <c r="IRW9" s="31"/>
      <c r="IRX9" s="31"/>
      <c r="IRY9" s="31"/>
      <c r="IRZ9" s="31"/>
      <c r="ISA9" s="31"/>
      <c r="ISB9" s="31"/>
      <c r="ISC9" s="31"/>
      <c r="ISD9" s="31"/>
      <c r="ISE9" s="31"/>
      <c r="ISF9" s="31"/>
      <c r="ISG9" s="31"/>
      <c r="ISH9" s="31"/>
      <c r="ISI9" s="31"/>
      <c r="ISJ9" s="31"/>
      <c r="ISK9" s="31"/>
      <c r="ISL9" s="31"/>
      <c r="ISM9" s="31"/>
      <c r="ISN9" s="31"/>
      <c r="ISO9" s="31"/>
      <c r="ISP9" s="31"/>
      <c r="ISQ9" s="31"/>
      <c r="ISR9" s="31"/>
      <c r="ISS9" s="31"/>
      <c r="IST9" s="31"/>
      <c r="ISU9" s="31"/>
      <c r="ISV9" s="31"/>
      <c r="ISW9" s="31"/>
      <c r="ISX9" s="31"/>
      <c r="ISY9" s="31"/>
      <c r="ISZ9" s="31"/>
      <c r="ITA9" s="31"/>
      <c r="ITB9" s="31"/>
      <c r="ITC9" s="31"/>
      <c r="ITD9" s="31"/>
      <c r="ITE9" s="31"/>
      <c r="ITF9" s="31"/>
      <c r="ITG9" s="31"/>
      <c r="ITH9" s="31"/>
      <c r="ITI9" s="31"/>
      <c r="ITJ9" s="31"/>
      <c r="ITK9" s="31"/>
      <c r="ITL9" s="31"/>
      <c r="ITM9" s="31"/>
      <c r="ITN9" s="31"/>
      <c r="ITO9" s="31"/>
      <c r="ITP9" s="31"/>
      <c r="ITQ9" s="31"/>
      <c r="ITR9" s="31"/>
      <c r="ITS9" s="31"/>
      <c r="ITT9" s="31"/>
      <c r="ITU9" s="31"/>
      <c r="ITV9" s="31"/>
      <c r="ITW9" s="31"/>
      <c r="ITX9" s="31"/>
      <c r="ITY9" s="31"/>
      <c r="ITZ9" s="31"/>
      <c r="IUA9" s="31"/>
      <c r="IUB9" s="31"/>
      <c r="IUC9" s="31"/>
      <c r="IUD9" s="31"/>
      <c r="IUE9" s="31"/>
      <c r="IUF9" s="31"/>
      <c r="IUG9" s="31"/>
      <c r="IUH9" s="31"/>
      <c r="IUI9" s="31"/>
      <c r="IUJ9" s="31"/>
      <c r="IUK9" s="31"/>
      <c r="IUL9" s="31"/>
      <c r="IUM9" s="31"/>
      <c r="IUN9" s="31"/>
      <c r="IUO9" s="31"/>
      <c r="IUP9" s="31"/>
      <c r="IUQ9" s="31"/>
      <c r="IUR9" s="31"/>
      <c r="IUS9" s="31"/>
      <c r="IUT9" s="31"/>
      <c r="IUU9" s="31"/>
      <c r="IUV9" s="31"/>
      <c r="IUW9" s="31"/>
      <c r="IUX9" s="31"/>
      <c r="IUY9" s="31"/>
      <c r="IUZ9" s="31"/>
      <c r="IVA9" s="31"/>
      <c r="IVB9" s="31"/>
      <c r="IVC9" s="31"/>
      <c r="IVD9" s="31"/>
      <c r="IVE9" s="31"/>
      <c r="IVF9" s="31"/>
      <c r="IVG9" s="31"/>
      <c r="IVH9" s="31"/>
      <c r="IVI9" s="31"/>
      <c r="IVJ9" s="31"/>
      <c r="IVK9" s="31"/>
      <c r="IVL9" s="31"/>
      <c r="IVM9" s="31"/>
      <c r="IVN9" s="31"/>
      <c r="IVO9" s="31"/>
      <c r="IVP9" s="31"/>
      <c r="IVQ9" s="31"/>
      <c r="IVR9" s="31"/>
      <c r="IVS9" s="31"/>
      <c r="IVT9" s="31"/>
      <c r="IVU9" s="31"/>
      <c r="IVV9" s="31"/>
      <c r="IVW9" s="31"/>
      <c r="IVX9" s="31"/>
      <c r="IVY9" s="31"/>
      <c r="IVZ9" s="31"/>
      <c r="IWA9" s="31"/>
      <c r="IWB9" s="31"/>
      <c r="IWC9" s="31"/>
      <c r="IWD9" s="31"/>
      <c r="IWE9" s="31"/>
      <c r="IWF9" s="31"/>
      <c r="IWG9" s="31"/>
      <c r="IWH9" s="31"/>
      <c r="IWI9" s="31"/>
      <c r="IWJ9" s="31"/>
      <c r="IWK9" s="31"/>
      <c r="IWL9" s="31"/>
      <c r="IWM9" s="31"/>
      <c r="IWN9" s="31"/>
      <c r="IWO9" s="31"/>
      <c r="IWP9" s="31"/>
      <c r="IWQ9" s="31"/>
      <c r="IWR9" s="31"/>
      <c r="IWS9" s="31"/>
      <c r="IWT9" s="31"/>
      <c r="IWU9" s="31"/>
      <c r="IWV9" s="31"/>
      <c r="IWW9" s="31"/>
      <c r="IWX9" s="31"/>
      <c r="IWY9" s="31"/>
      <c r="IWZ9" s="31"/>
      <c r="IXA9" s="31"/>
      <c r="IXB9" s="31"/>
      <c r="IXC9" s="31"/>
      <c r="IXD9" s="31"/>
      <c r="IXE9" s="31"/>
      <c r="IXF9" s="31"/>
      <c r="IXG9" s="31"/>
      <c r="IXH9" s="31"/>
      <c r="IXI9" s="31"/>
      <c r="IXJ9" s="31"/>
      <c r="IXK9" s="31"/>
      <c r="IXL9" s="31"/>
      <c r="IXM9" s="31"/>
      <c r="IXN9" s="31"/>
      <c r="IXO9" s="31"/>
      <c r="IXP9" s="31"/>
      <c r="IXQ9" s="31"/>
      <c r="IXR9" s="31"/>
      <c r="IXS9" s="31"/>
      <c r="IXT9" s="31"/>
      <c r="IXU9" s="31"/>
      <c r="IXV9" s="31"/>
      <c r="IXW9" s="31"/>
      <c r="IXX9" s="31"/>
      <c r="IXY9" s="31"/>
      <c r="IXZ9" s="31"/>
      <c r="IYA9" s="31"/>
      <c r="IYB9" s="31"/>
      <c r="IYC9" s="31"/>
      <c r="IYD9" s="31"/>
      <c r="IYE9" s="31"/>
      <c r="IYF9" s="31"/>
      <c r="IYG9" s="31"/>
      <c r="IYH9" s="31"/>
      <c r="IYI9" s="31"/>
      <c r="IYJ9" s="31"/>
      <c r="IYK9" s="31"/>
      <c r="IYL9" s="31"/>
      <c r="IYM9" s="31"/>
      <c r="IYN9" s="31"/>
      <c r="IYO9" s="31"/>
      <c r="IYP9" s="31"/>
      <c r="IYQ9" s="31"/>
      <c r="IYR9" s="31"/>
      <c r="IYS9" s="31"/>
      <c r="IYT9" s="31"/>
      <c r="IYU9" s="31"/>
      <c r="IYV9" s="31"/>
      <c r="IYW9" s="31"/>
      <c r="IYX9" s="31"/>
      <c r="IYY9" s="31"/>
      <c r="IYZ9" s="31"/>
      <c r="IZA9" s="31"/>
      <c r="IZB9" s="31"/>
      <c r="IZC9" s="31"/>
      <c r="IZD9" s="31"/>
      <c r="IZE9" s="31"/>
      <c r="IZF9" s="31"/>
      <c r="IZG9" s="31"/>
      <c r="IZH9" s="31"/>
      <c r="IZI9" s="31"/>
      <c r="IZJ9" s="31"/>
      <c r="IZK9" s="31"/>
      <c r="IZL9" s="31"/>
      <c r="IZM9" s="31"/>
      <c r="IZN9" s="31"/>
      <c r="IZO9" s="31"/>
      <c r="IZP9" s="31"/>
      <c r="IZQ9" s="31"/>
      <c r="IZR9" s="31"/>
      <c r="IZS9" s="31"/>
      <c r="IZT9" s="31"/>
      <c r="IZU9" s="31"/>
      <c r="IZV9" s="31"/>
      <c r="IZW9" s="31"/>
      <c r="IZX9" s="31"/>
      <c r="IZY9" s="31"/>
      <c r="IZZ9" s="31"/>
      <c r="JAA9" s="31"/>
      <c r="JAB9" s="31"/>
      <c r="JAC9" s="31"/>
      <c r="JAD9" s="31"/>
      <c r="JAE9" s="31"/>
      <c r="JAF9" s="31"/>
      <c r="JAG9" s="31"/>
      <c r="JAH9" s="31"/>
      <c r="JAI9" s="31"/>
      <c r="JAJ9" s="31"/>
      <c r="JAK9" s="31"/>
      <c r="JAL9" s="31"/>
      <c r="JAM9" s="31"/>
      <c r="JAN9" s="31"/>
      <c r="JAO9" s="31"/>
      <c r="JAP9" s="31"/>
      <c r="JAQ9" s="31"/>
      <c r="JAR9" s="31"/>
      <c r="JAS9" s="31"/>
      <c r="JAT9" s="31"/>
      <c r="JAU9" s="31"/>
      <c r="JAV9" s="31"/>
      <c r="JAW9" s="31"/>
      <c r="JAX9" s="31"/>
      <c r="JAY9" s="31"/>
      <c r="JAZ9" s="31"/>
      <c r="JBA9" s="31"/>
      <c r="JBB9" s="31"/>
      <c r="JBC9" s="31"/>
      <c r="JBD9" s="31"/>
      <c r="JBE9" s="31"/>
      <c r="JBF9" s="31"/>
      <c r="JBG9" s="31"/>
      <c r="JBH9" s="31"/>
      <c r="JBI9" s="31"/>
      <c r="JBJ9" s="31"/>
      <c r="JBK9" s="31"/>
      <c r="JBL9" s="31"/>
      <c r="JBM9" s="31"/>
      <c r="JBN9" s="31"/>
      <c r="JBO9" s="31"/>
      <c r="JBP9" s="31"/>
      <c r="JBQ9" s="31"/>
      <c r="JBR9" s="31"/>
      <c r="JBS9" s="31"/>
      <c r="JBT9" s="31"/>
      <c r="JBU9" s="31"/>
      <c r="JBV9" s="31"/>
      <c r="JBW9" s="31"/>
      <c r="JBX9" s="31"/>
      <c r="JBY9" s="31"/>
      <c r="JBZ9" s="31"/>
      <c r="JCA9" s="31"/>
      <c r="JCB9" s="31"/>
      <c r="JCC9" s="31"/>
      <c r="JCD9" s="31"/>
      <c r="JCE9" s="31"/>
      <c r="JCF9" s="31"/>
      <c r="JCG9" s="31"/>
      <c r="JCH9" s="31"/>
      <c r="JCI9" s="31"/>
      <c r="JCJ9" s="31"/>
      <c r="JCK9" s="31"/>
      <c r="JCL9" s="31"/>
      <c r="JCM9" s="31"/>
      <c r="JCN9" s="31"/>
      <c r="JCO9" s="31"/>
      <c r="JCP9" s="31"/>
      <c r="JCQ9" s="31"/>
      <c r="JCR9" s="31"/>
      <c r="JCS9" s="31"/>
      <c r="JCT9" s="31"/>
      <c r="JCU9" s="31"/>
      <c r="JCV9" s="31"/>
      <c r="JCW9" s="31"/>
      <c r="JCX9" s="31"/>
      <c r="JCY9" s="31"/>
      <c r="JCZ9" s="31"/>
      <c r="JDA9" s="31"/>
      <c r="JDB9" s="31"/>
      <c r="JDC9" s="31"/>
      <c r="JDD9" s="31"/>
      <c r="JDE9" s="31"/>
      <c r="JDF9" s="31"/>
      <c r="JDG9" s="31"/>
      <c r="JDH9" s="31"/>
      <c r="JDI9" s="31"/>
      <c r="JDJ9" s="31"/>
      <c r="JDK9" s="31"/>
      <c r="JDL9" s="31"/>
      <c r="JDM9" s="31"/>
      <c r="JDN9" s="31"/>
      <c r="JDO9" s="31"/>
      <c r="JDP9" s="31"/>
      <c r="JDQ9" s="31"/>
      <c r="JDR9" s="31"/>
      <c r="JDS9" s="31"/>
      <c r="JDT9" s="31"/>
      <c r="JDU9" s="31"/>
      <c r="JDV9" s="31"/>
      <c r="JDW9" s="31"/>
      <c r="JDX9" s="31"/>
      <c r="JDY9" s="31"/>
      <c r="JDZ9" s="31"/>
      <c r="JEA9" s="31"/>
      <c r="JEB9" s="31"/>
      <c r="JEC9" s="31"/>
      <c r="JED9" s="31"/>
      <c r="JEE9" s="31"/>
      <c r="JEF9" s="31"/>
      <c r="JEG9" s="31"/>
      <c r="JEH9" s="31"/>
      <c r="JEI9" s="31"/>
      <c r="JEJ9" s="31"/>
      <c r="JEK9" s="31"/>
      <c r="JEL9" s="31"/>
      <c r="JEM9" s="31"/>
      <c r="JEN9" s="31"/>
      <c r="JEO9" s="31"/>
      <c r="JEP9" s="31"/>
      <c r="JEQ9" s="31"/>
      <c r="JER9" s="31"/>
      <c r="JES9" s="31"/>
      <c r="JET9" s="31"/>
      <c r="JEU9" s="31"/>
      <c r="JEV9" s="31"/>
      <c r="JEW9" s="31"/>
      <c r="JEX9" s="31"/>
      <c r="JEY9" s="31"/>
      <c r="JEZ9" s="31"/>
      <c r="JFA9" s="31"/>
      <c r="JFB9" s="31"/>
      <c r="JFC9" s="31"/>
      <c r="JFD9" s="31"/>
      <c r="JFE9" s="31"/>
      <c r="JFF9" s="31"/>
      <c r="JFG9" s="31"/>
      <c r="JFH9" s="31"/>
      <c r="JFI9" s="31"/>
      <c r="JFJ9" s="31"/>
      <c r="JFK9" s="31"/>
      <c r="JFL9" s="31"/>
      <c r="JFM9" s="31"/>
      <c r="JFN9" s="31"/>
      <c r="JFO9" s="31"/>
      <c r="JFP9" s="31"/>
      <c r="JFQ9" s="31"/>
      <c r="JFR9" s="31"/>
      <c r="JFS9" s="31"/>
      <c r="JFT9" s="31"/>
      <c r="JFU9" s="31"/>
      <c r="JFV9" s="31"/>
      <c r="JFW9" s="31"/>
      <c r="JFX9" s="31"/>
      <c r="JFY9" s="31"/>
      <c r="JFZ9" s="31"/>
      <c r="JGA9" s="31"/>
      <c r="JGB9" s="31"/>
      <c r="JGC9" s="31"/>
      <c r="JGD9" s="31"/>
      <c r="JGE9" s="31"/>
      <c r="JGF9" s="31"/>
      <c r="JGG9" s="31"/>
      <c r="JGH9" s="31"/>
      <c r="JGI9" s="31"/>
      <c r="JGJ9" s="31"/>
      <c r="JGK9" s="31"/>
      <c r="JGL9" s="31"/>
      <c r="JGM9" s="31"/>
      <c r="JGN9" s="31"/>
      <c r="JGO9" s="31"/>
      <c r="JGP9" s="31"/>
      <c r="JGQ9" s="31"/>
      <c r="JGR9" s="31"/>
      <c r="JGS9" s="31"/>
      <c r="JGT9" s="31"/>
      <c r="JGU9" s="31"/>
      <c r="JGV9" s="31"/>
      <c r="JGW9" s="31"/>
      <c r="JGX9" s="31"/>
      <c r="JGY9" s="31"/>
      <c r="JGZ9" s="31"/>
      <c r="JHA9" s="31"/>
      <c r="JHB9" s="31"/>
      <c r="JHC9" s="31"/>
      <c r="JHD9" s="31"/>
      <c r="JHE9" s="31"/>
      <c r="JHF9" s="31"/>
      <c r="JHG9" s="31"/>
      <c r="JHH9" s="31"/>
      <c r="JHI9" s="31"/>
      <c r="JHJ9" s="31"/>
      <c r="JHK9" s="31"/>
      <c r="JHL9" s="31"/>
      <c r="JHM9" s="31"/>
      <c r="JHN9" s="31"/>
      <c r="JHO9" s="31"/>
      <c r="JHP9" s="31"/>
      <c r="JHQ9" s="31"/>
      <c r="JHR9" s="31"/>
      <c r="JHS9" s="31"/>
      <c r="JHT9" s="31"/>
      <c r="JHU9" s="31"/>
      <c r="JHV9" s="31"/>
      <c r="JHW9" s="31"/>
      <c r="JHX9" s="31"/>
      <c r="JHY9" s="31"/>
      <c r="JHZ9" s="31"/>
      <c r="JIA9" s="31"/>
      <c r="JIB9" s="31"/>
      <c r="JIC9" s="31"/>
      <c r="JID9" s="31"/>
      <c r="JIE9" s="31"/>
      <c r="JIF9" s="31"/>
      <c r="JIG9" s="31"/>
      <c r="JIH9" s="31"/>
      <c r="JII9" s="31"/>
      <c r="JIJ9" s="31"/>
      <c r="JIK9" s="31"/>
      <c r="JIL9" s="31"/>
      <c r="JIM9" s="31"/>
      <c r="JIN9" s="31"/>
      <c r="JIO9" s="31"/>
      <c r="JIP9" s="31"/>
      <c r="JIQ9" s="31"/>
      <c r="JIR9" s="31"/>
      <c r="JIS9" s="31"/>
      <c r="JIT9" s="31"/>
      <c r="JIU9" s="31"/>
      <c r="JIV9" s="31"/>
      <c r="JIW9" s="31"/>
      <c r="JIX9" s="31"/>
      <c r="JIY9" s="31"/>
      <c r="JIZ9" s="31"/>
      <c r="JJA9" s="31"/>
      <c r="JJB9" s="31"/>
      <c r="JJC9" s="31"/>
      <c r="JJD9" s="31"/>
      <c r="JJE9" s="31"/>
      <c r="JJF9" s="31"/>
      <c r="JJG9" s="31"/>
      <c r="JJH9" s="31"/>
      <c r="JJI9" s="31"/>
      <c r="JJJ9" s="31"/>
      <c r="JJK9" s="31"/>
      <c r="JJL9" s="31"/>
      <c r="JJM9" s="31"/>
      <c r="JJN9" s="31"/>
      <c r="JJO9" s="31"/>
      <c r="JJP9" s="31"/>
      <c r="JJQ9" s="31"/>
      <c r="JJR9" s="31"/>
      <c r="JJS9" s="31"/>
      <c r="JJT9" s="31"/>
      <c r="JJU9" s="31"/>
      <c r="JJV9" s="31"/>
      <c r="JJW9" s="31"/>
      <c r="JJX9" s="31"/>
      <c r="JJY9" s="31"/>
      <c r="JJZ9" s="31"/>
      <c r="JKA9" s="31"/>
      <c r="JKB9" s="31"/>
      <c r="JKC9" s="31"/>
      <c r="JKD9" s="31"/>
      <c r="JKE9" s="31"/>
      <c r="JKF9" s="31"/>
      <c r="JKG9" s="31"/>
      <c r="JKH9" s="31"/>
      <c r="JKI9" s="31"/>
      <c r="JKJ9" s="31"/>
      <c r="JKK9" s="31"/>
      <c r="JKL9" s="31"/>
      <c r="JKM9" s="31"/>
      <c r="JKN9" s="31"/>
      <c r="JKO9" s="31"/>
      <c r="JKP9" s="31"/>
      <c r="JKQ9" s="31"/>
      <c r="JKR9" s="31"/>
      <c r="JKS9" s="31"/>
      <c r="JKT9" s="31"/>
      <c r="JKU9" s="31"/>
      <c r="JKV9" s="31"/>
      <c r="JKW9" s="31"/>
      <c r="JKX9" s="31"/>
      <c r="JKY9" s="31"/>
      <c r="JKZ9" s="31"/>
      <c r="JLA9" s="31"/>
      <c r="JLB9" s="31"/>
      <c r="JLC9" s="31"/>
      <c r="JLD9" s="31"/>
      <c r="JLE9" s="31"/>
      <c r="JLF9" s="31"/>
      <c r="JLG9" s="31"/>
      <c r="JLH9" s="31"/>
      <c r="JLI9" s="31"/>
      <c r="JLJ9" s="31"/>
      <c r="JLK9" s="31"/>
      <c r="JLL9" s="31"/>
      <c r="JLM9" s="31"/>
      <c r="JLN9" s="31"/>
      <c r="JLO9" s="31"/>
      <c r="JLP9" s="31"/>
      <c r="JLQ9" s="31"/>
      <c r="JLR9" s="31"/>
      <c r="JLS9" s="31"/>
      <c r="JLT9" s="31"/>
      <c r="JLU9" s="31"/>
      <c r="JLV9" s="31"/>
      <c r="JLW9" s="31"/>
      <c r="JLX9" s="31"/>
      <c r="JLY9" s="31"/>
      <c r="JLZ9" s="31"/>
      <c r="JMA9" s="31"/>
      <c r="JMB9" s="31"/>
      <c r="JMC9" s="31"/>
      <c r="JMD9" s="31"/>
      <c r="JME9" s="31"/>
      <c r="JMF9" s="31"/>
      <c r="JMG9" s="31"/>
      <c r="JMH9" s="31"/>
      <c r="JMI9" s="31"/>
      <c r="JMJ9" s="31"/>
      <c r="JMK9" s="31"/>
      <c r="JML9" s="31"/>
      <c r="JMM9" s="31"/>
      <c r="JMN9" s="31"/>
      <c r="JMO9" s="31"/>
      <c r="JMP9" s="31"/>
      <c r="JMQ9" s="31"/>
      <c r="JMR9" s="31"/>
      <c r="JMS9" s="31"/>
      <c r="JMT9" s="31"/>
      <c r="JMU9" s="31"/>
      <c r="JMV9" s="31"/>
      <c r="JMW9" s="31"/>
      <c r="JMX9" s="31"/>
      <c r="JMY9" s="31"/>
      <c r="JMZ9" s="31"/>
      <c r="JNA9" s="31"/>
      <c r="JNB9" s="31"/>
      <c r="JNC9" s="31"/>
      <c r="JND9" s="31"/>
      <c r="JNE9" s="31"/>
      <c r="JNF9" s="31"/>
      <c r="JNG9" s="31"/>
      <c r="JNH9" s="31"/>
      <c r="JNI9" s="31"/>
      <c r="JNJ9" s="31"/>
      <c r="JNK9" s="31"/>
      <c r="JNL9" s="31"/>
      <c r="JNM9" s="31"/>
      <c r="JNN9" s="31"/>
      <c r="JNO9" s="31"/>
      <c r="JNP9" s="31"/>
      <c r="JNQ9" s="31"/>
      <c r="JNR9" s="31"/>
      <c r="JNS9" s="31"/>
      <c r="JNT9" s="31"/>
      <c r="JNU9" s="31"/>
      <c r="JNV9" s="31"/>
      <c r="JNW9" s="31"/>
      <c r="JNX9" s="31"/>
      <c r="JNY9" s="31"/>
      <c r="JNZ9" s="31"/>
      <c r="JOA9" s="31"/>
      <c r="JOB9" s="31"/>
      <c r="JOC9" s="31"/>
      <c r="JOD9" s="31"/>
      <c r="JOE9" s="31"/>
      <c r="JOF9" s="31"/>
      <c r="JOG9" s="31"/>
      <c r="JOH9" s="31"/>
      <c r="JOI9" s="31"/>
      <c r="JOJ9" s="31"/>
      <c r="JOK9" s="31"/>
      <c r="JOL9" s="31"/>
      <c r="JOM9" s="31"/>
      <c r="JON9" s="31"/>
      <c r="JOO9" s="31"/>
      <c r="JOP9" s="31"/>
      <c r="JOQ9" s="31"/>
      <c r="JOR9" s="31"/>
      <c r="JOS9" s="31"/>
      <c r="JOT9" s="31"/>
      <c r="JOU9" s="31"/>
      <c r="JOV9" s="31"/>
      <c r="JOW9" s="31"/>
      <c r="JOX9" s="31"/>
      <c r="JOY9" s="31"/>
      <c r="JOZ9" s="31"/>
      <c r="JPA9" s="31"/>
      <c r="JPB9" s="31"/>
      <c r="JPC9" s="31"/>
      <c r="JPD9" s="31"/>
      <c r="JPE9" s="31"/>
      <c r="JPF9" s="31"/>
      <c r="JPG9" s="31"/>
      <c r="JPH9" s="31"/>
      <c r="JPI9" s="31"/>
      <c r="JPJ9" s="31"/>
      <c r="JPK9" s="31"/>
      <c r="JPL9" s="31"/>
      <c r="JPM9" s="31"/>
      <c r="JPN9" s="31"/>
      <c r="JPO9" s="31"/>
      <c r="JPP9" s="31"/>
      <c r="JPQ9" s="31"/>
      <c r="JPR9" s="31"/>
      <c r="JPS9" s="31"/>
      <c r="JPT9" s="31"/>
      <c r="JPU9" s="31"/>
      <c r="JPV9" s="31"/>
      <c r="JPW9" s="31"/>
      <c r="JPX9" s="31"/>
      <c r="JPY9" s="31"/>
      <c r="JPZ9" s="31"/>
      <c r="JQA9" s="31"/>
      <c r="JQB9" s="31"/>
      <c r="JQC9" s="31"/>
      <c r="JQD9" s="31"/>
      <c r="JQE9" s="31"/>
      <c r="JQF9" s="31"/>
      <c r="JQG9" s="31"/>
      <c r="JQH9" s="31"/>
      <c r="JQI9" s="31"/>
      <c r="JQJ9" s="31"/>
      <c r="JQK9" s="31"/>
      <c r="JQL9" s="31"/>
      <c r="JQM9" s="31"/>
      <c r="JQN9" s="31"/>
      <c r="JQO9" s="31"/>
      <c r="JQP9" s="31"/>
      <c r="JQQ9" s="31"/>
      <c r="JQR9" s="31"/>
      <c r="JQS9" s="31"/>
      <c r="JQT9" s="31"/>
      <c r="JQU9" s="31"/>
      <c r="JQV9" s="31"/>
      <c r="JQW9" s="31"/>
      <c r="JQX9" s="31"/>
      <c r="JQY9" s="31"/>
      <c r="JQZ9" s="31"/>
      <c r="JRA9" s="31"/>
      <c r="JRB9" s="31"/>
      <c r="JRC9" s="31"/>
      <c r="JRD9" s="31"/>
      <c r="JRE9" s="31"/>
      <c r="JRF9" s="31"/>
      <c r="JRG9" s="31"/>
      <c r="JRH9" s="31"/>
      <c r="JRI9" s="31"/>
      <c r="JRJ9" s="31"/>
      <c r="JRK9" s="31"/>
      <c r="JRL9" s="31"/>
      <c r="JRM9" s="31"/>
      <c r="JRN9" s="31"/>
      <c r="JRO9" s="31"/>
      <c r="JRP9" s="31"/>
      <c r="JRQ9" s="31"/>
      <c r="JRR9" s="31"/>
      <c r="JRS9" s="31"/>
      <c r="JRT9" s="31"/>
      <c r="JRU9" s="31"/>
      <c r="JRV9" s="31"/>
      <c r="JRW9" s="31"/>
      <c r="JRX9" s="31"/>
      <c r="JRY9" s="31"/>
      <c r="JRZ9" s="31"/>
      <c r="JSA9" s="31"/>
      <c r="JSB9" s="31"/>
      <c r="JSC9" s="31"/>
      <c r="JSD9" s="31"/>
      <c r="JSE9" s="31"/>
      <c r="JSF9" s="31"/>
      <c r="JSG9" s="31"/>
      <c r="JSH9" s="31"/>
      <c r="JSI9" s="31"/>
      <c r="JSJ9" s="31"/>
      <c r="JSK9" s="31"/>
      <c r="JSL9" s="31"/>
      <c r="JSM9" s="31"/>
      <c r="JSN9" s="31"/>
      <c r="JSO9" s="31"/>
      <c r="JSP9" s="31"/>
      <c r="JSQ9" s="31"/>
      <c r="JSR9" s="31"/>
      <c r="JSS9" s="31"/>
      <c r="JST9" s="31"/>
      <c r="JSU9" s="31"/>
      <c r="JSV9" s="31"/>
      <c r="JSW9" s="31"/>
      <c r="JSX9" s="31"/>
      <c r="JSY9" s="31"/>
      <c r="JSZ9" s="31"/>
      <c r="JTA9" s="31"/>
      <c r="JTB9" s="31"/>
      <c r="JTC9" s="31"/>
      <c r="JTD9" s="31"/>
      <c r="JTE9" s="31"/>
      <c r="JTF9" s="31"/>
      <c r="JTG9" s="31"/>
      <c r="JTH9" s="31"/>
      <c r="JTI9" s="31"/>
      <c r="JTJ9" s="31"/>
      <c r="JTK9" s="31"/>
      <c r="JTL9" s="31"/>
      <c r="JTM9" s="31"/>
      <c r="JTN9" s="31"/>
      <c r="JTO9" s="31"/>
      <c r="JTP9" s="31"/>
      <c r="JTQ9" s="31"/>
      <c r="JTR9" s="31"/>
      <c r="JTS9" s="31"/>
      <c r="JTT9" s="31"/>
      <c r="JTU9" s="31"/>
      <c r="JTV9" s="31"/>
      <c r="JTW9" s="31"/>
      <c r="JTX9" s="31"/>
      <c r="JTY9" s="31"/>
      <c r="JTZ9" s="31"/>
      <c r="JUA9" s="31"/>
      <c r="JUB9" s="31"/>
      <c r="JUC9" s="31"/>
      <c r="JUD9" s="31"/>
      <c r="JUE9" s="31"/>
      <c r="JUF9" s="31"/>
      <c r="JUG9" s="31"/>
      <c r="JUH9" s="31"/>
      <c r="JUI9" s="31"/>
      <c r="JUJ9" s="31"/>
      <c r="JUK9" s="31"/>
      <c r="JUL9" s="31"/>
      <c r="JUM9" s="31"/>
      <c r="JUN9" s="31"/>
      <c r="JUO9" s="31"/>
      <c r="JUP9" s="31"/>
      <c r="JUQ9" s="31"/>
      <c r="JUR9" s="31"/>
      <c r="JUS9" s="31"/>
      <c r="JUT9" s="31"/>
      <c r="JUU9" s="31"/>
      <c r="JUV9" s="31"/>
      <c r="JUW9" s="31"/>
      <c r="JUX9" s="31"/>
      <c r="JUY9" s="31"/>
      <c r="JUZ9" s="31"/>
      <c r="JVA9" s="31"/>
      <c r="JVB9" s="31"/>
      <c r="JVC9" s="31"/>
      <c r="JVD9" s="31"/>
      <c r="JVE9" s="31"/>
      <c r="JVF9" s="31"/>
      <c r="JVG9" s="31"/>
      <c r="JVH9" s="31"/>
      <c r="JVI9" s="31"/>
      <c r="JVJ9" s="31"/>
      <c r="JVK9" s="31"/>
      <c r="JVL9" s="31"/>
      <c r="JVM9" s="31"/>
      <c r="JVN9" s="31"/>
      <c r="JVO9" s="31"/>
      <c r="JVP9" s="31"/>
      <c r="JVQ9" s="31"/>
      <c r="JVR9" s="31"/>
      <c r="JVS9" s="31"/>
      <c r="JVT9" s="31"/>
      <c r="JVU9" s="31"/>
      <c r="JVV9" s="31"/>
      <c r="JVW9" s="31"/>
      <c r="JVX9" s="31"/>
      <c r="JVY9" s="31"/>
      <c r="JVZ9" s="31"/>
      <c r="JWA9" s="31"/>
      <c r="JWB9" s="31"/>
      <c r="JWC9" s="31"/>
      <c r="JWD9" s="31"/>
      <c r="JWE9" s="31"/>
      <c r="JWF9" s="31"/>
      <c r="JWG9" s="31"/>
      <c r="JWH9" s="31"/>
      <c r="JWI9" s="31"/>
      <c r="JWJ9" s="31"/>
      <c r="JWK9" s="31"/>
      <c r="JWL9" s="31"/>
      <c r="JWM9" s="31"/>
      <c r="JWN9" s="31"/>
      <c r="JWO9" s="31"/>
      <c r="JWP9" s="31"/>
      <c r="JWQ9" s="31"/>
      <c r="JWR9" s="31"/>
      <c r="JWS9" s="31"/>
      <c r="JWT9" s="31"/>
      <c r="JWU9" s="31"/>
      <c r="JWV9" s="31"/>
      <c r="JWW9" s="31"/>
      <c r="JWX9" s="31"/>
      <c r="JWY9" s="31"/>
      <c r="JWZ9" s="31"/>
      <c r="JXA9" s="31"/>
      <c r="JXB9" s="31"/>
      <c r="JXC9" s="31"/>
      <c r="JXD9" s="31"/>
      <c r="JXE9" s="31"/>
      <c r="JXF9" s="31"/>
      <c r="JXG9" s="31"/>
      <c r="JXH9" s="31"/>
      <c r="JXI9" s="31"/>
      <c r="JXJ9" s="31"/>
      <c r="JXK9" s="31"/>
      <c r="JXL9" s="31"/>
      <c r="JXM9" s="31"/>
      <c r="JXN9" s="31"/>
      <c r="JXO9" s="31"/>
      <c r="JXP9" s="31"/>
      <c r="JXQ9" s="31"/>
      <c r="JXR9" s="31"/>
      <c r="JXS9" s="31"/>
      <c r="JXT9" s="31"/>
      <c r="JXU9" s="31"/>
      <c r="JXV9" s="31"/>
      <c r="JXW9" s="31"/>
      <c r="JXX9" s="31"/>
      <c r="JXY9" s="31"/>
      <c r="JXZ9" s="31"/>
      <c r="JYA9" s="31"/>
      <c r="JYB9" s="31"/>
      <c r="JYC9" s="31"/>
      <c r="JYD9" s="31"/>
      <c r="JYE9" s="31"/>
      <c r="JYF9" s="31"/>
      <c r="JYG9" s="31"/>
      <c r="JYH9" s="31"/>
      <c r="JYI9" s="31"/>
      <c r="JYJ9" s="31"/>
      <c r="JYK9" s="31"/>
      <c r="JYL9" s="31"/>
      <c r="JYM9" s="31"/>
      <c r="JYN9" s="31"/>
      <c r="JYO9" s="31"/>
      <c r="JYP9" s="31"/>
      <c r="JYQ9" s="31"/>
      <c r="JYR9" s="31"/>
      <c r="JYS9" s="31"/>
      <c r="JYT9" s="31"/>
      <c r="JYU9" s="31"/>
      <c r="JYV9" s="31"/>
      <c r="JYW9" s="31"/>
      <c r="JYX9" s="31"/>
      <c r="JYY9" s="31"/>
      <c r="JYZ9" s="31"/>
      <c r="JZA9" s="31"/>
      <c r="JZB9" s="31"/>
      <c r="JZC9" s="31"/>
      <c r="JZD9" s="31"/>
      <c r="JZE9" s="31"/>
      <c r="JZF9" s="31"/>
      <c r="JZG9" s="31"/>
      <c r="JZH9" s="31"/>
      <c r="JZI9" s="31"/>
      <c r="JZJ9" s="31"/>
      <c r="JZK9" s="31"/>
      <c r="JZL9" s="31"/>
      <c r="JZM9" s="31"/>
      <c r="JZN9" s="31"/>
      <c r="JZO9" s="31"/>
      <c r="JZP9" s="31"/>
      <c r="JZQ9" s="31"/>
      <c r="JZR9" s="31"/>
      <c r="JZS9" s="31"/>
      <c r="JZT9" s="31"/>
      <c r="JZU9" s="31"/>
      <c r="JZV9" s="31"/>
      <c r="JZW9" s="31"/>
      <c r="JZX9" s="31"/>
      <c r="JZY9" s="31"/>
      <c r="JZZ9" s="31"/>
      <c r="KAA9" s="31"/>
      <c r="KAB9" s="31"/>
      <c r="KAC9" s="31"/>
      <c r="KAD9" s="31"/>
      <c r="KAE9" s="31"/>
      <c r="KAF9" s="31"/>
      <c r="KAG9" s="31"/>
      <c r="KAH9" s="31"/>
      <c r="KAI9" s="31"/>
      <c r="KAJ9" s="31"/>
      <c r="KAK9" s="31"/>
      <c r="KAL9" s="31"/>
      <c r="KAM9" s="31"/>
      <c r="KAN9" s="31"/>
      <c r="KAO9" s="31"/>
      <c r="KAP9" s="31"/>
      <c r="KAQ9" s="31"/>
      <c r="KAR9" s="31"/>
      <c r="KAS9" s="31"/>
      <c r="KAT9" s="31"/>
      <c r="KAU9" s="31"/>
      <c r="KAV9" s="31"/>
      <c r="KAW9" s="31"/>
      <c r="KAX9" s="31"/>
      <c r="KAY9" s="31"/>
      <c r="KAZ9" s="31"/>
      <c r="KBA9" s="31"/>
      <c r="KBB9" s="31"/>
      <c r="KBC9" s="31"/>
      <c r="KBD9" s="31"/>
      <c r="KBE9" s="31"/>
      <c r="KBF9" s="31"/>
      <c r="KBG9" s="31"/>
      <c r="KBH9" s="31"/>
      <c r="KBI9" s="31"/>
      <c r="KBJ9" s="31"/>
      <c r="KBK9" s="31"/>
      <c r="KBL9" s="31"/>
      <c r="KBM9" s="31"/>
      <c r="KBN9" s="31"/>
      <c r="KBO9" s="31"/>
      <c r="KBP9" s="31"/>
      <c r="KBQ9" s="31"/>
      <c r="KBR9" s="31"/>
      <c r="KBS9" s="31"/>
      <c r="KBT9" s="31"/>
      <c r="KBU9" s="31"/>
      <c r="KBV9" s="31"/>
      <c r="KBW9" s="31"/>
      <c r="KBX9" s="31"/>
      <c r="KBY9" s="31"/>
      <c r="KBZ9" s="31"/>
      <c r="KCA9" s="31"/>
      <c r="KCB9" s="31"/>
      <c r="KCC9" s="31"/>
      <c r="KCD9" s="31"/>
      <c r="KCE9" s="31"/>
      <c r="KCF9" s="31"/>
      <c r="KCG9" s="31"/>
      <c r="KCH9" s="31"/>
      <c r="KCI9" s="31"/>
      <c r="KCJ9" s="31"/>
      <c r="KCK9" s="31"/>
      <c r="KCL9" s="31"/>
      <c r="KCM9" s="31"/>
      <c r="KCN9" s="31"/>
      <c r="KCO9" s="31"/>
      <c r="KCP9" s="31"/>
      <c r="KCQ9" s="31"/>
      <c r="KCR9" s="31"/>
      <c r="KCS9" s="31"/>
      <c r="KCT9" s="31"/>
      <c r="KCU9" s="31"/>
      <c r="KCV9" s="31"/>
      <c r="KCW9" s="31"/>
      <c r="KCX9" s="31"/>
      <c r="KCY9" s="31"/>
      <c r="KCZ9" s="31"/>
      <c r="KDA9" s="31"/>
      <c r="KDB9" s="31"/>
      <c r="KDC9" s="31"/>
      <c r="KDD9" s="31"/>
      <c r="KDE9" s="31"/>
      <c r="KDF9" s="31"/>
      <c r="KDG9" s="31"/>
      <c r="KDH9" s="31"/>
      <c r="KDI9" s="31"/>
      <c r="KDJ9" s="31"/>
      <c r="KDK9" s="31"/>
      <c r="KDL9" s="31"/>
      <c r="KDM9" s="31"/>
      <c r="KDN9" s="31"/>
      <c r="KDO9" s="31"/>
      <c r="KDP9" s="31"/>
      <c r="KDQ9" s="31"/>
      <c r="KDR9" s="31"/>
      <c r="KDS9" s="31"/>
      <c r="KDT9" s="31"/>
      <c r="KDU9" s="31"/>
      <c r="KDV9" s="31"/>
      <c r="KDW9" s="31"/>
      <c r="KDX9" s="31"/>
      <c r="KDY9" s="31"/>
      <c r="KDZ9" s="31"/>
      <c r="KEA9" s="31"/>
      <c r="KEB9" s="31"/>
      <c r="KEC9" s="31"/>
      <c r="KED9" s="31"/>
      <c r="KEE9" s="31"/>
      <c r="KEF9" s="31"/>
      <c r="KEG9" s="31"/>
      <c r="KEH9" s="31"/>
      <c r="KEI9" s="31"/>
      <c r="KEJ9" s="31"/>
      <c r="KEK9" s="31"/>
      <c r="KEL9" s="31"/>
      <c r="KEM9" s="31"/>
      <c r="KEN9" s="31"/>
      <c r="KEO9" s="31"/>
      <c r="KEP9" s="31"/>
      <c r="KEQ9" s="31"/>
      <c r="KER9" s="31"/>
      <c r="KES9" s="31"/>
      <c r="KET9" s="31"/>
      <c r="KEU9" s="31"/>
      <c r="KEV9" s="31"/>
      <c r="KEW9" s="31"/>
      <c r="KEX9" s="31"/>
      <c r="KEY9" s="31"/>
      <c r="KEZ9" s="31"/>
      <c r="KFA9" s="31"/>
      <c r="KFB9" s="31"/>
      <c r="KFC9" s="31"/>
      <c r="KFD9" s="31"/>
      <c r="KFE9" s="31"/>
      <c r="KFF9" s="31"/>
      <c r="KFG9" s="31"/>
      <c r="KFH9" s="31"/>
      <c r="KFI9" s="31"/>
      <c r="KFJ9" s="31"/>
      <c r="KFK9" s="31"/>
      <c r="KFL9" s="31"/>
      <c r="KFM9" s="31"/>
      <c r="KFN9" s="31"/>
      <c r="KFO9" s="31"/>
      <c r="KFP9" s="31"/>
      <c r="KFQ9" s="31"/>
      <c r="KFR9" s="31"/>
      <c r="KFS9" s="31"/>
      <c r="KFT9" s="31"/>
      <c r="KFU9" s="31"/>
      <c r="KFV9" s="31"/>
      <c r="KFW9" s="31"/>
      <c r="KFX9" s="31"/>
      <c r="KFY9" s="31"/>
      <c r="KFZ9" s="31"/>
      <c r="KGA9" s="31"/>
      <c r="KGB9" s="31"/>
      <c r="KGC9" s="31"/>
      <c r="KGD9" s="31"/>
      <c r="KGE9" s="31"/>
      <c r="KGF9" s="31"/>
      <c r="KGG9" s="31"/>
      <c r="KGH9" s="31"/>
      <c r="KGI9" s="31"/>
      <c r="KGJ9" s="31"/>
      <c r="KGK9" s="31"/>
      <c r="KGL9" s="31"/>
      <c r="KGM9" s="31"/>
      <c r="KGN9" s="31"/>
      <c r="KGO9" s="31"/>
      <c r="KGP9" s="31"/>
      <c r="KGQ9" s="31"/>
      <c r="KGR9" s="31"/>
      <c r="KGS9" s="31"/>
      <c r="KGT9" s="31"/>
      <c r="KGU9" s="31"/>
      <c r="KGV9" s="31"/>
      <c r="KGW9" s="31"/>
      <c r="KGX9" s="31"/>
      <c r="KGY9" s="31"/>
      <c r="KGZ9" s="31"/>
      <c r="KHA9" s="31"/>
      <c r="KHB9" s="31"/>
      <c r="KHC9" s="31"/>
      <c r="KHD9" s="31"/>
      <c r="KHE9" s="31"/>
      <c r="KHF9" s="31"/>
      <c r="KHG9" s="31"/>
      <c r="KHH9" s="31"/>
      <c r="KHI9" s="31"/>
      <c r="KHJ9" s="31"/>
      <c r="KHK9" s="31"/>
      <c r="KHL9" s="31"/>
      <c r="KHM9" s="31"/>
      <c r="KHN9" s="31"/>
      <c r="KHO9" s="31"/>
      <c r="KHP9" s="31"/>
      <c r="KHQ9" s="31"/>
      <c r="KHR9" s="31"/>
      <c r="KHS9" s="31"/>
      <c r="KHT9" s="31"/>
      <c r="KHU9" s="31"/>
      <c r="KHV9" s="31"/>
      <c r="KHW9" s="31"/>
      <c r="KHX9" s="31"/>
      <c r="KHY9" s="31"/>
      <c r="KHZ9" s="31"/>
      <c r="KIA9" s="31"/>
      <c r="KIB9" s="31"/>
      <c r="KIC9" s="31"/>
      <c r="KID9" s="31"/>
      <c r="KIE9" s="31"/>
      <c r="KIF9" s="31"/>
      <c r="KIG9" s="31"/>
      <c r="KIH9" s="31"/>
      <c r="KII9" s="31"/>
      <c r="KIJ9" s="31"/>
      <c r="KIK9" s="31"/>
      <c r="KIL9" s="31"/>
      <c r="KIM9" s="31"/>
      <c r="KIN9" s="31"/>
      <c r="KIO9" s="31"/>
      <c r="KIP9" s="31"/>
      <c r="KIQ9" s="31"/>
      <c r="KIR9" s="31"/>
      <c r="KIS9" s="31"/>
      <c r="KIT9" s="31"/>
      <c r="KIU9" s="31"/>
      <c r="KIV9" s="31"/>
      <c r="KIW9" s="31"/>
      <c r="KIX9" s="31"/>
      <c r="KIY9" s="31"/>
      <c r="KIZ9" s="31"/>
      <c r="KJA9" s="31"/>
      <c r="KJB9" s="31"/>
      <c r="KJC9" s="31"/>
      <c r="KJD9" s="31"/>
      <c r="KJE9" s="31"/>
      <c r="KJF9" s="31"/>
      <c r="KJG9" s="31"/>
      <c r="KJH9" s="31"/>
      <c r="KJI9" s="31"/>
      <c r="KJJ9" s="31"/>
      <c r="KJK9" s="31"/>
      <c r="KJL9" s="31"/>
      <c r="KJM9" s="31"/>
      <c r="KJN9" s="31"/>
      <c r="KJO9" s="31"/>
      <c r="KJP9" s="31"/>
      <c r="KJQ9" s="31"/>
      <c r="KJR9" s="31"/>
      <c r="KJS9" s="31"/>
      <c r="KJT9" s="31"/>
      <c r="KJU9" s="31"/>
      <c r="KJV9" s="31"/>
      <c r="KJW9" s="31"/>
      <c r="KJX9" s="31"/>
      <c r="KJY9" s="31"/>
      <c r="KJZ9" s="31"/>
      <c r="KKA9" s="31"/>
      <c r="KKB9" s="31"/>
      <c r="KKC9" s="31"/>
      <c r="KKD9" s="31"/>
      <c r="KKE9" s="31"/>
      <c r="KKF9" s="31"/>
      <c r="KKG9" s="31"/>
      <c r="KKH9" s="31"/>
      <c r="KKI9" s="31"/>
      <c r="KKJ9" s="31"/>
      <c r="KKK9" s="31"/>
      <c r="KKL9" s="31"/>
      <c r="KKM9" s="31"/>
      <c r="KKN9" s="31"/>
      <c r="KKO9" s="31"/>
      <c r="KKP9" s="31"/>
      <c r="KKQ9" s="31"/>
      <c r="KKR9" s="31"/>
      <c r="KKS9" s="31"/>
      <c r="KKT9" s="31"/>
      <c r="KKU9" s="31"/>
      <c r="KKV9" s="31"/>
      <c r="KKW9" s="31"/>
      <c r="KKX9" s="31"/>
      <c r="KKY9" s="31"/>
      <c r="KKZ9" s="31"/>
      <c r="KLA9" s="31"/>
      <c r="KLB9" s="31"/>
      <c r="KLC9" s="31"/>
      <c r="KLD9" s="31"/>
      <c r="KLE9" s="31"/>
      <c r="KLF9" s="31"/>
      <c r="KLG9" s="31"/>
      <c r="KLH9" s="31"/>
      <c r="KLI9" s="31"/>
      <c r="KLJ9" s="31"/>
      <c r="KLK9" s="31"/>
      <c r="KLL9" s="31"/>
      <c r="KLM9" s="31"/>
      <c r="KLN9" s="31"/>
      <c r="KLO9" s="31"/>
      <c r="KLP9" s="31"/>
      <c r="KLQ9" s="31"/>
      <c r="KLR9" s="31"/>
      <c r="KLS9" s="31"/>
      <c r="KLT9" s="31"/>
      <c r="KLU9" s="31"/>
      <c r="KLV9" s="31"/>
      <c r="KLW9" s="31"/>
      <c r="KLX9" s="31"/>
      <c r="KLY9" s="31"/>
      <c r="KLZ9" s="31"/>
      <c r="KMA9" s="31"/>
      <c r="KMB9" s="31"/>
      <c r="KMC9" s="31"/>
      <c r="KMD9" s="31"/>
      <c r="KME9" s="31"/>
      <c r="KMF9" s="31"/>
      <c r="KMG9" s="31"/>
      <c r="KMH9" s="31"/>
      <c r="KMI9" s="31"/>
      <c r="KMJ9" s="31"/>
      <c r="KMK9" s="31"/>
      <c r="KML9" s="31"/>
      <c r="KMM9" s="31"/>
      <c r="KMN9" s="31"/>
      <c r="KMO9" s="31"/>
      <c r="KMP9" s="31"/>
      <c r="KMQ9" s="31"/>
      <c r="KMR9" s="31"/>
      <c r="KMS9" s="31"/>
      <c r="KMT9" s="31"/>
      <c r="KMU9" s="31"/>
      <c r="KMV9" s="31"/>
      <c r="KMW9" s="31"/>
      <c r="KMX9" s="31"/>
      <c r="KMY9" s="31"/>
      <c r="KMZ9" s="31"/>
      <c r="KNA9" s="31"/>
      <c r="KNB9" s="31"/>
      <c r="KNC9" s="31"/>
      <c r="KND9" s="31"/>
      <c r="KNE9" s="31"/>
      <c r="KNF9" s="31"/>
      <c r="KNG9" s="31"/>
      <c r="KNH9" s="31"/>
      <c r="KNI9" s="31"/>
      <c r="KNJ9" s="31"/>
      <c r="KNK9" s="31"/>
      <c r="KNL9" s="31"/>
      <c r="KNM9" s="31"/>
      <c r="KNN9" s="31"/>
      <c r="KNO9" s="31"/>
      <c r="KNP9" s="31"/>
      <c r="KNQ9" s="31"/>
      <c r="KNR9" s="31"/>
      <c r="KNS9" s="31"/>
      <c r="KNT9" s="31"/>
      <c r="KNU9" s="31"/>
      <c r="KNV9" s="31"/>
      <c r="KNW9" s="31"/>
      <c r="KNX9" s="31"/>
      <c r="KNY9" s="31"/>
      <c r="KNZ9" s="31"/>
      <c r="KOA9" s="31"/>
      <c r="KOB9" s="31"/>
      <c r="KOC9" s="31"/>
      <c r="KOD9" s="31"/>
      <c r="KOE9" s="31"/>
      <c r="KOF9" s="31"/>
      <c r="KOG9" s="31"/>
      <c r="KOH9" s="31"/>
      <c r="KOI9" s="31"/>
      <c r="KOJ9" s="31"/>
      <c r="KOK9" s="31"/>
      <c r="KOL9" s="31"/>
      <c r="KOM9" s="31"/>
      <c r="KON9" s="31"/>
      <c r="KOO9" s="31"/>
      <c r="KOP9" s="31"/>
      <c r="KOQ9" s="31"/>
      <c r="KOR9" s="31"/>
      <c r="KOS9" s="31"/>
      <c r="KOT9" s="31"/>
      <c r="KOU9" s="31"/>
      <c r="KOV9" s="31"/>
      <c r="KOW9" s="31"/>
      <c r="KOX9" s="31"/>
      <c r="KOY9" s="31"/>
      <c r="KOZ9" s="31"/>
      <c r="KPA9" s="31"/>
      <c r="KPB9" s="31"/>
      <c r="KPC9" s="31"/>
      <c r="KPD9" s="31"/>
      <c r="KPE9" s="31"/>
      <c r="KPF9" s="31"/>
      <c r="KPG9" s="31"/>
      <c r="KPH9" s="31"/>
      <c r="KPI9" s="31"/>
      <c r="KPJ9" s="31"/>
      <c r="KPK9" s="31"/>
      <c r="KPL9" s="31"/>
      <c r="KPM9" s="31"/>
      <c r="KPN9" s="31"/>
      <c r="KPO9" s="31"/>
      <c r="KPP9" s="31"/>
      <c r="KPQ9" s="31"/>
      <c r="KPR9" s="31"/>
      <c r="KPS9" s="31"/>
      <c r="KPT9" s="31"/>
      <c r="KPU9" s="31"/>
      <c r="KPV9" s="31"/>
      <c r="KPW9" s="31"/>
      <c r="KPX9" s="31"/>
      <c r="KPY9" s="31"/>
      <c r="KPZ9" s="31"/>
      <c r="KQA9" s="31"/>
      <c r="KQB9" s="31"/>
      <c r="KQC9" s="31"/>
      <c r="KQD9" s="31"/>
      <c r="KQE9" s="31"/>
      <c r="KQF9" s="31"/>
      <c r="KQG9" s="31"/>
      <c r="KQH9" s="31"/>
      <c r="KQI9" s="31"/>
      <c r="KQJ9" s="31"/>
      <c r="KQK9" s="31"/>
      <c r="KQL9" s="31"/>
      <c r="KQM9" s="31"/>
      <c r="KQN9" s="31"/>
      <c r="KQO9" s="31"/>
      <c r="KQP9" s="31"/>
      <c r="KQQ9" s="31"/>
      <c r="KQR9" s="31"/>
      <c r="KQS9" s="31"/>
      <c r="KQT9" s="31"/>
      <c r="KQU9" s="31"/>
      <c r="KQV9" s="31"/>
      <c r="KQW9" s="31"/>
      <c r="KQX9" s="31"/>
      <c r="KQY9" s="31"/>
      <c r="KQZ9" s="31"/>
      <c r="KRA9" s="31"/>
      <c r="KRB9" s="31"/>
      <c r="KRC9" s="31"/>
      <c r="KRD9" s="31"/>
      <c r="KRE9" s="31"/>
      <c r="KRF9" s="31"/>
      <c r="KRG9" s="31"/>
      <c r="KRH9" s="31"/>
      <c r="KRI9" s="31"/>
      <c r="KRJ9" s="31"/>
      <c r="KRK9" s="31"/>
      <c r="KRL9" s="31"/>
      <c r="KRM9" s="31"/>
      <c r="KRN9" s="31"/>
      <c r="KRO9" s="31"/>
      <c r="KRP9" s="31"/>
      <c r="KRQ9" s="31"/>
      <c r="KRR9" s="31"/>
      <c r="KRS9" s="31"/>
      <c r="KRT9" s="31"/>
      <c r="KRU9" s="31"/>
      <c r="KRV9" s="31"/>
      <c r="KRW9" s="31"/>
      <c r="KRX9" s="31"/>
      <c r="KRY9" s="31"/>
      <c r="KRZ9" s="31"/>
      <c r="KSA9" s="31"/>
      <c r="KSB9" s="31"/>
      <c r="KSC9" s="31"/>
      <c r="KSD9" s="31"/>
      <c r="KSE9" s="31"/>
      <c r="KSF9" s="31"/>
      <c r="KSG9" s="31"/>
      <c r="KSH9" s="31"/>
      <c r="KSI9" s="31"/>
      <c r="KSJ9" s="31"/>
      <c r="KSK9" s="31"/>
      <c r="KSL9" s="31"/>
      <c r="KSM9" s="31"/>
      <c r="KSN9" s="31"/>
      <c r="KSO9" s="31"/>
      <c r="KSP9" s="31"/>
      <c r="KSQ9" s="31"/>
      <c r="KSR9" s="31"/>
      <c r="KSS9" s="31"/>
      <c r="KST9" s="31"/>
      <c r="KSU9" s="31"/>
      <c r="KSV9" s="31"/>
      <c r="KSW9" s="31"/>
      <c r="KSX9" s="31"/>
      <c r="KSY9" s="31"/>
      <c r="KSZ9" s="31"/>
      <c r="KTA9" s="31"/>
      <c r="KTB9" s="31"/>
      <c r="KTC9" s="31"/>
      <c r="KTD9" s="31"/>
      <c r="KTE9" s="31"/>
      <c r="KTF9" s="31"/>
      <c r="KTG9" s="31"/>
      <c r="KTH9" s="31"/>
      <c r="KTI9" s="31"/>
      <c r="KTJ9" s="31"/>
      <c r="KTK9" s="31"/>
      <c r="KTL9" s="31"/>
      <c r="KTM9" s="31"/>
      <c r="KTN9" s="31"/>
      <c r="KTO9" s="31"/>
      <c r="KTP9" s="31"/>
      <c r="KTQ9" s="31"/>
      <c r="KTR9" s="31"/>
      <c r="KTS9" s="31"/>
      <c r="KTT9" s="31"/>
      <c r="KTU9" s="31"/>
      <c r="KTV9" s="31"/>
      <c r="KTW9" s="31"/>
      <c r="KTX9" s="31"/>
      <c r="KTY9" s="31"/>
      <c r="KTZ9" s="31"/>
      <c r="KUA9" s="31"/>
      <c r="KUB9" s="31"/>
      <c r="KUC9" s="31"/>
      <c r="KUD9" s="31"/>
      <c r="KUE9" s="31"/>
      <c r="KUF9" s="31"/>
      <c r="KUG9" s="31"/>
      <c r="KUH9" s="31"/>
      <c r="KUI9" s="31"/>
      <c r="KUJ9" s="31"/>
      <c r="KUK9" s="31"/>
      <c r="KUL9" s="31"/>
      <c r="KUM9" s="31"/>
      <c r="KUN9" s="31"/>
      <c r="KUO9" s="31"/>
      <c r="KUP9" s="31"/>
      <c r="KUQ9" s="31"/>
      <c r="KUR9" s="31"/>
      <c r="KUS9" s="31"/>
      <c r="KUT9" s="31"/>
      <c r="KUU9" s="31"/>
      <c r="KUV9" s="31"/>
      <c r="KUW9" s="31"/>
      <c r="KUX9" s="31"/>
      <c r="KUY9" s="31"/>
      <c r="KUZ9" s="31"/>
      <c r="KVA9" s="31"/>
      <c r="KVB9" s="31"/>
      <c r="KVC9" s="31"/>
      <c r="KVD9" s="31"/>
      <c r="KVE9" s="31"/>
      <c r="KVF9" s="31"/>
      <c r="KVG9" s="31"/>
      <c r="KVH9" s="31"/>
      <c r="KVI9" s="31"/>
      <c r="KVJ9" s="31"/>
      <c r="KVK9" s="31"/>
      <c r="KVL9" s="31"/>
      <c r="KVM9" s="31"/>
      <c r="KVN9" s="31"/>
      <c r="KVO9" s="31"/>
      <c r="KVP9" s="31"/>
      <c r="KVQ9" s="31"/>
      <c r="KVR9" s="31"/>
      <c r="KVS9" s="31"/>
      <c r="KVT9" s="31"/>
      <c r="KVU9" s="31"/>
      <c r="KVV9" s="31"/>
      <c r="KVW9" s="31"/>
      <c r="KVX9" s="31"/>
      <c r="KVY9" s="31"/>
      <c r="KVZ9" s="31"/>
      <c r="KWA9" s="31"/>
      <c r="KWB9" s="31"/>
      <c r="KWC9" s="31"/>
      <c r="KWD9" s="31"/>
      <c r="KWE9" s="31"/>
      <c r="KWF9" s="31"/>
      <c r="KWG9" s="31"/>
      <c r="KWH9" s="31"/>
      <c r="KWI9" s="31"/>
      <c r="KWJ9" s="31"/>
      <c r="KWK9" s="31"/>
      <c r="KWL9" s="31"/>
      <c r="KWM9" s="31"/>
      <c r="KWN9" s="31"/>
      <c r="KWO9" s="31"/>
      <c r="KWP9" s="31"/>
      <c r="KWQ9" s="31"/>
      <c r="KWR9" s="31"/>
      <c r="KWS9" s="31"/>
      <c r="KWT9" s="31"/>
      <c r="KWU9" s="31"/>
      <c r="KWV9" s="31"/>
      <c r="KWW9" s="31"/>
      <c r="KWX9" s="31"/>
      <c r="KWY9" s="31"/>
      <c r="KWZ9" s="31"/>
      <c r="KXA9" s="31"/>
      <c r="KXB9" s="31"/>
      <c r="KXC9" s="31"/>
      <c r="KXD9" s="31"/>
      <c r="KXE9" s="31"/>
      <c r="KXF9" s="31"/>
      <c r="KXG9" s="31"/>
      <c r="KXH9" s="31"/>
      <c r="KXI9" s="31"/>
      <c r="KXJ9" s="31"/>
      <c r="KXK9" s="31"/>
      <c r="KXL9" s="31"/>
      <c r="KXM9" s="31"/>
      <c r="KXN9" s="31"/>
      <c r="KXO9" s="31"/>
      <c r="KXP9" s="31"/>
      <c r="KXQ9" s="31"/>
      <c r="KXR9" s="31"/>
      <c r="KXS9" s="31"/>
      <c r="KXT9" s="31"/>
      <c r="KXU9" s="31"/>
      <c r="KXV9" s="31"/>
      <c r="KXW9" s="31"/>
      <c r="KXX9" s="31"/>
      <c r="KXY9" s="31"/>
      <c r="KXZ9" s="31"/>
      <c r="KYA9" s="31"/>
      <c r="KYB9" s="31"/>
      <c r="KYC9" s="31"/>
      <c r="KYD9" s="31"/>
      <c r="KYE9" s="31"/>
      <c r="KYF9" s="31"/>
      <c r="KYG9" s="31"/>
      <c r="KYH9" s="31"/>
      <c r="KYI9" s="31"/>
      <c r="KYJ9" s="31"/>
      <c r="KYK9" s="31"/>
      <c r="KYL9" s="31"/>
      <c r="KYM9" s="31"/>
      <c r="KYN9" s="31"/>
      <c r="KYO9" s="31"/>
      <c r="KYP9" s="31"/>
      <c r="KYQ9" s="31"/>
      <c r="KYR9" s="31"/>
      <c r="KYS9" s="31"/>
      <c r="KYT9" s="31"/>
      <c r="KYU9" s="31"/>
      <c r="KYV9" s="31"/>
      <c r="KYW9" s="31"/>
      <c r="KYX9" s="31"/>
      <c r="KYY9" s="31"/>
      <c r="KYZ9" s="31"/>
      <c r="KZA9" s="31"/>
      <c r="KZB9" s="31"/>
      <c r="KZC9" s="31"/>
      <c r="KZD9" s="31"/>
      <c r="KZE9" s="31"/>
      <c r="KZF9" s="31"/>
      <c r="KZG9" s="31"/>
      <c r="KZH9" s="31"/>
      <c r="KZI9" s="31"/>
      <c r="KZJ9" s="31"/>
      <c r="KZK9" s="31"/>
      <c r="KZL9" s="31"/>
      <c r="KZM9" s="31"/>
      <c r="KZN9" s="31"/>
      <c r="KZO9" s="31"/>
      <c r="KZP9" s="31"/>
      <c r="KZQ9" s="31"/>
      <c r="KZR9" s="31"/>
      <c r="KZS9" s="31"/>
      <c r="KZT9" s="31"/>
      <c r="KZU9" s="31"/>
      <c r="KZV9" s="31"/>
      <c r="KZW9" s="31"/>
      <c r="KZX9" s="31"/>
      <c r="KZY9" s="31"/>
      <c r="KZZ9" s="31"/>
      <c r="LAA9" s="31"/>
      <c r="LAB9" s="31"/>
      <c r="LAC9" s="31"/>
      <c r="LAD9" s="31"/>
      <c r="LAE9" s="31"/>
      <c r="LAF9" s="31"/>
      <c r="LAG9" s="31"/>
      <c r="LAH9" s="31"/>
      <c r="LAI9" s="31"/>
      <c r="LAJ9" s="31"/>
      <c r="LAK9" s="31"/>
      <c r="LAL9" s="31"/>
      <c r="LAM9" s="31"/>
      <c r="LAN9" s="31"/>
      <c r="LAO9" s="31"/>
      <c r="LAP9" s="31"/>
      <c r="LAQ9" s="31"/>
      <c r="LAR9" s="31"/>
      <c r="LAS9" s="31"/>
      <c r="LAT9" s="31"/>
      <c r="LAU9" s="31"/>
      <c r="LAV9" s="31"/>
      <c r="LAW9" s="31"/>
      <c r="LAX9" s="31"/>
      <c r="LAY9" s="31"/>
      <c r="LAZ9" s="31"/>
      <c r="LBA9" s="31"/>
      <c r="LBB9" s="31"/>
      <c r="LBC9" s="31"/>
      <c r="LBD9" s="31"/>
      <c r="LBE9" s="31"/>
      <c r="LBF9" s="31"/>
      <c r="LBG9" s="31"/>
      <c r="LBH9" s="31"/>
      <c r="LBI9" s="31"/>
      <c r="LBJ9" s="31"/>
      <c r="LBK9" s="31"/>
      <c r="LBL9" s="31"/>
      <c r="LBM9" s="31"/>
      <c r="LBN9" s="31"/>
      <c r="LBO9" s="31"/>
      <c r="LBP9" s="31"/>
      <c r="LBQ9" s="31"/>
      <c r="LBR9" s="31"/>
      <c r="LBS9" s="31"/>
      <c r="LBT9" s="31"/>
      <c r="LBU9" s="31"/>
      <c r="LBV9" s="31"/>
      <c r="LBW9" s="31"/>
      <c r="LBX9" s="31"/>
      <c r="LBY9" s="31"/>
      <c r="LBZ9" s="31"/>
      <c r="LCA9" s="31"/>
      <c r="LCB9" s="31"/>
      <c r="LCC9" s="31"/>
      <c r="LCD9" s="31"/>
      <c r="LCE9" s="31"/>
      <c r="LCF9" s="31"/>
      <c r="LCG9" s="31"/>
      <c r="LCH9" s="31"/>
      <c r="LCI9" s="31"/>
      <c r="LCJ9" s="31"/>
      <c r="LCK9" s="31"/>
      <c r="LCL9" s="31"/>
      <c r="LCM9" s="31"/>
      <c r="LCN9" s="31"/>
      <c r="LCO9" s="31"/>
      <c r="LCP9" s="31"/>
      <c r="LCQ9" s="31"/>
      <c r="LCR9" s="31"/>
      <c r="LCS9" s="31"/>
      <c r="LCT9" s="31"/>
      <c r="LCU9" s="31"/>
      <c r="LCV9" s="31"/>
      <c r="LCW9" s="31"/>
      <c r="LCX9" s="31"/>
      <c r="LCY9" s="31"/>
      <c r="LCZ9" s="31"/>
      <c r="LDA9" s="31"/>
      <c r="LDB9" s="31"/>
      <c r="LDC9" s="31"/>
      <c r="LDD9" s="31"/>
      <c r="LDE9" s="31"/>
      <c r="LDF9" s="31"/>
      <c r="LDG9" s="31"/>
      <c r="LDH9" s="31"/>
      <c r="LDI9" s="31"/>
      <c r="LDJ9" s="31"/>
      <c r="LDK9" s="31"/>
      <c r="LDL9" s="31"/>
      <c r="LDM9" s="31"/>
      <c r="LDN9" s="31"/>
      <c r="LDO9" s="31"/>
      <c r="LDP9" s="31"/>
      <c r="LDQ9" s="31"/>
      <c r="LDR9" s="31"/>
      <c r="LDS9" s="31"/>
      <c r="LDT9" s="31"/>
      <c r="LDU9" s="31"/>
      <c r="LDV9" s="31"/>
      <c r="LDW9" s="31"/>
      <c r="LDX9" s="31"/>
      <c r="LDY9" s="31"/>
      <c r="LDZ9" s="31"/>
      <c r="LEA9" s="31"/>
      <c r="LEB9" s="31"/>
      <c r="LEC9" s="31"/>
      <c r="LED9" s="31"/>
      <c r="LEE9" s="31"/>
      <c r="LEF9" s="31"/>
      <c r="LEG9" s="31"/>
      <c r="LEH9" s="31"/>
      <c r="LEI9" s="31"/>
      <c r="LEJ9" s="31"/>
      <c r="LEK9" s="31"/>
      <c r="LEL9" s="31"/>
      <c r="LEM9" s="31"/>
      <c r="LEN9" s="31"/>
      <c r="LEO9" s="31"/>
      <c r="LEP9" s="31"/>
      <c r="LEQ9" s="31"/>
      <c r="LER9" s="31"/>
      <c r="LES9" s="31"/>
      <c r="LET9" s="31"/>
      <c r="LEU9" s="31"/>
      <c r="LEV9" s="31"/>
      <c r="LEW9" s="31"/>
      <c r="LEX9" s="31"/>
      <c r="LEY9" s="31"/>
      <c r="LEZ9" s="31"/>
      <c r="LFA9" s="31"/>
      <c r="LFB9" s="31"/>
      <c r="LFC9" s="31"/>
      <c r="LFD9" s="31"/>
      <c r="LFE9" s="31"/>
      <c r="LFF9" s="31"/>
      <c r="LFG9" s="31"/>
      <c r="LFH9" s="31"/>
      <c r="LFI9" s="31"/>
      <c r="LFJ9" s="31"/>
      <c r="LFK9" s="31"/>
      <c r="LFL9" s="31"/>
      <c r="LFM9" s="31"/>
      <c r="LFN9" s="31"/>
      <c r="LFO9" s="31"/>
      <c r="LFP9" s="31"/>
      <c r="LFQ9" s="31"/>
      <c r="LFR9" s="31"/>
      <c r="LFS9" s="31"/>
      <c r="LFT9" s="31"/>
      <c r="LFU9" s="31"/>
      <c r="LFV9" s="31"/>
      <c r="LFW9" s="31"/>
      <c r="LFX9" s="31"/>
      <c r="LFY9" s="31"/>
      <c r="LFZ9" s="31"/>
      <c r="LGA9" s="31"/>
      <c r="LGB9" s="31"/>
      <c r="LGC9" s="31"/>
      <c r="LGD9" s="31"/>
      <c r="LGE9" s="31"/>
      <c r="LGF9" s="31"/>
      <c r="LGG9" s="31"/>
      <c r="LGH9" s="31"/>
      <c r="LGI9" s="31"/>
      <c r="LGJ9" s="31"/>
      <c r="LGK9" s="31"/>
      <c r="LGL9" s="31"/>
      <c r="LGM9" s="31"/>
      <c r="LGN9" s="31"/>
      <c r="LGO9" s="31"/>
      <c r="LGP9" s="31"/>
      <c r="LGQ9" s="31"/>
      <c r="LGR9" s="31"/>
      <c r="LGS9" s="31"/>
      <c r="LGT9" s="31"/>
      <c r="LGU9" s="31"/>
      <c r="LGV9" s="31"/>
      <c r="LGW9" s="31"/>
      <c r="LGX9" s="31"/>
      <c r="LGY9" s="31"/>
      <c r="LGZ9" s="31"/>
      <c r="LHA9" s="31"/>
      <c r="LHB9" s="31"/>
      <c r="LHC9" s="31"/>
      <c r="LHD9" s="31"/>
      <c r="LHE9" s="31"/>
      <c r="LHF9" s="31"/>
      <c r="LHG9" s="31"/>
      <c r="LHH9" s="31"/>
      <c r="LHI9" s="31"/>
      <c r="LHJ9" s="31"/>
      <c r="LHK9" s="31"/>
      <c r="LHL9" s="31"/>
      <c r="LHM9" s="31"/>
      <c r="LHN9" s="31"/>
      <c r="LHO9" s="31"/>
      <c r="LHP9" s="31"/>
      <c r="LHQ9" s="31"/>
      <c r="LHR9" s="31"/>
      <c r="LHS9" s="31"/>
      <c r="LHT9" s="31"/>
      <c r="LHU9" s="31"/>
      <c r="LHV9" s="31"/>
      <c r="LHW9" s="31"/>
      <c r="LHX9" s="31"/>
      <c r="LHY9" s="31"/>
      <c r="LHZ9" s="31"/>
      <c r="LIA9" s="31"/>
      <c r="LIB9" s="31"/>
      <c r="LIC9" s="31"/>
      <c r="LID9" s="31"/>
      <c r="LIE9" s="31"/>
      <c r="LIF9" s="31"/>
      <c r="LIG9" s="31"/>
      <c r="LIH9" s="31"/>
      <c r="LII9" s="31"/>
      <c r="LIJ9" s="31"/>
      <c r="LIK9" s="31"/>
      <c r="LIL9" s="31"/>
      <c r="LIM9" s="31"/>
      <c r="LIN9" s="31"/>
      <c r="LIO9" s="31"/>
      <c r="LIP9" s="31"/>
      <c r="LIQ9" s="31"/>
      <c r="LIR9" s="31"/>
      <c r="LIS9" s="31"/>
      <c r="LIT9" s="31"/>
      <c r="LIU9" s="31"/>
      <c r="LIV9" s="31"/>
      <c r="LIW9" s="31"/>
      <c r="LIX9" s="31"/>
      <c r="LIY9" s="31"/>
      <c r="LIZ9" s="31"/>
      <c r="LJA9" s="31"/>
      <c r="LJB9" s="31"/>
      <c r="LJC9" s="31"/>
      <c r="LJD9" s="31"/>
      <c r="LJE9" s="31"/>
      <c r="LJF9" s="31"/>
      <c r="LJG9" s="31"/>
      <c r="LJH9" s="31"/>
      <c r="LJI9" s="31"/>
      <c r="LJJ9" s="31"/>
      <c r="LJK9" s="31"/>
      <c r="LJL9" s="31"/>
      <c r="LJM9" s="31"/>
      <c r="LJN9" s="31"/>
      <c r="LJO9" s="31"/>
      <c r="LJP9" s="31"/>
      <c r="LJQ9" s="31"/>
      <c r="LJR9" s="31"/>
      <c r="LJS9" s="31"/>
      <c r="LJT9" s="31"/>
      <c r="LJU9" s="31"/>
      <c r="LJV9" s="31"/>
      <c r="LJW9" s="31"/>
      <c r="LJX9" s="31"/>
      <c r="LJY9" s="31"/>
      <c r="LJZ9" s="31"/>
      <c r="LKA9" s="31"/>
      <c r="LKB9" s="31"/>
      <c r="LKC9" s="31"/>
      <c r="LKD9" s="31"/>
      <c r="LKE9" s="31"/>
      <c r="LKF9" s="31"/>
      <c r="LKG9" s="31"/>
      <c r="LKH9" s="31"/>
      <c r="LKI9" s="31"/>
      <c r="LKJ9" s="31"/>
      <c r="LKK9" s="31"/>
      <c r="LKL9" s="31"/>
      <c r="LKM9" s="31"/>
      <c r="LKN9" s="31"/>
      <c r="LKO9" s="31"/>
      <c r="LKP9" s="31"/>
      <c r="LKQ9" s="31"/>
      <c r="LKR9" s="31"/>
      <c r="LKS9" s="31"/>
      <c r="LKT9" s="31"/>
      <c r="LKU9" s="31"/>
      <c r="LKV9" s="31"/>
      <c r="LKW9" s="31"/>
      <c r="LKX9" s="31"/>
      <c r="LKY9" s="31"/>
      <c r="LKZ9" s="31"/>
      <c r="LLA9" s="31"/>
      <c r="LLB9" s="31"/>
      <c r="LLC9" s="31"/>
      <c r="LLD9" s="31"/>
      <c r="LLE9" s="31"/>
      <c r="LLF9" s="31"/>
      <c r="LLG9" s="31"/>
      <c r="LLH9" s="31"/>
      <c r="LLI9" s="31"/>
      <c r="LLJ9" s="31"/>
      <c r="LLK9" s="31"/>
      <c r="LLL9" s="31"/>
      <c r="LLM9" s="31"/>
      <c r="LLN9" s="31"/>
      <c r="LLO9" s="31"/>
      <c r="LLP9" s="31"/>
      <c r="LLQ9" s="31"/>
      <c r="LLR9" s="31"/>
      <c r="LLS9" s="31"/>
      <c r="LLT9" s="31"/>
      <c r="LLU9" s="31"/>
      <c r="LLV9" s="31"/>
      <c r="LLW9" s="31"/>
      <c r="LLX9" s="31"/>
      <c r="LLY9" s="31"/>
      <c r="LLZ9" s="31"/>
      <c r="LMA9" s="31"/>
      <c r="LMB9" s="31"/>
      <c r="LMC9" s="31"/>
      <c r="LMD9" s="31"/>
      <c r="LME9" s="31"/>
      <c r="LMF9" s="31"/>
      <c r="LMG9" s="31"/>
      <c r="LMH9" s="31"/>
      <c r="LMI9" s="31"/>
      <c r="LMJ9" s="31"/>
      <c r="LMK9" s="31"/>
      <c r="LML9" s="31"/>
      <c r="LMM9" s="31"/>
      <c r="LMN9" s="31"/>
      <c r="LMO9" s="31"/>
      <c r="LMP9" s="31"/>
      <c r="LMQ9" s="31"/>
      <c r="LMR9" s="31"/>
      <c r="LMS9" s="31"/>
      <c r="LMT9" s="31"/>
      <c r="LMU9" s="31"/>
      <c r="LMV9" s="31"/>
      <c r="LMW9" s="31"/>
      <c r="LMX9" s="31"/>
      <c r="LMY9" s="31"/>
      <c r="LMZ9" s="31"/>
      <c r="LNA9" s="31"/>
      <c r="LNB9" s="31"/>
      <c r="LNC9" s="31"/>
      <c r="LND9" s="31"/>
      <c r="LNE9" s="31"/>
      <c r="LNF9" s="31"/>
      <c r="LNG9" s="31"/>
      <c r="LNH9" s="31"/>
      <c r="LNI9" s="31"/>
      <c r="LNJ9" s="31"/>
      <c r="LNK9" s="31"/>
      <c r="LNL9" s="31"/>
      <c r="LNM9" s="31"/>
      <c r="LNN9" s="31"/>
      <c r="LNO9" s="31"/>
      <c r="LNP9" s="31"/>
      <c r="LNQ9" s="31"/>
      <c r="LNR9" s="31"/>
      <c r="LNS9" s="31"/>
      <c r="LNT9" s="31"/>
      <c r="LNU9" s="31"/>
      <c r="LNV9" s="31"/>
      <c r="LNW9" s="31"/>
      <c r="LNX9" s="31"/>
      <c r="LNY9" s="31"/>
      <c r="LNZ9" s="31"/>
      <c r="LOA9" s="31"/>
      <c r="LOB9" s="31"/>
      <c r="LOC9" s="31"/>
      <c r="LOD9" s="31"/>
      <c r="LOE9" s="31"/>
      <c r="LOF9" s="31"/>
      <c r="LOG9" s="31"/>
      <c r="LOH9" s="31"/>
      <c r="LOI9" s="31"/>
      <c r="LOJ9" s="31"/>
      <c r="LOK9" s="31"/>
      <c r="LOL9" s="31"/>
      <c r="LOM9" s="31"/>
      <c r="LON9" s="31"/>
      <c r="LOO9" s="31"/>
      <c r="LOP9" s="31"/>
      <c r="LOQ9" s="31"/>
      <c r="LOR9" s="31"/>
      <c r="LOS9" s="31"/>
      <c r="LOT9" s="31"/>
      <c r="LOU9" s="31"/>
      <c r="LOV9" s="31"/>
      <c r="LOW9" s="31"/>
      <c r="LOX9" s="31"/>
      <c r="LOY9" s="31"/>
      <c r="LOZ9" s="31"/>
      <c r="LPA9" s="31"/>
      <c r="LPB9" s="31"/>
      <c r="LPC9" s="31"/>
      <c r="LPD9" s="31"/>
      <c r="LPE9" s="31"/>
      <c r="LPF9" s="31"/>
      <c r="LPG9" s="31"/>
      <c r="LPH9" s="31"/>
      <c r="LPI9" s="31"/>
      <c r="LPJ9" s="31"/>
      <c r="LPK9" s="31"/>
      <c r="LPL9" s="31"/>
      <c r="LPM9" s="31"/>
      <c r="LPN9" s="31"/>
      <c r="LPO9" s="31"/>
      <c r="LPP9" s="31"/>
      <c r="LPQ9" s="31"/>
      <c r="LPR9" s="31"/>
      <c r="LPS9" s="31"/>
      <c r="LPT9" s="31"/>
      <c r="LPU9" s="31"/>
      <c r="LPV9" s="31"/>
      <c r="LPW9" s="31"/>
      <c r="LPX9" s="31"/>
      <c r="LPY9" s="31"/>
      <c r="LPZ9" s="31"/>
      <c r="LQA9" s="31"/>
      <c r="LQB9" s="31"/>
      <c r="LQC9" s="31"/>
      <c r="LQD9" s="31"/>
      <c r="LQE9" s="31"/>
      <c r="LQF9" s="31"/>
      <c r="LQG9" s="31"/>
      <c r="LQH9" s="31"/>
      <c r="LQI9" s="31"/>
      <c r="LQJ9" s="31"/>
      <c r="LQK9" s="31"/>
      <c r="LQL9" s="31"/>
      <c r="LQM9" s="31"/>
      <c r="LQN9" s="31"/>
      <c r="LQO9" s="31"/>
      <c r="LQP9" s="31"/>
      <c r="LQQ9" s="31"/>
      <c r="LQR9" s="31"/>
      <c r="LQS9" s="31"/>
      <c r="LQT9" s="31"/>
      <c r="LQU9" s="31"/>
      <c r="LQV9" s="31"/>
      <c r="LQW9" s="31"/>
      <c r="LQX9" s="31"/>
      <c r="LQY9" s="31"/>
      <c r="LQZ9" s="31"/>
      <c r="LRA9" s="31"/>
      <c r="LRB9" s="31"/>
      <c r="LRC9" s="31"/>
      <c r="LRD9" s="31"/>
      <c r="LRE9" s="31"/>
      <c r="LRF9" s="31"/>
      <c r="LRG9" s="31"/>
      <c r="LRH9" s="31"/>
      <c r="LRI9" s="31"/>
      <c r="LRJ9" s="31"/>
      <c r="LRK9" s="31"/>
      <c r="LRL9" s="31"/>
      <c r="LRM9" s="31"/>
      <c r="LRN9" s="31"/>
      <c r="LRO9" s="31"/>
      <c r="LRP9" s="31"/>
      <c r="LRQ9" s="31"/>
      <c r="LRR9" s="31"/>
      <c r="LRS9" s="31"/>
      <c r="LRT9" s="31"/>
      <c r="LRU9" s="31"/>
      <c r="LRV9" s="31"/>
      <c r="LRW9" s="31"/>
      <c r="LRX9" s="31"/>
      <c r="LRY9" s="31"/>
      <c r="LRZ9" s="31"/>
      <c r="LSA9" s="31"/>
      <c r="LSB9" s="31"/>
      <c r="LSC9" s="31"/>
      <c r="LSD9" s="31"/>
      <c r="LSE9" s="31"/>
      <c r="LSF9" s="31"/>
      <c r="LSG9" s="31"/>
      <c r="LSH9" s="31"/>
      <c r="LSI9" s="31"/>
      <c r="LSJ9" s="31"/>
      <c r="LSK9" s="31"/>
      <c r="LSL9" s="31"/>
      <c r="LSM9" s="31"/>
      <c r="LSN9" s="31"/>
      <c r="LSO9" s="31"/>
      <c r="LSP9" s="31"/>
      <c r="LSQ9" s="31"/>
      <c r="LSR9" s="31"/>
      <c r="LSS9" s="31"/>
      <c r="LST9" s="31"/>
      <c r="LSU9" s="31"/>
      <c r="LSV9" s="31"/>
      <c r="LSW9" s="31"/>
      <c r="LSX9" s="31"/>
      <c r="LSY9" s="31"/>
      <c r="LSZ9" s="31"/>
      <c r="LTA9" s="31"/>
      <c r="LTB9" s="31"/>
      <c r="LTC9" s="31"/>
      <c r="LTD9" s="31"/>
      <c r="LTE9" s="31"/>
      <c r="LTF9" s="31"/>
      <c r="LTG9" s="31"/>
      <c r="LTH9" s="31"/>
      <c r="LTI9" s="31"/>
      <c r="LTJ9" s="31"/>
      <c r="LTK9" s="31"/>
      <c r="LTL9" s="31"/>
      <c r="LTM9" s="31"/>
      <c r="LTN9" s="31"/>
      <c r="LTO9" s="31"/>
      <c r="LTP9" s="31"/>
      <c r="LTQ9" s="31"/>
      <c r="LTR9" s="31"/>
      <c r="LTS9" s="31"/>
      <c r="LTT9" s="31"/>
      <c r="LTU9" s="31"/>
      <c r="LTV9" s="31"/>
      <c r="LTW9" s="31"/>
      <c r="LTX9" s="31"/>
      <c r="LTY9" s="31"/>
      <c r="LTZ9" s="31"/>
      <c r="LUA9" s="31"/>
      <c r="LUB9" s="31"/>
      <c r="LUC9" s="31"/>
      <c r="LUD9" s="31"/>
      <c r="LUE9" s="31"/>
      <c r="LUF9" s="31"/>
      <c r="LUG9" s="31"/>
      <c r="LUH9" s="31"/>
      <c r="LUI9" s="31"/>
      <c r="LUJ9" s="31"/>
      <c r="LUK9" s="31"/>
      <c r="LUL9" s="31"/>
      <c r="LUM9" s="31"/>
      <c r="LUN9" s="31"/>
      <c r="LUO9" s="31"/>
      <c r="LUP9" s="31"/>
      <c r="LUQ9" s="31"/>
      <c r="LUR9" s="31"/>
      <c r="LUS9" s="31"/>
      <c r="LUT9" s="31"/>
      <c r="LUU9" s="31"/>
      <c r="LUV9" s="31"/>
      <c r="LUW9" s="31"/>
      <c r="LUX9" s="31"/>
      <c r="LUY9" s="31"/>
      <c r="LUZ9" s="31"/>
      <c r="LVA9" s="31"/>
      <c r="LVB9" s="31"/>
      <c r="LVC9" s="31"/>
      <c r="LVD9" s="31"/>
      <c r="LVE9" s="31"/>
      <c r="LVF9" s="31"/>
      <c r="LVG9" s="31"/>
      <c r="LVH9" s="31"/>
      <c r="LVI9" s="31"/>
      <c r="LVJ9" s="31"/>
      <c r="LVK9" s="31"/>
      <c r="LVL9" s="31"/>
      <c r="LVM9" s="31"/>
      <c r="LVN9" s="31"/>
      <c r="LVO9" s="31"/>
      <c r="LVP9" s="31"/>
      <c r="LVQ9" s="31"/>
      <c r="LVR9" s="31"/>
      <c r="LVS9" s="31"/>
      <c r="LVT9" s="31"/>
      <c r="LVU9" s="31"/>
      <c r="LVV9" s="31"/>
      <c r="LVW9" s="31"/>
      <c r="LVX9" s="31"/>
      <c r="LVY9" s="31"/>
      <c r="LVZ9" s="31"/>
      <c r="LWA9" s="31"/>
      <c r="LWB9" s="31"/>
      <c r="LWC9" s="31"/>
      <c r="LWD9" s="31"/>
      <c r="LWE9" s="31"/>
      <c r="LWF9" s="31"/>
      <c r="LWG9" s="31"/>
      <c r="LWH9" s="31"/>
      <c r="LWI9" s="31"/>
      <c r="LWJ9" s="31"/>
      <c r="LWK9" s="31"/>
      <c r="LWL9" s="31"/>
      <c r="LWM9" s="31"/>
      <c r="LWN9" s="31"/>
      <c r="LWO9" s="31"/>
      <c r="LWP9" s="31"/>
      <c r="LWQ9" s="31"/>
      <c r="LWR9" s="31"/>
      <c r="LWS9" s="31"/>
      <c r="LWT9" s="31"/>
      <c r="LWU9" s="31"/>
      <c r="LWV9" s="31"/>
      <c r="LWW9" s="31"/>
      <c r="LWX9" s="31"/>
      <c r="LWY9" s="31"/>
      <c r="LWZ9" s="31"/>
      <c r="LXA9" s="31"/>
      <c r="LXB9" s="31"/>
      <c r="LXC9" s="31"/>
      <c r="LXD9" s="31"/>
      <c r="LXE9" s="31"/>
      <c r="LXF9" s="31"/>
      <c r="LXG9" s="31"/>
      <c r="LXH9" s="31"/>
      <c r="LXI9" s="31"/>
      <c r="LXJ9" s="31"/>
      <c r="LXK9" s="31"/>
      <c r="LXL9" s="31"/>
      <c r="LXM9" s="31"/>
      <c r="LXN9" s="31"/>
      <c r="LXO9" s="31"/>
      <c r="LXP9" s="31"/>
      <c r="LXQ9" s="31"/>
      <c r="LXR9" s="31"/>
      <c r="LXS9" s="31"/>
      <c r="LXT9" s="31"/>
      <c r="LXU9" s="31"/>
      <c r="LXV9" s="31"/>
      <c r="LXW9" s="31"/>
      <c r="LXX9" s="31"/>
      <c r="LXY9" s="31"/>
      <c r="LXZ9" s="31"/>
      <c r="LYA9" s="31"/>
      <c r="LYB9" s="31"/>
      <c r="LYC9" s="31"/>
      <c r="LYD9" s="31"/>
      <c r="LYE9" s="31"/>
      <c r="LYF9" s="31"/>
      <c r="LYG9" s="31"/>
      <c r="LYH9" s="31"/>
      <c r="LYI9" s="31"/>
      <c r="LYJ9" s="31"/>
      <c r="LYK9" s="31"/>
      <c r="LYL9" s="31"/>
      <c r="LYM9" s="31"/>
      <c r="LYN9" s="31"/>
      <c r="LYO9" s="31"/>
      <c r="LYP9" s="31"/>
      <c r="LYQ9" s="31"/>
      <c r="LYR9" s="31"/>
      <c r="LYS9" s="31"/>
      <c r="LYT9" s="31"/>
      <c r="LYU9" s="31"/>
      <c r="LYV9" s="31"/>
      <c r="LYW9" s="31"/>
      <c r="LYX9" s="31"/>
      <c r="LYY9" s="31"/>
      <c r="LYZ9" s="31"/>
      <c r="LZA9" s="31"/>
      <c r="LZB9" s="31"/>
      <c r="LZC9" s="31"/>
      <c r="LZD9" s="31"/>
      <c r="LZE9" s="31"/>
      <c r="LZF9" s="31"/>
      <c r="LZG9" s="31"/>
      <c r="LZH9" s="31"/>
      <c r="LZI9" s="31"/>
      <c r="LZJ9" s="31"/>
      <c r="LZK9" s="31"/>
      <c r="LZL9" s="31"/>
      <c r="LZM9" s="31"/>
      <c r="LZN9" s="31"/>
      <c r="LZO9" s="31"/>
      <c r="LZP9" s="31"/>
      <c r="LZQ9" s="31"/>
      <c r="LZR9" s="31"/>
      <c r="LZS9" s="31"/>
      <c r="LZT9" s="31"/>
      <c r="LZU9" s="31"/>
      <c r="LZV9" s="31"/>
      <c r="LZW9" s="31"/>
      <c r="LZX9" s="31"/>
      <c r="LZY9" s="31"/>
      <c r="LZZ9" s="31"/>
      <c r="MAA9" s="31"/>
      <c r="MAB9" s="31"/>
      <c r="MAC9" s="31"/>
      <c r="MAD9" s="31"/>
      <c r="MAE9" s="31"/>
      <c r="MAF9" s="31"/>
      <c r="MAG9" s="31"/>
      <c r="MAH9" s="31"/>
      <c r="MAI9" s="31"/>
      <c r="MAJ9" s="31"/>
      <c r="MAK9" s="31"/>
      <c r="MAL9" s="31"/>
      <c r="MAM9" s="31"/>
      <c r="MAN9" s="31"/>
      <c r="MAO9" s="31"/>
      <c r="MAP9" s="31"/>
      <c r="MAQ9" s="31"/>
      <c r="MAR9" s="31"/>
      <c r="MAS9" s="31"/>
      <c r="MAT9" s="31"/>
      <c r="MAU9" s="31"/>
      <c r="MAV9" s="31"/>
      <c r="MAW9" s="31"/>
      <c r="MAX9" s="31"/>
      <c r="MAY9" s="31"/>
      <c r="MAZ9" s="31"/>
      <c r="MBA9" s="31"/>
      <c r="MBB9" s="31"/>
      <c r="MBC9" s="31"/>
      <c r="MBD9" s="31"/>
      <c r="MBE9" s="31"/>
      <c r="MBF9" s="31"/>
      <c r="MBG9" s="31"/>
      <c r="MBH9" s="31"/>
      <c r="MBI9" s="31"/>
      <c r="MBJ9" s="31"/>
      <c r="MBK9" s="31"/>
      <c r="MBL9" s="31"/>
      <c r="MBM9" s="31"/>
      <c r="MBN9" s="31"/>
      <c r="MBO9" s="31"/>
      <c r="MBP9" s="31"/>
      <c r="MBQ9" s="31"/>
      <c r="MBR9" s="31"/>
      <c r="MBS9" s="31"/>
      <c r="MBT9" s="31"/>
      <c r="MBU9" s="31"/>
      <c r="MBV9" s="31"/>
      <c r="MBW9" s="31"/>
      <c r="MBX9" s="31"/>
      <c r="MBY9" s="31"/>
      <c r="MBZ9" s="31"/>
      <c r="MCA9" s="31"/>
      <c r="MCB9" s="31"/>
      <c r="MCC9" s="31"/>
      <c r="MCD9" s="31"/>
      <c r="MCE9" s="31"/>
      <c r="MCF9" s="31"/>
      <c r="MCG9" s="31"/>
      <c r="MCH9" s="31"/>
      <c r="MCI9" s="31"/>
      <c r="MCJ9" s="31"/>
      <c r="MCK9" s="31"/>
      <c r="MCL9" s="31"/>
      <c r="MCM9" s="31"/>
      <c r="MCN9" s="31"/>
      <c r="MCO9" s="31"/>
      <c r="MCP9" s="31"/>
      <c r="MCQ9" s="31"/>
      <c r="MCR9" s="31"/>
      <c r="MCS9" s="31"/>
      <c r="MCT9" s="31"/>
      <c r="MCU9" s="31"/>
      <c r="MCV9" s="31"/>
      <c r="MCW9" s="31"/>
      <c r="MCX9" s="31"/>
      <c r="MCY9" s="31"/>
      <c r="MCZ9" s="31"/>
      <c r="MDA9" s="31"/>
      <c r="MDB9" s="31"/>
      <c r="MDC9" s="31"/>
      <c r="MDD9" s="31"/>
      <c r="MDE9" s="31"/>
      <c r="MDF9" s="31"/>
      <c r="MDG9" s="31"/>
      <c r="MDH9" s="31"/>
      <c r="MDI9" s="31"/>
      <c r="MDJ9" s="31"/>
      <c r="MDK9" s="31"/>
      <c r="MDL9" s="31"/>
      <c r="MDM9" s="31"/>
      <c r="MDN9" s="31"/>
      <c r="MDO9" s="31"/>
      <c r="MDP9" s="31"/>
      <c r="MDQ9" s="31"/>
      <c r="MDR9" s="31"/>
      <c r="MDS9" s="31"/>
      <c r="MDT9" s="31"/>
      <c r="MDU9" s="31"/>
      <c r="MDV9" s="31"/>
      <c r="MDW9" s="31"/>
      <c r="MDX9" s="31"/>
      <c r="MDY9" s="31"/>
      <c r="MDZ9" s="31"/>
      <c r="MEA9" s="31"/>
      <c r="MEB9" s="31"/>
      <c r="MEC9" s="31"/>
      <c r="MED9" s="31"/>
      <c r="MEE9" s="31"/>
      <c r="MEF9" s="31"/>
      <c r="MEG9" s="31"/>
      <c r="MEH9" s="31"/>
      <c r="MEI9" s="31"/>
      <c r="MEJ9" s="31"/>
      <c r="MEK9" s="31"/>
      <c r="MEL9" s="31"/>
      <c r="MEM9" s="31"/>
      <c r="MEN9" s="31"/>
      <c r="MEO9" s="31"/>
      <c r="MEP9" s="31"/>
      <c r="MEQ9" s="31"/>
      <c r="MER9" s="31"/>
      <c r="MES9" s="31"/>
      <c r="MET9" s="31"/>
      <c r="MEU9" s="31"/>
      <c r="MEV9" s="31"/>
      <c r="MEW9" s="31"/>
      <c r="MEX9" s="31"/>
      <c r="MEY9" s="31"/>
      <c r="MEZ9" s="31"/>
      <c r="MFA9" s="31"/>
      <c r="MFB9" s="31"/>
      <c r="MFC9" s="31"/>
      <c r="MFD9" s="31"/>
      <c r="MFE9" s="31"/>
      <c r="MFF9" s="31"/>
      <c r="MFG9" s="31"/>
      <c r="MFH9" s="31"/>
      <c r="MFI9" s="31"/>
      <c r="MFJ9" s="31"/>
      <c r="MFK9" s="31"/>
      <c r="MFL9" s="31"/>
      <c r="MFM9" s="31"/>
      <c r="MFN9" s="31"/>
      <c r="MFO9" s="31"/>
      <c r="MFP9" s="31"/>
      <c r="MFQ9" s="31"/>
      <c r="MFR9" s="31"/>
      <c r="MFS9" s="31"/>
      <c r="MFT9" s="31"/>
      <c r="MFU9" s="31"/>
      <c r="MFV9" s="31"/>
      <c r="MFW9" s="31"/>
      <c r="MFX9" s="31"/>
      <c r="MFY9" s="31"/>
      <c r="MFZ9" s="31"/>
      <c r="MGA9" s="31"/>
      <c r="MGB9" s="31"/>
      <c r="MGC9" s="31"/>
      <c r="MGD9" s="31"/>
      <c r="MGE9" s="31"/>
      <c r="MGF9" s="31"/>
      <c r="MGG9" s="31"/>
      <c r="MGH9" s="31"/>
      <c r="MGI9" s="31"/>
      <c r="MGJ9" s="31"/>
      <c r="MGK9" s="31"/>
      <c r="MGL9" s="31"/>
      <c r="MGM9" s="31"/>
      <c r="MGN9" s="31"/>
      <c r="MGO9" s="31"/>
      <c r="MGP9" s="31"/>
      <c r="MGQ9" s="31"/>
      <c r="MGR9" s="31"/>
      <c r="MGS9" s="31"/>
      <c r="MGT9" s="31"/>
      <c r="MGU9" s="31"/>
      <c r="MGV9" s="31"/>
      <c r="MGW9" s="31"/>
      <c r="MGX9" s="31"/>
      <c r="MGY9" s="31"/>
      <c r="MGZ9" s="31"/>
      <c r="MHA9" s="31"/>
      <c r="MHB9" s="31"/>
      <c r="MHC9" s="31"/>
      <c r="MHD9" s="31"/>
      <c r="MHE9" s="31"/>
      <c r="MHF9" s="31"/>
      <c r="MHG9" s="31"/>
      <c r="MHH9" s="31"/>
      <c r="MHI9" s="31"/>
      <c r="MHJ9" s="31"/>
      <c r="MHK9" s="31"/>
      <c r="MHL9" s="31"/>
      <c r="MHM9" s="31"/>
      <c r="MHN9" s="31"/>
      <c r="MHO9" s="31"/>
      <c r="MHP9" s="31"/>
      <c r="MHQ9" s="31"/>
      <c r="MHR9" s="31"/>
      <c r="MHS9" s="31"/>
      <c r="MHT9" s="31"/>
      <c r="MHU9" s="31"/>
      <c r="MHV9" s="31"/>
      <c r="MHW9" s="31"/>
      <c r="MHX9" s="31"/>
      <c r="MHY9" s="31"/>
      <c r="MHZ9" s="31"/>
      <c r="MIA9" s="31"/>
      <c r="MIB9" s="31"/>
      <c r="MIC9" s="31"/>
      <c r="MID9" s="31"/>
      <c r="MIE9" s="31"/>
      <c r="MIF9" s="31"/>
      <c r="MIG9" s="31"/>
      <c r="MIH9" s="31"/>
      <c r="MII9" s="31"/>
      <c r="MIJ9" s="31"/>
      <c r="MIK9" s="31"/>
      <c r="MIL9" s="31"/>
      <c r="MIM9" s="31"/>
      <c r="MIN9" s="31"/>
      <c r="MIO9" s="31"/>
      <c r="MIP9" s="31"/>
      <c r="MIQ9" s="31"/>
      <c r="MIR9" s="31"/>
      <c r="MIS9" s="31"/>
      <c r="MIT9" s="31"/>
      <c r="MIU9" s="31"/>
      <c r="MIV9" s="31"/>
      <c r="MIW9" s="31"/>
      <c r="MIX9" s="31"/>
      <c r="MIY9" s="31"/>
      <c r="MIZ9" s="31"/>
      <c r="MJA9" s="31"/>
      <c r="MJB9" s="31"/>
      <c r="MJC9" s="31"/>
      <c r="MJD9" s="31"/>
      <c r="MJE9" s="31"/>
      <c r="MJF9" s="31"/>
      <c r="MJG9" s="31"/>
      <c r="MJH9" s="31"/>
      <c r="MJI9" s="31"/>
      <c r="MJJ9" s="31"/>
      <c r="MJK9" s="31"/>
      <c r="MJL9" s="31"/>
      <c r="MJM9" s="31"/>
      <c r="MJN9" s="31"/>
      <c r="MJO9" s="31"/>
      <c r="MJP9" s="31"/>
      <c r="MJQ9" s="31"/>
      <c r="MJR9" s="31"/>
      <c r="MJS9" s="31"/>
      <c r="MJT9" s="31"/>
      <c r="MJU9" s="31"/>
      <c r="MJV9" s="31"/>
      <c r="MJW9" s="31"/>
      <c r="MJX9" s="31"/>
      <c r="MJY9" s="31"/>
      <c r="MJZ9" s="31"/>
      <c r="MKA9" s="31"/>
      <c r="MKB9" s="31"/>
      <c r="MKC9" s="31"/>
      <c r="MKD9" s="31"/>
      <c r="MKE9" s="31"/>
      <c r="MKF9" s="31"/>
      <c r="MKG9" s="31"/>
      <c r="MKH9" s="31"/>
      <c r="MKI9" s="31"/>
      <c r="MKJ9" s="31"/>
      <c r="MKK9" s="31"/>
      <c r="MKL9" s="31"/>
      <c r="MKM9" s="31"/>
      <c r="MKN9" s="31"/>
      <c r="MKO9" s="31"/>
      <c r="MKP9" s="31"/>
      <c r="MKQ9" s="31"/>
      <c r="MKR9" s="31"/>
      <c r="MKS9" s="31"/>
      <c r="MKT9" s="31"/>
      <c r="MKU9" s="31"/>
      <c r="MKV9" s="31"/>
      <c r="MKW9" s="31"/>
      <c r="MKX9" s="31"/>
      <c r="MKY9" s="31"/>
      <c r="MKZ9" s="31"/>
      <c r="MLA9" s="31"/>
      <c r="MLB9" s="31"/>
      <c r="MLC9" s="31"/>
      <c r="MLD9" s="31"/>
      <c r="MLE9" s="31"/>
      <c r="MLF9" s="31"/>
      <c r="MLG9" s="31"/>
      <c r="MLH9" s="31"/>
      <c r="MLI9" s="31"/>
      <c r="MLJ9" s="31"/>
      <c r="MLK9" s="31"/>
      <c r="MLL9" s="31"/>
      <c r="MLM9" s="31"/>
      <c r="MLN9" s="31"/>
      <c r="MLO9" s="31"/>
      <c r="MLP9" s="31"/>
      <c r="MLQ9" s="31"/>
      <c r="MLR9" s="31"/>
      <c r="MLS9" s="31"/>
      <c r="MLT9" s="31"/>
      <c r="MLU9" s="31"/>
      <c r="MLV9" s="31"/>
      <c r="MLW9" s="31"/>
      <c r="MLX9" s="31"/>
      <c r="MLY9" s="31"/>
      <c r="MLZ9" s="31"/>
      <c r="MMA9" s="31"/>
      <c r="MMB9" s="31"/>
      <c r="MMC9" s="31"/>
      <c r="MMD9" s="31"/>
      <c r="MME9" s="31"/>
      <c r="MMF9" s="31"/>
      <c r="MMG9" s="31"/>
      <c r="MMH9" s="31"/>
      <c r="MMI9" s="31"/>
      <c r="MMJ9" s="31"/>
      <c r="MMK9" s="31"/>
      <c r="MML9" s="31"/>
      <c r="MMM9" s="31"/>
      <c r="MMN9" s="31"/>
      <c r="MMO9" s="31"/>
      <c r="MMP9" s="31"/>
      <c r="MMQ9" s="31"/>
      <c r="MMR9" s="31"/>
      <c r="MMS9" s="31"/>
      <c r="MMT9" s="31"/>
      <c r="MMU9" s="31"/>
      <c r="MMV9" s="31"/>
      <c r="MMW9" s="31"/>
      <c r="MMX9" s="31"/>
      <c r="MMY9" s="31"/>
      <c r="MMZ9" s="31"/>
      <c r="MNA9" s="31"/>
      <c r="MNB9" s="31"/>
      <c r="MNC9" s="31"/>
      <c r="MND9" s="31"/>
      <c r="MNE9" s="31"/>
      <c r="MNF9" s="31"/>
      <c r="MNG9" s="31"/>
      <c r="MNH9" s="31"/>
      <c r="MNI9" s="31"/>
      <c r="MNJ9" s="31"/>
      <c r="MNK9" s="31"/>
      <c r="MNL9" s="31"/>
      <c r="MNM9" s="31"/>
      <c r="MNN9" s="31"/>
      <c r="MNO9" s="31"/>
      <c r="MNP9" s="31"/>
      <c r="MNQ9" s="31"/>
      <c r="MNR9" s="31"/>
      <c r="MNS9" s="31"/>
      <c r="MNT9" s="31"/>
      <c r="MNU9" s="31"/>
      <c r="MNV9" s="31"/>
      <c r="MNW9" s="31"/>
      <c r="MNX9" s="31"/>
      <c r="MNY9" s="31"/>
      <c r="MNZ9" s="31"/>
      <c r="MOA9" s="31"/>
      <c r="MOB9" s="31"/>
      <c r="MOC9" s="31"/>
      <c r="MOD9" s="31"/>
      <c r="MOE9" s="31"/>
      <c r="MOF9" s="31"/>
      <c r="MOG9" s="31"/>
      <c r="MOH9" s="31"/>
      <c r="MOI9" s="31"/>
      <c r="MOJ9" s="31"/>
      <c r="MOK9" s="31"/>
      <c r="MOL9" s="31"/>
      <c r="MOM9" s="31"/>
      <c r="MON9" s="31"/>
      <c r="MOO9" s="31"/>
      <c r="MOP9" s="31"/>
      <c r="MOQ9" s="31"/>
      <c r="MOR9" s="31"/>
      <c r="MOS9" s="31"/>
      <c r="MOT9" s="31"/>
      <c r="MOU9" s="31"/>
      <c r="MOV9" s="31"/>
      <c r="MOW9" s="31"/>
      <c r="MOX9" s="31"/>
      <c r="MOY9" s="31"/>
      <c r="MOZ9" s="31"/>
      <c r="MPA9" s="31"/>
      <c r="MPB9" s="31"/>
      <c r="MPC9" s="31"/>
      <c r="MPD9" s="31"/>
      <c r="MPE9" s="31"/>
      <c r="MPF9" s="31"/>
      <c r="MPG9" s="31"/>
      <c r="MPH9" s="31"/>
      <c r="MPI9" s="31"/>
      <c r="MPJ9" s="31"/>
      <c r="MPK9" s="31"/>
      <c r="MPL9" s="31"/>
      <c r="MPM9" s="31"/>
      <c r="MPN9" s="31"/>
      <c r="MPO9" s="31"/>
      <c r="MPP9" s="31"/>
      <c r="MPQ9" s="31"/>
      <c r="MPR9" s="31"/>
      <c r="MPS9" s="31"/>
      <c r="MPT9" s="31"/>
      <c r="MPU9" s="31"/>
      <c r="MPV9" s="31"/>
      <c r="MPW9" s="31"/>
      <c r="MPX9" s="31"/>
      <c r="MPY9" s="31"/>
      <c r="MPZ9" s="31"/>
      <c r="MQA9" s="31"/>
      <c r="MQB9" s="31"/>
      <c r="MQC9" s="31"/>
      <c r="MQD9" s="31"/>
      <c r="MQE9" s="31"/>
      <c r="MQF9" s="31"/>
      <c r="MQG9" s="31"/>
      <c r="MQH9" s="31"/>
      <c r="MQI9" s="31"/>
      <c r="MQJ9" s="31"/>
      <c r="MQK9" s="31"/>
      <c r="MQL9" s="31"/>
      <c r="MQM9" s="31"/>
      <c r="MQN9" s="31"/>
      <c r="MQO9" s="31"/>
      <c r="MQP9" s="31"/>
      <c r="MQQ9" s="31"/>
      <c r="MQR9" s="31"/>
      <c r="MQS9" s="31"/>
      <c r="MQT9" s="31"/>
      <c r="MQU9" s="31"/>
      <c r="MQV9" s="31"/>
      <c r="MQW9" s="31"/>
      <c r="MQX9" s="31"/>
      <c r="MQY9" s="31"/>
      <c r="MQZ9" s="31"/>
      <c r="MRA9" s="31"/>
      <c r="MRB9" s="31"/>
      <c r="MRC9" s="31"/>
      <c r="MRD9" s="31"/>
      <c r="MRE9" s="31"/>
      <c r="MRF9" s="31"/>
      <c r="MRG9" s="31"/>
      <c r="MRH9" s="31"/>
      <c r="MRI9" s="31"/>
      <c r="MRJ9" s="31"/>
      <c r="MRK9" s="31"/>
      <c r="MRL9" s="31"/>
      <c r="MRM9" s="31"/>
      <c r="MRN9" s="31"/>
      <c r="MRO9" s="31"/>
      <c r="MRP9" s="31"/>
      <c r="MRQ9" s="31"/>
      <c r="MRR9" s="31"/>
      <c r="MRS9" s="31"/>
      <c r="MRT9" s="31"/>
      <c r="MRU9" s="31"/>
      <c r="MRV9" s="31"/>
      <c r="MRW9" s="31"/>
      <c r="MRX9" s="31"/>
      <c r="MRY9" s="31"/>
      <c r="MRZ9" s="31"/>
      <c r="MSA9" s="31"/>
      <c r="MSB9" s="31"/>
      <c r="MSC9" s="31"/>
      <c r="MSD9" s="31"/>
      <c r="MSE9" s="31"/>
      <c r="MSF9" s="31"/>
      <c r="MSG9" s="31"/>
      <c r="MSH9" s="31"/>
      <c r="MSI9" s="31"/>
      <c r="MSJ9" s="31"/>
      <c r="MSK9" s="31"/>
      <c r="MSL9" s="31"/>
      <c r="MSM9" s="31"/>
      <c r="MSN9" s="31"/>
      <c r="MSO9" s="31"/>
      <c r="MSP9" s="31"/>
      <c r="MSQ9" s="31"/>
      <c r="MSR9" s="31"/>
      <c r="MSS9" s="31"/>
      <c r="MST9" s="31"/>
      <c r="MSU9" s="31"/>
      <c r="MSV9" s="31"/>
      <c r="MSW9" s="31"/>
      <c r="MSX9" s="31"/>
      <c r="MSY9" s="31"/>
      <c r="MSZ9" s="31"/>
      <c r="MTA9" s="31"/>
      <c r="MTB9" s="31"/>
      <c r="MTC9" s="31"/>
      <c r="MTD9" s="31"/>
      <c r="MTE9" s="31"/>
      <c r="MTF9" s="31"/>
      <c r="MTG9" s="31"/>
      <c r="MTH9" s="31"/>
      <c r="MTI9" s="31"/>
      <c r="MTJ9" s="31"/>
      <c r="MTK9" s="31"/>
      <c r="MTL9" s="31"/>
      <c r="MTM9" s="31"/>
      <c r="MTN9" s="31"/>
      <c r="MTO9" s="31"/>
      <c r="MTP9" s="31"/>
      <c r="MTQ9" s="31"/>
      <c r="MTR9" s="31"/>
      <c r="MTS9" s="31"/>
      <c r="MTT9" s="31"/>
      <c r="MTU9" s="31"/>
      <c r="MTV9" s="31"/>
      <c r="MTW9" s="31"/>
      <c r="MTX9" s="31"/>
      <c r="MTY9" s="31"/>
      <c r="MTZ9" s="31"/>
      <c r="MUA9" s="31"/>
      <c r="MUB9" s="31"/>
      <c r="MUC9" s="31"/>
      <c r="MUD9" s="31"/>
      <c r="MUE9" s="31"/>
      <c r="MUF9" s="31"/>
      <c r="MUG9" s="31"/>
      <c r="MUH9" s="31"/>
      <c r="MUI9" s="31"/>
      <c r="MUJ9" s="31"/>
      <c r="MUK9" s="31"/>
      <c r="MUL9" s="31"/>
      <c r="MUM9" s="31"/>
      <c r="MUN9" s="31"/>
      <c r="MUO9" s="31"/>
      <c r="MUP9" s="31"/>
      <c r="MUQ9" s="31"/>
      <c r="MUR9" s="31"/>
      <c r="MUS9" s="31"/>
      <c r="MUT9" s="31"/>
      <c r="MUU9" s="31"/>
      <c r="MUV9" s="31"/>
      <c r="MUW9" s="31"/>
      <c r="MUX9" s="31"/>
      <c r="MUY9" s="31"/>
      <c r="MUZ9" s="31"/>
      <c r="MVA9" s="31"/>
      <c r="MVB9" s="31"/>
      <c r="MVC9" s="31"/>
      <c r="MVD9" s="31"/>
      <c r="MVE9" s="31"/>
      <c r="MVF9" s="31"/>
      <c r="MVG9" s="31"/>
      <c r="MVH9" s="31"/>
      <c r="MVI9" s="31"/>
      <c r="MVJ9" s="31"/>
      <c r="MVK9" s="31"/>
      <c r="MVL9" s="31"/>
      <c r="MVM9" s="31"/>
      <c r="MVN9" s="31"/>
      <c r="MVO9" s="31"/>
      <c r="MVP9" s="31"/>
      <c r="MVQ9" s="31"/>
      <c r="MVR9" s="31"/>
      <c r="MVS9" s="31"/>
      <c r="MVT9" s="31"/>
      <c r="MVU9" s="31"/>
      <c r="MVV9" s="31"/>
      <c r="MVW9" s="31"/>
      <c r="MVX9" s="31"/>
      <c r="MVY9" s="31"/>
      <c r="MVZ9" s="31"/>
      <c r="MWA9" s="31"/>
      <c r="MWB9" s="31"/>
      <c r="MWC9" s="31"/>
      <c r="MWD9" s="31"/>
      <c r="MWE9" s="31"/>
      <c r="MWF9" s="31"/>
      <c r="MWG9" s="31"/>
      <c r="MWH9" s="31"/>
      <c r="MWI9" s="31"/>
      <c r="MWJ9" s="31"/>
      <c r="MWK9" s="31"/>
      <c r="MWL9" s="31"/>
      <c r="MWM9" s="31"/>
      <c r="MWN9" s="31"/>
      <c r="MWO9" s="31"/>
      <c r="MWP9" s="31"/>
      <c r="MWQ9" s="31"/>
      <c r="MWR9" s="31"/>
      <c r="MWS9" s="31"/>
      <c r="MWT9" s="31"/>
      <c r="MWU9" s="31"/>
      <c r="MWV9" s="31"/>
      <c r="MWW9" s="31"/>
      <c r="MWX9" s="31"/>
      <c r="MWY9" s="31"/>
      <c r="MWZ9" s="31"/>
      <c r="MXA9" s="31"/>
      <c r="MXB9" s="31"/>
      <c r="MXC9" s="31"/>
      <c r="MXD9" s="31"/>
      <c r="MXE9" s="31"/>
      <c r="MXF9" s="31"/>
      <c r="MXG9" s="31"/>
      <c r="MXH9" s="31"/>
      <c r="MXI9" s="31"/>
      <c r="MXJ9" s="31"/>
      <c r="MXK9" s="31"/>
      <c r="MXL9" s="31"/>
      <c r="MXM9" s="31"/>
      <c r="MXN9" s="31"/>
      <c r="MXO9" s="31"/>
      <c r="MXP9" s="31"/>
      <c r="MXQ9" s="31"/>
      <c r="MXR9" s="31"/>
      <c r="MXS9" s="31"/>
      <c r="MXT9" s="31"/>
      <c r="MXU9" s="31"/>
      <c r="MXV9" s="31"/>
      <c r="MXW9" s="31"/>
      <c r="MXX9" s="31"/>
      <c r="MXY9" s="31"/>
      <c r="MXZ9" s="31"/>
      <c r="MYA9" s="31"/>
      <c r="MYB9" s="31"/>
      <c r="MYC9" s="31"/>
      <c r="MYD9" s="31"/>
      <c r="MYE9" s="31"/>
      <c r="MYF9" s="31"/>
      <c r="MYG9" s="31"/>
      <c r="MYH9" s="31"/>
      <c r="MYI9" s="31"/>
      <c r="MYJ9" s="31"/>
      <c r="MYK9" s="31"/>
      <c r="MYL9" s="31"/>
      <c r="MYM9" s="31"/>
      <c r="MYN9" s="31"/>
      <c r="MYO9" s="31"/>
      <c r="MYP9" s="31"/>
      <c r="MYQ9" s="31"/>
      <c r="MYR9" s="31"/>
      <c r="MYS9" s="31"/>
      <c r="MYT9" s="31"/>
      <c r="MYU9" s="31"/>
      <c r="MYV9" s="31"/>
      <c r="MYW9" s="31"/>
      <c r="MYX9" s="31"/>
      <c r="MYY9" s="31"/>
      <c r="MYZ9" s="31"/>
      <c r="MZA9" s="31"/>
      <c r="MZB9" s="31"/>
      <c r="MZC9" s="31"/>
      <c r="MZD9" s="31"/>
      <c r="MZE9" s="31"/>
      <c r="MZF9" s="31"/>
      <c r="MZG9" s="31"/>
      <c r="MZH9" s="31"/>
      <c r="MZI9" s="31"/>
      <c r="MZJ9" s="31"/>
      <c r="MZK9" s="31"/>
      <c r="MZL9" s="31"/>
      <c r="MZM9" s="31"/>
      <c r="MZN9" s="31"/>
      <c r="MZO9" s="31"/>
      <c r="MZP9" s="31"/>
      <c r="MZQ9" s="31"/>
      <c r="MZR9" s="31"/>
      <c r="MZS9" s="31"/>
      <c r="MZT9" s="31"/>
      <c r="MZU9" s="31"/>
      <c r="MZV9" s="31"/>
      <c r="MZW9" s="31"/>
      <c r="MZX9" s="31"/>
      <c r="MZY9" s="31"/>
      <c r="MZZ9" s="31"/>
      <c r="NAA9" s="31"/>
      <c r="NAB9" s="31"/>
      <c r="NAC9" s="31"/>
      <c r="NAD9" s="31"/>
      <c r="NAE9" s="31"/>
      <c r="NAF9" s="31"/>
      <c r="NAG9" s="31"/>
      <c r="NAH9" s="31"/>
      <c r="NAI9" s="31"/>
      <c r="NAJ9" s="31"/>
      <c r="NAK9" s="31"/>
      <c r="NAL9" s="31"/>
      <c r="NAM9" s="31"/>
      <c r="NAN9" s="31"/>
      <c r="NAO9" s="31"/>
      <c r="NAP9" s="31"/>
      <c r="NAQ9" s="31"/>
      <c r="NAR9" s="31"/>
      <c r="NAS9" s="31"/>
      <c r="NAT9" s="31"/>
      <c r="NAU9" s="31"/>
      <c r="NAV9" s="31"/>
      <c r="NAW9" s="31"/>
      <c r="NAX9" s="31"/>
      <c r="NAY9" s="31"/>
      <c r="NAZ9" s="31"/>
      <c r="NBA9" s="31"/>
      <c r="NBB9" s="31"/>
      <c r="NBC9" s="31"/>
      <c r="NBD9" s="31"/>
      <c r="NBE9" s="31"/>
      <c r="NBF9" s="31"/>
      <c r="NBG9" s="31"/>
      <c r="NBH9" s="31"/>
      <c r="NBI9" s="31"/>
      <c r="NBJ9" s="31"/>
      <c r="NBK9" s="31"/>
      <c r="NBL9" s="31"/>
      <c r="NBM9" s="31"/>
      <c r="NBN9" s="31"/>
      <c r="NBO9" s="31"/>
      <c r="NBP9" s="31"/>
      <c r="NBQ9" s="31"/>
      <c r="NBR9" s="31"/>
      <c r="NBS9" s="31"/>
      <c r="NBT9" s="31"/>
      <c r="NBU9" s="31"/>
      <c r="NBV9" s="31"/>
      <c r="NBW9" s="31"/>
      <c r="NBX9" s="31"/>
      <c r="NBY9" s="31"/>
      <c r="NBZ9" s="31"/>
      <c r="NCA9" s="31"/>
      <c r="NCB9" s="31"/>
      <c r="NCC9" s="31"/>
      <c r="NCD9" s="31"/>
      <c r="NCE9" s="31"/>
      <c r="NCF9" s="31"/>
      <c r="NCG9" s="31"/>
      <c r="NCH9" s="31"/>
      <c r="NCI9" s="31"/>
      <c r="NCJ9" s="31"/>
      <c r="NCK9" s="31"/>
      <c r="NCL9" s="31"/>
      <c r="NCM9" s="31"/>
      <c r="NCN9" s="31"/>
      <c r="NCO9" s="31"/>
      <c r="NCP9" s="31"/>
      <c r="NCQ9" s="31"/>
      <c r="NCR9" s="31"/>
      <c r="NCS9" s="31"/>
      <c r="NCT9" s="31"/>
      <c r="NCU9" s="31"/>
      <c r="NCV9" s="31"/>
      <c r="NCW9" s="31"/>
      <c r="NCX9" s="31"/>
      <c r="NCY9" s="31"/>
      <c r="NCZ9" s="31"/>
      <c r="NDA9" s="31"/>
      <c r="NDB9" s="31"/>
      <c r="NDC9" s="31"/>
      <c r="NDD9" s="31"/>
      <c r="NDE9" s="31"/>
      <c r="NDF9" s="31"/>
      <c r="NDG9" s="31"/>
      <c r="NDH9" s="31"/>
      <c r="NDI9" s="31"/>
      <c r="NDJ9" s="31"/>
      <c r="NDK9" s="31"/>
      <c r="NDL9" s="31"/>
      <c r="NDM9" s="31"/>
      <c r="NDN9" s="31"/>
      <c r="NDO9" s="31"/>
      <c r="NDP9" s="31"/>
      <c r="NDQ9" s="31"/>
      <c r="NDR9" s="31"/>
      <c r="NDS9" s="31"/>
      <c r="NDT9" s="31"/>
      <c r="NDU9" s="31"/>
      <c r="NDV9" s="31"/>
      <c r="NDW9" s="31"/>
      <c r="NDX9" s="31"/>
      <c r="NDY9" s="31"/>
      <c r="NDZ9" s="31"/>
      <c r="NEA9" s="31"/>
      <c r="NEB9" s="31"/>
      <c r="NEC9" s="31"/>
      <c r="NED9" s="31"/>
      <c r="NEE9" s="31"/>
      <c r="NEF9" s="31"/>
      <c r="NEG9" s="31"/>
      <c r="NEH9" s="31"/>
      <c r="NEI9" s="31"/>
      <c r="NEJ9" s="31"/>
      <c r="NEK9" s="31"/>
      <c r="NEL9" s="31"/>
      <c r="NEM9" s="31"/>
      <c r="NEN9" s="31"/>
      <c r="NEO9" s="31"/>
      <c r="NEP9" s="31"/>
      <c r="NEQ9" s="31"/>
      <c r="NER9" s="31"/>
      <c r="NES9" s="31"/>
      <c r="NET9" s="31"/>
      <c r="NEU9" s="31"/>
      <c r="NEV9" s="31"/>
      <c r="NEW9" s="31"/>
      <c r="NEX9" s="31"/>
      <c r="NEY9" s="31"/>
      <c r="NEZ9" s="31"/>
      <c r="NFA9" s="31"/>
      <c r="NFB9" s="31"/>
      <c r="NFC9" s="31"/>
      <c r="NFD9" s="31"/>
      <c r="NFE9" s="31"/>
      <c r="NFF9" s="31"/>
      <c r="NFG9" s="31"/>
      <c r="NFH9" s="31"/>
      <c r="NFI9" s="31"/>
      <c r="NFJ9" s="31"/>
      <c r="NFK9" s="31"/>
      <c r="NFL9" s="31"/>
      <c r="NFM9" s="31"/>
      <c r="NFN9" s="31"/>
      <c r="NFO9" s="31"/>
      <c r="NFP9" s="31"/>
      <c r="NFQ9" s="31"/>
      <c r="NFR9" s="31"/>
      <c r="NFS9" s="31"/>
      <c r="NFT9" s="31"/>
      <c r="NFU9" s="31"/>
      <c r="NFV9" s="31"/>
      <c r="NFW9" s="31"/>
      <c r="NFX9" s="31"/>
      <c r="NFY9" s="31"/>
      <c r="NFZ9" s="31"/>
      <c r="NGA9" s="31"/>
      <c r="NGB9" s="31"/>
      <c r="NGC9" s="31"/>
      <c r="NGD9" s="31"/>
      <c r="NGE9" s="31"/>
      <c r="NGF9" s="31"/>
      <c r="NGG9" s="31"/>
      <c r="NGH9" s="31"/>
      <c r="NGI9" s="31"/>
      <c r="NGJ9" s="31"/>
      <c r="NGK9" s="31"/>
      <c r="NGL9" s="31"/>
      <c r="NGM9" s="31"/>
      <c r="NGN9" s="31"/>
      <c r="NGO9" s="31"/>
      <c r="NGP9" s="31"/>
      <c r="NGQ9" s="31"/>
      <c r="NGR9" s="31"/>
      <c r="NGS9" s="31"/>
      <c r="NGT9" s="31"/>
      <c r="NGU9" s="31"/>
      <c r="NGV9" s="31"/>
      <c r="NGW9" s="31"/>
      <c r="NGX9" s="31"/>
      <c r="NGY9" s="31"/>
      <c r="NGZ9" s="31"/>
      <c r="NHA9" s="31"/>
      <c r="NHB9" s="31"/>
      <c r="NHC9" s="31"/>
      <c r="NHD9" s="31"/>
      <c r="NHE9" s="31"/>
      <c r="NHF9" s="31"/>
      <c r="NHG9" s="31"/>
      <c r="NHH9" s="31"/>
      <c r="NHI9" s="31"/>
      <c r="NHJ9" s="31"/>
      <c r="NHK9" s="31"/>
      <c r="NHL9" s="31"/>
      <c r="NHM9" s="31"/>
      <c r="NHN9" s="31"/>
      <c r="NHO9" s="31"/>
      <c r="NHP9" s="31"/>
      <c r="NHQ9" s="31"/>
      <c r="NHR9" s="31"/>
      <c r="NHS9" s="31"/>
      <c r="NHT9" s="31"/>
      <c r="NHU9" s="31"/>
      <c r="NHV9" s="31"/>
      <c r="NHW9" s="31"/>
      <c r="NHX9" s="31"/>
      <c r="NHY9" s="31"/>
      <c r="NHZ9" s="31"/>
      <c r="NIA9" s="31"/>
      <c r="NIB9" s="31"/>
      <c r="NIC9" s="31"/>
      <c r="NID9" s="31"/>
      <c r="NIE9" s="31"/>
      <c r="NIF9" s="31"/>
      <c r="NIG9" s="31"/>
      <c r="NIH9" s="31"/>
      <c r="NII9" s="31"/>
      <c r="NIJ9" s="31"/>
      <c r="NIK9" s="31"/>
      <c r="NIL9" s="31"/>
      <c r="NIM9" s="31"/>
      <c r="NIN9" s="31"/>
      <c r="NIO9" s="31"/>
      <c r="NIP9" s="31"/>
      <c r="NIQ9" s="31"/>
      <c r="NIR9" s="31"/>
      <c r="NIS9" s="31"/>
      <c r="NIT9" s="31"/>
      <c r="NIU9" s="31"/>
      <c r="NIV9" s="31"/>
      <c r="NIW9" s="31"/>
      <c r="NIX9" s="31"/>
      <c r="NIY9" s="31"/>
      <c r="NIZ9" s="31"/>
      <c r="NJA9" s="31"/>
      <c r="NJB9" s="31"/>
      <c r="NJC9" s="31"/>
      <c r="NJD9" s="31"/>
      <c r="NJE9" s="31"/>
      <c r="NJF9" s="31"/>
      <c r="NJG9" s="31"/>
      <c r="NJH9" s="31"/>
      <c r="NJI9" s="31"/>
      <c r="NJJ9" s="31"/>
      <c r="NJK9" s="31"/>
      <c r="NJL9" s="31"/>
      <c r="NJM9" s="31"/>
      <c r="NJN9" s="31"/>
      <c r="NJO9" s="31"/>
      <c r="NJP9" s="31"/>
      <c r="NJQ9" s="31"/>
      <c r="NJR9" s="31"/>
      <c r="NJS9" s="31"/>
      <c r="NJT9" s="31"/>
      <c r="NJU9" s="31"/>
      <c r="NJV9" s="31"/>
      <c r="NJW9" s="31"/>
      <c r="NJX9" s="31"/>
      <c r="NJY9" s="31"/>
      <c r="NJZ9" s="31"/>
      <c r="NKA9" s="31"/>
      <c r="NKB9" s="31"/>
      <c r="NKC9" s="31"/>
      <c r="NKD9" s="31"/>
      <c r="NKE9" s="31"/>
      <c r="NKF9" s="31"/>
      <c r="NKG9" s="31"/>
      <c r="NKH9" s="31"/>
      <c r="NKI9" s="31"/>
      <c r="NKJ9" s="31"/>
      <c r="NKK9" s="31"/>
      <c r="NKL9" s="31"/>
      <c r="NKM9" s="31"/>
      <c r="NKN9" s="31"/>
      <c r="NKO9" s="31"/>
      <c r="NKP9" s="31"/>
      <c r="NKQ9" s="31"/>
      <c r="NKR9" s="31"/>
      <c r="NKS9" s="31"/>
      <c r="NKT9" s="31"/>
      <c r="NKU9" s="31"/>
      <c r="NKV9" s="31"/>
      <c r="NKW9" s="31"/>
      <c r="NKX9" s="31"/>
      <c r="NKY9" s="31"/>
      <c r="NKZ9" s="31"/>
      <c r="NLA9" s="31"/>
      <c r="NLB9" s="31"/>
      <c r="NLC9" s="31"/>
      <c r="NLD9" s="31"/>
      <c r="NLE9" s="31"/>
      <c r="NLF9" s="31"/>
      <c r="NLG9" s="31"/>
      <c r="NLH9" s="31"/>
      <c r="NLI9" s="31"/>
      <c r="NLJ9" s="31"/>
      <c r="NLK9" s="31"/>
      <c r="NLL9" s="31"/>
      <c r="NLM9" s="31"/>
      <c r="NLN9" s="31"/>
      <c r="NLO9" s="31"/>
      <c r="NLP9" s="31"/>
      <c r="NLQ9" s="31"/>
      <c r="NLR9" s="31"/>
      <c r="NLS9" s="31"/>
      <c r="NLT9" s="31"/>
      <c r="NLU9" s="31"/>
      <c r="NLV9" s="31"/>
      <c r="NLW9" s="31"/>
      <c r="NLX9" s="31"/>
      <c r="NLY9" s="31"/>
      <c r="NLZ9" s="31"/>
      <c r="NMA9" s="31"/>
      <c r="NMB9" s="31"/>
      <c r="NMC9" s="31"/>
      <c r="NMD9" s="31"/>
      <c r="NME9" s="31"/>
      <c r="NMF9" s="31"/>
      <c r="NMG9" s="31"/>
      <c r="NMH9" s="31"/>
      <c r="NMI9" s="31"/>
      <c r="NMJ9" s="31"/>
      <c r="NMK9" s="31"/>
      <c r="NML9" s="31"/>
      <c r="NMM9" s="31"/>
      <c r="NMN9" s="31"/>
      <c r="NMO9" s="31"/>
      <c r="NMP9" s="31"/>
      <c r="NMQ9" s="31"/>
      <c r="NMR9" s="31"/>
      <c r="NMS9" s="31"/>
      <c r="NMT9" s="31"/>
      <c r="NMU9" s="31"/>
      <c r="NMV9" s="31"/>
      <c r="NMW9" s="31"/>
      <c r="NMX9" s="31"/>
      <c r="NMY9" s="31"/>
      <c r="NMZ9" s="31"/>
      <c r="NNA9" s="31"/>
      <c r="NNB9" s="31"/>
      <c r="NNC9" s="31"/>
      <c r="NND9" s="31"/>
      <c r="NNE9" s="31"/>
      <c r="NNF9" s="31"/>
      <c r="NNG9" s="31"/>
      <c r="NNH9" s="31"/>
      <c r="NNI9" s="31"/>
      <c r="NNJ9" s="31"/>
      <c r="NNK9" s="31"/>
      <c r="NNL9" s="31"/>
      <c r="NNM9" s="31"/>
      <c r="NNN9" s="31"/>
      <c r="NNO9" s="31"/>
      <c r="NNP9" s="31"/>
      <c r="NNQ9" s="31"/>
      <c r="NNR9" s="31"/>
      <c r="NNS9" s="31"/>
      <c r="NNT9" s="31"/>
      <c r="NNU9" s="31"/>
      <c r="NNV9" s="31"/>
      <c r="NNW9" s="31"/>
      <c r="NNX9" s="31"/>
      <c r="NNY9" s="31"/>
      <c r="NNZ9" s="31"/>
      <c r="NOA9" s="31"/>
      <c r="NOB9" s="31"/>
      <c r="NOC9" s="31"/>
      <c r="NOD9" s="31"/>
      <c r="NOE9" s="31"/>
      <c r="NOF9" s="31"/>
      <c r="NOG9" s="31"/>
      <c r="NOH9" s="31"/>
      <c r="NOI9" s="31"/>
      <c r="NOJ9" s="31"/>
      <c r="NOK9" s="31"/>
      <c r="NOL9" s="31"/>
      <c r="NOM9" s="31"/>
      <c r="NON9" s="31"/>
      <c r="NOO9" s="31"/>
      <c r="NOP9" s="31"/>
      <c r="NOQ9" s="31"/>
      <c r="NOR9" s="31"/>
      <c r="NOS9" s="31"/>
      <c r="NOT9" s="31"/>
      <c r="NOU9" s="31"/>
      <c r="NOV9" s="31"/>
      <c r="NOW9" s="31"/>
      <c r="NOX9" s="31"/>
      <c r="NOY9" s="31"/>
      <c r="NOZ9" s="31"/>
      <c r="NPA9" s="31"/>
      <c r="NPB9" s="31"/>
      <c r="NPC9" s="31"/>
      <c r="NPD9" s="31"/>
      <c r="NPE9" s="31"/>
      <c r="NPF9" s="31"/>
      <c r="NPG9" s="31"/>
      <c r="NPH9" s="31"/>
      <c r="NPI9" s="31"/>
      <c r="NPJ9" s="31"/>
      <c r="NPK9" s="31"/>
      <c r="NPL9" s="31"/>
      <c r="NPM9" s="31"/>
      <c r="NPN9" s="31"/>
      <c r="NPO9" s="31"/>
      <c r="NPP9" s="31"/>
      <c r="NPQ9" s="31"/>
      <c r="NPR9" s="31"/>
      <c r="NPS9" s="31"/>
      <c r="NPT9" s="31"/>
      <c r="NPU9" s="31"/>
      <c r="NPV9" s="31"/>
      <c r="NPW9" s="31"/>
      <c r="NPX9" s="31"/>
      <c r="NPY9" s="31"/>
      <c r="NPZ9" s="31"/>
      <c r="NQA9" s="31"/>
      <c r="NQB9" s="31"/>
      <c r="NQC9" s="31"/>
      <c r="NQD9" s="31"/>
      <c r="NQE9" s="31"/>
      <c r="NQF9" s="31"/>
      <c r="NQG9" s="31"/>
      <c r="NQH9" s="31"/>
      <c r="NQI9" s="31"/>
      <c r="NQJ9" s="31"/>
      <c r="NQK9" s="31"/>
      <c r="NQL9" s="31"/>
      <c r="NQM9" s="31"/>
      <c r="NQN9" s="31"/>
      <c r="NQO9" s="31"/>
      <c r="NQP9" s="31"/>
      <c r="NQQ9" s="31"/>
      <c r="NQR9" s="31"/>
      <c r="NQS9" s="31"/>
      <c r="NQT9" s="31"/>
      <c r="NQU9" s="31"/>
      <c r="NQV9" s="31"/>
      <c r="NQW9" s="31"/>
      <c r="NQX9" s="31"/>
      <c r="NQY9" s="31"/>
      <c r="NQZ9" s="31"/>
      <c r="NRA9" s="31"/>
      <c r="NRB9" s="31"/>
      <c r="NRC9" s="31"/>
      <c r="NRD9" s="31"/>
      <c r="NRE9" s="31"/>
      <c r="NRF9" s="31"/>
      <c r="NRG9" s="31"/>
      <c r="NRH9" s="31"/>
      <c r="NRI9" s="31"/>
      <c r="NRJ9" s="31"/>
      <c r="NRK9" s="31"/>
      <c r="NRL9" s="31"/>
      <c r="NRM9" s="31"/>
      <c r="NRN9" s="31"/>
      <c r="NRO9" s="31"/>
      <c r="NRP9" s="31"/>
      <c r="NRQ9" s="31"/>
      <c r="NRR9" s="31"/>
      <c r="NRS9" s="31"/>
      <c r="NRT9" s="31"/>
      <c r="NRU9" s="31"/>
      <c r="NRV9" s="31"/>
      <c r="NRW9" s="31"/>
      <c r="NRX9" s="31"/>
      <c r="NRY9" s="31"/>
      <c r="NRZ9" s="31"/>
      <c r="NSA9" s="31"/>
      <c r="NSB9" s="31"/>
      <c r="NSC9" s="31"/>
      <c r="NSD9" s="31"/>
      <c r="NSE9" s="31"/>
      <c r="NSF9" s="31"/>
      <c r="NSG9" s="31"/>
      <c r="NSH9" s="31"/>
      <c r="NSI9" s="31"/>
      <c r="NSJ9" s="31"/>
      <c r="NSK9" s="31"/>
      <c r="NSL9" s="31"/>
      <c r="NSM9" s="31"/>
      <c r="NSN9" s="31"/>
      <c r="NSO9" s="31"/>
      <c r="NSP9" s="31"/>
      <c r="NSQ9" s="31"/>
      <c r="NSR9" s="31"/>
      <c r="NSS9" s="31"/>
      <c r="NST9" s="31"/>
      <c r="NSU9" s="31"/>
      <c r="NSV9" s="31"/>
      <c r="NSW9" s="31"/>
      <c r="NSX9" s="31"/>
      <c r="NSY9" s="31"/>
      <c r="NSZ9" s="31"/>
      <c r="NTA9" s="31"/>
      <c r="NTB9" s="31"/>
      <c r="NTC9" s="31"/>
      <c r="NTD9" s="31"/>
      <c r="NTE9" s="31"/>
      <c r="NTF9" s="31"/>
      <c r="NTG9" s="31"/>
      <c r="NTH9" s="31"/>
      <c r="NTI9" s="31"/>
      <c r="NTJ9" s="31"/>
      <c r="NTK9" s="31"/>
      <c r="NTL9" s="31"/>
      <c r="NTM9" s="31"/>
      <c r="NTN9" s="31"/>
      <c r="NTO9" s="31"/>
      <c r="NTP9" s="31"/>
      <c r="NTQ9" s="31"/>
      <c r="NTR9" s="31"/>
      <c r="NTS9" s="31"/>
      <c r="NTT9" s="31"/>
      <c r="NTU9" s="31"/>
      <c r="NTV9" s="31"/>
      <c r="NTW9" s="31"/>
      <c r="NTX9" s="31"/>
      <c r="NTY9" s="31"/>
      <c r="NTZ9" s="31"/>
      <c r="NUA9" s="31"/>
      <c r="NUB9" s="31"/>
      <c r="NUC9" s="31"/>
      <c r="NUD9" s="31"/>
      <c r="NUE9" s="31"/>
      <c r="NUF9" s="31"/>
      <c r="NUG9" s="31"/>
      <c r="NUH9" s="31"/>
      <c r="NUI9" s="31"/>
      <c r="NUJ9" s="31"/>
      <c r="NUK9" s="31"/>
      <c r="NUL9" s="31"/>
      <c r="NUM9" s="31"/>
      <c r="NUN9" s="31"/>
      <c r="NUO9" s="31"/>
      <c r="NUP9" s="31"/>
      <c r="NUQ9" s="31"/>
      <c r="NUR9" s="31"/>
      <c r="NUS9" s="31"/>
      <c r="NUT9" s="31"/>
      <c r="NUU9" s="31"/>
      <c r="NUV9" s="31"/>
      <c r="NUW9" s="31"/>
      <c r="NUX9" s="31"/>
      <c r="NUY9" s="31"/>
      <c r="NUZ9" s="31"/>
      <c r="NVA9" s="31"/>
      <c r="NVB9" s="31"/>
      <c r="NVC9" s="31"/>
      <c r="NVD9" s="31"/>
      <c r="NVE9" s="31"/>
      <c r="NVF9" s="31"/>
      <c r="NVG9" s="31"/>
      <c r="NVH9" s="31"/>
      <c r="NVI9" s="31"/>
      <c r="NVJ9" s="31"/>
      <c r="NVK9" s="31"/>
      <c r="NVL9" s="31"/>
      <c r="NVM9" s="31"/>
      <c r="NVN9" s="31"/>
      <c r="NVO9" s="31"/>
      <c r="NVP9" s="31"/>
      <c r="NVQ9" s="31"/>
      <c r="NVR9" s="31"/>
      <c r="NVS9" s="31"/>
      <c r="NVT9" s="31"/>
      <c r="NVU9" s="31"/>
      <c r="NVV9" s="31"/>
      <c r="NVW9" s="31"/>
      <c r="NVX9" s="31"/>
      <c r="NVY9" s="31"/>
      <c r="NVZ9" s="31"/>
      <c r="NWA9" s="31"/>
      <c r="NWB9" s="31"/>
      <c r="NWC9" s="31"/>
      <c r="NWD9" s="31"/>
      <c r="NWE9" s="31"/>
      <c r="NWF9" s="31"/>
      <c r="NWG9" s="31"/>
      <c r="NWH9" s="31"/>
      <c r="NWI9" s="31"/>
      <c r="NWJ9" s="31"/>
      <c r="NWK9" s="31"/>
      <c r="NWL9" s="31"/>
      <c r="NWM9" s="31"/>
      <c r="NWN9" s="31"/>
      <c r="NWO9" s="31"/>
      <c r="NWP9" s="31"/>
      <c r="NWQ9" s="31"/>
      <c r="NWR9" s="31"/>
      <c r="NWS9" s="31"/>
      <c r="NWT9" s="31"/>
      <c r="NWU9" s="31"/>
      <c r="NWV9" s="31"/>
      <c r="NWW9" s="31"/>
      <c r="NWX9" s="31"/>
      <c r="NWY9" s="31"/>
      <c r="NWZ9" s="31"/>
      <c r="NXA9" s="31"/>
      <c r="NXB9" s="31"/>
      <c r="NXC9" s="31"/>
      <c r="NXD9" s="31"/>
      <c r="NXE9" s="31"/>
      <c r="NXF9" s="31"/>
      <c r="NXG9" s="31"/>
      <c r="NXH9" s="31"/>
      <c r="NXI9" s="31"/>
      <c r="NXJ9" s="31"/>
      <c r="NXK9" s="31"/>
      <c r="NXL9" s="31"/>
      <c r="NXM9" s="31"/>
      <c r="NXN9" s="31"/>
      <c r="NXO9" s="31"/>
      <c r="NXP9" s="31"/>
      <c r="NXQ9" s="31"/>
      <c r="NXR9" s="31"/>
      <c r="NXS9" s="31"/>
      <c r="NXT9" s="31"/>
      <c r="NXU9" s="31"/>
      <c r="NXV9" s="31"/>
      <c r="NXW9" s="31"/>
      <c r="NXX9" s="31"/>
      <c r="NXY9" s="31"/>
      <c r="NXZ9" s="31"/>
      <c r="NYA9" s="31"/>
      <c r="NYB9" s="31"/>
      <c r="NYC9" s="31"/>
      <c r="NYD9" s="31"/>
      <c r="NYE9" s="31"/>
      <c r="NYF9" s="31"/>
      <c r="NYG9" s="31"/>
      <c r="NYH9" s="31"/>
      <c r="NYI9" s="31"/>
      <c r="NYJ9" s="31"/>
      <c r="NYK9" s="31"/>
      <c r="NYL9" s="31"/>
      <c r="NYM9" s="31"/>
      <c r="NYN9" s="31"/>
      <c r="NYO9" s="31"/>
      <c r="NYP9" s="31"/>
      <c r="NYQ9" s="31"/>
      <c r="NYR9" s="31"/>
      <c r="NYS9" s="31"/>
      <c r="NYT9" s="31"/>
      <c r="NYU9" s="31"/>
      <c r="NYV9" s="31"/>
      <c r="NYW9" s="31"/>
      <c r="NYX9" s="31"/>
      <c r="NYY9" s="31"/>
      <c r="NYZ9" s="31"/>
      <c r="NZA9" s="31"/>
      <c r="NZB9" s="31"/>
      <c r="NZC9" s="31"/>
      <c r="NZD9" s="31"/>
      <c r="NZE9" s="31"/>
      <c r="NZF9" s="31"/>
      <c r="NZG9" s="31"/>
      <c r="NZH9" s="31"/>
      <c r="NZI9" s="31"/>
      <c r="NZJ9" s="31"/>
      <c r="NZK9" s="31"/>
      <c r="NZL9" s="31"/>
      <c r="NZM9" s="31"/>
      <c r="NZN9" s="31"/>
      <c r="NZO9" s="31"/>
      <c r="NZP9" s="31"/>
      <c r="NZQ9" s="31"/>
      <c r="NZR9" s="31"/>
      <c r="NZS9" s="31"/>
      <c r="NZT9" s="31"/>
      <c r="NZU9" s="31"/>
      <c r="NZV9" s="31"/>
      <c r="NZW9" s="31"/>
      <c r="NZX9" s="31"/>
      <c r="NZY9" s="31"/>
      <c r="NZZ9" s="31"/>
      <c r="OAA9" s="31"/>
      <c r="OAB9" s="31"/>
      <c r="OAC9" s="31"/>
      <c r="OAD9" s="31"/>
      <c r="OAE9" s="31"/>
      <c r="OAF9" s="31"/>
      <c r="OAG9" s="31"/>
      <c r="OAH9" s="31"/>
      <c r="OAI9" s="31"/>
      <c r="OAJ9" s="31"/>
      <c r="OAK9" s="31"/>
      <c r="OAL9" s="31"/>
      <c r="OAM9" s="31"/>
      <c r="OAN9" s="31"/>
      <c r="OAO9" s="31"/>
      <c r="OAP9" s="31"/>
      <c r="OAQ9" s="31"/>
      <c r="OAR9" s="31"/>
      <c r="OAS9" s="31"/>
      <c r="OAT9" s="31"/>
      <c r="OAU9" s="31"/>
      <c r="OAV9" s="31"/>
      <c r="OAW9" s="31"/>
      <c r="OAX9" s="31"/>
      <c r="OAY9" s="31"/>
      <c r="OAZ9" s="31"/>
      <c r="OBA9" s="31"/>
      <c r="OBB9" s="31"/>
      <c r="OBC9" s="31"/>
      <c r="OBD9" s="31"/>
      <c r="OBE9" s="31"/>
      <c r="OBF9" s="31"/>
      <c r="OBG9" s="31"/>
      <c r="OBH9" s="31"/>
      <c r="OBI9" s="31"/>
      <c r="OBJ9" s="31"/>
      <c r="OBK9" s="31"/>
      <c r="OBL9" s="31"/>
      <c r="OBM9" s="31"/>
      <c r="OBN9" s="31"/>
      <c r="OBO9" s="31"/>
      <c r="OBP9" s="31"/>
      <c r="OBQ9" s="31"/>
      <c r="OBR9" s="31"/>
      <c r="OBS9" s="31"/>
      <c r="OBT9" s="31"/>
      <c r="OBU9" s="31"/>
      <c r="OBV9" s="31"/>
      <c r="OBW9" s="31"/>
      <c r="OBX9" s="31"/>
      <c r="OBY9" s="31"/>
      <c r="OBZ9" s="31"/>
      <c r="OCA9" s="31"/>
      <c r="OCB9" s="31"/>
      <c r="OCC9" s="31"/>
      <c r="OCD9" s="31"/>
      <c r="OCE9" s="31"/>
      <c r="OCF9" s="31"/>
      <c r="OCG9" s="31"/>
      <c r="OCH9" s="31"/>
      <c r="OCI9" s="31"/>
      <c r="OCJ9" s="31"/>
      <c r="OCK9" s="31"/>
      <c r="OCL9" s="31"/>
      <c r="OCM9" s="31"/>
      <c r="OCN9" s="31"/>
      <c r="OCO9" s="31"/>
      <c r="OCP9" s="31"/>
      <c r="OCQ9" s="31"/>
      <c r="OCR9" s="31"/>
      <c r="OCS9" s="31"/>
      <c r="OCT9" s="31"/>
      <c r="OCU9" s="31"/>
      <c r="OCV9" s="31"/>
      <c r="OCW9" s="31"/>
      <c r="OCX9" s="31"/>
      <c r="OCY9" s="31"/>
      <c r="OCZ9" s="31"/>
      <c r="ODA9" s="31"/>
      <c r="ODB9" s="31"/>
      <c r="ODC9" s="31"/>
      <c r="ODD9" s="31"/>
      <c r="ODE9" s="31"/>
      <c r="ODF9" s="31"/>
      <c r="ODG9" s="31"/>
      <c r="ODH9" s="31"/>
      <c r="ODI9" s="31"/>
      <c r="ODJ9" s="31"/>
      <c r="ODK9" s="31"/>
      <c r="ODL9" s="31"/>
      <c r="ODM9" s="31"/>
      <c r="ODN9" s="31"/>
      <c r="ODO9" s="31"/>
      <c r="ODP9" s="31"/>
      <c r="ODQ9" s="31"/>
      <c r="ODR9" s="31"/>
      <c r="ODS9" s="31"/>
      <c r="ODT9" s="31"/>
      <c r="ODU9" s="31"/>
      <c r="ODV9" s="31"/>
      <c r="ODW9" s="31"/>
      <c r="ODX9" s="31"/>
      <c r="ODY9" s="31"/>
      <c r="ODZ9" s="31"/>
      <c r="OEA9" s="31"/>
      <c r="OEB9" s="31"/>
      <c r="OEC9" s="31"/>
      <c r="OED9" s="31"/>
      <c r="OEE9" s="31"/>
      <c r="OEF9" s="31"/>
      <c r="OEG9" s="31"/>
      <c r="OEH9" s="31"/>
      <c r="OEI9" s="31"/>
      <c r="OEJ9" s="31"/>
      <c r="OEK9" s="31"/>
      <c r="OEL9" s="31"/>
      <c r="OEM9" s="31"/>
      <c r="OEN9" s="31"/>
      <c r="OEO9" s="31"/>
      <c r="OEP9" s="31"/>
      <c r="OEQ9" s="31"/>
      <c r="OER9" s="31"/>
      <c r="OES9" s="31"/>
      <c r="OET9" s="31"/>
      <c r="OEU9" s="31"/>
      <c r="OEV9" s="31"/>
      <c r="OEW9" s="31"/>
      <c r="OEX9" s="31"/>
      <c r="OEY9" s="31"/>
      <c r="OEZ9" s="31"/>
      <c r="OFA9" s="31"/>
      <c r="OFB9" s="31"/>
      <c r="OFC9" s="31"/>
      <c r="OFD9" s="31"/>
      <c r="OFE9" s="31"/>
      <c r="OFF9" s="31"/>
      <c r="OFG9" s="31"/>
      <c r="OFH9" s="31"/>
      <c r="OFI9" s="31"/>
      <c r="OFJ9" s="31"/>
      <c r="OFK9" s="31"/>
      <c r="OFL9" s="31"/>
      <c r="OFM9" s="31"/>
      <c r="OFN9" s="31"/>
      <c r="OFO9" s="31"/>
      <c r="OFP9" s="31"/>
      <c r="OFQ9" s="31"/>
      <c r="OFR9" s="31"/>
      <c r="OFS9" s="31"/>
      <c r="OFT9" s="31"/>
      <c r="OFU9" s="31"/>
      <c r="OFV9" s="31"/>
      <c r="OFW9" s="31"/>
      <c r="OFX9" s="31"/>
      <c r="OFY9" s="31"/>
      <c r="OFZ9" s="31"/>
      <c r="OGA9" s="31"/>
      <c r="OGB9" s="31"/>
      <c r="OGC9" s="31"/>
      <c r="OGD9" s="31"/>
      <c r="OGE9" s="31"/>
      <c r="OGF9" s="31"/>
      <c r="OGG9" s="31"/>
      <c r="OGH9" s="31"/>
      <c r="OGI9" s="31"/>
      <c r="OGJ9" s="31"/>
      <c r="OGK9" s="31"/>
      <c r="OGL9" s="31"/>
      <c r="OGM9" s="31"/>
      <c r="OGN9" s="31"/>
      <c r="OGO9" s="31"/>
      <c r="OGP9" s="31"/>
      <c r="OGQ9" s="31"/>
      <c r="OGR9" s="31"/>
      <c r="OGS9" s="31"/>
      <c r="OGT9" s="31"/>
      <c r="OGU9" s="31"/>
      <c r="OGV9" s="31"/>
      <c r="OGW9" s="31"/>
      <c r="OGX9" s="31"/>
      <c r="OGY9" s="31"/>
      <c r="OGZ9" s="31"/>
      <c r="OHA9" s="31"/>
      <c r="OHB9" s="31"/>
      <c r="OHC9" s="31"/>
      <c r="OHD9" s="31"/>
      <c r="OHE9" s="31"/>
      <c r="OHF9" s="31"/>
      <c r="OHG9" s="31"/>
      <c r="OHH9" s="31"/>
      <c r="OHI9" s="31"/>
      <c r="OHJ9" s="31"/>
      <c r="OHK9" s="31"/>
      <c r="OHL9" s="31"/>
      <c r="OHM9" s="31"/>
      <c r="OHN9" s="31"/>
      <c r="OHO9" s="31"/>
      <c r="OHP9" s="31"/>
      <c r="OHQ9" s="31"/>
      <c r="OHR9" s="31"/>
      <c r="OHS9" s="31"/>
      <c r="OHT9" s="31"/>
      <c r="OHU9" s="31"/>
      <c r="OHV9" s="31"/>
      <c r="OHW9" s="31"/>
      <c r="OHX9" s="31"/>
      <c r="OHY9" s="31"/>
      <c r="OHZ9" s="31"/>
      <c r="OIA9" s="31"/>
      <c r="OIB9" s="31"/>
      <c r="OIC9" s="31"/>
      <c r="OID9" s="31"/>
      <c r="OIE9" s="31"/>
      <c r="OIF9" s="31"/>
      <c r="OIG9" s="31"/>
      <c r="OIH9" s="31"/>
      <c r="OII9" s="31"/>
      <c r="OIJ9" s="31"/>
      <c r="OIK9" s="31"/>
      <c r="OIL9" s="31"/>
      <c r="OIM9" s="31"/>
      <c r="OIN9" s="31"/>
      <c r="OIO9" s="31"/>
      <c r="OIP9" s="31"/>
      <c r="OIQ9" s="31"/>
      <c r="OIR9" s="31"/>
      <c r="OIS9" s="31"/>
      <c r="OIT9" s="31"/>
      <c r="OIU9" s="31"/>
      <c r="OIV9" s="31"/>
      <c r="OIW9" s="31"/>
      <c r="OIX9" s="31"/>
      <c r="OIY9" s="31"/>
      <c r="OIZ9" s="31"/>
      <c r="OJA9" s="31"/>
      <c r="OJB9" s="31"/>
      <c r="OJC9" s="31"/>
      <c r="OJD9" s="31"/>
      <c r="OJE9" s="31"/>
      <c r="OJF9" s="31"/>
      <c r="OJG9" s="31"/>
      <c r="OJH9" s="31"/>
      <c r="OJI9" s="31"/>
      <c r="OJJ9" s="31"/>
      <c r="OJK9" s="31"/>
      <c r="OJL9" s="31"/>
      <c r="OJM9" s="31"/>
      <c r="OJN9" s="31"/>
      <c r="OJO9" s="31"/>
      <c r="OJP9" s="31"/>
      <c r="OJQ9" s="31"/>
      <c r="OJR9" s="31"/>
      <c r="OJS9" s="31"/>
      <c r="OJT9" s="31"/>
      <c r="OJU9" s="31"/>
      <c r="OJV9" s="31"/>
      <c r="OJW9" s="31"/>
      <c r="OJX9" s="31"/>
      <c r="OJY9" s="31"/>
      <c r="OJZ9" s="31"/>
      <c r="OKA9" s="31"/>
      <c r="OKB9" s="31"/>
      <c r="OKC9" s="31"/>
      <c r="OKD9" s="31"/>
      <c r="OKE9" s="31"/>
      <c r="OKF9" s="31"/>
      <c r="OKG9" s="31"/>
      <c r="OKH9" s="31"/>
      <c r="OKI9" s="31"/>
      <c r="OKJ9" s="31"/>
      <c r="OKK9" s="31"/>
      <c r="OKL9" s="31"/>
      <c r="OKM9" s="31"/>
      <c r="OKN9" s="31"/>
      <c r="OKO9" s="31"/>
      <c r="OKP9" s="31"/>
      <c r="OKQ9" s="31"/>
      <c r="OKR9" s="31"/>
      <c r="OKS9" s="31"/>
      <c r="OKT9" s="31"/>
      <c r="OKU9" s="31"/>
      <c r="OKV9" s="31"/>
      <c r="OKW9" s="31"/>
      <c r="OKX9" s="31"/>
      <c r="OKY9" s="31"/>
      <c r="OKZ9" s="31"/>
      <c r="OLA9" s="31"/>
      <c r="OLB9" s="31"/>
      <c r="OLC9" s="31"/>
      <c r="OLD9" s="31"/>
      <c r="OLE9" s="31"/>
      <c r="OLF9" s="31"/>
      <c r="OLG9" s="31"/>
      <c r="OLH9" s="31"/>
      <c r="OLI9" s="31"/>
      <c r="OLJ9" s="31"/>
      <c r="OLK9" s="31"/>
      <c r="OLL9" s="31"/>
      <c r="OLM9" s="31"/>
      <c r="OLN9" s="31"/>
      <c r="OLO9" s="31"/>
      <c r="OLP9" s="31"/>
      <c r="OLQ9" s="31"/>
      <c r="OLR9" s="31"/>
      <c r="OLS9" s="31"/>
      <c r="OLT9" s="31"/>
      <c r="OLU9" s="31"/>
      <c r="OLV9" s="31"/>
      <c r="OLW9" s="31"/>
      <c r="OLX9" s="31"/>
      <c r="OLY9" s="31"/>
      <c r="OLZ9" s="31"/>
      <c r="OMA9" s="31"/>
      <c r="OMB9" s="31"/>
      <c r="OMC9" s="31"/>
      <c r="OMD9" s="31"/>
      <c r="OME9" s="31"/>
      <c r="OMF9" s="31"/>
      <c r="OMG9" s="31"/>
      <c r="OMH9" s="31"/>
      <c r="OMI9" s="31"/>
      <c r="OMJ9" s="31"/>
      <c r="OMK9" s="31"/>
      <c r="OML9" s="31"/>
      <c r="OMM9" s="31"/>
      <c r="OMN9" s="31"/>
      <c r="OMO9" s="31"/>
      <c r="OMP9" s="31"/>
      <c r="OMQ9" s="31"/>
      <c r="OMR9" s="31"/>
      <c r="OMS9" s="31"/>
      <c r="OMT9" s="31"/>
      <c r="OMU9" s="31"/>
      <c r="OMV9" s="31"/>
      <c r="OMW9" s="31"/>
      <c r="OMX9" s="31"/>
      <c r="OMY9" s="31"/>
      <c r="OMZ9" s="31"/>
      <c r="ONA9" s="31"/>
      <c r="ONB9" s="31"/>
      <c r="ONC9" s="31"/>
      <c r="OND9" s="31"/>
      <c r="ONE9" s="31"/>
      <c r="ONF9" s="31"/>
      <c r="ONG9" s="31"/>
      <c r="ONH9" s="31"/>
      <c r="ONI9" s="31"/>
      <c r="ONJ9" s="31"/>
      <c r="ONK9" s="31"/>
      <c r="ONL9" s="31"/>
      <c r="ONM9" s="31"/>
      <c r="ONN9" s="31"/>
      <c r="ONO9" s="31"/>
      <c r="ONP9" s="31"/>
      <c r="ONQ9" s="31"/>
      <c r="ONR9" s="31"/>
      <c r="ONS9" s="31"/>
      <c r="ONT9" s="31"/>
      <c r="ONU9" s="31"/>
      <c r="ONV9" s="31"/>
      <c r="ONW9" s="31"/>
      <c r="ONX9" s="31"/>
      <c r="ONY9" s="31"/>
      <c r="ONZ9" s="31"/>
      <c r="OOA9" s="31"/>
      <c r="OOB9" s="31"/>
      <c r="OOC9" s="31"/>
      <c r="OOD9" s="31"/>
      <c r="OOE9" s="31"/>
      <c r="OOF9" s="31"/>
      <c r="OOG9" s="31"/>
      <c r="OOH9" s="31"/>
      <c r="OOI9" s="31"/>
      <c r="OOJ9" s="31"/>
      <c r="OOK9" s="31"/>
      <c r="OOL9" s="31"/>
      <c r="OOM9" s="31"/>
      <c r="OON9" s="31"/>
      <c r="OOO9" s="31"/>
      <c r="OOP9" s="31"/>
      <c r="OOQ9" s="31"/>
      <c r="OOR9" s="31"/>
      <c r="OOS9" s="31"/>
      <c r="OOT9" s="31"/>
      <c r="OOU9" s="31"/>
      <c r="OOV9" s="31"/>
      <c r="OOW9" s="31"/>
      <c r="OOX9" s="31"/>
      <c r="OOY9" s="31"/>
      <c r="OOZ9" s="31"/>
      <c r="OPA9" s="31"/>
      <c r="OPB9" s="31"/>
      <c r="OPC9" s="31"/>
      <c r="OPD9" s="31"/>
      <c r="OPE9" s="31"/>
      <c r="OPF9" s="31"/>
      <c r="OPG9" s="31"/>
      <c r="OPH9" s="31"/>
      <c r="OPI9" s="31"/>
      <c r="OPJ9" s="31"/>
      <c r="OPK9" s="31"/>
      <c r="OPL9" s="31"/>
      <c r="OPM9" s="31"/>
      <c r="OPN9" s="31"/>
      <c r="OPO9" s="31"/>
      <c r="OPP9" s="31"/>
      <c r="OPQ9" s="31"/>
      <c r="OPR9" s="31"/>
      <c r="OPS9" s="31"/>
      <c r="OPT9" s="31"/>
      <c r="OPU9" s="31"/>
      <c r="OPV9" s="31"/>
      <c r="OPW9" s="31"/>
      <c r="OPX9" s="31"/>
      <c r="OPY9" s="31"/>
      <c r="OPZ9" s="31"/>
      <c r="OQA9" s="31"/>
      <c r="OQB9" s="31"/>
      <c r="OQC9" s="31"/>
      <c r="OQD9" s="31"/>
      <c r="OQE9" s="31"/>
      <c r="OQF9" s="31"/>
      <c r="OQG9" s="31"/>
      <c r="OQH9" s="31"/>
      <c r="OQI9" s="31"/>
      <c r="OQJ9" s="31"/>
      <c r="OQK9" s="31"/>
      <c r="OQL9" s="31"/>
      <c r="OQM9" s="31"/>
      <c r="OQN9" s="31"/>
      <c r="OQO9" s="31"/>
      <c r="OQP9" s="31"/>
      <c r="OQQ9" s="31"/>
      <c r="OQR9" s="31"/>
      <c r="OQS9" s="31"/>
      <c r="OQT9" s="31"/>
      <c r="OQU9" s="31"/>
      <c r="OQV9" s="31"/>
      <c r="OQW9" s="31"/>
      <c r="OQX9" s="31"/>
      <c r="OQY9" s="31"/>
      <c r="OQZ9" s="31"/>
      <c r="ORA9" s="31"/>
      <c r="ORB9" s="31"/>
      <c r="ORC9" s="31"/>
      <c r="ORD9" s="31"/>
      <c r="ORE9" s="31"/>
      <c r="ORF9" s="31"/>
      <c r="ORG9" s="31"/>
      <c r="ORH9" s="31"/>
      <c r="ORI9" s="31"/>
      <c r="ORJ9" s="31"/>
      <c r="ORK9" s="31"/>
      <c r="ORL9" s="31"/>
      <c r="ORM9" s="31"/>
      <c r="ORN9" s="31"/>
      <c r="ORO9" s="31"/>
      <c r="ORP9" s="31"/>
      <c r="ORQ9" s="31"/>
      <c r="ORR9" s="31"/>
      <c r="ORS9" s="31"/>
      <c r="ORT9" s="31"/>
      <c r="ORU9" s="31"/>
      <c r="ORV9" s="31"/>
      <c r="ORW9" s="31"/>
      <c r="ORX9" s="31"/>
      <c r="ORY9" s="31"/>
      <c r="ORZ9" s="31"/>
      <c r="OSA9" s="31"/>
      <c r="OSB9" s="31"/>
      <c r="OSC9" s="31"/>
      <c r="OSD9" s="31"/>
      <c r="OSE9" s="31"/>
      <c r="OSF9" s="31"/>
      <c r="OSG9" s="31"/>
      <c r="OSH9" s="31"/>
      <c r="OSI9" s="31"/>
      <c r="OSJ9" s="31"/>
      <c r="OSK9" s="31"/>
      <c r="OSL9" s="31"/>
      <c r="OSM9" s="31"/>
      <c r="OSN9" s="31"/>
      <c r="OSO9" s="31"/>
      <c r="OSP9" s="31"/>
      <c r="OSQ9" s="31"/>
      <c r="OSR9" s="31"/>
      <c r="OSS9" s="31"/>
      <c r="OST9" s="31"/>
      <c r="OSU9" s="31"/>
      <c r="OSV9" s="31"/>
      <c r="OSW9" s="31"/>
      <c r="OSX9" s="31"/>
      <c r="OSY9" s="31"/>
      <c r="OSZ9" s="31"/>
      <c r="OTA9" s="31"/>
      <c r="OTB9" s="31"/>
      <c r="OTC9" s="31"/>
      <c r="OTD9" s="31"/>
      <c r="OTE9" s="31"/>
      <c r="OTF9" s="31"/>
      <c r="OTG9" s="31"/>
      <c r="OTH9" s="31"/>
      <c r="OTI9" s="31"/>
      <c r="OTJ9" s="31"/>
      <c r="OTK9" s="31"/>
      <c r="OTL9" s="31"/>
      <c r="OTM9" s="31"/>
      <c r="OTN9" s="31"/>
      <c r="OTO9" s="31"/>
      <c r="OTP9" s="31"/>
      <c r="OTQ9" s="31"/>
      <c r="OTR9" s="31"/>
      <c r="OTS9" s="31"/>
      <c r="OTT9" s="31"/>
      <c r="OTU9" s="31"/>
      <c r="OTV9" s="31"/>
      <c r="OTW9" s="31"/>
      <c r="OTX9" s="31"/>
      <c r="OTY9" s="31"/>
      <c r="OTZ9" s="31"/>
      <c r="OUA9" s="31"/>
      <c r="OUB9" s="31"/>
      <c r="OUC9" s="31"/>
      <c r="OUD9" s="31"/>
      <c r="OUE9" s="31"/>
      <c r="OUF9" s="31"/>
      <c r="OUG9" s="31"/>
      <c r="OUH9" s="31"/>
      <c r="OUI9" s="31"/>
      <c r="OUJ9" s="31"/>
      <c r="OUK9" s="31"/>
      <c r="OUL9" s="31"/>
      <c r="OUM9" s="31"/>
      <c r="OUN9" s="31"/>
      <c r="OUO9" s="31"/>
      <c r="OUP9" s="31"/>
      <c r="OUQ9" s="31"/>
      <c r="OUR9" s="31"/>
      <c r="OUS9" s="31"/>
      <c r="OUT9" s="31"/>
      <c r="OUU9" s="31"/>
      <c r="OUV9" s="31"/>
      <c r="OUW9" s="31"/>
      <c r="OUX9" s="31"/>
      <c r="OUY9" s="31"/>
      <c r="OUZ9" s="31"/>
      <c r="OVA9" s="31"/>
      <c r="OVB9" s="31"/>
      <c r="OVC9" s="31"/>
      <c r="OVD9" s="31"/>
      <c r="OVE9" s="31"/>
      <c r="OVF9" s="31"/>
      <c r="OVG9" s="31"/>
      <c r="OVH9" s="31"/>
      <c r="OVI9" s="31"/>
      <c r="OVJ9" s="31"/>
      <c r="OVK9" s="31"/>
      <c r="OVL9" s="31"/>
      <c r="OVM9" s="31"/>
      <c r="OVN9" s="31"/>
      <c r="OVO9" s="31"/>
      <c r="OVP9" s="31"/>
      <c r="OVQ9" s="31"/>
      <c r="OVR9" s="31"/>
      <c r="OVS9" s="31"/>
      <c r="OVT9" s="31"/>
      <c r="OVU9" s="31"/>
      <c r="OVV9" s="31"/>
      <c r="OVW9" s="31"/>
      <c r="OVX9" s="31"/>
      <c r="OVY9" s="31"/>
      <c r="OVZ9" s="31"/>
      <c r="OWA9" s="31"/>
      <c r="OWB9" s="31"/>
      <c r="OWC9" s="31"/>
      <c r="OWD9" s="31"/>
      <c r="OWE9" s="31"/>
      <c r="OWF9" s="31"/>
      <c r="OWG9" s="31"/>
      <c r="OWH9" s="31"/>
      <c r="OWI9" s="31"/>
      <c r="OWJ9" s="31"/>
      <c r="OWK9" s="31"/>
      <c r="OWL9" s="31"/>
      <c r="OWM9" s="31"/>
      <c r="OWN9" s="31"/>
      <c r="OWO9" s="31"/>
      <c r="OWP9" s="31"/>
      <c r="OWQ9" s="31"/>
      <c r="OWR9" s="31"/>
      <c r="OWS9" s="31"/>
      <c r="OWT9" s="31"/>
      <c r="OWU9" s="31"/>
      <c r="OWV9" s="31"/>
      <c r="OWW9" s="31"/>
      <c r="OWX9" s="31"/>
      <c r="OWY9" s="31"/>
      <c r="OWZ9" s="31"/>
      <c r="OXA9" s="31"/>
      <c r="OXB9" s="31"/>
      <c r="OXC9" s="31"/>
      <c r="OXD9" s="31"/>
      <c r="OXE9" s="31"/>
      <c r="OXF9" s="31"/>
      <c r="OXG9" s="31"/>
      <c r="OXH9" s="31"/>
      <c r="OXI9" s="31"/>
      <c r="OXJ9" s="31"/>
      <c r="OXK9" s="31"/>
      <c r="OXL9" s="31"/>
      <c r="OXM9" s="31"/>
      <c r="OXN9" s="31"/>
      <c r="OXO9" s="31"/>
      <c r="OXP9" s="31"/>
      <c r="OXQ9" s="31"/>
      <c r="OXR9" s="31"/>
      <c r="OXS9" s="31"/>
      <c r="OXT9" s="31"/>
      <c r="OXU9" s="31"/>
      <c r="OXV9" s="31"/>
      <c r="OXW9" s="31"/>
      <c r="OXX9" s="31"/>
      <c r="OXY9" s="31"/>
      <c r="OXZ9" s="31"/>
      <c r="OYA9" s="31"/>
      <c r="OYB9" s="31"/>
      <c r="OYC9" s="31"/>
      <c r="OYD9" s="31"/>
      <c r="OYE9" s="31"/>
      <c r="OYF9" s="31"/>
      <c r="OYG9" s="31"/>
      <c r="OYH9" s="31"/>
      <c r="OYI9" s="31"/>
      <c r="OYJ9" s="31"/>
      <c r="OYK9" s="31"/>
      <c r="OYL9" s="31"/>
      <c r="OYM9" s="31"/>
      <c r="OYN9" s="31"/>
      <c r="OYO9" s="31"/>
      <c r="OYP9" s="31"/>
      <c r="OYQ9" s="31"/>
      <c r="OYR9" s="31"/>
      <c r="OYS9" s="31"/>
      <c r="OYT9" s="31"/>
      <c r="OYU9" s="31"/>
      <c r="OYV9" s="31"/>
      <c r="OYW9" s="31"/>
      <c r="OYX9" s="31"/>
      <c r="OYY9" s="31"/>
      <c r="OYZ9" s="31"/>
      <c r="OZA9" s="31"/>
      <c r="OZB9" s="31"/>
      <c r="OZC9" s="31"/>
      <c r="OZD9" s="31"/>
      <c r="OZE9" s="31"/>
      <c r="OZF9" s="31"/>
      <c r="OZG9" s="31"/>
      <c r="OZH9" s="31"/>
      <c r="OZI9" s="31"/>
      <c r="OZJ9" s="31"/>
      <c r="OZK9" s="31"/>
      <c r="OZL9" s="31"/>
      <c r="OZM9" s="31"/>
      <c r="OZN9" s="31"/>
      <c r="OZO9" s="31"/>
      <c r="OZP9" s="31"/>
      <c r="OZQ9" s="31"/>
      <c r="OZR9" s="31"/>
      <c r="OZS9" s="31"/>
      <c r="OZT9" s="31"/>
      <c r="OZU9" s="31"/>
      <c r="OZV9" s="31"/>
      <c r="OZW9" s="31"/>
      <c r="OZX9" s="31"/>
      <c r="OZY9" s="31"/>
      <c r="OZZ9" s="31"/>
      <c r="PAA9" s="31"/>
      <c r="PAB9" s="31"/>
      <c r="PAC9" s="31"/>
      <c r="PAD9" s="31"/>
      <c r="PAE9" s="31"/>
      <c r="PAF9" s="31"/>
      <c r="PAG9" s="31"/>
      <c r="PAH9" s="31"/>
      <c r="PAI9" s="31"/>
      <c r="PAJ9" s="31"/>
      <c r="PAK9" s="31"/>
      <c r="PAL9" s="31"/>
      <c r="PAM9" s="31"/>
      <c r="PAN9" s="31"/>
      <c r="PAO9" s="31"/>
      <c r="PAP9" s="31"/>
      <c r="PAQ9" s="31"/>
      <c r="PAR9" s="31"/>
      <c r="PAS9" s="31"/>
      <c r="PAT9" s="31"/>
      <c r="PAU9" s="31"/>
      <c r="PAV9" s="31"/>
      <c r="PAW9" s="31"/>
      <c r="PAX9" s="31"/>
      <c r="PAY9" s="31"/>
      <c r="PAZ9" s="31"/>
      <c r="PBA9" s="31"/>
      <c r="PBB9" s="31"/>
      <c r="PBC9" s="31"/>
      <c r="PBD9" s="31"/>
      <c r="PBE9" s="31"/>
      <c r="PBF9" s="31"/>
      <c r="PBG9" s="31"/>
      <c r="PBH9" s="31"/>
      <c r="PBI9" s="31"/>
      <c r="PBJ9" s="31"/>
      <c r="PBK9" s="31"/>
      <c r="PBL9" s="31"/>
      <c r="PBM9" s="31"/>
      <c r="PBN9" s="31"/>
      <c r="PBO9" s="31"/>
      <c r="PBP9" s="31"/>
      <c r="PBQ9" s="31"/>
      <c r="PBR9" s="31"/>
      <c r="PBS9" s="31"/>
      <c r="PBT9" s="31"/>
      <c r="PBU9" s="31"/>
      <c r="PBV9" s="31"/>
      <c r="PBW9" s="31"/>
      <c r="PBX9" s="31"/>
      <c r="PBY9" s="31"/>
      <c r="PBZ9" s="31"/>
      <c r="PCA9" s="31"/>
      <c r="PCB9" s="31"/>
      <c r="PCC9" s="31"/>
      <c r="PCD9" s="31"/>
      <c r="PCE9" s="31"/>
      <c r="PCF9" s="31"/>
      <c r="PCG9" s="31"/>
      <c r="PCH9" s="31"/>
      <c r="PCI9" s="31"/>
      <c r="PCJ9" s="31"/>
      <c r="PCK9" s="31"/>
      <c r="PCL9" s="31"/>
      <c r="PCM9" s="31"/>
      <c r="PCN9" s="31"/>
      <c r="PCO9" s="31"/>
      <c r="PCP9" s="31"/>
      <c r="PCQ9" s="31"/>
      <c r="PCR9" s="31"/>
      <c r="PCS9" s="31"/>
      <c r="PCT9" s="31"/>
      <c r="PCU9" s="31"/>
      <c r="PCV9" s="31"/>
      <c r="PCW9" s="31"/>
      <c r="PCX9" s="31"/>
      <c r="PCY9" s="31"/>
      <c r="PCZ9" s="31"/>
      <c r="PDA9" s="31"/>
      <c r="PDB9" s="31"/>
      <c r="PDC9" s="31"/>
      <c r="PDD9" s="31"/>
      <c r="PDE9" s="31"/>
      <c r="PDF9" s="31"/>
      <c r="PDG9" s="31"/>
      <c r="PDH9" s="31"/>
      <c r="PDI9" s="31"/>
      <c r="PDJ9" s="31"/>
      <c r="PDK9" s="31"/>
      <c r="PDL9" s="31"/>
      <c r="PDM9" s="31"/>
      <c r="PDN9" s="31"/>
      <c r="PDO9" s="31"/>
      <c r="PDP9" s="31"/>
      <c r="PDQ9" s="31"/>
      <c r="PDR9" s="31"/>
      <c r="PDS9" s="31"/>
      <c r="PDT9" s="31"/>
      <c r="PDU9" s="31"/>
      <c r="PDV9" s="31"/>
      <c r="PDW9" s="31"/>
      <c r="PDX9" s="31"/>
      <c r="PDY9" s="31"/>
      <c r="PDZ9" s="31"/>
      <c r="PEA9" s="31"/>
      <c r="PEB9" s="31"/>
      <c r="PEC9" s="31"/>
      <c r="PED9" s="31"/>
      <c r="PEE9" s="31"/>
      <c r="PEF9" s="31"/>
      <c r="PEG9" s="31"/>
      <c r="PEH9" s="31"/>
      <c r="PEI9" s="31"/>
      <c r="PEJ9" s="31"/>
      <c r="PEK9" s="31"/>
      <c r="PEL9" s="31"/>
      <c r="PEM9" s="31"/>
      <c r="PEN9" s="31"/>
      <c r="PEO9" s="31"/>
      <c r="PEP9" s="31"/>
      <c r="PEQ9" s="31"/>
      <c r="PER9" s="31"/>
      <c r="PES9" s="31"/>
      <c r="PET9" s="31"/>
      <c r="PEU9" s="31"/>
      <c r="PEV9" s="31"/>
      <c r="PEW9" s="31"/>
      <c r="PEX9" s="31"/>
      <c r="PEY9" s="31"/>
      <c r="PEZ9" s="31"/>
      <c r="PFA9" s="31"/>
      <c r="PFB9" s="31"/>
      <c r="PFC9" s="31"/>
      <c r="PFD9" s="31"/>
      <c r="PFE9" s="31"/>
      <c r="PFF9" s="31"/>
      <c r="PFG9" s="31"/>
      <c r="PFH9" s="31"/>
      <c r="PFI9" s="31"/>
      <c r="PFJ9" s="31"/>
      <c r="PFK9" s="31"/>
      <c r="PFL9" s="31"/>
      <c r="PFM9" s="31"/>
      <c r="PFN9" s="31"/>
      <c r="PFO9" s="31"/>
      <c r="PFP9" s="31"/>
      <c r="PFQ9" s="31"/>
      <c r="PFR9" s="31"/>
      <c r="PFS9" s="31"/>
      <c r="PFT9" s="31"/>
      <c r="PFU9" s="31"/>
      <c r="PFV9" s="31"/>
      <c r="PFW9" s="31"/>
      <c r="PFX9" s="31"/>
      <c r="PFY9" s="31"/>
      <c r="PFZ9" s="31"/>
      <c r="PGA9" s="31"/>
      <c r="PGB9" s="31"/>
      <c r="PGC9" s="31"/>
      <c r="PGD9" s="31"/>
      <c r="PGE9" s="31"/>
      <c r="PGF9" s="31"/>
      <c r="PGG9" s="31"/>
      <c r="PGH9" s="31"/>
      <c r="PGI9" s="31"/>
      <c r="PGJ9" s="31"/>
      <c r="PGK9" s="31"/>
      <c r="PGL9" s="31"/>
      <c r="PGM9" s="31"/>
      <c r="PGN9" s="31"/>
      <c r="PGO9" s="31"/>
      <c r="PGP9" s="31"/>
      <c r="PGQ9" s="31"/>
      <c r="PGR9" s="31"/>
      <c r="PGS9" s="31"/>
      <c r="PGT9" s="31"/>
      <c r="PGU9" s="31"/>
      <c r="PGV9" s="31"/>
      <c r="PGW9" s="31"/>
      <c r="PGX9" s="31"/>
      <c r="PGY9" s="31"/>
      <c r="PGZ9" s="31"/>
      <c r="PHA9" s="31"/>
      <c r="PHB9" s="31"/>
      <c r="PHC9" s="31"/>
      <c r="PHD9" s="31"/>
      <c r="PHE9" s="31"/>
      <c r="PHF9" s="31"/>
      <c r="PHG9" s="31"/>
      <c r="PHH9" s="31"/>
      <c r="PHI9" s="31"/>
      <c r="PHJ9" s="31"/>
      <c r="PHK9" s="31"/>
      <c r="PHL9" s="31"/>
      <c r="PHM9" s="31"/>
      <c r="PHN9" s="31"/>
      <c r="PHO9" s="31"/>
      <c r="PHP9" s="31"/>
      <c r="PHQ9" s="31"/>
      <c r="PHR9" s="31"/>
      <c r="PHS9" s="31"/>
      <c r="PHT9" s="31"/>
      <c r="PHU9" s="31"/>
      <c r="PHV9" s="31"/>
      <c r="PHW9" s="31"/>
      <c r="PHX9" s="31"/>
      <c r="PHY9" s="31"/>
      <c r="PHZ9" s="31"/>
      <c r="PIA9" s="31"/>
      <c r="PIB9" s="31"/>
      <c r="PIC9" s="31"/>
      <c r="PID9" s="31"/>
      <c r="PIE9" s="31"/>
      <c r="PIF9" s="31"/>
      <c r="PIG9" s="31"/>
      <c r="PIH9" s="31"/>
      <c r="PII9" s="31"/>
      <c r="PIJ9" s="31"/>
      <c r="PIK9" s="31"/>
      <c r="PIL9" s="31"/>
      <c r="PIM9" s="31"/>
      <c r="PIN9" s="31"/>
      <c r="PIO9" s="31"/>
      <c r="PIP9" s="31"/>
      <c r="PIQ9" s="31"/>
      <c r="PIR9" s="31"/>
      <c r="PIS9" s="31"/>
      <c r="PIT9" s="31"/>
      <c r="PIU9" s="31"/>
      <c r="PIV9" s="31"/>
      <c r="PIW9" s="31"/>
      <c r="PIX9" s="31"/>
      <c r="PIY9" s="31"/>
      <c r="PIZ9" s="31"/>
      <c r="PJA9" s="31"/>
      <c r="PJB9" s="31"/>
      <c r="PJC9" s="31"/>
      <c r="PJD9" s="31"/>
      <c r="PJE9" s="31"/>
      <c r="PJF9" s="31"/>
      <c r="PJG9" s="31"/>
      <c r="PJH9" s="31"/>
      <c r="PJI9" s="31"/>
      <c r="PJJ9" s="31"/>
      <c r="PJK9" s="31"/>
      <c r="PJL9" s="31"/>
      <c r="PJM9" s="31"/>
      <c r="PJN9" s="31"/>
      <c r="PJO9" s="31"/>
      <c r="PJP9" s="31"/>
      <c r="PJQ9" s="31"/>
      <c r="PJR9" s="31"/>
      <c r="PJS9" s="31"/>
      <c r="PJT9" s="31"/>
      <c r="PJU9" s="31"/>
      <c r="PJV9" s="31"/>
      <c r="PJW9" s="31"/>
      <c r="PJX9" s="31"/>
      <c r="PJY9" s="31"/>
      <c r="PJZ9" s="31"/>
      <c r="PKA9" s="31"/>
      <c r="PKB9" s="31"/>
      <c r="PKC9" s="31"/>
      <c r="PKD9" s="31"/>
      <c r="PKE9" s="31"/>
      <c r="PKF9" s="31"/>
      <c r="PKG9" s="31"/>
      <c r="PKH9" s="31"/>
      <c r="PKI9" s="31"/>
      <c r="PKJ9" s="31"/>
      <c r="PKK9" s="31"/>
      <c r="PKL9" s="31"/>
      <c r="PKM9" s="31"/>
      <c r="PKN9" s="31"/>
      <c r="PKO9" s="31"/>
      <c r="PKP9" s="31"/>
      <c r="PKQ9" s="31"/>
      <c r="PKR9" s="31"/>
      <c r="PKS9" s="31"/>
      <c r="PKT9" s="31"/>
      <c r="PKU9" s="31"/>
      <c r="PKV9" s="31"/>
      <c r="PKW9" s="31"/>
      <c r="PKX9" s="31"/>
      <c r="PKY9" s="31"/>
      <c r="PKZ9" s="31"/>
      <c r="PLA9" s="31"/>
      <c r="PLB9" s="31"/>
      <c r="PLC9" s="31"/>
      <c r="PLD9" s="31"/>
      <c r="PLE9" s="31"/>
      <c r="PLF9" s="31"/>
      <c r="PLG9" s="31"/>
      <c r="PLH9" s="31"/>
      <c r="PLI9" s="31"/>
      <c r="PLJ9" s="31"/>
      <c r="PLK9" s="31"/>
      <c r="PLL9" s="31"/>
      <c r="PLM9" s="31"/>
      <c r="PLN9" s="31"/>
      <c r="PLO9" s="31"/>
      <c r="PLP9" s="31"/>
      <c r="PLQ9" s="31"/>
      <c r="PLR9" s="31"/>
      <c r="PLS9" s="31"/>
      <c r="PLT9" s="31"/>
      <c r="PLU9" s="31"/>
      <c r="PLV9" s="31"/>
      <c r="PLW9" s="31"/>
      <c r="PLX9" s="31"/>
      <c r="PLY9" s="31"/>
      <c r="PLZ9" s="31"/>
      <c r="PMA9" s="31"/>
      <c r="PMB9" s="31"/>
      <c r="PMC9" s="31"/>
      <c r="PMD9" s="31"/>
      <c r="PME9" s="31"/>
      <c r="PMF9" s="31"/>
      <c r="PMG9" s="31"/>
      <c r="PMH9" s="31"/>
      <c r="PMI9" s="31"/>
      <c r="PMJ9" s="31"/>
      <c r="PMK9" s="31"/>
      <c r="PML9" s="31"/>
      <c r="PMM9" s="31"/>
      <c r="PMN9" s="31"/>
      <c r="PMO9" s="31"/>
      <c r="PMP9" s="31"/>
      <c r="PMQ9" s="31"/>
      <c r="PMR9" s="31"/>
      <c r="PMS9" s="31"/>
      <c r="PMT9" s="31"/>
      <c r="PMU9" s="31"/>
      <c r="PMV9" s="31"/>
      <c r="PMW9" s="31"/>
      <c r="PMX9" s="31"/>
      <c r="PMY9" s="31"/>
      <c r="PMZ9" s="31"/>
      <c r="PNA9" s="31"/>
      <c r="PNB9" s="31"/>
      <c r="PNC9" s="31"/>
      <c r="PND9" s="31"/>
      <c r="PNE9" s="31"/>
      <c r="PNF9" s="31"/>
      <c r="PNG9" s="31"/>
      <c r="PNH9" s="31"/>
      <c r="PNI9" s="31"/>
      <c r="PNJ9" s="31"/>
      <c r="PNK9" s="31"/>
      <c r="PNL9" s="31"/>
      <c r="PNM9" s="31"/>
      <c r="PNN9" s="31"/>
      <c r="PNO9" s="31"/>
      <c r="PNP9" s="31"/>
      <c r="PNQ9" s="31"/>
      <c r="PNR9" s="31"/>
      <c r="PNS9" s="31"/>
      <c r="PNT9" s="31"/>
      <c r="PNU9" s="31"/>
      <c r="PNV9" s="31"/>
      <c r="PNW9" s="31"/>
      <c r="PNX9" s="31"/>
      <c r="PNY9" s="31"/>
      <c r="PNZ9" s="31"/>
      <c r="POA9" s="31"/>
      <c r="POB9" s="31"/>
      <c r="POC9" s="31"/>
      <c r="POD9" s="31"/>
      <c r="POE9" s="31"/>
      <c r="POF9" s="31"/>
      <c r="POG9" s="31"/>
      <c r="POH9" s="31"/>
      <c r="POI9" s="31"/>
      <c r="POJ9" s="31"/>
      <c r="POK9" s="31"/>
      <c r="POL9" s="31"/>
      <c r="POM9" s="31"/>
      <c r="PON9" s="31"/>
      <c r="POO9" s="31"/>
      <c r="POP9" s="31"/>
      <c r="POQ9" s="31"/>
      <c r="POR9" s="31"/>
      <c r="POS9" s="31"/>
      <c r="POT9" s="31"/>
      <c r="POU9" s="31"/>
      <c r="POV9" s="31"/>
      <c r="POW9" s="31"/>
      <c r="POX9" s="31"/>
      <c r="POY9" s="31"/>
      <c r="POZ9" s="31"/>
      <c r="PPA9" s="31"/>
      <c r="PPB9" s="31"/>
      <c r="PPC9" s="31"/>
      <c r="PPD9" s="31"/>
      <c r="PPE9" s="31"/>
      <c r="PPF9" s="31"/>
      <c r="PPG9" s="31"/>
      <c r="PPH9" s="31"/>
      <c r="PPI9" s="31"/>
      <c r="PPJ9" s="31"/>
      <c r="PPK9" s="31"/>
      <c r="PPL9" s="31"/>
      <c r="PPM9" s="31"/>
      <c r="PPN9" s="31"/>
      <c r="PPO9" s="31"/>
      <c r="PPP9" s="31"/>
      <c r="PPQ9" s="31"/>
      <c r="PPR9" s="31"/>
      <c r="PPS9" s="31"/>
      <c r="PPT9" s="31"/>
      <c r="PPU9" s="31"/>
      <c r="PPV9" s="31"/>
      <c r="PPW9" s="31"/>
      <c r="PPX9" s="31"/>
      <c r="PPY9" s="31"/>
      <c r="PPZ9" s="31"/>
      <c r="PQA9" s="31"/>
      <c r="PQB9" s="31"/>
      <c r="PQC9" s="31"/>
      <c r="PQD9" s="31"/>
      <c r="PQE9" s="31"/>
      <c r="PQF9" s="31"/>
      <c r="PQG9" s="31"/>
      <c r="PQH9" s="31"/>
      <c r="PQI9" s="31"/>
      <c r="PQJ9" s="31"/>
      <c r="PQK9" s="31"/>
      <c r="PQL9" s="31"/>
      <c r="PQM9" s="31"/>
      <c r="PQN9" s="31"/>
      <c r="PQO9" s="31"/>
      <c r="PQP9" s="31"/>
      <c r="PQQ9" s="31"/>
      <c r="PQR9" s="31"/>
      <c r="PQS9" s="31"/>
      <c r="PQT9" s="31"/>
      <c r="PQU9" s="31"/>
      <c r="PQV9" s="31"/>
      <c r="PQW9" s="31"/>
      <c r="PQX9" s="31"/>
      <c r="PQY9" s="31"/>
      <c r="PQZ9" s="31"/>
      <c r="PRA9" s="31"/>
      <c r="PRB9" s="31"/>
      <c r="PRC9" s="31"/>
      <c r="PRD9" s="31"/>
      <c r="PRE9" s="31"/>
      <c r="PRF9" s="31"/>
      <c r="PRG9" s="31"/>
      <c r="PRH9" s="31"/>
      <c r="PRI9" s="31"/>
      <c r="PRJ9" s="31"/>
      <c r="PRK9" s="31"/>
      <c r="PRL9" s="31"/>
      <c r="PRM9" s="31"/>
      <c r="PRN9" s="31"/>
      <c r="PRO9" s="31"/>
      <c r="PRP9" s="31"/>
      <c r="PRQ9" s="31"/>
      <c r="PRR9" s="31"/>
      <c r="PRS9" s="31"/>
      <c r="PRT9" s="31"/>
      <c r="PRU9" s="31"/>
      <c r="PRV9" s="31"/>
      <c r="PRW9" s="31"/>
      <c r="PRX9" s="31"/>
      <c r="PRY9" s="31"/>
      <c r="PRZ9" s="31"/>
      <c r="PSA9" s="31"/>
      <c r="PSB9" s="31"/>
      <c r="PSC9" s="31"/>
      <c r="PSD9" s="31"/>
      <c r="PSE9" s="31"/>
      <c r="PSF9" s="31"/>
      <c r="PSG9" s="31"/>
      <c r="PSH9" s="31"/>
      <c r="PSI9" s="31"/>
      <c r="PSJ9" s="31"/>
      <c r="PSK9" s="31"/>
      <c r="PSL9" s="31"/>
      <c r="PSM9" s="31"/>
      <c r="PSN9" s="31"/>
      <c r="PSO9" s="31"/>
      <c r="PSP9" s="31"/>
      <c r="PSQ9" s="31"/>
      <c r="PSR9" s="31"/>
      <c r="PSS9" s="31"/>
      <c r="PST9" s="31"/>
      <c r="PSU9" s="31"/>
      <c r="PSV9" s="31"/>
      <c r="PSW9" s="31"/>
      <c r="PSX9" s="31"/>
      <c r="PSY9" s="31"/>
      <c r="PSZ9" s="31"/>
      <c r="PTA9" s="31"/>
      <c r="PTB9" s="31"/>
      <c r="PTC9" s="31"/>
      <c r="PTD9" s="31"/>
      <c r="PTE9" s="31"/>
      <c r="PTF9" s="31"/>
      <c r="PTG9" s="31"/>
      <c r="PTH9" s="31"/>
      <c r="PTI9" s="31"/>
      <c r="PTJ9" s="31"/>
      <c r="PTK9" s="31"/>
      <c r="PTL9" s="31"/>
      <c r="PTM9" s="31"/>
      <c r="PTN9" s="31"/>
      <c r="PTO9" s="31"/>
      <c r="PTP9" s="31"/>
      <c r="PTQ9" s="31"/>
      <c r="PTR9" s="31"/>
      <c r="PTS9" s="31"/>
      <c r="PTT9" s="31"/>
      <c r="PTU9" s="31"/>
      <c r="PTV9" s="31"/>
      <c r="PTW9" s="31"/>
      <c r="PTX9" s="31"/>
      <c r="PTY9" s="31"/>
      <c r="PTZ9" s="31"/>
      <c r="PUA9" s="31"/>
      <c r="PUB9" s="31"/>
      <c r="PUC9" s="31"/>
      <c r="PUD9" s="31"/>
      <c r="PUE9" s="31"/>
      <c r="PUF9" s="31"/>
      <c r="PUG9" s="31"/>
      <c r="PUH9" s="31"/>
      <c r="PUI9" s="31"/>
      <c r="PUJ9" s="31"/>
      <c r="PUK9" s="31"/>
      <c r="PUL9" s="31"/>
      <c r="PUM9" s="31"/>
      <c r="PUN9" s="31"/>
      <c r="PUO9" s="31"/>
      <c r="PUP9" s="31"/>
      <c r="PUQ9" s="31"/>
      <c r="PUR9" s="31"/>
      <c r="PUS9" s="31"/>
      <c r="PUT9" s="31"/>
      <c r="PUU9" s="31"/>
      <c r="PUV9" s="31"/>
      <c r="PUW9" s="31"/>
      <c r="PUX9" s="31"/>
      <c r="PUY9" s="31"/>
      <c r="PUZ9" s="31"/>
      <c r="PVA9" s="31"/>
      <c r="PVB9" s="31"/>
      <c r="PVC9" s="31"/>
      <c r="PVD9" s="31"/>
      <c r="PVE9" s="31"/>
      <c r="PVF9" s="31"/>
      <c r="PVG9" s="31"/>
      <c r="PVH9" s="31"/>
      <c r="PVI9" s="31"/>
      <c r="PVJ9" s="31"/>
      <c r="PVK9" s="31"/>
      <c r="PVL9" s="31"/>
      <c r="PVM9" s="31"/>
      <c r="PVN9" s="31"/>
      <c r="PVO9" s="31"/>
      <c r="PVP9" s="31"/>
      <c r="PVQ9" s="31"/>
      <c r="PVR9" s="31"/>
      <c r="PVS9" s="31"/>
      <c r="PVT9" s="31"/>
      <c r="PVU9" s="31"/>
      <c r="PVV9" s="31"/>
      <c r="PVW9" s="31"/>
      <c r="PVX9" s="31"/>
      <c r="PVY9" s="31"/>
      <c r="PVZ9" s="31"/>
      <c r="PWA9" s="31"/>
      <c r="PWB9" s="31"/>
      <c r="PWC9" s="31"/>
      <c r="PWD9" s="31"/>
      <c r="PWE9" s="31"/>
      <c r="PWF9" s="31"/>
      <c r="PWG9" s="31"/>
      <c r="PWH9" s="31"/>
      <c r="PWI9" s="31"/>
      <c r="PWJ9" s="31"/>
      <c r="PWK9" s="31"/>
      <c r="PWL9" s="31"/>
      <c r="PWM9" s="31"/>
      <c r="PWN9" s="31"/>
      <c r="PWO9" s="31"/>
      <c r="PWP9" s="31"/>
      <c r="PWQ9" s="31"/>
      <c r="PWR9" s="31"/>
      <c r="PWS9" s="31"/>
      <c r="PWT9" s="31"/>
      <c r="PWU9" s="31"/>
      <c r="PWV9" s="31"/>
      <c r="PWW9" s="31"/>
      <c r="PWX9" s="31"/>
      <c r="PWY9" s="31"/>
      <c r="PWZ9" s="31"/>
      <c r="PXA9" s="31"/>
      <c r="PXB9" s="31"/>
      <c r="PXC9" s="31"/>
      <c r="PXD9" s="31"/>
      <c r="PXE9" s="31"/>
      <c r="PXF9" s="31"/>
      <c r="PXG9" s="31"/>
      <c r="PXH9" s="31"/>
      <c r="PXI9" s="31"/>
      <c r="PXJ9" s="31"/>
      <c r="PXK9" s="31"/>
      <c r="PXL9" s="31"/>
      <c r="PXM9" s="31"/>
      <c r="PXN9" s="31"/>
      <c r="PXO9" s="31"/>
      <c r="PXP9" s="31"/>
      <c r="PXQ9" s="31"/>
      <c r="PXR9" s="31"/>
      <c r="PXS9" s="31"/>
      <c r="PXT9" s="31"/>
      <c r="PXU9" s="31"/>
      <c r="PXV9" s="31"/>
      <c r="PXW9" s="31"/>
      <c r="PXX9" s="31"/>
      <c r="PXY9" s="31"/>
      <c r="PXZ9" s="31"/>
      <c r="PYA9" s="31"/>
      <c r="PYB9" s="31"/>
      <c r="PYC9" s="31"/>
      <c r="PYD9" s="31"/>
      <c r="PYE9" s="31"/>
      <c r="PYF9" s="31"/>
      <c r="PYG9" s="31"/>
      <c r="PYH9" s="31"/>
      <c r="PYI9" s="31"/>
      <c r="PYJ9" s="31"/>
      <c r="PYK9" s="31"/>
      <c r="PYL9" s="31"/>
      <c r="PYM9" s="31"/>
      <c r="PYN9" s="31"/>
      <c r="PYO9" s="31"/>
      <c r="PYP9" s="31"/>
      <c r="PYQ9" s="31"/>
      <c r="PYR9" s="31"/>
      <c r="PYS9" s="31"/>
      <c r="PYT9" s="31"/>
      <c r="PYU9" s="31"/>
      <c r="PYV9" s="31"/>
      <c r="PYW9" s="31"/>
      <c r="PYX9" s="31"/>
      <c r="PYY9" s="31"/>
      <c r="PYZ9" s="31"/>
      <c r="PZA9" s="31"/>
      <c r="PZB9" s="31"/>
      <c r="PZC9" s="31"/>
      <c r="PZD9" s="31"/>
      <c r="PZE9" s="31"/>
      <c r="PZF9" s="31"/>
      <c r="PZG9" s="31"/>
      <c r="PZH9" s="31"/>
      <c r="PZI9" s="31"/>
      <c r="PZJ9" s="31"/>
      <c r="PZK9" s="31"/>
      <c r="PZL9" s="31"/>
      <c r="PZM9" s="31"/>
      <c r="PZN9" s="31"/>
      <c r="PZO9" s="31"/>
      <c r="PZP9" s="31"/>
      <c r="PZQ9" s="31"/>
      <c r="PZR9" s="31"/>
      <c r="PZS9" s="31"/>
      <c r="PZT9" s="31"/>
      <c r="PZU9" s="31"/>
      <c r="PZV9" s="31"/>
      <c r="PZW9" s="31"/>
      <c r="PZX9" s="31"/>
      <c r="PZY9" s="31"/>
      <c r="PZZ9" s="31"/>
      <c r="QAA9" s="31"/>
      <c r="QAB9" s="31"/>
      <c r="QAC9" s="31"/>
      <c r="QAD9" s="31"/>
      <c r="QAE9" s="31"/>
      <c r="QAF9" s="31"/>
      <c r="QAG9" s="31"/>
      <c r="QAH9" s="31"/>
      <c r="QAI9" s="31"/>
      <c r="QAJ9" s="31"/>
      <c r="QAK9" s="31"/>
      <c r="QAL9" s="31"/>
      <c r="QAM9" s="31"/>
      <c r="QAN9" s="31"/>
      <c r="QAO9" s="31"/>
      <c r="QAP9" s="31"/>
      <c r="QAQ9" s="31"/>
      <c r="QAR9" s="31"/>
      <c r="QAS9" s="31"/>
      <c r="QAT9" s="31"/>
      <c r="QAU9" s="31"/>
      <c r="QAV9" s="31"/>
      <c r="QAW9" s="31"/>
      <c r="QAX9" s="31"/>
      <c r="QAY9" s="31"/>
      <c r="QAZ9" s="31"/>
      <c r="QBA9" s="31"/>
      <c r="QBB9" s="31"/>
      <c r="QBC9" s="31"/>
      <c r="QBD9" s="31"/>
      <c r="QBE9" s="31"/>
      <c r="QBF9" s="31"/>
      <c r="QBG9" s="31"/>
      <c r="QBH9" s="31"/>
      <c r="QBI9" s="31"/>
      <c r="QBJ9" s="31"/>
      <c r="QBK9" s="31"/>
      <c r="QBL9" s="31"/>
      <c r="QBM9" s="31"/>
      <c r="QBN9" s="31"/>
      <c r="QBO9" s="31"/>
      <c r="QBP9" s="31"/>
      <c r="QBQ9" s="31"/>
      <c r="QBR9" s="31"/>
      <c r="QBS9" s="31"/>
      <c r="QBT9" s="31"/>
      <c r="QBU9" s="31"/>
      <c r="QBV9" s="31"/>
      <c r="QBW9" s="31"/>
      <c r="QBX9" s="31"/>
      <c r="QBY9" s="31"/>
      <c r="QBZ9" s="31"/>
      <c r="QCA9" s="31"/>
      <c r="QCB9" s="31"/>
      <c r="QCC9" s="31"/>
      <c r="QCD9" s="31"/>
      <c r="QCE9" s="31"/>
      <c r="QCF9" s="31"/>
      <c r="QCG9" s="31"/>
      <c r="QCH9" s="31"/>
      <c r="QCI9" s="31"/>
      <c r="QCJ9" s="31"/>
      <c r="QCK9" s="31"/>
      <c r="QCL9" s="31"/>
      <c r="QCM9" s="31"/>
      <c r="QCN9" s="31"/>
      <c r="QCO9" s="31"/>
      <c r="QCP9" s="31"/>
      <c r="QCQ9" s="31"/>
      <c r="QCR9" s="31"/>
      <c r="QCS9" s="31"/>
      <c r="QCT9" s="31"/>
      <c r="QCU9" s="31"/>
      <c r="QCV9" s="31"/>
      <c r="QCW9" s="31"/>
      <c r="QCX9" s="31"/>
      <c r="QCY9" s="31"/>
      <c r="QCZ9" s="31"/>
      <c r="QDA9" s="31"/>
      <c r="QDB9" s="31"/>
      <c r="QDC9" s="31"/>
      <c r="QDD9" s="31"/>
      <c r="QDE9" s="31"/>
      <c r="QDF9" s="31"/>
      <c r="QDG9" s="31"/>
      <c r="QDH9" s="31"/>
      <c r="QDI9" s="31"/>
      <c r="QDJ9" s="31"/>
      <c r="QDK9" s="31"/>
      <c r="QDL9" s="31"/>
      <c r="QDM9" s="31"/>
      <c r="QDN9" s="31"/>
      <c r="QDO9" s="31"/>
      <c r="QDP9" s="31"/>
      <c r="QDQ9" s="31"/>
      <c r="QDR9" s="31"/>
      <c r="QDS9" s="31"/>
      <c r="QDT9" s="31"/>
      <c r="QDU9" s="31"/>
      <c r="QDV9" s="31"/>
      <c r="QDW9" s="31"/>
      <c r="QDX9" s="31"/>
      <c r="QDY9" s="31"/>
      <c r="QDZ9" s="31"/>
      <c r="QEA9" s="31"/>
      <c r="QEB9" s="31"/>
      <c r="QEC9" s="31"/>
      <c r="QED9" s="31"/>
      <c r="QEE9" s="31"/>
      <c r="QEF9" s="31"/>
      <c r="QEG9" s="31"/>
      <c r="QEH9" s="31"/>
      <c r="QEI9" s="31"/>
      <c r="QEJ9" s="31"/>
      <c r="QEK9" s="31"/>
      <c r="QEL9" s="31"/>
      <c r="QEM9" s="31"/>
      <c r="QEN9" s="31"/>
      <c r="QEO9" s="31"/>
      <c r="QEP9" s="31"/>
      <c r="QEQ9" s="31"/>
      <c r="QER9" s="31"/>
      <c r="QES9" s="31"/>
      <c r="QET9" s="31"/>
      <c r="QEU9" s="31"/>
      <c r="QEV9" s="31"/>
      <c r="QEW9" s="31"/>
      <c r="QEX9" s="31"/>
      <c r="QEY9" s="31"/>
      <c r="QEZ9" s="31"/>
      <c r="QFA9" s="31"/>
      <c r="QFB9" s="31"/>
      <c r="QFC9" s="31"/>
      <c r="QFD9" s="31"/>
      <c r="QFE9" s="31"/>
      <c r="QFF9" s="31"/>
      <c r="QFG9" s="31"/>
      <c r="QFH9" s="31"/>
      <c r="QFI9" s="31"/>
      <c r="QFJ9" s="31"/>
      <c r="QFK9" s="31"/>
      <c r="QFL9" s="31"/>
      <c r="QFM9" s="31"/>
      <c r="QFN9" s="31"/>
      <c r="QFO9" s="31"/>
      <c r="QFP9" s="31"/>
      <c r="QFQ9" s="31"/>
      <c r="QFR9" s="31"/>
      <c r="QFS9" s="31"/>
      <c r="QFT9" s="31"/>
      <c r="QFU9" s="31"/>
      <c r="QFV9" s="31"/>
      <c r="QFW9" s="31"/>
      <c r="QFX9" s="31"/>
      <c r="QFY9" s="31"/>
      <c r="QFZ9" s="31"/>
      <c r="QGA9" s="31"/>
      <c r="QGB9" s="31"/>
      <c r="QGC9" s="31"/>
      <c r="QGD9" s="31"/>
      <c r="QGE9" s="31"/>
      <c r="QGF9" s="31"/>
      <c r="QGG9" s="31"/>
      <c r="QGH9" s="31"/>
      <c r="QGI9" s="31"/>
      <c r="QGJ9" s="31"/>
      <c r="QGK9" s="31"/>
      <c r="QGL9" s="31"/>
      <c r="QGM9" s="31"/>
      <c r="QGN9" s="31"/>
      <c r="QGO9" s="31"/>
      <c r="QGP9" s="31"/>
      <c r="QGQ9" s="31"/>
      <c r="QGR9" s="31"/>
      <c r="QGS9" s="31"/>
      <c r="QGT9" s="31"/>
      <c r="QGU9" s="31"/>
      <c r="QGV9" s="31"/>
      <c r="QGW9" s="31"/>
      <c r="QGX9" s="31"/>
      <c r="QGY9" s="31"/>
      <c r="QGZ9" s="31"/>
      <c r="QHA9" s="31"/>
      <c r="QHB9" s="31"/>
      <c r="QHC9" s="31"/>
      <c r="QHD9" s="31"/>
      <c r="QHE9" s="31"/>
      <c r="QHF9" s="31"/>
      <c r="QHG9" s="31"/>
      <c r="QHH9" s="31"/>
      <c r="QHI9" s="31"/>
      <c r="QHJ9" s="31"/>
      <c r="QHK9" s="31"/>
      <c r="QHL9" s="31"/>
      <c r="QHM9" s="31"/>
      <c r="QHN9" s="31"/>
      <c r="QHO9" s="31"/>
      <c r="QHP9" s="31"/>
      <c r="QHQ9" s="31"/>
      <c r="QHR9" s="31"/>
      <c r="QHS9" s="31"/>
      <c r="QHT9" s="31"/>
      <c r="QHU9" s="31"/>
      <c r="QHV9" s="31"/>
      <c r="QHW9" s="31"/>
      <c r="QHX9" s="31"/>
      <c r="QHY9" s="31"/>
      <c r="QHZ9" s="31"/>
      <c r="QIA9" s="31"/>
      <c r="QIB9" s="31"/>
      <c r="QIC9" s="31"/>
      <c r="QID9" s="31"/>
      <c r="QIE9" s="31"/>
      <c r="QIF9" s="31"/>
      <c r="QIG9" s="31"/>
      <c r="QIH9" s="31"/>
      <c r="QII9" s="31"/>
      <c r="QIJ9" s="31"/>
      <c r="QIK9" s="31"/>
      <c r="QIL9" s="31"/>
      <c r="QIM9" s="31"/>
      <c r="QIN9" s="31"/>
      <c r="QIO9" s="31"/>
      <c r="QIP9" s="31"/>
      <c r="QIQ9" s="31"/>
      <c r="QIR9" s="31"/>
      <c r="QIS9" s="31"/>
      <c r="QIT9" s="31"/>
      <c r="QIU9" s="31"/>
      <c r="QIV9" s="31"/>
      <c r="QIW9" s="31"/>
      <c r="QIX9" s="31"/>
      <c r="QIY9" s="31"/>
      <c r="QIZ9" s="31"/>
      <c r="QJA9" s="31"/>
      <c r="QJB9" s="31"/>
      <c r="QJC9" s="31"/>
      <c r="QJD9" s="31"/>
      <c r="QJE9" s="31"/>
      <c r="QJF9" s="31"/>
      <c r="QJG9" s="31"/>
      <c r="QJH9" s="31"/>
      <c r="QJI9" s="31"/>
      <c r="QJJ9" s="31"/>
      <c r="QJK9" s="31"/>
      <c r="QJL9" s="31"/>
      <c r="QJM9" s="31"/>
      <c r="QJN9" s="31"/>
      <c r="QJO9" s="31"/>
      <c r="QJP9" s="31"/>
      <c r="QJQ9" s="31"/>
      <c r="QJR9" s="31"/>
      <c r="QJS9" s="31"/>
      <c r="QJT9" s="31"/>
      <c r="QJU9" s="31"/>
      <c r="QJV9" s="31"/>
      <c r="QJW9" s="31"/>
      <c r="QJX9" s="31"/>
      <c r="QJY9" s="31"/>
      <c r="QJZ9" s="31"/>
      <c r="QKA9" s="31"/>
      <c r="QKB9" s="31"/>
      <c r="QKC9" s="31"/>
      <c r="QKD9" s="31"/>
      <c r="QKE9" s="31"/>
      <c r="QKF9" s="31"/>
      <c r="QKG9" s="31"/>
      <c r="QKH9" s="31"/>
      <c r="QKI9" s="31"/>
      <c r="QKJ9" s="31"/>
      <c r="QKK9" s="31"/>
      <c r="QKL9" s="31"/>
      <c r="QKM9" s="31"/>
      <c r="QKN9" s="31"/>
      <c r="QKO9" s="31"/>
      <c r="QKP9" s="31"/>
      <c r="QKQ9" s="31"/>
      <c r="QKR9" s="31"/>
      <c r="QKS9" s="31"/>
      <c r="QKT9" s="31"/>
      <c r="QKU9" s="31"/>
      <c r="QKV9" s="31"/>
      <c r="QKW9" s="31"/>
      <c r="QKX9" s="31"/>
      <c r="QKY9" s="31"/>
      <c r="QKZ9" s="31"/>
      <c r="QLA9" s="31"/>
      <c r="QLB9" s="31"/>
      <c r="QLC9" s="31"/>
      <c r="QLD9" s="31"/>
      <c r="QLE9" s="31"/>
      <c r="QLF9" s="31"/>
      <c r="QLG9" s="31"/>
      <c r="QLH9" s="31"/>
      <c r="QLI9" s="31"/>
      <c r="QLJ9" s="31"/>
      <c r="QLK9" s="31"/>
      <c r="QLL9" s="31"/>
      <c r="QLM9" s="31"/>
      <c r="QLN9" s="31"/>
      <c r="QLO9" s="31"/>
      <c r="QLP9" s="31"/>
      <c r="QLQ9" s="31"/>
      <c r="QLR9" s="31"/>
      <c r="QLS9" s="31"/>
      <c r="QLT9" s="31"/>
      <c r="QLU9" s="31"/>
      <c r="QLV9" s="31"/>
      <c r="QLW9" s="31"/>
      <c r="QLX9" s="31"/>
      <c r="QLY9" s="31"/>
      <c r="QLZ9" s="31"/>
      <c r="QMA9" s="31"/>
      <c r="QMB9" s="31"/>
      <c r="QMC9" s="31"/>
      <c r="QMD9" s="31"/>
      <c r="QME9" s="31"/>
      <c r="QMF9" s="31"/>
      <c r="QMG9" s="31"/>
      <c r="QMH9" s="31"/>
      <c r="QMI9" s="31"/>
      <c r="QMJ9" s="31"/>
      <c r="QMK9" s="31"/>
      <c r="QML9" s="31"/>
      <c r="QMM9" s="31"/>
      <c r="QMN9" s="31"/>
      <c r="QMO9" s="31"/>
      <c r="QMP9" s="31"/>
      <c r="QMQ9" s="31"/>
      <c r="QMR9" s="31"/>
      <c r="QMS9" s="31"/>
      <c r="QMT9" s="31"/>
      <c r="QMU9" s="31"/>
      <c r="QMV9" s="31"/>
      <c r="QMW9" s="31"/>
      <c r="QMX9" s="31"/>
      <c r="QMY9" s="31"/>
      <c r="QMZ9" s="31"/>
      <c r="QNA9" s="31"/>
      <c r="QNB9" s="31"/>
      <c r="QNC9" s="31"/>
      <c r="QND9" s="31"/>
      <c r="QNE9" s="31"/>
      <c r="QNF9" s="31"/>
      <c r="QNG9" s="31"/>
      <c r="QNH9" s="31"/>
      <c r="QNI9" s="31"/>
      <c r="QNJ9" s="31"/>
      <c r="QNK9" s="31"/>
      <c r="QNL9" s="31"/>
      <c r="QNM9" s="31"/>
      <c r="QNN9" s="31"/>
      <c r="QNO9" s="31"/>
      <c r="QNP9" s="31"/>
      <c r="QNQ9" s="31"/>
      <c r="QNR9" s="31"/>
      <c r="QNS9" s="31"/>
      <c r="QNT9" s="31"/>
      <c r="QNU9" s="31"/>
      <c r="QNV9" s="31"/>
      <c r="QNW9" s="31"/>
      <c r="QNX9" s="31"/>
      <c r="QNY9" s="31"/>
      <c r="QNZ9" s="31"/>
      <c r="QOA9" s="31"/>
      <c r="QOB9" s="31"/>
      <c r="QOC9" s="31"/>
      <c r="QOD9" s="31"/>
      <c r="QOE9" s="31"/>
      <c r="QOF9" s="31"/>
      <c r="QOG9" s="31"/>
      <c r="QOH9" s="31"/>
      <c r="QOI9" s="31"/>
      <c r="QOJ9" s="31"/>
      <c r="QOK9" s="31"/>
      <c r="QOL9" s="31"/>
      <c r="QOM9" s="31"/>
      <c r="QON9" s="31"/>
      <c r="QOO9" s="31"/>
      <c r="QOP9" s="31"/>
      <c r="QOQ9" s="31"/>
      <c r="QOR9" s="31"/>
      <c r="QOS9" s="31"/>
      <c r="QOT9" s="31"/>
      <c r="QOU9" s="31"/>
      <c r="QOV9" s="31"/>
      <c r="QOW9" s="31"/>
      <c r="QOX9" s="31"/>
      <c r="QOY9" s="31"/>
      <c r="QOZ9" s="31"/>
      <c r="QPA9" s="31"/>
      <c r="QPB9" s="31"/>
      <c r="QPC9" s="31"/>
      <c r="QPD9" s="31"/>
      <c r="QPE9" s="31"/>
      <c r="QPF9" s="31"/>
      <c r="QPG9" s="31"/>
      <c r="QPH9" s="31"/>
      <c r="QPI9" s="31"/>
      <c r="QPJ9" s="31"/>
      <c r="QPK9" s="31"/>
      <c r="QPL9" s="31"/>
      <c r="QPM9" s="31"/>
      <c r="QPN9" s="31"/>
      <c r="QPO9" s="31"/>
      <c r="QPP9" s="31"/>
      <c r="QPQ9" s="31"/>
      <c r="QPR9" s="31"/>
      <c r="QPS9" s="31"/>
      <c r="QPT9" s="31"/>
      <c r="QPU9" s="31"/>
      <c r="QPV9" s="31"/>
      <c r="QPW9" s="31"/>
      <c r="QPX9" s="31"/>
      <c r="QPY9" s="31"/>
      <c r="QPZ9" s="31"/>
      <c r="QQA9" s="31"/>
      <c r="QQB9" s="31"/>
      <c r="QQC9" s="31"/>
      <c r="QQD9" s="31"/>
      <c r="QQE9" s="31"/>
      <c r="QQF9" s="31"/>
      <c r="QQG9" s="31"/>
      <c r="QQH9" s="31"/>
      <c r="QQI9" s="31"/>
      <c r="QQJ9" s="31"/>
      <c r="QQK9" s="31"/>
      <c r="QQL9" s="31"/>
      <c r="QQM9" s="31"/>
      <c r="QQN9" s="31"/>
      <c r="QQO9" s="31"/>
      <c r="QQP9" s="31"/>
      <c r="QQQ9" s="31"/>
      <c r="QQR9" s="31"/>
      <c r="QQS9" s="31"/>
      <c r="QQT9" s="31"/>
      <c r="QQU9" s="31"/>
      <c r="QQV9" s="31"/>
      <c r="QQW9" s="31"/>
      <c r="QQX9" s="31"/>
      <c r="QQY9" s="31"/>
      <c r="QQZ9" s="31"/>
      <c r="QRA9" s="31"/>
      <c r="QRB9" s="31"/>
      <c r="QRC9" s="31"/>
      <c r="QRD9" s="31"/>
      <c r="QRE9" s="31"/>
      <c r="QRF9" s="31"/>
      <c r="QRG9" s="31"/>
      <c r="QRH9" s="31"/>
      <c r="QRI9" s="31"/>
      <c r="QRJ9" s="31"/>
      <c r="QRK9" s="31"/>
      <c r="QRL9" s="31"/>
      <c r="QRM9" s="31"/>
      <c r="QRN9" s="31"/>
      <c r="QRO9" s="31"/>
      <c r="QRP9" s="31"/>
      <c r="QRQ9" s="31"/>
      <c r="QRR9" s="31"/>
      <c r="QRS9" s="31"/>
      <c r="QRT9" s="31"/>
      <c r="QRU9" s="31"/>
      <c r="QRV9" s="31"/>
      <c r="QRW9" s="31"/>
      <c r="QRX9" s="31"/>
      <c r="QRY9" s="31"/>
      <c r="QRZ9" s="31"/>
      <c r="QSA9" s="31"/>
      <c r="QSB9" s="31"/>
      <c r="QSC9" s="31"/>
      <c r="QSD9" s="31"/>
      <c r="QSE9" s="31"/>
      <c r="QSF9" s="31"/>
      <c r="QSG9" s="31"/>
      <c r="QSH9" s="31"/>
      <c r="QSI9" s="31"/>
      <c r="QSJ9" s="31"/>
      <c r="QSK9" s="31"/>
      <c r="QSL9" s="31"/>
      <c r="QSM9" s="31"/>
      <c r="QSN9" s="31"/>
      <c r="QSO9" s="31"/>
      <c r="QSP9" s="31"/>
      <c r="QSQ9" s="31"/>
      <c r="QSR9" s="31"/>
      <c r="QSS9" s="31"/>
      <c r="QST9" s="31"/>
      <c r="QSU9" s="31"/>
      <c r="QSV9" s="31"/>
      <c r="QSW9" s="31"/>
      <c r="QSX9" s="31"/>
      <c r="QSY9" s="31"/>
      <c r="QSZ9" s="31"/>
      <c r="QTA9" s="31"/>
      <c r="QTB9" s="31"/>
      <c r="QTC9" s="31"/>
      <c r="QTD9" s="31"/>
      <c r="QTE9" s="31"/>
      <c r="QTF9" s="31"/>
      <c r="QTG9" s="31"/>
      <c r="QTH9" s="31"/>
      <c r="QTI9" s="31"/>
      <c r="QTJ9" s="31"/>
      <c r="QTK9" s="31"/>
      <c r="QTL9" s="31"/>
      <c r="QTM9" s="31"/>
      <c r="QTN9" s="31"/>
      <c r="QTO9" s="31"/>
      <c r="QTP9" s="31"/>
      <c r="QTQ9" s="31"/>
      <c r="QTR9" s="31"/>
      <c r="QTS9" s="31"/>
      <c r="QTT9" s="31"/>
      <c r="QTU9" s="31"/>
      <c r="QTV9" s="31"/>
      <c r="QTW9" s="31"/>
      <c r="QTX9" s="31"/>
      <c r="QTY9" s="31"/>
      <c r="QTZ9" s="31"/>
      <c r="QUA9" s="31"/>
      <c r="QUB9" s="31"/>
      <c r="QUC9" s="31"/>
      <c r="QUD9" s="31"/>
      <c r="QUE9" s="31"/>
      <c r="QUF9" s="31"/>
      <c r="QUG9" s="31"/>
      <c r="QUH9" s="31"/>
      <c r="QUI9" s="31"/>
      <c r="QUJ9" s="31"/>
      <c r="QUK9" s="31"/>
      <c r="QUL9" s="31"/>
      <c r="QUM9" s="31"/>
      <c r="QUN9" s="31"/>
      <c r="QUO9" s="31"/>
      <c r="QUP9" s="31"/>
      <c r="QUQ9" s="31"/>
      <c r="QUR9" s="31"/>
      <c r="QUS9" s="31"/>
      <c r="QUT9" s="31"/>
      <c r="QUU9" s="31"/>
      <c r="QUV9" s="31"/>
      <c r="QUW9" s="31"/>
      <c r="QUX9" s="31"/>
      <c r="QUY9" s="31"/>
      <c r="QUZ9" s="31"/>
      <c r="QVA9" s="31"/>
      <c r="QVB9" s="31"/>
      <c r="QVC9" s="31"/>
      <c r="QVD9" s="31"/>
      <c r="QVE9" s="31"/>
      <c r="QVF9" s="31"/>
      <c r="QVG9" s="31"/>
      <c r="QVH9" s="31"/>
      <c r="QVI9" s="31"/>
      <c r="QVJ9" s="31"/>
      <c r="QVK9" s="31"/>
      <c r="QVL9" s="31"/>
      <c r="QVM9" s="31"/>
      <c r="QVN9" s="31"/>
      <c r="QVO9" s="31"/>
      <c r="QVP9" s="31"/>
      <c r="QVQ9" s="31"/>
      <c r="QVR9" s="31"/>
      <c r="QVS9" s="31"/>
      <c r="QVT9" s="31"/>
      <c r="QVU9" s="31"/>
      <c r="QVV9" s="31"/>
      <c r="QVW9" s="31"/>
      <c r="QVX9" s="31"/>
      <c r="QVY9" s="31"/>
      <c r="QVZ9" s="31"/>
      <c r="QWA9" s="31"/>
      <c r="QWB9" s="31"/>
      <c r="QWC9" s="31"/>
      <c r="QWD9" s="31"/>
      <c r="QWE9" s="31"/>
      <c r="QWF9" s="31"/>
      <c r="QWG9" s="31"/>
      <c r="QWH9" s="31"/>
      <c r="QWI9" s="31"/>
      <c r="QWJ9" s="31"/>
      <c r="QWK9" s="31"/>
      <c r="QWL9" s="31"/>
      <c r="QWM9" s="31"/>
      <c r="QWN9" s="31"/>
      <c r="QWO9" s="31"/>
      <c r="QWP9" s="31"/>
      <c r="QWQ9" s="31"/>
      <c r="QWR9" s="31"/>
      <c r="QWS9" s="31"/>
      <c r="QWT9" s="31"/>
      <c r="QWU9" s="31"/>
      <c r="QWV9" s="31"/>
      <c r="QWW9" s="31"/>
      <c r="QWX9" s="31"/>
      <c r="QWY9" s="31"/>
      <c r="QWZ9" s="31"/>
      <c r="QXA9" s="31"/>
      <c r="QXB9" s="31"/>
      <c r="QXC9" s="31"/>
      <c r="QXD9" s="31"/>
      <c r="QXE9" s="31"/>
      <c r="QXF9" s="31"/>
      <c r="QXG9" s="31"/>
      <c r="QXH9" s="31"/>
      <c r="QXI9" s="31"/>
      <c r="QXJ9" s="31"/>
      <c r="QXK9" s="31"/>
      <c r="QXL9" s="31"/>
      <c r="QXM9" s="31"/>
      <c r="QXN9" s="31"/>
      <c r="QXO9" s="31"/>
      <c r="QXP9" s="31"/>
      <c r="QXQ9" s="31"/>
      <c r="QXR9" s="31"/>
      <c r="QXS9" s="31"/>
      <c r="QXT9" s="31"/>
      <c r="QXU9" s="31"/>
      <c r="QXV9" s="31"/>
      <c r="QXW9" s="31"/>
      <c r="QXX9" s="31"/>
      <c r="QXY9" s="31"/>
      <c r="QXZ9" s="31"/>
      <c r="QYA9" s="31"/>
      <c r="QYB9" s="31"/>
      <c r="QYC9" s="31"/>
      <c r="QYD9" s="31"/>
      <c r="QYE9" s="31"/>
      <c r="QYF9" s="31"/>
      <c r="QYG9" s="31"/>
      <c r="QYH9" s="31"/>
      <c r="QYI9" s="31"/>
      <c r="QYJ9" s="31"/>
      <c r="QYK9" s="31"/>
      <c r="QYL9" s="31"/>
      <c r="QYM9" s="31"/>
      <c r="QYN9" s="31"/>
      <c r="QYO9" s="31"/>
      <c r="QYP9" s="31"/>
      <c r="QYQ9" s="31"/>
      <c r="QYR9" s="31"/>
      <c r="QYS9" s="31"/>
      <c r="QYT9" s="31"/>
      <c r="QYU9" s="31"/>
      <c r="QYV9" s="31"/>
      <c r="QYW9" s="31"/>
      <c r="QYX9" s="31"/>
      <c r="QYY9" s="31"/>
      <c r="QYZ9" s="31"/>
      <c r="QZA9" s="31"/>
      <c r="QZB9" s="31"/>
      <c r="QZC9" s="31"/>
      <c r="QZD9" s="31"/>
      <c r="QZE9" s="31"/>
      <c r="QZF9" s="31"/>
      <c r="QZG9" s="31"/>
      <c r="QZH9" s="31"/>
      <c r="QZI9" s="31"/>
      <c r="QZJ9" s="31"/>
      <c r="QZK9" s="31"/>
      <c r="QZL9" s="31"/>
      <c r="QZM9" s="31"/>
      <c r="QZN9" s="31"/>
      <c r="QZO9" s="31"/>
      <c r="QZP9" s="31"/>
      <c r="QZQ9" s="31"/>
      <c r="QZR9" s="31"/>
      <c r="QZS9" s="31"/>
      <c r="QZT9" s="31"/>
      <c r="QZU9" s="31"/>
      <c r="QZV9" s="31"/>
      <c r="QZW9" s="31"/>
      <c r="QZX9" s="31"/>
      <c r="QZY9" s="31"/>
      <c r="QZZ9" s="31"/>
      <c r="RAA9" s="31"/>
      <c r="RAB9" s="31"/>
      <c r="RAC9" s="31"/>
      <c r="RAD9" s="31"/>
      <c r="RAE9" s="31"/>
      <c r="RAF9" s="31"/>
      <c r="RAG9" s="31"/>
      <c r="RAH9" s="31"/>
      <c r="RAI9" s="31"/>
      <c r="RAJ9" s="31"/>
      <c r="RAK9" s="31"/>
      <c r="RAL9" s="31"/>
      <c r="RAM9" s="31"/>
      <c r="RAN9" s="31"/>
      <c r="RAO9" s="31"/>
      <c r="RAP9" s="31"/>
      <c r="RAQ9" s="31"/>
      <c r="RAR9" s="31"/>
      <c r="RAS9" s="31"/>
      <c r="RAT9" s="31"/>
      <c r="RAU9" s="31"/>
      <c r="RAV9" s="31"/>
      <c r="RAW9" s="31"/>
      <c r="RAX9" s="31"/>
      <c r="RAY9" s="31"/>
      <c r="RAZ9" s="31"/>
      <c r="RBA9" s="31"/>
      <c r="RBB9" s="31"/>
      <c r="RBC9" s="31"/>
      <c r="RBD9" s="31"/>
      <c r="RBE9" s="31"/>
      <c r="RBF9" s="31"/>
      <c r="RBG9" s="31"/>
      <c r="RBH9" s="31"/>
      <c r="RBI9" s="31"/>
      <c r="RBJ9" s="31"/>
      <c r="RBK9" s="31"/>
      <c r="RBL9" s="31"/>
      <c r="RBM9" s="31"/>
      <c r="RBN9" s="31"/>
      <c r="RBO9" s="31"/>
      <c r="RBP9" s="31"/>
      <c r="RBQ9" s="31"/>
      <c r="RBR9" s="31"/>
      <c r="RBS9" s="31"/>
      <c r="RBT9" s="31"/>
      <c r="RBU9" s="31"/>
      <c r="RBV9" s="31"/>
      <c r="RBW9" s="31"/>
      <c r="RBX9" s="31"/>
      <c r="RBY9" s="31"/>
      <c r="RBZ9" s="31"/>
      <c r="RCA9" s="31"/>
      <c r="RCB9" s="31"/>
      <c r="RCC9" s="31"/>
      <c r="RCD9" s="31"/>
      <c r="RCE9" s="31"/>
      <c r="RCF9" s="31"/>
      <c r="RCG9" s="31"/>
      <c r="RCH9" s="31"/>
      <c r="RCI9" s="31"/>
      <c r="RCJ9" s="31"/>
      <c r="RCK9" s="31"/>
      <c r="RCL9" s="31"/>
      <c r="RCM9" s="31"/>
      <c r="RCN9" s="31"/>
      <c r="RCO9" s="31"/>
      <c r="RCP9" s="31"/>
      <c r="RCQ9" s="31"/>
      <c r="RCR9" s="31"/>
      <c r="RCS9" s="31"/>
      <c r="RCT9" s="31"/>
      <c r="RCU9" s="31"/>
      <c r="RCV9" s="31"/>
      <c r="RCW9" s="31"/>
      <c r="RCX9" s="31"/>
      <c r="RCY9" s="31"/>
      <c r="RCZ9" s="31"/>
      <c r="RDA9" s="31"/>
      <c r="RDB9" s="31"/>
      <c r="RDC9" s="31"/>
      <c r="RDD9" s="31"/>
      <c r="RDE9" s="31"/>
      <c r="RDF9" s="31"/>
      <c r="RDG9" s="31"/>
      <c r="RDH9" s="31"/>
      <c r="RDI9" s="31"/>
      <c r="RDJ9" s="31"/>
      <c r="RDK9" s="31"/>
      <c r="RDL9" s="31"/>
      <c r="RDM9" s="31"/>
      <c r="RDN9" s="31"/>
      <c r="RDO9" s="31"/>
      <c r="RDP9" s="31"/>
      <c r="RDQ9" s="31"/>
      <c r="RDR9" s="31"/>
      <c r="RDS9" s="31"/>
      <c r="RDT9" s="31"/>
      <c r="RDU9" s="31"/>
      <c r="RDV9" s="31"/>
      <c r="RDW9" s="31"/>
      <c r="RDX9" s="31"/>
      <c r="RDY9" s="31"/>
      <c r="RDZ9" s="31"/>
      <c r="REA9" s="31"/>
      <c r="REB9" s="31"/>
      <c r="REC9" s="31"/>
      <c r="RED9" s="31"/>
      <c r="REE9" s="31"/>
      <c r="REF9" s="31"/>
      <c r="REG9" s="31"/>
      <c r="REH9" s="31"/>
      <c r="REI9" s="31"/>
      <c r="REJ9" s="31"/>
      <c r="REK9" s="31"/>
      <c r="REL9" s="31"/>
      <c r="REM9" s="31"/>
      <c r="REN9" s="31"/>
      <c r="REO9" s="31"/>
      <c r="REP9" s="31"/>
      <c r="REQ9" s="31"/>
      <c r="RER9" s="31"/>
      <c r="RES9" s="31"/>
      <c r="RET9" s="31"/>
      <c r="REU9" s="31"/>
      <c r="REV9" s="31"/>
      <c r="REW9" s="31"/>
      <c r="REX9" s="31"/>
      <c r="REY9" s="31"/>
      <c r="REZ9" s="31"/>
      <c r="RFA9" s="31"/>
      <c r="RFB9" s="31"/>
      <c r="RFC9" s="31"/>
      <c r="RFD9" s="31"/>
      <c r="RFE9" s="31"/>
      <c r="RFF9" s="31"/>
      <c r="RFG9" s="31"/>
      <c r="RFH9" s="31"/>
      <c r="RFI9" s="31"/>
      <c r="RFJ9" s="31"/>
      <c r="RFK9" s="31"/>
      <c r="RFL9" s="31"/>
      <c r="RFM9" s="31"/>
      <c r="RFN9" s="31"/>
      <c r="RFO9" s="31"/>
      <c r="RFP9" s="31"/>
      <c r="RFQ9" s="31"/>
      <c r="RFR9" s="31"/>
      <c r="RFS9" s="31"/>
      <c r="RFT9" s="31"/>
      <c r="RFU9" s="31"/>
      <c r="RFV9" s="31"/>
      <c r="RFW9" s="31"/>
      <c r="RFX9" s="31"/>
      <c r="RFY9" s="31"/>
      <c r="RFZ9" s="31"/>
      <c r="RGA9" s="31"/>
      <c r="RGB9" s="31"/>
      <c r="RGC9" s="31"/>
      <c r="RGD9" s="31"/>
      <c r="RGE9" s="31"/>
      <c r="RGF9" s="31"/>
      <c r="RGG9" s="31"/>
      <c r="RGH9" s="31"/>
      <c r="RGI9" s="31"/>
      <c r="RGJ9" s="31"/>
      <c r="RGK9" s="31"/>
      <c r="RGL9" s="31"/>
      <c r="RGM9" s="31"/>
      <c r="RGN9" s="31"/>
      <c r="RGO9" s="31"/>
      <c r="RGP9" s="31"/>
      <c r="RGQ9" s="31"/>
      <c r="RGR9" s="31"/>
      <c r="RGS9" s="31"/>
      <c r="RGT9" s="31"/>
      <c r="RGU9" s="31"/>
      <c r="RGV9" s="31"/>
      <c r="RGW9" s="31"/>
      <c r="RGX9" s="31"/>
      <c r="RGY9" s="31"/>
      <c r="RGZ9" s="31"/>
      <c r="RHA9" s="31"/>
      <c r="RHB9" s="31"/>
      <c r="RHC9" s="31"/>
      <c r="RHD9" s="31"/>
      <c r="RHE9" s="31"/>
      <c r="RHF9" s="31"/>
      <c r="RHG9" s="31"/>
      <c r="RHH9" s="31"/>
      <c r="RHI9" s="31"/>
      <c r="RHJ9" s="31"/>
      <c r="RHK9" s="31"/>
      <c r="RHL9" s="31"/>
      <c r="RHM9" s="31"/>
      <c r="RHN9" s="31"/>
      <c r="RHO9" s="31"/>
      <c r="RHP9" s="31"/>
      <c r="RHQ9" s="31"/>
      <c r="RHR9" s="31"/>
      <c r="RHS9" s="31"/>
      <c r="RHT9" s="31"/>
      <c r="RHU9" s="31"/>
      <c r="RHV9" s="31"/>
      <c r="RHW9" s="31"/>
      <c r="RHX9" s="31"/>
      <c r="RHY9" s="31"/>
      <c r="RHZ9" s="31"/>
      <c r="RIA9" s="31"/>
      <c r="RIB9" s="31"/>
      <c r="RIC9" s="31"/>
      <c r="RID9" s="31"/>
      <c r="RIE9" s="31"/>
      <c r="RIF9" s="31"/>
      <c r="RIG9" s="31"/>
      <c r="RIH9" s="31"/>
      <c r="RII9" s="31"/>
      <c r="RIJ9" s="31"/>
      <c r="RIK9" s="31"/>
      <c r="RIL9" s="31"/>
      <c r="RIM9" s="31"/>
      <c r="RIN9" s="31"/>
      <c r="RIO9" s="31"/>
      <c r="RIP9" s="31"/>
      <c r="RIQ9" s="31"/>
      <c r="RIR9" s="31"/>
      <c r="RIS9" s="31"/>
      <c r="RIT9" s="31"/>
      <c r="RIU9" s="31"/>
      <c r="RIV9" s="31"/>
      <c r="RIW9" s="31"/>
      <c r="RIX9" s="31"/>
      <c r="RIY9" s="31"/>
      <c r="RIZ9" s="31"/>
      <c r="RJA9" s="31"/>
      <c r="RJB9" s="31"/>
      <c r="RJC9" s="31"/>
      <c r="RJD9" s="31"/>
      <c r="RJE9" s="31"/>
      <c r="RJF9" s="31"/>
      <c r="RJG9" s="31"/>
      <c r="RJH9" s="31"/>
      <c r="RJI9" s="31"/>
      <c r="RJJ9" s="31"/>
      <c r="RJK9" s="31"/>
      <c r="RJL9" s="31"/>
      <c r="RJM9" s="31"/>
      <c r="RJN9" s="31"/>
      <c r="RJO9" s="31"/>
      <c r="RJP9" s="31"/>
      <c r="RJQ9" s="31"/>
      <c r="RJR9" s="31"/>
      <c r="RJS9" s="31"/>
      <c r="RJT9" s="31"/>
      <c r="RJU9" s="31"/>
      <c r="RJV9" s="31"/>
      <c r="RJW9" s="31"/>
      <c r="RJX9" s="31"/>
      <c r="RJY9" s="31"/>
      <c r="RJZ9" s="31"/>
      <c r="RKA9" s="31"/>
      <c r="RKB9" s="31"/>
      <c r="RKC9" s="31"/>
      <c r="RKD9" s="31"/>
      <c r="RKE9" s="31"/>
      <c r="RKF9" s="31"/>
      <c r="RKG9" s="31"/>
      <c r="RKH9" s="31"/>
      <c r="RKI9" s="31"/>
      <c r="RKJ9" s="31"/>
      <c r="RKK9" s="31"/>
      <c r="RKL9" s="31"/>
      <c r="RKM9" s="31"/>
      <c r="RKN9" s="31"/>
      <c r="RKO9" s="31"/>
      <c r="RKP9" s="31"/>
      <c r="RKQ9" s="31"/>
      <c r="RKR9" s="31"/>
      <c r="RKS9" s="31"/>
      <c r="RKT9" s="31"/>
      <c r="RKU9" s="31"/>
      <c r="RKV9" s="31"/>
      <c r="RKW9" s="31"/>
      <c r="RKX9" s="31"/>
      <c r="RKY9" s="31"/>
      <c r="RKZ9" s="31"/>
      <c r="RLA9" s="31"/>
      <c r="RLB9" s="31"/>
      <c r="RLC9" s="31"/>
      <c r="RLD9" s="31"/>
      <c r="RLE9" s="31"/>
      <c r="RLF9" s="31"/>
      <c r="RLG9" s="31"/>
      <c r="RLH9" s="31"/>
      <c r="RLI9" s="31"/>
      <c r="RLJ9" s="31"/>
      <c r="RLK9" s="31"/>
      <c r="RLL9" s="31"/>
      <c r="RLM9" s="31"/>
      <c r="RLN9" s="31"/>
      <c r="RLO9" s="31"/>
      <c r="RLP9" s="31"/>
      <c r="RLQ9" s="31"/>
      <c r="RLR9" s="31"/>
      <c r="RLS9" s="31"/>
      <c r="RLT9" s="31"/>
      <c r="RLU9" s="31"/>
      <c r="RLV9" s="31"/>
      <c r="RLW9" s="31"/>
      <c r="RLX9" s="31"/>
      <c r="RLY9" s="31"/>
      <c r="RLZ9" s="31"/>
      <c r="RMA9" s="31"/>
      <c r="RMB9" s="31"/>
      <c r="RMC9" s="31"/>
      <c r="RMD9" s="31"/>
      <c r="RME9" s="31"/>
      <c r="RMF9" s="31"/>
      <c r="RMG9" s="31"/>
      <c r="RMH9" s="31"/>
      <c r="RMI9" s="31"/>
      <c r="RMJ9" s="31"/>
      <c r="RMK9" s="31"/>
      <c r="RML9" s="31"/>
      <c r="RMM9" s="31"/>
      <c r="RMN9" s="31"/>
      <c r="RMO9" s="31"/>
      <c r="RMP9" s="31"/>
      <c r="RMQ9" s="31"/>
      <c r="RMR9" s="31"/>
      <c r="RMS9" s="31"/>
      <c r="RMT9" s="31"/>
      <c r="RMU9" s="31"/>
      <c r="RMV9" s="31"/>
      <c r="RMW9" s="31"/>
      <c r="RMX9" s="31"/>
      <c r="RMY9" s="31"/>
      <c r="RMZ9" s="31"/>
      <c r="RNA9" s="31"/>
      <c r="RNB9" s="31"/>
      <c r="RNC9" s="31"/>
      <c r="RND9" s="31"/>
      <c r="RNE9" s="31"/>
      <c r="RNF9" s="31"/>
      <c r="RNG9" s="31"/>
      <c r="RNH9" s="31"/>
      <c r="RNI9" s="31"/>
      <c r="RNJ9" s="31"/>
      <c r="RNK9" s="31"/>
      <c r="RNL9" s="31"/>
      <c r="RNM9" s="31"/>
      <c r="RNN9" s="31"/>
      <c r="RNO9" s="31"/>
      <c r="RNP9" s="31"/>
      <c r="RNQ9" s="31"/>
      <c r="RNR9" s="31"/>
      <c r="RNS9" s="31"/>
      <c r="RNT9" s="31"/>
      <c r="RNU9" s="31"/>
      <c r="RNV9" s="31"/>
      <c r="RNW9" s="31"/>
      <c r="RNX9" s="31"/>
      <c r="RNY9" s="31"/>
      <c r="RNZ9" s="31"/>
      <c r="ROA9" s="31"/>
      <c r="ROB9" s="31"/>
      <c r="ROC9" s="31"/>
      <c r="ROD9" s="31"/>
      <c r="ROE9" s="31"/>
      <c r="ROF9" s="31"/>
      <c r="ROG9" s="31"/>
      <c r="ROH9" s="31"/>
      <c r="ROI9" s="31"/>
      <c r="ROJ9" s="31"/>
      <c r="ROK9" s="31"/>
      <c r="ROL9" s="31"/>
      <c r="ROM9" s="31"/>
      <c r="RON9" s="31"/>
      <c r="ROO9" s="31"/>
      <c r="ROP9" s="31"/>
      <c r="ROQ9" s="31"/>
      <c r="ROR9" s="31"/>
      <c r="ROS9" s="31"/>
      <c r="ROT9" s="31"/>
      <c r="ROU9" s="31"/>
      <c r="ROV9" s="31"/>
      <c r="ROW9" s="31"/>
      <c r="ROX9" s="31"/>
      <c r="ROY9" s="31"/>
      <c r="ROZ9" s="31"/>
      <c r="RPA9" s="31"/>
      <c r="RPB9" s="31"/>
      <c r="RPC9" s="31"/>
      <c r="RPD9" s="31"/>
      <c r="RPE9" s="31"/>
      <c r="RPF9" s="31"/>
      <c r="RPG9" s="31"/>
      <c r="RPH9" s="31"/>
      <c r="RPI9" s="31"/>
      <c r="RPJ9" s="31"/>
      <c r="RPK9" s="31"/>
      <c r="RPL9" s="31"/>
      <c r="RPM9" s="31"/>
      <c r="RPN9" s="31"/>
      <c r="RPO9" s="31"/>
      <c r="RPP9" s="31"/>
      <c r="RPQ9" s="31"/>
      <c r="RPR9" s="31"/>
      <c r="RPS9" s="31"/>
      <c r="RPT9" s="31"/>
      <c r="RPU9" s="31"/>
      <c r="RPV9" s="31"/>
      <c r="RPW9" s="31"/>
      <c r="RPX9" s="31"/>
      <c r="RPY9" s="31"/>
      <c r="RPZ9" s="31"/>
      <c r="RQA9" s="31"/>
      <c r="RQB9" s="31"/>
      <c r="RQC9" s="31"/>
      <c r="RQD9" s="31"/>
      <c r="RQE9" s="31"/>
      <c r="RQF9" s="31"/>
      <c r="RQG9" s="31"/>
      <c r="RQH9" s="31"/>
      <c r="RQI9" s="31"/>
      <c r="RQJ9" s="31"/>
      <c r="RQK9" s="31"/>
      <c r="RQL9" s="31"/>
      <c r="RQM9" s="31"/>
      <c r="RQN9" s="31"/>
      <c r="RQO9" s="31"/>
      <c r="RQP9" s="31"/>
      <c r="RQQ9" s="31"/>
      <c r="RQR9" s="31"/>
      <c r="RQS9" s="31"/>
      <c r="RQT9" s="31"/>
      <c r="RQU9" s="31"/>
      <c r="RQV9" s="31"/>
      <c r="RQW9" s="31"/>
      <c r="RQX9" s="31"/>
      <c r="RQY9" s="31"/>
      <c r="RQZ9" s="31"/>
      <c r="RRA9" s="31"/>
      <c r="RRB9" s="31"/>
      <c r="RRC9" s="31"/>
      <c r="RRD9" s="31"/>
      <c r="RRE9" s="31"/>
      <c r="RRF9" s="31"/>
      <c r="RRG9" s="31"/>
      <c r="RRH9" s="31"/>
      <c r="RRI9" s="31"/>
      <c r="RRJ9" s="31"/>
      <c r="RRK9" s="31"/>
      <c r="RRL9" s="31"/>
      <c r="RRM9" s="31"/>
      <c r="RRN9" s="31"/>
      <c r="RRO9" s="31"/>
      <c r="RRP9" s="31"/>
      <c r="RRQ9" s="31"/>
      <c r="RRR9" s="31"/>
      <c r="RRS9" s="31"/>
      <c r="RRT9" s="31"/>
      <c r="RRU9" s="31"/>
      <c r="RRV9" s="31"/>
      <c r="RRW9" s="31"/>
      <c r="RRX9" s="31"/>
      <c r="RRY9" s="31"/>
      <c r="RRZ9" s="31"/>
      <c r="RSA9" s="31"/>
      <c r="RSB9" s="31"/>
      <c r="RSC9" s="31"/>
      <c r="RSD9" s="31"/>
      <c r="RSE9" s="31"/>
      <c r="RSF9" s="31"/>
      <c r="RSG9" s="31"/>
      <c r="RSH9" s="31"/>
      <c r="RSI9" s="31"/>
      <c r="RSJ9" s="31"/>
      <c r="RSK9" s="31"/>
      <c r="RSL9" s="31"/>
      <c r="RSM9" s="31"/>
      <c r="RSN9" s="31"/>
      <c r="RSO9" s="31"/>
      <c r="RSP9" s="31"/>
      <c r="RSQ9" s="31"/>
      <c r="RSR9" s="31"/>
      <c r="RSS9" s="31"/>
      <c r="RST9" s="31"/>
      <c r="RSU9" s="31"/>
      <c r="RSV9" s="31"/>
      <c r="RSW9" s="31"/>
      <c r="RSX9" s="31"/>
      <c r="RSY9" s="31"/>
      <c r="RSZ9" s="31"/>
      <c r="RTA9" s="31"/>
      <c r="RTB9" s="31"/>
      <c r="RTC9" s="31"/>
      <c r="RTD9" s="31"/>
      <c r="RTE9" s="31"/>
      <c r="RTF9" s="31"/>
      <c r="RTG9" s="31"/>
      <c r="RTH9" s="31"/>
      <c r="RTI9" s="31"/>
      <c r="RTJ9" s="31"/>
      <c r="RTK9" s="31"/>
      <c r="RTL9" s="31"/>
      <c r="RTM9" s="31"/>
      <c r="RTN9" s="31"/>
      <c r="RTO9" s="31"/>
      <c r="RTP9" s="31"/>
      <c r="RTQ9" s="31"/>
      <c r="RTR9" s="31"/>
      <c r="RTS9" s="31"/>
      <c r="RTT9" s="31"/>
      <c r="RTU9" s="31"/>
      <c r="RTV9" s="31"/>
      <c r="RTW9" s="31"/>
      <c r="RTX9" s="31"/>
      <c r="RTY9" s="31"/>
      <c r="RTZ9" s="31"/>
      <c r="RUA9" s="31"/>
      <c r="RUB9" s="31"/>
      <c r="RUC9" s="31"/>
      <c r="RUD9" s="31"/>
      <c r="RUE9" s="31"/>
      <c r="RUF9" s="31"/>
      <c r="RUG9" s="31"/>
      <c r="RUH9" s="31"/>
      <c r="RUI9" s="31"/>
      <c r="RUJ9" s="31"/>
      <c r="RUK9" s="31"/>
      <c r="RUL9" s="31"/>
      <c r="RUM9" s="31"/>
      <c r="RUN9" s="31"/>
      <c r="RUO9" s="31"/>
      <c r="RUP9" s="31"/>
      <c r="RUQ9" s="31"/>
      <c r="RUR9" s="31"/>
      <c r="RUS9" s="31"/>
      <c r="RUT9" s="31"/>
      <c r="RUU9" s="31"/>
      <c r="RUV9" s="31"/>
      <c r="RUW9" s="31"/>
      <c r="RUX9" s="31"/>
      <c r="RUY9" s="31"/>
      <c r="RUZ9" s="31"/>
      <c r="RVA9" s="31"/>
      <c r="RVB9" s="31"/>
      <c r="RVC9" s="31"/>
      <c r="RVD9" s="31"/>
      <c r="RVE9" s="31"/>
      <c r="RVF9" s="31"/>
      <c r="RVG9" s="31"/>
      <c r="RVH9" s="31"/>
      <c r="RVI9" s="31"/>
      <c r="RVJ9" s="31"/>
      <c r="RVK9" s="31"/>
      <c r="RVL9" s="31"/>
      <c r="RVM9" s="31"/>
      <c r="RVN9" s="31"/>
      <c r="RVO9" s="31"/>
      <c r="RVP9" s="31"/>
      <c r="RVQ9" s="31"/>
      <c r="RVR9" s="31"/>
      <c r="RVS9" s="31"/>
      <c r="RVT9" s="31"/>
      <c r="RVU9" s="31"/>
      <c r="RVV9" s="31"/>
      <c r="RVW9" s="31"/>
      <c r="RVX9" s="31"/>
      <c r="RVY9" s="31"/>
      <c r="RVZ9" s="31"/>
      <c r="RWA9" s="31"/>
      <c r="RWB9" s="31"/>
      <c r="RWC9" s="31"/>
      <c r="RWD9" s="31"/>
      <c r="RWE9" s="31"/>
      <c r="RWF9" s="31"/>
      <c r="RWG9" s="31"/>
      <c r="RWH9" s="31"/>
      <c r="RWI9" s="31"/>
      <c r="RWJ9" s="31"/>
      <c r="RWK9" s="31"/>
      <c r="RWL9" s="31"/>
      <c r="RWM9" s="31"/>
      <c r="RWN9" s="31"/>
      <c r="RWO9" s="31"/>
      <c r="RWP9" s="31"/>
      <c r="RWQ9" s="31"/>
      <c r="RWR9" s="31"/>
      <c r="RWS9" s="31"/>
      <c r="RWT9" s="31"/>
      <c r="RWU9" s="31"/>
      <c r="RWV9" s="31"/>
      <c r="RWW9" s="31"/>
      <c r="RWX9" s="31"/>
      <c r="RWY9" s="31"/>
      <c r="RWZ9" s="31"/>
      <c r="RXA9" s="31"/>
      <c r="RXB9" s="31"/>
      <c r="RXC9" s="31"/>
      <c r="RXD9" s="31"/>
      <c r="RXE9" s="31"/>
      <c r="RXF9" s="31"/>
      <c r="RXG9" s="31"/>
      <c r="RXH9" s="31"/>
      <c r="RXI9" s="31"/>
      <c r="RXJ9" s="31"/>
      <c r="RXK9" s="31"/>
      <c r="RXL9" s="31"/>
      <c r="RXM9" s="31"/>
      <c r="RXN9" s="31"/>
      <c r="RXO9" s="31"/>
      <c r="RXP9" s="31"/>
      <c r="RXQ9" s="31"/>
      <c r="RXR9" s="31"/>
      <c r="RXS9" s="31"/>
      <c r="RXT9" s="31"/>
      <c r="RXU9" s="31"/>
      <c r="RXV9" s="31"/>
      <c r="RXW9" s="31"/>
      <c r="RXX9" s="31"/>
      <c r="RXY9" s="31"/>
      <c r="RXZ9" s="31"/>
      <c r="RYA9" s="31"/>
      <c r="RYB9" s="31"/>
      <c r="RYC9" s="31"/>
      <c r="RYD9" s="31"/>
      <c r="RYE9" s="31"/>
      <c r="RYF9" s="31"/>
      <c r="RYG9" s="31"/>
      <c r="RYH9" s="31"/>
      <c r="RYI9" s="31"/>
      <c r="RYJ9" s="31"/>
      <c r="RYK9" s="31"/>
      <c r="RYL9" s="31"/>
      <c r="RYM9" s="31"/>
      <c r="RYN9" s="31"/>
      <c r="RYO9" s="31"/>
      <c r="RYP9" s="31"/>
      <c r="RYQ9" s="31"/>
      <c r="RYR9" s="31"/>
      <c r="RYS9" s="31"/>
      <c r="RYT9" s="31"/>
      <c r="RYU9" s="31"/>
      <c r="RYV9" s="31"/>
      <c r="RYW9" s="31"/>
      <c r="RYX9" s="31"/>
      <c r="RYY9" s="31"/>
      <c r="RYZ9" s="31"/>
      <c r="RZA9" s="31"/>
      <c r="RZB9" s="31"/>
      <c r="RZC9" s="31"/>
      <c r="RZD9" s="31"/>
      <c r="RZE9" s="31"/>
      <c r="RZF9" s="31"/>
      <c r="RZG9" s="31"/>
      <c r="RZH9" s="31"/>
      <c r="RZI9" s="31"/>
      <c r="RZJ9" s="31"/>
      <c r="RZK9" s="31"/>
      <c r="RZL9" s="31"/>
      <c r="RZM9" s="31"/>
      <c r="RZN9" s="31"/>
      <c r="RZO9" s="31"/>
      <c r="RZP9" s="31"/>
      <c r="RZQ9" s="31"/>
      <c r="RZR9" s="31"/>
      <c r="RZS9" s="31"/>
      <c r="RZT9" s="31"/>
      <c r="RZU9" s="31"/>
      <c r="RZV9" s="31"/>
      <c r="RZW9" s="31"/>
      <c r="RZX9" s="31"/>
      <c r="RZY9" s="31"/>
      <c r="RZZ9" s="31"/>
      <c r="SAA9" s="31"/>
      <c r="SAB9" s="31"/>
      <c r="SAC9" s="31"/>
      <c r="SAD9" s="31"/>
      <c r="SAE9" s="31"/>
      <c r="SAF9" s="31"/>
      <c r="SAG9" s="31"/>
      <c r="SAH9" s="31"/>
      <c r="SAI9" s="31"/>
      <c r="SAJ9" s="31"/>
      <c r="SAK9" s="31"/>
      <c r="SAL9" s="31"/>
      <c r="SAM9" s="31"/>
      <c r="SAN9" s="31"/>
      <c r="SAO9" s="31"/>
      <c r="SAP9" s="31"/>
      <c r="SAQ9" s="31"/>
      <c r="SAR9" s="31"/>
      <c r="SAS9" s="31"/>
      <c r="SAT9" s="31"/>
      <c r="SAU9" s="31"/>
      <c r="SAV9" s="31"/>
      <c r="SAW9" s="31"/>
      <c r="SAX9" s="31"/>
      <c r="SAY9" s="31"/>
      <c r="SAZ9" s="31"/>
      <c r="SBA9" s="31"/>
      <c r="SBB9" s="31"/>
      <c r="SBC9" s="31"/>
      <c r="SBD9" s="31"/>
      <c r="SBE9" s="31"/>
      <c r="SBF9" s="31"/>
      <c r="SBG9" s="31"/>
      <c r="SBH9" s="31"/>
      <c r="SBI9" s="31"/>
      <c r="SBJ9" s="31"/>
      <c r="SBK9" s="31"/>
      <c r="SBL9" s="31"/>
      <c r="SBM9" s="31"/>
      <c r="SBN9" s="31"/>
      <c r="SBO9" s="31"/>
      <c r="SBP9" s="31"/>
      <c r="SBQ9" s="31"/>
      <c r="SBR9" s="31"/>
      <c r="SBS9" s="31"/>
      <c r="SBT9" s="31"/>
      <c r="SBU9" s="31"/>
      <c r="SBV9" s="31"/>
      <c r="SBW9" s="31"/>
      <c r="SBX9" s="31"/>
      <c r="SBY9" s="31"/>
      <c r="SBZ9" s="31"/>
      <c r="SCA9" s="31"/>
      <c r="SCB9" s="31"/>
      <c r="SCC9" s="31"/>
      <c r="SCD9" s="31"/>
      <c r="SCE9" s="31"/>
      <c r="SCF9" s="31"/>
      <c r="SCG9" s="31"/>
      <c r="SCH9" s="31"/>
      <c r="SCI9" s="31"/>
      <c r="SCJ9" s="31"/>
      <c r="SCK9" s="31"/>
      <c r="SCL9" s="31"/>
      <c r="SCM9" s="31"/>
      <c r="SCN9" s="31"/>
      <c r="SCO9" s="31"/>
      <c r="SCP9" s="31"/>
      <c r="SCQ9" s="31"/>
      <c r="SCR9" s="31"/>
      <c r="SCS9" s="31"/>
      <c r="SCT9" s="31"/>
      <c r="SCU9" s="31"/>
      <c r="SCV9" s="31"/>
      <c r="SCW9" s="31"/>
      <c r="SCX9" s="31"/>
      <c r="SCY9" s="31"/>
      <c r="SCZ9" s="31"/>
      <c r="SDA9" s="31"/>
      <c r="SDB9" s="31"/>
      <c r="SDC9" s="31"/>
      <c r="SDD9" s="31"/>
      <c r="SDE9" s="31"/>
      <c r="SDF9" s="31"/>
      <c r="SDG9" s="31"/>
      <c r="SDH9" s="31"/>
      <c r="SDI9" s="31"/>
      <c r="SDJ9" s="31"/>
      <c r="SDK9" s="31"/>
      <c r="SDL9" s="31"/>
      <c r="SDM9" s="31"/>
      <c r="SDN9" s="31"/>
      <c r="SDO9" s="31"/>
      <c r="SDP9" s="31"/>
      <c r="SDQ9" s="31"/>
      <c r="SDR9" s="31"/>
      <c r="SDS9" s="31"/>
      <c r="SDT9" s="31"/>
      <c r="SDU9" s="31"/>
      <c r="SDV9" s="31"/>
      <c r="SDW9" s="31"/>
      <c r="SDX9" s="31"/>
      <c r="SDY9" s="31"/>
      <c r="SDZ9" s="31"/>
      <c r="SEA9" s="31"/>
      <c r="SEB9" s="31"/>
      <c r="SEC9" s="31"/>
      <c r="SED9" s="31"/>
      <c r="SEE9" s="31"/>
      <c r="SEF9" s="31"/>
      <c r="SEG9" s="31"/>
      <c r="SEH9" s="31"/>
      <c r="SEI9" s="31"/>
      <c r="SEJ9" s="31"/>
      <c r="SEK9" s="31"/>
      <c r="SEL9" s="31"/>
      <c r="SEM9" s="31"/>
      <c r="SEN9" s="31"/>
      <c r="SEO9" s="31"/>
      <c r="SEP9" s="31"/>
      <c r="SEQ9" s="31"/>
      <c r="SER9" s="31"/>
      <c r="SES9" s="31"/>
      <c r="SET9" s="31"/>
      <c r="SEU9" s="31"/>
      <c r="SEV9" s="31"/>
      <c r="SEW9" s="31"/>
      <c r="SEX9" s="31"/>
      <c r="SEY9" s="31"/>
      <c r="SEZ9" s="31"/>
      <c r="SFA9" s="31"/>
      <c r="SFB9" s="31"/>
      <c r="SFC9" s="31"/>
      <c r="SFD9" s="31"/>
      <c r="SFE9" s="31"/>
      <c r="SFF9" s="31"/>
      <c r="SFG9" s="31"/>
      <c r="SFH9" s="31"/>
      <c r="SFI9" s="31"/>
      <c r="SFJ9" s="31"/>
      <c r="SFK9" s="31"/>
      <c r="SFL9" s="31"/>
      <c r="SFM9" s="31"/>
      <c r="SFN9" s="31"/>
      <c r="SFO9" s="31"/>
      <c r="SFP9" s="31"/>
      <c r="SFQ9" s="31"/>
      <c r="SFR9" s="31"/>
      <c r="SFS9" s="31"/>
      <c r="SFT9" s="31"/>
      <c r="SFU9" s="31"/>
      <c r="SFV9" s="31"/>
      <c r="SFW9" s="31"/>
      <c r="SFX9" s="31"/>
      <c r="SFY9" s="31"/>
      <c r="SFZ9" s="31"/>
      <c r="SGA9" s="31"/>
      <c r="SGB9" s="31"/>
      <c r="SGC9" s="31"/>
      <c r="SGD9" s="31"/>
      <c r="SGE9" s="31"/>
      <c r="SGF9" s="31"/>
      <c r="SGG9" s="31"/>
      <c r="SGH9" s="31"/>
      <c r="SGI9" s="31"/>
      <c r="SGJ9" s="31"/>
      <c r="SGK9" s="31"/>
      <c r="SGL9" s="31"/>
      <c r="SGM9" s="31"/>
      <c r="SGN9" s="31"/>
      <c r="SGO9" s="31"/>
      <c r="SGP9" s="31"/>
      <c r="SGQ9" s="31"/>
      <c r="SGR9" s="31"/>
      <c r="SGS9" s="31"/>
      <c r="SGT9" s="31"/>
      <c r="SGU9" s="31"/>
      <c r="SGV9" s="31"/>
      <c r="SGW9" s="31"/>
      <c r="SGX9" s="31"/>
      <c r="SGY9" s="31"/>
      <c r="SGZ9" s="31"/>
      <c r="SHA9" s="31"/>
      <c r="SHB9" s="31"/>
      <c r="SHC9" s="31"/>
      <c r="SHD9" s="31"/>
      <c r="SHE9" s="31"/>
      <c r="SHF9" s="31"/>
      <c r="SHG9" s="31"/>
      <c r="SHH9" s="31"/>
      <c r="SHI9" s="31"/>
      <c r="SHJ9" s="31"/>
      <c r="SHK9" s="31"/>
      <c r="SHL9" s="31"/>
      <c r="SHM9" s="31"/>
      <c r="SHN9" s="31"/>
      <c r="SHO9" s="31"/>
      <c r="SHP9" s="31"/>
      <c r="SHQ9" s="31"/>
      <c r="SHR9" s="31"/>
      <c r="SHS9" s="31"/>
      <c r="SHT9" s="31"/>
      <c r="SHU9" s="31"/>
      <c r="SHV9" s="31"/>
      <c r="SHW9" s="31"/>
      <c r="SHX9" s="31"/>
      <c r="SHY9" s="31"/>
      <c r="SHZ9" s="31"/>
      <c r="SIA9" s="31"/>
      <c r="SIB9" s="31"/>
      <c r="SIC9" s="31"/>
      <c r="SID9" s="31"/>
      <c r="SIE9" s="31"/>
      <c r="SIF9" s="31"/>
      <c r="SIG9" s="31"/>
      <c r="SIH9" s="31"/>
      <c r="SII9" s="31"/>
      <c r="SIJ9" s="31"/>
      <c r="SIK9" s="31"/>
      <c r="SIL9" s="31"/>
      <c r="SIM9" s="31"/>
      <c r="SIN9" s="31"/>
      <c r="SIO9" s="31"/>
      <c r="SIP9" s="31"/>
      <c r="SIQ9" s="31"/>
      <c r="SIR9" s="31"/>
      <c r="SIS9" s="31"/>
      <c r="SIT9" s="31"/>
      <c r="SIU9" s="31"/>
      <c r="SIV9" s="31"/>
      <c r="SIW9" s="31"/>
      <c r="SIX9" s="31"/>
      <c r="SIY9" s="31"/>
      <c r="SIZ9" s="31"/>
      <c r="SJA9" s="31"/>
      <c r="SJB9" s="31"/>
      <c r="SJC9" s="31"/>
      <c r="SJD9" s="31"/>
      <c r="SJE9" s="31"/>
      <c r="SJF9" s="31"/>
      <c r="SJG9" s="31"/>
      <c r="SJH9" s="31"/>
      <c r="SJI9" s="31"/>
      <c r="SJJ9" s="31"/>
      <c r="SJK9" s="31"/>
      <c r="SJL9" s="31"/>
      <c r="SJM9" s="31"/>
      <c r="SJN9" s="31"/>
      <c r="SJO9" s="31"/>
      <c r="SJP9" s="31"/>
      <c r="SJQ9" s="31"/>
      <c r="SJR9" s="31"/>
      <c r="SJS9" s="31"/>
      <c r="SJT9" s="31"/>
      <c r="SJU9" s="31"/>
      <c r="SJV9" s="31"/>
      <c r="SJW9" s="31"/>
      <c r="SJX9" s="31"/>
      <c r="SJY9" s="31"/>
      <c r="SJZ9" s="31"/>
      <c r="SKA9" s="31"/>
      <c r="SKB9" s="31"/>
      <c r="SKC9" s="31"/>
      <c r="SKD9" s="31"/>
      <c r="SKE9" s="31"/>
      <c r="SKF9" s="31"/>
      <c r="SKG9" s="31"/>
      <c r="SKH9" s="31"/>
      <c r="SKI9" s="31"/>
      <c r="SKJ9" s="31"/>
      <c r="SKK9" s="31"/>
      <c r="SKL9" s="31"/>
      <c r="SKM9" s="31"/>
      <c r="SKN9" s="31"/>
      <c r="SKO9" s="31"/>
      <c r="SKP9" s="31"/>
      <c r="SKQ9" s="31"/>
      <c r="SKR9" s="31"/>
      <c r="SKS9" s="31"/>
      <c r="SKT9" s="31"/>
      <c r="SKU9" s="31"/>
      <c r="SKV9" s="31"/>
      <c r="SKW9" s="31"/>
      <c r="SKX9" s="31"/>
      <c r="SKY9" s="31"/>
      <c r="SKZ9" s="31"/>
      <c r="SLA9" s="31"/>
      <c r="SLB9" s="31"/>
      <c r="SLC9" s="31"/>
      <c r="SLD9" s="31"/>
      <c r="SLE9" s="31"/>
      <c r="SLF9" s="31"/>
      <c r="SLG9" s="31"/>
      <c r="SLH9" s="31"/>
      <c r="SLI9" s="31"/>
      <c r="SLJ9" s="31"/>
      <c r="SLK9" s="31"/>
      <c r="SLL9" s="31"/>
      <c r="SLM9" s="31"/>
      <c r="SLN9" s="31"/>
      <c r="SLO9" s="31"/>
      <c r="SLP9" s="31"/>
      <c r="SLQ9" s="31"/>
      <c r="SLR9" s="31"/>
      <c r="SLS9" s="31"/>
      <c r="SLT9" s="31"/>
      <c r="SLU9" s="31"/>
      <c r="SLV9" s="31"/>
      <c r="SLW9" s="31"/>
      <c r="SLX9" s="31"/>
      <c r="SLY9" s="31"/>
      <c r="SLZ9" s="31"/>
      <c r="SMA9" s="31"/>
      <c r="SMB9" s="31"/>
      <c r="SMC9" s="31"/>
      <c r="SMD9" s="31"/>
      <c r="SME9" s="31"/>
      <c r="SMF9" s="31"/>
      <c r="SMG9" s="31"/>
      <c r="SMH9" s="31"/>
      <c r="SMI9" s="31"/>
      <c r="SMJ9" s="31"/>
      <c r="SMK9" s="31"/>
      <c r="SML9" s="31"/>
      <c r="SMM9" s="31"/>
      <c r="SMN9" s="31"/>
      <c r="SMO9" s="31"/>
      <c r="SMP9" s="31"/>
      <c r="SMQ9" s="31"/>
      <c r="SMR9" s="31"/>
      <c r="SMS9" s="31"/>
      <c r="SMT9" s="31"/>
      <c r="SMU9" s="31"/>
      <c r="SMV9" s="31"/>
      <c r="SMW9" s="31"/>
      <c r="SMX9" s="31"/>
      <c r="SMY9" s="31"/>
      <c r="SMZ9" s="31"/>
      <c r="SNA9" s="31"/>
      <c r="SNB9" s="31"/>
      <c r="SNC9" s="31"/>
      <c r="SND9" s="31"/>
      <c r="SNE9" s="31"/>
      <c r="SNF9" s="31"/>
      <c r="SNG9" s="31"/>
      <c r="SNH9" s="31"/>
      <c r="SNI9" s="31"/>
      <c r="SNJ9" s="31"/>
      <c r="SNK9" s="31"/>
      <c r="SNL9" s="31"/>
      <c r="SNM9" s="31"/>
      <c r="SNN9" s="31"/>
      <c r="SNO9" s="31"/>
      <c r="SNP9" s="31"/>
      <c r="SNQ9" s="31"/>
      <c r="SNR9" s="31"/>
      <c r="SNS9" s="31"/>
      <c r="SNT9" s="31"/>
      <c r="SNU9" s="31"/>
      <c r="SNV9" s="31"/>
      <c r="SNW9" s="31"/>
      <c r="SNX9" s="31"/>
      <c r="SNY9" s="31"/>
      <c r="SNZ9" s="31"/>
      <c r="SOA9" s="31"/>
      <c r="SOB9" s="31"/>
      <c r="SOC9" s="31"/>
      <c r="SOD9" s="31"/>
      <c r="SOE9" s="31"/>
      <c r="SOF9" s="31"/>
      <c r="SOG9" s="31"/>
      <c r="SOH9" s="31"/>
      <c r="SOI9" s="31"/>
      <c r="SOJ9" s="31"/>
      <c r="SOK9" s="31"/>
      <c r="SOL9" s="31"/>
      <c r="SOM9" s="31"/>
      <c r="SON9" s="31"/>
      <c r="SOO9" s="31"/>
      <c r="SOP9" s="31"/>
      <c r="SOQ9" s="31"/>
      <c r="SOR9" s="31"/>
      <c r="SOS9" s="31"/>
      <c r="SOT9" s="31"/>
      <c r="SOU9" s="31"/>
      <c r="SOV9" s="31"/>
      <c r="SOW9" s="31"/>
      <c r="SOX9" s="31"/>
      <c r="SOY9" s="31"/>
      <c r="SOZ9" s="31"/>
      <c r="SPA9" s="31"/>
      <c r="SPB9" s="31"/>
      <c r="SPC9" s="31"/>
      <c r="SPD9" s="31"/>
      <c r="SPE9" s="31"/>
      <c r="SPF9" s="31"/>
      <c r="SPG9" s="31"/>
      <c r="SPH9" s="31"/>
      <c r="SPI9" s="31"/>
      <c r="SPJ9" s="31"/>
      <c r="SPK9" s="31"/>
      <c r="SPL9" s="31"/>
      <c r="SPM9" s="31"/>
      <c r="SPN9" s="31"/>
      <c r="SPO9" s="31"/>
      <c r="SPP9" s="31"/>
      <c r="SPQ9" s="31"/>
      <c r="SPR9" s="31"/>
      <c r="SPS9" s="31"/>
      <c r="SPT9" s="31"/>
      <c r="SPU9" s="31"/>
      <c r="SPV9" s="31"/>
      <c r="SPW9" s="31"/>
      <c r="SPX9" s="31"/>
      <c r="SPY9" s="31"/>
      <c r="SPZ9" s="31"/>
      <c r="SQA9" s="31"/>
      <c r="SQB9" s="31"/>
      <c r="SQC9" s="31"/>
      <c r="SQD9" s="31"/>
      <c r="SQE9" s="31"/>
      <c r="SQF9" s="31"/>
      <c r="SQG9" s="31"/>
      <c r="SQH9" s="31"/>
      <c r="SQI9" s="31"/>
      <c r="SQJ9" s="31"/>
      <c r="SQK9" s="31"/>
      <c r="SQL9" s="31"/>
      <c r="SQM9" s="31"/>
      <c r="SQN9" s="31"/>
      <c r="SQO9" s="31"/>
      <c r="SQP9" s="31"/>
      <c r="SQQ9" s="31"/>
      <c r="SQR9" s="31"/>
      <c r="SQS9" s="31"/>
      <c r="SQT9" s="31"/>
      <c r="SQU9" s="31"/>
      <c r="SQV9" s="31"/>
      <c r="SQW9" s="31"/>
      <c r="SQX9" s="31"/>
      <c r="SQY9" s="31"/>
      <c r="SQZ9" s="31"/>
      <c r="SRA9" s="31"/>
      <c r="SRB9" s="31"/>
      <c r="SRC9" s="31"/>
      <c r="SRD9" s="31"/>
      <c r="SRE9" s="31"/>
      <c r="SRF9" s="31"/>
      <c r="SRG9" s="31"/>
      <c r="SRH9" s="31"/>
      <c r="SRI9" s="31"/>
      <c r="SRJ9" s="31"/>
      <c r="SRK9" s="31"/>
      <c r="SRL9" s="31"/>
      <c r="SRM9" s="31"/>
      <c r="SRN9" s="31"/>
      <c r="SRO9" s="31"/>
      <c r="SRP9" s="31"/>
      <c r="SRQ9" s="31"/>
      <c r="SRR9" s="31"/>
      <c r="SRS9" s="31"/>
      <c r="SRT9" s="31"/>
      <c r="SRU9" s="31"/>
      <c r="SRV9" s="31"/>
      <c r="SRW9" s="31"/>
      <c r="SRX9" s="31"/>
      <c r="SRY9" s="31"/>
      <c r="SRZ9" s="31"/>
      <c r="SSA9" s="31"/>
      <c r="SSB9" s="31"/>
      <c r="SSC9" s="31"/>
      <c r="SSD9" s="31"/>
      <c r="SSE9" s="31"/>
      <c r="SSF9" s="31"/>
      <c r="SSG9" s="31"/>
      <c r="SSH9" s="31"/>
      <c r="SSI9" s="31"/>
      <c r="SSJ9" s="31"/>
      <c r="SSK9" s="31"/>
      <c r="SSL9" s="31"/>
      <c r="SSM9" s="31"/>
      <c r="SSN9" s="31"/>
      <c r="SSO9" s="31"/>
      <c r="SSP9" s="31"/>
      <c r="SSQ9" s="31"/>
      <c r="SSR9" s="31"/>
      <c r="SSS9" s="31"/>
      <c r="SST9" s="31"/>
      <c r="SSU9" s="31"/>
      <c r="SSV9" s="31"/>
      <c r="SSW9" s="31"/>
      <c r="SSX9" s="31"/>
      <c r="SSY9" s="31"/>
      <c r="SSZ9" s="31"/>
      <c r="STA9" s="31"/>
      <c r="STB9" s="31"/>
      <c r="STC9" s="31"/>
      <c r="STD9" s="31"/>
      <c r="STE9" s="31"/>
      <c r="STF9" s="31"/>
      <c r="STG9" s="31"/>
      <c r="STH9" s="31"/>
      <c r="STI9" s="31"/>
      <c r="STJ9" s="31"/>
      <c r="STK9" s="31"/>
      <c r="STL9" s="31"/>
      <c r="STM9" s="31"/>
      <c r="STN9" s="31"/>
      <c r="STO9" s="31"/>
      <c r="STP9" s="31"/>
      <c r="STQ9" s="31"/>
      <c r="STR9" s="31"/>
      <c r="STS9" s="31"/>
      <c r="STT9" s="31"/>
      <c r="STU9" s="31"/>
      <c r="STV9" s="31"/>
      <c r="STW9" s="31"/>
      <c r="STX9" s="31"/>
      <c r="STY9" s="31"/>
      <c r="STZ9" s="31"/>
      <c r="SUA9" s="31"/>
      <c r="SUB9" s="31"/>
      <c r="SUC9" s="31"/>
      <c r="SUD9" s="31"/>
      <c r="SUE9" s="31"/>
      <c r="SUF9" s="31"/>
      <c r="SUG9" s="31"/>
      <c r="SUH9" s="31"/>
      <c r="SUI9" s="31"/>
      <c r="SUJ9" s="31"/>
      <c r="SUK9" s="31"/>
      <c r="SUL9" s="31"/>
      <c r="SUM9" s="31"/>
      <c r="SUN9" s="31"/>
      <c r="SUO9" s="31"/>
      <c r="SUP9" s="31"/>
      <c r="SUQ9" s="31"/>
      <c r="SUR9" s="31"/>
      <c r="SUS9" s="31"/>
      <c r="SUT9" s="31"/>
      <c r="SUU9" s="31"/>
      <c r="SUV9" s="31"/>
      <c r="SUW9" s="31"/>
      <c r="SUX9" s="31"/>
      <c r="SUY9" s="31"/>
      <c r="SUZ9" s="31"/>
      <c r="SVA9" s="31"/>
      <c r="SVB9" s="31"/>
      <c r="SVC9" s="31"/>
      <c r="SVD9" s="31"/>
      <c r="SVE9" s="31"/>
      <c r="SVF9" s="31"/>
      <c r="SVG9" s="31"/>
      <c r="SVH9" s="31"/>
      <c r="SVI9" s="31"/>
      <c r="SVJ9" s="31"/>
      <c r="SVK9" s="31"/>
      <c r="SVL9" s="31"/>
      <c r="SVM9" s="31"/>
      <c r="SVN9" s="31"/>
      <c r="SVO9" s="31"/>
      <c r="SVP9" s="31"/>
      <c r="SVQ9" s="31"/>
      <c r="SVR9" s="31"/>
      <c r="SVS9" s="31"/>
      <c r="SVT9" s="31"/>
      <c r="SVU9" s="31"/>
      <c r="SVV9" s="31"/>
      <c r="SVW9" s="31"/>
      <c r="SVX9" s="31"/>
      <c r="SVY9" s="31"/>
      <c r="SVZ9" s="31"/>
      <c r="SWA9" s="31"/>
      <c r="SWB9" s="31"/>
      <c r="SWC9" s="31"/>
      <c r="SWD9" s="31"/>
      <c r="SWE9" s="31"/>
      <c r="SWF9" s="31"/>
      <c r="SWG9" s="31"/>
      <c r="SWH9" s="31"/>
      <c r="SWI9" s="31"/>
      <c r="SWJ9" s="31"/>
      <c r="SWK9" s="31"/>
      <c r="SWL9" s="31"/>
      <c r="SWM9" s="31"/>
      <c r="SWN9" s="31"/>
      <c r="SWO9" s="31"/>
      <c r="SWP9" s="31"/>
      <c r="SWQ9" s="31"/>
      <c r="SWR9" s="31"/>
      <c r="SWS9" s="31"/>
      <c r="SWT9" s="31"/>
      <c r="SWU9" s="31"/>
      <c r="SWV9" s="31"/>
      <c r="SWW9" s="31"/>
      <c r="SWX9" s="31"/>
      <c r="SWY9" s="31"/>
      <c r="SWZ9" s="31"/>
      <c r="SXA9" s="31"/>
      <c r="SXB9" s="31"/>
      <c r="SXC9" s="31"/>
      <c r="SXD9" s="31"/>
      <c r="SXE9" s="31"/>
      <c r="SXF9" s="31"/>
      <c r="SXG9" s="31"/>
      <c r="SXH9" s="31"/>
      <c r="SXI9" s="31"/>
      <c r="SXJ9" s="31"/>
      <c r="SXK9" s="31"/>
      <c r="SXL9" s="31"/>
      <c r="SXM9" s="31"/>
      <c r="SXN9" s="31"/>
      <c r="SXO9" s="31"/>
      <c r="SXP9" s="31"/>
      <c r="SXQ9" s="31"/>
      <c r="SXR9" s="31"/>
      <c r="SXS9" s="31"/>
      <c r="SXT9" s="31"/>
      <c r="SXU9" s="31"/>
      <c r="SXV9" s="31"/>
      <c r="SXW9" s="31"/>
      <c r="SXX9" s="31"/>
      <c r="SXY9" s="31"/>
      <c r="SXZ9" s="31"/>
      <c r="SYA9" s="31"/>
      <c r="SYB9" s="31"/>
      <c r="SYC9" s="31"/>
      <c r="SYD9" s="31"/>
      <c r="SYE9" s="31"/>
      <c r="SYF9" s="31"/>
      <c r="SYG9" s="31"/>
      <c r="SYH9" s="31"/>
      <c r="SYI9" s="31"/>
      <c r="SYJ9" s="31"/>
      <c r="SYK9" s="31"/>
      <c r="SYL9" s="31"/>
      <c r="SYM9" s="31"/>
      <c r="SYN9" s="31"/>
      <c r="SYO9" s="31"/>
      <c r="SYP9" s="31"/>
      <c r="SYQ9" s="31"/>
      <c r="SYR9" s="31"/>
      <c r="SYS9" s="31"/>
      <c r="SYT9" s="31"/>
      <c r="SYU9" s="31"/>
      <c r="SYV9" s="31"/>
      <c r="SYW9" s="31"/>
      <c r="SYX9" s="31"/>
      <c r="SYY9" s="31"/>
      <c r="SYZ9" s="31"/>
      <c r="SZA9" s="31"/>
      <c r="SZB9" s="31"/>
      <c r="SZC9" s="31"/>
      <c r="SZD9" s="31"/>
      <c r="SZE9" s="31"/>
      <c r="SZF9" s="31"/>
      <c r="SZG9" s="31"/>
      <c r="SZH9" s="31"/>
      <c r="SZI9" s="31"/>
      <c r="SZJ9" s="31"/>
      <c r="SZK9" s="31"/>
      <c r="SZL9" s="31"/>
      <c r="SZM9" s="31"/>
      <c r="SZN9" s="31"/>
      <c r="SZO9" s="31"/>
      <c r="SZP9" s="31"/>
      <c r="SZQ9" s="31"/>
      <c r="SZR9" s="31"/>
      <c r="SZS9" s="31"/>
      <c r="SZT9" s="31"/>
      <c r="SZU9" s="31"/>
      <c r="SZV9" s="31"/>
      <c r="SZW9" s="31"/>
      <c r="SZX9" s="31"/>
      <c r="SZY9" s="31"/>
      <c r="SZZ9" s="31"/>
      <c r="TAA9" s="31"/>
      <c r="TAB9" s="31"/>
      <c r="TAC9" s="31"/>
      <c r="TAD9" s="31"/>
      <c r="TAE9" s="31"/>
      <c r="TAF9" s="31"/>
      <c r="TAG9" s="31"/>
      <c r="TAH9" s="31"/>
      <c r="TAI9" s="31"/>
      <c r="TAJ9" s="31"/>
      <c r="TAK9" s="31"/>
      <c r="TAL9" s="31"/>
      <c r="TAM9" s="31"/>
      <c r="TAN9" s="31"/>
      <c r="TAO9" s="31"/>
      <c r="TAP9" s="31"/>
      <c r="TAQ9" s="31"/>
      <c r="TAR9" s="31"/>
      <c r="TAS9" s="31"/>
      <c r="TAT9" s="31"/>
      <c r="TAU9" s="31"/>
      <c r="TAV9" s="31"/>
      <c r="TAW9" s="31"/>
      <c r="TAX9" s="31"/>
      <c r="TAY9" s="31"/>
      <c r="TAZ9" s="31"/>
      <c r="TBA9" s="31"/>
      <c r="TBB9" s="31"/>
      <c r="TBC9" s="31"/>
      <c r="TBD9" s="31"/>
      <c r="TBE9" s="31"/>
      <c r="TBF9" s="31"/>
      <c r="TBG9" s="31"/>
      <c r="TBH9" s="31"/>
      <c r="TBI9" s="31"/>
      <c r="TBJ9" s="31"/>
      <c r="TBK9" s="31"/>
      <c r="TBL9" s="31"/>
      <c r="TBM9" s="31"/>
      <c r="TBN9" s="31"/>
      <c r="TBO9" s="31"/>
      <c r="TBP9" s="31"/>
      <c r="TBQ9" s="31"/>
      <c r="TBR9" s="31"/>
      <c r="TBS9" s="31"/>
      <c r="TBT9" s="31"/>
      <c r="TBU9" s="31"/>
      <c r="TBV9" s="31"/>
      <c r="TBW9" s="31"/>
      <c r="TBX9" s="31"/>
      <c r="TBY9" s="31"/>
      <c r="TBZ9" s="31"/>
      <c r="TCA9" s="31"/>
      <c r="TCB9" s="31"/>
      <c r="TCC9" s="31"/>
      <c r="TCD9" s="31"/>
      <c r="TCE9" s="31"/>
      <c r="TCF9" s="31"/>
      <c r="TCG9" s="31"/>
      <c r="TCH9" s="31"/>
      <c r="TCI9" s="31"/>
      <c r="TCJ9" s="31"/>
      <c r="TCK9" s="31"/>
      <c r="TCL9" s="31"/>
      <c r="TCM9" s="31"/>
      <c r="TCN9" s="31"/>
      <c r="TCO9" s="31"/>
      <c r="TCP9" s="31"/>
      <c r="TCQ9" s="31"/>
      <c r="TCR9" s="31"/>
      <c r="TCS9" s="31"/>
      <c r="TCT9" s="31"/>
      <c r="TCU9" s="31"/>
      <c r="TCV9" s="31"/>
      <c r="TCW9" s="31"/>
      <c r="TCX9" s="31"/>
      <c r="TCY9" s="31"/>
      <c r="TCZ9" s="31"/>
      <c r="TDA9" s="31"/>
      <c r="TDB9" s="31"/>
      <c r="TDC9" s="31"/>
      <c r="TDD9" s="31"/>
      <c r="TDE9" s="31"/>
      <c r="TDF9" s="31"/>
      <c r="TDG9" s="31"/>
      <c r="TDH9" s="31"/>
      <c r="TDI9" s="31"/>
      <c r="TDJ9" s="31"/>
      <c r="TDK9" s="31"/>
      <c r="TDL9" s="31"/>
      <c r="TDM9" s="31"/>
      <c r="TDN9" s="31"/>
      <c r="TDO9" s="31"/>
      <c r="TDP9" s="31"/>
      <c r="TDQ9" s="31"/>
      <c r="TDR9" s="31"/>
      <c r="TDS9" s="31"/>
      <c r="TDT9" s="31"/>
      <c r="TDU9" s="31"/>
      <c r="TDV9" s="31"/>
      <c r="TDW9" s="31"/>
      <c r="TDX9" s="31"/>
      <c r="TDY9" s="31"/>
      <c r="TDZ9" s="31"/>
      <c r="TEA9" s="31"/>
      <c r="TEB9" s="31"/>
      <c r="TEC9" s="31"/>
      <c r="TED9" s="31"/>
      <c r="TEE9" s="31"/>
      <c r="TEF9" s="31"/>
      <c r="TEG9" s="31"/>
      <c r="TEH9" s="31"/>
      <c r="TEI9" s="31"/>
      <c r="TEJ9" s="31"/>
      <c r="TEK9" s="31"/>
      <c r="TEL9" s="31"/>
      <c r="TEM9" s="31"/>
      <c r="TEN9" s="31"/>
      <c r="TEO9" s="31"/>
      <c r="TEP9" s="31"/>
      <c r="TEQ9" s="31"/>
      <c r="TER9" s="31"/>
      <c r="TES9" s="31"/>
      <c r="TET9" s="31"/>
      <c r="TEU9" s="31"/>
      <c r="TEV9" s="31"/>
      <c r="TEW9" s="31"/>
      <c r="TEX9" s="31"/>
      <c r="TEY9" s="31"/>
      <c r="TEZ9" s="31"/>
      <c r="TFA9" s="31"/>
      <c r="TFB9" s="31"/>
      <c r="TFC9" s="31"/>
      <c r="TFD9" s="31"/>
      <c r="TFE9" s="31"/>
      <c r="TFF9" s="31"/>
      <c r="TFG9" s="31"/>
      <c r="TFH9" s="31"/>
      <c r="TFI9" s="31"/>
      <c r="TFJ9" s="31"/>
      <c r="TFK9" s="31"/>
      <c r="TFL9" s="31"/>
      <c r="TFM9" s="31"/>
      <c r="TFN9" s="31"/>
      <c r="TFO9" s="31"/>
      <c r="TFP9" s="31"/>
      <c r="TFQ9" s="31"/>
      <c r="TFR9" s="31"/>
      <c r="TFS9" s="31"/>
      <c r="TFT9" s="31"/>
      <c r="TFU9" s="31"/>
      <c r="TFV9" s="31"/>
      <c r="TFW9" s="31"/>
      <c r="TFX9" s="31"/>
      <c r="TFY9" s="31"/>
      <c r="TFZ9" s="31"/>
      <c r="TGA9" s="31"/>
      <c r="TGB9" s="31"/>
      <c r="TGC9" s="31"/>
      <c r="TGD9" s="31"/>
      <c r="TGE9" s="31"/>
      <c r="TGF9" s="31"/>
      <c r="TGG9" s="31"/>
      <c r="TGH9" s="31"/>
      <c r="TGI9" s="31"/>
      <c r="TGJ9" s="31"/>
      <c r="TGK9" s="31"/>
      <c r="TGL9" s="31"/>
      <c r="TGM9" s="31"/>
      <c r="TGN9" s="31"/>
      <c r="TGO9" s="31"/>
      <c r="TGP9" s="31"/>
      <c r="TGQ9" s="31"/>
      <c r="TGR9" s="31"/>
      <c r="TGS9" s="31"/>
      <c r="TGT9" s="31"/>
      <c r="TGU9" s="31"/>
      <c r="TGV9" s="31"/>
      <c r="TGW9" s="31"/>
      <c r="TGX9" s="31"/>
      <c r="TGY9" s="31"/>
      <c r="TGZ9" s="31"/>
      <c r="THA9" s="31"/>
      <c r="THB9" s="31"/>
      <c r="THC9" s="31"/>
      <c r="THD9" s="31"/>
      <c r="THE9" s="31"/>
      <c r="THF9" s="31"/>
      <c r="THG9" s="31"/>
      <c r="THH9" s="31"/>
      <c r="THI9" s="31"/>
      <c r="THJ9" s="31"/>
      <c r="THK9" s="31"/>
      <c r="THL9" s="31"/>
      <c r="THM9" s="31"/>
      <c r="THN9" s="31"/>
      <c r="THO9" s="31"/>
      <c r="THP9" s="31"/>
      <c r="THQ9" s="31"/>
      <c r="THR9" s="31"/>
      <c r="THS9" s="31"/>
      <c r="THT9" s="31"/>
      <c r="THU9" s="31"/>
      <c r="THV9" s="31"/>
      <c r="THW9" s="31"/>
      <c r="THX9" s="31"/>
      <c r="THY9" s="31"/>
      <c r="THZ9" s="31"/>
      <c r="TIA9" s="31"/>
      <c r="TIB9" s="31"/>
      <c r="TIC9" s="31"/>
      <c r="TID9" s="31"/>
      <c r="TIE9" s="31"/>
      <c r="TIF9" s="31"/>
      <c r="TIG9" s="31"/>
      <c r="TIH9" s="31"/>
      <c r="TII9" s="31"/>
      <c r="TIJ9" s="31"/>
      <c r="TIK9" s="31"/>
      <c r="TIL9" s="31"/>
      <c r="TIM9" s="31"/>
      <c r="TIN9" s="31"/>
      <c r="TIO9" s="31"/>
      <c r="TIP9" s="31"/>
      <c r="TIQ9" s="31"/>
      <c r="TIR9" s="31"/>
      <c r="TIS9" s="31"/>
      <c r="TIT9" s="31"/>
      <c r="TIU9" s="31"/>
      <c r="TIV9" s="31"/>
      <c r="TIW9" s="31"/>
      <c r="TIX9" s="31"/>
      <c r="TIY9" s="31"/>
      <c r="TIZ9" s="31"/>
      <c r="TJA9" s="31"/>
      <c r="TJB9" s="31"/>
      <c r="TJC9" s="31"/>
      <c r="TJD9" s="31"/>
      <c r="TJE9" s="31"/>
      <c r="TJF9" s="31"/>
      <c r="TJG9" s="31"/>
      <c r="TJH9" s="31"/>
      <c r="TJI9" s="31"/>
      <c r="TJJ9" s="31"/>
      <c r="TJK9" s="31"/>
      <c r="TJL9" s="31"/>
      <c r="TJM9" s="31"/>
      <c r="TJN9" s="31"/>
      <c r="TJO9" s="31"/>
      <c r="TJP9" s="31"/>
      <c r="TJQ9" s="31"/>
      <c r="TJR9" s="31"/>
      <c r="TJS9" s="31"/>
      <c r="TJT9" s="31"/>
      <c r="TJU9" s="31"/>
      <c r="TJV9" s="31"/>
      <c r="TJW9" s="31"/>
      <c r="TJX9" s="31"/>
      <c r="TJY9" s="31"/>
      <c r="TJZ9" s="31"/>
      <c r="TKA9" s="31"/>
      <c r="TKB9" s="31"/>
      <c r="TKC9" s="31"/>
      <c r="TKD9" s="31"/>
      <c r="TKE9" s="31"/>
      <c r="TKF9" s="31"/>
      <c r="TKG9" s="31"/>
      <c r="TKH9" s="31"/>
      <c r="TKI9" s="31"/>
      <c r="TKJ9" s="31"/>
      <c r="TKK9" s="31"/>
      <c r="TKL9" s="31"/>
      <c r="TKM9" s="31"/>
      <c r="TKN9" s="31"/>
      <c r="TKO9" s="31"/>
      <c r="TKP9" s="31"/>
      <c r="TKQ9" s="31"/>
      <c r="TKR9" s="31"/>
      <c r="TKS9" s="31"/>
      <c r="TKT9" s="31"/>
      <c r="TKU9" s="31"/>
      <c r="TKV9" s="31"/>
      <c r="TKW9" s="31"/>
      <c r="TKX9" s="31"/>
      <c r="TKY9" s="31"/>
      <c r="TKZ9" s="31"/>
      <c r="TLA9" s="31"/>
      <c r="TLB9" s="31"/>
      <c r="TLC9" s="31"/>
      <c r="TLD9" s="31"/>
      <c r="TLE9" s="31"/>
      <c r="TLF9" s="31"/>
      <c r="TLG9" s="31"/>
      <c r="TLH9" s="31"/>
      <c r="TLI9" s="31"/>
      <c r="TLJ9" s="31"/>
      <c r="TLK9" s="31"/>
      <c r="TLL9" s="31"/>
      <c r="TLM9" s="31"/>
      <c r="TLN9" s="31"/>
      <c r="TLO9" s="31"/>
      <c r="TLP9" s="31"/>
      <c r="TLQ9" s="31"/>
      <c r="TLR9" s="31"/>
      <c r="TLS9" s="31"/>
      <c r="TLT9" s="31"/>
      <c r="TLU9" s="31"/>
      <c r="TLV9" s="31"/>
      <c r="TLW9" s="31"/>
      <c r="TLX9" s="31"/>
      <c r="TLY9" s="31"/>
      <c r="TLZ9" s="31"/>
      <c r="TMA9" s="31"/>
      <c r="TMB9" s="31"/>
      <c r="TMC9" s="31"/>
      <c r="TMD9" s="31"/>
      <c r="TME9" s="31"/>
      <c r="TMF9" s="31"/>
      <c r="TMG9" s="31"/>
      <c r="TMH9" s="31"/>
      <c r="TMI9" s="31"/>
      <c r="TMJ9" s="31"/>
      <c r="TMK9" s="31"/>
      <c r="TML9" s="31"/>
      <c r="TMM9" s="31"/>
      <c r="TMN9" s="31"/>
      <c r="TMO9" s="31"/>
      <c r="TMP9" s="31"/>
      <c r="TMQ9" s="31"/>
      <c r="TMR9" s="31"/>
      <c r="TMS9" s="31"/>
      <c r="TMT9" s="31"/>
      <c r="TMU9" s="31"/>
      <c r="TMV9" s="31"/>
      <c r="TMW9" s="31"/>
      <c r="TMX9" s="31"/>
      <c r="TMY9" s="31"/>
      <c r="TMZ9" s="31"/>
      <c r="TNA9" s="31"/>
      <c r="TNB9" s="31"/>
      <c r="TNC9" s="31"/>
      <c r="TND9" s="31"/>
      <c r="TNE9" s="31"/>
      <c r="TNF9" s="31"/>
      <c r="TNG9" s="31"/>
      <c r="TNH9" s="31"/>
      <c r="TNI9" s="31"/>
      <c r="TNJ9" s="31"/>
      <c r="TNK9" s="31"/>
      <c r="TNL9" s="31"/>
      <c r="TNM9" s="31"/>
      <c r="TNN9" s="31"/>
      <c r="TNO9" s="31"/>
      <c r="TNP9" s="31"/>
      <c r="TNQ9" s="31"/>
      <c r="TNR9" s="31"/>
      <c r="TNS9" s="31"/>
      <c r="TNT9" s="31"/>
      <c r="TNU9" s="31"/>
      <c r="TNV9" s="31"/>
      <c r="TNW9" s="31"/>
      <c r="TNX9" s="31"/>
      <c r="TNY9" s="31"/>
      <c r="TNZ9" s="31"/>
      <c r="TOA9" s="31"/>
      <c r="TOB9" s="31"/>
      <c r="TOC9" s="31"/>
      <c r="TOD9" s="31"/>
      <c r="TOE9" s="31"/>
      <c r="TOF9" s="31"/>
      <c r="TOG9" s="31"/>
      <c r="TOH9" s="31"/>
      <c r="TOI9" s="31"/>
      <c r="TOJ9" s="31"/>
      <c r="TOK9" s="31"/>
      <c r="TOL9" s="31"/>
      <c r="TOM9" s="31"/>
      <c r="TON9" s="31"/>
      <c r="TOO9" s="31"/>
      <c r="TOP9" s="31"/>
      <c r="TOQ9" s="31"/>
      <c r="TOR9" s="31"/>
      <c r="TOS9" s="31"/>
      <c r="TOT9" s="31"/>
      <c r="TOU9" s="31"/>
      <c r="TOV9" s="31"/>
      <c r="TOW9" s="31"/>
      <c r="TOX9" s="31"/>
      <c r="TOY9" s="31"/>
      <c r="TOZ9" s="31"/>
      <c r="TPA9" s="31"/>
      <c r="TPB9" s="31"/>
      <c r="TPC9" s="31"/>
      <c r="TPD9" s="31"/>
      <c r="TPE9" s="31"/>
      <c r="TPF9" s="31"/>
      <c r="TPG9" s="31"/>
      <c r="TPH9" s="31"/>
      <c r="TPI9" s="31"/>
      <c r="TPJ9" s="31"/>
      <c r="TPK9" s="31"/>
      <c r="TPL9" s="31"/>
      <c r="TPM9" s="31"/>
      <c r="TPN9" s="31"/>
      <c r="TPO9" s="31"/>
      <c r="TPP9" s="31"/>
      <c r="TPQ9" s="31"/>
      <c r="TPR9" s="31"/>
      <c r="TPS9" s="31"/>
      <c r="TPT9" s="31"/>
      <c r="TPU9" s="31"/>
      <c r="TPV9" s="31"/>
      <c r="TPW9" s="31"/>
      <c r="TPX9" s="31"/>
      <c r="TPY9" s="31"/>
      <c r="TPZ9" s="31"/>
      <c r="TQA9" s="31"/>
      <c r="TQB9" s="31"/>
      <c r="TQC9" s="31"/>
      <c r="TQD9" s="31"/>
      <c r="TQE9" s="31"/>
      <c r="TQF9" s="31"/>
      <c r="TQG9" s="31"/>
      <c r="TQH9" s="31"/>
      <c r="TQI9" s="31"/>
      <c r="TQJ9" s="31"/>
      <c r="TQK9" s="31"/>
      <c r="TQL9" s="31"/>
      <c r="TQM9" s="31"/>
      <c r="TQN9" s="31"/>
      <c r="TQO9" s="31"/>
      <c r="TQP9" s="31"/>
      <c r="TQQ9" s="31"/>
      <c r="TQR9" s="31"/>
      <c r="TQS9" s="31"/>
      <c r="TQT9" s="31"/>
      <c r="TQU9" s="31"/>
      <c r="TQV9" s="31"/>
      <c r="TQW9" s="31"/>
      <c r="TQX9" s="31"/>
      <c r="TQY9" s="31"/>
      <c r="TQZ9" s="31"/>
      <c r="TRA9" s="31"/>
      <c r="TRB9" s="31"/>
      <c r="TRC9" s="31"/>
      <c r="TRD9" s="31"/>
      <c r="TRE9" s="31"/>
      <c r="TRF9" s="31"/>
      <c r="TRG9" s="31"/>
      <c r="TRH9" s="31"/>
      <c r="TRI9" s="31"/>
      <c r="TRJ9" s="31"/>
      <c r="TRK9" s="31"/>
      <c r="TRL9" s="31"/>
      <c r="TRM9" s="31"/>
      <c r="TRN9" s="31"/>
      <c r="TRO9" s="31"/>
      <c r="TRP9" s="31"/>
      <c r="TRQ9" s="31"/>
      <c r="TRR9" s="31"/>
      <c r="TRS9" s="31"/>
      <c r="TRT9" s="31"/>
      <c r="TRU9" s="31"/>
      <c r="TRV9" s="31"/>
      <c r="TRW9" s="31"/>
      <c r="TRX9" s="31"/>
      <c r="TRY9" s="31"/>
      <c r="TRZ9" s="31"/>
      <c r="TSA9" s="31"/>
      <c r="TSB9" s="31"/>
      <c r="TSC9" s="31"/>
      <c r="TSD9" s="31"/>
      <c r="TSE9" s="31"/>
      <c r="TSF9" s="31"/>
      <c r="TSG9" s="31"/>
      <c r="TSH9" s="31"/>
      <c r="TSI9" s="31"/>
      <c r="TSJ9" s="31"/>
      <c r="TSK9" s="31"/>
      <c r="TSL9" s="31"/>
      <c r="TSM9" s="31"/>
      <c r="TSN9" s="31"/>
      <c r="TSO9" s="31"/>
      <c r="TSP9" s="31"/>
      <c r="TSQ9" s="31"/>
      <c r="TSR9" s="31"/>
      <c r="TSS9" s="31"/>
      <c r="TST9" s="31"/>
      <c r="TSU9" s="31"/>
      <c r="TSV9" s="31"/>
      <c r="TSW9" s="31"/>
      <c r="TSX9" s="31"/>
      <c r="TSY9" s="31"/>
      <c r="TSZ9" s="31"/>
      <c r="TTA9" s="31"/>
      <c r="TTB9" s="31"/>
      <c r="TTC9" s="31"/>
      <c r="TTD9" s="31"/>
      <c r="TTE9" s="31"/>
      <c r="TTF9" s="31"/>
      <c r="TTG9" s="31"/>
      <c r="TTH9" s="31"/>
      <c r="TTI9" s="31"/>
      <c r="TTJ9" s="31"/>
      <c r="TTK9" s="31"/>
      <c r="TTL9" s="31"/>
      <c r="TTM9" s="31"/>
      <c r="TTN9" s="31"/>
      <c r="TTO9" s="31"/>
      <c r="TTP9" s="31"/>
      <c r="TTQ9" s="31"/>
      <c r="TTR9" s="31"/>
      <c r="TTS9" s="31"/>
      <c r="TTT9" s="31"/>
      <c r="TTU9" s="31"/>
      <c r="TTV9" s="31"/>
      <c r="TTW9" s="31"/>
      <c r="TTX9" s="31"/>
      <c r="TTY9" s="31"/>
      <c r="TTZ9" s="31"/>
      <c r="TUA9" s="31"/>
      <c r="TUB9" s="31"/>
      <c r="TUC9" s="31"/>
      <c r="TUD9" s="31"/>
      <c r="TUE9" s="31"/>
      <c r="TUF9" s="31"/>
      <c r="TUG9" s="31"/>
      <c r="TUH9" s="31"/>
      <c r="TUI9" s="31"/>
      <c r="TUJ9" s="31"/>
      <c r="TUK9" s="31"/>
      <c r="TUL9" s="31"/>
      <c r="TUM9" s="31"/>
      <c r="TUN9" s="31"/>
      <c r="TUO9" s="31"/>
      <c r="TUP9" s="31"/>
      <c r="TUQ9" s="31"/>
      <c r="TUR9" s="31"/>
      <c r="TUS9" s="31"/>
      <c r="TUT9" s="31"/>
      <c r="TUU9" s="31"/>
      <c r="TUV9" s="31"/>
      <c r="TUW9" s="31"/>
      <c r="TUX9" s="31"/>
      <c r="TUY9" s="31"/>
      <c r="TUZ9" s="31"/>
      <c r="TVA9" s="31"/>
      <c r="TVB9" s="31"/>
      <c r="TVC9" s="31"/>
      <c r="TVD9" s="31"/>
      <c r="TVE9" s="31"/>
      <c r="TVF9" s="31"/>
      <c r="TVG9" s="31"/>
      <c r="TVH9" s="31"/>
      <c r="TVI9" s="31"/>
      <c r="TVJ9" s="31"/>
      <c r="TVK9" s="31"/>
      <c r="TVL9" s="31"/>
      <c r="TVM9" s="31"/>
      <c r="TVN9" s="31"/>
      <c r="TVO9" s="31"/>
      <c r="TVP9" s="31"/>
      <c r="TVQ9" s="31"/>
      <c r="TVR9" s="31"/>
      <c r="TVS9" s="31"/>
      <c r="TVT9" s="31"/>
      <c r="TVU9" s="31"/>
      <c r="TVV9" s="31"/>
      <c r="TVW9" s="31"/>
      <c r="TVX9" s="31"/>
      <c r="TVY9" s="31"/>
      <c r="TVZ9" s="31"/>
      <c r="TWA9" s="31"/>
      <c r="TWB9" s="31"/>
      <c r="TWC9" s="31"/>
      <c r="TWD9" s="31"/>
      <c r="TWE9" s="31"/>
      <c r="TWF9" s="31"/>
      <c r="TWG9" s="31"/>
      <c r="TWH9" s="31"/>
      <c r="TWI9" s="31"/>
      <c r="TWJ9" s="31"/>
      <c r="TWK9" s="31"/>
      <c r="TWL9" s="31"/>
      <c r="TWM9" s="31"/>
      <c r="TWN9" s="31"/>
      <c r="TWO9" s="31"/>
      <c r="TWP9" s="31"/>
      <c r="TWQ9" s="31"/>
      <c r="TWR9" s="31"/>
      <c r="TWS9" s="31"/>
      <c r="TWT9" s="31"/>
      <c r="TWU9" s="31"/>
      <c r="TWV9" s="31"/>
      <c r="TWW9" s="31"/>
      <c r="TWX9" s="31"/>
      <c r="TWY9" s="31"/>
      <c r="TWZ9" s="31"/>
      <c r="TXA9" s="31"/>
      <c r="TXB9" s="31"/>
      <c r="TXC9" s="31"/>
      <c r="TXD9" s="31"/>
      <c r="TXE9" s="31"/>
      <c r="TXF9" s="31"/>
      <c r="TXG9" s="31"/>
      <c r="TXH9" s="31"/>
      <c r="TXI9" s="31"/>
      <c r="TXJ9" s="31"/>
      <c r="TXK9" s="31"/>
      <c r="TXL9" s="31"/>
      <c r="TXM9" s="31"/>
      <c r="TXN9" s="31"/>
      <c r="TXO9" s="31"/>
      <c r="TXP9" s="31"/>
      <c r="TXQ9" s="31"/>
      <c r="TXR9" s="31"/>
      <c r="TXS9" s="31"/>
      <c r="TXT9" s="31"/>
      <c r="TXU9" s="31"/>
      <c r="TXV9" s="31"/>
      <c r="TXW9" s="31"/>
      <c r="TXX9" s="31"/>
      <c r="TXY9" s="31"/>
      <c r="TXZ9" s="31"/>
      <c r="TYA9" s="31"/>
      <c r="TYB9" s="31"/>
      <c r="TYC9" s="31"/>
      <c r="TYD9" s="31"/>
      <c r="TYE9" s="31"/>
      <c r="TYF9" s="31"/>
      <c r="TYG9" s="31"/>
      <c r="TYH9" s="31"/>
      <c r="TYI9" s="31"/>
      <c r="TYJ9" s="31"/>
      <c r="TYK9" s="31"/>
      <c r="TYL9" s="31"/>
      <c r="TYM9" s="31"/>
      <c r="TYN9" s="31"/>
      <c r="TYO9" s="31"/>
      <c r="TYP9" s="31"/>
      <c r="TYQ9" s="31"/>
      <c r="TYR9" s="31"/>
      <c r="TYS9" s="31"/>
      <c r="TYT9" s="31"/>
      <c r="TYU9" s="31"/>
      <c r="TYV9" s="31"/>
      <c r="TYW9" s="31"/>
      <c r="TYX9" s="31"/>
      <c r="TYY9" s="31"/>
      <c r="TYZ9" s="31"/>
      <c r="TZA9" s="31"/>
      <c r="TZB9" s="31"/>
      <c r="TZC9" s="31"/>
      <c r="TZD9" s="31"/>
      <c r="TZE9" s="31"/>
      <c r="TZF9" s="31"/>
      <c r="TZG9" s="31"/>
      <c r="TZH9" s="31"/>
      <c r="TZI9" s="31"/>
      <c r="TZJ9" s="31"/>
      <c r="TZK9" s="31"/>
      <c r="TZL9" s="31"/>
      <c r="TZM9" s="31"/>
      <c r="TZN9" s="31"/>
      <c r="TZO9" s="31"/>
      <c r="TZP9" s="31"/>
      <c r="TZQ9" s="31"/>
      <c r="TZR9" s="31"/>
      <c r="TZS9" s="31"/>
      <c r="TZT9" s="31"/>
      <c r="TZU9" s="31"/>
      <c r="TZV9" s="31"/>
      <c r="TZW9" s="31"/>
      <c r="TZX9" s="31"/>
      <c r="TZY9" s="31"/>
      <c r="TZZ9" s="31"/>
      <c r="UAA9" s="31"/>
      <c r="UAB9" s="31"/>
      <c r="UAC9" s="31"/>
      <c r="UAD9" s="31"/>
      <c r="UAE9" s="31"/>
      <c r="UAF9" s="31"/>
      <c r="UAG9" s="31"/>
      <c r="UAH9" s="31"/>
      <c r="UAI9" s="31"/>
      <c r="UAJ9" s="31"/>
      <c r="UAK9" s="31"/>
      <c r="UAL9" s="31"/>
      <c r="UAM9" s="31"/>
      <c r="UAN9" s="31"/>
      <c r="UAO9" s="31"/>
      <c r="UAP9" s="31"/>
      <c r="UAQ9" s="31"/>
      <c r="UAR9" s="31"/>
      <c r="UAS9" s="31"/>
      <c r="UAT9" s="31"/>
      <c r="UAU9" s="31"/>
      <c r="UAV9" s="31"/>
      <c r="UAW9" s="31"/>
      <c r="UAX9" s="31"/>
      <c r="UAY9" s="31"/>
      <c r="UAZ9" s="31"/>
      <c r="UBA9" s="31"/>
      <c r="UBB9" s="31"/>
      <c r="UBC9" s="31"/>
      <c r="UBD9" s="31"/>
      <c r="UBE9" s="31"/>
      <c r="UBF9" s="31"/>
      <c r="UBG9" s="31"/>
      <c r="UBH9" s="31"/>
      <c r="UBI9" s="31"/>
      <c r="UBJ9" s="31"/>
      <c r="UBK9" s="31"/>
      <c r="UBL9" s="31"/>
      <c r="UBM9" s="31"/>
      <c r="UBN9" s="31"/>
      <c r="UBO9" s="31"/>
      <c r="UBP9" s="31"/>
      <c r="UBQ9" s="31"/>
      <c r="UBR9" s="31"/>
      <c r="UBS9" s="31"/>
      <c r="UBT9" s="31"/>
      <c r="UBU9" s="31"/>
      <c r="UBV9" s="31"/>
      <c r="UBW9" s="31"/>
      <c r="UBX9" s="31"/>
      <c r="UBY9" s="31"/>
      <c r="UBZ9" s="31"/>
      <c r="UCA9" s="31"/>
      <c r="UCB9" s="31"/>
      <c r="UCC9" s="31"/>
      <c r="UCD9" s="31"/>
      <c r="UCE9" s="31"/>
      <c r="UCF9" s="31"/>
      <c r="UCG9" s="31"/>
      <c r="UCH9" s="31"/>
      <c r="UCI9" s="31"/>
      <c r="UCJ9" s="31"/>
      <c r="UCK9" s="31"/>
      <c r="UCL9" s="31"/>
      <c r="UCM9" s="31"/>
      <c r="UCN9" s="31"/>
      <c r="UCO9" s="31"/>
      <c r="UCP9" s="31"/>
      <c r="UCQ9" s="31"/>
      <c r="UCR9" s="31"/>
      <c r="UCS9" s="31"/>
      <c r="UCT9" s="31"/>
      <c r="UCU9" s="31"/>
      <c r="UCV9" s="31"/>
      <c r="UCW9" s="31"/>
      <c r="UCX9" s="31"/>
      <c r="UCY9" s="31"/>
      <c r="UCZ9" s="31"/>
      <c r="UDA9" s="31"/>
      <c r="UDB9" s="31"/>
      <c r="UDC9" s="31"/>
      <c r="UDD9" s="31"/>
      <c r="UDE9" s="31"/>
      <c r="UDF9" s="31"/>
      <c r="UDG9" s="31"/>
      <c r="UDH9" s="31"/>
      <c r="UDI9" s="31"/>
      <c r="UDJ9" s="31"/>
      <c r="UDK9" s="31"/>
      <c r="UDL9" s="31"/>
      <c r="UDM9" s="31"/>
      <c r="UDN9" s="31"/>
      <c r="UDO9" s="31"/>
      <c r="UDP9" s="31"/>
      <c r="UDQ9" s="31"/>
      <c r="UDR9" s="31"/>
      <c r="UDS9" s="31"/>
      <c r="UDT9" s="31"/>
      <c r="UDU9" s="31"/>
      <c r="UDV9" s="31"/>
      <c r="UDW9" s="31"/>
      <c r="UDX9" s="31"/>
      <c r="UDY9" s="31"/>
      <c r="UDZ9" s="31"/>
      <c r="UEA9" s="31"/>
      <c r="UEB9" s="31"/>
      <c r="UEC9" s="31"/>
      <c r="UED9" s="31"/>
      <c r="UEE9" s="31"/>
      <c r="UEF9" s="31"/>
      <c r="UEG9" s="31"/>
      <c r="UEH9" s="31"/>
      <c r="UEI9" s="31"/>
      <c r="UEJ9" s="31"/>
      <c r="UEK9" s="31"/>
      <c r="UEL9" s="31"/>
      <c r="UEM9" s="31"/>
      <c r="UEN9" s="31"/>
      <c r="UEO9" s="31"/>
      <c r="UEP9" s="31"/>
      <c r="UEQ9" s="31"/>
      <c r="UER9" s="31"/>
      <c r="UES9" s="31"/>
      <c r="UET9" s="31"/>
      <c r="UEU9" s="31"/>
      <c r="UEV9" s="31"/>
      <c r="UEW9" s="31"/>
      <c r="UEX9" s="31"/>
      <c r="UEY9" s="31"/>
      <c r="UEZ9" s="31"/>
      <c r="UFA9" s="31"/>
      <c r="UFB9" s="31"/>
      <c r="UFC9" s="31"/>
      <c r="UFD9" s="31"/>
      <c r="UFE9" s="31"/>
      <c r="UFF9" s="31"/>
      <c r="UFG9" s="31"/>
      <c r="UFH9" s="31"/>
      <c r="UFI9" s="31"/>
      <c r="UFJ9" s="31"/>
      <c r="UFK9" s="31"/>
      <c r="UFL9" s="31"/>
      <c r="UFM9" s="31"/>
      <c r="UFN9" s="31"/>
      <c r="UFO9" s="31"/>
      <c r="UFP9" s="31"/>
      <c r="UFQ9" s="31"/>
      <c r="UFR9" s="31"/>
      <c r="UFS9" s="31"/>
      <c r="UFT9" s="31"/>
      <c r="UFU9" s="31"/>
      <c r="UFV9" s="31"/>
      <c r="UFW9" s="31"/>
      <c r="UFX9" s="31"/>
      <c r="UFY9" s="31"/>
      <c r="UFZ9" s="31"/>
      <c r="UGA9" s="31"/>
      <c r="UGB9" s="31"/>
      <c r="UGC9" s="31"/>
      <c r="UGD9" s="31"/>
      <c r="UGE9" s="31"/>
      <c r="UGF9" s="31"/>
      <c r="UGG9" s="31"/>
      <c r="UGH9" s="31"/>
      <c r="UGI9" s="31"/>
      <c r="UGJ9" s="31"/>
      <c r="UGK9" s="31"/>
      <c r="UGL9" s="31"/>
      <c r="UGM9" s="31"/>
      <c r="UGN9" s="31"/>
      <c r="UGO9" s="31"/>
      <c r="UGP9" s="31"/>
      <c r="UGQ9" s="31"/>
      <c r="UGR9" s="31"/>
      <c r="UGS9" s="31"/>
      <c r="UGT9" s="31"/>
      <c r="UGU9" s="31"/>
      <c r="UGV9" s="31"/>
      <c r="UGW9" s="31"/>
      <c r="UGX9" s="31"/>
      <c r="UGY9" s="31"/>
      <c r="UGZ9" s="31"/>
      <c r="UHA9" s="31"/>
      <c r="UHB9" s="31"/>
      <c r="UHC9" s="31"/>
      <c r="UHD9" s="31"/>
      <c r="UHE9" s="31"/>
      <c r="UHF9" s="31"/>
      <c r="UHG9" s="31"/>
      <c r="UHH9" s="31"/>
      <c r="UHI9" s="31"/>
      <c r="UHJ9" s="31"/>
      <c r="UHK9" s="31"/>
      <c r="UHL9" s="31"/>
      <c r="UHM9" s="31"/>
      <c r="UHN9" s="31"/>
      <c r="UHO9" s="31"/>
      <c r="UHP9" s="31"/>
      <c r="UHQ9" s="31"/>
      <c r="UHR9" s="31"/>
      <c r="UHS9" s="31"/>
      <c r="UHT9" s="31"/>
      <c r="UHU9" s="31"/>
      <c r="UHV9" s="31"/>
      <c r="UHW9" s="31"/>
      <c r="UHX9" s="31"/>
      <c r="UHY9" s="31"/>
      <c r="UHZ9" s="31"/>
      <c r="UIA9" s="31"/>
      <c r="UIB9" s="31"/>
      <c r="UIC9" s="31"/>
      <c r="UID9" s="31"/>
      <c r="UIE9" s="31"/>
      <c r="UIF9" s="31"/>
      <c r="UIG9" s="31"/>
      <c r="UIH9" s="31"/>
      <c r="UII9" s="31"/>
      <c r="UIJ9" s="31"/>
      <c r="UIK9" s="31"/>
      <c r="UIL9" s="31"/>
      <c r="UIM9" s="31"/>
      <c r="UIN9" s="31"/>
      <c r="UIO9" s="31"/>
      <c r="UIP9" s="31"/>
      <c r="UIQ9" s="31"/>
      <c r="UIR9" s="31"/>
      <c r="UIS9" s="31"/>
      <c r="UIT9" s="31"/>
      <c r="UIU9" s="31"/>
      <c r="UIV9" s="31"/>
      <c r="UIW9" s="31"/>
      <c r="UIX9" s="31"/>
      <c r="UIY9" s="31"/>
      <c r="UIZ9" s="31"/>
      <c r="UJA9" s="31"/>
      <c r="UJB9" s="31"/>
      <c r="UJC9" s="31"/>
      <c r="UJD9" s="31"/>
      <c r="UJE9" s="31"/>
      <c r="UJF9" s="31"/>
      <c r="UJG9" s="31"/>
      <c r="UJH9" s="31"/>
      <c r="UJI9" s="31"/>
      <c r="UJJ9" s="31"/>
      <c r="UJK9" s="31"/>
      <c r="UJL9" s="31"/>
      <c r="UJM9" s="31"/>
      <c r="UJN9" s="31"/>
      <c r="UJO9" s="31"/>
      <c r="UJP9" s="31"/>
      <c r="UJQ9" s="31"/>
      <c r="UJR9" s="31"/>
      <c r="UJS9" s="31"/>
      <c r="UJT9" s="31"/>
      <c r="UJU9" s="31"/>
      <c r="UJV9" s="31"/>
      <c r="UJW9" s="31"/>
      <c r="UJX9" s="31"/>
      <c r="UJY9" s="31"/>
      <c r="UJZ9" s="31"/>
      <c r="UKA9" s="31"/>
      <c r="UKB9" s="31"/>
      <c r="UKC9" s="31"/>
      <c r="UKD9" s="31"/>
      <c r="UKE9" s="31"/>
      <c r="UKF9" s="31"/>
      <c r="UKG9" s="31"/>
      <c r="UKH9" s="31"/>
      <c r="UKI9" s="31"/>
      <c r="UKJ9" s="31"/>
      <c r="UKK9" s="31"/>
      <c r="UKL9" s="31"/>
      <c r="UKM9" s="31"/>
      <c r="UKN9" s="31"/>
      <c r="UKO9" s="31"/>
      <c r="UKP9" s="31"/>
      <c r="UKQ9" s="31"/>
      <c r="UKR9" s="31"/>
      <c r="UKS9" s="31"/>
      <c r="UKT9" s="31"/>
      <c r="UKU9" s="31"/>
      <c r="UKV9" s="31"/>
      <c r="UKW9" s="31"/>
      <c r="UKX9" s="31"/>
      <c r="UKY9" s="31"/>
      <c r="UKZ9" s="31"/>
      <c r="ULA9" s="31"/>
      <c r="ULB9" s="31"/>
      <c r="ULC9" s="31"/>
      <c r="ULD9" s="31"/>
      <c r="ULE9" s="31"/>
      <c r="ULF9" s="31"/>
      <c r="ULG9" s="31"/>
      <c r="ULH9" s="31"/>
      <c r="ULI9" s="31"/>
      <c r="ULJ9" s="31"/>
      <c r="ULK9" s="31"/>
      <c r="ULL9" s="31"/>
      <c r="ULM9" s="31"/>
      <c r="ULN9" s="31"/>
      <c r="ULO9" s="31"/>
      <c r="ULP9" s="31"/>
      <c r="ULQ9" s="31"/>
      <c r="ULR9" s="31"/>
      <c r="ULS9" s="31"/>
      <c r="ULT9" s="31"/>
      <c r="ULU9" s="31"/>
      <c r="ULV9" s="31"/>
      <c r="ULW9" s="31"/>
      <c r="ULX9" s="31"/>
      <c r="ULY9" s="31"/>
      <c r="ULZ9" s="31"/>
      <c r="UMA9" s="31"/>
      <c r="UMB9" s="31"/>
      <c r="UMC9" s="31"/>
      <c r="UMD9" s="31"/>
      <c r="UME9" s="31"/>
      <c r="UMF9" s="31"/>
      <c r="UMG9" s="31"/>
      <c r="UMH9" s="31"/>
      <c r="UMI9" s="31"/>
      <c r="UMJ9" s="31"/>
      <c r="UMK9" s="31"/>
      <c r="UML9" s="31"/>
      <c r="UMM9" s="31"/>
      <c r="UMN9" s="31"/>
      <c r="UMO9" s="31"/>
      <c r="UMP9" s="31"/>
      <c r="UMQ9" s="31"/>
      <c r="UMR9" s="31"/>
      <c r="UMS9" s="31"/>
      <c r="UMT9" s="31"/>
      <c r="UMU9" s="31"/>
      <c r="UMV9" s="31"/>
      <c r="UMW9" s="31"/>
      <c r="UMX9" s="31"/>
      <c r="UMY9" s="31"/>
      <c r="UMZ9" s="31"/>
      <c r="UNA9" s="31"/>
      <c r="UNB9" s="31"/>
      <c r="UNC9" s="31"/>
      <c r="UND9" s="31"/>
      <c r="UNE9" s="31"/>
      <c r="UNF9" s="31"/>
      <c r="UNG9" s="31"/>
      <c r="UNH9" s="31"/>
      <c r="UNI9" s="31"/>
      <c r="UNJ9" s="31"/>
      <c r="UNK9" s="31"/>
      <c r="UNL9" s="31"/>
      <c r="UNM9" s="31"/>
      <c r="UNN9" s="31"/>
      <c r="UNO9" s="31"/>
      <c r="UNP9" s="31"/>
      <c r="UNQ9" s="31"/>
      <c r="UNR9" s="31"/>
      <c r="UNS9" s="31"/>
      <c r="UNT9" s="31"/>
      <c r="UNU9" s="31"/>
      <c r="UNV9" s="31"/>
      <c r="UNW9" s="31"/>
      <c r="UNX9" s="31"/>
      <c r="UNY9" s="31"/>
      <c r="UNZ9" s="31"/>
      <c r="UOA9" s="31"/>
      <c r="UOB9" s="31"/>
      <c r="UOC9" s="31"/>
      <c r="UOD9" s="31"/>
      <c r="UOE9" s="31"/>
      <c r="UOF9" s="31"/>
      <c r="UOG9" s="31"/>
      <c r="UOH9" s="31"/>
      <c r="UOI9" s="31"/>
      <c r="UOJ9" s="31"/>
      <c r="UOK9" s="31"/>
      <c r="UOL9" s="31"/>
      <c r="UOM9" s="31"/>
      <c r="UON9" s="31"/>
      <c r="UOO9" s="31"/>
      <c r="UOP9" s="31"/>
      <c r="UOQ9" s="31"/>
      <c r="UOR9" s="31"/>
      <c r="UOS9" s="31"/>
      <c r="UOT9" s="31"/>
      <c r="UOU9" s="31"/>
      <c r="UOV9" s="31"/>
      <c r="UOW9" s="31"/>
      <c r="UOX9" s="31"/>
      <c r="UOY9" s="31"/>
      <c r="UOZ9" s="31"/>
      <c r="UPA9" s="31"/>
      <c r="UPB9" s="31"/>
      <c r="UPC9" s="31"/>
      <c r="UPD9" s="31"/>
      <c r="UPE9" s="31"/>
      <c r="UPF9" s="31"/>
      <c r="UPG9" s="31"/>
      <c r="UPH9" s="31"/>
      <c r="UPI9" s="31"/>
      <c r="UPJ9" s="31"/>
      <c r="UPK9" s="31"/>
      <c r="UPL9" s="31"/>
      <c r="UPM9" s="31"/>
      <c r="UPN9" s="31"/>
      <c r="UPO9" s="31"/>
      <c r="UPP9" s="31"/>
      <c r="UPQ9" s="31"/>
      <c r="UPR9" s="31"/>
      <c r="UPS9" s="31"/>
      <c r="UPT9" s="31"/>
      <c r="UPU9" s="31"/>
      <c r="UPV9" s="31"/>
      <c r="UPW9" s="31"/>
      <c r="UPX9" s="31"/>
      <c r="UPY9" s="31"/>
      <c r="UPZ9" s="31"/>
      <c r="UQA9" s="31"/>
      <c r="UQB9" s="31"/>
      <c r="UQC9" s="31"/>
      <c r="UQD9" s="31"/>
      <c r="UQE9" s="31"/>
      <c r="UQF9" s="31"/>
      <c r="UQG9" s="31"/>
      <c r="UQH9" s="31"/>
      <c r="UQI9" s="31"/>
      <c r="UQJ9" s="31"/>
      <c r="UQK9" s="31"/>
      <c r="UQL9" s="31"/>
      <c r="UQM9" s="31"/>
      <c r="UQN9" s="31"/>
      <c r="UQO9" s="31"/>
      <c r="UQP9" s="31"/>
      <c r="UQQ9" s="31"/>
      <c r="UQR9" s="31"/>
      <c r="UQS9" s="31"/>
      <c r="UQT9" s="31"/>
      <c r="UQU9" s="31"/>
      <c r="UQV9" s="31"/>
      <c r="UQW9" s="31"/>
      <c r="UQX9" s="31"/>
      <c r="UQY9" s="31"/>
      <c r="UQZ9" s="31"/>
      <c r="URA9" s="31"/>
      <c r="URB9" s="31"/>
      <c r="URC9" s="31"/>
      <c r="URD9" s="31"/>
      <c r="URE9" s="31"/>
      <c r="URF9" s="31"/>
      <c r="URG9" s="31"/>
      <c r="URH9" s="31"/>
      <c r="URI9" s="31"/>
      <c r="URJ9" s="31"/>
      <c r="URK9" s="31"/>
      <c r="URL9" s="31"/>
      <c r="URM9" s="31"/>
      <c r="URN9" s="31"/>
      <c r="URO9" s="31"/>
      <c r="URP9" s="31"/>
      <c r="URQ9" s="31"/>
      <c r="URR9" s="31"/>
      <c r="URS9" s="31"/>
      <c r="URT9" s="31"/>
      <c r="URU9" s="31"/>
      <c r="URV9" s="31"/>
      <c r="URW9" s="31"/>
      <c r="URX9" s="31"/>
      <c r="URY9" s="31"/>
      <c r="URZ9" s="31"/>
      <c r="USA9" s="31"/>
      <c r="USB9" s="31"/>
      <c r="USC9" s="31"/>
      <c r="USD9" s="31"/>
      <c r="USE9" s="31"/>
      <c r="USF9" s="31"/>
      <c r="USG9" s="31"/>
      <c r="USH9" s="31"/>
      <c r="USI9" s="31"/>
      <c r="USJ9" s="31"/>
      <c r="USK9" s="31"/>
      <c r="USL9" s="31"/>
      <c r="USM9" s="31"/>
      <c r="USN9" s="31"/>
      <c r="USO9" s="31"/>
      <c r="USP9" s="31"/>
      <c r="USQ9" s="31"/>
      <c r="USR9" s="31"/>
      <c r="USS9" s="31"/>
      <c r="UST9" s="31"/>
      <c r="USU9" s="31"/>
      <c r="USV9" s="31"/>
      <c r="USW9" s="31"/>
      <c r="USX9" s="31"/>
      <c r="USY9" s="31"/>
      <c r="USZ9" s="31"/>
      <c r="UTA9" s="31"/>
      <c r="UTB9" s="31"/>
      <c r="UTC9" s="31"/>
      <c r="UTD9" s="31"/>
      <c r="UTE9" s="31"/>
      <c r="UTF9" s="31"/>
      <c r="UTG9" s="31"/>
      <c r="UTH9" s="31"/>
      <c r="UTI9" s="31"/>
      <c r="UTJ9" s="31"/>
      <c r="UTK9" s="31"/>
      <c r="UTL9" s="31"/>
      <c r="UTM9" s="31"/>
      <c r="UTN9" s="31"/>
      <c r="UTO9" s="31"/>
      <c r="UTP9" s="31"/>
      <c r="UTQ9" s="31"/>
      <c r="UTR9" s="31"/>
      <c r="UTS9" s="31"/>
      <c r="UTT9" s="31"/>
      <c r="UTU9" s="31"/>
      <c r="UTV9" s="31"/>
      <c r="UTW9" s="31"/>
      <c r="UTX9" s="31"/>
      <c r="UTY9" s="31"/>
      <c r="UTZ9" s="31"/>
      <c r="UUA9" s="31"/>
      <c r="UUB9" s="31"/>
      <c r="UUC9" s="31"/>
      <c r="UUD9" s="31"/>
      <c r="UUE9" s="31"/>
      <c r="UUF9" s="31"/>
      <c r="UUG9" s="31"/>
      <c r="UUH9" s="31"/>
      <c r="UUI9" s="31"/>
      <c r="UUJ9" s="31"/>
      <c r="UUK9" s="31"/>
      <c r="UUL9" s="31"/>
      <c r="UUM9" s="31"/>
      <c r="UUN9" s="31"/>
      <c r="UUO9" s="31"/>
      <c r="UUP9" s="31"/>
      <c r="UUQ9" s="31"/>
      <c r="UUR9" s="31"/>
      <c r="UUS9" s="31"/>
      <c r="UUT9" s="31"/>
      <c r="UUU9" s="31"/>
      <c r="UUV9" s="31"/>
      <c r="UUW9" s="31"/>
      <c r="UUX9" s="31"/>
      <c r="UUY9" s="31"/>
      <c r="UUZ9" s="31"/>
      <c r="UVA9" s="31"/>
      <c r="UVB9" s="31"/>
      <c r="UVC9" s="31"/>
      <c r="UVD9" s="31"/>
      <c r="UVE9" s="31"/>
      <c r="UVF9" s="31"/>
      <c r="UVG9" s="31"/>
      <c r="UVH9" s="31"/>
      <c r="UVI9" s="31"/>
      <c r="UVJ9" s="31"/>
      <c r="UVK9" s="31"/>
      <c r="UVL9" s="31"/>
      <c r="UVM9" s="31"/>
      <c r="UVN9" s="31"/>
      <c r="UVO9" s="31"/>
      <c r="UVP9" s="31"/>
      <c r="UVQ9" s="31"/>
      <c r="UVR9" s="31"/>
      <c r="UVS9" s="31"/>
      <c r="UVT9" s="31"/>
      <c r="UVU9" s="31"/>
      <c r="UVV9" s="31"/>
      <c r="UVW9" s="31"/>
      <c r="UVX9" s="31"/>
      <c r="UVY9" s="31"/>
      <c r="UVZ9" s="31"/>
      <c r="UWA9" s="31"/>
      <c r="UWB9" s="31"/>
      <c r="UWC9" s="31"/>
      <c r="UWD9" s="31"/>
      <c r="UWE9" s="31"/>
      <c r="UWF9" s="31"/>
      <c r="UWG9" s="31"/>
      <c r="UWH9" s="31"/>
      <c r="UWI9" s="31"/>
      <c r="UWJ9" s="31"/>
      <c r="UWK9" s="31"/>
      <c r="UWL9" s="31"/>
      <c r="UWM9" s="31"/>
      <c r="UWN9" s="31"/>
      <c r="UWO9" s="31"/>
      <c r="UWP9" s="31"/>
      <c r="UWQ9" s="31"/>
      <c r="UWR9" s="31"/>
      <c r="UWS9" s="31"/>
      <c r="UWT9" s="31"/>
      <c r="UWU9" s="31"/>
      <c r="UWV9" s="31"/>
      <c r="UWW9" s="31"/>
      <c r="UWX9" s="31"/>
      <c r="UWY9" s="31"/>
      <c r="UWZ9" s="31"/>
      <c r="UXA9" s="31"/>
      <c r="UXB9" s="31"/>
      <c r="UXC9" s="31"/>
      <c r="UXD9" s="31"/>
      <c r="UXE9" s="31"/>
      <c r="UXF9" s="31"/>
      <c r="UXG9" s="31"/>
      <c r="UXH9" s="31"/>
      <c r="UXI9" s="31"/>
      <c r="UXJ9" s="31"/>
      <c r="UXK9" s="31"/>
      <c r="UXL9" s="31"/>
      <c r="UXM9" s="31"/>
      <c r="UXN9" s="31"/>
      <c r="UXO9" s="31"/>
      <c r="UXP9" s="31"/>
      <c r="UXQ9" s="31"/>
      <c r="UXR9" s="31"/>
      <c r="UXS9" s="31"/>
      <c r="UXT9" s="31"/>
      <c r="UXU9" s="31"/>
      <c r="UXV9" s="31"/>
      <c r="UXW9" s="31"/>
      <c r="UXX9" s="31"/>
      <c r="UXY9" s="31"/>
      <c r="UXZ9" s="31"/>
      <c r="UYA9" s="31"/>
      <c r="UYB9" s="31"/>
      <c r="UYC9" s="31"/>
      <c r="UYD9" s="31"/>
      <c r="UYE9" s="31"/>
      <c r="UYF9" s="31"/>
      <c r="UYG9" s="31"/>
      <c r="UYH9" s="31"/>
      <c r="UYI9" s="31"/>
      <c r="UYJ9" s="31"/>
      <c r="UYK9" s="31"/>
      <c r="UYL9" s="31"/>
      <c r="UYM9" s="31"/>
      <c r="UYN9" s="31"/>
      <c r="UYO9" s="31"/>
      <c r="UYP9" s="31"/>
      <c r="UYQ9" s="31"/>
      <c r="UYR9" s="31"/>
      <c r="UYS9" s="31"/>
      <c r="UYT9" s="31"/>
      <c r="UYU9" s="31"/>
      <c r="UYV9" s="31"/>
      <c r="UYW9" s="31"/>
      <c r="UYX9" s="31"/>
      <c r="UYY9" s="31"/>
      <c r="UYZ9" s="31"/>
      <c r="UZA9" s="31"/>
      <c r="UZB9" s="31"/>
      <c r="UZC9" s="31"/>
      <c r="UZD9" s="31"/>
      <c r="UZE9" s="31"/>
      <c r="UZF9" s="31"/>
      <c r="UZG9" s="31"/>
      <c r="UZH9" s="31"/>
      <c r="UZI9" s="31"/>
      <c r="UZJ9" s="31"/>
      <c r="UZK9" s="31"/>
      <c r="UZL9" s="31"/>
      <c r="UZM9" s="31"/>
      <c r="UZN9" s="31"/>
      <c r="UZO9" s="31"/>
      <c r="UZP9" s="31"/>
      <c r="UZQ9" s="31"/>
      <c r="UZR9" s="31"/>
      <c r="UZS9" s="31"/>
      <c r="UZT9" s="31"/>
      <c r="UZU9" s="31"/>
      <c r="UZV9" s="31"/>
      <c r="UZW9" s="31"/>
      <c r="UZX9" s="31"/>
      <c r="UZY9" s="31"/>
      <c r="UZZ9" s="31"/>
      <c r="VAA9" s="31"/>
      <c r="VAB9" s="31"/>
      <c r="VAC9" s="31"/>
      <c r="VAD9" s="31"/>
      <c r="VAE9" s="31"/>
      <c r="VAF9" s="31"/>
      <c r="VAG9" s="31"/>
      <c r="VAH9" s="31"/>
      <c r="VAI9" s="31"/>
      <c r="VAJ9" s="31"/>
      <c r="VAK9" s="31"/>
      <c r="VAL9" s="31"/>
      <c r="VAM9" s="31"/>
      <c r="VAN9" s="31"/>
      <c r="VAO9" s="31"/>
      <c r="VAP9" s="31"/>
      <c r="VAQ9" s="31"/>
      <c r="VAR9" s="31"/>
      <c r="VAS9" s="31"/>
      <c r="VAT9" s="31"/>
      <c r="VAU9" s="31"/>
      <c r="VAV9" s="31"/>
      <c r="VAW9" s="31"/>
      <c r="VAX9" s="31"/>
      <c r="VAY9" s="31"/>
      <c r="VAZ9" s="31"/>
      <c r="VBA9" s="31"/>
      <c r="VBB9" s="31"/>
      <c r="VBC9" s="31"/>
      <c r="VBD9" s="31"/>
      <c r="VBE9" s="31"/>
      <c r="VBF9" s="31"/>
      <c r="VBG9" s="31"/>
      <c r="VBH9" s="31"/>
      <c r="VBI9" s="31"/>
      <c r="VBJ9" s="31"/>
      <c r="VBK9" s="31"/>
      <c r="VBL9" s="31"/>
      <c r="VBM9" s="31"/>
      <c r="VBN9" s="31"/>
      <c r="VBO9" s="31"/>
      <c r="VBP9" s="31"/>
      <c r="VBQ9" s="31"/>
      <c r="VBR9" s="31"/>
      <c r="VBS9" s="31"/>
      <c r="VBT9" s="31"/>
      <c r="VBU9" s="31"/>
      <c r="VBV9" s="31"/>
      <c r="VBW9" s="31"/>
      <c r="VBX9" s="31"/>
      <c r="VBY9" s="31"/>
      <c r="VBZ9" s="31"/>
      <c r="VCA9" s="31"/>
      <c r="VCB9" s="31"/>
      <c r="VCC9" s="31"/>
      <c r="VCD9" s="31"/>
      <c r="VCE9" s="31"/>
      <c r="VCF9" s="31"/>
      <c r="VCG9" s="31"/>
      <c r="VCH9" s="31"/>
      <c r="VCI9" s="31"/>
      <c r="VCJ9" s="31"/>
      <c r="VCK9" s="31"/>
      <c r="VCL9" s="31"/>
      <c r="VCM9" s="31"/>
      <c r="VCN9" s="31"/>
      <c r="VCO9" s="31"/>
      <c r="VCP9" s="31"/>
      <c r="VCQ9" s="31"/>
      <c r="VCR9" s="31"/>
      <c r="VCS9" s="31"/>
      <c r="VCT9" s="31"/>
      <c r="VCU9" s="31"/>
      <c r="VCV9" s="31"/>
      <c r="VCW9" s="31"/>
      <c r="VCX9" s="31"/>
      <c r="VCY9" s="31"/>
      <c r="VCZ9" s="31"/>
      <c r="VDA9" s="31"/>
      <c r="VDB9" s="31"/>
      <c r="VDC9" s="31"/>
      <c r="VDD9" s="31"/>
      <c r="VDE9" s="31"/>
      <c r="VDF9" s="31"/>
      <c r="VDG9" s="31"/>
      <c r="VDH9" s="31"/>
      <c r="VDI9" s="31"/>
      <c r="VDJ9" s="31"/>
      <c r="VDK9" s="31"/>
      <c r="VDL9" s="31"/>
      <c r="VDM9" s="31"/>
      <c r="VDN9" s="31"/>
      <c r="VDO9" s="31"/>
      <c r="VDP9" s="31"/>
      <c r="VDQ9" s="31"/>
      <c r="VDR9" s="31"/>
      <c r="VDS9" s="31"/>
      <c r="VDT9" s="31"/>
      <c r="VDU9" s="31"/>
      <c r="VDV9" s="31"/>
      <c r="VDW9" s="31"/>
      <c r="VDX9" s="31"/>
      <c r="VDY9" s="31"/>
      <c r="VDZ9" s="31"/>
      <c r="VEA9" s="31"/>
      <c r="VEB9" s="31"/>
      <c r="VEC9" s="31"/>
      <c r="VED9" s="31"/>
      <c r="VEE9" s="31"/>
      <c r="VEF9" s="31"/>
      <c r="VEG9" s="31"/>
      <c r="VEH9" s="31"/>
      <c r="VEI9" s="31"/>
      <c r="VEJ9" s="31"/>
      <c r="VEK9" s="31"/>
      <c r="VEL9" s="31"/>
      <c r="VEM9" s="31"/>
      <c r="VEN9" s="31"/>
      <c r="VEO9" s="31"/>
      <c r="VEP9" s="31"/>
      <c r="VEQ9" s="31"/>
      <c r="VER9" s="31"/>
      <c r="VES9" s="31"/>
      <c r="VET9" s="31"/>
      <c r="VEU9" s="31"/>
      <c r="VEV9" s="31"/>
      <c r="VEW9" s="31"/>
      <c r="VEX9" s="31"/>
      <c r="VEY9" s="31"/>
      <c r="VEZ9" s="31"/>
      <c r="VFA9" s="31"/>
      <c r="VFB9" s="31"/>
      <c r="VFC9" s="31"/>
      <c r="VFD9" s="31"/>
      <c r="VFE9" s="31"/>
      <c r="VFF9" s="31"/>
      <c r="VFG9" s="31"/>
      <c r="VFH9" s="31"/>
      <c r="VFI9" s="31"/>
      <c r="VFJ9" s="31"/>
      <c r="VFK9" s="31"/>
      <c r="VFL9" s="31"/>
      <c r="VFM9" s="31"/>
      <c r="VFN9" s="31"/>
      <c r="VFO9" s="31"/>
      <c r="VFP9" s="31"/>
      <c r="VFQ9" s="31"/>
      <c r="VFR9" s="31"/>
      <c r="VFS9" s="31"/>
      <c r="VFT9" s="31"/>
      <c r="VFU9" s="31"/>
      <c r="VFV9" s="31"/>
      <c r="VFW9" s="31"/>
      <c r="VFX9" s="31"/>
      <c r="VFY9" s="31"/>
      <c r="VFZ9" s="31"/>
      <c r="VGA9" s="31"/>
      <c r="VGB9" s="31"/>
      <c r="VGC9" s="31"/>
      <c r="VGD9" s="31"/>
      <c r="VGE9" s="31"/>
      <c r="VGF9" s="31"/>
      <c r="VGG9" s="31"/>
      <c r="VGH9" s="31"/>
      <c r="VGI9" s="31"/>
      <c r="VGJ9" s="31"/>
      <c r="VGK9" s="31"/>
      <c r="VGL9" s="31"/>
      <c r="VGM9" s="31"/>
      <c r="VGN9" s="31"/>
      <c r="VGO9" s="31"/>
      <c r="VGP9" s="31"/>
      <c r="VGQ9" s="31"/>
      <c r="VGR9" s="31"/>
      <c r="VGS9" s="31"/>
      <c r="VGT9" s="31"/>
      <c r="VGU9" s="31"/>
      <c r="VGV9" s="31"/>
      <c r="VGW9" s="31"/>
      <c r="VGX9" s="31"/>
      <c r="VGY9" s="31"/>
      <c r="VGZ9" s="31"/>
      <c r="VHA9" s="31"/>
      <c r="VHB9" s="31"/>
      <c r="VHC9" s="31"/>
      <c r="VHD9" s="31"/>
      <c r="VHE9" s="31"/>
      <c r="VHF9" s="31"/>
      <c r="VHG9" s="31"/>
      <c r="VHH9" s="31"/>
      <c r="VHI9" s="31"/>
      <c r="VHJ9" s="31"/>
      <c r="VHK9" s="31"/>
      <c r="VHL9" s="31"/>
      <c r="VHM9" s="31"/>
      <c r="VHN9" s="31"/>
      <c r="VHO9" s="31"/>
      <c r="VHP9" s="31"/>
      <c r="VHQ9" s="31"/>
      <c r="VHR9" s="31"/>
      <c r="VHS9" s="31"/>
      <c r="VHT9" s="31"/>
      <c r="VHU9" s="31"/>
      <c r="VHV9" s="31"/>
      <c r="VHW9" s="31"/>
      <c r="VHX9" s="31"/>
      <c r="VHY9" s="31"/>
      <c r="VHZ9" s="31"/>
      <c r="VIA9" s="31"/>
      <c r="VIB9" s="31"/>
      <c r="VIC9" s="31"/>
      <c r="VID9" s="31"/>
      <c r="VIE9" s="31"/>
      <c r="VIF9" s="31"/>
      <c r="VIG9" s="31"/>
      <c r="VIH9" s="31"/>
      <c r="VII9" s="31"/>
      <c r="VIJ9" s="31"/>
      <c r="VIK9" s="31"/>
      <c r="VIL9" s="31"/>
      <c r="VIM9" s="31"/>
      <c r="VIN9" s="31"/>
      <c r="VIO9" s="31"/>
      <c r="VIP9" s="31"/>
      <c r="VIQ9" s="31"/>
      <c r="VIR9" s="31"/>
      <c r="VIS9" s="31"/>
      <c r="VIT9" s="31"/>
      <c r="VIU9" s="31"/>
      <c r="VIV9" s="31"/>
      <c r="VIW9" s="31"/>
      <c r="VIX9" s="31"/>
      <c r="VIY9" s="31"/>
      <c r="VIZ9" s="31"/>
      <c r="VJA9" s="31"/>
      <c r="VJB9" s="31"/>
      <c r="VJC9" s="31"/>
      <c r="VJD9" s="31"/>
      <c r="VJE9" s="31"/>
      <c r="VJF9" s="31"/>
      <c r="VJG9" s="31"/>
      <c r="VJH9" s="31"/>
      <c r="VJI9" s="31"/>
      <c r="VJJ9" s="31"/>
      <c r="VJK9" s="31"/>
      <c r="VJL9" s="31"/>
      <c r="VJM9" s="31"/>
      <c r="VJN9" s="31"/>
      <c r="VJO9" s="31"/>
      <c r="VJP9" s="31"/>
      <c r="VJQ9" s="31"/>
      <c r="VJR9" s="31"/>
      <c r="VJS9" s="31"/>
      <c r="VJT9" s="31"/>
      <c r="VJU9" s="31"/>
      <c r="VJV9" s="31"/>
      <c r="VJW9" s="31"/>
      <c r="VJX9" s="31"/>
      <c r="VJY9" s="31"/>
      <c r="VJZ9" s="31"/>
      <c r="VKA9" s="31"/>
      <c r="VKB9" s="31"/>
      <c r="VKC9" s="31"/>
      <c r="VKD9" s="31"/>
      <c r="VKE9" s="31"/>
      <c r="VKF9" s="31"/>
      <c r="VKG9" s="31"/>
      <c r="VKH9" s="31"/>
      <c r="VKI9" s="31"/>
      <c r="VKJ9" s="31"/>
      <c r="VKK9" s="31"/>
      <c r="VKL9" s="31"/>
      <c r="VKM9" s="31"/>
      <c r="VKN9" s="31"/>
      <c r="VKO9" s="31"/>
      <c r="VKP9" s="31"/>
      <c r="VKQ9" s="31"/>
      <c r="VKR9" s="31"/>
      <c r="VKS9" s="31"/>
      <c r="VKT9" s="31"/>
      <c r="VKU9" s="31"/>
      <c r="VKV9" s="31"/>
      <c r="VKW9" s="31"/>
      <c r="VKX9" s="31"/>
      <c r="VKY9" s="31"/>
      <c r="VKZ9" s="31"/>
      <c r="VLA9" s="31"/>
      <c r="VLB9" s="31"/>
      <c r="VLC9" s="31"/>
      <c r="VLD9" s="31"/>
      <c r="VLE9" s="31"/>
      <c r="VLF9" s="31"/>
      <c r="VLG9" s="31"/>
      <c r="VLH9" s="31"/>
      <c r="VLI9" s="31"/>
      <c r="VLJ9" s="31"/>
      <c r="VLK9" s="31"/>
      <c r="VLL9" s="31"/>
      <c r="VLM9" s="31"/>
      <c r="VLN9" s="31"/>
      <c r="VLO9" s="31"/>
      <c r="VLP9" s="31"/>
      <c r="VLQ9" s="31"/>
      <c r="VLR9" s="31"/>
      <c r="VLS9" s="31"/>
      <c r="VLT9" s="31"/>
      <c r="VLU9" s="31"/>
      <c r="VLV9" s="31"/>
      <c r="VLW9" s="31"/>
      <c r="VLX9" s="31"/>
      <c r="VLY9" s="31"/>
      <c r="VLZ9" s="31"/>
      <c r="VMA9" s="31"/>
      <c r="VMB9" s="31"/>
      <c r="VMC9" s="31"/>
      <c r="VMD9" s="31"/>
      <c r="VME9" s="31"/>
      <c r="VMF9" s="31"/>
      <c r="VMG9" s="31"/>
      <c r="VMH9" s="31"/>
      <c r="VMI9" s="31"/>
      <c r="VMJ9" s="31"/>
      <c r="VMK9" s="31"/>
      <c r="VML9" s="31"/>
      <c r="VMM9" s="31"/>
      <c r="VMN9" s="31"/>
      <c r="VMO9" s="31"/>
      <c r="VMP9" s="31"/>
      <c r="VMQ9" s="31"/>
      <c r="VMR9" s="31"/>
      <c r="VMS9" s="31"/>
      <c r="VMT9" s="31"/>
      <c r="VMU9" s="31"/>
      <c r="VMV9" s="31"/>
      <c r="VMW9" s="31"/>
      <c r="VMX9" s="31"/>
      <c r="VMY9" s="31"/>
      <c r="VMZ9" s="31"/>
      <c r="VNA9" s="31"/>
      <c r="VNB9" s="31"/>
      <c r="VNC9" s="31"/>
      <c r="VND9" s="31"/>
      <c r="VNE9" s="31"/>
      <c r="VNF9" s="31"/>
      <c r="VNG9" s="31"/>
      <c r="VNH9" s="31"/>
      <c r="VNI9" s="31"/>
      <c r="VNJ9" s="31"/>
      <c r="VNK9" s="31"/>
      <c r="VNL9" s="31"/>
      <c r="VNM9" s="31"/>
      <c r="VNN9" s="31"/>
      <c r="VNO9" s="31"/>
      <c r="VNP9" s="31"/>
      <c r="VNQ9" s="31"/>
      <c r="VNR9" s="31"/>
      <c r="VNS9" s="31"/>
      <c r="VNT9" s="31"/>
      <c r="VNU9" s="31"/>
      <c r="VNV9" s="31"/>
      <c r="VNW9" s="31"/>
      <c r="VNX9" s="31"/>
      <c r="VNY9" s="31"/>
      <c r="VNZ9" s="31"/>
      <c r="VOA9" s="31"/>
      <c r="VOB9" s="31"/>
      <c r="VOC9" s="31"/>
      <c r="VOD9" s="31"/>
      <c r="VOE9" s="31"/>
      <c r="VOF9" s="31"/>
      <c r="VOG9" s="31"/>
      <c r="VOH9" s="31"/>
      <c r="VOI9" s="31"/>
      <c r="VOJ9" s="31"/>
      <c r="VOK9" s="31"/>
      <c r="VOL9" s="31"/>
      <c r="VOM9" s="31"/>
      <c r="VON9" s="31"/>
      <c r="VOO9" s="31"/>
      <c r="VOP9" s="31"/>
      <c r="VOQ9" s="31"/>
      <c r="VOR9" s="31"/>
      <c r="VOS9" s="31"/>
      <c r="VOT9" s="31"/>
      <c r="VOU9" s="31"/>
      <c r="VOV9" s="31"/>
      <c r="VOW9" s="31"/>
      <c r="VOX9" s="31"/>
      <c r="VOY9" s="31"/>
      <c r="VOZ9" s="31"/>
      <c r="VPA9" s="31"/>
      <c r="VPB9" s="31"/>
      <c r="VPC9" s="31"/>
      <c r="VPD9" s="31"/>
      <c r="VPE9" s="31"/>
      <c r="VPF9" s="31"/>
      <c r="VPG9" s="31"/>
      <c r="VPH9" s="31"/>
      <c r="VPI9" s="31"/>
      <c r="VPJ9" s="31"/>
      <c r="VPK9" s="31"/>
      <c r="VPL9" s="31"/>
      <c r="VPM9" s="31"/>
      <c r="VPN9" s="31"/>
      <c r="VPO9" s="31"/>
      <c r="VPP9" s="31"/>
      <c r="VPQ9" s="31"/>
      <c r="VPR9" s="31"/>
      <c r="VPS9" s="31"/>
      <c r="VPT9" s="31"/>
      <c r="VPU9" s="31"/>
      <c r="VPV9" s="31"/>
      <c r="VPW9" s="31"/>
      <c r="VPX9" s="31"/>
      <c r="VPY9" s="31"/>
      <c r="VPZ9" s="31"/>
      <c r="VQA9" s="31"/>
      <c r="VQB9" s="31"/>
      <c r="VQC9" s="31"/>
      <c r="VQD9" s="31"/>
      <c r="VQE9" s="31"/>
      <c r="VQF9" s="31"/>
      <c r="VQG9" s="31"/>
      <c r="VQH9" s="31"/>
      <c r="VQI9" s="31"/>
      <c r="VQJ9" s="31"/>
      <c r="VQK9" s="31"/>
      <c r="VQL9" s="31"/>
      <c r="VQM9" s="31"/>
      <c r="VQN9" s="31"/>
      <c r="VQO9" s="31"/>
      <c r="VQP9" s="31"/>
      <c r="VQQ9" s="31"/>
      <c r="VQR9" s="31"/>
      <c r="VQS9" s="31"/>
      <c r="VQT9" s="31"/>
      <c r="VQU9" s="31"/>
      <c r="VQV9" s="31"/>
      <c r="VQW9" s="31"/>
      <c r="VQX9" s="31"/>
      <c r="VQY9" s="31"/>
      <c r="VQZ9" s="31"/>
      <c r="VRA9" s="31"/>
      <c r="VRB9" s="31"/>
      <c r="VRC9" s="31"/>
      <c r="VRD9" s="31"/>
      <c r="VRE9" s="31"/>
      <c r="VRF9" s="31"/>
      <c r="VRG9" s="31"/>
      <c r="VRH9" s="31"/>
      <c r="VRI9" s="31"/>
      <c r="VRJ9" s="31"/>
      <c r="VRK9" s="31"/>
      <c r="VRL9" s="31"/>
      <c r="VRM9" s="31"/>
      <c r="VRN9" s="31"/>
      <c r="VRO9" s="31"/>
      <c r="VRP9" s="31"/>
      <c r="VRQ9" s="31"/>
      <c r="VRR9" s="31"/>
      <c r="VRS9" s="31"/>
      <c r="VRT9" s="31"/>
      <c r="VRU9" s="31"/>
      <c r="VRV9" s="31"/>
      <c r="VRW9" s="31"/>
      <c r="VRX9" s="31"/>
      <c r="VRY9" s="31"/>
      <c r="VRZ9" s="31"/>
      <c r="VSA9" s="31"/>
      <c r="VSB9" s="31"/>
      <c r="VSC9" s="31"/>
      <c r="VSD9" s="31"/>
      <c r="VSE9" s="31"/>
      <c r="VSF9" s="31"/>
      <c r="VSG9" s="31"/>
      <c r="VSH9" s="31"/>
      <c r="VSI9" s="31"/>
      <c r="VSJ9" s="31"/>
      <c r="VSK9" s="31"/>
      <c r="VSL9" s="31"/>
      <c r="VSM9" s="31"/>
      <c r="VSN9" s="31"/>
      <c r="VSO9" s="31"/>
      <c r="VSP9" s="31"/>
      <c r="VSQ9" s="31"/>
      <c r="VSR9" s="31"/>
      <c r="VSS9" s="31"/>
      <c r="VST9" s="31"/>
      <c r="VSU9" s="31"/>
      <c r="VSV9" s="31"/>
      <c r="VSW9" s="31"/>
      <c r="VSX9" s="31"/>
      <c r="VSY9" s="31"/>
      <c r="VSZ9" s="31"/>
      <c r="VTA9" s="31"/>
      <c r="VTB9" s="31"/>
      <c r="VTC9" s="31"/>
      <c r="VTD9" s="31"/>
      <c r="VTE9" s="31"/>
      <c r="VTF9" s="31"/>
      <c r="VTG9" s="31"/>
      <c r="VTH9" s="31"/>
      <c r="VTI9" s="31"/>
      <c r="VTJ9" s="31"/>
      <c r="VTK9" s="31"/>
      <c r="VTL9" s="31"/>
      <c r="VTM9" s="31"/>
      <c r="VTN9" s="31"/>
      <c r="VTO9" s="31"/>
      <c r="VTP9" s="31"/>
      <c r="VTQ9" s="31"/>
      <c r="VTR9" s="31"/>
      <c r="VTS9" s="31"/>
      <c r="VTT9" s="31"/>
      <c r="VTU9" s="31"/>
      <c r="VTV9" s="31"/>
      <c r="VTW9" s="31"/>
      <c r="VTX9" s="31"/>
      <c r="VTY9" s="31"/>
      <c r="VTZ9" s="31"/>
      <c r="VUA9" s="31"/>
      <c r="VUB9" s="31"/>
      <c r="VUC9" s="31"/>
      <c r="VUD9" s="31"/>
      <c r="VUE9" s="31"/>
      <c r="VUF9" s="31"/>
      <c r="VUG9" s="31"/>
      <c r="VUH9" s="31"/>
      <c r="VUI9" s="31"/>
      <c r="VUJ9" s="31"/>
      <c r="VUK9" s="31"/>
      <c r="VUL9" s="31"/>
      <c r="VUM9" s="31"/>
      <c r="VUN9" s="31"/>
      <c r="VUO9" s="31"/>
      <c r="VUP9" s="31"/>
      <c r="VUQ9" s="31"/>
      <c r="VUR9" s="31"/>
      <c r="VUS9" s="31"/>
      <c r="VUT9" s="31"/>
      <c r="VUU9" s="31"/>
      <c r="VUV9" s="31"/>
      <c r="VUW9" s="31"/>
      <c r="VUX9" s="31"/>
      <c r="VUY9" s="31"/>
      <c r="VUZ9" s="31"/>
      <c r="VVA9" s="31"/>
      <c r="VVB9" s="31"/>
      <c r="VVC9" s="31"/>
      <c r="VVD9" s="31"/>
      <c r="VVE9" s="31"/>
      <c r="VVF9" s="31"/>
      <c r="VVG9" s="31"/>
      <c r="VVH9" s="31"/>
      <c r="VVI9" s="31"/>
      <c r="VVJ9" s="31"/>
      <c r="VVK9" s="31"/>
      <c r="VVL9" s="31"/>
      <c r="VVM9" s="31"/>
      <c r="VVN9" s="31"/>
      <c r="VVO9" s="31"/>
      <c r="VVP9" s="31"/>
      <c r="VVQ9" s="31"/>
      <c r="VVR9" s="31"/>
      <c r="VVS9" s="31"/>
      <c r="VVT9" s="31"/>
      <c r="VVU9" s="31"/>
      <c r="VVV9" s="31"/>
      <c r="VVW9" s="31"/>
      <c r="VVX9" s="31"/>
      <c r="VVY9" s="31"/>
      <c r="VVZ9" s="31"/>
      <c r="VWA9" s="31"/>
      <c r="VWB9" s="31"/>
      <c r="VWC9" s="31"/>
      <c r="VWD9" s="31"/>
      <c r="VWE9" s="31"/>
      <c r="VWF9" s="31"/>
      <c r="VWG9" s="31"/>
      <c r="VWH9" s="31"/>
      <c r="VWI9" s="31"/>
      <c r="VWJ9" s="31"/>
      <c r="VWK9" s="31"/>
      <c r="VWL9" s="31"/>
      <c r="VWM9" s="31"/>
      <c r="VWN9" s="31"/>
      <c r="VWO9" s="31"/>
      <c r="VWP9" s="31"/>
      <c r="VWQ9" s="31"/>
      <c r="VWR9" s="31"/>
      <c r="VWS9" s="31"/>
      <c r="VWT9" s="31"/>
      <c r="VWU9" s="31"/>
      <c r="VWV9" s="31"/>
      <c r="VWW9" s="31"/>
      <c r="VWX9" s="31"/>
      <c r="VWY9" s="31"/>
      <c r="VWZ9" s="31"/>
      <c r="VXA9" s="31"/>
      <c r="VXB9" s="31"/>
      <c r="VXC9" s="31"/>
      <c r="VXD9" s="31"/>
      <c r="VXE9" s="31"/>
      <c r="VXF9" s="31"/>
      <c r="VXG9" s="31"/>
      <c r="VXH9" s="31"/>
      <c r="VXI9" s="31"/>
      <c r="VXJ9" s="31"/>
      <c r="VXK9" s="31"/>
      <c r="VXL9" s="31"/>
      <c r="VXM9" s="31"/>
      <c r="VXN9" s="31"/>
      <c r="VXO9" s="31"/>
      <c r="VXP9" s="31"/>
      <c r="VXQ9" s="31"/>
      <c r="VXR9" s="31"/>
      <c r="VXS9" s="31"/>
      <c r="VXT9" s="31"/>
      <c r="VXU9" s="31"/>
      <c r="VXV9" s="31"/>
      <c r="VXW9" s="31"/>
      <c r="VXX9" s="31"/>
      <c r="VXY9" s="31"/>
      <c r="VXZ9" s="31"/>
      <c r="VYA9" s="31"/>
      <c r="VYB9" s="31"/>
      <c r="VYC9" s="31"/>
      <c r="VYD9" s="31"/>
      <c r="VYE9" s="31"/>
      <c r="VYF9" s="31"/>
      <c r="VYG9" s="31"/>
      <c r="VYH9" s="31"/>
      <c r="VYI9" s="31"/>
      <c r="VYJ9" s="31"/>
      <c r="VYK9" s="31"/>
      <c r="VYL9" s="31"/>
      <c r="VYM9" s="31"/>
      <c r="VYN9" s="31"/>
      <c r="VYO9" s="31"/>
      <c r="VYP9" s="31"/>
      <c r="VYQ9" s="31"/>
      <c r="VYR9" s="31"/>
      <c r="VYS9" s="31"/>
      <c r="VYT9" s="31"/>
      <c r="VYU9" s="31"/>
      <c r="VYV9" s="31"/>
      <c r="VYW9" s="31"/>
      <c r="VYX9" s="31"/>
      <c r="VYY9" s="31"/>
      <c r="VYZ9" s="31"/>
      <c r="VZA9" s="31"/>
      <c r="VZB9" s="31"/>
      <c r="VZC9" s="31"/>
      <c r="VZD9" s="31"/>
      <c r="VZE9" s="31"/>
      <c r="VZF9" s="31"/>
      <c r="VZG9" s="31"/>
      <c r="VZH9" s="31"/>
      <c r="VZI9" s="31"/>
      <c r="VZJ9" s="31"/>
      <c r="VZK9" s="31"/>
      <c r="VZL9" s="31"/>
      <c r="VZM9" s="31"/>
      <c r="VZN9" s="31"/>
      <c r="VZO9" s="31"/>
      <c r="VZP9" s="31"/>
      <c r="VZQ9" s="31"/>
      <c r="VZR9" s="31"/>
      <c r="VZS9" s="31"/>
      <c r="VZT9" s="31"/>
      <c r="VZU9" s="31"/>
      <c r="VZV9" s="31"/>
      <c r="VZW9" s="31"/>
      <c r="VZX9" s="31"/>
      <c r="VZY9" s="31"/>
      <c r="VZZ9" s="31"/>
      <c r="WAA9" s="31"/>
      <c r="WAB9" s="31"/>
      <c r="WAC9" s="31"/>
      <c r="WAD9" s="31"/>
      <c r="WAE9" s="31"/>
      <c r="WAF9" s="31"/>
      <c r="WAG9" s="31"/>
      <c r="WAH9" s="31"/>
      <c r="WAI9" s="31"/>
      <c r="WAJ9" s="31"/>
      <c r="WAK9" s="31"/>
      <c r="WAL9" s="31"/>
      <c r="WAM9" s="31"/>
      <c r="WAN9" s="31"/>
      <c r="WAO9" s="31"/>
      <c r="WAP9" s="31"/>
      <c r="WAQ9" s="31"/>
      <c r="WAR9" s="31"/>
      <c r="WAS9" s="31"/>
      <c r="WAT9" s="31"/>
      <c r="WAU9" s="31"/>
      <c r="WAV9" s="31"/>
      <c r="WAW9" s="31"/>
      <c r="WAX9" s="31"/>
      <c r="WAY9" s="31"/>
      <c r="WAZ9" s="31"/>
      <c r="WBA9" s="31"/>
      <c r="WBB9" s="31"/>
      <c r="WBC9" s="31"/>
      <c r="WBD9" s="31"/>
      <c r="WBE9" s="31"/>
      <c r="WBF9" s="31"/>
      <c r="WBG9" s="31"/>
      <c r="WBH9" s="31"/>
      <c r="WBI9" s="31"/>
      <c r="WBJ9" s="31"/>
      <c r="WBK9" s="31"/>
      <c r="WBL9" s="31"/>
      <c r="WBM9" s="31"/>
      <c r="WBN9" s="31"/>
      <c r="WBO9" s="31"/>
      <c r="WBP9" s="31"/>
      <c r="WBQ9" s="31"/>
      <c r="WBR9" s="31"/>
      <c r="WBS9" s="31"/>
      <c r="WBT9" s="31"/>
      <c r="WBU9" s="31"/>
      <c r="WBV9" s="31"/>
      <c r="WBW9" s="31"/>
      <c r="WBX9" s="31"/>
      <c r="WBY9" s="31"/>
      <c r="WBZ9" s="31"/>
      <c r="WCA9" s="31"/>
      <c r="WCB9" s="31"/>
      <c r="WCC9" s="31"/>
      <c r="WCD9" s="31"/>
      <c r="WCE9" s="31"/>
      <c r="WCF9" s="31"/>
      <c r="WCG9" s="31"/>
      <c r="WCH9" s="31"/>
      <c r="WCI9" s="31"/>
      <c r="WCJ9" s="31"/>
      <c r="WCK9" s="31"/>
      <c r="WCL9" s="31"/>
      <c r="WCM9" s="31"/>
      <c r="WCN9" s="31"/>
      <c r="WCO9" s="31"/>
      <c r="WCP9" s="31"/>
      <c r="WCQ9" s="31"/>
      <c r="WCR9" s="31"/>
      <c r="WCS9" s="31"/>
      <c r="WCT9" s="31"/>
      <c r="WCU9" s="31"/>
      <c r="WCV9" s="31"/>
      <c r="WCW9" s="31"/>
      <c r="WCX9" s="31"/>
      <c r="WCY9" s="31"/>
      <c r="WCZ9" s="31"/>
      <c r="WDA9" s="31"/>
      <c r="WDB9" s="31"/>
      <c r="WDC9" s="31"/>
      <c r="WDD9" s="31"/>
      <c r="WDE9" s="31"/>
      <c r="WDF9" s="31"/>
      <c r="WDG9" s="31"/>
      <c r="WDH9" s="31"/>
      <c r="WDI9" s="31"/>
      <c r="WDJ9" s="31"/>
      <c r="WDK9" s="31"/>
      <c r="WDL9" s="31"/>
      <c r="WDM9" s="31"/>
      <c r="WDN9" s="31"/>
      <c r="WDO9" s="31"/>
      <c r="WDP9" s="31"/>
      <c r="WDQ9" s="31"/>
      <c r="WDR9" s="31"/>
      <c r="WDS9" s="31"/>
      <c r="WDT9" s="31"/>
      <c r="WDU9" s="31"/>
      <c r="WDV9" s="31"/>
      <c r="WDW9" s="31"/>
      <c r="WDX9" s="31"/>
      <c r="WDY9" s="31"/>
      <c r="WDZ9" s="31"/>
      <c r="WEA9" s="31"/>
      <c r="WEB9" s="31"/>
      <c r="WEC9" s="31"/>
      <c r="WED9" s="31"/>
      <c r="WEE9" s="31"/>
      <c r="WEF9" s="31"/>
      <c r="WEG9" s="31"/>
      <c r="WEH9" s="31"/>
      <c r="WEI9" s="31"/>
      <c r="WEJ9" s="31"/>
      <c r="WEK9" s="31"/>
      <c r="WEL9" s="31"/>
      <c r="WEM9" s="31"/>
      <c r="WEN9" s="31"/>
      <c r="WEO9" s="31"/>
      <c r="WEP9" s="31"/>
      <c r="WEQ9" s="31"/>
      <c r="WER9" s="31"/>
      <c r="WES9" s="31"/>
      <c r="WET9" s="31"/>
      <c r="WEU9" s="31"/>
      <c r="WEV9" s="31"/>
      <c r="WEW9" s="31"/>
      <c r="WEX9" s="31"/>
      <c r="WEY9" s="31"/>
      <c r="WEZ9" s="31"/>
      <c r="WFA9" s="31"/>
      <c r="WFB9" s="31"/>
      <c r="WFC9" s="31"/>
      <c r="WFD9" s="31"/>
      <c r="WFE9" s="31"/>
      <c r="WFF9" s="31"/>
      <c r="WFG9" s="31"/>
      <c r="WFH9" s="31"/>
      <c r="WFI9" s="31"/>
      <c r="WFJ9" s="31"/>
      <c r="WFK9" s="31"/>
      <c r="WFL9" s="31"/>
      <c r="WFM9" s="31"/>
      <c r="WFN9" s="31"/>
      <c r="WFO9" s="31"/>
      <c r="WFP9" s="31"/>
      <c r="WFQ9" s="31"/>
      <c r="WFR9" s="31"/>
      <c r="WFS9" s="31"/>
      <c r="WFT9" s="31"/>
      <c r="WFU9" s="31"/>
      <c r="WFV9" s="31"/>
      <c r="WFW9" s="31"/>
      <c r="WFX9" s="31"/>
      <c r="WFY9" s="31"/>
      <c r="WFZ9" s="31"/>
      <c r="WGA9" s="31"/>
      <c r="WGB9" s="31"/>
      <c r="WGC9" s="31"/>
      <c r="WGD9" s="31"/>
      <c r="WGE9" s="31"/>
      <c r="WGF9" s="31"/>
      <c r="WGG9" s="31"/>
      <c r="WGH9" s="31"/>
      <c r="WGI9" s="31"/>
      <c r="WGJ9" s="31"/>
      <c r="WGK9" s="31"/>
      <c r="WGL9" s="31"/>
      <c r="WGM9" s="31"/>
      <c r="WGN9" s="31"/>
      <c r="WGO9" s="31"/>
      <c r="WGP9" s="31"/>
      <c r="WGQ9" s="31"/>
      <c r="WGR9" s="31"/>
      <c r="WGS9" s="31"/>
      <c r="WGT9" s="31"/>
      <c r="WGU9" s="31"/>
      <c r="WGV9" s="31"/>
      <c r="WGW9" s="31"/>
      <c r="WGX9" s="31"/>
      <c r="WGY9" s="31"/>
      <c r="WGZ9" s="31"/>
      <c r="WHA9" s="31"/>
      <c r="WHB9" s="31"/>
      <c r="WHC9" s="31"/>
      <c r="WHD9" s="31"/>
      <c r="WHE9" s="31"/>
      <c r="WHF9" s="31"/>
      <c r="WHG9" s="31"/>
      <c r="WHH9" s="31"/>
      <c r="WHI9" s="31"/>
      <c r="WHJ9" s="31"/>
      <c r="WHK9" s="31"/>
      <c r="WHL9" s="31"/>
      <c r="WHM9" s="31"/>
      <c r="WHN9" s="31"/>
      <c r="WHO9" s="31"/>
      <c r="WHP9" s="31"/>
      <c r="WHQ9" s="31"/>
      <c r="WHR9" s="31"/>
      <c r="WHS9" s="31"/>
      <c r="WHT9" s="31"/>
      <c r="WHU9" s="31"/>
      <c r="WHV9" s="31"/>
      <c r="WHW9" s="31"/>
      <c r="WHX9" s="31"/>
      <c r="WHY9" s="31"/>
      <c r="WHZ9" s="31"/>
      <c r="WIA9" s="31"/>
      <c r="WIB9" s="31"/>
      <c r="WIC9" s="31"/>
      <c r="WID9" s="31"/>
      <c r="WIE9" s="31"/>
      <c r="WIF9" s="31"/>
      <c r="WIG9" s="31"/>
      <c r="WIH9" s="31"/>
      <c r="WII9" s="31"/>
      <c r="WIJ9" s="31"/>
      <c r="WIK9" s="31"/>
      <c r="WIL9" s="31"/>
      <c r="WIM9" s="31"/>
      <c r="WIN9" s="31"/>
      <c r="WIO9" s="31"/>
      <c r="WIP9" s="31"/>
      <c r="WIQ9" s="31"/>
      <c r="WIR9" s="31"/>
      <c r="WIS9" s="31"/>
      <c r="WIT9" s="31"/>
      <c r="WIU9" s="31"/>
      <c r="WIV9" s="31"/>
      <c r="WIW9" s="31"/>
      <c r="WIX9" s="31"/>
      <c r="WIY9" s="31"/>
      <c r="WIZ9" s="31"/>
      <c r="WJA9" s="31"/>
      <c r="WJB9" s="31"/>
      <c r="WJC9" s="31"/>
      <c r="WJD9" s="31"/>
      <c r="WJE9" s="31"/>
      <c r="WJF9" s="31"/>
      <c r="WJG9" s="31"/>
      <c r="WJH9" s="31"/>
      <c r="WJI9" s="31"/>
      <c r="WJJ9" s="31"/>
      <c r="WJK9" s="31"/>
      <c r="WJL9" s="31"/>
      <c r="WJM9" s="31"/>
      <c r="WJN9" s="31"/>
      <c r="WJO9" s="31"/>
      <c r="WJP9" s="31"/>
      <c r="WJQ9" s="31"/>
      <c r="WJR9" s="31"/>
      <c r="WJS9" s="31"/>
      <c r="WJT9" s="31"/>
      <c r="WJU9" s="31"/>
      <c r="WJV9" s="31"/>
      <c r="WJW9" s="31"/>
      <c r="WJX9" s="31"/>
      <c r="WJY9" s="31"/>
      <c r="WJZ9" s="31"/>
      <c r="WKA9" s="31"/>
      <c r="WKB9" s="31"/>
      <c r="WKC9" s="31"/>
      <c r="WKD9" s="31"/>
      <c r="WKE9" s="31"/>
      <c r="WKF9" s="31"/>
      <c r="WKG9" s="31"/>
      <c r="WKH9" s="31"/>
      <c r="WKI9" s="31"/>
      <c r="WKJ9" s="31"/>
      <c r="WKK9" s="31"/>
      <c r="WKL9" s="31"/>
      <c r="WKM9" s="31"/>
      <c r="WKN9" s="31"/>
      <c r="WKO9" s="31"/>
      <c r="WKP9" s="31"/>
      <c r="WKQ9" s="31"/>
      <c r="WKR9" s="31"/>
      <c r="WKS9" s="31"/>
      <c r="WKT9" s="31"/>
      <c r="WKU9" s="31"/>
      <c r="WKV9" s="31"/>
      <c r="WKW9" s="31"/>
      <c r="WKX9" s="31"/>
      <c r="WKY9" s="31"/>
      <c r="WKZ9" s="31"/>
      <c r="WLA9" s="31"/>
      <c r="WLB9" s="31"/>
      <c r="WLC9" s="31"/>
      <c r="WLD9" s="31"/>
      <c r="WLE9" s="31"/>
      <c r="WLF9" s="31"/>
      <c r="WLG9" s="31"/>
      <c r="WLH9" s="31"/>
      <c r="WLI9" s="31"/>
      <c r="WLJ9" s="31"/>
      <c r="WLK9" s="31"/>
      <c r="WLL9" s="31"/>
      <c r="WLM9" s="31"/>
      <c r="WLN9" s="31"/>
      <c r="WLO9" s="31"/>
      <c r="WLP9" s="31"/>
      <c r="WLQ9" s="31"/>
      <c r="WLR9" s="31"/>
      <c r="WLS9" s="31"/>
      <c r="WLT9" s="31"/>
      <c r="WLU9" s="31"/>
      <c r="WLV9" s="31"/>
      <c r="WLW9" s="31"/>
      <c r="WLX9" s="31"/>
      <c r="WLY9" s="31"/>
      <c r="WLZ9" s="31"/>
      <c r="WMA9" s="31"/>
      <c r="WMB9" s="31"/>
      <c r="WMC9" s="31"/>
      <c r="WMD9" s="31"/>
      <c r="WME9" s="31"/>
      <c r="WMF9" s="31"/>
      <c r="WMG9" s="31"/>
      <c r="WMH9" s="31"/>
      <c r="WMI9" s="31"/>
      <c r="WMJ9" s="31"/>
      <c r="WMK9" s="31"/>
      <c r="WML9" s="31"/>
      <c r="WMM9" s="31"/>
      <c r="WMN9" s="31"/>
      <c r="WMO9" s="31"/>
      <c r="WMP9" s="31"/>
      <c r="WMQ9" s="31"/>
      <c r="WMR9" s="31"/>
      <c r="WMS9" s="31"/>
      <c r="WMT9" s="31"/>
      <c r="WMU9" s="31"/>
      <c r="WMV9" s="31"/>
      <c r="WMW9" s="31"/>
      <c r="WMX9" s="31"/>
      <c r="WMY9" s="31"/>
      <c r="WMZ9" s="31"/>
      <c r="WNA9" s="31"/>
      <c r="WNB9" s="31"/>
      <c r="WNC9" s="31"/>
      <c r="WND9" s="31"/>
      <c r="WNE9" s="31"/>
      <c r="WNF9" s="31"/>
      <c r="WNG9" s="31"/>
      <c r="WNH9" s="31"/>
      <c r="WNI9" s="31"/>
      <c r="WNJ9" s="31"/>
      <c r="WNK9" s="31"/>
      <c r="WNL9" s="31"/>
      <c r="WNM9" s="31"/>
      <c r="WNN9" s="31"/>
      <c r="WNO9" s="31"/>
      <c r="WNP9" s="31"/>
      <c r="WNQ9" s="31"/>
      <c r="WNR9" s="31"/>
      <c r="WNS9" s="31"/>
      <c r="WNT9" s="31"/>
      <c r="WNU9" s="31"/>
      <c r="WNV9" s="31"/>
      <c r="WNW9" s="31"/>
      <c r="WNX9" s="31"/>
      <c r="WNY9" s="31"/>
      <c r="WNZ9" s="31"/>
      <c r="WOA9" s="31"/>
      <c r="WOB9" s="31"/>
      <c r="WOC9" s="31"/>
      <c r="WOD9" s="31"/>
      <c r="WOE9" s="31"/>
      <c r="WOF9" s="31"/>
      <c r="WOG9" s="31"/>
      <c r="WOH9" s="31"/>
      <c r="WOI9" s="31"/>
      <c r="WOJ9" s="31"/>
      <c r="WOK9" s="31"/>
      <c r="WOL9" s="31"/>
      <c r="WOM9" s="31"/>
      <c r="WON9" s="31"/>
      <c r="WOO9" s="31"/>
      <c r="WOP9" s="31"/>
      <c r="WOQ9" s="31"/>
      <c r="WOR9" s="31"/>
      <c r="WOS9" s="31"/>
      <c r="WOT9" s="31"/>
      <c r="WOU9" s="31"/>
      <c r="WOV9" s="31"/>
      <c r="WOW9" s="31"/>
      <c r="WOX9" s="31"/>
      <c r="WOY9" s="31"/>
      <c r="WOZ9" s="31"/>
      <c r="WPA9" s="31"/>
      <c r="WPB9" s="31"/>
      <c r="WPC9" s="31"/>
      <c r="WPD9" s="31"/>
      <c r="WPE9" s="31"/>
      <c r="WPF9" s="31"/>
      <c r="WPG9" s="31"/>
      <c r="WPH9" s="31"/>
      <c r="WPI9" s="31"/>
      <c r="WPJ9" s="31"/>
      <c r="WPK9" s="31"/>
      <c r="WPL9" s="31"/>
      <c r="WPM9" s="31"/>
      <c r="WPN9" s="31"/>
      <c r="WPO9" s="31"/>
      <c r="WPP9" s="31"/>
      <c r="WPQ9" s="31"/>
      <c r="WPR9" s="31"/>
      <c r="WPS9" s="31"/>
      <c r="WPT9" s="31"/>
      <c r="WPU9" s="31"/>
      <c r="WPV9" s="31"/>
      <c r="WPW9" s="31"/>
      <c r="WPX9" s="31"/>
      <c r="WPY9" s="31"/>
      <c r="WPZ9" s="31"/>
      <c r="WQA9" s="31"/>
      <c r="WQB9" s="31"/>
      <c r="WQC9" s="31"/>
      <c r="WQD9" s="31"/>
      <c r="WQE9" s="31"/>
      <c r="WQF9" s="31"/>
      <c r="WQG9" s="31"/>
      <c r="WQH9" s="31"/>
      <c r="WQI9" s="31"/>
      <c r="WQJ9" s="31"/>
      <c r="WQK9" s="31"/>
      <c r="WQL9" s="31"/>
      <c r="WQM9" s="31"/>
      <c r="WQN9" s="31"/>
      <c r="WQO9" s="31"/>
      <c r="WQP9" s="31"/>
      <c r="WQQ9" s="31"/>
      <c r="WQR9" s="31"/>
      <c r="WQS9" s="31"/>
      <c r="WQT9" s="31"/>
      <c r="WQU9" s="31"/>
      <c r="WQV9" s="31"/>
      <c r="WQW9" s="31"/>
      <c r="WQX9" s="31"/>
      <c r="WQY9" s="31"/>
      <c r="WQZ9" s="31"/>
      <c r="WRA9" s="31"/>
      <c r="WRB9" s="31"/>
      <c r="WRC9" s="31"/>
      <c r="WRD9" s="31"/>
      <c r="WRE9" s="31"/>
      <c r="WRF9" s="31"/>
      <c r="WRG9" s="31"/>
      <c r="WRH9" s="31"/>
      <c r="WRI9" s="31"/>
      <c r="WRJ9" s="31"/>
      <c r="WRK9" s="31"/>
      <c r="WRL9" s="31"/>
      <c r="WRM9" s="31"/>
      <c r="WRN9" s="31"/>
      <c r="WRO9" s="31"/>
      <c r="WRP9" s="31"/>
      <c r="WRQ9" s="31"/>
      <c r="WRR9" s="31"/>
      <c r="WRS9" s="31"/>
      <c r="WRT9" s="31"/>
      <c r="WRU9" s="31"/>
      <c r="WRV9" s="31"/>
      <c r="WRW9" s="31"/>
      <c r="WRX9" s="31"/>
      <c r="WRY9" s="31"/>
      <c r="WRZ9" s="31"/>
      <c r="WSA9" s="31"/>
      <c r="WSB9" s="31"/>
      <c r="WSC9" s="31"/>
      <c r="WSD9" s="31"/>
      <c r="WSE9" s="31"/>
      <c r="WSF9" s="31"/>
      <c r="WSG9" s="31"/>
      <c r="WSH9" s="31"/>
      <c r="WSI9" s="31"/>
      <c r="WSJ9" s="31"/>
      <c r="WSK9" s="31"/>
      <c r="WSL9" s="31"/>
      <c r="WSM9" s="31"/>
      <c r="WSN9" s="31"/>
      <c r="WSO9" s="31"/>
      <c r="WSP9" s="31"/>
      <c r="WSQ9" s="31"/>
      <c r="WSR9" s="31"/>
      <c r="WSS9" s="31"/>
      <c r="WST9" s="31"/>
      <c r="WSU9" s="31"/>
      <c r="WSV9" s="31"/>
      <c r="WSW9" s="31"/>
      <c r="WSX9" s="31"/>
      <c r="WSY9" s="31"/>
      <c r="WSZ9" s="31"/>
      <c r="WTA9" s="31"/>
      <c r="WTB9" s="31"/>
      <c r="WTC9" s="31"/>
      <c r="WTD9" s="31"/>
      <c r="WTE9" s="31"/>
      <c r="WTF9" s="31"/>
      <c r="WTG9" s="31"/>
      <c r="WTH9" s="31"/>
      <c r="WTI9" s="31"/>
      <c r="WTJ9" s="31"/>
      <c r="WTK9" s="31"/>
      <c r="WTL9" s="31"/>
      <c r="WTM9" s="31"/>
      <c r="WTN9" s="31"/>
      <c r="WTO9" s="31"/>
      <c r="WTP9" s="31"/>
      <c r="WTQ9" s="31"/>
      <c r="WTR9" s="31"/>
      <c r="WTS9" s="31"/>
      <c r="WTT9" s="31"/>
      <c r="WTU9" s="31"/>
      <c r="WTV9" s="31"/>
      <c r="WTW9" s="31"/>
      <c r="WTX9" s="31"/>
      <c r="WTY9" s="31"/>
      <c r="WTZ9" s="31"/>
      <c r="WUA9" s="31"/>
      <c r="WUB9" s="31"/>
      <c r="WUC9" s="31"/>
      <c r="WUD9" s="31"/>
      <c r="WUE9" s="31"/>
      <c r="WUF9" s="31"/>
      <c r="WUG9" s="31"/>
      <c r="WUH9" s="31"/>
      <c r="WUI9" s="31"/>
      <c r="WUJ9" s="31"/>
      <c r="WUK9" s="31"/>
      <c r="WUL9" s="31"/>
      <c r="WUM9" s="31"/>
      <c r="WUN9" s="31"/>
      <c r="WUO9" s="31"/>
      <c r="WUP9" s="31"/>
      <c r="WUQ9" s="31"/>
      <c r="WUR9" s="31"/>
      <c r="WUS9" s="31"/>
      <c r="WUT9" s="31"/>
      <c r="WUU9" s="31"/>
      <c r="WUV9" s="31"/>
      <c r="WUW9" s="31"/>
      <c r="WUX9" s="31"/>
      <c r="WUY9" s="31"/>
      <c r="WUZ9" s="31"/>
      <c r="WVA9" s="31"/>
      <c r="WVB9" s="31"/>
      <c r="WVC9" s="31"/>
      <c r="WVD9" s="31"/>
      <c r="WVE9" s="31"/>
      <c r="WVF9" s="31"/>
      <c r="WVG9" s="31"/>
      <c r="WVH9" s="31"/>
      <c r="WVI9" s="31"/>
      <c r="WVJ9" s="31"/>
      <c r="WVK9" s="31"/>
      <c r="WVL9" s="31"/>
      <c r="WVM9" s="31"/>
      <c r="WVN9" s="31"/>
      <c r="WVO9" s="31"/>
      <c r="WVP9" s="31"/>
      <c r="WVQ9" s="31"/>
      <c r="WVR9" s="31"/>
      <c r="WVS9" s="31"/>
      <c r="WVT9" s="31"/>
      <c r="WVU9" s="31"/>
      <c r="WVV9" s="31"/>
      <c r="WVW9" s="31"/>
      <c r="WVX9" s="31"/>
      <c r="WVY9" s="31"/>
      <c r="WVZ9" s="31"/>
      <c r="WWA9" s="31"/>
      <c r="WWB9" s="31"/>
      <c r="WWC9" s="31"/>
      <c r="WWD9" s="31"/>
      <c r="WWE9" s="31"/>
      <c r="WWF9" s="31"/>
      <c r="WWG9" s="31"/>
      <c r="WWH9" s="31"/>
      <c r="WWI9" s="31"/>
      <c r="WWJ9" s="31"/>
      <c r="WWK9" s="31"/>
      <c r="WWL9" s="31"/>
      <c r="WWM9" s="31"/>
      <c r="WWN9" s="31"/>
      <c r="WWO9" s="31"/>
      <c r="WWP9" s="31"/>
      <c r="WWQ9" s="31"/>
      <c r="WWR9" s="31"/>
      <c r="WWS9" s="31"/>
      <c r="WWT9" s="31"/>
      <c r="WWU9" s="31"/>
      <c r="WWV9" s="31"/>
      <c r="WWW9" s="31"/>
      <c r="WWX9" s="31"/>
      <c r="WWY9" s="31"/>
      <c r="WWZ9" s="31"/>
      <c r="WXA9" s="31"/>
      <c r="WXB9" s="31"/>
      <c r="WXC9" s="31"/>
      <c r="WXD9" s="31"/>
      <c r="WXE9" s="31"/>
      <c r="WXF9" s="31"/>
      <c r="WXG9" s="31"/>
      <c r="WXH9" s="31"/>
      <c r="WXI9" s="31"/>
      <c r="WXJ9" s="31"/>
      <c r="WXK9" s="31"/>
      <c r="WXL9" s="31"/>
      <c r="WXM9" s="31"/>
      <c r="WXN9" s="31"/>
      <c r="WXO9" s="31"/>
      <c r="WXP9" s="31"/>
      <c r="WXQ9" s="31"/>
      <c r="WXR9" s="31"/>
      <c r="WXS9" s="31"/>
      <c r="WXT9" s="31"/>
      <c r="WXU9" s="31"/>
      <c r="WXV9" s="31"/>
      <c r="WXW9" s="31"/>
      <c r="WXX9" s="31"/>
      <c r="WXY9" s="31"/>
      <c r="WXZ9" s="31"/>
      <c r="WYA9" s="31"/>
      <c r="WYB9" s="31"/>
      <c r="WYC9" s="31"/>
      <c r="WYD9" s="31"/>
      <c r="WYE9" s="31"/>
      <c r="WYF9" s="31"/>
      <c r="WYG9" s="31"/>
      <c r="WYH9" s="31"/>
      <c r="WYI9" s="31"/>
      <c r="WYJ9" s="31"/>
      <c r="WYK9" s="31"/>
      <c r="WYL9" s="31"/>
      <c r="WYM9" s="31"/>
      <c r="WYN9" s="31"/>
      <c r="WYO9" s="31"/>
      <c r="WYP9" s="31"/>
      <c r="WYQ9" s="31"/>
      <c r="WYR9" s="31"/>
      <c r="WYS9" s="31"/>
      <c r="WYT9" s="31"/>
      <c r="WYU9" s="31"/>
      <c r="WYV9" s="31"/>
      <c r="WYW9" s="31"/>
      <c r="WYX9" s="31"/>
      <c r="WYY9" s="31"/>
      <c r="WYZ9" s="31"/>
      <c r="WZA9" s="31"/>
      <c r="WZB9" s="31"/>
      <c r="WZC9" s="31"/>
      <c r="WZD9" s="31"/>
      <c r="WZE9" s="31"/>
      <c r="WZF9" s="31"/>
      <c r="WZG9" s="31"/>
      <c r="WZH9" s="31"/>
      <c r="WZI9" s="31"/>
      <c r="WZJ9" s="31"/>
      <c r="WZK9" s="31"/>
      <c r="WZL9" s="31"/>
      <c r="WZM9" s="31"/>
      <c r="WZN9" s="31"/>
      <c r="WZO9" s="31"/>
      <c r="WZP9" s="31"/>
      <c r="WZQ9" s="31"/>
      <c r="WZR9" s="31"/>
      <c r="WZS9" s="31"/>
      <c r="WZT9" s="31"/>
      <c r="WZU9" s="31"/>
      <c r="WZV9" s="31"/>
      <c r="WZW9" s="31"/>
      <c r="WZX9" s="31"/>
      <c r="WZY9" s="31"/>
      <c r="WZZ9" s="31"/>
      <c r="XAA9" s="31"/>
      <c r="XAB9" s="31"/>
      <c r="XAC9" s="31"/>
      <c r="XAD9" s="31"/>
      <c r="XAE9" s="31"/>
      <c r="XAF9" s="31"/>
      <c r="XAG9" s="31"/>
      <c r="XAH9" s="31"/>
      <c r="XAI9" s="31"/>
      <c r="XAJ9" s="31"/>
      <c r="XAK9" s="31"/>
      <c r="XAL9" s="31"/>
      <c r="XAM9" s="31"/>
      <c r="XAN9" s="31"/>
      <c r="XAO9" s="31"/>
      <c r="XAP9" s="31"/>
      <c r="XAQ9" s="31"/>
      <c r="XAR9" s="31"/>
      <c r="XAS9" s="31"/>
      <c r="XAT9" s="31"/>
      <c r="XAU9" s="31"/>
      <c r="XAV9" s="31"/>
      <c r="XAW9" s="31"/>
      <c r="XAX9" s="31"/>
      <c r="XAY9" s="31"/>
      <c r="XAZ9" s="31"/>
      <c r="XBA9" s="31"/>
      <c r="XBB9" s="31"/>
      <c r="XBC9" s="31"/>
      <c r="XBD9" s="31"/>
      <c r="XBE9" s="31"/>
      <c r="XBF9" s="31"/>
      <c r="XBG9" s="31"/>
      <c r="XBH9" s="31"/>
      <c r="XBI9" s="31"/>
      <c r="XBJ9" s="31"/>
      <c r="XBK9" s="31"/>
      <c r="XBL9" s="31"/>
      <c r="XBM9" s="31"/>
      <c r="XBN9" s="31"/>
      <c r="XBO9" s="31"/>
      <c r="XBP9" s="31"/>
      <c r="XBQ9" s="31"/>
      <c r="XBR9" s="31"/>
      <c r="XBS9" s="31"/>
      <c r="XBT9" s="31"/>
      <c r="XBU9" s="31"/>
      <c r="XBV9" s="31"/>
      <c r="XBW9" s="31"/>
      <c r="XBX9" s="31"/>
      <c r="XBY9" s="31"/>
      <c r="XBZ9" s="31"/>
      <c r="XCA9" s="31"/>
      <c r="XCB9" s="31"/>
      <c r="XCC9" s="31"/>
      <c r="XCD9" s="31"/>
      <c r="XCE9" s="31"/>
      <c r="XCF9" s="31"/>
      <c r="XCG9" s="31"/>
      <c r="XCH9" s="31"/>
      <c r="XCI9" s="31"/>
      <c r="XCJ9" s="31"/>
      <c r="XCK9" s="31"/>
      <c r="XCL9" s="31"/>
      <c r="XCM9" s="31"/>
      <c r="XCN9" s="31"/>
      <c r="XCO9" s="31"/>
      <c r="XCP9" s="31"/>
      <c r="XCQ9" s="31"/>
      <c r="XCR9" s="31"/>
      <c r="XCS9" s="31"/>
      <c r="XCT9" s="31"/>
      <c r="XCU9" s="31"/>
      <c r="XCV9" s="31"/>
      <c r="XCW9" s="31"/>
      <c r="XCX9" s="31"/>
      <c r="XCY9" s="31"/>
      <c r="XCZ9" s="31"/>
      <c r="XDA9" s="31"/>
      <c r="XDB9" s="31"/>
      <c r="XDC9" s="31"/>
      <c r="XDD9" s="31"/>
      <c r="XDE9" s="31"/>
      <c r="XDF9" s="31"/>
      <c r="XDG9" s="31"/>
      <c r="XDH9" s="31"/>
      <c r="XDI9" s="31"/>
      <c r="XDJ9" s="31"/>
      <c r="XDK9" s="31"/>
      <c r="XDL9" s="31"/>
      <c r="XDM9" s="31"/>
      <c r="XDN9" s="31"/>
      <c r="XDO9" s="31"/>
      <c r="XDP9" s="31"/>
      <c r="XDQ9" s="31"/>
      <c r="XDR9" s="31"/>
      <c r="XDS9" s="31"/>
      <c r="XDT9" s="31"/>
      <c r="XDU9" s="31"/>
      <c r="XDV9" s="31"/>
      <c r="XDW9" s="31"/>
      <c r="XDX9" s="31"/>
      <c r="XDY9" s="31"/>
      <c r="XDZ9" s="31"/>
      <c r="XEA9" s="31"/>
      <c r="XEB9" s="31"/>
      <c r="XEC9" s="31"/>
      <c r="XED9" s="31"/>
      <c r="XEE9" s="31"/>
      <c r="XEF9" s="31"/>
      <c r="XEG9" s="31"/>
      <c r="XEH9" s="31"/>
      <c r="XEI9" s="31"/>
      <c r="XEJ9" s="31"/>
      <c r="XEK9" s="31"/>
      <c r="XEL9" s="31"/>
      <c r="XEM9" s="31"/>
      <c r="XEN9" s="31"/>
      <c r="XEO9" s="31"/>
      <c r="XEP9" s="31"/>
      <c r="XEQ9" s="31"/>
      <c r="XER9" s="31"/>
      <c r="XES9" s="31"/>
      <c r="XET9" s="31"/>
      <c r="XEU9" s="31"/>
      <c r="XEV9" s="31"/>
      <c r="XEW9" s="31"/>
      <c r="XEX9" s="31"/>
      <c r="XEY9" s="31"/>
      <c r="XEZ9" s="31"/>
    </row>
    <row r="10" spans="1:16380" ht="20.45" customHeight="1">
      <c r="A10" s="82" t="s">
        <v>38</v>
      </c>
      <c r="B10" s="82" t="s">
        <v>269</v>
      </c>
      <c r="C10" s="63">
        <v>2729</v>
      </c>
      <c r="D10" s="64">
        <v>2832</v>
      </c>
      <c r="E10" s="70">
        <v>-3.6</v>
      </c>
      <c r="F10" s="34"/>
      <c r="G10" s="63">
        <v>912</v>
      </c>
      <c r="H10" s="64">
        <v>977</v>
      </c>
      <c r="I10" s="70">
        <v>-6.6</v>
      </c>
      <c r="J10" s="408"/>
      <c r="K10" s="408"/>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82"/>
      <c r="JY10" s="82"/>
      <c r="JZ10" s="82"/>
      <c r="KA10" s="82"/>
      <c r="KB10" s="82"/>
      <c r="KC10" s="82"/>
      <c r="KD10" s="82"/>
      <c r="KE10" s="82"/>
      <c r="KF10" s="82"/>
      <c r="KG10" s="82"/>
      <c r="KH10" s="82"/>
      <c r="KI10" s="82"/>
      <c r="KJ10" s="82"/>
      <c r="KK10" s="82"/>
      <c r="KL10" s="82"/>
      <c r="KM10" s="82"/>
      <c r="KN10" s="82"/>
      <c r="KO10" s="82"/>
      <c r="KP10" s="82"/>
      <c r="KQ10" s="82"/>
      <c r="KR10" s="82"/>
      <c r="KS10" s="82"/>
      <c r="KT10" s="82"/>
      <c r="KU10" s="82"/>
      <c r="KV10" s="82"/>
      <c r="KW10" s="82"/>
      <c r="KX10" s="82"/>
      <c r="KY10" s="82"/>
      <c r="KZ10" s="82"/>
      <c r="LA10" s="82"/>
      <c r="LB10" s="82"/>
      <c r="LC10" s="82"/>
      <c r="LD10" s="82"/>
      <c r="LE10" s="82"/>
      <c r="LF10" s="82"/>
      <c r="LG10" s="82"/>
      <c r="LH10" s="82"/>
      <c r="LI10" s="82"/>
      <c r="LJ10" s="82"/>
      <c r="LK10" s="82"/>
      <c r="LL10" s="82"/>
      <c r="LM10" s="82"/>
      <c r="LN10" s="82"/>
      <c r="LO10" s="82"/>
      <c r="LP10" s="82"/>
      <c r="LQ10" s="82"/>
      <c r="LR10" s="82"/>
      <c r="LS10" s="82"/>
      <c r="LT10" s="82"/>
      <c r="LU10" s="82"/>
      <c r="LV10" s="82"/>
      <c r="LW10" s="82"/>
      <c r="LX10" s="82"/>
      <c r="LY10" s="82"/>
      <c r="LZ10" s="82"/>
      <c r="MA10" s="82"/>
      <c r="MB10" s="82"/>
      <c r="MC10" s="82"/>
      <c r="MD10" s="82"/>
      <c r="ME10" s="82"/>
      <c r="MF10" s="82"/>
      <c r="MG10" s="82"/>
      <c r="MH10" s="82"/>
      <c r="MI10" s="82"/>
      <c r="MJ10" s="82"/>
      <c r="MK10" s="82"/>
      <c r="ML10" s="82"/>
      <c r="MM10" s="82"/>
      <c r="MN10" s="82"/>
      <c r="MO10" s="82"/>
      <c r="MP10" s="82"/>
      <c r="MQ10" s="82"/>
      <c r="MR10" s="82"/>
      <c r="MS10" s="82"/>
      <c r="MT10" s="82"/>
      <c r="MU10" s="82"/>
      <c r="MV10" s="82"/>
      <c r="MW10" s="82"/>
      <c r="MX10" s="82"/>
      <c r="MY10" s="82"/>
      <c r="MZ10" s="82"/>
      <c r="NA10" s="82"/>
      <c r="NB10" s="82"/>
      <c r="NC10" s="82"/>
      <c r="ND10" s="82"/>
      <c r="NE10" s="82"/>
      <c r="NF10" s="82"/>
      <c r="NG10" s="82"/>
      <c r="NH10" s="82"/>
      <c r="NI10" s="82"/>
      <c r="NJ10" s="82"/>
      <c r="NK10" s="82"/>
      <c r="NL10" s="82"/>
      <c r="NM10" s="82"/>
      <c r="NN10" s="82"/>
      <c r="NO10" s="82"/>
      <c r="NP10" s="82"/>
      <c r="NQ10" s="82"/>
      <c r="NR10" s="82"/>
      <c r="NS10" s="82"/>
      <c r="NT10" s="82"/>
      <c r="NU10" s="82"/>
      <c r="NV10" s="82"/>
      <c r="NW10" s="82"/>
      <c r="NX10" s="82"/>
      <c r="NY10" s="82"/>
      <c r="NZ10" s="82"/>
      <c r="OA10" s="82"/>
      <c r="OB10" s="82"/>
      <c r="OC10" s="82"/>
      <c r="OD10" s="82"/>
      <c r="OE10" s="82"/>
      <c r="OF10" s="82"/>
      <c r="OG10" s="82"/>
      <c r="OH10" s="82"/>
      <c r="OI10" s="82"/>
      <c r="OJ10" s="82"/>
      <c r="OK10" s="82"/>
      <c r="OL10" s="82"/>
      <c r="OM10" s="82"/>
      <c r="ON10" s="82"/>
      <c r="OO10" s="82"/>
      <c r="OP10" s="82"/>
      <c r="OQ10" s="82"/>
      <c r="OR10" s="82"/>
      <c r="OS10" s="82"/>
      <c r="OT10" s="82"/>
      <c r="OU10" s="82"/>
      <c r="OV10" s="82"/>
      <c r="OW10" s="82"/>
      <c r="OX10" s="82"/>
      <c r="OY10" s="82"/>
      <c r="OZ10" s="82"/>
      <c r="PA10" s="82"/>
      <c r="PB10" s="82"/>
      <c r="PC10" s="82"/>
      <c r="PD10" s="82"/>
      <c r="PE10" s="82"/>
      <c r="PF10" s="82"/>
      <c r="PG10" s="82"/>
      <c r="PH10" s="82"/>
      <c r="PI10" s="82"/>
      <c r="PJ10" s="82"/>
      <c r="PK10" s="82"/>
      <c r="PL10" s="82"/>
      <c r="PM10" s="82"/>
      <c r="PN10" s="82"/>
      <c r="PO10" s="82"/>
      <c r="PP10" s="82"/>
      <c r="PQ10" s="82"/>
      <c r="PR10" s="82"/>
      <c r="PS10" s="82"/>
      <c r="PT10" s="82"/>
      <c r="PU10" s="82"/>
      <c r="PV10" s="82"/>
      <c r="PW10" s="82"/>
      <c r="PX10" s="82"/>
      <c r="PY10" s="82"/>
      <c r="PZ10" s="82"/>
      <c r="QA10" s="82"/>
      <c r="QB10" s="82"/>
      <c r="QC10" s="82"/>
      <c r="QD10" s="82"/>
      <c r="QE10" s="82"/>
      <c r="QF10" s="82"/>
      <c r="QG10" s="82"/>
      <c r="QH10" s="82"/>
      <c r="QI10" s="82"/>
      <c r="QJ10" s="82"/>
      <c r="QK10" s="82"/>
      <c r="QL10" s="82"/>
      <c r="QM10" s="82"/>
      <c r="QN10" s="82"/>
      <c r="QO10" s="82"/>
      <c r="QP10" s="82"/>
      <c r="QQ10" s="82"/>
      <c r="QR10" s="82"/>
      <c r="QS10" s="82"/>
      <c r="QT10" s="82"/>
      <c r="QU10" s="82"/>
      <c r="QV10" s="82"/>
      <c r="QW10" s="82"/>
      <c r="QX10" s="82"/>
      <c r="QY10" s="82"/>
      <c r="QZ10" s="82"/>
      <c r="RA10" s="82"/>
      <c r="RB10" s="82"/>
      <c r="RC10" s="82"/>
      <c r="RD10" s="82"/>
      <c r="RE10" s="82"/>
      <c r="RF10" s="82"/>
      <c r="RG10" s="82"/>
      <c r="RH10" s="82"/>
      <c r="RI10" s="82"/>
      <c r="RJ10" s="82"/>
      <c r="RK10" s="82"/>
      <c r="RL10" s="82"/>
      <c r="RM10" s="82"/>
      <c r="RN10" s="82"/>
      <c r="RO10" s="82"/>
      <c r="RP10" s="82"/>
      <c r="RQ10" s="82"/>
      <c r="RR10" s="82"/>
      <c r="RS10" s="82"/>
      <c r="RT10" s="82"/>
      <c r="RU10" s="82"/>
      <c r="RV10" s="82"/>
      <c r="RW10" s="82"/>
      <c r="RX10" s="82"/>
      <c r="RY10" s="82"/>
      <c r="RZ10" s="82"/>
      <c r="SA10" s="82"/>
      <c r="SB10" s="82"/>
      <c r="SC10" s="82"/>
      <c r="SD10" s="82"/>
      <c r="SE10" s="82"/>
      <c r="SF10" s="82"/>
      <c r="SG10" s="82"/>
      <c r="SH10" s="82"/>
      <c r="SI10" s="82"/>
      <c r="SJ10" s="82"/>
      <c r="SK10" s="82"/>
      <c r="SL10" s="82"/>
      <c r="SM10" s="82"/>
      <c r="SN10" s="82"/>
      <c r="SO10" s="82"/>
      <c r="SP10" s="82"/>
      <c r="SQ10" s="82"/>
      <c r="SR10" s="82"/>
      <c r="SS10" s="82"/>
      <c r="ST10" s="82"/>
      <c r="SU10" s="82"/>
      <c r="SV10" s="82"/>
      <c r="SW10" s="82"/>
      <c r="SX10" s="82"/>
      <c r="SY10" s="82"/>
      <c r="SZ10" s="82"/>
      <c r="TA10" s="82"/>
      <c r="TB10" s="82"/>
      <c r="TC10" s="82"/>
      <c r="TD10" s="82"/>
      <c r="TE10" s="82"/>
      <c r="TF10" s="82"/>
      <c r="TG10" s="82"/>
      <c r="TH10" s="82"/>
      <c r="TI10" s="82"/>
      <c r="TJ10" s="82"/>
      <c r="TK10" s="82"/>
      <c r="TL10" s="82"/>
      <c r="TM10" s="82"/>
      <c r="TN10" s="82"/>
      <c r="TO10" s="82"/>
      <c r="TP10" s="82"/>
      <c r="TQ10" s="82"/>
      <c r="TR10" s="82"/>
      <c r="TS10" s="82"/>
      <c r="TT10" s="82"/>
      <c r="TU10" s="82"/>
      <c r="TV10" s="82"/>
      <c r="TW10" s="82"/>
      <c r="TX10" s="82"/>
      <c r="TY10" s="82"/>
      <c r="TZ10" s="82"/>
      <c r="UA10" s="82"/>
      <c r="UB10" s="82"/>
      <c r="UC10" s="82"/>
      <c r="UD10" s="82"/>
      <c r="UE10" s="82"/>
      <c r="UF10" s="82"/>
      <c r="UG10" s="82"/>
      <c r="UH10" s="82"/>
      <c r="UI10" s="82"/>
      <c r="UJ10" s="82"/>
      <c r="UK10" s="82"/>
      <c r="UL10" s="82"/>
      <c r="UM10" s="82"/>
      <c r="UN10" s="82"/>
      <c r="UO10" s="82"/>
      <c r="UP10" s="82"/>
      <c r="UQ10" s="82"/>
      <c r="UR10" s="82"/>
      <c r="US10" s="82"/>
      <c r="UT10" s="82"/>
      <c r="UU10" s="82"/>
      <c r="UV10" s="82"/>
      <c r="UW10" s="82"/>
      <c r="UX10" s="82"/>
      <c r="UY10" s="82"/>
      <c r="UZ10" s="82"/>
      <c r="VA10" s="82"/>
      <c r="VB10" s="82"/>
      <c r="VC10" s="82"/>
      <c r="VD10" s="82"/>
      <c r="VE10" s="82"/>
      <c r="VF10" s="82"/>
      <c r="VG10" s="82"/>
      <c r="VH10" s="82"/>
      <c r="VI10" s="82"/>
      <c r="VJ10" s="82"/>
      <c r="VK10" s="82"/>
      <c r="VL10" s="82"/>
      <c r="VM10" s="82"/>
      <c r="VN10" s="82"/>
      <c r="VO10" s="82"/>
      <c r="VP10" s="82"/>
      <c r="VQ10" s="82"/>
      <c r="VR10" s="82"/>
      <c r="VS10" s="82"/>
      <c r="VT10" s="82"/>
      <c r="VU10" s="82"/>
      <c r="VV10" s="82"/>
      <c r="VW10" s="82"/>
      <c r="VX10" s="82"/>
      <c r="VY10" s="82"/>
      <c r="VZ10" s="82"/>
      <c r="WA10" s="82"/>
      <c r="WB10" s="82"/>
      <c r="WC10" s="82"/>
      <c r="WD10" s="82"/>
      <c r="WE10" s="82"/>
      <c r="WF10" s="82"/>
      <c r="WG10" s="82"/>
      <c r="WH10" s="82"/>
      <c r="WI10" s="82"/>
      <c r="WJ10" s="82"/>
      <c r="WK10" s="82"/>
      <c r="WL10" s="82"/>
      <c r="WM10" s="82"/>
      <c r="WN10" s="82"/>
      <c r="WO10" s="82"/>
      <c r="WP10" s="82"/>
      <c r="WQ10" s="82"/>
      <c r="WR10" s="82"/>
      <c r="WS10" s="82"/>
      <c r="WT10" s="82"/>
      <c r="WU10" s="82"/>
      <c r="WV10" s="82"/>
      <c r="WW10" s="82"/>
      <c r="WX10" s="82"/>
      <c r="WY10" s="82"/>
      <c r="WZ10" s="82"/>
      <c r="XA10" s="82"/>
      <c r="XB10" s="82"/>
      <c r="XC10" s="82"/>
      <c r="XD10" s="82"/>
      <c r="XE10" s="82"/>
      <c r="XF10" s="82"/>
      <c r="XG10" s="82"/>
      <c r="XH10" s="82"/>
      <c r="XI10" s="82"/>
      <c r="XJ10" s="82"/>
      <c r="XK10" s="82"/>
      <c r="XL10" s="82"/>
      <c r="XM10" s="82"/>
      <c r="XN10" s="82"/>
      <c r="XO10" s="82"/>
      <c r="XP10" s="82"/>
      <c r="XQ10" s="82"/>
      <c r="XR10" s="82"/>
      <c r="XS10" s="82"/>
      <c r="XT10" s="82"/>
      <c r="XU10" s="82"/>
      <c r="XV10" s="82"/>
      <c r="XW10" s="82"/>
      <c r="XX10" s="82"/>
      <c r="XY10" s="82"/>
      <c r="XZ10" s="82"/>
      <c r="YA10" s="82"/>
      <c r="YB10" s="82"/>
      <c r="YC10" s="82"/>
      <c r="YD10" s="82"/>
      <c r="YE10" s="82"/>
      <c r="YF10" s="82"/>
      <c r="YG10" s="82"/>
      <c r="YH10" s="82"/>
      <c r="YI10" s="82"/>
      <c r="YJ10" s="82"/>
      <c r="YK10" s="82"/>
      <c r="YL10" s="82"/>
      <c r="YM10" s="82"/>
      <c r="YN10" s="82"/>
      <c r="YO10" s="82"/>
      <c r="YP10" s="82"/>
      <c r="YQ10" s="82"/>
      <c r="YR10" s="82"/>
      <c r="YS10" s="82"/>
      <c r="YT10" s="82"/>
      <c r="YU10" s="82"/>
      <c r="YV10" s="82"/>
      <c r="YW10" s="82"/>
      <c r="YX10" s="82"/>
      <c r="YY10" s="82"/>
      <c r="YZ10" s="82"/>
      <c r="ZA10" s="82"/>
      <c r="ZB10" s="82"/>
      <c r="ZC10" s="82"/>
      <c r="ZD10" s="82"/>
      <c r="ZE10" s="82"/>
      <c r="ZF10" s="82"/>
      <c r="ZG10" s="82"/>
      <c r="ZH10" s="82"/>
      <c r="ZI10" s="82"/>
      <c r="ZJ10" s="82"/>
      <c r="ZK10" s="82"/>
      <c r="ZL10" s="82"/>
      <c r="ZM10" s="82"/>
      <c r="ZN10" s="82"/>
      <c r="ZO10" s="82"/>
      <c r="ZP10" s="82"/>
      <c r="ZQ10" s="82"/>
      <c r="ZR10" s="82"/>
      <c r="ZS10" s="82"/>
      <c r="ZT10" s="82"/>
      <c r="ZU10" s="82"/>
      <c r="ZV10" s="82"/>
      <c r="ZW10" s="82"/>
      <c r="ZX10" s="82"/>
      <c r="ZY10" s="82"/>
      <c r="ZZ10" s="82"/>
      <c r="AAA10" s="82"/>
      <c r="AAB10" s="82"/>
      <c r="AAC10" s="82"/>
      <c r="AAD10" s="82"/>
      <c r="AAE10" s="82"/>
      <c r="AAF10" s="82"/>
      <c r="AAG10" s="82"/>
      <c r="AAH10" s="82"/>
      <c r="AAI10" s="82"/>
      <c r="AAJ10" s="82"/>
      <c r="AAK10" s="82"/>
      <c r="AAL10" s="82"/>
      <c r="AAM10" s="82"/>
      <c r="AAN10" s="82"/>
      <c r="AAO10" s="82"/>
      <c r="AAP10" s="82"/>
      <c r="AAQ10" s="82"/>
      <c r="AAR10" s="82"/>
      <c r="AAS10" s="82"/>
      <c r="AAT10" s="82"/>
      <c r="AAU10" s="82"/>
      <c r="AAV10" s="82"/>
      <c r="AAW10" s="82"/>
      <c r="AAX10" s="82"/>
      <c r="AAY10" s="82"/>
      <c r="AAZ10" s="82"/>
      <c r="ABA10" s="82"/>
      <c r="ABB10" s="82"/>
      <c r="ABC10" s="82"/>
      <c r="ABD10" s="82"/>
      <c r="ABE10" s="82"/>
      <c r="ABF10" s="82"/>
      <c r="ABG10" s="82"/>
      <c r="ABH10" s="82"/>
      <c r="ABI10" s="82"/>
      <c r="ABJ10" s="82"/>
      <c r="ABK10" s="82"/>
      <c r="ABL10" s="82"/>
      <c r="ABM10" s="82"/>
      <c r="ABN10" s="82"/>
      <c r="ABO10" s="82"/>
      <c r="ABP10" s="82"/>
      <c r="ABQ10" s="82"/>
      <c r="ABR10" s="82"/>
      <c r="ABS10" s="82"/>
      <c r="ABT10" s="82"/>
      <c r="ABU10" s="82"/>
      <c r="ABV10" s="82"/>
      <c r="ABW10" s="82"/>
      <c r="ABX10" s="82"/>
      <c r="ABY10" s="82"/>
      <c r="ABZ10" s="82"/>
      <c r="ACA10" s="82"/>
      <c r="ACB10" s="82"/>
      <c r="ACC10" s="82"/>
      <c r="ACD10" s="82"/>
      <c r="ACE10" s="82"/>
      <c r="ACF10" s="82"/>
      <c r="ACG10" s="82"/>
      <c r="ACH10" s="82"/>
      <c r="ACI10" s="82"/>
      <c r="ACJ10" s="82"/>
      <c r="ACK10" s="82"/>
      <c r="ACL10" s="82"/>
      <c r="ACM10" s="82"/>
      <c r="ACN10" s="82"/>
      <c r="ACO10" s="82"/>
      <c r="ACP10" s="82"/>
      <c r="ACQ10" s="82"/>
      <c r="ACR10" s="82"/>
      <c r="ACS10" s="82"/>
      <c r="ACT10" s="82"/>
      <c r="ACU10" s="82"/>
      <c r="ACV10" s="82"/>
      <c r="ACW10" s="82"/>
      <c r="ACX10" s="82"/>
      <c r="ACY10" s="82"/>
      <c r="ACZ10" s="82"/>
      <c r="ADA10" s="82"/>
      <c r="ADB10" s="82"/>
      <c r="ADC10" s="82"/>
      <c r="ADD10" s="82"/>
      <c r="ADE10" s="82"/>
      <c r="ADF10" s="82"/>
      <c r="ADG10" s="82"/>
      <c r="ADH10" s="82"/>
      <c r="ADI10" s="82"/>
      <c r="ADJ10" s="82"/>
      <c r="ADK10" s="82"/>
      <c r="ADL10" s="82"/>
      <c r="ADM10" s="82"/>
      <c r="ADN10" s="82"/>
      <c r="ADO10" s="82"/>
      <c r="ADP10" s="82"/>
      <c r="ADQ10" s="82"/>
      <c r="ADR10" s="82"/>
      <c r="ADS10" s="82"/>
      <c r="ADT10" s="82"/>
      <c r="ADU10" s="82"/>
      <c r="ADV10" s="82"/>
      <c r="ADW10" s="82"/>
      <c r="ADX10" s="82"/>
      <c r="ADY10" s="82"/>
      <c r="ADZ10" s="82"/>
      <c r="AEA10" s="82"/>
      <c r="AEB10" s="82"/>
      <c r="AEC10" s="82"/>
      <c r="AED10" s="82"/>
      <c r="AEE10" s="82"/>
      <c r="AEF10" s="82"/>
      <c r="AEG10" s="82"/>
      <c r="AEH10" s="82"/>
      <c r="AEI10" s="82"/>
      <c r="AEJ10" s="82"/>
      <c r="AEK10" s="82"/>
      <c r="AEL10" s="82"/>
      <c r="AEM10" s="82"/>
      <c r="AEN10" s="82"/>
      <c r="AEO10" s="82"/>
      <c r="AEP10" s="82"/>
      <c r="AEQ10" s="82"/>
      <c r="AER10" s="82"/>
      <c r="AES10" s="82"/>
      <c r="AET10" s="82"/>
      <c r="AEU10" s="82"/>
      <c r="AEV10" s="82"/>
      <c r="AEW10" s="82"/>
      <c r="AEX10" s="82"/>
      <c r="AEY10" s="82"/>
      <c r="AEZ10" s="82"/>
      <c r="AFA10" s="82"/>
      <c r="AFB10" s="82"/>
      <c r="AFC10" s="82"/>
      <c r="AFD10" s="82"/>
      <c r="AFE10" s="82"/>
      <c r="AFF10" s="82"/>
      <c r="AFG10" s="82"/>
      <c r="AFH10" s="82"/>
      <c r="AFI10" s="82"/>
      <c r="AFJ10" s="82"/>
      <c r="AFK10" s="82"/>
      <c r="AFL10" s="82"/>
      <c r="AFM10" s="82"/>
      <c r="AFN10" s="82"/>
      <c r="AFO10" s="82"/>
      <c r="AFP10" s="82"/>
      <c r="AFQ10" s="82"/>
      <c r="AFR10" s="82"/>
      <c r="AFS10" s="82"/>
      <c r="AFT10" s="82"/>
      <c r="AFU10" s="82"/>
      <c r="AFV10" s="82"/>
      <c r="AFW10" s="82"/>
      <c r="AFX10" s="82"/>
      <c r="AFY10" s="82"/>
      <c r="AFZ10" s="82"/>
      <c r="AGA10" s="82"/>
      <c r="AGB10" s="82"/>
      <c r="AGC10" s="82"/>
      <c r="AGD10" s="82"/>
      <c r="AGE10" s="82"/>
      <c r="AGF10" s="82"/>
      <c r="AGG10" s="82"/>
      <c r="AGH10" s="82"/>
      <c r="AGI10" s="82"/>
      <c r="AGJ10" s="82"/>
      <c r="AGK10" s="82"/>
      <c r="AGL10" s="82"/>
      <c r="AGM10" s="82"/>
      <c r="AGN10" s="82"/>
      <c r="AGO10" s="82"/>
      <c r="AGP10" s="82"/>
      <c r="AGQ10" s="82"/>
      <c r="AGR10" s="82"/>
      <c r="AGS10" s="82"/>
      <c r="AGT10" s="82"/>
      <c r="AGU10" s="82"/>
      <c r="AGV10" s="82"/>
      <c r="AGW10" s="82"/>
      <c r="AGX10" s="82"/>
      <c r="AGY10" s="82"/>
      <c r="AGZ10" s="82"/>
      <c r="AHA10" s="82"/>
      <c r="AHB10" s="82"/>
      <c r="AHC10" s="82"/>
      <c r="AHD10" s="82"/>
      <c r="AHE10" s="82"/>
      <c r="AHF10" s="82"/>
      <c r="AHG10" s="82"/>
      <c r="AHH10" s="82"/>
      <c r="AHI10" s="82"/>
      <c r="AHJ10" s="82"/>
      <c r="AHK10" s="82"/>
      <c r="AHL10" s="82"/>
      <c r="AHM10" s="82"/>
      <c r="AHN10" s="82"/>
      <c r="AHO10" s="82"/>
      <c r="AHP10" s="82"/>
      <c r="AHQ10" s="82"/>
      <c r="AHR10" s="82"/>
      <c r="AHS10" s="82"/>
      <c r="AHT10" s="82"/>
      <c r="AHU10" s="82"/>
      <c r="AHV10" s="82"/>
      <c r="AHW10" s="82"/>
      <c r="AHX10" s="82"/>
      <c r="AHY10" s="82"/>
      <c r="AHZ10" s="82"/>
      <c r="AIA10" s="82"/>
      <c r="AIB10" s="82"/>
      <c r="AIC10" s="82"/>
      <c r="AID10" s="82"/>
      <c r="AIE10" s="82"/>
      <c r="AIF10" s="82"/>
      <c r="AIG10" s="82"/>
      <c r="AIH10" s="82"/>
      <c r="AII10" s="82"/>
      <c r="AIJ10" s="82"/>
      <c r="AIK10" s="82"/>
      <c r="AIL10" s="82"/>
      <c r="AIM10" s="82"/>
      <c r="AIN10" s="82"/>
      <c r="AIO10" s="82"/>
      <c r="AIP10" s="82"/>
      <c r="AIQ10" s="82"/>
      <c r="AIR10" s="82"/>
      <c r="AIS10" s="82"/>
      <c r="AIT10" s="82"/>
      <c r="AIU10" s="82"/>
      <c r="AIV10" s="82"/>
      <c r="AIW10" s="82"/>
      <c r="AIX10" s="82"/>
      <c r="AIY10" s="82"/>
      <c r="AIZ10" s="82"/>
      <c r="AJA10" s="82"/>
      <c r="AJB10" s="82"/>
      <c r="AJC10" s="82"/>
      <c r="AJD10" s="82"/>
      <c r="AJE10" s="82"/>
      <c r="AJF10" s="82"/>
      <c r="AJG10" s="82"/>
      <c r="AJH10" s="82"/>
      <c r="AJI10" s="82"/>
      <c r="AJJ10" s="82"/>
      <c r="AJK10" s="82"/>
      <c r="AJL10" s="82"/>
      <c r="AJM10" s="82"/>
      <c r="AJN10" s="82"/>
      <c r="AJO10" s="82"/>
      <c r="AJP10" s="82"/>
      <c r="AJQ10" s="82"/>
      <c r="AJR10" s="82"/>
      <c r="AJS10" s="82"/>
      <c r="AJT10" s="82"/>
      <c r="AJU10" s="82"/>
      <c r="AJV10" s="82"/>
      <c r="AJW10" s="82"/>
      <c r="AJX10" s="82"/>
      <c r="AJY10" s="82"/>
      <c r="AJZ10" s="82"/>
      <c r="AKA10" s="82"/>
      <c r="AKB10" s="82"/>
      <c r="AKC10" s="82"/>
      <c r="AKD10" s="82"/>
      <c r="AKE10" s="82"/>
      <c r="AKF10" s="82"/>
      <c r="AKG10" s="82"/>
      <c r="AKH10" s="82"/>
      <c r="AKI10" s="82"/>
      <c r="AKJ10" s="82"/>
      <c r="AKK10" s="82"/>
      <c r="AKL10" s="82"/>
      <c r="AKM10" s="82"/>
      <c r="AKN10" s="82"/>
      <c r="AKO10" s="82"/>
      <c r="AKP10" s="82"/>
      <c r="AKQ10" s="82"/>
      <c r="AKR10" s="82"/>
      <c r="AKS10" s="82"/>
      <c r="AKT10" s="82"/>
      <c r="AKU10" s="82"/>
      <c r="AKV10" s="82"/>
      <c r="AKW10" s="82"/>
      <c r="AKX10" s="82"/>
      <c r="AKY10" s="82"/>
      <c r="AKZ10" s="82"/>
      <c r="ALA10" s="82"/>
      <c r="ALB10" s="82"/>
      <c r="ALC10" s="82"/>
      <c r="ALD10" s="82"/>
      <c r="ALE10" s="82"/>
      <c r="ALF10" s="82"/>
      <c r="ALG10" s="82"/>
      <c r="ALH10" s="82"/>
      <c r="ALI10" s="82"/>
      <c r="ALJ10" s="82"/>
      <c r="ALK10" s="82"/>
      <c r="ALL10" s="82"/>
      <c r="ALM10" s="82"/>
      <c r="ALN10" s="82"/>
      <c r="ALO10" s="82"/>
      <c r="ALP10" s="82"/>
      <c r="ALQ10" s="82"/>
      <c r="ALR10" s="82"/>
      <c r="ALS10" s="82"/>
      <c r="ALT10" s="82"/>
      <c r="ALU10" s="82"/>
      <c r="ALV10" s="82"/>
      <c r="ALW10" s="82"/>
      <c r="ALX10" s="82"/>
      <c r="ALY10" s="82"/>
      <c r="ALZ10" s="82"/>
      <c r="AMA10" s="82"/>
      <c r="AMB10" s="82"/>
      <c r="AMC10" s="82"/>
      <c r="AMD10" s="82"/>
      <c r="AME10" s="82"/>
      <c r="AMF10" s="82"/>
      <c r="AMG10" s="82"/>
      <c r="AMH10" s="82"/>
      <c r="AMI10" s="82"/>
      <c r="AMJ10" s="82"/>
      <c r="AMK10" s="82"/>
      <c r="AML10" s="82"/>
      <c r="AMM10" s="82"/>
      <c r="AMN10" s="82"/>
      <c r="AMO10" s="82"/>
      <c r="AMP10" s="82"/>
      <c r="AMQ10" s="82"/>
      <c r="AMR10" s="82"/>
      <c r="AMS10" s="82"/>
      <c r="AMT10" s="82"/>
      <c r="AMU10" s="82"/>
      <c r="AMV10" s="82"/>
      <c r="AMW10" s="82"/>
      <c r="AMX10" s="82"/>
      <c r="AMY10" s="82"/>
      <c r="AMZ10" s="82"/>
      <c r="ANA10" s="82"/>
      <c r="ANB10" s="82"/>
      <c r="ANC10" s="82"/>
      <c r="AND10" s="82"/>
      <c r="ANE10" s="82"/>
      <c r="ANF10" s="82"/>
      <c r="ANG10" s="82"/>
      <c r="ANH10" s="82"/>
      <c r="ANI10" s="82"/>
      <c r="ANJ10" s="82"/>
      <c r="ANK10" s="82"/>
      <c r="ANL10" s="82"/>
      <c r="ANM10" s="82"/>
      <c r="ANN10" s="82"/>
      <c r="ANO10" s="82"/>
      <c r="ANP10" s="82"/>
      <c r="ANQ10" s="82"/>
      <c r="ANR10" s="82"/>
      <c r="ANS10" s="82"/>
      <c r="ANT10" s="82"/>
      <c r="ANU10" s="82"/>
      <c r="ANV10" s="82"/>
      <c r="ANW10" s="82"/>
      <c r="ANX10" s="82"/>
      <c r="ANY10" s="82"/>
      <c r="ANZ10" s="82"/>
      <c r="AOA10" s="82"/>
      <c r="AOB10" s="82"/>
      <c r="AOC10" s="82"/>
      <c r="AOD10" s="82"/>
      <c r="AOE10" s="82"/>
      <c r="AOF10" s="82"/>
      <c r="AOG10" s="82"/>
      <c r="AOH10" s="82"/>
      <c r="AOI10" s="82"/>
      <c r="AOJ10" s="82"/>
      <c r="AOK10" s="82"/>
      <c r="AOL10" s="82"/>
      <c r="AOM10" s="82"/>
      <c r="AON10" s="82"/>
      <c r="AOO10" s="82"/>
      <c r="AOP10" s="82"/>
      <c r="AOQ10" s="82"/>
      <c r="AOR10" s="82"/>
      <c r="AOS10" s="82"/>
      <c r="AOT10" s="82"/>
      <c r="AOU10" s="82"/>
      <c r="AOV10" s="82"/>
      <c r="AOW10" s="82"/>
      <c r="AOX10" s="82"/>
      <c r="AOY10" s="82"/>
      <c r="AOZ10" s="82"/>
      <c r="APA10" s="82"/>
      <c r="APB10" s="82"/>
      <c r="APC10" s="82"/>
      <c r="APD10" s="82"/>
      <c r="APE10" s="82"/>
      <c r="APF10" s="82"/>
      <c r="APG10" s="82"/>
      <c r="APH10" s="82"/>
      <c r="API10" s="82"/>
      <c r="APJ10" s="82"/>
      <c r="APK10" s="82"/>
      <c r="APL10" s="82"/>
      <c r="APM10" s="82"/>
      <c r="APN10" s="82"/>
      <c r="APO10" s="82"/>
      <c r="APP10" s="82"/>
      <c r="APQ10" s="82"/>
      <c r="APR10" s="82"/>
      <c r="APS10" s="82"/>
      <c r="APT10" s="82"/>
      <c r="APU10" s="82"/>
      <c r="APV10" s="82"/>
      <c r="APW10" s="82"/>
      <c r="APX10" s="82"/>
      <c r="APY10" s="82"/>
      <c r="APZ10" s="82"/>
      <c r="AQA10" s="82"/>
      <c r="AQB10" s="82"/>
      <c r="AQC10" s="82"/>
      <c r="AQD10" s="82"/>
      <c r="AQE10" s="82"/>
      <c r="AQF10" s="82"/>
      <c r="AQG10" s="82"/>
      <c r="AQH10" s="82"/>
      <c r="AQI10" s="82"/>
      <c r="AQJ10" s="82"/>
      <c r="AQK10" s="82"/>
      <c r="AQL10" s="82"/>
      <c r="AQM10" s="82"/>
      <c r="AQN10" s="82"/>
      <c r="AQO10" s="82"/>
      <c r="AQP10" s="82"/>
      <c r="AQQ10" s="82"/>
      <c r="AQR10" s="82"/>
      <c r="AQS10" s="82"/>
      <c r="AQT10" s="82"/>
      <c r="AQU10" s="82"/>
      <c r="AQV10" s="82"/>
      <c r="AQW10" s="82"/>
      <c r="AQX10" s="82"/>
      <c r="AQY10" s="82"/>
      <c r="AQZ10" s="82"/>
      <c r="ARA10" s="82"/>
      <c r="ARB10" s="82"/>
      <c r="ARC10" s="82"/>
      <c r="ARD10" s="82"/>
      <c r="ARE10" s="82"/>
      <c r="ARF10" s="82"/>
      <c r="ARG10" s="82"/>
      <c r="ARH10" s="82"/>
      <c r="ARI10" s="82"/>
      <c r="ARJ10" s="82"/>
      <c r="ARK10" s="82"/>
      <c r="ARL10" s="82"/>
      <c r="ARM10" s="82"/>
      <c r="ARN10" s="82"/>
      <c r="ARO10" s="82"/>
      <c r="ARP10" s="82"/>
      <c r="ARQ10" s="82"/>
      <c r="ARR10" s="82"/>
      <c r="ARS10" s="82"/>
      <c r="ART10" s="82"/>
      <c r="ARU10" s="82"/>
      <c r="ARV10" s="82"/>
      <c r="ARW10" s="82"/>
      <c r="ARX10" s="82"/>
      <c r="ARY10" s="82"/>
      <c r="ARZ10" s="82"/>
      <c r="ASA10" s="82"/>
      <c r="ASB10" s="82"/>
      <c r="ASC10" s="82"/>
      <c r="ASD10" s="82"/>
      <c r="ASE10" s="82"/>
      <c r="ASF10" s="82"/>
      <c r="ASG10" s="82"/>
      <c r="ASH10" s="82"/>
      <c r="ASI10" s="82"/>
      <c r="ASJ10" s="82"/>
      <c r="ASK10" s="82"/>
      <c r="ASL10" s="82"/>
      <c r="ASM10" s="82"/>
      <c r="ASN10" s="82"/>
      <c r="ASO10" s="82"/>
      <c r="ASP10" s="82"/>
      <c r="ASQ10" s="82"/>
      <c r="ASR10" s="82"/>
      <c r="ASS10" s="82"/>
      <c r="AST10" s="82"/>
      <c r="ASU10" s="82"/>
      <c r="ASV10" s="82"/>
      <c r="ASW10" s="82"/>
      <c r="ASX10" s="82"/>
      <c r="ASY10" s="82"/>
      <c r="ASZ10" s="82"/>
      <c r="ATA10" s="82"/>
      <c r="ATB10" s="82"/>
      <c r="ATC10" s="82"/>
      <c r="ATD10" s="82"/>
      <c r="ATE10" s="82"/>
      <c r="ATF10" s="82"/>
      <c r="ATG10" s="82"/>
      <c r="ATH10" s="82"/>
      <c r="ATI10" s="82"/>
      <c r="ATJ10" s="82"/>
      <c r="ATK10" s="82"/>
      <c r="ATL10" s="82"/>
      <c r="ATM10" s="82"/>
      <c r="ATN10" s="82"/>
      <c r="ATO10" s="82"/>
      <c r="ATP10" s="82"/>
      <c r="ATQ10" s="82"/>
      <c r="ATR10" s="82"/>
      <c r="ATS10" s="82"/>
      <c r="ATT10" s="82"/>
      <c r="ATU10" s="82"/>
      <c r="ATV10" s="82"/>
      <c r="ATW10" s="82"/>
      <c r="ATX10" s="82"/>
      <c r="ATY10" s="82"/>
      <c r="ATZ10" s="82"/>
      <c r="AUA10" s="82"/>
      <c r="AUB10" s="82"/>
      <c r="AUC10" s="82"/>
      <c r="AUD10" s="82"/>
      <c r="AUE10" s="82"/>
      <c r="AUF10" s="82"/>
      <c r="AUG10" s="82"/>
      <c r="AUH10" s="82"/>
      <c r="AUI10" s="82"/>
      <c r="AUJ10" s="82"/>
      <c r="AUK10" s="82"/>
      <c r="AUL10" s="82"/>
      <c r="AUM10" s="82"/>
      <c r="AUN10" s="82"/>
      <c r="AUO10" s="82"/>
      <c r="AUP10" s="82"/>
      <c r="AUQ10" s="82"/>
      <c r="AUR10" s="82"/>
      <c r="AUS10" s="82"/>
      <c r="AUT10" s="82"/>
      <c r="AUU10" s="82"/>
      <c r="AUV10" s="82"/>
      <c r="AUW10" s="82"/>
      <c r="AUX10" s="82"/>
      <c r="AUY10" s="82"/>
      <c r="AUZ10" s="82"/>
      <c r="AVA10" s="82"/>
      <c r="AVB10" s="82"/>
      <c r="AVC10" s="82"/>
      <c r="AVD10" s="82"/>
      <c r="AVE10" s="82"/>
      <c r="AVF10" s="82"/>
      <c r="AVG10" s="82"/>
      <c r="AVH10" s="82"/>
      <c r="AVI10" s="82"/>
      <c r="AVJ10" s="82"/>
      <c r="AVK10" s="82"/>
      <c r="AVL10" s="82"/>
      <c r="AVM10" s="82"/>
      <c r="AVN10" s="82"/>
      <c r="AVO10" s="82"/>
      <c r="AVP10" s="82"/>
      <c r="AVQ10" s="82"/>
      <c r="AVR10" s="82"/>
      <c r="AVS10" s="82"/>
      <c r="AVT10" s="82"/>
      <c r="AVU10" s="82"/>
      <c r="AVV10" s="82"/>
      <c r="AVW10" s="82"/>
      <c r="AVX10" s="82"/>
      <c r="AVY10" s="82"/>
      <c r="AVZ10" s="82"/>
      <c r="AWA10" s="82"/>
      <c r="AWB10" s="82"/>
      <c r="AWC10" s="82"/>
      <c r="AWD10" s="82"/>
      <c r="AWE10" s="82"/>
      <c r="AWF10" s="82"/>
      <c r="AWG10" s="82"/>
      <c r="AWH10" s="82"/>
      <c r="AWI10" s="82"/>
      <c r="AWJ10" s="82"/>
      <c r="AWK10" s="82"/>
      <c r="AWL10" s="82"/>
      <c r="AWM10" s="82"/>
      <c r="AWN10" s="82"/>
      <c r="AWO10" s="82"/>
      <c r="AWP10" s="82"/>
      <c r="AWQ10" s="82"/>
      <c r="AWR10" s="82"/>
      <c r="AWS10" s="82"/>
      <c r="AWT10" s="82"/>
      <c r="AWU10" s="82"/>
      <c r="AWV10" s="82"/>
      <c r="AWW10" s="82"/>
      <c r="AWX10" s="82"/>
      <c r="AWY10" s="82"/>
      <c r="AWZ10" s="82"/>
      <c r="AXA10" s="82"/>
      <c r="AXB10" s="82"/>
      <c r="AXC10" s="82"/>
      <c r="AXD10" s="82"/>
      <c r="AXE10" s="82"/>
      <c r="AXF10" s="82"/>
      <c r="AXG10" s="82"/>
      <c r="AXH10" s="82"/>
      <c r="AXI10" s="82"/>
      <c r="AXJ10" s="82"/>
      <c r="AXK10" s="82"/>
      <c r="AXL10" s="82"/>
      <c r="AXM10" s="82"/>
      <c r="AXN10" s="82"/>
      <c r="AXO10" s="82"/>
      <c r="AXP10" s="82"/>
      <c r="AXQ10" s="82"/>
      <c r="AXR10" s="82"/>
      <c r="AXS10" s="82"/>
      <c r="AXT10" s="82"/>
      <c r="AXU10" s="82"/>
      <c r="AXV10" s="82"/>
      <c r="AXW10" s="82"/>
      <c r="AXX10" s="82"/>
      <c r="AXY10" s="82"/>
      <c r="AXZ10" s="82"/>
      <c r="AYA10" s="82"/>
      <c r="AYB10" s="82"/>
      <c r="AYC10" s="82"/>
      <c r="AYD10" s="82"/>
      <c r="AYE10" s="82"/>
      <c r="AYF10" s="82"/>
      <c r="AYG10" s="82"/>
      <c r="AYH10" s="82"/>
      <c r="AYI10" s="82"/>
      <c r="AYJ10" s="82"/>
      <c r="AYK10" s="82"/>
      <c r="AYL10" s="82"/>
      <c r="AYM10" s="82"/>
      <c r="AYN10" s="82"/>
      <c r="AYO10" s="82"/>
      <c r="AYP10" s="82"/>
      <c r="AYQ10" s="82"/>
      <c r="AYR10" s="82"/>
      <c r="AYS10" s="82"/>
      <c r="AYT10" s="82"/>
      <c r="AYU10" s="82"/>
      <c r="AYV10" s="82"/>
      <c r="AYW10" s="82"/>
      <c r="AYX10" s="82"/>
      <c r="AYY10" s="82"/>
      <c r="AYZ10" s="82"/>
      <c r="AZA10" s="82"/>
      <c r="AZB10" s="82"/>
      <c r="AZC10" s="82"/>
      <c r="AZD10" s="82"/>
      <c r="AZE10" s="82"/>
      <c r="AZF10" s="82"/>
      <c r="AZG10" s="82"/>
      <c r="AZH10" s="82"/>
      <c r="AZI10" s="82"/>
      <c r="AZJ10" s="82"/>
      <c r="AZK10" s="82"/>
      <c r="AZL10" s="82"/>
      <c r="AZM10" s="82"/>
      <c r="AZN10" s="82"/>
      <c r="AZO10" s="82"/>
      <c r="AZP10" s="82"/>
      <c r="AZQ10" s="82"/>
      <c r="AZR10" s="82"/>
      <c r="AZS10" s="82"/>
      <c r="AZT10" s="82"/>
      <c r="AZU10" s="82"/>
      <c r="AZV10" s="82"/>
      <c r="AZW10" s="82"/>
      <c r="AZX10" s="82"/>
      <c r="AZY10" s="82"/>
      <c r="AZZ10" s="82"/>
      <c r="BAA10" s="82"/>
      <c r="BAB10" s="82"/>
      <c r="BAC10" s="82"/>
      <c r="BAD10" s="82"/>
      <c r="BAE10" s="82"/>
      <c r="BAF10" s="82"/>
      <c r="BAG10" s="82"/>
      <c r="BAH10" s="82"/>
      <c r="BAI10" s="82"/>
      <c r="BAJ10" s="82"/>
      <c r="BAK10" s="82"/>
      <c r="BAL10" s="82"/>
      <c r="BAM10" s="82"/>
      <c r="BAN10" s="82"/>
      <c r="BAO10" s="82"/>
      <c r="BAP10" s="82"/>
      <c r="BAQ10" s="82"/>
      <c r="BAR10" s="82"/>
      <c r="BAS10" s="82"/>
      <c r="BAT10" s="82"/>
      <c r="BAU10" s="82"/>
      <c r="BAV10" s="82"/>
      <c r="BAW10" s="82"/>
      <c r="BAX10" s="82"/>
      <c r="BAY10" s="82"/>
      <c r="BAZ10" s="82"/>
      <c r="BBA10" s="82"/>
      <c r="BBB10" s="82"/>
      <c r="BBC10" s="82"/>
      <c r="BBD10" s="82"/>
      <c r="BBE10" s="82"/>
      <c r="BBF10" s="82"/>
      <c r="BBG10" s="82"/>
      <c r="BBH10" s="82"/>
      <c r="BBI10" s="82"/>
      <c r="BBJ10" s="82"/>
      <c r="BBK10" s="82"/>
      <c r="BBL10" s="82"/>
      <c r="BBM10" s="82"/>
      <c r="BBN10" s="82"/>
      <c r="BBO10" s="82"/>
      <c r="BBP10" s="82"/>
      <c r="BBQ10" s="82"/>
      <c r="BBR10" s="82"/>
      <c r="BBS10" s="82"/>
      <c r="BBT10" s="82"/>
      <c r="BBU10" s="82"/>
      <c r="BBV10" s="82"/>
      <c r="BBW10" s="82"/>
      <c r="BBX10" s="82"/>
      <c r="BBY10" s="82"/>
      <c r="BBZ10" s="82"/>
      <c r="BCA10" s="82"/>
      <c r="BCB10" s="82"/>
      <c r="BCC10" s="82"/>
      <c r="BCD10" s="82"/>
      <c r="BCE10" s="82"/>
      <c r="BCF10" s="82"/>
      <c r="BCG10" s="82"/>
      <c r="BCH10" s="82"/>
      <c r="BCI10" s="82"/>
      <c r="BCJ10" s="82"/>
      <c r="BCK10" s="82"/>
      <c r="BCL10" s="82"/>
      <c r="BCM10" s="82"/>
      <c r="BCN10" s="82"/>
      <c r="BCO10" s="82"/>
      <c r="BCP10" s="82"/>
      <c r="BCQ10" s="82"/>
      <c r="BCR10" s="82"/>
      <c r="BCS10" s="82"/>
      <c r="BCT10" s="82"/>
      <c r="BCU10" s="82"/>
      <c r="BCV10" s="82"/>
      <c r="BCW10" s="82"/>
      <c r="BCX10" s="82"/>
      <c r="BCY10" s="82"/>
      <c r="BCZ10" s="82"/>
      <c r="BDA10" s="82"/>
      <c r="BDB10" s="82"/>
      <c r="BDC10" s="82"/>
      <c r="BDD10" s="82"/>
      <c r="BDE10" s="82"/>
      <c r="BDF10" s="82"/>
      <c r="BDG10" s="82"/>
      <c r="BDH10" s="82"/>
      <c r="BDI10" s="82"/>
      <c r="BDJ10" s="82"/>
      <c r="BDK10" s="82"/>
      <c r="BDL10" s="82"/>
      <c r="BDM10" s="82"/>
      <c r="BDN10" s="82"/>
      <c r="BDO10" s="82"/>
      <c r="BDP10" s="82"/>
      <c r="BDQ10" s="82"/>
      <c r="BDR10" s="82"/>
      <c r="BDS10" s="82"/>
      <c r="BDT10" s="82"/>
      <c r="BDU10" s="82"/>
      <c r="BDV10" s="82"/>
      <c r="BDW10" s="82"/>
      <c r="BDX10" s="82"/>
      <c r="BDY10" s="82"/>
      <c r="BDZ10" s="82"/>
      <c r="BEA10" s="82"/>
      <c r="BEB10" s="82"/>
      <c r="BEC10" s="82"/>
      <c r="BED10" s="82"/>
      <c r="BEE10" s="82"/>
      <c r="BEF10" s="82"/>
      <c r="BEG10" s="82"/>
      <c r="BEH10" s="82"/>
      <c r="BEI10" s="82"/>
      <c r="BEJ10" s="82"/>
      <c r="BEK10" s="82"/>
      <c r="BEL10" s="82"/>
      <c r="BEM10" s="82"/>
      <c r="BEN10" s="82"/>
      <c r="BEO10" s="82"/>
      <c r="BEP10" s="82"/>
      <c r="BEQ10" s="82"/>
      <c r="BER10" s="82"/>
      <c r="BES10" s="82"/>
      <c r="BET10" s="82"/>
      <c r="BEU10" s="82"/>
      <c r="BEV10" s="82"/>
      <c r="BEW10" s="82"/>
      <c r="BEX10" s="82"/>
      <c r="BEY10" s="82"/>
      <c r="BEZ10" s="82"/>
      <c r="BFA10" s="82"/>
      <c r="BFB10" s="82"/>
      <c r="BFC10" s="82"/>
      <c r="BFD10" s="82"/>
      <c r="BFE10" s="82"/>
      <c r="BFF10" s="82"/>
      <c r="BFG10" s="82"/>
      <c r="BFH10" s="82"/>
      <c r="BFI10" s="82"/>
      <c r="BFJ10" s="82"/>
      <c r="BFK10" s="82"/>
      <c r="BFL10" s="82"/>
      <c r="BFM10" s="82"/>
      <c r="BFN10" s="82"/>
      <c r="BFO10" s="82"/>
      <c r="BFP10" s="82"/>
      <c r="BFQ10" s="82"/>
      <c r="BFR10" s="82"/>
      <c r="BFS10" s="82"/>
      <c r="BFT10" s="82"/>
      <c r="BFU10" s="82"/>
      <c r="BFV10" s="82"/>
      <c r="BFW10" s="82"/>
      <c r="BFX10" s="82"/>
      <c r="BFY10" s="82"/>
      <c r="BFZ10" s="82"/>
      <c r="BGA10" s="82"/>
      <c r="BGB10" s="82"/>
      <c r="BGC10" s="82"/>
      <c r="BGD10" s="82"/>
      <c r="BGE10" s="82"/>
      <c r="BGF10" s="82"/>
      <c r="BGG10" s="82"/>
      <c r="BGH10" s="82"/>
      <c r="BGI10" s="82"/>
      <c r="BGJ10" s="82"/>
      <c r="BGK10" s="82"/>
      <c r="BGL10" s="82"/>
      <c r="BGM10" s="82"/>
      <c r="BGN10" s="82"/>
      <c r="BGO10" s="82"/>
      <c r="BGP10" s="82"/>
      <c r="BGQ10" s="82"/>
      <c r="BGR10" s="82"/>
      <c r="BGS10" s="82"/>
      <c r="BGT10" s="82"/>
      <c r="BGU10" s="82"/>
      <c r="BGV10" s="82"/>
      <c r="BGW10" s="82"/>
      <c r="BGX10" s="82"/>
      <c r="BGY10" s="82"/>
      <c r="BGZ10" s="82"/>
      <c r="BHA10" s="82"/>
      <c r="BHB10" s="82"/>
      <c r="BHC10" s="82"/>
      <c r="BHD10" s="82"/>
      <c r="BHE10" s="82"/>
      <c r="BHF10" s="82"/>
      <c r="BHG10" s="82"/>
      <c r="BHH10" s="82"/>
      <c r="BHI10" s="82"/>
      <c r="BHJ10" s="82"/>
      <c r="BHK10" s="82"/>
      <c r="BHL10" s="82"/>
      <c r="BHM10" s="82"/>
      <c r="BHN10" s="82"/>
      <c r="BHO10" s="82"/>
      <c r="BHP10" s="82"/>
      <c r="BHQ10" s="82"/>
      <c r="BHR10" s="82"/>
      <c r="BHS10" s="82"/>
      <c r="BHT10" s="82"/>
      <c r="BHU10" s="82"/>
      <c r="BHV10" s="82"/>
      <c r="BHW10" s="82"/>
      <c r="BHX10" s="82"/>
      <c r="BHY10" s="82"/>
      <c r="BHZ10" s="82"/>
      <c r="BIA10" s="82"/>
      <c r="BIB10" s="82"/>
      <c r="BIC10" s="82"/>
      <c r="BID10" s="82"/>
      <c r="BIE10" s="82"/>
      <c r="BIF10" s="82"/>
      <c r="BIG10" s="82"/>
      <c r="BIH10" s="82"/>
      <c r="BII10" s="82"/>
      <c r="BIJ10" s="82"/>
      <c r="BIK10" s="82"/>
      <c r="BIL10" s="82"/>
      <c r="BIM10" s="82"/>
      <c r="BIN10" s="82"/>
      <c r="BIO10" s="82"/>
      <c r="BIP10" s="82"/>
      <c r="BIQ10" s="82"/>
      <c r="BIR10" s="82"/>
      <c r="BIS10" s="82"/>
      <c r="BIT10" s="82"/>
      <c r="BIU10" s="82"/>
      <c r="BIV10" s="82"/>
      <c r="BIW10" s="82"/>
      <c r="BIX10" s="82"/>
      <c r="BIY10" s="82"/>
      <c r="BIZ10" s="82"/>
      <c r="BJA10" s="82"/>
      <c r="BJB10" s="82"/>
      <c r="BJC10" s="82"/>
      <c r="BJD10" s="82"/>
      <c r="BJE10" s="82"/>
      <c r="BJF10" s="82"/>
      <c r="BJG10" s="82"/>
      <c r="BJH10" s="82"/>
      <c r="BJI10" s="82"/>
      <c r="BJJ10" s="82"/>
      <c r="BJK10" s="82"/>
      <c r="BJL10" s="82"/>
      <c r="BJM10" s="82"/>
      <c r="BJN10" s="82"/>
      <c r="BJO10" s="82"/>
      <c r="BJP10" s="82"/>
      <c r="BJQ10" s="82"/>
      <c r="BJR10" s="82"/>
      <c r="BJS10" s="82"/>
      <c r="BJT10" s="82"/>
      <c r="BJU10" s="82"/>
      <c r="BJV10" s="82"/>
      <c r="BJW10" s="82"/>
      <c r="BJX10" s="82"/>
      <c r="BJY10" s="82"/>
      <c r="BJZ10" s="82"/>
      <c r="BKA10" s="82"/>
      <c r="BKB10" s="82"/>
      <c r="BKC10" s="82"/>
      <c r="BKD10" s="82"/>
      <c r="BKE10" s="82"/>
      <c r="BKF10" s="82"/>
      <c r="BKG10" s="82"/>
      <c r="BKH10" s="82"/>
      <c r="BKI10" s="82"/>
      <c r="BKJ10" s="82"/>
      <c r="BKK10" s="82"/>
      <c r="BKL10" s="82"/>
      <c r="BKM10" s="82"/>
      <c r="BKN10" s="82"/>
      <c r="BKO10" s="82"/>
      <c r="BKP10" s="82"/>
      <c r="BKQ10" s="82"/>
      <c r="BKR10" s="82"/>
      <c r="BKS10" s="82"/>
      <c r="BKT10" s="82"/>
      <c r="BKU10" s="82"/>
      <c r="BKV10" s="82"/>
      <c r="BKW10" s="82"/>
      <c r="BKX10" s="82"/>
      <c r="BKY10" s="82"/>
      <c r="BKZ10" s="82"/>
      <c r="BLA10" s="82"/>
      <c r="BLB10" s="82"/>
      <c r="BLC10" s="82"/>
      <c r="BLD10" s="82"/>
      <c r="BLE10" s="82"/>
      <c r="BLF10" s="82"/>
      <c r="BLG10" s="82"/>
      <c r="BLH10" s="82"/>
      <c r="BLI10" s="82"/>
      <c r="BLJ10" s="82"/>
      <c r="BLK10" s="82"/>
      <c r="BLL10" s="82"/>
      <c r="BLM10" s="82"/>
      <c r="BLN10" s="82"/>
      <c r="BLO10" s="82"/>
      <c r="BLP10" s="82"/>
      <c r="BLQ10" s="82"/>
      <c r="BLR10" s="82"/>
      <c r="BLS10" s="82"/>
      <c r="BLT10" s="82"/>
      <c r="BLU10" s="82"/>
      <c r="BLV10" s="82"/>
      <c r="BLW10" s="82"/>
      <c r="BLX10" s="82"/>
      <c r="BLY10" s="82"/>
      <c r="BLZ10" s="82"/>
      <c r="BMA10" s="82"/>
      <c r="BMB10" s="82"/>
      <c r="BMC10" s="82"/>
      <c r="BMD10" s="82"/>
      <c r="BME10" s="82"/>
      <c r="BMF10" s="82"/>
      <c r="BMG10" s="82"/>
      <c r="BMH10" s="82"/>
      <c r="BMI10" s="82"/>
      <c r="BMJ10" s="82"/>
      <c r="BMK10" s="82"/>
      <c r="BML10" s="82"/>
      <c r="BMM10" s="82"/>
      <c r="BMN10" s="82"/>
      <c r="BMO10" s="82"/>
      <c r="BMP10" s="82"/>
      <c r="BMQ10" s="82"/>
      <c r="BMR10" s="82"/>
      <c r="BMS10" s="82"/>
      <c r="BMT10" s="82"/>
      <c r="BMU10" s="82"/>
      <c r="BMV10" s="82"/>
      <c r="BMW10" s="82"/>
      <c r="BMX10" s="82"/>
      <c r="BMY10" s="82"/>
      <c r="BMZ10" s="82"/>
      <c r="BNA10" s="82"/>
      <c r="BNB10" s="82"/>
      <c r="BNC10" s="82"/>
      <c r="BND10" s="82"/>
      <c r="BNE10" s="82"/>
      <c r="BNF10" s="82"/>
      <c r="BNG10" s="82"/>
      <c r="BNH10" s="82"/>
      <c r="BNI10" s="82"/>
      <c r="BNJ10" s="82"/>
      <c r="BNK10" s="82"/>
      <c r="BNL10" s="82"/>
      <c r="BNM10" s="82"/>
      <c r="BNN10" s="82"/>
      <c r="BNO10" s="82"/>
      <c r="BNP10" s="82"/>
      <c r="BNQ10" s="82"/>
      <c r="BNR10" s="82"/>
      <c r="BNS10" s="82"/>
      <c r="BNT10" s="82"/>
      <c r="BNU10" s="82"/>
      <c r="BNV10" s="82"/>
      <c r="BNW10" s="82"/>
      <c r="BNX10" s="82"/>
      <c r="BNY10" s="82"/>
      <c r="BNZ10" s="82"/>
      <c r="BOA10" s="82"/>
      <c r="BOB10" s="82"/>
      <c r="BOC10" s="82"/>
      <c r="BOD10" s="82"/>
      <c r="BOE10" s="82"/>
      <c r="BOF10" s="82"/>
      <c r="BOG10" s="82"/>
      <c r="BOH10" s="82"/>
      <c r="BOI10" s="82"/>
      <c r="BOJ10" s="82"/>
      <c r="BOK10" s="82"/>
      <c r="BOL10" s="82"/>
      <c r="BOM10" s="82"/>
      <c r="BON10" s="82"/>
      <c r="BOO10" s="82"/>
      <c r="BOP10" s="82"/>
      <c r="BOQ10" s="82"/>
      <c r="BOR10" s="82"/>
      <c r="BOS10" s="82"/>
      <c r="BOT10" s="82"/>
      <c r="BOU10" s="82"/>
      <c r="BOV10" s="82"/>
      <c r="BOW10" s="82"/>
      <c r="BOX10" s="82"/>
      <c r="BOY10" s="82"/>
      <c r="BOZ10" s="82"/>
      <c r="BPA10" s="82"/>
      <c r="BPB10" s="82"/>
      <c r="BPC10" s="82"/>
      <c r="BPD10" s="82"/>
      <c r="BPE10" s="82"/>
      <c r="BPF10" s="82"/>
      <c r="BPG10" s="82"/>
      <c r="BPH10" s="82"/>
      <c r="BPI10" s="82"/>
      <c r="BPJ10" s="82"/>
      <c r="BPK10" s="82"/>
      <c r="BPL10" s="82"/>
      <c r="BPM10" s="82"/>
      <c r="BPN10" s="82"/>
      <c r="BPO10" s="82"/>
      <c r="BPP10" s="82"/>
      <c r="BPQ10" s="82"/>
      <c r="BPR10" s="82"/>
      <c r="BPS10" s="82"/>
      <c r="BPT10" s="82"/>
      <c r="BPU10" s="82"/>
      <c r="BPV10" s="82"/>
      <c r="BPW10" s="82"/>
      <c r="BPX10" s="82"/>
      <c r="BPY10" s="82"/>
      <c r="BPZ10" s="82"/>
      <c r="BQA10" s="82"/>
      <c r="BQB10" s="82"/>
      <c r="BQC10" s="82"/>
      <c r="BQD10" s="82"/>
      <c r="BQE10" s="82"/>
      <c r="BQF10" s="82"/>
      <c r="BQG10" s="82"/>
      <c r="BQH10" s="82"/>
      <c r="BQI10" s="82"/>
      <c r="BQJ10" s="82"/>
      <c r="BQK10" s="82"/>
      <c r="BQL10" s="82"/>
      <c r="BQM10" s="82"/>
      <c r="BQN10" s="82"/>
      <c r="BQO10" s="82"/>
      <c r="BQP10" s="82"/>
      <c r="BQQ10" s="82"/>
      <c r="BQR10" s="82"/>
      <c r="BQS10" s="82"/>
      <c r="BQT10" s="82"/>
      <c r="BQU10" s="82"/>
      <c r="BQV10" s="82"/>
      <c r="BQW10" s="82"/>
      <c r="BQX10" s="82"/>
      <c r="BQY10" s="82"/>
      <c r="BQZ10" s="82"/>
      <c r="BRA10" s="82"/>
      <c r="BRB10" s="82"/>
      <c r="BRC10" s="82"/>
      <c r="BRD10" s="82"/>
      <c r="BRE10" s="82"/>
      <c r="BRF10" s="82"/>
      <c r="BRG10" s="82"/>
      <c r="BRH10" s="82"/>
      <c r="BRI10" s="82"/>
      <c r="BRJ10" s="82"/>
      <c r="BRK10" s="82"/>
      <c r="BRL10" s="82"/>
      <c r="BRM10" s="82"/>
      <c r="BRN10" s="82"/>
      <c r="BRO10" s="82"/>
      <c r="BRP10" s="82"/>
      <c r="BRQ10" s="82"/>
      <c r="BRR10" s="82"/>
      <c r="BRS10" s="82"/>
      <c r="BRT10" s="82"/>
      <c r="BRU10" s="82"/>
      <c r="BRV10" s="82"/>
      <c r="BRW10" s="82"/>
      <c r="BRX10" s="82"/>
      <c r="BRY10" s="82"/>
      <c r="BRZ10" s="82"/>
      <c r="BSA10" s="82"/>
      <c r="BSB10" s="82"/>
      <c r="BSC10" s="82"/>
      <c r="BSD10" s="82"/>
      <c r="BSE10" s="82"/>
      <c r="BSF10" s="82"/>
      <c r="BSG10" s="82"/>
      <c r="BSH10" s="82"/>
      <c r="BSI10" s="82"/>
      <c r="BSJ10" s="82"/>
      <c r="BSK10" s="82"/>
      <c r="BSL10" s="82"/>
      <c r="BSM10" s="82"/>
      <c r="BSN10" s="82"/>
      <c r="BSO10" s="82"/>
      <c r="BSP10" s="82"/>
      <c r="BSQ10" s="82"/>
      <c r="BSR10" s="82"/>
      <c r="BSS10" s="82"/>
      <c r="BST10" s="82"/>
      <c r="BSU10" s="82"/>
      <c r="BSV10" s="82"/>
      <c r="BSW10" s="82"/>
      <c r="BSX10" s="82"/>
      <c r="BSY10" s="82"/>
      <c r="BSZ10" s="82"/>
      <c r="BTA10" s="82"/>
      <c r="BTB10" s="82"/>
      <c r="BTC10" s="82"/>
      <c r="BTD10" s="82"/>
      <c r="BTE10" s="82"/>
      <c r="BTF10" s="82"/>
      <c r="BTG10" s="82"/>
      <c r="BTH10" s="82"/>
      <c r="BTI10" s="82"/>
      <c r="BTJ10" s="82"/>
      <c r="BTK10" s="82"/>
      <c r="BTL10" s="82"/>
      <c r="BTM10" s="82"/>
      <c r="BTN10" s="82"/>
      <c r="BTO10" s="82"/>
      <c r="BTP10" s="82"/>
      <c r="BTQ10" s="82"/>
      <c r="BTR10" s="82"/>
      <c r="BTS10" s="82"/>
      <c r="BTT10" s="82"/>
      <c r="BTU10" s="82"/>
      <c r="BTV10" s="82"/>
      <c r="BTW10" s="82"/>
      <c r="BTX10" s="82"/>
      <c r="BTY10" s="82"/>
      <c r="BTZ10" s="82"/>
      <c r="BUA10" s="82"/>
      <c r="BUB10" s="82"/>
      <c r="BUC10" s="82"/>
      <c r="BUD10" s="82"/>
      <c r="BUE10" s="82"/>
      <c r="BUF10" s="82"/>
      <c r="BUG10" s="82"/>
      <c r="BUH10" s="82"/>
      <c r="BUI10" s="82"/>
      <c r="BUJ10" s="82"/>
      <c r="BUK10" s="82"/>
      <c r="BUL10" s="82"/>
      <c r="BUM10" s="82"/>
      <c r="BUN10" s="82"/>
      <c r="BUO10" s="82"/>
      <c r="BUP10" s="82"/>
      <c r="BUQ10" s="82"/>
      <c r="BUR10" s="82"/>
      <c r="BUS10" s="82"/>
      <c r="BUT10" s="82"/>
      <c r="BUU10" s="82"/>
      <c r="BUV10" s="82"/>
      <c r="BUW10" s="82"/>
      <c r="BUX10" s="82"/>
      <c r="BUY10" s="82"/>
      <c r="BUZ10" s="82"/>
      <c r="BVA10" s="82"/>
      <c r="BVB10" s="82"/>
      <c r="BVC10" s="82"/>
      <c r="BVD10" s="82"/>
      <c r="BVE10" s="82"/>
      <c r="BVF10" s="82"/>
      <c r="BVG10" s="82"/>
      <c r="BVH10" s="82"/>
      <c r="BVI10" s="82"/>
      <c r="BVJ10" s="82"/>
      <c r="BVK10" s="82"/>
      <c r="BVL10" s="82"/>
      <c r="BVM10" s="82"/>
      <c r="BVN10" s="82"/>
      <c r="BVO10" s="82"/>
      <c r="BVP10" s="82"/>
      <c r="BVQ10" s="82"/>
      <c r="BVR10" s="82"/>
      <c r="BVS10" s="82"/>
      <c r="BVT10" s="82"/>
      <c r="BVU10" s="82"/>
      <c r="BVV10" s="82"/>
      <c r="BVW10" s="82"/>
      <c r="BVX10" s="82"/>
      <c r="BVY10" s="82"/>
      <c r="BVZ10" s="82"/>
      <c r="BWA10" s="82"/>
      <c r="BWB10" s="82"/>
      <c r="BWC10" s="82"/>
      <c r="BWD10" s="82"/>
      <c r="BWE10" s="82"/>
      <c r="BWF10" s="82"/>
      <c r="BWG10" s="82"/>
      <c r="BWH10" s="82"/>
      <c r="BWI10" s="82"/>
      <c r="BWJ10" s="82"/>
      <c r="BWK10" s="82"/>
      <c r="BWL10" s="82"/>
      <c r="BWM10" s="82"/>
      <c r="BWN10" s="82"/>
      <c r="BWO10" s="82"/>
      <c r="BWP10" s="82"/>
      <c r="BWQ10" s="82"/>
      <c r="BWR10" s="82"/>
      <c r="BWS10" s="82"/>
      <c r="BWT10" s="82"/>
      <c r="BWU10" s="82"/>
      <c r="BWV10" s="82"/>
      <c r="BWW10" s="82"/>
      <c r="BWX10" s="82"/>
      <c r="BWY10" s="82"/>
      <c r="BWZ10" s="82"/>
      <c r="BXA10" s="82"/>
      <c r="BXB10" s="82"/>
      <c r="BXC10" s="82"/>
      <c r="BXD10" s="82"/>
      <c r="BXE10" s="82"/>
      <c r="BXF10" s="82"/>
      <c r="BXG10" s="82"/>
      <c r="BXH10" s="82"/>
      <c r="BXI10" s="82"/>
      <c r="BXJ10" s="82"/>
      <c r="BXK10" s="82"/>
      <c r="BXL10" s="82"/>
      <c r="BXM10" s="82"/>
      <c r="BXN10" s="82"/>
      <c r="BXO10" s="82"/>
      <c r="BXP10" s="82"/>
      <c r="BXQ10" s="82"/>
      <c r="BXR10" s="82"/>
      <c r="BXS10" s="82"/>
      <c r="BXT10" s="82"/>
      <c r="BXU10" s="82"/>
      <c r="BXV10" s="82"/>
      <c r="BXW10" s="82"/>
      <c r="BXX10" s="82"/>
      <c r="BXY10" s="82"/>
      <c r="BXZ10" s="82"/>
      <c r="BYA10" s="82"/>
      <c r="BYB10" s="82"/>
      <c r="BYC10" s="82"/>
      <c r="BYD10" s="82"/>
      <c r="BYE10" s="82"/>
      <c r="BYF10" s="82"/>
      <c r="BYG10" s="82"/>
      <c r="BYH10" s="82"/>
      <c r="BYI10" s="82"/>
      <c r="BYJ10" s="82"/>
      <c r="BYK10" s="82"/>
      <c r="BYL10" s="82"/>
      <c r="BYM10" s="82"/>
      <c r="BYN10" s="82"/>
      <c r="BYO10" s="82"/>
      <c r="BYP10" s="82"/>
      <c r="BYQ10" s="82"/>
      <c r="BYR10" s="82"/>
      <c r="BYS10" s="82"/>
      <c r="BYT10" s="82"/>
      <c r="BYU10" s="82"/>
      <c r="BYV10" s="82"/>
      <c r="BYW10" s="82"/>
      <c r="BYX10" s="82"/>
      <c r="BYY10" s="82"/>
      <c r="BYZ10" s="82"/>
      <c r="BZA10" s="82"/>
      <c r="BZB10" s="82"/>
      <c r="BZC10" s="82"/>
      <c r="BZD10" s="82"/>
      <c r="BZE10" s="82"/>
      <c r="BZF10" s="82"/>
      <c r="BZG10" s="82"/>
      <c r="BZH10" s="82"/>
      <c r="BZI10" s="82"/>
      <c r="BZJ10" s="82"/>
      <c r="BZK10" s="82"/>
      <c r="BZL10" s="82"/>
      <c r="BZM10" s="82"/>
      <c r="BZN10" s="82"/>
      <c r="BZO10" s="82"/>
      <c r="BZP10" s="82"/>
      <c r="BZQ10" s="82"/>
      <c r="BZR10" s="82"/>
      <c r="BZS10" s="82"/>
      <c r="BZT10" s="82"/>
      <c r="BZU10" s="82"/>
      <c r="BZV10" s="82"/>
      <c r="BZW10" s="82"/>
      <c r="BZX10" s="82"/>
      <c r="BZY10" s="82"/>
      <c r="BZZ10" s="82"/>
      <c r="CAA10" s="82"/>
      <c r="CAB10" s="82"/>
      <c r="CAC10" s="82"/>
      <c r="CAD10" s="82"/>
      <c r="CAE10" s="82"/>
      <c r="CAF10" s="82"/>
      <c r="CAG10" s="82"/>
      <c r="CAH10" s="82"/>
      <c r="CAI10" s="82"/>
      <c r="CAJ10" s="82"/>
      <c r="CAK10" s="82"/>
      <c r="CAL10" s="82"/>
      <c r="CAM10" s="82"/>
      <c r="CAN10" s="82"/>
      <c r="CAO10" s="82"/>
      <c r="CAP10" s="82"/>
      <c r="CAQ10" s="82"/>
      <c r="CAR10" s="82"/>
      <c r="CAS10" s="82"/>
      <c r="CAT10" s="82"/>
      <c r="CAU10" s="82"/>
      <c r="CAV10" s="82"/>
      <c r="CAW10" s="82"/>
      <c r="CAX10" s="82"/>
      <c r="CAY10" s="82"/>
      <c r="CAZ10" s="82"/>
      <c r="CBA10" s="82"/>
      <c r="CBB10" s="82"/>
      <c r="CBC10" s="82"/>
      <c r="CBD10" s="82"/>
      <c r="CBE10" s="82"/>
      <c r="CBF10" s="82"/>
      <c r="CBG10" s="82"/>
      <c r="CBH10" s="82"/>
      <c r="CBI10" s="82"/>
      <c r="CBJ10" s="82"/>
      <c r="CBK10" s="82"/>
      <c r="CBL10" s="82"/>
      <c r="CBM10" s="82"/>
      <c r="CBN10" s="82"/>
      <c r="CBO10" s="82"/>
      <c r="CBP10" s="82"/>
      <c r="CBQ10" s="82"/>
      <c r="CBR10" s="82"/>
      <c r="CBS10" s="82"/>
      <c r="CBT10" s="82"/>
      <c r="CBU10" s="82"/>
      <c r="CBV10" s="82"/>
      <c r="CBW10" s="82"/>
      <c r="CBX10" s="82"/>
      <c r="CBY10" s="82"/>
      <c r="CBZ10" s="82"/>
      <c r="CCA10" s="82"/>
      <c r="CCB10" s="82"/>
      <c r="CCC10" s="82"/>
      <c r="CCD10" s="82"/>
      <c r="CCE10" s="82"/>
      <c r="CCF10" s="82"/>
      <c r="CCG10" s="82"/>
      <c r="CCH10" s="82"/>
      <c r="CCI10" s="82"/>
      <c r="CCJ10" s="82"/>
      <c r="CCK10" s="82"/>
      <c r="CCL10" s="82"/>
      <c r="CCM10" s="82"/>
      <c r="CCN10" s="82"/>
      <c r="CCO10" s="82"/>
      <c r="CCP10" s="82"/>
      <c r="CCQ10" s="82"/>
      <c r="CCR10" s="82"/>
      <c r="CCS10" s="82"/>
      <c r="CCT10" s="82"/>
      <c r="CCU10" s="82"/>
      <c r="CCV10" s="82"/>
      <c r="CCW10" s="82"/>
      <c r="CCX10" s="82"/>
      <c r="CCY10" s="82"/>
      <c r="CCZ10" s="82"/>
      <c r="CDA10" s="82"/>
      <c r="CDB10" s="82"/>
      <c r="CDC10" s="82"/>
      <c r="CDD10" s="82"/>
      <c r="CDE10" s="82"/>
      <c r="CDF10" s="82"/>
      <c r="CDG10" s="82"/>
      <c r="CDH10" s="82"/>
      <c r="CDI10" s="82"/>
      <c r="CDJ10" s="82"/>
      <c r="CDK10" s="82"/>
      <c r="CDL10" s="82"/>
      <c r="CDM10" s="82"/>
      <c r="CDN10" s="82"/>
      <c r="CDO10" s="82"/>
      <c r="CDP10" s="82"/>
      <c r="CDQ10" s="82"/>
      <c r="CDR10" s="82"/>
      <c r="CDS10" s="82"/>
      <c r="CDT10" s="82"/>
      <c r="CDU10" s="82"/>
      <c r="CDV10" s="82"/>
      <c r="CDW10" s="82"/>
      <c r="CDX10" s="82"/>
      <c r="CDY10" s="82"/>
      <c r="CDZ10" s="82"/>
      <c r="CEA10" s="82"/>
      <c r="CEB10" s="82"/>
      <c r="CEC10" s="82"/>
      <c r="CED10" s="82"/>
      <c r="CEE10" s="82"/>
      <c r="CEF10" s="82"/>
      <c r="CEG10" s="82"/>
      <c r="CEH10" s="82"/>
      <c r="CEI10" s="82"/>
      <c r="CEJ10" s="82"/>
      <c r="CEK10" s="82"/>
      <c r="CEL10" s="82"/>
      <c r="CEM10" s="82"/>
      <c r="CEN10" s="82"/>
      <c r="CEO10" s="82"/>
      <c r="CEP10" s="82"/>
      <c r="CEQ10" s="82"/>
      <c r="CER10" s="82"/>
      <c r="CES10" s="82"/>
      <c r="CET10" s="82"/>
      <c r="CEU10" s="82"/>
      <c r="CEV10" s="82"/>
      <c r="CEW10" s="82"/>
      <c r="CEX10" s="82"/>
      <c r="CEY10" s="82"/>
      <c r="CEZ10" s="82"/>
      <c r="CFA10" s="82"/>
      <c r="CFB10" s="82"/>
      <c r="CFC10" s="82"/>
      <c r="CFD10" s="82"/>
      <c r="CFE10" s="82"/>
      <c r="CFF10" s="82"/>
      <c r="CFG10" s="82"/>
      <c r="CFH10" s="82"/>
      <c r="CFI10" s="82"/>
      <c r="CFJ10" s="82"/>
      <c r="CFK10" s="82"/>
      <c r="CFL10" s="82"/>
      <c r="CFM10" s="82"/>
      <c r="CFN10" s="82"/>
      <c r="CFO10" s="82"/>
      <c r="CFP10" s="82"/>
      <c r="CFQ10" s="82"/>
      <c r="CFR10" s="82"/>
      <c r="CFS10" s="82"/>
      <c r="CFT10" s="82"/>
      <c r="CFU10" s="82"/>
      <c r="CFV10" s="82"/>
      <c r="CFW10" s="82"/>
      <c r="CFX10" s="82"/>
      <c r="CFY10" s="82"/>
      <c r="CFZ10" s="82"/>
      <c r="CGA10" s="82"/>
      <c r="CGB10" s="82"/>
      <c r="CGC10" s="82"/>
      <c r="CGD10" s="82"/>
      <c r="CGE10" s="82"/>
      <c r="CGF10" s="82"/>
      <c r="CGG10" s="82"/>
      <c r="CGH10" s="82"/>
      <c r="CGI10" s="82"/>
      <c r="CGJ10" s="82"/>
      <c r="CGK10" s="82"/>
      <c r="CGL10" s="82"/>
      <c r="CGM10" s="82"/>
      <c r="CGN10" s="82"/>
      <c r="CGO10" s="82"/>
      <c r="CGP10" s="82"/>
      <c r="CGQ10" s="82"/>
      <c r="CGR10" s="82"/>
      <c r="CGS10" s="82"/>
      <c r="CGT10" s="82"/>
      <c r="CGU10" s="82"/>
      <c r="CGV10" s="82"/>
      <c r="CGW10" s="82"/>
      <c r="CGX10" s="82"/>
      <c r="CGY10" s="82"/>
      <c r="CGZ10" s="82"/>
      <c r="CHA10" s="82"/>
      <c r="CHB10" s="82"/>
      <c r="CHC10" s="82"/>
      <c r="CHD10" s="82"/>
      <c r="CHE10" s="82"/>
      <c r="CHF10" s="82"/>
      <c r="CHG10" s="82"/>
      <c r="CHH10" s="82"/>
      <c r="CHI10" s="82"/>
      <c r="CHJ10" s="82"/>
      <c r="CHK10" s="82"/>
      <c r="CHL10" s="82"/>
      <c r="CHM10" s="82"/>
      <c r="CHN10" s="82"/>
      <c r="CHO10" s="82"/>
      <c r="CHP10" s="82"/>
      <c r="CHQ10" s="82"/>
      <c r="CHR10" s="82"/>
      <c r="CHS10" s="82"/>
      <c r="CHT10" s="82"/>
      <c r="CHU10" s="82"/>
      <c r="CHV10" s="82"/>
      <c r="CHW10" s="82"/>
      <c r="CHX10" s="82"/>
      <c r="CHY10" s="82"/>
      <c r="CHZ10" s="82"/>
      <c r="CIA10" s="82"/>
      <c r="CIB10" s="82"/>
      <c r="CIC10" s="82"/>
      <c r="CID10" s="82"/>
      <c r="CIE10" s="82"/>
      <c r="CIF10" s="82"/>
      <c r="CIG10" s="82"/>
      <c r="CIH10" s="82"/>
      <c r="CII10" s="82"/>
      <c r="CIJ10" s="82"/>
      <c r="CIK10" s="82"/>
      <c r="CIL10" s="82"/>
      <c r="CIM10" s="82"/>
      <c r="CIN10" s="82"/>
      <c r="CIO10" s="82"/>
      <c r="CIP10" s="82"/>
      <c r="CIQ10" s="82"/>
      <c r="CIR10" s="82"/>
      <c r="CIS10" s="82"/>
      <c r="CIT10" s="82"/>
      <c r="CIU10" s="82"/>
      <c r="CIV10" s="82"/>
      <c r="CIW10" s="82"/>
      <c r="CIX10" s="82"/>
      <c r="CIY10" s="82"/>
      <c r="CIZ10" s="82"/>
      <c r="CJA10" s="82"/>
      <c r="CJB10" s="82"/>
      <c r="CJC10" s="82"/>
      <c r="CJD10" s="82"/>
      <c r="CJE10" s="82"/>
      <c r="CJF10" s="82"/>
      <c r="CJG10" s="82"/>
      <c r="CJH10" s="82"/>
      <c r="CJI10" s="82"/>
      <c r="CJJ10" s="82"/>
      <c r="CJK10" s="82"/>
      <c r="CJL10" s="82"/>
      <c r="CJM10" s="82"/>
      <c r="CJN10" s="82"/>
      <c r="CJO10" s="82"/>
      <c r="CJP10" s="82"/>
      <c r="CJQ10" s="82"/>
      <c r="CJR10" s="82"/>
      <c r="CJS10" s="82"/>
      <c r="CJT10" s="82"/>
      <c r="CJU10" s="82"/>
      <c r="CJV10" s="82"/>
      <c r="CJW10" s="82"/>
      <c r="CJX10" s="82"/>
      <c r="CJY10" s="82"/>
      <c r="CJZ10" s="82"/>
      <c r="CKA10" s="82"/>
      <c r="CKB10" s="82"/>
      <c r="CKC10" s="82"/>
      <c r="CKD10" s="82"/>
      <c r="CKE10" s="82"/>
      <c r="CKF10" s="82"/>
      <c r="CKG10" s="82"/>
      <c r="CKH10" s="82"/>
      <c r="CKI10" s="82"/>
      <c r="CKJ10" s="82"/>
      <c r="CKK10" s="82"/>
      <c r="CKL10" s="82"/>
      <c r="CKM10" s="82"/>
      <c r="CKN10" s="82"/>
      <c r="CKO10" s="82"/>
      <c r="CKP10" s="82"/>
      <c r="CKQ10" s="82"/>
      <c r="CKR10" s="82"/>
      <c r="CKS10" s="82"/>
      <c r="CKT10" s="82"/>
      <c r="CKU10" s="82"/>
      <c r="CKV10" s="82"/>
      <c r="CKW10" s="82"/>
      <c r="CKX10" s="82"/>
      <c r="CKY10" s="82"/>
      <c r="CKZ10" s="82"/>
      <c r="CLA10" s="82"/>
      <c r="CLB10" s="82"/>
      <c r="CLC10" s="82"/>
      <c r="CLD10" s="82"/>
      <c r="CLE10" s="82"/>
      <c r="CLF10" s="82"/>
      <c r="CLG10" s="82"/>
      <c r="CLH10" s="82"/>
      <c r="CLI10" s="82"/>
      <c r="CLJ10" s="82"/>
      <c r="CLK10" s="82"/>
      <c r="CLL10" s="82"/>
      <c r="CLM10" s="82"/>
      <c r="CLN10" s="82"/>
      <c r="CLO10" s="82"/>
      <c r="CLP10" s="82"/>
      <c r="CLQ10" s="82"/>
      <c r="CLR10" s="82"/>
      <c r="CLS10" s="82"/>
      <c r="CLT10" s="82"/>
      <c r="CLU10" s="82"/>
      <c r="CLV10" s="82"/>
      <c r="CLW10" s="82"/>
      <c r="CLX10" s="82"/>
      <c r="CLY10" s="82"/>
      <c r="CLZ10" s="82"/>
      <c r="CMA10" s="82"/>
      <c r="CMB10" s="82"/>
      <c r="CMC10" s="82"/>
      <c r="CMD10" s="82"/>
      <c r="CME10" s="82"/>
      <c r="CMF10" s="82"/>
      <c r="CMG10" s="82"/>
      <c r="CMH10" s="82"/>
      <c r="CMI10" s="82"/>
      <c r="CMJ10" s="82"/>
      <c r="CMK10" s="82"/>
      <c r="CML10" s="82"/>
      <c r="CMM10" s="82"/>
      <c r="CMN10" s="82"/>
      <c r="CMO10" s="82"/>
      <c r="CMP10" s="82"/>
      <c r="CMQ10" s="82"/>
      <c r="CMR10" s="82"/>
      <c r="CMS10" s="82"/>
      <c r="CMT10" s="82"/>
      <c r="CMU10" s="82"/>
      <c r="CMV10" s="82"/>
      <c r="CMW10" s="82"/>
      <c r="CMX10" s="82"/>
      <c r="CMY10" s="82"/>
      <c r="CMZ10" s="82"/>
      <c r="CNA10" s="82"/>
      <c r="CNB10" s="82"/>
      <c r="CNC10" s="82"/>
      <c r="CND10" s="82"/>
      <c r="CNE10" s="82"/>
      <c r="CNF10" s="82"/>
      <c r="CNG10" s="82"/>
      <c r="CNH10" s="82"/>
      <c r="CNI10" s="82"/>
      <c r="CNJ10" s="82"/>
      <c r="CNK10" s="82"/>
      <c r="CNL10" s="82"/>
      <c r="CNM10" s="82"/>
      <c r="CNN10" s="82"/>
      <c r="CNO10" s="82"/>
      <c r="CNP10" s="82"/>
      <c r="CNQ10" s="82"/>
      <c r="CNR10" s="82"/>
      <c r="CNS10" s="82"/>
      <c r="CNT10" s="82"/>
      <c r="CNU10" s="82"/>
      <c r="CNV10" s="82"/>
      <c r="CNW10" s="82"/>
      <c r="CNX10" s="82"/>
      <c r="CNY10" s="82"/>
      <c r="CNZ10" s="82"/>
      <c r="COA10" s="82"/>
      <c r="COB10" s="82"/>
      <c r="COC10" s="82"/>
      <c r="COD10" s="82"/>
      <c r="COE10" s="82"/>
      <c r="COF10" s="82"/>
      <c r="COG10" s="82"/>
      <c r="COH10" s="82"/>
      <c r="COI10" s="82"/>
      <c r="COJ10" s="82"/>
      <c r="COK10" s="82"/>
      <c r="COL10" s="82"/>
      <c r="COM10" s="82"/>
      <c r="CON10" s="82"/>
      <c r="COO10" s="82"/>
      <c r="COP10" s="82"/>
      <c r="COQ10" s="82"/>
      <c r="COR10" s="82"/>
      <c r="COS10" s="82"/>
      <c r="COT10" s="82"/>
      <c r="COU10" s="82"/>
      <c r="COV10" s="82"/>
      <c r="COW10" s="82"/>
      <c r="COX10" s="82"/>
      <c r="COY10" s="82"/>
      <c r="COZ10" s="82"/>
      <c r="CPA10" s="82"/>
      <c r="CPB10" s="82"/>
      <c r="CPC10" s="82"/>
      <c r="CPD10" s="82"/>
      <c r="CPE10" s="82"/>
      <c r="CPF10" s="82"/>
      <c r="CPG10" s="82"/>
      <c r="CPH10" s="82"/>
      <c r="CPI10" s="82"/>
      <c r="CPJ10" s="82"/>
      <c r="CPK10" s="82"/>
      <c r="CPL10" s="82"/>
      <c r="CPM10" s="82"/>
      <c r="CPN10" s="82"/>
      <c r="CPO10" s="82"/>
      <c r="CPP10" s="82"/>
      <c r="CPQ10" s="82"/>
      <c r="CPR10" s="82"/>
      <c r="CPS10" s="82"/>
      <c r="CPT10" s="82"/>
      <c r="CPU10" s="82"/>
      <c r="CPV10" s="82"/>
      <c r="CPW10" s="82"/>
      <c r="CPX10" s="82"/>
      <c r="CPY10" s="82"/>
      <c r="CPZ10" s="82"/>
      <c r="CQA10" s="82"/>
      <c r="CQB10" s="82"/>
      <c r="CQC10" s="82"/>
      <c r="CQD10" s="82"/>
      <c r="CQE10" s="82"/>
      <c r="CQF10" s="82"/>
      <c r="CQG10" s="82"/>
      <c r="CQH10" s="82"/>
      <c r="CQI10" s="82"/>
      <c r="CQJ10" s="82"/>
      <c r="CQK10" s="82"/>
      <c r="CQL10" s="82"/>
      <c r="CQM10" s="82"/>
      <c r="CQN10" s="82"/>
      <c r="CQO10" s="82"/>
      <c r="CQP10" s="82"/>
      <c r="CQQ10" s="82"/>
      <c r="CQR10" s="82"/>
      <c r="CQS10" s="82"/>
      <c r="CQT10" s="82"/>
      <c r="CQU10" s="82"/>
      <c r="CQV10" s="82"/>
      <c r="CQW10" s="82"/>
      <c r="CQX10" s="82"/>
      <c r="CQY10" s="82"/>
      <c r="CQZ10" s="82"/>
      <c r="CRA10" s="82"/>
      <c r="CRB10" s="82"/>
      <c r="CRC10" s="82"/>
      <c r="CRD10" s="82"/>
      <c r="CRE10" s="82"/>
      <c r="CRF10" s="82"/>
      <c r="CRG10" s="82"/>
      <c r="CRH10" s="82"/>
      <c r="CRI10" s="82"/>
      <c r="CRJ10" s="82"/>
      <c r="CRK10" s="82"/>
      <c r="CRL10" s="82"/>
      <c r="CRM10" s="82"/>
      <c r="CRN10" s="82"/>
      <c r="CRO10" s="82"/>
      <c r="CRP10" s="82"/>
      <c r="CRQ10" s="82"/>
      <c r="CRR10" s="82"/>
      <c r="CRS10" s="82"/>
      <c r="CRT10" s="82"/>
      <c r="CRU10" s="82"/>
      <c r="CRV10" s="82"/>
      <c r="CRW10" s="82"/>
      <c r="CRX10" s="82"/>
      <c r="CRY10" s="82"/>
      <c r="CRZ10" s="82"/>
      <c r="CSA10" s="82"/>
      <c r="CSB10" s="82"/>
      <c r="CSC10" s="82"/>
      <c r="CSD10" s="82"/>
      <c r="CSE10" s="82"/>
      <c r="CSF10" s="82"/>
      <c r="CSG10" s="82"/>
      <c r="CSH10" s="82"/>
      <c r="CSI10" s="82"/>
      <c r="CSJ10" s="82"/>
      <c r="CSK10" s="82"/>
      <c r="CSL10" s="82"/>
      <c r="CSM10" s="82"/>
      <c r="CSN10" s="82"/>
      <c r="CSO10" s="82"/>
      <c r="CSP10" s="82"/>
      <c r="CSQ10" s="82"/>
      <c r="CSR10" s="82"/>
      <c r="CSS10" s="82"/>
      <c r="CST10" s="82"/>
      <c r="CSU10" s="82"/>
      <c r="CSV10" s="82"/>
      <c r="CSW10" s="82"/>
      <c r="CSX10" s="82"/>
      <c r="CSY10" s="82"/>
      <c r="CSZ10" s="82"/>
      <c r="CTA10" s="82"/>
      <c r="CTB10" s="82"/>
      <c r="CTC10" s="82"/>
      <c r="CTD10" s="82"/>
      <c r="CTE10" s="82"/>
      <c r="CTF10" s="82"/>
      <c r="CTG10" s="82"/>
      <c r="CTH10" s="82"/>
      <c r="CTI10" s="82"/>
      <c r="CTJ10" s="82"/>
      <c r="CTK10" s="82"/>
      <c r="CTL10" s="82"/>
      <c r="CTM10" s="82"/>
      <c r="CTN10" s="82"/>
      <c r="CTO10" s="82"/>
      <c r="CTP10" s="82"/>
      <c r="CTQ10" s="82"/>
      <c r="CTR10" s="82"/>
      <c r="CTS10" s="82"/>
      <c r="CTT10" s="82"/>
      <c r="CTU10" s="82"/>
      <c r="CTV10" s="82"/>
      <c r="CTW10" s="82"/>
      <c r="CTX10" s="82"/>
      <c r="CTY10" s="82"/>
      <c r="CTZ10" s="82"/>
      <c r="CUA10" s="82"/>
      <c r="CUB10" s="82"/>
      <c r="CUC10" s="82"/>
      <c r="CUD10" s="82"/>
      <c r="CUE10" s="82"/>
      <c r="CUF10" s="82"/>
      <c r="CUG10" s="82"/>
      <c r="CUH10" s="82"/>
      <c r="CUI10" s="82"/>
      <c r="CUJ10" s="82"/>
      <c r="CUK10" s="82"/>
      <c r="CUL10" s="82"/>
      <c r="CUM10" s="82"/>
      <c r="CUN10" s="82"/>
      <c r="CUO10" s="82"/>
      <c r="CUP10" s="82"/>
      <c r="CUQ10" s="82"/>
      <c r="CUR10" s="82"/>
      <c r="CUS10" s="82"/>
      <c r="CUT10" s="82"/>
      <c r="CUU10" s="82"/>
      <c r="CUV10" s="82"/>
      <c r="CUW10" s="82"/>
      <c r="CUX10" s="82"/>
      <c r="CUY10" s="82"/>
      <c r="CUZ10" s="82"/>
      <c r="CVA10" s="82"/>
      <c r="CVB10" s="82"/>
      <c r="CVC10" s="82"/>
      <c r="CVD10" s="82"/>
      <c r="CVE10" s="82"/>
      <c r="CVF10" s="82"/>
      <c r="CVG10" s="82"/>
      <c r="CVH10" s="82"/>
      <c r="CVI10" s="82"/>
      <c r="CVJ10" s="82"/>
      <c r="CVK10" s="82"/>
      <c r="CVL10" s="82"/>
      <c r="CVM10" s="82"/>
      <c r="CVN10" s="82"/>
      <c r="CVO10" s="82"/>
      <c r="CVP10" s="82"/>
      <c r="CVQ10" s="82"/>
      <c r="CVR10" s="82"/>
      <c r="CVS10" s="82"/>
      <c r="CVT10" s="82"/>
      <c r="CVU10" s="82"/>
      <c r="CVV10" s="82"/>
      <c r="CVW10" s="82"/>
      <c r="CVX10" s="82"/>
      <c r="CVY10" s="82"/>
      <c r="CVZ10" s="82"/>
      <c r="CWA10" s="82"/>
      <c r="CWB10" s="82"/>
      <c r="CWC10" s="82"/>
      <c r="CWD10" s="82"/>
      <c r="CWE10" s="82"/>
      <c r="CWF10" s="82"/>
      <c r="CWG10" s="82"/>
      <c r="CWH10" s="82"/>
      <c r="CWI10" s="82"/>
      <c r="CWJ10" s="82"/>
      <c r="CWK10" s="82"/>
      <c r="CWL10" s="82"/>
      <c r="CWM10" s="82"/>
      <c r="CWN10" s="82"/>
      <c r="CWO10" s="82"/>
      <c r="CWP10" s="82"/>
      <c r="CWQ10" s="82"/>
      <c r="CWR10" s="82"/>
      <c r="CWS10" s="82"/>
      <c r="CWT10" s="82"/>
      <c r="CWU10" s="82"/>
      <c r="CWV10" s="82"/>
      <c r="CWW10" s="82"/>
      <c r="CWX10" s="82"/>
      <c r="CWY10" s="82"/>
      <c r="CWZ10" s="82"/>
      <c r="CXA10" s="82"/>
      <c r="CXB10" s="82"/>
      <c r="CXC10" s="82"/>
      <c r="CXD10" s="82"/>
      <c r="CXE10" s="82"/>
      <c r="CXF10" s="82"/>
      <c r="CXG10" s="82"/>
      <c r="CXH10" s="82"/>
      <c r="CXI10" s="82"/>
      <c r="CXJ10" s="82"/>
      <c r="CXK10" s="82"/>
      <c r="CXL10" s="82"/>
      <c r="CXM10" s="82"/>
      <c r="CXN10" s="82"/>
      <c r="CXO10" s="82"/>
      <c r="CXP10" s="82"/>
      <c r="CXQ10" s="82"/>
      <c r="CXR10" s="82"/>
      <c r="CXS10" s="82"/>
      <c r="CXT10" s="82"/>
      <c r="CXU10" s="82"/>
      <c r="CXV10" s="82"/>
      <c r="CXW10" s="82"/>
      <c r="CXX10" s="82"/>
      <c r="CXY10" s="82"/>
      <c r="CXZ10" s="82"/>
      <c r="CYA10" s="82"/>
      <c r="CYB10" s="82"/>
      <c r="CYC10" s="82"/>
      <c r="CYD10" s="82"/>
      <c r="CYE10" s="82"/>
      <c r="CYF10" s="82"/>
      <c r="CYG10" s="82"/>
      <c r="CYH10" s="82"/>
      <c r="CYI10" s="82"/>
      <c r="CYJ10" s="82"/>
      <c r="CYK10" s="82"/>
      <c r="CYL10" s="82"/>
      <c r="CYM10" s="82"/>
      <c r="CYN10" s="82"/>
      <c r="CYO10" s="82"/>
      <c r="CYP10" s="82"/>
      <c r="CYQ10" s="82"/>
      <c r="CYR10" s="82"/>
      <c r="CYS10" s="82"/>
      <c r="CYT10" s="82"/>
      <c r="CYU10" s="82"/>
      <c r="CYV10" s="82"/>
      <c r="CYW10" s="82"/>
      <c r="CYX10" s="82"/>
      <c r="CYY10" s="82"/>
      <c r="CYZ10" s="82"/>
      <c r="CZA10" s="82"/>
      <c r="CZB10" s="82"/>
      <c r="CZC10" s="82"/>
      <c r="CZD10" s="82"/>
      <c r="CZE10" s="82"/>
      <c r="CZF10" s="82"/>
      <c r="CZG10" s="82"/>
      <c r="CZH10" s="82"/>
      <c r="CZI10" s="82"/>
      <c r="CZJ10" s="82"/>
      <c r="CZK10" s="82"/>
      <c r="CZL10" s="82"/>
      <c r="CZM10" s="82"/>
      <c r="CZN10" s="82"/>
      <c r="CZO10" s="82"/>
      <c r="CZP10" s="82"/>
      <c r="CZQ10" s="82"/>
      <c r="CZR10" s="82"/>
      <c r="CZS10" s="82"/>
      <c r="CZT10" s="82"/>
      <c r="CZU10" s="82"/>
      <c r="CZV10" s="82"/>
      <c r="CZW10" s="82"/>
      <c r="CZX10" s="82"/>
      <c r="CZY10" s="82"/>
      <c r="CZZ10" s="82"/>
      <c r="DAA10" s="82"/>
      <c r="DAB10" s="82"/>
      <c r="DAC10" s="82"/>
      <c r="DAD10" s="82"/>
      <c r="DAE10" s="82"/>
      <c r="DAF10" s="82"/>
      <c r="DAG10" s="82"/>
      <c r="DAH10" s="82"/>
      <c r="DAI10" s="82"/>
      <c r="DAJ10" s="82"/>
      <c r="DAK10" s="82"/>
      <c r="DAL10" s="82"/>
      <c r="DAM10" s="82"/>
      <c r="DAN10" s="82"/>
      <c r="DAO10" s="82"/>
      <c r="DAP10" s="82"/>
      <c r="DAQ10" s="82"/>
      <c r="DAR10" s="82"/>
      <c r="DAS10" s="82"/>
      <c r="DAT10" s="82"/>
      <c r="DAU10" s="82"/>
      <c r="DAV10" s="82"/>
      <c r="DAW10" s="82"/>
      <c r="DAX10" s="82"/>
      <c r="DAY10" s="82"/>
      <c r="DAZ10" s="82"/>
      <c r="DBA10" s="82"/>
      <c r="DBB10" s="82"/>
      <c r="DBC10" s="82"/>
      <c r="DBD10" s="82"/>
      <c r="DBE10" s="82"/>
      <c r="DBF10" s="82"/>
      <c r="DBG10" s="82"/>
      <c r="DBH10" s="82"/>
      <c r="DBI10" s="82"/>
      <c r="DBJ10" s="82"/>
      <c r="DBK10" s="82"/>
      <c r="DBL10" s="82"/>
      <c r="DBM10" s="82"/>
      <c r="DBN10" s="82"/>
      <c r="DBO10" s="82"/>
      <c r="DBP10" s="82"/>
      <c r="DBQ10" s="82"/>
      <c r="DBR10" s="82"/>
      <c r="DBS10" s="82"/>
      <c r="DBT10" s="82"/>
      <c r="DBU10" s="82"/>
      <c r="DBV10" s="82"/>
      <c r="DBW10" s="82"/>
      <c r="DBX10" s="82"/>
      <c r="DBY10" s="82"/>
      <c r="DBZ10" s="82"/>
      <c r="DCA10" s="82"/>
      <c r="DCB10" s="82"/>
      <c r="DCC10" s="82"/>
      <c r="DCD10" s="82"/>
      <c r="DCE10" s="82"/>
      <c r="DCF10" s="82"/>
      <c r="DCG10" s="82"/>
      <c r="DCH10" s="82"/>
      <c r="DCI10" s="82"/>
      <c r="DCJ10" s="82"/>
      <c r="DCK10" s="82"/>
      <c r="DCL10" s="82"/>
      <c r="DCM10" s="82"/>
      <c r="DCN10" s="82"/>
      <c r="DCO10" s="82"/>
      <c r="DCP10" s="82"/>
      <c r="DCQ10" s="82"/>
      <c r="DCR10" s="82"/>
      <c r="DCS10" s="82"/>
      <c r="DCT10" s="82"/>
      <c r="DCU10" s="82"/>
      <c r="DCV10" s="82"/>
      <c r="DCW10" s="82"/>
      <c r="DCX10" s="82"/>
      <c r="DCY10" s="82"/>
      <c r="DCZ10" s="82"/>
      <c r="DDA10" s="82"/>
      <c r="DDB10" s="82"/>
      <c r="DDC10" s="82"/>
      <c r="DDD10" s="82"/>
      <c r="DDE10" s="82"/>
      <c r="DDF10" s="82"/>
      <c r="DDG10" s="82"/>
      <c r="DDH10" s="82"/>
      <c r="DDI10" s="82"/>
      <c r="DDJ10" s="82"/>
      <c r="DDK10" s="82"/>
      <c r="DDL10" s="82"/>
      <c r="DDM10" s="82"/>
      <c r="DDN10" s="82"/>
      <c r="DDO10" s="82"/>
      <c r="DDP10" s="82"/>
      <c r="DDQ10" s="82"/>
      <c r="DDR10" s="82"/>
      <c r="DDS10" s="82"/>
      <c r="DDT10" s="82"/>
      <c r="DDU10" s="82"/>
      <c r="DDV10" s="82"/>
      <c r="DDW10" s="82"/>
      <c r="DDX10" s="82"/>
      <c r="DDY10" s="82"/>
      <c r="DDZ10" s="82"/>
      <c r="DEA10" s="82"/>
      <c r="DEB10" s="82"/>
      <c r="DEC10" s="82"/>
      <c r="DED10" s="82"/>
      <c r="DEE10" s="82"/>
      <c r="DEF10" s="82"/>
      <c r="DEG10" s="82"/>
      <c r="DEH10" s="82"/>
      <c r="DEI10" s="82"/>
      <c r="DEJ10" s="82"/>
      <c r="DEK10" s="82"/>
      <c r="DEL10" s="82"/>
      <c r="DEM10" s="82"/>
      <c r="DEN10" s="82"/>
      <c r="DEO10" s="82"/>
      <c r="DEP10" s="82"/>
      <c r="DEQ10" s="82"/>
      <c r="DER10" s="82"/>
      <c r="DES10" s="82"/>
      <c r="DET10" s="82"/>
      <c r="DEU10" s="82"/>
      <c r="DEV10" s="82"/>
      <c r="DEW10" s="82"/>
      <c r="DEX10" s="82"/>
      <c r="DEY10" s="82"/>
      <c r="DEZ10" s="82"/>
      <c r="DFA10" s="82"/>
      <c r="DFB10" s="82"/>
      <c r="DFC10" s="82"/>
      <c r="DFD10" s="82"/>
      <c r="DFE10" s="82"/>
      <c r="DFF10" s="82"/>
      <c r="DFG10" s="82"/>
      <c r="DFH10" s="82"/>
      <c r="DFI10" s="82"/>
      <c r="DFJ10" s="82"/>
      <c r="DFK10" s="82"/>
      <c r="DFL10" s="82"/>
      <c r="DFM10" s="82"/>
      <c r="DFN10" s="82"/>
      <c r="DFO10" s="82"/>
      <c r="DFP10" s="82"/>
      <c r="DFQ10" s="82"/>
      <c r="DFR10" s="82"/>
      <c r="DFS10" s="82"/>
      <c r="DFT10" s="82"/>
      <c r="DFU10" s="82"/>
      <c r="DFV10" s="82"/>
      <c r="DFW10" s="82"/>
      <c r="DFX10" s="82"/>
      <c r="DFY10" s="82"/>
      <c r="DFZ10" s="82"/>
      <c r="DGA10" s="82"/>
      <c r="DGB10" s="82"/>
      <c r="DGC10" s="82"/>
      <c r="DGD10" s="82"/>
      <c r="DGE10" s="82"/>
      <c r="DGF10" s="82"/>
      <c r="DGG10" s="82"/>
      <c r="DGH10" s="82"/>
      <c r="DGI10" s="82"/>
      <c r="DGJ10" s="82"/>
      <c r="DGK10" s="82"/>
      <c r="DGL10" s="82"/>
      <c r="DGM10" s="82"/>
      <c r="DGN10" s="82"/>
      <c r="DGO10" s="82"/>
      <c r="DGP10" s="82"/>
      <c r="DGQ10" s="82"/>
      <c r="DGR10" s="82"/>
      <c r="DGS10" s="82"/>
      <c r="DGT10" s="82"/>
      <c r="DGU10" s="82"/>
      <c r="DGV10" s="82"/>
      <c r="DGW10" s="82"/>
      <c r="DGX10" s="82"/>
      <c r="DGY10" s="82"/>
      <c r="DGZ10" s="82"/>
      <c r="DHA10" s="82"/>
      <c r="DHB10" s="82"/>
      <c r="DHC10" s="82"/>
      <c r="DHD10" s="82"/>
      <c r="DHE10" s="82"/>
      <c r="DHF10" s="82"/>
      <c r="DHG10" s="82"/>
      <c r="DHH10" s="82"/>
      <c r="DHI10" s="82"/>
      <c r="DHJ10" s="82"/>
      <c r="DHK10" s="82"/>
      <c r="DHL10" s="82"/>
      <c r="DHM10" s="82"/>
      <c r="DHN10" s="82"/>
      <c r="DHO10" s="82"/>
      <c r="DHP10" s="82"/>
      <c r="DHQ10" s="82"/>
      <c r="DHR10" s="82"/>
      <c r="DHS10" s="82"/>
      <c r="DHT10" s="82"/>
      <c r="DHU10" s="82"/>
      <c r="DHV10" s="82"/>
      <c r="DHW10" s="82"/>
      <c r="DHX10" s="82"/>
      <c r="DHY10" s="82"/>
      <c r="DHZ10" s="82"/>
      <c r="DIA10" s="82"/>
      <c r="DIB10" s="82"/>
      <c r="DIC10" s="82"/>
      <c r="DID10" s="82"/>
      <c r="DIE10" s="82"/>
      <c r="DIF10" s="82"/>
      <c r="DIG10" s="82"/>
      <c r="DIH10" s="82"/>
      <c r="DII10" s="82"/>
      <c r="DIJ10" s="82"/>
      <c r="DIK10" s="82"/>
      <c r="DIL10" s="82"/>
      <c r="DIM10" s="82"/>
      <c r="DIN10" s="82"/>
      <c r="DIO10" s="82"/>
      <c r="DIP10" s="82"/>
      <c r="DIQ10" s="82"/>
      <c r="DIR10" s="82"/>
      <c r="DIS10" s="82"/>
      <c r="DIT10" s="82"/>
      <c r="DIU10" s="82"/>
      <c r="DIV10" s="82"/>
      <c r="DIW10" s="82"/>
      <c r="DIX10" s="82"/>
      <c r="DIY10" s="82"/>
      <c r="DIZ10" s="82"/>
      <c r="DJA10" s="82"/>
      <c r="DJB10" s="82"/>
      <c r="DJC10" s="82"/>
      <c r="DJD10" s="82"/>
      <c r="DJE10" s="82"/>
      <c r="DJF10" s="82"/>
      <c r="DJG10" s="82"/>
      <c r="DJH10" s="82"/>
      <c r="DJI10" s="82"/>
      <c r="DJJ10" s="82"/>
      <c r="DJK10" s="82"/>
      <c r="DJL10" s="82"/>
      <c r="DJM10" s="82"/>
      <c r="DJN10" s="82"/>
      <c r="DJO10" s="82"/>
      <c r="DJP10" s="82"/>
      <c r="DJQ10" s="82"/>
      <c r="DJR10" s="82"/>
      <c r="DJS10" s="82"/>
      <c r="DJT10" s="82"/>
      <c r="DJU10" s="82"/>
      <c r="DJV10" s="82"/>
      <c r="DJW10" s="82"/>
      <c r="DJX10" s="82"/>
      <c r="DJY10" s="82"/>
      <c r="DJZ10" s="82"/>
      <c r="DKA10" s="82"/>
      <c r="DKB10" s="82"/>
      <c r="DKC10" s="82"/>
      <c r="DKD10" s="82"/>
      <c r="DKE10" s="82"/>
      <c r="DKF10" s="82"/>
      <c r="DKG10" s="82"/>
      <c r="DKH10" s="82"/>
      <c r="DKI10" s="82"/>
      <c r="DKJ10" s="82"/>
      <c r="DKK10" s="82"/>
      <c r="DKL10" s="82"/>
      <c r="DKM10" s="82"/>
      <c r="DKN10" s="82"/>
      <c r="DKO10" s="82"/>
      <c r="DKP10" s="82"/>
      <c r="DKQ10" s="82"/>
      <c r="DKR10" s="82"/>
      <c r="DKS10" s="82"/>
      <c r="DKT10" s="82"/>
      <c r="DKU10" s="82"/>
      <c r="DKV10" s="82"/>
      <c r="DKW10" s="82"/>
      <c r="DKX10" s="82"/>
      <c r="DKY10" s="82"/>
      <c r="DKZ10" s="82"/>
      <c r="DLA10" s="82"/>
      <c r="DLB10" s="82"/>
      <c r="DLC10" s="82"/>
      <c r="DLD10" s="82"/>
      <c r="DLE10" s="82"/>
      <c r="DLF10" s="82"/>
      <c r="DLG10" s="82"/>
      <c r="DLH10" s="82"/>
      <c r="DLI10" s="82"/>
      <c r="DLJ10" s="82"/>
      <c r="DLK10" s="82"/>
      <c r="DLL10" s="82"/>
      <c r="DLM10" s="82"/>
      <c r="DLN10" s="82"/>
      <c r="DLO10" s="82"/>
      <c r="DLP10" s="82"/>
      <c r="DLQ10" s="82"/>
      <c r="DLR10" s="82"/>
      <c r="DLS10" s="82"/>
      <c r="DLT10" s="82"/>
      <c r="DLU10" s="82"/>
      <c r="DLV10" s="82"/>
      <c r="DLW10" s="82"/>
      <c r="DLX10" s="82"/>
      <c r="DLY10" s="82"/>
      <c r="DLZ10" s="82"/>
      <c r="DMA10" s="82"/>
      <c r="DMB10" s="82"/>
      <c r="DMC10" s="82"/>
      <c r="DMD10" s="82"/>
      <c r="DME10" s="82"/>
      <c r="DMF10" s="82"/>
      <c r="DMG10" s="82"/>
      <c r="DMH10" s="82"/>
      <c r="DMI10" s="82"/>
      <c r="DMJ10" s="82"/>
      <c r="DMK10" s="82"/>
      <c r="DML10" s="82"/>
      <c r="DMM10" s="82"/>
      <c r="DMN10" s="82"/>
      <c r="DMO10" s="82"/>
      <c r="DMP10" s="82"/>
      <c r="DMQ10" s="82"/>
      <c r="DMR10" s="82"/>
      <c r="DMS10" s="82"/>
      <c r="DMT10" s="82"/>
      <c r="DMU10" s="82"/>
      <c r="DMV10" s="82"/>
      <c r="DMW10" s="82"/>
      <c r="DMX10" s="82"/>
      <c r="DMY10" s="82"/>
      <c r="DMZ10" s="82"/>
      <c r="DNA10" s="82"/>
      <c r="DNB10" s="82"/>
      <c r="DNC10" s="82"/>
      <c r="DND10" s="82"/>
      <c r="DNE10" s="82"/>
      <c r="DNF10" s="82"/>
      <c r="DNG10" s="82"/>
      <c r="DNH10" s="82"/>
      <c r="DNI10" s="82"/>
      <c r="DNJ10" s="82"/>
      <c r="DNK10" s="82"/>
      <c r="DNL10" s="82"/>
      <c r="DNM10" s="82"/>
      <c r="DNN10" s="82"/>
      <c r="DNO10" s="82"/>
      <c r="DNP10" s="82"/>
      <c r="DNQ10" s="82"/>
      <c r="DNR10" s="82"/>
      <c r="DNS10" s="82"/>
      <c r="DNT10" s="82"/>
      <c r="DNU10" s="82"/>
      <c r="DNV10" s="82"/>
      <c r="DNW10" s="82"/>
      <c r="DNX10" s="82"/>
      <c r="DNY10" s="82"/>
      <c r="DNZ10" s="82"/>
      <c r="DOA10" s="82"/>
      <c r="DOB10" s="82"/>
      <c r="DOC10" s="82"/>
      <c r="DOD10" s="82"/>
      <c r="DOE10" s="82"/>
      <c r="DOF10" s="82"/>
      <c r="DOG10" s="82"/>
      <c r="DOH10" s="82"/>
      <c r="DOI10" s="82"/>
      <c r="DOJ10" s="82"/>
      <c r="DOK10" s="82"/>
      <c r="DOL10" s="82"/>
      <c r="DOM10" s="82"/>
      <c r="DON10" s="82"/>
      <c r="DOO10" s="82"/>
      <c r="DOP10" s="82"/>
      <c r="DOQ10" s="82"/>
      <c r="DOR10" s="82"/>
      <c r="DOS10" s="82"/>
      <c r="DOT10" s="82"/>
      <c r="DOU10" s="82"/>
      <c r="DOV10" s="82"/>
      <c r="DOW10" s="82"/>
      <c r="DOX10" s="82"/>
      <c r="DOY10" s="82"/>
      <c r="DOZ10" s="82"/>
      <c r="DPA10" s="82"/>
      <c r="DPB10" s="82"/>
      <c r="DPC10" s="82"/>
      <c r="DPD10" s="82"/>
      <c r="DPE10" s="82"/>
      <c r="DPF10" s="82"/>
      <c r="DPG10" s="82"/>
      <c r="DPH10" s="82"/>
      <c r="DPI10" s="82"/>
      <c r="DPJ10" s="82"/>
      <c r="DPK10" s="82"/>
      <c r="DPL10" s="82"/>
      <c r="DPM10" s="82"/>
      <c r="DPN10" s="82"/>
      <c r="DPO10" s="82"/>
      <c r="DPP10" s="82"/>
      <c r="DPQ10" s="82"/>
      <c r="DPR10" s="82"/>
      <c r="DPS10" s="82"/>
      <c r="DPT10" s="82"/>
      <c r="DPU10" s="82"/>
      <c r="DPV10" s="82"/>
      <c r="DPW10" s="82"/>
      <c r="DPX10" s="82"/>
      <c r="DPY10" s="82"/>
      <c r="DPZ10" s="82"/>
      <c r="DQA10" s="82"/>
      <c r="DQB10" s="82"/>
      <c r="DQC10" s="82"/>
      <c r="DQD10" s="82"/>
      <c r="DQE10" s="82"/>
      <c r="DQF10" s="82"/>
      <c r="DQG10" s="82"/>
      <c r="DQH10" s="82"/>
      <c r="DQI10" s="82"/>
      <c r="DQJ10" s="82"/>
      <c r="DQK10" s="82"/>
      <c r="DQL10" s="82"/>
      <c r="DQM10" s="82"/>
      <c r="DQN10" s="82"/>
      <c r="DQO10" s="82"/>
      <c r="DQP10" s="82"/>
      <c r="DQQ10" s="82"/>
      <c r="DQR10" s="82"/>
      <c r="DQS10" s="82"/>
      <c r="DQT10" s="82"/>
      <c r="DQU10" s="82"/>
      <c r="DQV10" s="82"/>
      <c r="DQW10" s="82"/>
      <c r="DQX10" s="82"/>
      <c r="DQY10" s="82"/>
      <c r="DQZ10" s="82"/>
      <c r="DRA10" s="82"/>
      <c r="DRB10" s="82"/>
      <c r="DRC10" s="82"/>
      <c r="DRD10" s="82"/>
      <c r="DRE10" s="82"/>
      <c r="DRF10" s="82"/>
      <c r="DRG10" s="82"/>
      <c r="DRH10" s="82"/>
      <c r="DRI10" s="82"/>
      <c r="DRJ10" s="82"/>
      <c r="DRK10" s="82"/>
      <c r="DRL10" s="82"/>
      <c r="DRM10" s="82"/>
      <c r="DRN10" s="82"/>
      <c r="DRO10" s="82"/>
      <c r="DRP10" s="82"/>
      <c r="DRQ10" s="82"/>
      <c r="DRR10" s="82"/>
      <c r="DRS10" s="82"/>
      <c r="DRT10" s="82"/>
      <c r="DRU10" s="82"/>
      <c r="DRV10" s="82"/>
      <c r="DRW10" s="82"/>
      <c r="DRX10" s="82"/>
      <c r="DRY10" s="82"/>
      <c r="DRZ10" s="82"/>
      <c r="DSA10" s="82"/>
      <c r="DSB10" s="82"/>
      <c r="DSC10" s="82"/>
      <c r="DSD10" s="82"/>
      <c r="DSE10" s="82"/>
      <c r="DSF10" s="82"/>
      <c r="DSG10" s="82"/>
      <c r="DSH10" s="82"/>
      <c r="DSI10" s="82"/>
      <c r="DSJ10" s="82"/>
      <c r="DSK10" s="82"/>
      <c r="DSL10" s="82"/>
      <c r="DSM10" s="82"/>
      <c r="DSN10" s="82"/>
      <c r="DSO10" s="82"/>
      <c r="DSP10" s="82"/>
      <c r="DSQ10" s="82"/>
      <c r="DSR10" s="82"/>
      <c r="DSS10" s="82"/>
      <c r="DST10" s="82"/>
      <c r="DSU10" s="82"/>
      <c r="DSV10" s="82"/>
      <c r="DSW10" s="82"/>
      <c r="DSX10" s="82"/>
      <c r="DSY10" s="82"/>
      <c r="DSZ10" s="82"/>
      <c r="DTA10" s="82"/>
      <c r="DTB10" s="82"/>
      <c r="DTC10" s="82"/>
      <c r="DTD10" s="82"/>
      <c r="DTE10" s="82"/>
      <c r="DTF10" s="82"/>
      <c r="DTG10" s="82"/>
      <c r="DTH10" s="82"/>
      <c r="DTI10" s="82"/>
      <c r="DTJ10" s="82"/>
      <c r="DTK10" s="82"/>
      <c r="DTL10" s="82"/>
      <c r="DTM10" s="82"/>
      <c r="DTN10" s="82"/>
      <c r="DTO10" s="82"/>
      <c r="DTP10" s="82"/>
      <c r="DTQ10" s="82"/>
      <c r="DTR10" s="82"/>
      <c r="DTS10" s="82"/>
      <c r="DTT10" s="82"/>
      <c r="DTU10" s="82"/>
      <c r="DTV10" s="82"/>
      <c r="DTW10" s="82"/>
      <c r="DTX10" s="82"/>
      <c r="DTY10" s="82"/>
      <c r="DTZ10" s="82"/>
      <c r="DUA10" s="82"/>
      <c r="DUB10" s="82"/>
      <c r="DUC10" s="82"/>
      <c r="DUD10" s="82"/>
      <c r="DUE10" s="82"/>
      <c r="DUF10" s="82"/>
      <c r="DUG10" s="82"/>
      <c r="DUH10" s="82"/>
      <c r="DUI10" s="82"/>
      <c r="DUJ10" s="82"/>
      <c r="DUK10" s="82"/>
      <c r="DUL10" s="82"/>
      <c r="DUM10" s="82"/>
      <c r="DUN10" s="82"/>
      <c r="DUO10" s="82"/>
      <c r="DUP10" s="82"/>
      <c r="DUQ10" s="82"/>
      <c r="DUR10" s="82"/>
      <c r="DUS10" s="82"/>
      <c r="DUT10" s="82"/>
      <c r="DUU10" s="82"/>
      <c r="DUV10" s="82"/>
      <c r="DUW10" s="82"/>
      <c r="DUX10" s="82"/>
      <c r="DUY10" s="82"/>
      <c r="DUZ10" s="82"/>
      <c r="DVA10" s="82"/>
      <c r="DVB10" s="82"/>
      <c r="DVC10" s="82"/>
      <c r="DVD10" s="82"/>
      <c r="DVE10" s="82"/>
      <c r="DVF10" s="82"/>
      <c r="DVG10" s="82"/>
      <c r="DVH10" s="82"/>
      <c r="DVI10" s="82"/>
      <c r="DVJ10" s="82"/>
      <c r="DVK10" s="82"/>
      <c r="DVL10" s="82"/>
      <c r="DVM10" s="82"/>
      <c r="DVN10" s="82"/>
      <c r="DVO10" s="82"/>
      <c r="DVP10" s="82"/>
      <c r="DVQ10" s="82"/>
      <c r="DVR10" s="82"/>
      <c r="DVS10" s="82"/>
      <c r="DVT10" s="82"/>
      <c r="DVU10" s="82"/>
      <c r="DVV10" s="82"/>
      <c r="DVW10" s="82"/>
      <c r="DVX10" s="82"/>
      <c r="DVY10" s="82"/>
      <c r="DVZ10" s="82"/>
      <c r="DWA10" s="82"/>
      <c r="DWB10" s="82"/>
      <c r="DWC10" s="82"/>
      <c r="DWD10" s="82"/>
      <c r="DWE10" s="82"/>
      <c r="DWF10" s="82"/>
      <c r="DWG10" s="82"/>
      <c r="DWH10" s="82"/>
      <c r="DWI10" s="82"/>
      <c r="DWJ10" s="82"/>
      <c r="DWK10" s="82"/>
      <c r="DWL10" s="82"/>
      <c r="DWM10" s="82"/>
      <c r="DWN10" s="82"/>
      <c r="DWO10" s="82"/>
      <c r="DWP10" s="82"/>
      <c r="DWQ10" s="82"/>
      <c r="DWR10" s="82"/>
      <c r="DWS10" s="82"/>
      <c r="DWT10" s="82"/>
      <c r="DWU10" s="82"/>
      <c r="DWV10" s="82"/>
      <c r="DWW10" s="82"/>
      <c r="DWX10" s="82"/>
      <c r="DWY10" s="82"/>
      <c r="DWZ10" s="82"/>
      <c r="DXA10" s="82"/>
      <c r="DXB10" s="82"/>
      <c r="DXC10" s="82"/>
      <c r="DXD10" s="82"/>
      <c r="DXE10" s="82"/>
      <c r="DXF10" s="82"/>
      <c r="DXG10" s="82"/>
      <c r="DXH10" s="82"/>
      <c r="DXI10" s="82"/>
      <c r="DXJ10" s="82"/>
      <c r="DXK10" s="82"/>
      <c r="DXL10" s="82"/>
      <c r="DXM10" s="82"/>
      <c r="DXN10" s="82"/>
      <c r="DXO10" s="82"/>
      <c r="DXP10" s="82"/>
      <c r="DXQ10" s="82"/>
      <c r="DXR10" s="82"/>
      <c r="DXS10" s="82"/>
      <c r="DXT10" s="82"/>
      <c r="DXU10" s="82"/>
      <c r="DXV10" s="82"/>
      <c r="DXW10" s="82"/>
      <c r="DXX10" s="82"/>
      <c r="DXY10" s="82"/>
      <c r="DXZ10" s="82"/>
      <c r="DYA10" s="82"/>
      <c r="DYB10" s="82"/>
      <c r="DYC10" s="82"/>
      <c r="DYD10" s="82"/>
      <c r="DYE10" s="82"/>
      <c r="DYF10" s="82"/>
      <c r="DYG10" s="82"/>
      <c r="DYH10" s="82"/>
      <c r="DYI10" s="82"/>
      <c r="DYJ10" s="82"/>
      <c r="DYK10" s="82"/>
      <c r="DYL10" s="82"/>
      <c r="DYM10" s="82"/>
      <c r="DYN10" s="82"/>
      <c r="DYO10" s="82"/>
      <c r="DYP10" s="82"/>
      <c r="DYQ10" s="82"/>
      <c r="DYR10" s="82"/>
      <c r="DYS10" s="82"/>
      <c r="DYT10" s="82"/>
      <c r="DYU10" s="82"/>
      <c r="DYV10" s="82"/>
      <c r="DYW10" s="82"/>
      <c r="DYX10" s="82"/>
      <c r="DYY10" s="82"/>
      <c r="DYZ10" s="82"/>
      <c r="DZA10" s="82"/>
      <c r="DZB10" s="82"/>
      <c r="DZC10" s="82"/>
      <c r="DZD10" s="82"/>
      <c r="DZE10" s="82"/>
      <c r="DZF10" s="82"/>
      <c r="DZG10" s="82"/>
      <c r="DZH10" s="82"/>
      <c r="DZI10" s="82"/>
      <c r="DZJ10" s="82"/>
      <c r="DZK10" s="82"/>
      <c r="DZL10" s="82"/>
      <c r="DZM10" s="82"/>
      <c r="DZN10" s="82"/>
      <c r="DZO10" s="82"/>
      <c r="DZP10" s="82"/>
      <c r="DZQ10" s="82"/>
      <c r="DZR10" s="82"/>
      <c r="DZS10" s="82"/>
      <c r="DZT10" s="82"/>
      <c r="DZU10" s="82"/>
      <c r="DZV10" s="82"/>
      <c r="DZW10" s="82"/>
      <c r="DZX10" s="82"/>
      <c r="DZY10" s="82"/>
      <c r="DZZ10" s="82"/>
      <c r="EAA10" s="82"/>
      <c r="EAB10" s="82"/>
      <c r="EAC10" s="82"/>
      <c r="EAD10" s="82"/>
      <c r="EAE10" s="82"/>
      <c r="EAF10" s="82"/>
      <c r="EAG10" s="82"/>
      <c r="EAH10" s="82"/>
      <c r="EAI10" s="82"/>
      <c r="EAJ10" s="82"/>
      <c r="EAK10" s="82"/>
      <c r="EAL10" s="82"/>
      <c r="EAM10" s="82"/>
      <c r="EAN10" s="82"/>
      <c r="EAO10" s="82"/>
      <c r="EAP10" s="82"/>
      <c r="EAQ10" s="82"/>
      <c r="EAR10" s="82"/>
      <c r="EAS10" s="82"/>
      <c r="EAT10" s="82"/>
      <c r="EAU10" s="82"/>
      <c r="EAV10" s="82"/>
      <c r="EAW10" s="82"/>
      <c r="EAX10" s="82"/>
      <c r="EAY10" s="82"/>
      <c r="EAZ10" s="82"/>
      <c r="EBA10" s="82"/>
      <c r="EBB10" s="82"/>
      <c r="EBC10" s="82"/>
      <c r="EBD10" s="82"/>
      <c r="EBE10" s="82"/>
      <c r="EBF10" s="82"/>
      <c r="EBG10" s="82"/>
      <c r="EBH10" s="82"/>
      <c r="EBI10" s="82"/>
      <c r="EBJ10" s="82"/>
      <c r="EBK10" s="82"/>
      <c r="EBL10" s="82"/>
      <c r="EBM10" s="82"/>
      <c r="EBN10" s="82"/>
      <c r="EBO10" s="82"/>
      <c r="EBP10" s="82"/>
      <c r="EBQ10" s="82"/>
      <c r="EBR10" s="82"/>
      <c r="EBS10" s="82"/>
      <c r="EBT10" s="82"/>
      <c r="EBU10" s="82"/>
      <c r="EBV10" s="82"/>
      <c r="EBW10" s="82"/>
      <c r="EBX10" s="82"/>
      <c r="EBY10" s="82"/>
      <c r="EBZ10" s="82"/>
      <c r="ECA10" s="82"/>
      <c r="ECB10" s="82"/>
      <c r="ECC10" s="82"/>
      <c r="ECD10" s="82"/>
      <c r="ECE10" s="82"/>
      <c r="ECF10" s="82"/>
      <c r="ECG10" s="82"/>
      <c r="ECH10" s="82"/>
      <c r="ECI10" s="82"/>
      <c r="ECJ10" s="82"/>
      <c r="ECK10" s="82"/>
      <c r="ECL10" s="82"/>
      <c r="ECM10" s="82"/>
      <c r="ECN10" s="82"/>
      <c r="ECO10" s="82"/>
      <c r="ECP10" s="82"/>
      <c r="ECQ10" s="82"/>
      <c r="ECR10" s="82"/>
      <c r="ECS10" s="82"/>
      <c r="ECT10" s="82"/>
      <c r="ECU10" s="82"/>
      <c r="ECV10" s="82"/>
      <c r="ECW10" s="82"/>
      <c r="ECX10" s="82"/>
      <c r="ECY10" s="82"/>
      <c r="ECZ10" s="82"/>
      <c r="EDA10" s="82"/>
      <c r="EDB10" s="82"/>
      <c r="EDC10" s="82"/>
      <c r="EDD10" s="82"/>
      <c r="EDE10" s="82"/>
      <c r="EDF10" s="82"/>
      <c r="EDG10" s="82"/>
      <c r="EDH10" s="82"/>
      <c r="EDI10" s="82"/>
      <c r="EDJ10" s="82"/>
      <c r="EDK10" s="82"/>
      <c r="EDL10" s="82"/>
      <c r="EDM10" s="82"/>
      <c r="EDN10" s="82"/>
      <c r="EDO10" s="82"/>
      <c r="EDP10" s="82"/>
      <c r="EDQ10" s="82"/>
      <c r="EDR10" s="82"/>
      <c r="EDS10" s="82"/>
      <c r="EDT10" s="82"/>
      <c r="EDU10" s="82"/>
      <c r="EDV10" s="82"/>
      <c r="EDW10" s="82"/>
      <c r="EDX10" s="82"/>
      <c r="EDY10" s="82"/>
      <c r="EDZ10" s="82"/>
      <c r="EEA10" s="82"/>
      <c r="EEB10" s="82"/>
      <c r="EEC10" s="82"/>
      <c r="EED10" s="82"/>
      <c r="EEE10" s="82"/>
      <c r="EEF10" s="82"/>
      <c r="EEG10" s="82"/>
      <c r="EEH10" s="82"/>
      <c r="EEI10" s="82"/>
      <c r="EEJ10" s="82"/>
      <c r="EEK10" s="82"/>
      <c r="EEL10" s="82"/>
      <c r="EEM10" s="82"/>
      <c r="EEN10" s="82"/>
      <c r="EEO10" s="82"/>
      <c r="EEP10" s="82"/>
      <c r="EEQ10" s="82"/>
      <c r="EER10" s="82"/>
      <c r="EES10" s="82"/>
      <c r="EET10" s="82"/>
      <c r="EEU10" s="82"/>
      <c r="EEV10" s="82"/>
      <c r="EEW10" s="82"/>
      <c r="EEX10" s="82"/>
      <c r="EEY10" s="82"/>
      <c r="EEZ10" s="82"/>
      <c r="EFA10" s="82"/>
      <c r="EFB10" s="82"/>
      <c r="EFC10" s="82"/>
      <c r="EFD10" s="82"/>
      <c r="EFE10" s="82"/>
      <c r="EFF10" s="82"/>
      <c r="EFG10" s="82"/>
      <c r="EFH10" s="82"/>
      <c r="EFI10" s="82"/>
      <c r="EFJ10" s="82"/>
      <c r="EFK10" s="82"/>
      <c r="EFL10" s="82"/>
      <c r="EFM10" s="82"/>
      <c r="EFN10" s="82"/>
      <c r="EFO10" s="82"/>
      <c r="EFP10" s="82"/>
      <c r="EFQ10" s="82"/>
      <c r="EFR10" s="82"/>
      <c r="EFS10" s="82"/>
      <c r="EFT10" s="82"/>
      <c r="EFU10" s="82"/>
      <c r="EFV10" s="82"/>
      <c r="EFW10" s="82"/>
      <c r="EFX10" s="82"/>
      <c r="EFY10" s="82"/>
      <c r="EFZ10" s="82"/>
      <c r="EGA10" s="82"/>
      <c r="EGB10" s="82"/>
      <c r="EGC10" s="82"/>
      <c r="EGD10" s="82"/>
      <c r="EGE10" s="82"/>
      <c r="EGF10" s="82"/>
      <c r="EGG10" s="82"/>
      <c r="EGH10" s="82"/>
      <c r="EGI10" s="82"/>
      <c r="EGJ10" s="82"/>
      <c r="EGK10" s="82"/>
      <c r="EGL10" s="82"/>
      <c r="EGM10" s="82"/>
      <c r="EGN10" s="82"/>
      <c r="EGO10" s="82"/>
      <c r="EGP10" s="82"/>
      <c r="EGQ10" s="82"/>
      <c r="EGR10" s="82"/>
      <c r="EGS10" s="82"/>
      <c r="EGT10" s="82"/>
      <c r="EGU10" s="82"/>
      <c r="EGV10" s="82"/>
      <c r="EGW10" s="82"/>
      <c r="EGX10" s="82"/>
      <c r="EGY10" s="82"/>
      <c r="EGZ10" s="82"/>
      <c r="EHA10" s="82"/>
      <c r="EHB10" s="82"/>
      <c r="EHC10" s="82"/>
      <c r="EHD10" s="82"/>
      <c r="EHE10" s="82"/>
      <c r="EHF10" s="82"/>
      <c r="EHG10" s="82"/>
      <c r="EHH10" s="82"/>
      <c r="EHI10" s="82"/>
      <c r="EHJ10" s="82"/>
      <c r="EHK10" s="82"/>
      <c r="EHL10" s="82"/>
      <c r="EHM10" s="82"/>
      <c r="EHN10" s="82"/>
      <c r="EHO10" s="82"/>
      <c r="EHP10" s="82"/>
      <c r="EHQ10" s="82"/>
      <c r="EHR10" s="82"/>
      <c r="EHS10" s="82"/>
      <c r="EHT10" s="82"/>
      <c r="EHU10" s="82"/>
      <c r="EHV10" s="82"/>
      <c r="EHW10" s="82"/>
      <c r="EHX10" s="82"/>
      <c r="EHY10" s="82"/>
      <c r="EHZ10" s="82"/>
      <c r="EIA10" s="82"/>
      <c r="EIB10" s="82"/>
      <c r="EIC10" s="82"/>
      <c r="EID10" s="82"/>
      <c r="EIE10" s="82"/>
      <c r="EIF10" s="82"/>
      <c r="EIG10" s="82"/>
      <c r="EIH10" s="82"/>
      <c r="EII10" s="82"/>
      <c r="EIJ10" s="82"/>
      <c r="EIK10" s="82"/>
      <c r="EIL10" s="82"/>
      <c r="EIM10" s="82"/>
      <c r="EIN10" s="82"/>
      <c r="EIO10" s="82"/>
      <c r="EIP10" s="82"/>
      <c r="EIQ10" s="82"/>
      <c r="EIR10" s="82"/>
      <c r="EIS10" s="82"/>
      <c r="EIT10" s="82"/>
      <c r="EIU10" s="82"/>
      <c r="EIV10" s="82"/>
      <c r="EIW10" s="82"/>
      <c r="EIX10" s="82"/>
      <c r="EIY10" s="82"/>
      <c r="EIZ10" s="82"/>
      <c r="EJA10" s="82"/>
      <c r="EJB10" s="82"/>
      <c r="EJC10" s="82"/>
      <c r="EJD10" s="82"/>
      <c r="EJE10" s="82"/>
      <c r="EJF10" s="82"/>
      <c r="EJG10" s="82"/>
      <c r="EJH10" s="82"/>
      <c r="EJI10" s="82"/>
      <c r="EJJ10" s="82"/>
      <c r="EJK10" s="82"/>
      <c r="EJL10" s="82"/>
      <c r="EJM10" s="82"/>
      <c r="EJN10" s="82"/>
      <c r="EJO10" s="82"/>
      <c r="EJP10" s="82"/>
      <c r="EJQ10" s="82"/>
      <c r="EJR10" s="82"/>
      <c r="EJS10" s="82"/>
      <c r="EJT10" s="82"/>
      <c r="EJU10" s="82"/>
      <c r="EJV10" s="82"/>
      <c r="EJW10" s="82"/>
      <c r="EJX10" s="82"/>
      <c r="EJY10" s="82"/>
      <c r="EJZ10" s="82"/>
      <c r="EKA10" s="82"/>
      <c r="EKB10" s="82"/>
      <c r="EKC10" s="82"/>
      <c r="EKD10" s="82"/>
      <c r="EKE10" s="82"/>
      <c r="EKF10" s="82"/>
      <c r="EKG10" s="82"/>
      <c r="EKH10" s="82"/>
      <c r="EKI10" s="82"/>
      <c r="EKJ10" s="82"/>
      <c r="EKK10" s="82"/>
      <c r="EKL10" s="82"/>
      <c r="EKM10" s="82"/>
      <c r="EKN10" s="82"/>
      <c r="EKO10" s="82"/>
      <c r="EKP10" s="82"/>
      <c r="EKQ10" s="82"/>
      <c r="EKR10" s="82"/>
      <c r="EKS10" s="82"/>
      <c r="EKT10" s="82"/>
      <c r="EKU10" s="82"/>
      <c r="EKV10" s="82"/>
      <c r="EKW10" s="82"/>
      <c r="EKX10" s="82"/>
      <c r="EKY10" s="82"/>
      <c r="EKZ10" s="82"/>
      <c r="ELA10" s="82"/>
      <c r="ELB10" s="82"/>
      <c r="ELC10" s="82"/>
      <c r="ELD10" s="82"/>
      <c r="ELE10" s="82"/>
      <c r="ELF10" s="82"/>
      <c r="ELG10" s="82"/>
      <c r="ELH10" s="82"/>
      <c r="ELI10" s="82"/>
      <c r="ELJ10" s="82"/>
      <c r="ELK10" s="82"/>
      <c r="ELL10" s="82"/>
      <c r="ELM10" s="82"/>
      <c r="ELN10" s="82"/>
      <c r="ELO10" s="82"/>
      <c r="ELP10" s="82"/>
      <c r="ELQ10" s="82"/>
      <c r="ELR10" s="82"/>
      <c r="ELS10" s="82"/>
      <c r="ELT10" s="82"/>
      <c r="ELU10" s="82"/>
      <c r="ELV10" s="82"/>
      <c r="ELW10" s="82"/>
      <c r="ELX10" s="82"/>
      <c r="ELY10" s="82"/>
      <c r="ELZ10" s="82"/>
      <c r="EMA10" s="82"/>
      <c r="EMB10" s="82"/>
      <c r="EMC10" s="82"/>
      <c r="EMD10" s="82"/>
      <c r="EME10" s="82"/>
      <c r="EMF10" s="82"/>
      <c r="EMG10" s="82"/>
      <c r="EMH10" s="82"/>
      <c r="EMI10" s="82"/>
      <c r="EMJ10" s="82"/>
      <c r="EMK10" s="82"/>
      <c r="EML10" s="82"/>
      <c r="EMM10" s="82"/>
      <c r="EMN10" s="82"/>
      <c r="EMO10" s="82"/>
      <c r="EMP10" s="82"/>
      <c r="EMQ10" s="82"/>
      <c r="EMR10" s="82"/>
      <c r="EMS10" s="82"/>
      <c r="EMT10" s="82"/>
      <c r="EMU10" s="82"/>
      <c r="EMV10" s="82"/>
      <c r="EMW10" s="82"/>
      <c r="EMX10" s="82"/>
      <c r="EMY10" s="82"/>
      <c r="EMZ10" s="82"/>
      <c r="ENA10" s="82"/>
      <c r="ENB10" s="82"/>
      <c r="ENC10" s="82"/>
      <c r="END10" s="82"/>
      <c r="ENE10" s="82"/>
      <c r="ENF10" s="82"/>
      <c r="ENG10" s="82"/>
      <c r="ENH10" s="82"/>
      <c r="ENI10" s="82"/>
      <c r="ENJ10" s="82"/>
      <c r="ENK10" s="82"/>
      <c r="ENL10" s="82"/>
      <c r="ENM10" s="82"/>
      <c r="ENN10" s="82"/>
      <c r="ENO10" s="82"/>
      <c r="ENP10" s="82"/>
      <c r="ENQ10" s="82"/>
      <c r="ENR10" s="82"/>
      <c r="ENS10" s="82"/>
      <c r="ENT10" s="82"/>
      <c r="ENU10" s="82"/>
      <c r="ENV10" s="82"/>
      <c r="ENW10" s="82"/>
      <c r="ENX10" s="82"/>
      <c r="ENY10" s="82"/>
      <c r="ENZ10" s="82"/>
      <c r="EOA10" s="82"/>
      <c r="EOB10" s="82"/>
      <c r="EOC10" s="82"/>
      <c r="EOD10" s="82"/>
      <c r="EOE10" s="82"/>
      <c r="EOF10" s="82"/>
      <c r="EOG10" s="82"/>
      <c r="EOH10" s="82"/>
      <c r="EOI10" s="82"/>
      <c r="EOJ10" s="82"/>
      <c r="EOK10" s="82"/>
      <c r="EOL10" s="82"/>
      <c r="EOM10" s="82"/>
      <c r="EON10" s="82"/>
      <c r="EOO10" s="82"/>
      <c r="EOP10" s="82"/>
      <c r="EOQ10" s="82"/>
      <c r="EOR10" s="82"/>
      <c r="EOS10" s="82"/>
      <c r="EOT10" s="82"/>
      <c r="EOU10" s="82"/>
      <c r="EOV10" s="82"/>
      <c r="EOW10" s="82"/>
      <c r="EOX10" s="82"/>
      <c r="EOY10" s="82"/>
      <c r="EOZ10" s="82"/>
      <c r="EPA10" s="82"/>
      <c r="EPB10" s="82"/>
      <c r="EPC10" s="82"/>
      <c r="EPD10" s="82"/>
      <c r="EPE10" s="82"/>
      <c r="EPF10" s="82"/>
      <c r="EPG10" s="82"/>
      <c r="EPH10" s="82"/>
      <c r="EPI10" s="82"/>
      <c r="EPJ10" s="82"/>
      <c r="EPK10" s="82"/>
      <c r="EPL10" s="82"/>
      <c r="EPM10" s="82"/>
      <c r="EPN10" s="82"/>
      <c r="EPO10" s="82"/>
      <c r="EPP10" s="82"/>
      <c r="EPQ10" s="82"/>
      <c r="EPR10" s="82"/>
      <c r="EPS10" s="82"/>
      <c r="EPT10" s="82"/>
      <c r="EPU10" s="82"/>
      <c r="EPV10" s="82"/>
      <c r="EPW10" s="82"/>
      <c r="EPX10" s="82"/>
      <c r="EPY10" s="82"/>
      <c r="EPZ10" s="82"/>
      <c r="EQA10" s="82"/>
      <c r="EQB10" s="82"/>
      <c r="EQC10" s="82"/>
      <c r="EQD10" s="82"/>
      <c r="EQE10" s="82"/>
      <c r="EQF10" s="82"/>
      <c r="EQG10" s="82"/>
      <c r="EQH10" s="82"/>
      <c r="EQI10" s="82"/>
      <c r="EQJ10" s="82"/>
      <c r="EQK10" s="82"/>
      <c r="EQL10" s="82"/>
      <c r="EQM10" s="82"/>
      <c r="EQN10" s="82"/>
      <c r="EQO10" s="82"/>
      <c r="EQP10" s="82"/>
      <c r="EQQ10" s="82"/>
      <c r="EQR10" s="82"/>
      <c r="EQS10" s="82"/>
      <c r="EQT10" s="82"/>
      <c r="EQU10" s="82"/>
      <c r="EQV10" s="82"/>
      <c r="EQW10" s="82"/>
      <c r="EQX10" s="82"/>
      <c r="EQY10" s="82"/>
      <c r="EQZ10" s="82"/>
      <c r="ERA10" s="82"/>
      <c r="ERB10" s="82"/>
      <c r="ERC10" s="82"/>
      <c r="ERD10" s="82"/>
      <c r="ERE10" s="82"/>
      <c r="ERF10" s="82"/>
      <c r="ERG10" s="82"/>
      <c r="ERH10" s="82"/>
      <c r="ERI10" s="82"/>
      <c r="ERJ10" s="82"/>
      <c r="ERK10" s="82"/>
      <c r="ERL10" s="82"/>
      <c r="ERM10" s="82"/>
      <c r="ERN10" s="82"/>
      <c r="ERO10" s="82"/>
      <c r="ERP10" s="82"/>
      <c r="ERQ10" s="82"/>
      <c r="ERR10" s="82"/>
      <c r="ERS10" s="82"/>
      <c r="ERT10" s="82"/>
      <c r="ERU10" s="82"/>
      <c r="ERV10" s="82"/>
      <c r="ERW10" s="82"/>
      <c r="ERX10" s="82"/>
      <c r="ERY10" s="82"/>
      <c r="ERZ10" s="82"/>
      <c r="ESA10" s="82"/>
      <c r="ESB10" s="82"/>
      <c r="ESC10" s="82"/>
      <c r="ESD10" s="82"/>
      <c r="ESE10" s="82"/>
      <c r="ESF10" s="82"/>
      <c r="ESG10" s="82"/>
      <c r="ESH10" s="82"/>
      <c r="ESI10" s="82"/>
      <c r="ESJ10" s="82"/>
      <c r="ESK10" s="82"/>
      <c r="ESL10" s="82"/>
      <c r="ESM10" s="82"/>
      <c r="ESN10" s="82"/>
      <c r="ESO10" s="82"/>
      <c r="ESP10" s="82"/>
      <c r="ESQ10" s="82"/>
      <c r="ESR10" s="82"/>
      <c r="ESS10" s="82"/>
      <c r="EST10" s="82"/>
      <c r="ESU10" s="82"/>
      <c r="ESV10" s="82"/>
      <c r="ESW10" s="82"/>
      <c r="ESX10" s="82"/>
      <c r="ESY10" s="82"/>
      <c r="ESZ10" s="82"/>
      <c r="ETA10" s="82"/>
      <c r="ETB10" s="82"/>
      <c r="ETC10" s="82"/>
      <c r="ETD10" s="82"/>
      <c r="ETE10" s="82"/>
      <c r="ETF10" s="82"/>
      <c r="ETG10" s="82"/>
      <c r="ETH10" s="82"/>
      <c r="ETI10" s="82"/>
      <c r="ETJ10" s="82"/>
      <c r="ETK10" s="82"/>
      <c r="ETL10" s="82"/>
      <c r="ETM10" s="82"/>
      <c r="ETN10" s="82"/>
      <c r="ETO10" s="82"/>
      <c r="ETP10" s="82"/>
      <c r="ETQ10" s="82"/>
      <c r="ETR10" s="82"/>
      <c r="ETS10" s="82"/>
      <c r="ETT10" s="82"/>
      <c r="ETU10" s="82"/>
      <c r="ETV10" s="82"/>
      <c r="ETW10" s="82"/>
      <c r="ETX10" s="82"/>
      <c r="ETY10" s="82"/>
      <c r="ETZ10" s="82"/>
      <c r="EUA10" s="82"/>
      <c r="EUB10" s="82"/>
      <c r="EUC10" s="82"/>
      <c r="EUD10" s="82"/>
      <c r="EUE10" s="82"/>
      <c r="EUF10" s="82"/>
      <c r="EUG10" s="82"/>
      <c r="EUH10" s="82"/>
      <c r="EUI10" s="82"/>
      <c r="EUJ10" s="82"/>
      <c r="EUK10" s="82"/>
      <c r="EUL10" s="82"/>
      <c r="EUM10" s="82"/>
      <c r="EUN10" s="82"/>
      <c r="EUO10" s="82"/>
      <c r="EUP10" s="82"/>
      <c r="EUQ10" s="82"/>
      <c r="EUR10" s="82"/>
      <c r="EUS10" s="82"/>
      <c r="EUT10" s="82"/>
      <c r="EUU10" s="82"/>
      <c r="EUV10" s="82"/>
      <c r="EUW10" s="82"/>
      <c r="EUX10" s="82"/>
      <c r="EUY10" s="82"/>
      <c r="EUZ10" s="82"/>
      <c r="EVA10" s="82"/>
      <c r="EVB10" s="82"/>
      <c r="EVC10" s="82"/>
      <c r="EVD10" s="82"/>
      <c r="EVE10" s="82"/>
      <c r="EVF10" s="82"/>
      <c r="EVG10" s="82"/>
      <c r="EVH10" s="82"/>
      <c r="EVI10" s="82"/>
      <c r="EVJ10" s="82"/>
      <c r="EVK10" s="82"/>
      <c r="EVL10" s="82"/>
      <c r="EVM10" s="82"/>
      <c r="EVN10" s="82"/>
      <c r="EVO10" s="82"/>
      <c r="EVP10" s="82"/>
      <c r="EVQ10" s="82"/>
      <c r="EVR10" s="82"/>
      <c r="EVS10" s="82"/>
      <c r="EVT10" s="82"/>
      <c r="EVU10" s="82"/>
      <c r="EVV10" s="82"/>
      <c r="EVW10" s="82"/>
      <c r="EVX10" s="82"/>
      <c r="EVY10" s="82"/>
      <c r="EVZ10" s="82"/>
      <c r="EWA10" s="82"/>
      <c r="EWB10" s="82"/>
      <c r="EWC10" s="82"/>
      <c r="EWD10" s="82"/>
      <c r="EWE10" s="82"/>
      <c r="EWF10" s="82"/>
      <c r="EWG10" s="82"/>
      <c r="EWH10" s="82"/>
      <c r="EWI10" s="82"/>
      <c r="EWJ10" s="82"/>
      <c r="EWK10" s="82"/>
      <c r="EWL10" s="82"/>
      <c r="EWM10" s="82"/>
      <c r="EWN10" s="82"/>
      <c r="EWO10" s="82"/>
      <c r="EWP10" s="82"/>
      <c r="EWQ10" s="82"/>
      <c r="EWR10" s="82"/>
      <c r="EWS10" s="82"/>
      <c r="EWT10" s="82"/>
      <c r="EWU10" s="82"/>
      <c r="EWV10" s="82"/>
      <c r="EWW10" s="82"/>
      <c r="EWX10" s="82"/>
      <c r="EWY10" s="82"/>
      <c r="EWZ10" s="82"/>
      <c r="EXA10" s="82"/>
      <c r="EXB10" s="82"/>
      <c r="EXC10" s="82"/>
      <c r="EXD10" s="82"/>
      <c r="EXE10" s="82"/>
      <c r="EXF10" s="82"/>
      <c r="EXG10" s="82"/>
      <c r="EXH10" s="82"/>
      <c r="EXI10" s="82"/>
      <c r="EXJ10" s="82"/>
      <c r="EXK10" s="82"/>
      <c r="EXL10" s="82"/>
      <c r="EXM10" s="82"/>
      <c r="EXN10" s="82"/>
      <c r="EXO10" s="82"/>
      <c r="EXP10" s="82"/>
      <c r="EXQ10" s="82"/>
      <c r="EXR10" s="82"/>
      <c r="EXS10" s="82"/>
      <c r="EXT10" s="82"/>
      <c r="EXU10" s="82"/>
      <c r="EXV10" s="82"/>
      <c r="EXW10" s="82"/>
      <c r="EXX10" s="82"/>
      <c r="EXY10" s="82"/>
      <c r="EXZ10" s="82"/>
      <c r="EYA10" s="82"/>
      <c r="EYB10" s="82"/>
      <c r="EYC10" s="82"/>
      <c r="EYD10" s="82"/>
      <c r="EYE10" s="82"/>
      <c r="EYF10" s="82"/>
      <c r="EYG10" s="82"/>
      <c r="EYH10" s="82"/>
      <c r="EYI10" s="82"/>
      <c r="EYJ10" s="82"/>
      <c r="EYK10" s="82"/>
      <c r="EYL10" s="82"/>
      <c r="EYM10" s="82"/>
      <c r="EYN10" s="82"/>
      <c r="EYO10" s="82"/>
      <c r="EYP10" s="82"/>
      <c r="EYQ10" s="82"/>
      <c r="EYR10" s="82"/>
      <c r="EYS10" s="82"/>
      <c r="EYT10" s="82"/>
      <c r="EYU10" s="82"/>
      <c r="EYV10" s="82"/>
      <c r="EYW10" s="82"/>
      <c r="EYX10" s="82"/>
      <c r="EYY10" s="82"/>
      <c r="EYZ10" s="82"/>
      <c r="EZA10" s="82"/>
      <c r="EZB10" s="82"/>
      <c r="EZC10" s="82"/>
      <c r="EZD10" s="82"/>
      <c r="EZE10" s="82"/>
      <c r="EZF10" s="82"/>
      <c r="EZG10" s="82"/>
      <c r="EZH10" s="82"/>
      <c r="EZI10" s="82"/>
      <c r="EZJ10" s="82"/>
      <c r="EZK10" s="82"/>
      <c r="EZL10" s="82"/>
      <c r="EZM10" s="82"/>
      <c r="EZN10" s="82"/>
      <c r="EZO10" s="82"/>
      <c r="EZP10" s="82"/>
      <c r="EZQ10" s="82"/>
      <c r="EZR10" s="82"/>
      <c r="EZS10" s="82"/>
      <c r="EZT10" s="82"/>
      <c r="EZU10" s="82"/>
      <c r="EZV10" s="82"/>
      <c r="EZW10" s="82"/>
      <c r="EZX10" s="82"/>
      <c r="EZY10" s="82"/>
      <c r="EZZ10" s="82"/>
      <c r="FAA10" s="82"/>
      <c r="FAB10" s="82"/>
      <c r="FAC10" s="82"/>
      <c r="FAD10" s="82"/>
      <c r="FAE10" s="82"/>
      <c r="FAF10" s="82"/>
      <c r="FAG10" s="82"/>
      <c r="FAH10" s="82"/>
      <c r="FAI10" s="82"/>
      <c r="FAJ10" s="82"/>
      <c r="FAK10" s="82"/>
      <c r="FAL10" s="82"/>
      <c r="FAM10" s="82"/>
      <c r="FAN10" s="82"/>
      <c r="FAO10" s="82"/>
      <c r="FAP10" s="82"/>
      <c r="FAQ10" s="82"/>
      <c r="FAR10" s="82"/>
      <c r="FAS10" s="82"/>
      <c r="FAT10" s="82"/>
      <c r="FAU10" s="82"/>
      <c r="FAV10" s="82"/>
      <c r="FAW10" s="82"/>
      <c r="FAX10" s="82"/>
      <c r="FAY10" s="82"/>
      <c r="FAZ10" s="82"/>
      <c r="FBA10" s="82"/>
      <c r="FBB10" s="82"/>
      <c r="FBC10" s="82"/>
      <c r="FBD10" s="82"/>
      <c r="FBE10" s="82"/>
      <c r="FBF10" s="82"/>
      <c r="FBG10" s="82"/>
      <c r="FBH10" s="82"/>
      <c r="FBI10" s="82"/>
      <c r="FBJ10" s="82"/>
      <c r="FBK10" s="82"/>
      <c r="FBL10" s="82"/>
      <c r="FBM10" s="82"/>
      <c r="FBN10" s="82"/>
      <c r="FBO10" s="82"/>
      <c r="FBP10" s="82"/>
      <c r="FBQ10" s="82"/>
      <c r="FBR10" s="82"/>
      <c r="FBS10" s="82"/>
      <c r="FBT10" s="82"/>
      <c r="FBU10" s="82"/>
      <c r="FBV10" s="82"/>
      <c r="FBW10" s="82"/>
      <c r="FBX10" s="82"/>
      <c r="FBY10" s="82"/>
      <c r="FBZ10" s="82"/>
      <c r="FCA10" s="82"/>
      <c r="FCB10" s="82"/>
      <c r="FCC10" s="82"/>
      <c r="FCD10" s="82"/>
      <c r="FCE10" s="82"/>
      <c r="FCF10" s="82"/>
      <c r="FCG10" s="82"/>
      <c r="FCH10" s="82"/>
      <c r="FCI10" s="82"/>
      <c r="FCJ10" s="82"/>
      <c r="FCK10" s="82"/>
      <c r="FCL10" s="82"/>
      <c r="FCM10" s="82"/>
      <c r="FCN10" s="82"/>
      <c r="FCO10" s="82"/>
      <c r="FCP10" s="82"/>
      <c r="FCQ10" s="82"/>
      <c r="FCR10" s="82"/>
      <c r="FCS10" s="82"/>
      <c r="FCT10" s="82"/>
      <c r="FCU10" s="82"/>
      <c r="FCV10" s="82"/>
      <c r="FCW10" s="82"/>
      <c r="FCX10" s="82"/>
      <c r="FCY10" s="82"/>
      <c r="FCZ10" s="82"/>
      <c r="FDA10" s="82"/>
      <c r="FDB10" s="82"/>
      <c r="FDC10" s="82"/>
      <c r="FDD10" s="82"/>
      <c r="FDE10" s="82"/>
      <c r="FDF10" s="82"/>
      <c r="FDG10" s="82"/>
      <c r="FDH10" s="82"/>
      <c r="FDI10" s="82"/>
      <c r="FDJ10" s="82"/>
      <c r="FDK10" s="82"/>
      <c r="FDL10" s="82"/>
      <c r="FDM10" s="82"/>
      <c r="FDN10" s="82"/>
      <c r="FDO10" s="82"/>
      <c r="FDP10" s="82"/>
      <c r="FDQ10" s="82"/>
      <c r="FDR10" s="82"/>
      <c r="FDS10" s="82"/>
      <c r="FDT10" s="82"/>
      <c r="FDU10" s="82"/>
      <c r="FDV10" s="82"/>
      <c r="FDW10" s="82"/>
      <c r="FDX10" s="82"/>
      <c r="FDY10" s="82"/>
      <c r="FDZ10" s="82"/>
      <c r="FEA10" s="82"/>
      <c r="FEB10" s="82"/>
      <c r="FEC10" s="82"/>
      <c r="FED10" s="82"/>
      <c r="FEE10" s="82"/>
      <c r="FEF10" s="82"/>
      <c r="FEG10" s="82"/>
      <c r="FEH10" s="82"/>
      <c r="FEI10" s="82"/>
      <c r="FEJ10" s="82"/>
      <c r="FEK10" s="82"/>
      <c r="FEL10" s="82"/>
      <c r="FEM10" s="82"/>
      <c r="FEN10" s="82"/>
      <c r="FEO10" s="82"/>
      <c r="FEP10" s="82"/>
      <c r="FEQ10" s="82"/>
      <c r="FER10" s="82"/>
      <c r="FES10" s="82"/>
      <c r="FET10" s="82"/>
      <c r="FEU10" s="82"/>
      <c r="FEV10" s="82"/>
      <c r="FEW10" s="82"/>
      <c r="FEX10" s="82"/>
      <c r="FEY10" s="82"/>
      <c r="FEZ10" s="82"/>
      <c r="FFA10" s="82"/>
      <c r="FFB10" s="82"/>
      <c r="FFC10" s="82"/>
      <c r="FFD10" s="82"/>
      <c r="FFE10" s="82"/>
      <c r="FFF10" s="82"/>
      <c r="FFG10" s="82"/>
      <c r="FFH10" s="82"/>
      <c r="FFI10" s="82"/>
      <c r="FFJ10" s="82"/>
      <c r="FFK10" s="82"/>
      <c r="FFL10" s="82"/>
      <c r="FFM10" s="82"/>
      <c r="FFN10" s="82"/>
      <c r="FFO10" s="82"/>
      <c r="FFP10" s="82"/>
      <c r="FFQ10" s="82"/>
      <c r="FFR10" s="82"/>
      <c r="FFS10" s="82"/>
      <c r="FFT10" s="82"/>
      <c r="FFU10" s="82"/>
      <c r="FFV10" s="82"/>
      <c r="FFW10" s="82"/>
      <c r="FFX10" s="82"/>
      <c r="FFY10" s="82"/>
      <c r="FFZ10" s="82"/>
      <c r="FGA10" s="82"/>
      <c r="FGB10" s="82"/>
      <c r="FGC10" s="82"/>
      <c r="FGD10" s="82"/>
      <c r="FGE10" s="82"/>
      <c r="FGF10" s="82"/>
      <c r="FGG10" s="82"/>
      <c r="FGH10" s="82"/>
      <c r="FGI10" s="82"/>
      <c r="FGJ10" s="82"/>
      <c r="FGK10" s="82"/>
      <c r="FGL10" s="82"/>
      <c r="FGM10" s="82"/>
      <c r="FGN10" s="82"/>
      <c r="FGO10" s="82"/>
      <c r="FGP10" s="82"/>
      <c r="FGQ10" s="82"/>
      <c r="FGR10" s="82"/>
      <c r="FGS10" s="82"/>
      <c r="FGT10" s="82"/>
      <c r="FGU10" s="82"/>
      <c r="FGV10" s="82"/>
      <c r="FGW10" s="82"/>
      <c r="FGX10" s="82"/>
      <c r="FGY10" s="82"/>
      <c r="FGZ10" s="82"/>
      <c r="FHA10" s="82"/>
      <c r="FHB10" s="82"/>
      <c r="FHC10" s="82"/>
      <c r="FHD10" s="82"/>
      <c r="FHE10" s="82"/>
      <c r="FHF10" s="82"/>
      <c r="FHG10" s="82"/>
      <c r="FHH10" s="82"/>
      <c r="FHI10" s="82"/>
      <c r="FHJ10" s="82"/>
      <c r="FHK10" s="82"/>
      <c r="FHL10" s="82"/>
      <c r="FHM10" s="82"/>
      <c r="FHN10" s="82"/>
      <c r="FHO10" s="82"/>
      <c r="FHP10" s="82"/>
      <c r="FHQ10" s="82"/>
      <c r="FHR10" s="82"/>
      <c r="FHS10" s="82"/>
      <c r="FHT10" s="82"/>
      <c r="FHU10" s="82"/>
      <c r="FHV10" s="82"/>
      <c r="FHW10" s="82"/>
      <c r="FHX10" s="82"/>
      <c r="FHY10" s="82"/>
      <c r="FHZ10" s="82"/>
      <c r="FIA10" s="82"/>
      <c r="FIB10" s="82"/>
      <c r="FIC10" s="82"/>
      <c r="FID10" s="82"/>
      <c r="FIE10" s="82"/>
      <c r="FIF10" s="82"/>
      <c r="FIG10" s="82"/>
      <c r="FIH10" s="82"/>
      <c r="FII10" s="82"/>
      <c r="FIJ10" s="82"/>
      <c r="FIK10" s="82"/>
      <c r="FIL10" s="82"/>
      <c r="FIM10" s="82"/>
      <c r="FIN10" s="82"/>
      <c r="FIO10" s="82"/>
      <c r="FIP10" s="82"/>
      <c r="FIQ10" s="82"/>
      <c r="FIR10" s="82"/>
      <c r="FIS10" s="82"/>
      <c r="FIT10" s="82"/>
      <c r="FIU10" s="82"/>
      <c r="FIV10" s="82"/>
      <c r="FIW10" s="82"/>
      <c r="FIX10" s="82"/>
      <c r="FIY10" s="82"/>
      <c r="FIZ10" s="82"/>
      <c r="FJA10" s="82"/>
      <c r="FJB10" s="82"/>
      <c r="FJC10" s="82"/>
      <c r="FJD10" s="82"/>
      <c r="FJE10" s="82"/>
      <c r="FJF10" s="82"/>
      <c r="FJG10" s="82"/>
      <c r="FJH10" s="82"/>
      <c r="FJI10" s="82"/>
      <c r="FJJ10" s="82"/>
      <c r="FJK10" s="82"/>
      <c r="FJL10" s="82"/>
      <c r="FJM10" s="82"/>
      <c r="FJN10" s="82"/>
      <c r="FJO10" s="82"/>
      <c r="FJP10" s="82"/>
      <c r="FJQ10" s="82"/>
      <c r="FJR10" s="82"/>
      <c r="FJS10" s="82"/>
      <c r="FJT10" s="82"/>
      <c r="FJU10" s="82"/>
      <c r="FJV10" s="82"/>
      <c r="FJW10" s="82"/>
      <c r="FJX10" s="82"/>
      <c r="FJY10" s="82"/>
      <c r="FJZ10" s="82"/>
      <c r="FKA10" s="82"/>
      <c r="FKB10" s="82"/>
      <c r="FKC10" s="82"/>
      <c r="FKD10" s="82"/>
      <c r="FKE10" s="82"/>
      <c r="FKF10" s="82"/>
      <c r="FKG10" s="82"/>
      <c r="FKH10" s="82"/>
      <c r="FKI10" s="82"/>
      <c r="FKJ10" s="82"/>
      <c r="FKK10" s="82"/>
      <c r="FKL10" s="82"/>
      <c r="FKM10" s="82"/>
      <c r="FKN10" s="82"/>
      <c r="FKO10" s="82"/>
      <c r="FKP10" s="82"/>
      <c r="FKQ10" s="82"/>
      <c r="FKR10" s="82"/>
      <c r="FKS10" s="82"/>
      <c r="FKT10" s="82"/>
      <c r="FKU10" s="82"/>
      <c r="FKV10" s="82"/>
      <c r="FKW10" s="82"/>
      <c r="FKX10" s="82"/>
      <c r="FKY10" s="82"/>
      <c r="FKZ10" s="82"/>
      <c r="FLA10" s="82"/>
      <c r="FLB10" s="82"/>
      <c r="FLC10" s="82"/>
      <c r="FLD10" s="82"/>
      <c r="FLE10" s="82"/>
      <c r="FLF10" s="82"/>
      <c r="FLG10" s="82"/>
      <c r="FLH10" s="82"/>
      <c r="FLI10" s="82"/>
      <c r="FLJ10" s="82"/>
      <c r="FLK10" s="82"/>
      <c r="FLL10" s="82"/>
      <c r="FLM10" s="82"/>
      <c r="FLN10" s="82"/>
      <c r="FLO10" s="82"/>
      <c r="FLP10" s="82"/>
      <c r="FLQ10" s="82"/>
      <c r="FLR10" s="82"/>
      <c r="FLS10" s="82"/>
      <c r="FLT10" s="82"/>
      <c r="FLU10" s="82"/>
      <c r="FLV10" s="82"/>
      <c r="FLW10" s="82"/>
      <c r="FLX10" s="82"/>
      <c r="FLY10" s="82"/>
      <c r="FLZ10" s="82"/>
      <c r="FMA10" s="82"/>
      <c r="FMB10" s="82"/>
      <c r="FMC10" s="82"/>
      <c r="FMD10" s="82"/>
      <c r="FME10" s="82"/>
      <c r="FMF10" s="82"/>
      <c r="FMG10" s="82"/>
      <c r="FMH10" s="82"/>
      <c r="FMI10" s="82"/>
      <c r="FMJ10" s="82"/>
      <c r="FMK10" s="82"/>
      <c r="FML10" s="82"/>
      <c r="FMM10" s="82"/>
      <c r="FMN10" s="82"/>
      <c r="FMO10" s="82"/>
      <c r="FMP10" s="82"/>
      <c r="FMQ10" s="82"/>
      <c r="FMR10" s="82"/>
      <c r="FMS10" s="82"/>
      <c r="FMT10" s="82"/>
      <c r="FMU10" s="82"/>
      <c r="FMV10" s="82"/>
      <c r="FMW10" s="82"/>
      <c r="FMX10" s="82"/>
      <c r="FMY10" s="82"/>
      <c r="FMZ10" s="82"/>
      <c r="FNA10" s="82"/>
      <c r="FNB10" s="82"/>
      <c r="FNC10" s="82"/>
      <c r="FND10" s="82"/>
      <c r="FNE10" s="82"/>
      <c r="FNF10" s="82"/>
      <c r="FNG10" s="82"/>
      <c r="FNH10" s="82"/>
      <c r="FNI10" s="82"/>
      <c r="FNJ10" s="82"/>
      <c r="FNK10" s="82"/>
      <c r="FNL10" s="82"/>
      <c r="FNM10" s="82"/>
      <c r="FNN10" s="82"/>
      <c r="FNO10" s="82"/>
      <c r="FNP10" s="82"/>
      <c r="FNQ10" s="82"/>
      <c r="FNR10" s="82"/>
      <c r="FNS10" s="82"/>
      <c r="FNT10" s="82"/>
      <c r="FNU10" s="82"/>
      <c r="FNV10" s="82"/>
      <c r="FNW10" s="82"/>
      <c r="FNX10" s="82"/>
      <c r="FNY10" s="82"/>
      <c r="FNZ10" s="82"/>
      <c r="FOA10" s="82"/>
      <c r="FOB10" s="82"/>
      <c r="FOC10" s="82"/>
      <c r="FOD10" s="82"/>
      <c r="FOE10" s="82"/>
      <c r="FOF10" s="82"/>
      <c r="FOG10" s="82"/>
      <c r="FOH10" s="82"/>
      <c r="FOI10" s="82"/>
      <c r="FOJ10" s="82"/>
      <c r="FOK10" s="82"/>
      <c r="FOL10" s="82"/>
      <c r="FOM10" s="82"/>
      <c r="FON10" s="82"/>
      <c r="FOO10" s="82"/>
      <c r="FOP10" s="82"/>
      <c r="FOQ10" s="82"/>
      <c r="FOR10" s="82"/>
      <c r="FOS10" s="82"/>
      <c r="FOT10" s="82"/>
      <c r="FOU10" s="82"/>
      <c r="FOV10" s="82"/>
      <c r="FOW10" s="82"/>
      <c r="FOX10" s="82"/>
      <c r="FOY10" s="82"/>
      <c r="FOZ10" s="82"/>
      <c r="FPA10" s="82"/>
      <c r="FPB10" s="82"/>
      <c r="FPC10" s="82"/>
      <c r="FPD10" s="82"/>
      <c r="FPE10" s="82"/>
      <c r="FPF10" s="82"/>
      <c r="FPG10" s="82"/>
      <c r="FPH10" s="82"/>
      <c r="FPI10" s="82"/>
      <c r="FPJ10" s="82"/>
      <c r="FPK10" s="82"/>
      <c r="FPL10" s="82"/>
      <c r="FPM10" s="82"/>
      <c r="FPN10" s="82"/>
      <c r="FPO10" s="82"/>
      <c r="FPP10" s="82"/>
      <c r="FPQ10" s="82"/>
      <c r="FPR10" s="82"/>
      <c r="FPS10" s="82"/>
      <c r="FPT10" s="82"/>
      <c r="FPU10" s="82"/>
      <c r="FPV10" s="82"/>
      <c r="FPW10" s="82"/>
      <c r="FPX10" s="82"/>
      <c r="FPY10" s="82"/>
      <c r="FPZ10" s="82"/>
      <c r="FQA10" s="82"/>
      <c r="FQB10" s="82"/>
      <c r="FQC10" s="82"/>
      <c r="FQD10" s="82"/>
      <c r="FQE10" s="82"/>
      <c r="FQF10" s="82"/>
      <c r="FQG10" s="82"/>
      <c r="FQH10" s="82"/>
      <c r="FQI10" s="82"/>
      <c r="FQJ10" s="82"/>
      <c r="FQK10" s="82"/>
      <c r="FQL10" s="82"/>
      <c r="FQM10" s="82"/>
      <c r="FQN10" s="82"/>
      <c r="FQO10" s="82"/>
      <c r="FQP10" s="82"/>
      <c r="FQQ10" s="82"/>
      <c r="FQR10" s="82"/>
      <c r="FQS10" s="82"/>
      <c r="FQT10" s="82"/>
      <c r="FQU10" s="82"/>
      <c r="FQV10" s="82"/>
      <c r="FQW10" s="82"/>
      <c r="FQX10" s="82"/>
      <c r="FQY10" s="82"/>
      <c r="FQZ10" s="82"/>
      <c r="FRA10" s="82"/>
      <c r="FRB10" s="82"/>
      <c r="FRC10" s="82"/>
      <c r="FRD10" s="82"/>
      <c r="FRE10" s="82"/>
      <c r="FRF10" s="82"/>
      <c r="FRG10" s="82"/>
      <c r="FRH10" s="82"/>
      <c r="FRI10" s="82"/>
      <c r="FRJ10" s="82"/>
      <c r="FRK10" s="82"/>
      <c r="FRL10" s="82"/>
      <c r="FRM10" s="82"/>
      <c r="FRN10" s="82"/>
      <c r="FRO10" s="82"/>
      <c r="FRP10" s="82"/>
      <c r="FRQ10" s="82"/>
      <c r="FRR10" s="82"/>
      <c r="FRS10" s="82"/>
      <c r="FRT10" s="82"/>
      <c r="FRU10" s="82"/>
      <c r="FRV10" s="82"/>
      <c r="FRW10" s="82"/>
      <c r="FRX10" s="82"/>
      <c r="FRY10" s="82"/>
      <c r="FRZ10" s="82"/>
      <c r="FSA10" s="82"/>
      <c r="FSB10" s="82"/>
      <c r="FSC10" s="82"/>
      <c r="FSD10" s="82"/>
      <c r="FSE10" s="82"/>
      <c r="FSF10" s="82"/>
      <c r="FSG10" s="82"/>
      <c r="FSH10" s="82"/>
      <c r="FSI10" s="82"/>
      <c r="FSJ10" s="82"/>
      <c r="FSK10" s="82"/>
      <c r="FSL10" s="82"/>
      <c r="FSM10" s="82"/>
      <c r="FSN10" s="82"/>
      <c r="FSO10" s="82"/>
      <c r="FSP10" s="82"/>
      <c r="FSQ10" s="82"/>
      <c r="FSR10" s="82"/>
      <c r="FSS10" s="82"/>
      <c r="FST10" s="82"/>
      <c r="FSU10" s="82"/>
      <c r="FSV10" s="82"/>
      <c r="FSW10" s="82"/>
      <c r="FSX10" s="82"/>
      <c r="FSY10" s="82"/>
      <c r="FSZ10" s="82"/>
      <c r="FTA10" s="82"/>
      <c r="FTB10" s="82"/>
      <c r="FTC10" s="82"/>
      <c r="FTD10" s="82"/>
      <c r="FTE10" s="82"/>
      <c r="FTF10" s="82"/>
      <c r="FTG10" s="82"/>
      <c r="FTH10" s="82"/>
      <c r="FTI10" s="82"/>
      <c r="FTJ10" s="82"/>
      <c r="FTK10" s="82"/>
      <c r="FTL10" s="82"/>
      <c r="FTM10" s="82"/>
      <c r="FTN10" s="82"/>
      <c r="FTO10" s="82"/>
      <c r="FTP10" s="82"/>
      <c r="FTQ10" s="82"/>
      <c r="FTR10" s="82"/>
      <c r="FTS10" s="82"/>
      <c r="FTT10" s="82"/>
      <c r="FTU10" s="82"/>
      <c r="FTV10" s="82"/>
      <c r="FTW10" s="82"/>
      <c r="FTX10" s="82"/>
      <c r="FTY10" s="82"/>
      <c r="FTZ10" s="82"/>
      <c r="FUA10" s="82"/>
      <c r="FUB10" s="82"/>
      <c r="FUC10" s="82"/>
      <c r="FUD10" s="82"/>
      <c r="FUE10" s="82"/>
      <c r="FUF10" s="82"/>
      <c r="FUG10" s="82"/>
      <c r="FUH10" s="82"/>
      <c r="FUI10" s="82"/>
      <c r="FUJ10" s="82"/>
      <c r="FUK10" s="82"/>
      <c r="FUL10" s="82"/>
      <c r="FUM10" s="82"/>
      <c r="FUN10" s="82"/>
      <c r="FUO10" s="82"/>
      <c r="FUP10" s="82"/>
      <c r="FUQ10" s="82"/>
      <c r="FUR10" s="82"/>
      <c r="FUS10" s="82"/>
      <c r="FUT10" s="82"/>
      <c r="FUU10" s="82"/>
      <c r="FUV10" s="82"/>
      <c r="FUW10" s="82"/>
      <c r="FUX10" s="82"/>
      <c r="FUY10" s="82"/>
      <c r="FUZ10" s="82"/>
      <c r="FVA10" s="82"/>
      <c r="FVB10" s="82"/>
      <c r="FVC10" s="82"/>
      <c r="FVD10" s="82"/>
      <c r="FVE10" s="82"/>
      <c r="FVF10" s="82"/>
      <c r="FVG10" s="82"/>
      <c r="FVH10" s="82"/>
      <c r="FVI10" s="82"/>
      <c r="FVJ10" s="82"/>
      <c r="FVK10" s="82"/>
      <c r="FVL10" s="82"/>
      <c r="FVM10" s="82"/>
      <c r="FVN10" s="82"/>
      <c r="FVO10" s="82"/>
      <c r="FVP10" s="82"/>
      <c r="FVQ10" s="82"/>
      <c r="FVR10" s="82"/>
      <c r="FVS10" s="82"/>
      <c r="FVT10" s="82"/>
      <c r="FVU10" s="82"/>
      <c r="FVV10" s="82"/>
      <c r="FVW10" s="82"/>
      <c r="FVX10" s="82"/>
      <c r="FVY10" s="82"/>
      <c r="FVZ10" s="82"/>
      <c r="FWA10" s="82"/>
      <c r="FWB10" s="82"/>
      <c r="FWC10" s="82"/>
      <c r="FWD10" s="82"/>
      <c r="FWE10" s="82"/>
      <c r="FWF10" s="82"/>
      <c r="FWG10" s="82"/>
      <c r="FWH10" s="82"/>
      <c r="FWI10" s="82"/>
      <c r="FWJ10" s="82"/>
      <c r="FWK10" s="82"/>
      <c r="FWL10" s="82"/>
      <c r="FWM10" s="82"/>
      <c r="FWN10" s="82"/>
      <c r="FWO10" s="82"/>
      <c r="FWP10" s="82"/>
      <c r="FWQ10" s="82"/>
      <c r="FWR10" s="82"/>
      <c r="FWS10" s="82"/>
      <c r="FWT10" s="82"/>
      <c r="FWU10" s="82"/>
      <c r="FWV10" s="82"/>
      <c r="FWW10" s="82"/>
      <c r="FWX10" s="82"/>
      <c r="FWY10" s="82"/>
      <c r="FWZ10" s="82"/>
      <c r="FXA10" s="82"/>
      <c r="FXB10" s="82"/>
      <c r="FXC10" s="82"/>
      <c r="FXD10" s="82"/>
      <c r="FXE10" s="82"/>
      <c r="FXF10" s="82"/>
      <c r="FXG10" s="82"/>
      <c r="FXH10" s="82"/>
      <c r="FXI10" s="82"/>
      <c r="FXJ10" s="82"/>
      <c r="FXK10" s="82"/>
      <c r="FXL10" s="82"/>
      <c r="FXM10" s="82"/>
      <c r="FXN10" s="82"/>
      <c r="FXO10" s="82"/>
      <c r="FXP10" s="82"/>
      <c r="FXQ10" s="82"/>
      <c r="FXR10" s="82"/>
      <c r="FXS10" s="82"/>
      <c r="FXT10" s="82"/>
      <c r="FXU10" s="82"/>
      <c r="FXV10" s="82"/>
      <c r="FXW10" s="82"/>
      <c r="FXX10" s="82"/>
      <c r="FXY10" s="82"/>
      <c r="FXZ10" s="82"/>
      <c r="FYA10" s="82"/>
      <c r="FYB10" s="82"/>
      <c r="FYC10" s="82"/>
      <c r="FYD10" s="82"/>
      <c r="FYE10" s="82"/>
      <c r="FYF10" s="82"/>
      <c r="FYG10" s="82"/>
      <c r="FYH10" s="82"/>
      <c r="FYI10" s="82"/>
      <c r="FYJ10" s="82"/>
      <c r="FYK10" s="82"/>
      <c r="FYL10" s="82"/>
      <c r="FYM10" s="82"/>
      <c r="FYN10" s="82"/>
      <c r="FYO10" s="82"/>
      <c r="FYP10" s="82"/>
      <c r="FYQ10" s="82"/>
      <c r="FYR10" s="82"/>
      <c r="FYS10" s="82"/>
      <c r="FYT10" s="82"/>
      <c r="FYU10" s="82"/>
      <c r="FYV10" s="82"/>
      <c r="FYW10" s="82"/>
      <c r="FYX10" s="82"/>
      <c r="FYY10" s="82"/>
      <c r="FYZ10" s="82"/>
      <c r="FZA10" s="82"/>
      <c r="FZB10" s="82"/>
      <c r="FZC10" s="82"/>
      <c r="FZD10" s="82"/>
      <c r="FZE10" s="82"/>
      <c r="FZF10" s="82"/>
      <c r="FZG10" s="82"/>
      <c r="FZH10" s="82"/>
      <c r="FZI10" s="82"/>
      <c r="FZJ10" s="82"/>
      <c r="FZK10" s="82"/>
      <c r="FZL10" s="82"/>
      <c r="FZM10" s="82"/>
      <c r="FZN10" s="82"/>
      <c r="FZO10" s="82"/>
      <c r="FZP10" s="82"/>
      <c r="FZQ10" s="82"/>
      <c r="FZR10" s="82"/>
      <c r="FZS10" s="82"/>
      <c r="FZT10" s="82"/>
      <c r="FZU10" s="82"/>
      <c r="FZV10" s="82"/>
      <c r="FZW10" s="82"/>
      <c r="FZX10" s="82"/>
      <c r="FZY10" s="82"/>
      <c r="FZZ10" s="82"/>
      <c r="GAA10" s="82"/>
      <c r="GAB10" s="82"/>
      <c r="GAC10" s="82"/>
      <c r="GAD10" s="82"/>
      <c r="GAE10" s="82"/>
      <c r="GAF10" s="82"/>
      <c r="GAG10" s="82"/>
      <c r="GAH10" s="82"/>
      <c r="GAI10" s="82"/>
      <c r="GAJ10" s="82"/>
      <c r="GAK10" s="82"/>
      <c r="GAL10" s="82"/>
      <c r="GAM10" s="82"/>
      <c r="GAN10" s="82"/>
      <c r="GAO10" s="82"/>
      <c r="GAP10" s="82"/>
      <c r="GAQ10" s="82"/>
      <c r="GAR10" s="82"/>
      <c r="GAS10" s="82"/>
      <c r="GAT10" s="82"/>
      <c r="GAU10" s="82"/>
      <c r="GAV10" s="82"/>
      <c r="GAW10" s="82"/>
      <c r="GAX10" s="82"/>
      <c r="GAY10" s="82"/>
      <c r="GAZ10" s="82"/>
      <c r="GBA10" s="82"/>
      <c r="GBB10" s="82"/>
      <c r="GBC10" s="82"/>
      <c r="GBD10" s="82"/>
      <c r="GBE10" s="82"/>
      <c r="GBF10" s="82"/>
      <c r="GBG10" s="82"/>
      <c r="GBH10" s="82"/>
      <c r="GBI10" s="82"/>
      <c r="GBJ10" s="82"/>
      <c r="GBK10" s="82"/>
      <c r="GBL10" s="82"/>
      <c r="GBM10" s="82"/>
      <c r="GBN10" s="82"/>
      <c r="GBO10" s="82"/>
      <c r="GBP10" s="82"/>
      <c r="GBQ10" s="82"/>
      <c r="GBR10" s="82"/>
      <c r="GBS10" s="82"/>
      <c r="GBT10" s="82"/>
      <c r="GBU10" s="82"/>
      <c r="GBV10" s="82"/>
      <c r="GBW10" s="82"/>
      <c r="GBX10" s="82"/>
      <c r="GBY10" s="82"/>
      <c r="GBZ10" s="82"/>
      <c r="GCA10" s="82"/>
      <c r="GCB10" s="82"/>
      <c r="GCC10" s="82"/>
      <c r="GCD10" s="82"/>
      <c r="GCE10" s="82"/>
      <c r="GCF10" s="82"/>
      <c r="GCG10" s="82"/>
      <c r="GCH10" s="82"/>
      <c r="GCI10" s="82"/>
      <c r="GCJ10" s="82"/>
      <c r="GCK10" s="82"/>
      <c r="GCL10" s="82"/>
      <c r="GCM10" s="82"/>
      <c r="GCN10" s="82"/>
      <c r="GCO10" s="82"/>
      <c r="GCP10" s="82"/>
      <c r="GCQ10" s="82"/>
      <c r="GCR10" s="82"/>
      <c r="GCS10" s="82"/>
      <c r="GCT10" s="82"/>
      <c r="GCU10" s="82"/>
      <c r="GCV10" s="82"/>
      <c r="GCW10" s="82"/>
      <c r="GCX10" s="82"/>
      <c r="GCY10" s="82"/>
      <c r="GCZ10" s="82"/>
      <c r="GDA10" s="82"/>
      <c r="GDB10" s="82"/>
      <c r="GDC10" s="82"/>
      <c r="GDD10" s="82"/>
      <c r="GDE10" s="82"/>
      <c r="GDF10" s="82"/>
      <c r="GDG10" s="82"/>
      <c r="GDH10" s="82"/>
      <c r="GDI10" s="82"/>
      <c r="GDJ10" s="82"/>
      <c r="GDK10" s="82"/>
      <c r="GDL10" s="82"/>
      <c r="GDM10" s="82"/>
      <c r="GDN10" s="82"/>
      <c r="GDO10" s="82"/>
      <c r="GDP10" s="82"/>
      <c r="GDQ10" s="82"/>
      <c r="GDR10" s="82"/>
      <c r="GDS10" s="82"/>
      <c r="GDT10" s="82"/>
      <c r="GDU10" s="82"/>
      <c r="GDV10" s="82"/>
      <c r="GDW10" s="82"/>
      <c r="GDX10" s="82"/>
      <c r="GDY10" s="82"/>
      <c r="GDZ10" s="82"/>
      <c r="GEA10" s="82"/>
      <c r="GEB10" s="82"/>
      <c r="GEC10" s="82"/>
      <c r="GED10" s="82"/>
      <c r="GEE10" s="82"/>
      <c r="GEF10" s="82"/>
      <c r="GEG10" s="82"/>
      <c r="GEH10" s="82"/>
      <c r="GEI10" s="82"/>
      <c r="GEJ10" s="82"/>
      <c r="GEK10" s="82"/>
      <c r="GEL10" s="82"/>
      <c r="GEM10" s="82"/>
      <c r="GEN10" s="82"/>
      <c r="GEO10" s="82"/>
      <c r="GEP10" s="82"/>
      <c r="GEQ10" s="82"/>
      <c r="GER10" s="82"/>
      <c r="GES10" s="82"/>
      <c r="GET10" s="82"/>
      <c r="GEU10" s="82"/>
      <c r="GEV10" s="82"/>
      <c r="GEW10" s="82"/>
      <c r="GEX10" s="82"/>
      <c r="GEY10" s="82"/>
      <c r="GEZ10" s="82"/>
      <c r="GFA10" s="82"/>
      <c r="GFB10" s="82"/>
      <c r="GFC10" s="82"/>
      <c r="GFD10" s="82"/>
      <c r="GFE10" s="82"/>
      <c r="GFF10" s="82"/>
      <c r="GFG10" s="82"/>
      <c r="GFH10" s="82"/>
      <c r="GFI10" s="82"/>
      <c r="GFJ10" s="82"/>
      <c r="GFK10" s="82"/>
      <c r="GFL10" s="82"/>
      <c r="GFM10" s="82"/>
      <c r="GFN10" s="82"/>
      <c r="GFO10" s="82"/>
      <c r="GFP10" s="82"/>
      <c r="GFQ10" s="82"/>
      <c r="GFR10" s="82"/>
      <c r="GFS10" s="82"/>
      <c r="GFT10" s="82"/>
      <c r="GFU10" s="82"/>
      <c r="GFV10" s="82"/>
      <c r="GFW10" s="82"/>
      <c r="GFX10" s="82"/>
      <c r="GFY10" s="82"/>
      <c r="GFZ10" s="82"/>
      <c r="GGA10" s="82"/>
      <c r="GGB10" s="82"/>
      <c r="GGC10" s="82"/>
      <c r="GGD10" s="82"/>
      <c r="GGE10" s="82"/>
      <c r="GGF10" s="82"/>
      <c r="GGG10" s="82"/>
      <c r="GGH10" s="82"/>
      <c r="GGI10" s="82"/>
      <c r="GGJ10" s="82"/>
      <c r="GGK10" s="82"/>
      <c r="GGL10" s="82"/>
      <c r="GGM10" s="82"/>
      <c r="GGN10" s="82"/>
      <c r="GGO10" s="82"/>
      <c r="GGP10" s="82"/>
      <c r="GGQ10" s="82"/>
      <c r="GGR10" s="82"/>
      <c r="GGS10" s="82"/>
      <c r="GGT10" s="82"/>
      <c r="GGU10" s="82"/>
      <c r="GGV10" s="82"/>
      <c r="GGW10" s="82"/>
      <c r="GGX10" s="82"/>
      <c r="GGY10" s="82"/>
      <c r="GGZ10" s="82"/>
      <c r="GHA10" s="82"/>
      <c r="GHB10" s="82"/>
      <c r="GHC10" s="82"/>
      <c r="GHD10" s="82"/>
      <c r="GHE10" s="82"/>
      <c r="GHF10" s="82"/>
      <c r="GHG10" s="82"/>
      <c r="GHH10" s="82"/>
      <c r="GHI10" s="82"/>
      <c r="GHJ10" s="82"/>
      <c r="GHK10" s="82"/>
      <c r="GHL10" s="82"/>
      <c r="GHM10" s="82"/>
      <c r="GHN10" s="82"/>
      <c r="GHO10" s="82"/>
      <c r="GHP10" s="82"/>
      <c r="GHQ10" s="82"/>
      <c r="GHR10" s="82"/>
      <c r="GHS10" s="82"/>
      <c r="GHT10" s="82"/>
      <c r="GHU10" s="82"/>
      <c r="GHV10" s="82"/>
      <c r="GHW10" s="82"/>
      <c r="GHX10" s="82"/>
      <c r="GHY10" s="82"/>
      <c r="GHZ10" s="82"/>
      <c r="GIA10" s="82"/>
      <c r="GIB10" s="82"/>
      <c r="GIC10" s="82"/>
      <c r="GID10" s="82"/>
      <c r="GIE10" s="82"/>
      <c r="GIF10" s="82"/>
      <c r="GIG10" s="82"/>
      <c r="GIH10" s="82"/>
      <c r="GII10" s="82"/>
      <c r="GIJ10" s="82"/>
      <c r="GIK10" s="82"/>
      <c r="GIL10" s="82"/>
      <c r="GIM10" s="82"/>
      <c r="GIN10" s="82"/>
      <c r="GIO10" s="82"/>
      <c r="GIP10" s="82"/>
      <c r="GIQ10" s="82"/>
      <c r="GIR10" s="82"/>
      <c r="GIS10" s="82"/>
      <c r="GIT10" s="82"/>
      <c r="GIU10" s="82"/>
      <c r="GIV10" s="82"/>
      <c r="GIW10" s="82"/>
      <c r="GIX10" s="82"/>
      <c r="GIY10" s="82"/>
      <c r="GIZ10" s="82"/>
      <c r="GJA10" s="82"/>
      <c r="GJB10" s="82"/>
      <c r="GJC10" s="82"/>
      <c r="GJD10" s="82"/>
      <c r="GJE10" s="82"/>
      <c r="GJF10" s="82"/>
      <c r="GJG10" s="82"/>
      <c r="GJH10" s="82"/>
      <c r="GJI10" s="82"/>
      <c r="GJJ10" s="82"/>
      <c r="GJK10" s="82"/>
      <c r="GJL10" s="82"/>
      <c r="GJM10" s="82"/>
      <c r="GJN10" s="82"/>
      <c r="GJO10" s="82"/>
      <c r="GJP10" s="82"/>
      <c r="GJQ10" s="82"/>
      <c r="GJR10" s="82"/>
      <c r="GJS10" s="82"/>
      <c r="GJT10" s="82"/>
      <c r="GJU10" s="82"/>
      <c r="GJV10" s="82"/>
      <c r="GJW10" s="82"/>
      <c r="GJX10" s="82"/>
      <c r="GJY10" s="82"/>
      <c r="GJZ10" s="82"/>
      <c r="GKA10" s="82"/>
      <c r="GKB10" s="82"/>
      <c r="GKC10" s="82"/>
      <c r="GKD10" s="82"/>
      <c r="GKE10" s="82"/>
      <c r="GKF10" s="82"/>
      <c r="GKG10" s="82"/>
      <c r="GKH10" s="82"/>
      <c r="GKI10" s="82"/>
      <c r="GKJ10" s="82"/>
      <c r="GKK10" s="82"/>
      <c r="GKL10" s="82"/>
      <c r="GKM10" s="82"/>
      <c r="GKN10" s="82"/>
      <c r="GKO10" s="82"/>
      <c r="GKP10" s="82"/>
      <c r="GKQ10" s="82"/>
      <c r="GKR10" s="82"/>
      <c r="GKS10" s="82"/>
      <c r="GKT10" s="82"/>
      <c r="GKU10" s="82"/>
      <c r="GKV10" s="82"/>
      <c r="GKW10" s="82"/>
      <c r="GKX10" s="82"/>
      <c r="GKY10" s="82"/>
      <c r="GKZ10" s="82"/>
      <c r="GLA10" s="82"/>
      <c r="GLB10" s="82"/>
      <c r="GLC10" s="82"/>
      <c r="GLD10" s="82"/>
      <c r="GLE10" s="82"/>
      <c r="GLF10" s="82"/>
      <c r="GLG10" s="82"/>
      <c r="GLH10" s="82"/>
      <c r="GLI10" s="82"/>
      <c r="GLJ10" s="82"/>
      <c r="GLK10" s="82"/>
      <c r="GLL10" s="82"/>
      <c r="GLM10" s="82"/>
      <c r="GLN10" s="82"/>
      <c r="GLO10" s="82"/>
      <c r="GLP10" s="82"/>
      <c r="GLQ10" s="82"/>
      <c r="GLR10" s="82"/>
      <c r="GLS10" s="82"/>
      <c r="GLT10" s="82"/>
      <c r="GLU10" s="82"/>
      <c r="GLV10" s="82"/>
      <c r="GLW10" s="82"/>
      <c r="GLX10" s="82"/>
      <c r="GLY10" s="82"/>
      <c r="GLZ10" s="82"/>
      <c r="GMA10" s="82"/>
      <c r="GMB10" s="82"/>
      <c r="GMC10" s="82"/>
      <c r="GMD10" s="82"/>
      <c r="GME10" s="82"/>
      <c r="GMF10" s="82"/>
      <c r="GMG10" s="82"/>
      <c r="GMH10" s="82"/>
      <c r="GMI10" s="82"/>
      <c r="GMJ10" s="82"/>
      <c r="GMK10" s="82"/>
      <c r="GML10" s="82"/>
      <c r="GMM10" s="82"/>
      <c r="GMN10" s="82"/>
      <c r="GMO10" s="82"/>
      <c r="GMP10" s="82"/>
      <c r="GMQ10" s="82"/>
      <c r="GMR10" s="82"/>
      <c r="GMS10" s="82"/>
      <c r="GMT10" s="82"/>
      <c r="GMU10" s="82"/>
      <c r="GMV10" s="82"/>
      <c r="GMW10" s="82"/>
      <c r="GMX10" s="82"/>
      <c r="GMY10" s="82"/>
      <c r="GMZ10" s="82"/>
      <c r="GNA10" s="82"/>
      <c r="GNB10" s="82"/>
      <c r="GNC10" s="82"/>
      <c r="GND10" s="82"/>
      <c r="GNE10" s="82"/>
      <c r="GNF10" s="82"/>
      <c r="GNG10" s="82"/>
      <c r="GNH10" s="82"/>
      <c r="GNI10" s="82"/>
      <c r="GNJ10" s="82"/>
      <c r="GNK10" s="82"/>
      <c r="GNL10" s="82"/>
      <c r="GNM10" s="82"/>
      <c r="GNN10" s="82"/>
      <c r="GNO10" s="82"/>
      <c r="GNP10" s="82"/>
      <c r="GNQ10" s="82"/>
      <c r="GNR10" s="82"/>
      <c r="GNS10" s="82"/>
      <c r="GNT10" s="82"/>
      <c r="GNU10" s="82"/>
      <c r="GNV10" s="82"/>
      <c r="GNW10" s="82"/>
      <c r="GNX10" s="82"/>
      <c r="GNY10" s="82"/>
      <c r="GNZ10" s="82"/>
      <c r="GOA10" s="82"/>
      <c r="GOB10" s="82"/>
      <c r="GOC10" s="82"/>
      <c r="GOD10" s="82"/>
      <c r="GOE10" s="82"/>
      <c r="GOF10" s="82"/>
      <c r="GOG10" s="82"/>
      <c r="GOH10" s="82"/>
      <c r="GOI10" s="82"/>
      <c r="GOJ10" s="82"/>
      <c r="GOK10" s="82"/>
      <c r="GOL10" s="82"/>
      <c r="GOM10" s="82"/>
      <c r="GON10" s="82"/>
      <c r="GOO10" s="82"/>
      <c r="GOP10" s="82"/>
      <c r="GOQ10" s="82"/>
      <c r="GOR10" s="82"/>
      <c r="GOS10" s="82"/>
      <c r="GOT10" s="82"/>
      <c r="GOU10" s="82"/>
      <c r="GOV10" s="82"/>
      <c r="GOW10" s="82"/>
      <c r="GOX10" s="82"/>
      <c r="GOY10" s="82"/>
      <c r="GOZ10" s="82"/>
      <c r="GPA10" s="82"/>
      <c r="GPB10" s="82"/>
      <c r="GPC10" s="82"/>
      <c r="GPD10" s="82"/>
      <c r="GPE10" s="82"/>
      <c r="GPF10" s="82"/>
      <c r="GPG10" s="82"/>
      <c r="GPH10" s="82"/>
      <c r="GPI10" s="82"/>
      <c r="GPJ10" s="82"/>
      <c r="GPK10" s="82"/>
      <c r="GPL10" s="82"/>
      <c r="GPM10" s="82"/>
      <c r="GPN10" s="82"/>
      <c r="GPO10" s="82"/>
      <c r="GPP10" s="82"/>
      <c r="GPQ10" s="82"/>
      <c r="GPR10" s="82"/>
      <c r="GPS10" s="82"/>
      <c r="GPT10" s="82"/>
      <c r="GPU10" s="82"/>
      <c r="GPV10" s="82"/>
      <c r="GPW10" s="82"/>
      <c r="GPX10" s="82"/>
      <c r="GPY10" s="82"/>
      <c r="GPZ10" s="82"/>
      <c r="GQA10" s="82"/>
      <c r="GQB10" s="82"/>
      <c r="GQC10" s="82"/>
      <c r="GQD10" s="82"/>
      <c r="GQE10" s="82"/>
      <c r="GQF10" s="82"/>
      <c r="GQG10" s="82"/>
      <c r="GQH10" s="82"/>
      <c r="GQI10" s="82"/>
      <c r="GQJ10" s="82"/>
      <c r="GQK10" s="82"/>
      <c r="GQL10" s="82"/>
      <c r="GQM10" s="82"/>
      <c r="GQN10" s="82"/>
      <c r="GQO10" s="82"/>
      <c r="GQP10" s="82"/>
      <c r="GQQ10" s="82"/>
      <c r="GQR10" s="82"/>
      <c r="GQS10" s="82"/>
      <c r="GQT10" s="82"/>
      <c r="GQU10" s="82"/>
      <c r="GQV10" s="82"/>
      <c r="GQW10" s="82"/>
      <c r="GQX10" s="82"/>
      <c r="GQY10" s="82"/>
      <c r="GQZ10" s="82"/>
      <c r="GRA10" s="82"/>
      <c r="GRB10" s="82"/>
      <c r="GRC10" s="82"/>
      <c r="GRD10" s="82"/>
      <c r="GRE10" s="82"/>
      <c r="GRF10" s="82"/>
      <c r="GRG10" s="82"/>
      <c r="GRH10" s="82"/>
      <c r="GRI10" s="82"/>
      <c r="GRJ10" s="82"/>
      <c r="GRK10" s="82"/>
      <c r="GRL10" s="82"/>
      <c r="GRM10" s="82"/>
      <c r="GRN10" s="82"/>
      <c r="GRO10" s="82"/>
      <c r="GRP10" s="82"/>
      <c r="GRQ10" s="82"/>
      <c r="GRR10" s="82"/>
      <c r="GRS10" s="82"/>
      <c r="GRT10" s="82"/>
      <c r="GRU10" s="82"/>
      <c r="GRV10" s="82"/>
      <c r="GRW10" s="82"/>
      <c r="GRX10" s="82"/>
      <c r="GRY10" s="82"/>
      <c r="GRZ10" s="82"/>
      <c r="GSA10" s="82"/>
      <c r="GSB10" s="82"/>
      <c r="GSC10" s="82"/>
      <c r="GSD10" s="82"/>
      <c r="GSE10" s="82"/>
      <c r="GSF10" s="82"/>
      <c r="GSG10" s="82"/>
      <c r="GSH10" s="82"/>
      <c r="GSI10" s="82"/>
      <c r="GSJ10" s="82"/>
      <c r="GSK10" s="82"/>
      <c r="GSL10" s="82"/>
      <c r="GSM10" s="82"/>
      <c r="GSN10" s="82"/>
      <c r="GSO10" s="82"/>
      <c r="GSP10" s="82"/>
      <c r="GSQ10" s="82"/>
      <c r="GSR10" s="82"/>
      <c r="GSS10" s="82"/>
      <c r="GST10" s="82"/>
      <c r="GSU10" s="82"/>
      <c r="GSV10" s="82"/>
      <c r="GSW10" s="82"/>
      <c r="GSX10" s="82"/>
      <c r="GSY10" s="82"/>
      <c r="GSZ10" s="82"/>
      <c r="GTA10" s="82"/>
      <c r="GTB10" s="82"/>
      <c r="GTC10" s="82"/>
      <c r="GTD10" s="82"/>
      <c r="GTE10" s="82"/>
      <c r="GTF10" s="82"/>
      <c r="GTG10" s="82"/>
      <c r="GTH10" s="82"/>
      <c r="GTI10" s="82"/>
      <c r="GTJ10" s="82"/>
      <c r="GTK10" s="82"/>
      <c r="GTL10" s="82"/>
      <c r="GTM10" s="82"/>
      <c r="GTN10" s="82"/>
      <c r="GTO10" s="82"/>
      <c r="GTP10" s="82"/>
      <c r="GTQ10" s="82"/>
      <c r="GTR10" s="82"/>
      <c r="GTS10" s="82"/>
      <c r="GTT10" s="82"/>
      <c r="GTU10" s="82"/>
      <c r="GTV10" s="82"/>
      <c r="GTW10" s="82"/>
      <c r="GTX10" s="82"/>
      <c r="GTY10" s="82"/>
      <c r="GTZ10" s="82"/>
      <c r="GUA10" s="82"/>
      <c r="GUB10" s="82"/>
      <c r="GUC10" s="82"/>
      <c r="GUD10" s="82"/>
      <c r="GUE10" s="82"/>
      <c r="GUF10" s="82"/>
      <c r="GUG10" s="82"/>
      <c r="GUH10" s="82"/>
      <c r="GUI10" s="82"/>
      <c r="GUJ10" s="82"/>
      <c r="GUK10" s="82"/>
      <c r="GUL10" s="82"/>
      <c r="GUM10" s="82"/>
      <c r="GUN10" s="82"/>
      <c r="GUO10" s="82"/>
      <c r="GUP10" s="82"/>
      <c r="GUQ10" s="82"/>
      <c r="GUR10" s="82"/>
      <c r="GUS10" s="82"/>
      <c r="GUT10" s="82"/>
      <c r="GUU10" s="82"/>
      <c r="GUV10" s="82"/>
      <c r="GUW10" s="82"/>
      <c r="GUX10" s="82"/>
      <c r="GUY10" s="82"/>
      <c r="GUZ10" s="82"/>
      <c r="GVA10" s="82"/>
      <c r="GVB10" s="82"/>
      <c r="GVC10" s="82"/>
      <c r="GVD10" s="82"/>
      <c r="GVE10" s="82"/>
      <c r="GVF10" s="82"/>
      <c r="GVG10" s="82"/>
      <c r="GVH10" s="82"/>
      <c r="GVI10" s="82"/>
      <c r="GVJ10" s="82"/>
      <c r="GVK10" s="82"/>
      <c r="GVL10" s="82"/>
      <c r="GVM10" s="82"/>
      <c r="GVN10" s="82"/>
      <c r="GVO10" s="82"/>
      <c r="GVP10" s="82"/>
      <c r="GVQ10" s="82"/>
      <c r="GVR10" s="82"/>
      <c r="GVS10" s="82"/>
      <c r="GVT10" s="82"/>
      <c r="GVU10" s="82"/>
      <c r="GVV10" s="82"/>
      <c r="GVW10" s="82"/>
      <c r="GVX10" s="82"/>
      <c r="GVY10" s="82"/>
      <c r="GVZ10" s="82"/>
      <c r="GWA10" s="82"/>
      <c r="GWB10" s="82"/>
      <c r="GWC10" s="82"/>
      <c r="GWD10" s="82"/>
      <c r="GWE10" s="82"/>
      <c r="GWF10" s="82"/>
      <c r="GWG10" s="82"/>
      <c r="GWH10" s="82"/>
      <c r="GWI10" s="82"/>
      <c r="GWJ10" s="82"/>
      <c r="GWK10" s="82"/>
      <c r="GWL10" s="82"/>
      <c r="GWM10" s="82"/>
      <c r="GWN10" s="82"/>
      <c r="GWO10" s="82"/>
      <c r="GWP10" s="82"/>
      <c r="GWQ10" s="82"/>
      <c r="GWR10" s="82"/>
      <c r="GWS10" s="82"/>
      <c r="GWT10" s="82"/>
      <c r="GWU10" s="82"/>
      <c r="GWV10" s="82"/>
      <c r="GWW10" s="82"/>
      <c r="GWX10" s="82"/>
      <c r="GWY10" s="82"/>
      <c r="GWZ10" s="82"/>
      <c r="GXA10" s="82"/>
      <c r="GXB10" s="82"/>
      <c r="GXC10" s="82"/>
      <c r="GXD10" s="82"/>
      <c r="GXE10" s="82"/>
      <c r="GXF10" s="82"/>
      <c r="GXG10" s="82"/>
      <c r="GXH10" s="82"/>
      <c r="GXI10" s="82"/>
      <c r="GXJ10" s="82"/>
      <c r="GXK10" s="82"/>
      <c r="GXL10" s="82"/>
      <c r="GXM10" s="82"/>
      <c r="GXN10" s="82"/>
      <c r="GXO10" s="82"/>
      <c r="GXP10" s="82"/>
      <c r="GXQ10" s="82"/>
      <c r="GXR10" s="82"/>
      <c r="GXS10" s="82"/>
      <c r="GXT10" s="82"/>
      <c r="GXU10" s="82"/>
      <c r="GXV10" s="82"/>
      <c r="GXW10" s="82"/>
      <c r="GXX10" s="82"/>
      <c r="GXY10" s="82"/>
      <c r="GXZ10" s="82"/>
      <c r="GYA10" s="82"/>
      <c r="GYB10" s="82"/>
      <c r="GYC10" s="82"/>
      <c r="GYD10" s="82"/>
      <c r="GYE10" s="82"/>
      <c r="GYF10" s="82"/>
      <c r="GYG10" s="82"/>
      <c r="GYH10" s="82"/>
      <c r="GYI10" s="82"/>
      <c r="GYJ10" s="82"/>
      <c r="GYK10" s="82"/>
      <c r="GYL10" s="82"/>
      <c r="GYM10" s="82"/>
      <c r="GYN10" s="82"/>
      <c r="GYO10" s="82"/>
      <c r="GYP10" s="82"/>
      <c r="GYQ10" s="82"/>
      <c r="GYR10" s="82"/>
      <c r="GYS10" s="82"/>
      <c r="GYT10" s="82"/>
      <c r="GYU10" s="82"/>
      <c r="GYV10" s="82"/>
      <c r="GYW10" s="82"/>
      <c r="GYX10" s="82"/>
      <c r="GYY10" s="82"/>
      <c r="GYZ10" s="82"/>
      <c r="GZA10" s="82"/>
      <c r="GZB10" s="82"/>
      <c r="GZC10" s="82"/>
      <c r="GZD10" s="82"/>
      <c r="GZE10" s="82"/>
      <c r="GZF10" s="82"/>
      <c r="GZG10" s="82"/>
      <c r="GZH10" s="82"/>
      <c r="GZI10" s="82"/>
      <c r="GZJ10" s="82"/>
      <c r="GZK10" s="82"/>
      <c r="GZL10" s="82"/>
      <c r="GZM10" s="82"/>
      <c r="GZN10" s="82"/>
      <c r="GZO10" s="82"/>
      <c r="GZP10" s="82"/>
      <c r="GZQ10" s="82"/>
      <c r="GZR10" s="82"/>
      <c r="GZS10" s="82"/>
      <c r="GZT10" s="82"/>
      <c r="GZU10" s="82"/>
      <c r="GZV10" s="82"/>
      <c r="GZW10" s="82"/>
      <c r="GZX10" s="82"/>
      <c r="GZY10" s="82"/>
      <c r="GZZ10" s="82"/>
      <c r="HAA10" s="82"/>
      <c r="HAB10" s="82"/>
      <c r="HAC10" s="82"/>
      <c r="HAD10" s="82"/>
      <c r="HAE10" s="82"/>
      <c r="HAF10" s="82"/>
      <c r="HAG10" s="82"/>
      <c r="HAH10" s="82"/>
      <c r="HAI10" s="82"/>
      <c r="HAJ10" s="82"/>
      <c r="HAK10" s="82"/>
      <c r="HAL10" s="82"/>
      <c r="HAM10" s="82"/>
      <c r="HAN10" s="82"/>
      <c r="HAO10" s="82"/>
      <c r="HAP10" s="82"/>
      <c r="HAQ10" s="82"/>
      <c r="HAR10" s="82"/>
      <c r="HAS10" s="82"/>
      <c r="HAT10" s="82"/>
      <c r="HAU10" s="82"/>
      <c r="HAV10" s="82"/>
      <c r="HAW10" s="82"/>
      <c r="HAX10" s="82"/>
      <c r="HAY10" s="82"/>
      <c r="HAZ10" s="82"/>
      <c r="HBA10" s="82"/>
      <c r="HBB10" s="82"/>
      <c r="HBC10" s="82"/>
      <c r="HBD10" s="82"/>
      <c r="HBE10" s="82"/>
      <c r="HBF10" s="82"/>
      <c r="HBG10" s="82"/>
      <c r="HBH10" s="82"/>
      <c r="HBI10" s="82"/>
      <c r="HBJ10" s="82"/>
      <c r="HBK10" s="82"/>
      <c r="HBL10" s="82"/>
      <c r="HBM10" s="82"/>
      <c r="HBN10" s="82"/>
      <c r="HBO10" s="82"/>
      <c r="HBP10" s="82"/>
      <c r="HBQ10" s="82"/>
      <c r="HBR10" s="82"/>
      <c r="HBS10" s="82"/>
      <c r="HBT10" s="82"/>
      <c r="HBU10" s="82"/>
      <c r="HBV10" s="82"/>
      <c r="HBW10" s="82"/>
      <c r="HBX10" s="82"/>
      <c r="HBY10" s="82"/>
      <c r="HBZ10" s="82"/>
      <c r="HCA10" s="82"/>
      <c r="HCB10" s="82"/>
      <c r="HCC10" s="82"/>
      <c r="HCD10" s="82"/>
      <c r="HCE10" s="82"/>
      <c r="HCF10" s="82"/>
      <c r="HCG10" s="82"/>
      <c r="HCH10" s="82"/>
      <c r="HCI10" s="82"/>
      <c r="HCJ10" s="82"/>
      <c r="HCK10" s="82"/>
      <c r="HCL10" s="82"/>
      <c r="HCM10" s="82"/>
      <c r="HCN10" s="82"/>
      <c r="HCO10" s="82"/>
      <c r="HCP10" s="82"/>
      <c r="HCQ10" s="82"/>
      <c r="HCR10" s="82"/>
      <c r="HCS10" s="82"/>
      <c r="HCT10" s="82"/>
      <c r="HCU10" s="82"/>
      <c r="HCV10" s="82"/>
      <c r="HCW10" s="82"/>
      <c r="HCX10" s="82"/>
      <c r="HCY10" s="82"/>
      <c r="HCZ10" s="82"/>
      <c r="HDA10" s="82"/>
      <c r="HDB10" s="82"/>
      <c r="HDC10" s="82"/>
      <c r="HDD10" s="82"/>
      <c r="HDE10" s="82"/>
      <c r="HDF10" s="82"/>
      <c r="HDG10" s="82"/>
      <c r="HDH10" s="82"/>
      <c r="HDI10" s="82"/>
      <c r="HDJ10" s="82"/>
      <c r="HDK10" s="82"/>
      <c r="HDL10" s="82"/>
      <c r="HDM10" s="82"/>
      <c r="HDN10" s="82"/>
      <c r="HDO10" s="82"/>
      <c r="HDP10" s="82"/>
      <c r="HDQ10" s="82"/>
      <c r="HDR10" s="82"/>
      <c r="HDS10" s="82"/>
      <c r="HDT10" s="82"/>
      <c r="HDU10" s="82"/>
      <c r="HDV10" s="82"/>
      <c r="HDW10" s="82"/>
      <c r="HDX10" s="82"/>
      <c r="HDY10" s="82"/>
      <c r="HDZ10" s="82"/>
      <c r="HEA10" s="82"/>
      <c r="HEB10" s="82"/>
      <c r="HEC10" s="82"/>
      <c r="HED10" s="82"/>
      <c r="HEE10" s="82"/>
      <c r="HEF10" s="82"/>
      <c r="HEG10" s="82"/>
      <c r="HEH10" s="82"/>
      <c r="HEI10" s="82"/>
      <c r="HEJ10" s="82"/>
      <c r="HEK10" s="82"/>
      <c r="HEL10" s="82"/>
      <c r="HEM10" s="82"/>
      <c r="HEN10" s="82"/>
      <c r="HEO10" s="82"/>
      <c r="HEP10" s="82"/>
      <c r="HEQ10" s="82"/>
      <c r="HER10" s="82"/>
      <c r="HES10" s="82"/>
      <c r="HET10" s="82"/>
      <c r="HEU10" s="82"/>
      <c r="HEV10" s="82"/>
      <c r="HEW10" s="82"/>
      <c r="HEX10" s="82"/>
      <c r="HEY10" s="82"/>
      <c r="HEZ10" s="82"/>
      <c r="HFA10" s="82"/>
      <c r="HFB10" s="82"/>
      <c r="HFC10" s="82"/>
      <c r="HFD10" s="82"/>
      <c r="HFE10" s="82"/>
      <c r="HFF10" s="82"/>
      <c r="HFG10" s="82"/>
      <c r="HFH10" s="82"/>
      <c r="HFI10" s="82"/>
      <c r="HFJ10" s="82"/>
      <c r="HFK10" s="82"/>
      <c r="HFL10" s="82"/>
      <c r="HFM10" s="82"/>
      <c r="HFN10" s="82"/>
      <c r="HFO10" s="82"/>
      <c r="HFP10" s="82"/>
      <c r="HFQ10" s="82"/>
      <c r="HFR10" s="82"/>
      <c r="HFS10" s="82"/>
      <c r="HFT10" s="82"/>
      <c r="HFU10" s="82"/>
      <c r="HFV10" s="82"/>
      <c r="HFW10" s="82"/>
      <c r="HFX10" s="82"/>
      <c r="HFY10" s="82"/>
      <c r="HFZ10" s="82"/>
      <c r="HGA10" s="82"/>
      <c r="HGB10" s="82"/>
      <c r="HGC10" s="82"/>
      <c r="HGD10" s="82"/>
      <c r="HGE10" s="82"/>
      <c r="HGF10" s="82"/>
      <c r="HGG10" s="82"/>
      <c r="HGH10" s="82"/>
      <c r="HGI10" s="82"/>
      <c r="HGJ10" s="82"/>
      <c r="HGK10" s="82"/>
      <c r="HGL10" s="82"/>
      <c r="HGM10" s="82"/>
      <c r="HGN10" s="82"/>
      <c r="HGO10" s="82"/>
      <c r="HGP10" s="82"/>
      <c r="HGQ10" s="82"/>
      <c r="HGR10" s="82"/>
      <c r="HGS10" s="82"/>
      <c r="HGT10" s="82"/>
      <c r="HGU10" s="82"/>
      <c r="HGV10" s="82"/>
      <c r="HGW10" s="82"/>
      <c r="HGX10" s="82"/>
      <c r="HGY10" s="82"/>
      <c r="HGZ10" s="82"/>
      <c r="HHA10" s="82"/>
      <c r="HHB10" s="82"/>
      <c r="HHC10" s="82"/>
      <c r="HHD10" s="82"/>
      <c r="HHE10" s="82"/>
      <c r="HHF10" s="82"/>
      <c r="HHG10" s="82"/>
      <c r="HHH10" s="82"/>
      <c r="HHI10" s="82"/>
      <c r="HHJ10" s="82"/>
      <c r="HHK10" s="82"/>
      <c r="HHL10" s="82"/>
      <c r="HHM10" s="82"/>
      <c r="HHN10" s="82"/>
      <c r="HHO10" s="82"/>
      <c r="HHP10" s="82"/>
      <c r="HHQ10" s="82"/>
      <c r="HHR10" s="82"/>
      <c r="HHS10" s="82"/>
      <c r="HHT10" s="82"/>
      <c r="HHU10" s="82"/>
      <c r="HHV10" s="82"/>
      <c r="HHW10" s="82"/>
      <c r="HHX10" s="82"/>
      <c r="HHY10" s="82"/>
      <c r="HHZ10" s="82"/>
      <c r="HIA10" s="82"/>
      <c r="HIB10" s="82"/>
      <c r="HIC10" s="82"/>
      <c r="HID10" s="82"/>
      <c r="HIE10" s="82"/>
      <c r="HIF10" s="82"/>
      <c r="HIG10" s="82"/>
      <c r="HIH10" s="82"/>
      <c r="HII10" s="82"/>
      <c r="HIJ10" s="82"/>
      <c r="HIK10" s="82"/>
      <c r="HIL10" s="82"/>
      <c r="HIM10" s="82"/>
      <c r="HIN10" s="82"/>
      <c r="HIO10" s="82"/>
      <c r="HIP10" s="82"/>
      <c r="HIQ10" s="82"/>
      <c r="HIR10" s="82"/>
      <c r="HIS10" s="82"/>
      <c r="HIT10" s="82"/>
      <c r="HIU10" s="82"/>
      <c r="HIV10" s="82"/>
      <c r="HIW10" s="82"/>
      <c r="HIX10" s="82"/>
      <c r="HIY10" s="82"/>
      <c r="HIZ10" s="82"/>
      <c r="HJA10" s="82"/>
      <c r="HJB10" s="82"/>
      <c r="HJC10" s="82"/>
      <c r="HJD10" s="82"/>
      <c r="HJE10" s="82"/>
      <c r="HJF10" s="82"/>
      <c r="HJG10" s="82"/>
      <c r="HJH10" s="82"/>
      <c r="HJI10" s="82"/>
      <c r="HJJ10" s="82"/>
      <c r="HJK10" s="82"/>
      <c r="HJL10" s="82"/>
      <c r="HJM10" s="82"/>
      <c r="HJN10" s="82"/>
      <c r="HJO10" s="82"/>
      <c r="HJP10" s="82"/>
      <c r="HJQ10" s="82"/>
      <c r="HJR10" s="82"/>
      <c r="HJS10" s="82"/>
      <c r="HJT10" s="82"/>
      <c r="HJU10" s="82"/>
      <c r="HJV10" s="82"/>
      <c r="HJW10" s="82"/>
      <c r="HJX10" s="82"/>
      <c r="HJY10" s="82"/>
      <c r="HJZ10" s="82"/>
      <c r="HKA10" s="82"/>
      <c r="HKB10" s="82"/>
      <c r="HKC10" s="82"/>
      <c r="HKD10" s="82"/>
      <c r="HKE10" s="82"/>
      <c r="HKF10" s="82"/>
      <c r="HKG10" s="82"/>
      <c r="HKH10" s="82"/>
      <c r="HKI10" s="82"/>
      <c r="HKJ10" s="82"/>
      <c r="HKK10" s="82"/>
      <c r="HKL10" s="82"/>
      <c r="HKM10" s="82"/>
      <c r="HKN10" s="82"/>
      <c r="HKO10" s="82"/>
      <c r="HKP10" s="82"/>
      <c r="HKQ10" s="82"/>
      <c r="HKR10" s="82"/>
      <c r="HKS10" s="82"/>
      <c r="HKT10" s="82"/>
      <c r="HKU10" s="82"/>
      <c r="HKV10" s="82"/>
      <c r="HKW10" s="82"/>
      <c r="HKX10" s="82"/>
      <c r="HKY10" s="82"/>
      <c r="HKZ10" s="82"/>
      <c r="HLA10" s="82"/>
      <c r="HLB10" s="82"/>
      <c r="HLC10" s="82"/>
      <c r="HLD10" s="82"/>
      <c r="HLE10" s="82"/>
      <c r="HLF10" s="82"/>
      <c r="HLG10" s="82"/>
      <c r="HLH10" s="82"/>
      <c r="HLI10" s="82"/>
      <c r="HLJ10" s="82"/>
      <c r="HLK10" s="82"/>
      <c r="HLL10" s="82"/>
      <c r="HLM10" s="82"/>
      <c r="HLN10" s="82"/>
      <c r="HLO10" s="82"/>
      <c r="HLP10" s="82"/>
      <c r="HLQ10" s="82"/>
      <c r="HLR10" s="82"/>
      <c r="HLS10" s="82"/>
      <c r="HLT10" s="82"/>
      <c r="HLU10" s="82"/>
      <c r="HLV10" s="82"/>
      <c r="HLW10" s="82"/>
      <c r="HLX10" s="82"/>
      <c r="HLY10" s="82"/>
      <c r="HLZ10" s="82"/>
      <c r="HMA10" s="82"/>
      <c r="HMB10" s="82"/>
      <c r="HMC10" s="82"/>
      <c r="HMD10" s="82"/>
      <c r="HME10" s="82"/>
      <c r="HMF10" s="82"/>
      <c r="HMG10" s="82"/>
      <c r="HMH10" s="82"/>
      <c r="HMI10" s="82"/>
      <c r="HMJ10" s="82"/>
      <c r="HMK10" s="82"/>
      <c r="HML10" s="82"/>
      <c r="HMM10" s="82"/>
      <c r="HMN10" s="82"/>
      <c r="HMO10" s="82"/>
      <c r="HMP10" s="82"/>
      <c r="HMQ10" s="82"/>
      <c r="HMR10" s="82"/>
      <c r="HMS10" s="82"/>
      <c r="HMT10" s="82"/>
      <c r="HMU10" s="82"/>
      <c r="HMV10" s="82"/>
      <c r="HMW10" s="82"/>
      <c r="HMX10" s="82"/>
      <c r="HMY10" s="82"/>
      <c r="HMZ10" s="82"/>
      <c r="HNA10" s="82"/>
      <c r="HNB10" s="82"/>
      <c r="HNC10" s="82"/>
      <c r="HND10" s="82"/>
      <c r="HNE10" s="82"/>
      <c r="HNF10" s="82"/>
      <c r="HNG10" s="82"/>
      <c r="HNH10" s="82"/>
      <c r="HNI10" s="82"/>
      <c r="HNJ10" s="82"/>
      <c r="HNK10" s="82"/>
      <c r="HNL10" s="82"/>
      <c r="HNM10" s="82"/>
      <c r="HNN10" s="82"/>
      <c r="HNO10" s="82"/>
      <c r="HNP10" s="82"/>
      <c r="HNQ10" s="82"/>
      <c r="HNR10" s="82"/>
      <c r="HNS10" s="82"/>
      <c r="HNT10" s="82"/>
      <c r="HNU10" s="82"/>
      <c r="HNV10" s="82"/>
      <c r="HNW10" s="82"/>
      <c r="HNX10" s="82"/>
      <c r="HNY10" s="82"/>
      <c r="HNZ10" s="82"/>
      <c r="HOA10" s="82"/>
      <c r="HOB10" s="82"/>
      <c r="HOC10" s="82"/>
      <c r="HOD10" s="82"/>
      <c r="HOE10" s="82"/>
      <c r="HOF10" s="82"/>
      <c r="HOG10" s="82"/>
      <c r="HOH10" s="82"/>
      <c r="HOI10" s="82"/>
      <c r="HOJ10" s="82"/>
      <c r="HOK10" s="82"/>
      <c r="HOL10" s="82"/>
      <c r="HOM10" s="82"/>
      <c r="HON10" s="82"/>
      <c r="HOO10" s="82"/>
      <c r="HOP10" s="82"/>
      <c r="HOQ10" s="82"/>
      <c r="HOR10" s="82"/>
      <c r="HOS10" s="82"/>
      <c r="HOT10" s="82"/>
      <c r="HOU10" s="82"/>
      <c r="HOV10" s="82"/>
      <c r="HOW10" s="82"/>
      <c r="HOX10" s="82"/>
      <c r="HOY10" s="82"/>
      <c r="HOZ10" s="82"/>
      <c r="HPA10" s="82"/>
      <c r="HPB10" s="82"/>
      <c r="HPC10" s="82"/>
      <c r="HPD10" s="82"/>
      <c r="HPE10" s="82"/>
      <c r="HPF10" s="82"/>
      <c r="HPG10" s="82"/>
      <c r="HPH10" s="82"/>
      <c r="HPI10" s="82"/>
      <c r="HPJ10" s="82"/>
      <c r="HPK10" s="82"/>
      <c r="HPL10" s="82"/>
      <c r="HPM10" s="82"/>
      <c r="HPN10" s="82"/>
      <c r="HPO10" s="82"/>
      <c r="HPP10" s="82"/>
      <c r="HPQ10" s="82"/>
      <c r="HPR10" s="82"/>
      <c r="HPS10" s="82"/>
      <c r="HPT10" s="82"/>
      <c r="HPU10" s="82"/>
      <c r="HPV10" s="82"/>
      <c r="HPW10" s="82"/>
      <c r="HPX10" s="82"/>
      <c r="HPY10" s="82"/>
      <c r="HPZ10" s="82"/>
      <c r="HQA10" s="82"/>
      <c r="HQB10" s="82"/>
      <c r="HQC10" s="82"/>
      <c r="HQD10" s="82"/>
      <c r="HQE10" s="82"/>
      <c r="HQF10" s="82"/>
      <c r="HQG10" s="82"/>
      <c r="HQH10" s="82"/>
      <c r="HQI10" s="82"/>
      <c r="HQJ10" s="82"/>
      <c r="HQK10" s="82"/>
      <c r="HQL10" s="82"/>
      <c r="HQM10" s="82"/>
      <c r="HQN10" s="82"/>
      <c r="HQO10" s="82"/>
      <c r="HQP10" s="82"/>
      <c r="HQQ10" s="82"/>
      <c r="HQR10" s="82"/>
      <c r="HQS10" s="82"/>
      <c r="HQT10" s="82"/>
      <c r="HQU10" s="82"/>
      <c r="HQV10" s="82"/>
      <c r="HQW10" s="82"/>
      <c r="HQX10" s="82"/>
      <c r="HQY10" s="82"/>
      <c r="HQZ10" s="82"/>
      <c r="HRA10" s="82"/>
      <c r="HRB10" s="82"/>
      <c r="HRC10" s="82"/>
      <c r="HRD10" s="82"/>
      <c r="HRE10" s="82"/>
      <c r="HRF10" s="82"/>
      <c r="HRG10" s="82"/>
      <c r="HRH10" s="82"/>
      <c r="HRI10" s="82"/>
      <c r="HRJ10" s="82"/>
      <c r="HRK10" s="82"/>
      <c r="HRL10" s="82"/>
      <c r="HRM10" s="82"/>
      <c r="HRN10" s="82"/>
      <c r="HRO10" s="82"/>
      <c r="HRP10" s="82"/>
      <c r="HRQ10" s="82"/>
      <c r="HRR10" s="82"/>
      <c r="HRS10" s="82"/>
      <c r="HRT10" s="82"/>
      <c r="HRU10" s="82"/>
      <c r="HRV10" s="82"/>
      <c r="HRW10" s="82"/>
      <c r="HRX10" s="82"/>
      <c r="HRY10" s="82"/>
      <c r="HRZ10" s="82"/>
      <c r="HSA10" s="82"/>
      <c r="HSB10" s="82"/>
      <c r="HSC10" s="82"/>
      <c r="HSD10" s="82"/>
      <c r="HSE10" s="82"/>
      <c r="HSF10" s="82"/>
      <c r="HSG10" s="82"/>
      <c r="HSH10" s="82"/>
      <c r="HSI10" s="82"/>
      <c r="HSJ10" s="82"/>
      <c r="HSK10" s="82"/>
      <c r="HSL10" s="82"/>
      <c r="HSM10" s="82"/>
      <c r="HSN10" s="82"/>
      <c r="HSO10" s="82"/>
      <c r="HSP10" s="82"/>
      <c r="HSQ10" s="82"/>
      <c r="HSR10" s="82"/>
      <c r="HSS10" s="82"/>
      <c r="HST10" s="82"/>
      <c r="HSU10" s="82"/>
      <c r="HSV10" s="82"/>
      <c r="HSW10" s="82"/>
      <c r="HSX10" s="82"/>
      <c r="HSY10" s="82"/>
      <c r="HSZ10" s="82"/>
      <c r="HTA10" s="82"/>
      <c r="HTB10" s="82"/>
      <c r="HTC10" s="82"/>
      <c r="HTD10" s="82"/>
      <c r="HTE10" s="82"/>
      <c r="HTF10" s="82"/>
      <c r="HTG10" s="82"/>
      <c r="HTH10" s="82"/>
      <c r="HTI10" s="82"/>
      <c r="HTJ10" s="82"/>
      <c r="HTK10" s="82"/>
      <c r="HTL10" s="82"/>
      <c r="HTM10" s="82"/>
      <c r="HTN10" s="82"/>
      <c r="HTO10" s="82"/>
      <c r="HTP10" s="82"/>
      <c r="HTQ10" s="82"/>
      <c r="HTR10" s="82"/>
      <c r="HTS10" s="82"/>
      <c r="HTT10" s="82"/>
      <c r="HTU10" s="82"/>
      <c r="HTV10" s="82"/>
      <c r="HTW10" s="82"/>
      <c r="HTX10" s="82"/>
      <c r="HTY10" s="82"/>
      <c r="HTZ10" s="82"/>
      <c r="HUA10" s="82"/>
      <c r="HUB10" s="82"/>
      <c r="HUC10" s="82"/>
      <c r="HUD10" s="82"/>
      <c r="HUE10" s="82"/>
      <c r="HUF10" s="82"/>
      <c r="HUG10" s="82"/>
      <c r="HUH10" s="82"/>
      <c r="HUI10" s="82"/>
      <c r="HUJ10" s="82"/>
      <c r="HUK10" s="82"/>
      <c r="HUL10" s="82"/>
      <c r="HUM10" s="82"/>
      <c r="HUN10" s="82"/>
      <c r="HUO10" s="82"/>
      <c r="HUP10" s="82"/>
      <c r="HUQ10" s="82"/>
      <c r="HUR10" s="82"/>
      <c r="HUS10" s="82"/>
      <c r="HUT10" s="82"/>
      <c r="HUU10" s="82"/>
      <c r="HUV10" s="82"/>
      <c r="HUW10" s="82"/>
      <c r="HUX10" s="82"/>
      <c r="HUY10" s="82"/>
      <c r="HUZ10" s="82"/>
      <c r="HVA10" s="82"/>
      <c r="HVB10" s="82"/>
      <c r="HVC10" s="82"/>
      <c r="HVD10" s="82"/>
      <c r="HVE10" s="82"/>
      <c r="HVF10" s="82"/>
      <c r="HVG10" s="82"/>
      <c r="HVH10" s="82"/>
      <c r="HVI10" s="82"/>
      <c r="HVJ10" s="82"/>
      <c r="HVK10" s="82"/>
      <c r="HVL10" s="82"/>
      <c r="HVM10" s="82"/>
      <c r="HVN10" s="82"/>
      <c r="HVO10" s="82"/>
      <c r="HVP10" s="82"/>
      <c r="HVQ10" s="82"/>
      <c r="HVR10" s="82"/>
      <c r="HVS10" s="82"/>
      <c r="HVT10" s="82"/>
      <c r="HVU10" s="82"/>
      <c r="HVV10" s="82"/>
      <c r="HVW10" s="82"/>
      <c r="HVX10" s="82"/>
      <c r="HVY10" s="82"/>
      <c r="HVZ10" s="82"/>
      <c r="HWA10" s="82"/>
      <c r="HWB10" s="82"/>
      <c r="HWC10" s="82"/>
      <c r="HWD10" s="82"/>
      <c r="HWE10" s="82"/>
      <c r="HWF10" s="82"/>
      <c r="HWG10" s="82"/>
      <c r="HWH10" s="82"/>
      <c r="HWI10" s="82"/>
      <c r="HWJ10" s="82"/>
      <c r="HWK10" s="82"/>
      <c r="HWL10" s="82"/>
      <c r="HWM10" s="82"/>
      <c r="HWN10" s="82"/>
      <c r="HWO10" s="82"/>
      <c r="HWP10" s="82"/>
      <c r="HWQ10" s="82"/>
      <c r="HWR10" s="82"/>
      <c r="HWS10" s="82"/>
      <c r="HWT10" s="82"/>
      <c r="HWU10" s="82"/>
      <c r="HWV10" s="82"/>
      <c r="HWW10" s="82"/>
      <c r="HWX10" s="82"/>
      <c r="HWY10" s="82"/>
      <c r="HWZ10" s="82"/>
      <c r="HXA10" s="82"/>
      <c r="HXB10" s="82"/>
      <c r="HXC10" s="82"/>
      <c r="HXD10" s="82"/>
      <c r="HXE10" s="82"/>
      <c r="HXF10" s="82"/>
      <c r="HXG10" s="82"/>
      <c r="HXH10" s="82"/>
      <c r="HXI10" s="82"/>
      <c r="HXJ10" s="82"/>
      <c r="HXK10" s="82"/>
      <c r="HXL10" s="82"/>
      <c r="HXM10" s="82"/>
      <c r="HXN10" s="82"/>
      <c r="HXO10" s="82"/>
      <c r="HXP10" s="82"/>
      <c r="HXQ10" s="82"/>
      <c r="HXR10" s="82"/>
      <c r="HXS10" s="82"/>
      <c r="HXT10" s="82"/>
      <c r="HXU10" s="82"/>
      <c r="HXV10" s="82"/>
      <c r="HXW10" s="82"/>
      <c r="HXX10" s="82"/>
      <c r="HXY10" s="82"/>
      <c r="HXZ10" s="82"/>
      <c r="HYA10" s="82"/>
      <c r="HYB10" s="82"/>
      <c r="HYC10" s="82"/>
      <c r="HYD10" s="82"/>
      <c r="HYE10" s="82"/>
      <c r="HYF10" s="82"/>
      <c r="HYG10" s="82"/>
      <c r="HYH10" s="82"/>
      <c r="HYI10" s="82"/>
      <c r="HYJ10" s="82"/>
      <c r="HYK10" s="82"/>
      <c r="HYL10" s="82"/>
      <c r="HYM10" s="82"/>
      <c r="HYN10" s="82"/>
      <c r="HYO10" s="82"/>
      <c r="HYP10" s="82"/>
      <c r="HYQ10" s="82"/>
      <c r="HYR10" s="82"/>
      <c r="HYS10" s="82"/>
      <c r="HYT10" s="82"/>
      <c r="HYU10" s="82"/>
      <c r="HYV10" s="82"/>
      <c r="HYW10" s="82"/>
      <c r="HYX10" s="82"/>
      <c r="HYY10" s="82"/>
      <c r="HYZ10" s="82"/>
      <c r="HZA10" s="82"/>
      <c r="HZB10" s="82"/>
      <c r="HZC10" s="82"/>
      <c r="HZD10" s="82"/>
      <c r="HZE10" s="82"/>
      <c r="HZF10" s="82"/>
      <c r="HZG10" s="82"/>
      <c r="HZH10" s="82"/>
      <c r="HZI10" s="82"/>
      <c r="HZJ10" s="82"/>
      <c r="HZK10" s="82"/>
      <c r="HZL10" s="82"/>
      <c r="HZM10" s="82"/>
      <c r="HZN10" s="82"/>
      <c r="HZO10" s="82"/>
      <c r="HZP10" s="82"/>
      <c r="HZQ10" s="82"/>
      <c r="HZR10" s="82"/>
      <c r="HZS10" s="82"/>
      <c r="HZT10" s="82"/>
      <c r="HZU10" s="82"/>
      <c r="HZV10" s="82"/>
      <c r="HZW10" s="82"/>
      <c r="HZX10" s="82"/>
      <c r="HZY10" s="82"/>
      <c r="HZZ10" s="82"/>
      <c r="IAA10" s="82"/>
      <c r="IAB10" s="82"/>
      <c r="IAC10" s="82"/>
      <c r="IAD10" s="82"/>
      <c r="IAE10" s="82"/>
      <c r="IAF10" s="82"/>
      <c r="IAG10" s="82"/>
      <c r="IAH10" s="82"/>
      <c r="IAI10" s="82"/>
      <c r="IAJ10" s="82"/>
      <c r="IAK10" s="82"/>
      <c r="IAL10" s="82"/>
      <c r="IAM10" s="82"/>
      <c r="IAN10" s="82"/>
      <c r="IAO10" s="82"/>
      <c r="IAP10" s="82"/>
      <c r="IAQ10" s="82"/>
      <c r="IAR10" s="82"/>
      <c r="IAS10" s="82"/>
      <c r="IAT10" s="82"/>
      <c r="IAU10" s="82"/>
      <c r="IAV10" s="82"/>
      <c r="IAW10" s="82"/>
      <c r="IAX10" s="82"/>
      <c r="IAY10" s="82"/>
      <c r="IAZ10" s="82"/>
      <c r="IBA10" s="82"/>
      <c r="IBB10" s="82"/>
      <c r="IBC10" s="82"/>
      <c r="IBD10" s="82"/>
      <c r="IBE10" s="82"/>
      <c r="IBF10" s="82"/>
      <c r="IBG10" s="82"/>
      <c r="IBH10" s="82"/>
      <c r="IBI10" s="82"/>
      <c r="IBJ10" s="82"/>
      <c r="IBK10" s="82"/>
      <c r="IBL10" s="82"/>
      <c r="IBM10" s="82"/>
      <c r="IBN10" s="82"/>
      <c r="IBO10" s="82"/>
      <c r="IBP10" s="82"/>
      <c r="IBQ10" s="82"/>
      <c r="IBR10" s="82"/>
      <c r="IBS10" s="82"/>
      <c r="IBT10" s="82"/>
      <c r="IBU10" s="82"/>
      <c r="IBV10" s="82"/>
      <c r="IBW10" s="82"/>
      <c r="IBX10" s="82"/>
      <c r="IBY10" s="82"/>
      <c r="IBZ10" s="82"/>
      <c r="ICA10" s="82"/>
      <c r="ICB10" s="82"/>
      <c r="ICC10" s="82"/>
      <c r="ICD10" s="82"/>
      <c r="ICE10" s="82"/>
      <c r="ICF10" s="82"/>
      <c r="ICG10" s="82"/>
      <c r="ICH10" s="82"/>
      <c r="ICI10" s="82"/>
      <c r="ICJ10" s="82"/>
      <c r="ICK10" s="82"/>
      <c r="ICL10" s="82"/>
      <c r="ICM10" s="82"/>
      <c r="ICN10" s="82"/>
      <c r="ICO10" s="82"/>
      <c r="ICP10" s="82"/>
      <c r="ICQ10" s="82"/>
      <c r="ICR10" s="82"/>
      <c r="ICS10" s="82"/>
      <c r="ICT10" s="82"/>
      <c r="ICU10" s="82"/>
      <c r="ICV10" s="82"/>
      <c r="ICW10" s="82"/>
      <c r="ICX10" s="82"/>
      <c r="ICY10" s="82"/>
      <c r="ICZ10" s="82"/>
      <c r="IDA10" s="82"/>
      <c r="IDB10" s="82"/>
      <c r="IDC10" s="82"/>
      <c r="IDD10" s="82"/>
      <c r="IDE10" s="82"/>
      <c r="IDF10" s="82"/>
      <c r="IDG10" s="82"/>
      <c r="IDH10" s="82"/>
      <c r="IDI10" s="82"/>
      <c r="IDJ10" s="82"/>
      <c r="IDK10" s="82"/>
      <c r="IDL10" s="82"/>
      <c r="IDM10" s="82"/>
      <c r="IDN10" s="82"/>
      <c r="IDO10" s="82"/>
      <c r="IDP10" s="82"/>
      <c r="IDQ10" s="82"/>
      <c r="IDR10" s="82"/>
      <c r="IDS10" s="82"/>
      <c r="IDT10" s="82"/>
      <c r="IDU10" s="82"/>
      <c r="IDV10" s="82"/>
      <c r="IDW10" s="82"/>
      <c r="IDX10" s="82"/>
      <c r="IDY10" s="82"/>
      <c r="IDZ10" s="82"/>
      <c r="IEA10" s="82"/>
      <c r="IEB10" s="82"/>
      <c r="IEC10" s="82"/>
      <c r="IED10" s="82"/>
      <c r="IEE10" s="82"/>
      <c r="IEF10" s="82"/>
      <c r="IEG10" s="82"/>
      <c r="IEH10" s="82"/>
      <c r="IEI10" s="82"/>
      <c r="IEJ10" s="82"/>
      <c r="IEK10" s="82"/>
      <c r="IEL10" s="82"/>
      <c r="IEM10" s="82"/>
      <c r="IEN10" s="82"/>
      <c r="IEO10" s="82"/>
      <c r="IEP10" s="82"/>
      <c r="IEQ10" s="82"/>
      <c r="IER10" s="82"/>
      <c r="IES10" s="82"/>
      <c r="IET10" s="82"/>
      <c r="IEU10" s="82"/>
      <c r="IEV10" s="82"/>
      <c r="IEW10" s="82"/>
      <c r="IEX10" s="82"/>
      <c r="IEY10" s="82"/>
      <c r="IEZ10" s="82"/>
      <c r="IFA10" s="82"/>
      <c r="IFB10" s="82"/>
      <c r="IFC10" s="82"/>
      <c r="IFD10" s="82"/>
      <c r="IFE10" s="82"/>
      <c r="IFF10" s="82"/>
      <c r="IFG10" s="82"/>
      <c r="IFH10" s="82"/>
      <c r="IFI10" s="82"/>
      <c r="IFJ10" s="82"/>
      <c r="IFK10" s="82"/>
      <c r="IFL10" s="82"/>
      <c r="IFM10" s="82"/>
      <c r="IFN10" s="82"/>
      <c r="IFO10" s="82"/>
      <c r="IFP10" s="82"/>
      <c r="IFQ10" s="82"/>
      <c r="IFR10" s="82"/>
      <c r="IFS10" s="82"/>
      <c r="IFT10" s="82"/>
      <c r="IFU10" s="82"/>
      <c r="IFV10" s="82"/>
      <c r="IFW10" s="82"/>
      <c r="IFX10" s="82"/>
      <c r="IFY10" s="82"/>
      <c r="IFZ10" s="82"/>
      <c r="IGA10" s="82"/>
      <c r="IGB10" s="82"/>
      <c r="IGC10" s="82"/>
      <c r="IGD10" s="82"/>
      <c r="IGE10" s="82"/>
      <c r="IGF10" s="82"/>
      <c r="IGG10" s="82"/>
      <c r="IGH10" s="82"/>
      <c r="IGI10" s="82"/>
      <c r="IGJ10" s="82"/>
      <c r="IGK10" s="82"/>
      <c r="IGL10" s="82"/>
      <c r="IGM10" s="82"/>
      <c r="IGN10" s="82"/>
      <c r="IGO10" s="82"/>
      <c r="IGP10" s="82"/>
      <c r="IGQ10" s="82"/>
      <c r="IGR10" s="82"/>
      <c r="IGS10" s="82"/>
      <c r="IGT10" s="82"/>
      <c r="IGU10" s="82"/>
      <c r="IGV10" s="82"/>
      <c r="IGW10" s="82"/>
      <c r="IGX10" s="82"/>
      <c r="IGY10" s="82"/>
      <c r="IGZ10" s="82"/>
      <c r="IHA10" s="82"/>
      <c r="IHB10" s="82"/>
      <c r="IHC10" s="82"/>
      <c r="IHD10" s="82"/>
      <c r="IHE10" s="82"/>
      <c r="IHF10" s="82"/>
      <c r="IHG10" s="82"/>
      <c r="IHH10" s="82"/>
      <c r="IHI10" s="82"/>
      <c r="IHJ10" s="82"/>
      <c r="IHK10" s="82"/>
      <c r="IHL10" s="82"/>
      <c r="IHM10" s="82"/>
      <c r="IHN10" s="82"/>
      <c r="IHO10" s="82"/>
      <c r="IHP10" s="82"/>
      <c r="IHQ10" s="82"/>
      <c r="IHR10" s="82"/>
      <c r="IHS10" s="82"/>
      <c r="IHT10" s="82"/>
      <c r="IHU10" s="82"/>
      <c r="IHV10" s="82"/>
      <c r="IHW10" s="82"/>
      <c r="IHX10" s="82"/>
      <c r="IHY10" s="82"/>
      <c r="IHZ10" s="82"/>
      <c r="IIA10" s="82"/>
      <c r="IIB10" s="82"/>
      <c r="IIC10" s="82"/>
      <c r="IID10" s="82"/>
      <c r="IIE10" s="82"/>
      <c r="IIF10" s="82"/>
      <c r="IIG10" s="82"/>
      <c r="IIH10" s="82"/>
      <c r="III10" s="82"/>
      <c r="IIJ10" s="82"/>
      <c r="IIK10" s="82"/>
      <c r="IIL10" s="82"/>
      <c r="IIM10" s="82"/>
      <c r="IIN10" s="82"/>
      <c r="IIO10" s="82"/>
      <c r="IIP10" s="82"/>
      <c r="IIQ10" s="82"/>
      <c r="IIR10" s="82"/>
      <c r="IIS10" s="82"/>
      <c r="IIT10" s="82"/>
      <c r="IIU10" s="82"/>
      <c r="IIV10" s="82"/>
      <c r="IIW10" s="82"/>
      <c r="IIX10" s="82"/>
      <c r="IIY10" s="82"/>
      <c r="IIZ10" s="82"/>
      <c r="IJA10" s="82"/>
      <c r="IJB10" s="82"/>
      <c r="IJC10" s="82"/>
      <c r="IJD10" s="82"/>
      <c r="IJE10" s="82"/>
      <c r="IJF10" s="82"/>
      <c r="IJG10" s="82"/>
      <c r="IJH10" s="82"/>
      <c r="IJI10" s="82"/>
      <c r="IJJ10" s="82"/>
      <c r="IJK10" s="82"/>
      <c r="IJL10" s="82"/>
      <c r="IJM10" s="82"/>
      <c r="IJN10" s="82"/>
      <c r="IJO10" s="82"/>
      <c r="IJP10" s="82"/>
      <c r="IJQ10" s="82"/>
      <c r="IJR10" s="82"/>
      <c r="IJS10" s="82"/>
      <c r="IJT10" s="82"/>
      <c r="IJU10" s="82"/>
      <c r="IJV10" s="82"/>
      <c r="IJW10" s="82"/>
      <c r="IJX10" s="82"/>
      <c r="IJY10" s="82"/>
      <c r="IJZ10" s="82"/>
      <c r="IKA10" s="82"/>
      <c r="IKB10" s="82"/>
      <c r="IKC10" s="82"/>
      <c r="IKD10" s="82"/>
      <c r="IKE10" s="82"/>
      <c r="IKF10" s="82"/>
      <c r="IKG10" s="82"/>
      <c r="IKH10" s="82"/>
      <c r="IKI10" s="82"/>
      <c r="IKJ10" s="82"/>
      <c r="IKK10" s="82"/>
      <c r="IKL10" s="82"/>
      <c r="IKM10" s="82"/>
      <c r="IKN10" s="82"/>
      <c r="IKO10" s="82"/>
      <c r="IKP10" s="82"/>
      <c r="IKQ10" s="82"/>
      <c r="IKR10" s="82"/>
      <c r="IKS10" s="82"/>
      <c r="IKT10" s="82"/>
      <c r="IKU10" s="82"/>
      <c r="IKV10" s="82"/>
      <c r="IKW10" s="82"/>
      <c r="IKX10" s="82"/>
      <c r="IKY10" s="82"/>
      <c r="IKZ10" s="82"/>
      <c r="ILA10" s="82"/>
      <c r="ILB10" s="82"/>
      <c r="ILC10" s="82"/>
      <c r="ILD10" s="82"/>
      <c r="ILE10" s="82"/>
      <c r="ILF10" s="82"/>
      <c r="ILG10" s="82"/>
      <c r="ILH10" s="82"/>
      <c r="ILI10" s="82"/>
      <c r="ILJ10" s="82"/>
      <c r="ILK10" s="82"/>
      <c r="ILL10" s="82"/>
      <c r="ILM10" s="82"/>
      <c r="ILN10" s="82"/>
      <c r="ILO10" s="82"/>
      <c r="ILP10" s="82"/>
      <c r="ILQ10" s="82"/>
      <c r="ILR10" s="82"/>
      <c r="ILS10" s="82"/>
      <c r="ILT10" s="82"/>
      <c r="ILU10" s="82"/>
      <c r="ILV10" s="82"/>
      <c r="ILW10" s="82"/>
      <c r="ILX10" s="82"/>
      <c r="ILY10" s="82"/>
      <c r="ILZ10" s="82"/>
      <c r="IMA10" s="82"/>
      <c r="IMB10" s="82"/>
      <c r="IMC10" s="82"/>
      <c r="IMD10" s="82"/>
      <c r="IME10" s="82"/>
      <c r="IMF10" s="82"/>
      <c r="IMG10" s="82"/>
      <c r="IMH10" s="82"/>
      <c r="IMI10" s="82"/>
      <c r="IMJ10" s="82"/>
      <c r="IMK10" s="82"/>
      <c r="IML10" s="82"/>
      <c r="IMM10" s="82"/>
      <c r="IMN10" s="82"/>
      <c r="IMO10" s="82"/>
      <c r="IMP10" s="82"/>
      <c r="IMQ10" s="82"/>
      <c r="IMR10" s="82"/>
      <c r="IMS10" s="82"/>
      <c r="IMT10" s="82"/>
      <c r="IMU10" s="82"/>
      <c r="IMV10" s="82"/>
      <c r="IMW10" s="82"/>
      <c r="IMX10" s="82"/>
      <c r="IMY10" s="82"/>
      <c r="IMZ10" s="82"/>
      <c r="INA10" s="82"/>
      <c r="INB10" s="82"/>
      <c r="INC10" s="82"/>
      <c r="IND10" s="82"/>
      <c r="INE10" s="82"/>
      <c r="INF10" s="82"/>
      <c r="ING10" s="82"/>
      <c r="INH10" s="82"/>
      <c r="INI10" s="82"/>
      <c r="INJ10" s="82"/>
      <c r="INK10" s="82"/>
      <c r="INL10" s="82"/>
      <c r="INM10" s="82"/>
      <c r="INN10" s="82"/>
      <c r="INO10" s="82"/>
      <c r="INP10" s="82"/>
      <c r="INQ10" s="82"/>
      <c r="INR10" s="82"/>
      <c r="INS10" s="82"/>
      <c r="INT10" s="82"/>
      <c r="INU10" s="82"/>
      <c r="INV10" s="82"/>
      <c r="INW10" s="82"/>
      <c r="INX10" s="82"/>
      <c r="INY10" s="82"/>
      <c r="INZ10" s="82"/>
      <c r="IOA10" s="82"/>
      <c r="IOB10" s="82"/>
      <c r="IOC10" s="82"/>
      <c r="IOD10" s="82"/>
      <c r="IOE10" s="82"/>
      <c r="IOF10" s="82"/>
      <c r="IOG10" s="82"/>
      <c r="IOH10" s="82"/>
      <c r="IOI10" s="82"/>
      <c r="IOJ10" s="82"/>
      <c r="IOK10" s="82"/>
      <c r="IOL10" s="82"/>
      <c r="IOM10" s="82"/>
      <c r="ION10" s="82"/>
      <c r="IOO10" s="82"/>
      <c r="IOP10" s="82"/>
      <c r="IOQ10" s="82"/>
      <c r="IOR10" s="82"/>
      <c r="IOS10" s="82"/>
      <c r="IOT10" s="82"/>
      <c r="IOU10" s="82"/>
      <c r="IOV10" s="82"/>
      <c r="IOW10" s="82"/>
      <c r="IOX10" s="82"/>
      <c r="IOY10" s="82"/>
      <c r="IOZ10" s="82"/>
      <c r="IPA10" s="82"/>
      <c r="IPB10" s="82"/>
      <c r="IPC10" s="82"/>
      <c r="IPD10" s="82"/>
      <c r="IPE10" s="82"/>
      <c r="IPF10" s="82"/>
      <c r="IPG10" s="82"/>
      <c r="IPH10" s="82"/>
      <c r="IPI10" s="82"/>
      <c r="IPJ10" s="82"/>
      <c r="IPK10" s="82"/>
      <c r="IPL10" s="82"/>
      <c r="IPM10" s="82"/>
      <c r="IPN10" s="82"/>
      <c r="IPO10" s="82"/>
      <c r="IPP10" s="82"/>
      <c r="IPQ10" s="82"/>
      <c r="IPR10" s="82"/>
      <c r="IPS10" s="82"/>
      <c r="IPT10" s="82"/>
      <c r="IPU10" s="82"/>
      <c r="IPV10" s="82"/>
      <c r="IPW10" s="82"/>
      <c r="IPX10" s="82"/>
      <c r="IPY10" s="82"/>
      <c r="IPZ10" s="82"/>
      <c r="IQA10" s="82"/>
      <c r="IQB10" s="82"/>
      <c r="IQC10" s="82"/>
      <c r="IQD10" s="82"/>
      <c r="IQE10" s="82"/>
      <c r="IQF10" s="82"/>
      <c r="IQG10" s="82"/>
      <c r="IQH10" s="82"/>
      <c r="IQI10" s="82"/>
      <c r="IQJ10" s="82"/>
      <c r="IQK10" s="82"/>
      <c r="IQL10" s="82"/>
      <c r="IQM10" s="82"/>
      <c r="IQN10" s="82"/>
      <c r="IQO10" s="82"/>
      <c r="IQP10" s="82"/>
      <c r="IQQ10" s="82"/>
      <c r="IQR10" s="82"/>
      <c r="IQS10" s="82"/>
      <c r="IQT10" s="82"/>
      <c r="IQU10" s="82"/>
      <c r="IQV10" s="82"/>
      <c r="IQW10" s="82"/>
      <c r="IQX10" s="82"/>
      <c r="IQY10" s="82"/>
      <c r="IQZ10" s="82"/>
      <c r="IRA10" s="82"/>
      <c r="IRB10" s="82"/>
      <c r="IRC10" s="82"/>
      <c r="IRD10" s="82"/>
      <c r="IRE10" s="82"/>
      <c r="IRF10" s="82"/>
      <c r="IRG10" s="82"/>
      <c r="IRH10" s="82"/>
      <c r="IRI10" s="82"/>
      <c r="IRJ10" s="82"/>
      <c r="IRK10" s="82"/>
      <c r="IRL10" s="82"/>
      <c r="IRM10" s="82"/>
      <c r="IRN10" s="82"/>
      <c r="IRO10" s="82"/>
      <c r="IRP10" s="82"/>
      <c r="IRQ10" s="82"/>
      <c r="IRR10" s="82"/>
      <c r="IRS10" s="82"/>
      <c r="IRT10" s="82"/>
      <c r="IRU10" s="82"/>
      <c r="IRV10" s="82"/>
      <c r="IRW10" s="82"/>
      <c r="IRX10" s="82"/>
      <c r="IRY10" s="82"/>
      <c r="IRZ10" s="82"/>
      <c r="ISA10" s="82"/>
      <c r="ISB10" s="82"/>
      <c r="ISC10" s="82"/>
      <c r="ISD10" s="82"/>
      <c r="ISE10" s="82"/>
      <c r="ISF10" s="82"/>
      <c r="ISG10" s="82"/>
      <c r="ISH10" s="82"/>
      <c r="ISI10" s="82"/>
      <c r="ISJ10" s="82"/>
      <c r="ISK10" s="82"/>
      <c r="ISL10" s="82"/>
      <c r="ISM10" s="82"/>
      <c r="ISN10" s="82"/>
      <c r="ISO10" s="82"/>
      <c r="ISP10" s="82"/>
      <c r="ISQ10" s="82"/>
      <c r="ISR10" s="82"/>
      <c r="ISS10" s="82"/>
      <c r="IST10" s="82"/>
      <c r="ISU10" s="82"/>
      <c r="ISV10" s="82"/>
      <c r="ISW10" s="82"/>
      <c r="ISX10" s="82"/>
      <c r="ISY10" s="82"/>
      <c r="ISZ10" s="82"/>
      <c r="ITA10" s="82"/>
      <c r="ITB10" s="82"/>
      <c r="ITC10" s="82"/>
      <c r="ITD10" s="82"/>
      <c r="ITE10" s="82"/>
      <c r="ITF10" s="82"/>
      <c r="ITG10" s="82"/>
      <c r="ITH10" s="82"/>
      <c r="ITI10" s="82"/>
      <c r="ITJ10" s="82"/>
      <c r="ITK10" s="82"/>
      <c r="ITL10" s="82"/>
      <c r="ITM10" s="82"/>
      <c r="ITN10" s="82"/>
      <c r="ITO10" s="82"/>
      <c r="ITP10" s="82"/>
      <c r="ITQ10" s="82"/>
      <c r="ITR10" s="82"/>
      <c r="ITS10" s="82"/>
      <c r="ITT10" s="82"/>
      <c r="ITU10" s="82"/>
      <c r="ITV10" s="82"/>
      <c r="ITW10" s="82"/>
      <c r="ITX10" s="82"/>
      <c r="ITY10" s="82"/>
      <c r="ITZ10" s="82"/>
      <c r="IUA10" s="82"/>
      <c r="IUB10" s="82"/>
      <c r="IUC10" s="82"/>
      <c r="IUD10" s="82"/>
      <c r="IUE10" s="82"/>
      <c r="IUF10" s="82"/>
      <c r="IUG10" s="82"/>
      <c r="IUH10" s="82"/>
      <c r="IUI10" s="82"/>
      <c r="IUJ10" s="82"/>
      <c r="IUK10" s="82"/>
      <c r="IUL10" s="82"/>
      <c r="IUM10" s="82"/>
      <c r="IUN10" s="82"/>
      <c r="IUO10" s="82"/>
      <c r="IUP10" s="82"/>
      <c r="IUQ10" s="82"/>
      <c r="IUR10" s="82"/>
      <c r="IUS10" s="82"/>
      <c r="IUT10" s="82"/>
      <c r="IUU10" s="82"/>
      <c r="IUV10" s="82"/>
      <c r="IUW10" s="82"/>
      <c r="IUX10" s="82"/>
      <c r="IUY10" s="82"/>
      <c r="IUZ10" s="82"/>
      <c r="IVA10" s="82"/>
      <c r="IVB10" s="82"/>
      <c r="IVC10" s="82"/>
      <c r="IVD10" s="82"/>
      <c r="IVE10" s="82"/>
      <c r="IVF10" s="82"/>
      <c r="IVG10" s="82"/>
      <c r="IVH10" s="82"/>
      <c r="IVI10" s="82"/>
      <c r="IVJ10" s="82"/>
      <c r="IVK10" s="82"/>
      <c r="IVL10" s="82"/>
      <c r="IVM10" s="82"/>
      <c r="IVN10" s="82"/>
      <c r="IVO10" s="82"/>
      <c r="IVP10" s="82"/>
      <c r="IVQ10" s="82"/>
      <c r="IVR10" s="82"/>
      <c r="IVS10" s="82"/>
      <c r="IVT10" s="82"/>
      <c r="IVU10" s="82"/>
      <c r="IVV10" s="82"/>
      <c r="IVW10" s="82"/>
      <c r="IVX10" s="82"/>
      <c r="IVY10" s="82"/>
      <c r="IVZ10" s="82"/>
      <c r="IWA10" s="82"/>
      <c r="IWB10" s="82"/>
      <c r="IWC10" s="82"/>
      <c r="IWD10" s="82"/>
      <c r="IWE10" s="82"/>
      <c r="IWF10" s="82"/>
      <c r="IWG10" s="82"/>
      <c r="IWH10" s="82"/>
      <c r="IWI10" s="82"/>
      <c r="IWJ10" s="82"/>
      <c r="IWK10" s="82"/>
      <c r="IWL10" s="82"/>
      <c r="IWM10" s="82"/>
      <c r="IWN10" s="82"/>
      <c r="IWO10" s="82"/>
      <c r="IWP10" s="82"/>
      <c r="IWQ10" s="82"/>
      <c r="IWR10" s="82"/>
      <c r="IWS10" s="82"/>
      <c r="IWT10" s="82"/>
      <c r="IWU10" s="82"/>
      <c r="IWV10" s="82"/>
      <c r="IWW10" s="82"/>
      <c r="IWX10" s="82"/>
      <c r="IWY10" s="82"/>
      <c r="IWZ10" s="82"/>
      <c r="IXA10" s="82"/>
      <c r="IXB10" s="82"/>
      <c r="IXC10" s="82"/>
      <c r="IXD10" s="82"/>
      <c r="IXE10" s="82"/>
      <c r="IXF10" s="82"/>
      <c r="IXG10" s="82"/>
      <c r="IXH10" s="82"/>
      <c r="IXI10" s="82"/>
      <c r="IXJ10" s="82"/>
      <c r="IXK10" s="82"/>
      <c r="IXL10" s="82"/>
      <c r="IXM10" s="82"/>
      <c r="IXN10" s="82"/>
      <c r="IXO10" s="82"/>
      <c r="IXP10" s="82"/>
      <c r="IXQ10" s="82"/>
      <c r="IXR10" s="82"/>
      <c r="IXS10" s="82"/>
      <c r="IXT10" s="82"/>
      <c r="IXU10" s="82"/>
      <c r="IXV10" s="82"/>
      <c r="IXW10" s="82"/>
      <c r="IXX10" s="82"/>
      <c r="IXY10" s="82"/>
      <c r="IXZ10" s="82"/>
      <c r="IYA10" s="82"/>
      <c r="IYB10" s="82"/>
      <c r="IYC10" s="82"/>
      <c r="IYD10" s="82"/>
      <c r="IYE10" s="82"/>
      <c r="IYF10" s="82"/>
      <c r="IYG10" s="82"/>
      <c r="IYH10" s="82"/>
      <c r="IYI10" s="82"/>
      <c r="IYJ10" s="82"/>
      <c r="IYK10" s="82"/>
      <c r="IYL10" s="82"/>
      <c r="IYM10" s="82"/>
      <c r="IYN10" s="82"/>
      <c r="IYO10" s="82"/>
      <c r="IYP10" s="82"/>
      <c r="IYQ10" s="82"/>
      <c r="IYR10" s="82"/>
      <c r="IYS10" s="82"/>
      <c r="IYT10" s="82"/>
      <c r="IYU10" s="82"/>
      <c r="IYV10" s="82"/>
      <c r="IYW10" s="82"/>
      <c r="IYX10" s="82"/>
      <c r="IYY10" s="82"/>
      <c r="IYZ10" s="82"/>
      <c r="IZA10" s="82"/>
      <c r="IZB10" s="82"/>
      <c r="IZC10" s="82"/>
      <c r="IZD10" s="82"/>
      <c r="IZE10" s="82"/>
      <c r="IZF10" s="82"/>
      <c r="IZG10" s="82"/>
      <c r="IZH10" s="82"/>
      <c r="IZI10" s="82"/>
      <c r="IZJ10" s="82"/>
      <c r="IZK10" s="82"/>
      <c r="IZL10" s="82"/>
      <c r="IZM10" s="82"/>
      <c r="IZN10" s="82"/>
      <c r="IZO10" s="82"/>
      <c r="IZP10" s="82"/>
      <c r="IZQ10" s="82"/>
      <c r="IZR10" s="82"/>
      <c r="IZS10" s="82"/>
      <c r="IZT10" s="82"/>
      <c r="IZU10" s="82"/>
      <c r="IZV10" s="82"/>
      <c r="IZW10" s="82"/>
      <c r="IZX10" s="82"/>
      <c r="IZY10" s="82"/>
      <c r="IZZ10" s="82"/>
      <c r="JAA10" s="82"/>
      <c r="JAB10" s="82"/>
      <c r="JAC10" s="82"/>
      <c r="JAD10" s="82"/>
      <c r="JAE10" s="82"/>
      <c r="JAF10" s="82"/>
      <c r="JAG10" s="82"/>
      <c r="JAH10" s="82"/>
      <c r="JAI10" s="82"/>
      <c r="JAJ10" s="82"/>
      <c r="JAK10" s="82"/>
      <c r="JAL10" s="82"/>
      <c r="JAM10" s="82"/>
      <c r="JAN10" s="82"/>
      <c r="JAO10" s="82"/>
      <c r="JAP10" s="82"/>
      <c r="JAQ10" s="82"/>
      <c r="JAR10" s="82"/>
      <c r="JAS10" s="82"/>
      <c r="JAT10" s="82"/>
      <c r="JAU10" s="82"/>
      <c r="JAV10" s="82"/>
      <c r="JAW10" s="82"/>
      <c r="JAX10" s="82"/>
      <c r="JAY10" s="82"/>
      <c r="JAZ10" s="82"/>
      <c r="JBA10" s="82"/>
      <c r="JBB10" s="82"/>
      <c r="JBC10" s="82"/>
      <c r="JBD10" s="82"/>
      <c r="JBE10" s="82"/>
      <c r="JBF10" s="82"/>
      <c r="JBG10" s="82"/>
      <c r="JBH10" s="82"/>
      <c r="JBI10" s="82"/>
      <c r="JBJ10" s="82"/>
      <c r="JBK10" s="82"/>
      <c r="JBL10" s="82"/>
      <c r="JBM10" s="82"/>
      <c r="JBN10" s="82"/>
      <c r="JBO10" s="82"/>
      <c r="JBP10" s="82"/>
      <c r="JBQ10" s="82"/>
      <c r="JBR10" s="82"/>
      <c r="JBS10" s="82"/>
      <c r="JBT10" s="82"/>
      <c r="JBU10" s="82"/>
      <c r="JBV10" s="82"/>
      <c r="JBW10" s="82"/>
      <c r="JBX10" s="82"/>
      <c r="JBY10" s="82"/>
      <c r="JBZ10" s="82"/>
      <c r="JCA10" s="82"/>
      <c r="JCB10" s="82"/>
      <c r="JCC10" s="82"/>
      <c r="JCD10" s="82"/>
      <c r="JCE10" s="82"/>
      <c r="JCF10" s="82"/>
      <c r="JCG10" s="82"/>
      <c r="JCH10" s="82"/>
      <c r="JCI10" s="82"/>
      <c r="JCJ10" s="82"/>
      <c r="JCK10" s="82"/>
      <c r="JCL10" s="82"/>
      <c r="JCM10" s="82"/>
      <c r="JCN10" s="82"/>
      <c r="JCO10" s="82"/>
      <c r="JCP10" s="82"/>
      <c r="JCQ10" s="82"/>
      <c r="JCR10" s="82"/>
      <c r="JCS10" s="82"/>
      <c r="JCT10" s="82"/>
      <c r="JCU10" s="82"/>
      <c r="JCV10" s="82"/>
      <c r="JCW10" s="82"/>
      <c r="JCX10" s="82"/>
      <c r="JCY10" s="82"/>
      <c r="JCZ10" s="82"/>
      <c r="JDA10" s="82"/>
      <c r="JDB10" s="82"/>
      <c r="JDC10" s="82"/>
      <c r="JDD10" s="82"/>
      <c r="JDE10" s="82"/>
      <c r="JDF10" s="82"/>
      <c r="JDG10" s="82"/>
      <c r="JDH10" s="82"/>
      <c r="JDI10" s="82"/>
      <c r="JDJ10" s="82"/>
      <c r="JDK10" s="82"/>
      <c r="JDL10" s="82"/>
      <c r="JDM10" s="82"/>
      <c r="JDN10" s="82"/>
      <c r="JDO10" s="82"/>
      <c r="JDP10" s="82"/>
      <c r="JDQ10" s="82"/>
      <c r="JDR10" s="82"/>
      <c r="JDS10" s="82"/>
      <c r="JDT10" s="82"/>
      <c r="JDU10" s="82"/>
      <c r="JDV10" s="82"/>
      <c r="JDW10" s="82"/>
      <c r="JDX10" s="82"/>
      <c r="JDY10" s="82"/>
      <c r="JDZ10" s="82"/>
      <c r="JEA10" s="82"/>
      <c r="JEB10" s="82"/>
      <c r="JEC10" s="82"/>
      <c r="JED10" s="82"/>
      <c r="JEE10" s="82"/>
      <c r="JEF10" s="82"/>
      <c r="JEG10" s="82"/>
      <c r="JEH10" s="82"/>
      <c r="JEI10" s="82"/>
      <c r="JEJ10" s="82"/>
      <c r="JEK10" s="82"/>
      <c r="JEL10" s="82"/>
      <c r="JEM10" s="82"/>
      <c r="JEN10" s="82"/>
      <c r="JEO10" s="82"/>
      <c r="JEP10" s="82"/>
      <c r="JEQ10" s="82"/>
      <c r="JER10" s="82"/>
      <c r="JES10" s="82"/>
      <c r="JET10" s="82"/>
      <c r="JEU10" s="82"/>
      <c r="JEV10" s="82"/>
      <c r="JEW10" s="82"/>
      <c r="JEX10" s="82"/>
      <c r="JEY10" s="82"/>
      <c r="JEZ10" s="82"/>
      <c r="JFA10" s="82"/>
      <c r="JFB10" s="82"/>
      <c r="JFC10" s="82"/>
      <c r="JFD10" s="82"/>
      <c r="JFE10" s="82"/>
      <c r="JFF10" s="82"/>
      <c r="JFG10" s="82"/>
      <c r="JFH10" s="82"/>
      <c r="JFI10" s="82"/>
      <c r="JFJ10" s="82"/>
      <c r="JFK10" s="82"/>
      <c r="JFL10" s="82"/>
      <c r="JFM10" s="82"/>
      <c r="JFN10" s="82"/>
      <c r="JFO10" s="82"/>
      <c r="JFP10" s="82"/>
      <c r="JFQ10" s="82"/>
      <c r="JFR10" s="82"/>
      <c r="JFS10" s="82"/>
      <c r="JFT10" s="82"/>
      <c r="JFU10" s="82"/>
      <c r="JFV10" s="82"/>
      <c r="JFW10" s="82"/>
      <c r="JFX10" s="82"/>
      <c r="JFY10" s="82"/>
      <c r="JFZ10" s="82"/>
      <c r="JGA10" s="82"/>
      <c r="JGB10" s="82"/>
      <c r="JGC10" s="82"/>
      <c r="JGD10" s="82"/>
      <c r="JGE10" s="82"/>
      <c r="JGF10" s="82"/>
      <c r="JGG10" s="82"/>
      <c r="JGH10" s="82"/>
      <c r="JGI10" s="82"/>
      <c r="JGJ10" s="82"/>
      <c r="JGK10" s="82"/>
      <c r="JGL10" s="82"/>
      <c r="JGM10" s="82"/>
      <c r="JGN10" s="82"/>
      <c r="JGO10" s="82"/>
      <c r="JGP10" s="82"/>
      <c r="JGQ10" s="82"/>
      <c r="JGR10" s="82"/>
      <c r="JGS10" s="82"/>
      <c r="JGT10" s="82"/>
      <c r="JGU10" s="82"/>
      <c r="JGV10" s="82"/>
      <c r="JGW10" s="82"/>
      <c r="JGX10" s="82"/>
      <c r="JGY10" s="82"/>
      <c r="JGZ10" s="82"/>
      <c r="JHA10" s="82"/>
      <c r="JHB10" s="82"/>
      <c r="JHC10" s="82"/>
      <c r="JHD10" s="82"/>
      <c r="JHE10" s="82"/>
      <c r="JHF10" s="82"/>
      <c r="JHG10" s="82"/>
      <c r="JHH10" s="82"/>
      <c r="JHI10" s="82"/>
      <c r="JHJ10" s="82"/>
      <c r="JHK10" s="82"/>
      <c r="JHL10" s="82"/>
      <c r="JHM10" s="82"/>
      <c r="JHN10" s="82"/>
      <c r="JHO10" s="82"/>
      <c r="JHP10" s="82"/>
      <c r="JHQ10" s="82"/>
      <c r="JHR10" s="82"/>
      <c r="JHS10" s="82"/>
      <c r="JHT10" s="82"/>
      <c r="JHU10" s="82"/>
      <c r="JHV10" s="82"/>
      <c r="JHW10" s="82"/>
      <c r="JHX10" s="82"/>
      <c r="JHY10" s="82"/>
      <c r="JHZ10" s="82"/>
      <c r="JIA10" s="82"/>
      <c r="JIB10" s="82"/>
      <c r="JIC10" s="82"/>
      <c r="JID10" s="82"/>
      <c r="JIE10" s="82"/>
      <c r="JIF10" s="82"/>
      <c r="JIG10" s="82"/>
      <c r="JIH10" s="82"/>
      <c r="JII10" s="82"/>
      <c r="JIJ10" s="82"/>
      <c r="JIK10" s="82"/>
      <c r="JIL10" s="82"/>
      <c r="JIM10" s="82"/>
      <c r="JIN10" s="82"/>
      <c r="JIO10" s="82"/>
      <c r="JIP10" s="82"/>
      <c r="JIQ10" s="82"/>
      <c r="JIR10" s="82"/>
      <c r="JIS10" s="82"/>
      <c r="JIT10" s="82"/>
      <c r="JIU10" s="82"/>
      <c r="JIV10" s="82"/>
      <c r="JIW10" s="82"/>
      <c r="JIX10" s="82"/>
      <c r="JIY10" s="82"/>
      <c r="JIZ10" s="82"/>
      <c r="JJA10" s="82"/>
      <c r="JJB10" s="82"/>
      <c r="JJC10" s="82"/>
      <c r="JJD10" s="82"/>
      <c r="JJE10" s="82"/>
      <c r="JJF10" s="82"/>
      <c r="JJG10" s="82"/>
      <c r="JJH10" s="82"/>
      <c r="JJI10" s="82"/>
      <c r="JJJ10" s="82"/>
      <c r="JJK10" s="82"/>
      <c r="JJL10" s="82"/>
      <c r="JJM10" s="82"/>
      <c r="JJN10" s="82"/>
      <c r="JJO10" s="82"/>
      <c r="JJP10" s="82"/>
      <c r="JJQ10" s="82"/>
      <c r="JJR10" s="82"/>
      <c r="JJS10" s="82"/>
      <c r="JJT10" s="82"/>
      <c r="JJU10" s="82"/>
      <c r="JJV10" s="82"/>
      <c r="JJW10" s="82"/>
      <c r="JJX10" s="82"/>
      <c r="JJY10" s="82"/>
      <c r="JJZ10" s="82"/>
      <c r="JKA10" s="82"/>
      <c r="JKB10" s="82"/>
      <c r="JKC10" s="82"/>
      <c r="JKD10" s="82"/>
      <c r="JKE10" s="82"/>
      <c r="JKF10" s="82"/>
      <c r="JKG10" s="82"/>
      <c r="JKH10" s="82"/>
      <c r="JKI10" s="82"/>
      <c r="JKJ10" s="82"/>
      <c r="JKK10" s="82"/>
      <c r="JKL10" s="82"/>
      <c r="JKM10" s="82"/>
      <c r="JKN10" s="82"/>
      <c r="JKO10" s="82"/>
      <c r="JKP10" s="82"/>
      <c r="JKQ10" s="82"/>
      <c r="JKR10" s="82"/>
      <c r="JKS10" s="82"/>
      <c r="JKT10" s="82"/>
      <c r="JKU10" s="82"/>
      <c r="JKV10" s="82"/>
      <c r="JKW10" s="82"/>
      <c r="JKX10" s="82"/>
      <c r="JKY10" s="82"/>
      <c r="JKZ10" s="82"/>
      <c r="JLA10" s="82"/>
      <c r="JLB10" s="82"/>
      <c r="JLC10" s="82"/>
      <c r="JLD10" s="82"/>
      <c r="JLE10" s="82"/>
      <c r="JLF10" s="82"/>
      <c r="JLG10" s="82"/>
      <c r="JLH10" s="82"/>
      <c r="JLI10" s="82"/>
      <c r="JLJ10" s="82"/>
      <c r="JLK10" s="82"/>
      <c r="JLL10" s="82"/>
      <c r="JLM10" s="82"/>
      <c r="JLN10" s="82"/>
      <c r="JLO10" s="82"/>
      <c r="JLP10" s="82"/>
      <c r="JLQ10" s="82"/>
      <c r="JLR10" s="82"/>
      <c r="JLS10" s="82"/>
      <c r="JLT10" s="82"/>
      <c r="JLU10" s="82"/>
      <c r="JLV10" s="82"/>
      <c r="JLW10" s="82"/>
      <c r="JLX10" s="82"/>
      <c r="JLY10" s="82"/>
      <c r="JLZ10" s="82"/>
      <c r="JMA10" s="82"/>
      <c r="JMB10" s="82"/>
      <c r="JMC10" s="82"/>
      <c r="JMD10" s="82"/>
      <c r="JME10" s="82"/>
      <c r="JMF10" s="82"/>
      <c r="JMG10" s="82"/>
      <c r="JMH10" s="82"/>
      <c r="JMI10" s="82"/>
      <c r="JMJ10" s="82"/>
      <c r="JMK10" s="82"/>
      <c r="JML10" s="82"/>
      <c r="JMM10" s="82"/>
      <c r="JMN10" s="82"/>
      <c r="JMO10" s="82"/>
      <c r="JMP10" s="82"/>
      <c r="JMQ10" s="82"/>
      <c r="JMR10" s="82"/>
      <c r="JMS10" s="82"/>
      <c r="JMT10" s="82"/>
      <c r="JMU10" s="82"/>
      <c r="JMV10" s="82"/>
      <c r="JMW10" s="82"/>
      <c r="JMX10" s="82"/>
      <c r="JMY10" s="82"/>
      <c r="JMZ10" s="82"/>
      <c r="JNA10" s="82"/>
      <c r="JNB10" s="82"/>
      <c r="JNC10" s="82"/>
      <c r="JND10" s="82"/>
      <c r="JNE10" s="82"/>
      <c r="JNF10" s="82"/>
      <c r="JNG10" s="82"/>
      <c r="JNH10" s="82"/>
      <c r="JNI10" s="82"/>
      <c r="JNJ10" s="82"/>
      <c r="JNK10" s="82"/>
      <c r="JNL10" s="82"/>
      <c r="JNM10" s="82"/>
      <c r="JNN10" s="82"/>
      <c r="JNO10" s="82"/>
      <c r="JNP10" s="82"/>
      <c r="JNQ10" s="82"/>
      <c r="JNR10" s="82"/>
      <c r="JNS10" s="82"/>
      <c r="JNT10" s="82"/>
      <c r="JNU10" s="82"/>
      <c r="JNV10" s="82"/>
      <c r="JNW10" s="82"/>
      <c r="JNX10" s="82"/>
      <c r="JNY10" s="82"/>
      <c r="JNZ10" s="82"/>
      <c r="JOA10" s="82"/>
      <c r="JOB10" s="82"/>
      <c r="JOC10" s="82"/>
      <c r="JOD10" s="82"/>
      <c r="JOE10" s="82"/>
      <c r="JOF10" s="82"/>
      <c r="JOG10" s="82"/>
      <c r="JOH10" s="82"/>
      <c r="JOI10" s="82"/>
      <c r="JOJ10" s="82"/>
      <c r="JOK10" s="82"/>
      <c r="JOL10" s="82"/>
      <c r="JOM10" s="82"/>
      <c r="JON10" s="82"/>
      <c r="JOO10" s="82"/>
      <c r="JOP10" s="82"/>
      <c r="JOQ10" s="82"/>
      <c r="JOR10" s="82"/>
      <c r="JOS10" s="82"/>
      <c r="JOT10" s="82"/>
      <c r="JOU10" s="82"/>
      <c r="JOV10" s="82"/>
      <c r="JOW10" s="82"/>
      <c r="JOX10" s="82"/>
      <c r="JOY10" s="82"/>
      <c r="JOZ10" s="82"/>
      <c r="JPA10" s="82"/>
      <c r="JPB10" s="82"/>
      <c r="JPC10" s="82"/>
      <c r="JPD10" s="82"/>
      <c r="JPE10" s="82"/>
      <c r="JPF10" s="82"/>
      <c r="JPG10" s="82"/>
      <c r="JPH10" s="82"/>
      <c r="JPI10" s="82"/>
      <c r="JPJ10" s="82"/>
      <c r="JPK10" s="82"/>
      <c r="JPL10" s="82"/>
      <c r="JPM10" s="82"/>
      <c r="JPN10" s="82"/>
      <c r="JPO10" s="82"/>
      <c r="JPP10" s="82"/>
      <c r="JPQ10" s="82"/>
      <c r="JPR10" s="82"/>
      <c r="JPS10" s="82"/>
      <c r="JPT10" s="82"/>
      <c r="JPU10" s="82"/>
      <c r="JPV10" s="82"/>
      <c r="JPW10" s="82"/>
      <c r="JPX10" s="82"/>
      <c r="JPY10" s="82"/>
      <c r="JPZ10" s="82"/>
      <c r="JQA10" s="82"/>
      <c r="JQB10" s="82"/>
      <c r="JQC10" s="82"/>
      <c r="JQD10" s="82"/>
      <c r="JQE10" s="82"/>
      <c r="JQF10" s="82"/>
      <c r="JQG10" s="82"/>
      <c r="JQH10" s="82"/>
      <c r="JQI10" s="82"/>
      <c r="JQJ10" s="82"/>
      <c r="JQK10" s="82"/>
      <c r="JQL10" s="82"/>
      <c r="JQM10" s="82"/>
      <c r="JQN10" s="82"/>
      <c r="JQO10" s="82"/>
      <c r="JQP10" s="82"/>
      <c r="JQQ10" s="82"/>
      <c r="JQR10" s="82"/>
      <c r="JQS10" s="82"/>
      <c r="JQT10" s="82"/>
      <c r="JQU10" s="82"/>
      <c r="JQV10" s="82"/>
      <c r="JQW10" s="82"/>
      <c r="JQX10" s="82"/>
      <c r="JQY10" s="82"/>
      <c r="JQZ10" s="82"/>
      <c r="JRA10" s="82"/>
      <c r="JRB10" s="82"/>
      <c r="JRC10" s="82"/>
      <c r="JRD10" s="82"/>
      <c r="JRE10" s="82"/>
      <c r="JRF10" s="82"/>
      <c r="JRG10" s="82"/>
      <c r="JRH10" s="82"/>
      <c r="JRI10" s="82"/>
      <c r="JRJ10" s="82"/>
      <c r="JRK10" s="82"/>
      <c r="JRL10" s="82"/>
      <c r="JRM10" s="82"/>
      <c r="JRN10" s="82"/>
      <c r="JRO10" s="82"/>
      <c r="JRP10" s="82"/>
      <c r="JRQ10" s="82"/>
      <c r="JRR10" s="82"/>
      <c r="JRS10" s="82"/>
      <c r="JRT10" s="82"/>
      <c r="JRU10" s="82"/>
      <c r="JRV10" s="82"/>
      <c r="JRW10" s="82"/>
      <c r="JRX10" s="82"/>
      <c r="JRY10" s="82"/>
      <c r="JRZ10" s="82"/>
      <c r="JSA10" s="82"/>
      <c r="JSB10" s="82"/>
      <c r="JSC10" s="82"/>
      <c r="JSD10" s="82"/>
      <c r="JSE10" s="82"/>
      <c r="JSF10" s="82"/>
      <c r="JSG10" s="82"/>
      <c r="JSH10" s="82"/>
      <c r="JSI10" s="82"/>
      <c r="JSJ10" s="82"/>
      <c r="JSK10" s="82"/>
      <c r="JSL10" s="82"/>
      <c r="JSM10" s="82"/>
      <c r="JSN10" s="82"/>
      <c r="JSO10" s="82"/>
      <c r="JSP10" s="82"/>
      <c r="JSQ10" s="82"/>
      <c r="JSR10" s="82"/>
      <c r="JSS10" s="82"/>
      <c r="JST10" s="82"/>
      <c r="JSU10" s="82"/>
      <c r="JSV10" s="82"/>
      <c r="JSW10" s="82"/>
      <c r="JSX10" s="82"/>
      <c r="JSY10" s="82"/>
      <c r="JSZ10" s="82"/>
      <c r="JTA10" s="82"/>
      <c r="JTB10" s="82"/>
      <c r="JTC10" s="82"/>
      <c r="JTD10" s="82"/>
      <c r="JTE10" s="82"/>
      <c r="JTF10" s="82"/>
      <c r="JTG10" s="82"/>
      <c r="JTH10" s="82"/>
      <c r="JTI10" s="82"/>
      <c r="JTJ10" s="82"/>
      <c r="JTK10" s="82"/>
      <c r="JTL10" s="82"/>
      <c r="JTM10" s="82"/>
      <c r="JTN10" s="82"/>
      <c r="JTO10" s="82"/>
      <c r="JTP10" s="82"/>
      <c r="JTQ10" s="82"/>
      <c r="JTR10" s="82"/>
      <c r="JTS10" s="82"/>
      <c r="JTT10" s="82"/>
      <c r="JTU10" s="82"/>
      <c r="JTV10" s="82"/>
      <c r="JTW10" s="82"/>
      <c r="JTX10" s="82"/>
      <c r="JTY10" s="82"/>
      <c r="JTZ10" s="82"/>
      <c r="JUA10" s="82"/>
      <c r="JUB10" s="82"/>
      <c r="JUC10" s="82"/>
      <c r="JUD10" s="82"/>
      <c r="JUE10" s="82"/>
      <c r="JUF10" s="82"/>
      <c r="JUG10" s="82"/>
      <c r="JUH10" s="82"/>
      <c r="JUI10" s="82"/>
      <c r="JUJ10" s="82"/>
      <c r="JUK10" s="82"/>
      <c r="JUL10" s="82"/>
      <c r="JUM10" s="82"/>
      <c r="JUN10" s="82"/>
      <c r="JUO10" s="82"/>
      <c r="JUP10" s="82"/>
      <c r="JUQ10" s="82"/>
      <c r="JUR10" s="82"/>
      <c r="JUS10" s="82"/>
      <c r="JUT10" s="82"/>
      <c r="JUU10" s="82"/>
      <c r="JUV10" s="82"/>
      <c r="JUW10" s="82"/>
      <c r="JUX10" s="82"/>
      <c r="JUY10" s="82"/>
      <c r="JUZ10" s="82"/>
      <c r="JVA10" s="82"/>
      <c r="JVB10" s="82"/>
      <c r="JVC10" s="82"/>
      <c r="JVD10" s="82"/>
      <c r="JVE10" s="82"/>
      <c r="JVF10" s="82"/>
      <c r="JVG10" s="82"/>
      <c r="JVH10" s="82"/>
      <c r="JVI10" s="82"/>
      <c r="JVJ10" s="82"/>
      <c r="JVK10" s="82"/>
      <c r="JVL10" s="82"/>
      <c r="JVM10" s="82"/>
      <c r="JVN10" s="82"/>
      <c r="JVO10" s="82"/>
      <c r="JVP10" s="82"/>
      <c r="JVQ10" s="82"/>
      <c r="JVR10" s="82"/>
      <c r="JVS10" s="82"/>
      <c r="JVT10" s="82"/>
      <c r="JVU10" s="82"/>
      <c r="JVV10" s="82"/>
      <c r="JVW10" s="82"/>
      <c r="JVX10" s="82"/>
      <c r="JVY10" s="82"/>
      <c r="JVZ10" s="82"/>
      <c r="JWA10" s="82"/>
      <c r="JWB10" s="82"/>
      <c r="JWC10" s="82"/>
      <c r="JWD10" s="82"/>
      <c r="JWE10" s="82"/>
      <c r="JWF10" s="82"/>
      <c r="JWG10" s="82"/>
      <c r="JWH10" s="82"/>
      <c r="JWI10" s="82"/>
      <c r="JWJ10" s="82"/>
      <c r="JWK10" s="82"/>
      <c r="JWL10" s="82"/>
      <c r="JWM10" s="82"/>
      <c r="JWN10" s="82"/>
      <c r="JWO10" s="82"/>
      <c r="JWP10" s="82"/>
      <c r="JWQ10" s="82"/>
      <c r="JWR10" s="82"/>
      <c r="JWS10" s="82"/>
      <c r="JWT10" s="82"/>
      <c r="JWU10" s="82"/>
      <c r="JWV10" s="82"/>
      <c r="JWW10" s="82"/>
      <c r="JWX10" s="82"/>
      <c r="JWY10" s="82"/>
      <c r="JWZ10" s="82"/>
      <c r="JXA10" s="82"/>
      <c r="JXB10" s="82"/>
      <c r="JXC10" s="82"/>
      <c r="JXD10" s="82"/>
      <c r="JXE10" s="82"/>
      <c r="JXF10" s="82"/>
      <c r="JXG10" s="82"/>
      <c r="JXH10" s="82"/>
      <c r="JXI10" s="82"/>
      <c r="JXJ10" s="82"/>
      <c r="JXK10" s="82"/>
      <c r="JXL10" s="82"/>
      <c r="JXM10" s="82"/>
      <c r="JXN10" s="82"/>
      <c r="JXO10" s="82"/>
      <c r="JXP10" s="82"/>
      <c r="JXQ10" s="82"/>
      <c r="JXR10" s="82"/>
      <c r="JXS10" s="82"/>
      <c r="JXT10" s="82"/>
      <c r="JXU10" s="82"/>
      <c r="JXV10" s="82"/>
      <c r="JXW10" s="82"/>
      <c r="JXX10" s="82"/>
      <c r="JXY10" s="82"/>
      <c r="JXZ10" s="82"/>
      <c r="JYA10" s="82"/>
      <c r="JYB10" s="82"/>
      <c r="JYC10" s="82"/>
      <c r="JYD10" s="82"/>
      <c r="JYE10" s="82"/>
      <c r="JYF10" s="82"/>
      <c r="JYG10" s="82"/>
      <c r="JYH10" s="82"/>
      <c r="JYI10" s="82"/>
      <c r="JYJ10" s="82"/>
      <c r="JYK10" s="82"/>
      <c r="JYL10" s="82"/>
      <c r="JYM10" s="82"/>
      <c r="JYN10" s="82"/>
      <c r="JYO10" s="82"/>
      <c r="JYP10" s="82"/>
      <c r="JYQ10" s="82"/>
      <c r="JYR10" s="82"/>
      <c r="JYS10" s="82"/>
      <c r="JYT10" s="82"/>
      <c r="JYU10" s="82"/>
      <c r="JYV10" s="82"/>
      <c r="JYW10" s="82"/>
      <c r="JYX10" s="82"/>
      <c r="JYY10" s="82"/>
      <c r="JYZ10" s="82"/>
      <c r="JZA10" s="82"/>
      <c r="JZB10" s="82"/>
      <c r="JZC10" s="82"/>
      <c r="JZD10" s="82"/>
      <c r="JZE10" s="82"/>
      <c r="JZF10" s="82"/>
      <c r="JZG10" s="82"/>
      <c r="JZH10" s="82"/>
      <c r="JZI10" s="82"/>
      <c r="JZJ10" s="82"/>
      <c r="JZK10" s="82"/>
      <c r="JZL10" s="82"/>
      <c r="JZM10" s="82"/>
      <c r="JZN10" s="82"/>
      <c r="JZO10" s="82"/>
      <c r="JZP10" s="82"/>
      <c r="JZQ10" s="82"/>
      <c r="JZR10" s="82"/>
      <c r="JZS10" s="82"/>
      <c r="JZT10" s="82"/>
      <c r="JZU10" s="82"/>
      <c r="JZV10" s="82"/>
      <c r="JZW10" s="82"/>
      <c r="JZX10" s="82"/>
      <c r="JZY10" s="82"/>
      <c r="JZZ10" s="82"/>
      <c r="KAA10" s="82"/>
      <c r="KAB10" s="82"/>
      <c r="KAC10" s="82"/>
      <c r="KAD10" s="82"/>
      <c r="KAE10" s="82"/>
      <c r="KAF10" s="82"/>
      <c r="KAG10" s="82"/>
      <c r="KAH10" s="82"/>
      <c r="KAI10" s="82"/>
      <c r="KAJ10" s="82"/>
      <c r="KAK10" s="82"/>
      <c r="KAL10" s="82"/>
      <c r="KAM10" s="82"/>
      <c r="KAN10" s="82"/>
      <c r="KAO10" s="82"/>
      <c r="KAP10" s="82"/>
      <c r="KAQ10" s="82"/>
      <c r="KAR10" s="82"/>
      <c r="KAS10" s="82"/>
      <c r="KAT10" s="82"/>
      <c r="KAU10" s="82"/>
      <c r="KAV10" s="82"/>
      <c r="KAW10" s="82"/>
      <c r="KAX10" s="82"/>
      <c r="KAY10" s="82"/>
      <c r="KAZ10" s="82"/>
      <c r="KBA10" s="82"/>
      <c r="KBB10" s="82"/>
      <c r="KBC10" s="82"/>
      <c r="KBD10" s="82"/>
      <c r="KBE10" s="82"/>
      <c r="KBF10" s="82"/>
      <c r="KBG10" s="82"/>
      <c r="KBH10" s="82"/>
      <c r="KBI10" s="82"/>
      <c r="KBJ10" s="82"/>
      <c r="KBK10" s="82"/>
      <c r="KBL10" s="82"/>
      <c r="KBM10" s="82"/>
      <c r="KBN10" s="82"/>
      <c r="KBO10" s="82"/>
      <c r="KBP10" s="82"/>
      <c r="KBQ10" s="82"/>
      <c r="KBR10" s="82"/>
      <c r="KBS10" s="82"/>
      <c r="KBT10" s="82"/>
      <c r="KBU10" s="82"/>
      <c r="KBV10" s="82"/>
      <c r="KBW10" s="82"/>
      <c r="KBX10" s="82"/>
      <c r="KBY10" s="82"/>
      <c r="KBZ10" s="82"/>
      <c r="KCA10" s="82"/>
      <c r="KCB10" s="82"/>
      <c r="KCC10" s="82"/>
      <c r="KCD10" s="82"/>
      <c r="KCE10" s="82"/>
      <c r="KCF10" s="82"/>
      <c r="KCG10" s="82"/>
      <c r="KCH10" s="82"/>
      <c r="KCI10" s="82"/>
      <c r="KCJ10" s="82"/>
      <c r="KCK10" s="82"/>
      <c r="KCL10" s="82"/>
      <c r="KCM10" s="82"/>
      <c r="KCN10" s="82"/>
      <c r="KCO10" s="82"/>
      <c r="KCP10" s="82"/>
      <c r="KCQ10" s="82"/>
      <c r="KCR10" s="82"/>
      <c r="KCS10" s="82"/>
      <c r="KCT10" s="82"/>
      <c r="KCU10" s="82"/>
      <c r="KCV10" s="82"/>
      <c r="KCW10" s="82"/>
      <c r="KCX10" s="82"/>
      <c r="KCY10" s="82"/>
      <c r="KCZ10" s="82"/>
      <c r="KDA10" s="82"/>
      <c r="KDB10" s="82"/>
      <c r="KDC10" s="82"/>
      <c r="KDD10" s="82"/>
      <c r="KDE10" s="82"/>
      <c r="KDF10" s="82"/>
      <c r="KDG10" s="82"/>
      <c r="KDH10" s="82"/>
      <c r="KDI10" s="82"/>
      <c r="KDJ10" s="82"/>
      <c r="KDK10" s="82"/>
      <c r="KDL10" s="82"/>
      <c r="KDM10" s="82"/>
      <c r="KDN10" s="82"/>
      <c r="KDO10" s="82"/>
      <c r="KDP10" s="82"/>
      <c r="KDQ10" s="82"/>
      <c r="KDR10" s="82"/>
      <c r="KDS10" s="82"/>
      <c r="KDT10" s="82"/>
      <c r="KDU10" s="82"/>
      <c r="KDV10" s="82"/>
      <c r="KDW10" s="82"/>
      <c r="KDX10" s="82"/>
      <c r="KDY10" s="82"/>
      <c r="KDZ10" s="82"/>
      <c r="KEA10" s="82"/>
      <c r="KEB10" s="82"/>
      <c r="KEC10" s="82"/>
      <c r="KED10" s="82"/>
      <c r="KEE10" s="82"/>
      <c r="KEF10" s="82"/>
      <c r="KEG10" s="82"/>
      <c r="KEH10" s="82"/>
      <c r="KEI10" s="82"/>
      <c r="KEJ10" s="82"/>
      <c r="KEK10" s="82"/>
      <c r="KEL10" s="82"/>
      <c r="KEM10" s="82"/>
      <c r="KEN10" s="82"/>
      <c r="KEO10" s="82"/>
      <c r="KEP10" s="82"/>
      <c r="KEQ10" s="82"/>
      <c r="KER10" s="82"/>
      <c r="KES10" s="82"/>
      <c r="KET10" s="82"/>
      <c r="KEU10" s="82"/>
      <c r="KEV10" s="82"/>
      <c r="KEW10" s="82"/>
      <c r="KEX10" s="82"/>
      <c r="KEY10" s="82"/>
      <c r="KEZ10" s="82"/>
      <c r="KFA10" s="82"/>
      <c r="KFB10" s="82"/>
      <c r="KFC10" s="82"/>
      <c r="KFD10" s="82"/>
      <c r="KFE10" s="82"/>
      <c r="KFF10" s="82"/>
      <c r="KFG10" s="82"/>
      <c r="KFH10" s="82"/>
      <c r="KFI10" s="82"/>
      <c r="KFJ10" s="82"/>
      <c r="KFK10" s="82"/>
      <c r="KFL10" s="82"/>
      <c r="KFM10" s="82"/>
      <c r="KFN10" s="82"/>
      <c r="KFO10" s="82"/>
      <c r="KFP10" s="82"/>
      <c r="KFQ10" s="82"/>
      <c r="KFR10" s="82"/>
      <c r="KFS10" s="82"/>
      <c r="KFT10" s="82"/>
      <c r="KFU10" s="82"/>
      <c r="KFV10" s="82"/>
      <c r="KFW10" s="82"/>
      <c r="KFX10" s="82"/>
      <c r="KFY10" s="82"/>
      <c r="KFZ10" s="82"/>
      <c r="KGA10" s="82"/>
      <c r="KGB10" s="82"/>
      <c r="KGC10" s="82"/>
      <c r="KGD10" s="82"/>
      <c r="KGE10" s="82"/>
      <c r="KGF10" s="82"/>
      <c r="KGG10" s="82"/>
      <c r="KGH10" s="82"/>
      <c r="KGI10" s="82"/>
      <c r="KGJ10" s="82"/>
      <c r="KGK10" s="82"/>
      <c r="KGL10" s="82"/>
      <c r="KGM10" s="82"/>
      <c r="KGN10" s="82"/>
      <c r="KGO10" s="82"/>
      <c r="KGP10" s="82"/>
      <c r="KGQ10" s="82"/>
      <c r="KGR10" s="82"/>
      <c r="KGS10" s="82"/>
      <c r="KGT10" s="82"/>
      <c r="KGU10" s="82"/>
      <c r="KGV10" s="82"/>
      <c r="KGW10" s="82"/>
      <c r="KGX10" s="82"/>
      <c r="KGY10" s="82"/>
      <c r="KGZ10" s="82"/>
      <c r="KHA10" s="82"/>
      <c r="KHB10" s="82"/>
      <c r="KHC10" s="82"/>
      <c r="KHD10" s="82"/>
      <c r="KHE10" s="82"/>
      <c r="KHF10" s="82"/>
      <c r="KHG10" s="82"/>
      <c r="KHH10" s="82"/>
      <c r="KHI10" s="82"/>
      <c r="KHJ10" s="82"/>
      <c r="KHK10" s="82"/>
      <c r="KHL10" s="82"/>
      <c r="KHM10" s="82"/>
      <c r="KHN10" s="82"/>
      <c r="KHO10" s="82"/>
      <c r="KHP10" s="82"/>
      <c r="KHQ10" s="82"/>
      <c r="KHR10" s="82"/>
      <c r="KHS10" s="82"/>
      <c r="KHT10" s="82"/>
      <c r="KHU10" s="82"/>
      <c r="KHV10" s="82"/>
      <c r="KHW10" s="82"/>
      <c r="KHX10" s="82"/>
      <c r="KHY10" s="82"/>
      <c r="KHZ10" s="82"/>
      <c r="KIA10" s="82"/>
      <c r="KIB10" s="82"/>
      <c r="KIC10" s="82"/>
      <c r="KID10" s="82"/>
      <c r="KIE10" s="82"/>
      <c r="KIF10" s="82"/>
      <c r="KIG10" s="82"/>
      <c r="KIH10" s="82"/>
      <c r="KII10" s="82"/>
      <c r="KIJ10" s="82"/>
      <c r="KIK10" s="82"/>
      <c r="KIL10" s="82"/>
      <c r="KIM10" s="82"/>
      <c r="KIN10" s="82"/>
      <c r="KIO10" s="82"/>
      <c r="KIP10" s="82"/>
      <c r="KIQ10" s="82"/>
      <c r="KIR10" s="82"/>
      <c r="KIS10" s="82"/>
      <c r="KIT10" s="82"/>
      <c r="KIU10" s="82"/>
      <c r="KIV10" s="82"/>
      <c r="KIW10" s="82"/>
      <c r="KIX10" s="82"/>
      <c r="KIY10" s="82"/>
      <c r="KIZ10" s="82"/>
      <c r="KJA10" s="82"/>
      <c r="KJB10" s="82"/>
      <c r="KJC10" s="82"/>
      <c r="KJD10" s="82"/>
      <c r="KJE10" s="82"/>
      <c r="KJF10" s="82"/>
      <c r="KJG10" s="82"/>
      <c r="KJH10" s="82"/>
      <c r="KJI10" s="82"/>
      <c r="KJJ10" s="82"/>
      <c r="KJK10" s="82"/>
      <c r="KJL10" s="82"/>
      <c r="KJM10" s="82"/>
      <c r="KJN10" s="82"/>
      <c r="KJO10" s="82"/>
      <c r="KJP10" s="82"/>
      <c r="KJQ10" s="82"/>
      <c r="KJR10" s="82"/>
      <c r="KJS10" s="82"/>
      <c r="KJT10" s="82"/>
      <c r="KJU10" s="82"/>
      <c r="KJV10" s="82"/>
      <c r="KJW10" s="82"/>
      <c r="KJX10" s="82"/>
      <c r="KJY10" s="82"/>
      <c r="KJZ10" s="82"/>
      <c r="KKA10" s="82"/>
      <c r="KKB10" s="82"/>
      <c r="KKC10" s="82"/>
      <c r="KKD10" s="82"/>
      <c r="KKE10" s="82"/>
      <c r="KKF10" s="82"/>
      <c r="KKG10" s="82"/>
      <c r="KKH10" s="82"/>
      <c r="KKI10" s="82"/>
      <c r="KKJ10" s="82"/>
      <c r="KKK10" s="82"/>
      <c r="KKL10" s="82"/>
      <c r="KKM10" s="82"/>
      <c r="KKN10" s="82"/>
      <c r="KKO10" s="82"/>
      <c r="KKP10" s="82"/>
      <c r="KKQ10" s="82"/>
      <c r="KKR10" s="82"/>
      <c r="KKS10" s="82"/>
      <c r="KKT10" s="82"/>
      <c r="KKU10" s="82"/>
      <c r="KKV10" s="82"/>
      <c r="KKW10" s="82"/>
      <c r="KKX10" s="82"/>
      <c r="KKY10" s="82"/>
      <c r="KKZ10" s="82"/>
      <c r="KLA10" s="82"/>
      <c r="KLB10" s="82"/>
      <c r="KLC10" s="82"/>
      <c r="KLD10" s="82"/>
      <c r="KLE10" s="82"/>
      <c r="KLF10" s="82"/>
      <c r="KLG10" s="82"/>
      <c r="KLH10" s="82"/>
      <c r="KLI10" s="82"/>
      <c r="KLJ10" s="82"/>
      <c r="KLK10" s="82"/>
      <c r="KLL10" s="82"/>
      <c r="KLM10" s="82"/>
      <c r="KLN10" s="82"/>
      <c r="KLO10" s="82"/>
      <c r="KLP10" s="82"/>
      <c r="KLQ10" s="82"/>
      <c r="KLR10" s="82"/>
      <c r="KLS10" s="82"/>
      <c r="KLT10" s="82"/>
      <c r="KLU10" s="82"/>
      <c r="KLV10" s="82"/>
      <c r="KLW10" s="82"/>
      <c r="KLX10" s="82"/>
      <c r="KLY10" s="82"/>
      <c r="KLZ10" s="82"/>
      <c r="KMA10" s="82"/>
      <c r="KMB10" s="82"/>
      <c r="KMC10" s="82"/>
      <c r="KMD10" s="82"/>
      <c r="KME10" s="82"/>
      <c r="KMF10" s="82"/>
      <c r="KMG10" s="82"/>
      <c r="KMH10" s="82"/>
      <c r="KMI10" s="82"/>
      <c r="KMJ10" s="82"/>
      <c r="KMK10" s="82"/>
      <c r="KML10" s="82"/>
      <c r="KMM10" s="82"/>
      <c r="KMN10" s="82"/>
      <c r="KMO10" s="82"/>
      <c r="KMP10" s="82"/>
      <c r="KMQ10" s="82"/>
      <c r="KMR10" s="82"/>
      <c r="KMS10" s="82"/>
      <c r="KMT10" s="82"/>
      <c r="KMU10" s="82"/>
      <c r="KMV10" s="82"/>
      <c r="KMW10" s="82"/>
      <c r="KMX10" s="82"/>
      <c r="KMY10" s="82"/>
      <c r="KMZ10" s="82"/>
      <c r="KNA10" s="82"/>
      <c r="KNB10" s="82"/>
      <c r="KNC10" s="82"/>
      <c r="KND10" s="82"/>
      <c r="KNE10" s="82"/>
      <c r="KNF10" s="82"/>
      <c r="KNG10" s="82"/>
      <c r="KNH10" s="82"/>
      <c r="KNI10" s="82"/>
      <c r="KNJ10" s="82"/>
      <c r="KNK10" s="82"/>
      <c r="KNL10" s="82"/>
      <c r="KNM10" s="82"/>
      <c r="KNN10" s="82"/>
      <c r="KNO10" s="82"/>
      <c r="KNP10" s="82"/>
      <c r="KNQ10" s="82"/>
      <c r="KNR10" s="82"/>
      <c r="KNS10" s="82"/>
      <c r="KNT10" s="82"/>
      <c r="KNU10" s="82"/>
      <c r="KNV10" s="82"/>
      <c r="KNW10" s="82"/>
      <c r="KNX10" s="82"/>
      <c r="KNY10" s="82"/>
      <c r="KNZ10" s="82"/>
      <c r="KOA10" s="82"/>
      <c r="KOB10" s="82"/>
      <c r="KOC10" s="82"/>
      <c r="KOD10" s="82"/>
      <c r="KOE10" s="82"/>
      <c r="KOF10" s="82"/>
      <c r="KOG10" s="82"/>
      <c r="KOH10" s="82"/>
      <c r="KOI10" s="82"/>
      <c r="KOJ10" s="82"/>
      <c r="KOK10" s="82"/>
      <c r="KOL10" s="82"/>
      <c r="KOM10" s="82"/>
      <c r="KON10" s="82"/>
      <c r="KOO10" s="82"/>
      <c r="KOP10" s="82"/>
      <c r="KOQ10" s="82"/>
      <c r="KOR10" s="82"/>
      <c r="KOS10" s="82"/>
      <c r="KOT10" s="82"/>
      <c r="KOU10" s="82"/>
      <c r="KOV10" s="82"/>
      <c r="KOW10" s="82"/>
      <c r="KOX10" s="82"/>
      <c r="KOY10" s="82"/>
      <c r="KOZ10" s="82"/>
      <c r="KPA10" s="82"/>
      <c r="KPB10" s="82"/>
      <c r="KPC10" s="82"/>
      <c r="KPD10" s="82"/>
      <c r="KPE10" s="82"/>
      <c r="KPF10" s="82"/>
      <c r="KPG10" s="82"/>
      <c r="KPH10" s="82"/>
      <c r="KPI10" s="82"/>
      <c r="KPJ10" s="82"/>
      <c r="KPK10" s="82"/>
      <c r="KPL10" s="82"/>
      <c r="KPM10" s="82"/>
      <c r="KPN10" s="82"/>
      <c r="KPO10" s="82"/>
      <c r="KPP10" s="82"/>
      <c r="KPQ10" s="82"/>
      <c r="KPR10" s="82"/>
      <c r="KPS10" s="82"/>
      <c r="KPT10" s="82"/>
      <c r="KPU10" s="82"/>
      <c r="KPV10" s="82"/>
      <c r="KPW10" s="82"/>
      <c r="KPX10" s="82"/>
      <c r="KPY10" s="82"/>
      <c r="KPZ10" s="82"/>
      <c r="KQA10" s="82"/>
      <c r="KQB10" s="82"/>
      <c r="KQC10" s="82"/>
      <c r="KQD10" s="82"/>
      <c r="KQE10" s="82"/>
      <c r="KQF10" s="82"/>
      <c r="KQG10" s="82"/>
      <c r="KQH10" s="82"/>
      <c r="KQI10" s="82"/>
      <c r="KQJ10" s="82"/>
      <c r="KQK10" s="82"/>
      <c r="KQL10" s="82"/>
      <c r="KQM10" s="82"/>
      <c r="KQN10" s="82"/>
      <c r="KQO10" s="82"/>
      <c r="KQP10" s="82"/>
      <c r="KQQ10" s="82"/>
      <c r="KQR10" s="82"/>
      <c r="KQS10" s="82"/>
      <c r="KQT10" s="82"/>
      <c r="KQU10" s="82"/>
      <c r="KQV10" s="82"/>
      <c r="KQW10" s="82"/>
      <c r="KQX10" s="82"/>
      <c r="KQY10" s="82"/>
      <c r="KQZ10" s="82"/>
      <c r="KRA10" s="82"/>
      <c r="KRB10" s="82"/>
      <c r="KRC10" s="82"/>
      <c r="KRD10" s="82"/>
      <c r="KRE10" s="82"/>
      <c r="KRF10" s="82"/>
      <c r="KRG10" s="82"/>
      <c r="KRH10" s="82"/>
      <c r="KRI10" s="82"/>
      <c r="KRJ10" s="82"/>
      <c r="KRK10" s="82"/>
      <c r="KRL10" s="82"/>
      <c r="KRM10" s="82"/>
      <c r="KRN10" s="82"/>
      <c r="KRO10" s="82"/>
      <c r="KRP10" s="82"/>
      <c r="KRQ10" s="82"/>
      <c r="KRR10" s="82"/>
      <c r="KRS10" s="82"/>
      <c r="KRT10" s="82"/>
      <c r="KRU10" s="82"/>
      <c r="KRV10" s="82"/>
      <c r="KRW10" s="82"/>
      <c r="KRX10" s="82"/>
      <c r="KRY10" s="82"/>
      <c r="KRZ10" s="82"/>
      <c r="KSA10" s="82"/>
      <c r="KSB10" s="82"/>
      <c r="KSC10" s="82"/>
      <c r="KSD10" s="82"/>
      <c r="KSE10" s="82"/>
      <c r="KSF10" s="82"/>
      <c r="KSG10" s="82"/>
      <c r="KSH10" s="82"/>
      <c r="KSI10" s="82"/>
      <c r="KSJ10" s="82"/>
      <c r="KSK10" s="82"/>
      <c r="KSL10" s="82"/>
      <c r="KSM10" s="82"/>
      <c r="KSN10" s="82"/>
      <c r="KSO10" s="82"/>
      <c r="KSP10" s="82"/>
      <c r="KSQ10" s="82"/>
      <c r="KSR10" s="82"/>
      <c r="KSS10" s="82"/>
      <c r="KST10" s="82"/>
      <c r="KSU10" s="82"/>
      <c r="KSV10" s="82"/>
      <c r="KSW10" s="82"/>
      <c r="KSX10" s="82"/>
      <c r="KSY10" s="82"/>
      <c r="KSZ10" s="82"/>
      <c r="KTA10" s="82"/>
      <c r="KTB10" s="82"/>
      <c r="KTC10" s="82"/>
      <c r="KTD10" s="82"/>
      <c r="KTE10" s="82"/>
      <c r="KTF10" s="82"/>
      <c r="KTG10" s="82"/>
      <c r="KTH10" s="82"/>
      <c r="KTI10" s="82"/>
      <c r="KTJ10" s="82"/>
      <c r="KTK10" s="82"/>
      <c r="KTL10" s="82"/>
      <c r="KTM10" s="82"/>
      <c r="KTN10" s="82"/>
      <c r="KTO10" s="82"/>
      <c r="KTP10" s="82"/>
      <c r="KTQ10" s="82"/>
      <c r="KTR10" s="82"/>
      <c r="KTS10" s="82"/>
      <c r="KTT10" s="82"/>
      <c r="KTU10" s="82"/>
      <c r="KTV10" s="82"/>
      <c r="KTW10" s="82"/>
      <c r="KTX10" s="82"/>
      <c r="KTY10" s="82"/>
      <c r="KTZ10" s="82"/>
      <c r="KUA10" s="82"/>
      <c r="KUB10" s="82"/>
      <c r="KUC10" s="82"/>
      <c r="KUD10" s="82"/>
      <c r="KUE10" s="82"/>
      <c r="KUF10" s="82"/>
      <c r="KUG10" s="82"/>
      <c r="KUH10" s="82"/>
      <c r="KUI10" s="82"/>
      <c r="KUJ10" s="82"/>
      <c r="KUK10" s="82"/>
      <c r="KUL10" s="82"/>
      <c r="KUM10" s="82"/>
      <c r="KUN10" s="82"/>
      <c r="KUO10" s="82"/>
      <c r="KUP10" s="82"/>
      <c r="KUQ10" s="82"/>
      <c r="KUR10" s="82"/>
      <c r="KUS10" s="82"/>
      <c r="KUT10" s="82"/>
      <c r="KUU10" s="82"/>
      <c r="KUV10" s="82"/>
      <c r="KUW10" s="82"/>
      <c r="KUX10" s="82"/>
      <c r="KUY10" s="82"/>
      <c r="KUZ10" s="82"/>
      <c r="KVA10" s="82"/>
      <c r="KVB10" s="82"/>
      <c r="KVC10" s="82"/>
      <c r="KVD10" s="82"/>
      <c r="KVE10" s="82"/>
      <c r="KVF10" s="82"/>
      <c r="KVG10" s="82"/>
      <c r="KVH10" s="82"/>
      <c r="KVI10" s="82"/>
      <c r="KVJ10" s="82"/>
      <c r="KVK10" s="82"/>
      <c r="KVL10" s="82"/>
      <c r="KVM10" s="82"/>
      <c r="KVN10" s="82"/>
      <c r="KVO10" s="82"/>
      <c r="KVP10" s="82"/>
      <c r="KVQ10" s="82"/>
      <c r="KVR10" s="82"/>
      <c r="KVS10" s="82"/>
      <c r="KVT10" s="82"/>
      <c r="KVU10" s="82"/>
      <c r="KVV10" s="82"/>
      <c r="KVW10" s="82"/>
      <c r="KVX10" s="82"/>
      <c r="KVY10" s="82"/>
      <c r="KVZ10" s="82"/>
      <c r="KWA10" s="82"/>
      <c r="KWB10" s="82"/>
      <c r="KWC10" s="82"/>
      <c r="KWD10" s="82"/>
      <c r="KWE10" s="82"/>
      <c r="KWF10" s="82"/>
      <c r="KWG10" s="82"/>
      <c r="KWH10" s="82"/>
      <c r="KWI10" s="82"/>
      <c r="KWJ10" s="82"/>
      <c r="KWK10" s="82"/>
      <c r="KWL10" s="82"/>
      <c r="KWM10" s="82"/>
      <c r="KWN10" s="82"/>
      <c r="KWO10" s="82"/>
      <c r="KWP10" s="82"/>
      <c r="KWQ10" s="82"/>
      <c r="KWR10" s="82"/>
      <c r="KWS10" s="82"/>
      <c r="KWT10" s="82"/>
      <c r="KWU10" s="82"/>
      <c r="KWV10" s="82"/>
      <c r="KWW10" s="82"/>
      <c r="KWX10" s="82"/>
      <c r="KWY10" s="82"/>
      <c r="KWZ10" s="82"/>
      <c r="KXA10" s="82"/>
      <c r="KXB10" s="82"/>
      <c r="KXC10" s="82"/>
      <c r="KXD10" s="82"/>
      <c r="KXE10" s="82"/>
      <c r="KXF10" s="82"/>
      <c r="KXG10" s="82"/>
      <c r="KXH10" s="82"/>
      <c r="KXI10" s="82"/>
      <c r="KXJ10" s="82"/>
      <c r="KXK10" s="82"/>
      <c r="KXL10" s="82"/>
      <c r="KXM10" s="82"/>
      <c r="KXN10" s="82"/>
      <c r="KXO10" s="82"/>
      <c r="KXP10" s="82"/>
      <c r="KXQ10" s="82"/>
      <c r="KXR10" s="82"/>
      <c r="KXS10" s="82"/>
      <c r="KXT10" s="82"/>
      <c r="KXU10" s="82"/>
      <c r="KXV10" s="82"/>
      <c r="KXW10" s="82"/>
      <c r="KXX10" s="82"/>
      <c r="KXY10" s="82"/>
      <c r="KXZ10" s="82"/>
      <c r="KYA10" s="82"/>
      <c r="KYB10" s="82"/>
      <c r="KYC10" s="82"/>
      <c r="KYD10" s="82"/>
      <c r="KYE10" s="82"/>
      <c r="KYF10" s="82"/>
      <c r="KYG10" s="82"/>
      <c r="KYH10" s="82"/>
      <c r="KYI10" s="82"/>
      <c r="KYJ10" s="82"/>
      <c r="KYK10" s="82"/>
      <c r="KYL10" s="82"/>
      <c r="KYM10" s="82"/>
      <c r="KYN10" s="82"/>
      <c r="KYO10" s="82"/>
      <c r="KYP10" s="82"/>
      <c r="KYQ10" s="82"/>
      <c r="KYR10" s="82"/>
      <c r="KYS10" s="82"/>
      <c r="KYT10" s="82"/>
      <c r="KYU10" s="82"/>
      <c r="KYV10" s="82"/>
      <c r="KYW10" s="82"/>
      <c r="KYX10" s="82"/>
      <c r="KYY10" s="82"/>
      <c r="KYZ10" s="82"/>
      <c r="KZA10" s="82"/>
      <c r="KZB10" s="82"/>
      <c r="KZC10" s="82"/>
      <c r="KZD10" s="82"/>
      <c r="KZE10" s="82"/>
      <c r="KZF10" s="82"/>
      <c r="KZG10" s="82"/>
      <c r="KZH10" s="82"/>
      <c r="KZI10" s="82"/>
      <c r="KZJ10" s="82"/>
      <c r="KZK10" s="82"/>
      <c r="KZL10" s="82"/>
      <c r="KZM10" s="82"/>
      <c r="KZN10" s="82"/>
      <c r="KZO10" s="82"/>
      <c r="KZP10" s="82"/>
      <c r="KZQ10" s="82"/>
      <c r="KZR10" s="82"/>
      <c r="KZS10" s="82"/>
      <c r="KZT10" s="82"/>
      <c r="KZU10" s="82"/>
      <c r="KZV10" s="82"/>
      <c r="KZW10" s="82"/>
      <c r="KZX10" s="82"/>
      <c r="KZY10" s="82"/>
      <c r="KZZ10" s="82"/>
      <c r="LAA10" s="82"/>
      <c r="LAB10" s="82"/>
      <c r="LAC10" s="82"/>
      <c r="LAD10" s="82"/>
      <c r="LAE10" s="82"/>
      <c r="LAF10" s="82"/>
      <c r="LAG10" s="82"/>
      <c r="LAH10" s="82"/>
      <c r="LAI10" s="82"/>
      <c r="LAJ10" s="82"/>
      <c r="LAK10" s="82"/>
      <c r="LAL10" s="82"/>
      <c r="LAM10" s="82"/>
      <c r="LAN10" s="82"/>
      <c r="LAO10" s="82"/>
      <c r="LAP10" s="82"/>
      <c r="LAQ10" s="82"/>
      <c r="LAR10" s="82"/>
      <c r="LAS10" s="82"/>
      <c r="LAT10" s="82"/>
      <c r="LAU10" s="82"/>
      <c r="LAV10" s="82"/>
      <c r="LAW10" s="82"/>
      <c r="LAX10" s="82"/>
      <c r="LAY10" s="82"/>
      <c r="LAZ10" s="82"/>
      <c r="LBA10" s="82"/>
      <c r="LBB10" s="82"/>
      <c r="LBC10" s="82"/>
      <c r="LBD10" s="82"/>
      <c r="LBE10" s="82"/>
      <c r="LBF10" s="82"/>
      <c r="LBG10" s="82"/>
      <c r="LBH10" s="82"/>
      <c r="LBI10" s="82"/>
      <c r="LBJ10" s="82"/>
      <c r="LBK10" s="82"/>
      <c r="LBL10" s="82"/>
      <c r="LBM10" s="82"/>
      <c r="LBN10" s="82"/>
      <c r="LBO10" s="82"/>
      <c r="LBP10" s="82"/>
      <c r="LBQ10" s="82"/>
      <c r="LBR10" s="82"/>
      <c r="LBS10" s="82"/>
      <c r="LBT10" s="82"/>
      <c r="LBU10" s="82"/>
      <c r="LBV10" s="82"/>
      <c r="LBW10" s="82"/>
      <c r="LBX10" s="82"/>
      <c r="LBY10" s="82"/>
      <c r="LBZ10" s="82"/>
      <c r="LCA10" s="82"/>
      <c r="LCB10" s="82"/>
      <c r="LCC10" s="82"/>
      <c r="LCD10" s="82"/>
      <c r="LCE10" s="82"/>
      <c r="LCF10" s="82"/>
      <c r="LCG10" s="82"/>
      <c r="LCH10" s="82"/>
      <c r="LCI10" s="82"/>
      <c r="LCJ10" s="82"/>
      <c r="LCK10" s="82"/>
      <c r="LCL10" s="82"/>
      <c r="LCM10" s="82"/>
      <c r="LCN10" s="82"/>
      <c r="LCO10" s="82"/>
      <c r="LCP10" s="82"/>
      <c r="LCQ10" s="82"/>
      <c r="LCR10" s="82"/>
      <c r="LCS10" s="82"/>
      <c r="LCT10" s="82"/>
      <c r="LCU10" s="82"/>
      <c r="LCV10" s="82"/>
      <c r="LCW10" s="82"/>
      <c r="LCX10" s="82"/>
      <c r="LCY10" s="82"/>
      <c r="LCZ10" s="82"/>
      <c r="LDA10" s="82"/>
      <c r="LDB10" s="82"/>
      <c r="LDC10" s="82"/>
      <c r="LDD10" s="82"/>
      <c r="LDE10" s="82"/>
      <c r="LDF10" s="82"/>
      <c r="LDG10" s="82"/>
      <c r="LDH10" s="82"/>
      <c r="LDI10" s="82"/>
      <c r="LDJ10" s="82"/>
      <c r="LDK10" s="82"/>
      <c r="LDL10" s="82"/>
      <c r="LDM10" s="82"/>
      <c r="LDN10" s="82"/>
      <c r="LDO10" s="82"/>
      <c r="LDP10" s="82"/>
      <c r="LDQ10" s="82"/>
      <c r="LDR10" s="82"/>
      <c r="LDS10" s="82"/>
      <c r="LDT10" s="82"/>
      <c r="LDU10" s="82"/>
      <c r="LDV10" s="82"/>
      <c r="LDW10" s="82"/>
      <c r="LDX10" s="82"/>
      <c r="LDY10" s="82"/>
      <c r="LDZ10" s="82"/>
      <c r="LEA10" s="82"/>
      <c r="LEB10" s="82"/>
      <c r="LEC10" s="82"/>
      <c r="LED10" s="82"/>
      <c r="LEE10" s="82"/>
      <c r="LEF10" s="82"/>
      <c r="LEG10" s="82"/>
      <c r="LEH10" s="82"/>
      <c r="LEI10" s="82"/>
      <c r="LEJ10" s="82"/>
      <c r="LEK10" s="82"/>
      <c r="LEL10" s="82"/>
      <c r="LEM10" s="82"/>
      <c r="LEN10" s="82"/>
      <c r="LEO10" s="82"/>
      <c r="LEP10" s="82"/>
      <c r="LEQ10" s="82"/>
      <c r="LER10" s="82"/>
      <c r="LES10" s="82"/>
      <c r="LET10" s="82"/>
      <c r="LEU10" s="82"/>
      <c r="LEV10" s="82"/>
      <c r="LEW10" s="82"/>
      <c r="LEX10" s="82"/>
      <c r="LEY10" s="82"/>
      <c r="LEZ10" s="82"/>
      <c r="LFA10" s="82"/>
      <c r="LFB10" s="82"/>
      <c r="LFC10" s="82"/>
      <c r="LFD10" s="82"/>
      <c r="LFE10" s="82"/>
      <c r="LFF10" s="82"/>
      <c r="LFG10" s="82"/>
      <c r="LFH10" s="82"/>
      <c r="LFI10" s="82"/>
      <c r="LFJ10" s="82"/>
      <c r="LFK10" s="82"/>
      <c r="LFL10" s="82"/>
      <c r="LFM10" s="82"/>
      <c r="LFN10" s="82"/>
      <c r="LFO10" s="82"/>
      <c r="LFP10" s="82"/>
      <c r="LFQ10" s="82"/>
      <c r="LFR10" s="82"/>
      <c r="LFS10" s="82"/>
      <c r="LFT10" s="82"/>
      <c r="LFU10" s="82"/>
      <c r="LFV10" s="82"/>
      <c r="LFW10" s="82"/>
      <c r="LFX10" s="82"/>
      <c r="LFY10" s="82"/>
      <c r="LFZ10" s="82"/>
      <c r="LGA10" s="82"/>
      <c r="LGB10" s="82"/>
      <c r="LGC10" s="82"/>
      <c r="LGD10" s="82"/>
      <c r="LGE10" s="82"/>
      <c r="LGF10" s="82"/>
      <c r="LGG10" s="82"/>
      <c r="LGH10" s="82"/>
      <c r="LGI10" s="82"/>
      <c r="LGJ10" s="82"/>
      <c r="LGK10" s="82"/>
      <c r="LGL10" s="82"/>
      <c r="LGM10" s="82"/>
      <c r="LGN10" s="82"/>
      <c r="LGO10" s="82"/>
      <c r="LGP10" s="82"/>
      <c r="LGQ10" s="82"/>
      <c r="LGR10" s="82"/>
      <c r="LGS10" s="82"/>
      <c r="LGT10" s="82"/>
      <c r="LGU10" s="82"/>
      <c r="LGV10" s="82"/>
      <c r="LGW10" s="82"/>
      <c r="LGX10" s="82"/>
      <c r="LGY10" s="82"/>
      <c r="LGZ10" s="82"/>
      <c r="LHA10" s="82"/>
      <c r="LHB10" s="82"/>
      <c r="LHC10" s="82"/>
      <c r="LHD10" s="82"/>
      <c r="LHE10" s="82"/>
      <c r="LHF10" s="82"/>
      <c r="LHG10" s="82"/>
      <c r="LHH10" s="82"/>
      <c r="LHI10" s="82"/>
      <c r="LHJ10" s="82"/>
      <c r="LHK10" s="82"/>
      <c r="LHL10" s="82"/>
      <c r="LHM10" s="82"/>
      <c r="LHN10" s="82"/>
      <c r="LHO10" s="82"/>
      <c r="LHP10" s="82"/>
      <c r="LHQ10" s="82"/>
      <c r="LHR10" s="82"/>
      <c r="LHS10" s="82"/>
      <c r="LHT10" s="82"/>
      <c r="LHU10" s="82"/>
      <c r="LHV10" s="82"/>
      <c r="LHW10" s="82"/>
      <c r="LHX10" s="82"/>
      <c r="LHY10" s="82"/>
      <c r="LHZ10" s="82"/>
      <c r="LIA10" s="82"/>
      <c r="LIB10" s="82"/>
      <c r="LIC10" s="82"/>
      <c r="LID10" s="82"/>
      <c r="LIE10" s="82"/>
      <c r="LIF10" s="82"/>
      <c r="LIG10" s="82"/>
      <c r="LIH10" s="82"/>
      <c r="LII10" s="82"/>
      <c r="LIJ10" s="82"/>
      <c r="LIK10" s="82"/>
      <c r="LIL10" s="82"/>
      <c r="LIM10" s="82"/>
      <c r="LIN10" s="82"/>
      <c r="LIO10" s="82"/>
      <c r="LIP10" s="82"/>
      <c r="LIQ10" s="82"/>
      <c r="LIR10" s="82"/>
      <c r="LIS10" s="82"/>
      <c r="LIT10" s="82"/>
      <c r="LIU10" s="82"/>
      <c r="LIV10" s="82"/>
      <c r="LIW10" s="82"/>
      <c r="LIX10" s="82"/>
      <c r="LIY10" s="82"/>
      <c r="LIZ10" s="82"/>
      <c r="LJA10" s="82"/>
      <c r="LJB10" s="82"/>
      <c r="LJC10" s="82"/>
      <c r="LJD10" s="82"/>
      <c r="LJE10" s="82"/>
      <c r="LJF10" s="82"/>
      <c r="LJG10" s="82"/>
      <c r="LJH10" s="82"/>
      <c r="LJI10" s="82"/>
      <c r="LJJ10" s="82"/>
      <c r="LJK10" s="82"/>
      <c r="LJL10" s="82"/>
      <c r="LJM10" s="82"/>
      <c r="LJN10" s="82"/>
      <c r="LJO10" s="82"/>
      <c r="LJP10" s="82"/>
      <c r="LJQ10" s="82"/>
      <c r="LJR10" s="82"/>
      <c r="LJS10" s="82"/>
      <c r="LJT10" s="82"/>
      <c r="LJU10" s="82"/>
      <c r="LJV10" s="82"/>
      <c r="LJW10" s="82"/>
      <c r="LJX10" s="82"/>
      <c r="LJY10" s="82"/>
      <c r="LJZ10" s="82"/>
      <c r="LKA10" s="82"/>
      <c r="LKB10" s="82"/>
      <c r="LKC10" s="82"/>
      <c r="LKD10" s="82"/>
      <c r="LKE10" s="82"/>
      <c r="LKF10" s="82"/>
      <c r="LKG10" s="82"/>
      <c r="LKH10" s="82"/>
      <c r="LKI10" s="82"/>
      <c r="LKJ10" s="82"/>
      <c r="LKK10" s="82"/>
      <c r="LKL10" s="82"/>
      <c r="LKM10" s="82"/>
      <c r="LKN10" s="82"/>
      <c r="LKO10" s="82"/>
      <c r="LKP10" s="82"/>
      <c r="LKQ10" s="82"/>
      <c r="LKR10" s="82"/>
      <c r="LKS10" s="82"/>
      <c r="LKT10" s="82"/>
      <c r="LKU10" s="82"/>
      <c r="LKV10" s="82"/>
      <c r="LKW10" s="82"/>
      <c r="LKX10" s="82"/>
      <c r="LKY10" s="82"/>
      <c r="LKZ10" s="82"/>
      <c r="LLA10" s="82"/>
      <c r="LLB10" s="82"/>
      <c r="LLC10" s="82"/>
      <c r="LLD10" s="82"/>
      <c r="LLE10" s="82"/>
      <c r="LLF10" s="82"/>
      <c r="LLG10" s="82"/>
      <c r="LLH10" s="82"/>
      <c r="LLI10" s="82"/>
      <c r="LLJ10" s="82"/>
      <c r="LLK10" s="82"/>
      <c r="LLL10" s="82"/>
      <c r="LLM10" s="82"/>
      <c r="LLN10" s="82"/>
      <c r="LLO10" s="82"/>
      <c r="LLP10" s="82"/>
      <c r="LLQ10" s="82"/>
      <c r="LLR10" s="82"/>
      <c r="LLS10" s="82"/>
      <c r="LLT10" s="82"/>
      <c r="LLU10" s="82"/>
      <c r="LLV10" s="82"/>
      <c r="LLW10" s="82"/>
      <c r="LLX10" s="82"/>
      <c r="LLY10" s="82"/>
      <c r="LLZ10" s="82"/>
      <c r="LMA10" s="82"/>
      <c r="LMB10" s="82"/>
      <c r="LMC10" s="82"/>
      <c r="LMD10" s="82"/>
      <c r="LME10" s="82"/>
      <c r="LMF10" s="82"/>
      <c r="LMG10" s="82"/>
      <c r="LMH10" s="82"/>
      <c r="LMI10" s="82"/>
      <c r="LMJ10" s="82"/>
      <c r="LMK10" s="82"/>
      <c r="LML10" s="82"/>
      <c r="LMM10" s="82"/>
      <c r="LMN10" s="82"/>
      <c r="LMO10" s="82"/>
      <c r="LMP10" s="82"/>
      <c r="LMQ10" s="82"/>
      <c r="LMR10" s="82"/>
      <c r="LMS10" s="82"/>
      <c r="LMT10" s="82"/>
      <c r="LMU10" s="82"/>
      <c r="LMV10" s="82"/>
      <c r="LMW10" s="82"/>
      <c r="LMX10" s="82"/>
      <c r="LMY10" s="82"/>
      <c r="LMZ10" s="82"/>
      <c r="LNA10" s="82"/>
      <c r="LNB10" s="82"/>
      <c r="LNC10" s="82"/>
      <c r="LND10" s="82"/>
      <c r="LNE10" s="82"/>
      <c r="LNF10" s="82"/>
      <c r="LNG10" s="82"/>
      <c r="LNH10" s="82"/>
      <c r="LNI10" s="82"/>
      <c r="LNJ10" s="82"/>
      <c r="LNK10" s="82"/>
      <c r="LNL10" s="82"/>
      <c r="LNM10" s="82"/>
      <c r="LNN10" s="82"/>
      <c r="LNO10" s="82"/>
      <c r="LNP10" s="82"/>
      <c r="LNQ10" s="82"/>
      <c r="LNR10" s="82"/>
      <c r="LNS10" s="82"/>
      <c r="LNT10" s="82"/>
      <c r="LNU10" s="82"/>
      <c r="LNV10" s="82"/>
      <c r="LNW10" s="82"/>
      <c r="LNX10" s="82"/>
      <c r="LNY10" s="82"/>
      <c r="LNZ10" s="82"/>
      <c r="LOA10" s="82"/>
      <c r="LOB10" s="82"/>
      <c r="LOC10" s="82"/>
      <c r="LOD10" s="82"/>
      <c r="LOE10" s="82"/>
      <c r="LOF10" s="82"/>
      <c r="LOG10" s="82"/>
      <c r="LOH10" s="82"/>
      <c r="LOI10" s="82"/>
      <c r="LOJ10" s="82"/>
      <c r="LOK10" s="82"/>
      <c r="LOL10" s="82"/>
      <c r="LOM10" s="82"/>
      <c r="LON10" s="82"/>
      <c r="LOO10" s="82"/>
      <c r="LOP10" s="82"/>
      <c r="LOQ10" s="82"/>
      <c r="LOR10" s="82"/>
      <c r="LOS10" s="82"/>
      <c r="LOT10" s="82"/>
      <c r="LOU10" s="82"/>
      <c r="LOV10" s="82"/>
      <c r="LOW10" s="82"/>
      <c r="LOX10" s="82"/>
      <c r="LOY10" s="82"/>
      <c r="LOZ10" s="82"/>
      <c r="LPA10" s="82"/>
      <c r="LPB10" s="82"/>
      <c r="LPC10" s="82"/>
      <c r="LPD10" s="82"/>
      <c r="LPE10" s="82"/>
      <c r="LPF10" s="82"/>
      <c r="LPG10" s="82"/>
      <c r="LPH10" s="82"/>
      <c r="LPI10" s="82"/>
      <c r="LPJ10" s="82"/>
      <c r="LPK10" s="82"/>
      <c r="LPL10" s="82"/>
      <c r="LPM10" s="82"/>
      <c r="LPN10" s="82"/>
      <c r="LPO10" s="82"/>
      <c r="LPP10" s="82"/>
      <c r="LPQ10" s="82"/>
      <c r="LPR10" s="82"/>
      <c r="LPS10" s="82"/>
      <c r="LPT10" s="82"/>
      <c r="LPU10" s="82"/>
      <c r="LPV10" s="82"/>
      <c r="LPW10" s="82"/>
      <c r="LPX10" s="82"/>
      <c r="LPY10" s="82"/>
      <c r="LPZ10" s="82"/>
      <c r="LQA10" s="82"/>
      <c r="LQB10" s="82"/>
      <c r="LQC10" s="82"/>
      <c r="LQD10" s="82"/>
      <c r="LQE10" s="82"/>
      <c r="LQF10" s="82"/>
      <c r="LQG10" s="82"/>
      <c r="LQH10" s="82"/>
      <c r="LQI10" s="82"/>
      <c r="LQJ10" s="82"/>
      <c r="LQK10" s="82"/>
      <c r="LQL10" s="82"/>
      <c r="LQM10" s="82"/>
      <c r="LQN10" s="82"/>
      <c r="LQO10" s="82"/>
      <c r="LQP10" s="82"/>
      <c r="LQQ10" s="82"/>
      <c r="LQR10" s="82"/>
      <c r="LQS10" s="82"/>
      <c r="LQT10" s="82"/>
      <c r="LQU10" s="82"/>
      <c r="LQV10" s="82"/>
      <c r="LQW10" s="82"/>
      <c r="LQX10" s="82"/>
      <c r="LQY10" s="82"/>
      <c r="LQZ10" s="82"/>
      <c r="LRA10" s="82"/>
      <c r="LRB10" s="82"/>
      <c r="LRC10" s="82"/>
      <c r="LRD10" s="82"/>
      <c r="LRE10" s="82"/>
      <c r="LRF10" s="82"/>
      <c r="LRG10" s="82"/>
      <c r="LRH10" s="82"/>
      <c r="LRI10" s="82"/>
      <c r="LRJ10" s="82"/>
      <c r="LRK10" s="82"/>
      <c r="LRL10" s="82"/>
      <c r="LRM10" s="82"/>
      <c r="LRN10" s="82"/>
      <c r="LRO10" s="82"/>
      <c r="LRP10" s="82"/>
      <c r="LRQ10" s="82"/>
      <c r="LRR10" s="82"/>
      <c r="LRS10" s="82"/>
      <c r="LRT10" s="82"/>
      <c r="LRU10" s="82"/>
      <c r="LRV10" s="82"/>
      <c r="LRW10" s="82"/>
      <c r="LRX10" s="82"/>
      <c r="LRY10" s="82"/>
      <c r="LRZ10" s="82"/>
      <c r="LSA10" s="82"/>
      <c r="LSB10" s="82"/>
      <c r="LSC10" s="82"/>
      <c r="LSD10" s="82"/>
      <c r="LSE10" s="82"/>
      <c r="LSF10" s="82"/>
      <c r="LSG10" s="82"/>
      <c r="LSH10" s="82"/>
      <c r="LSI10" s="82"/>
      <c r="LSJ10" s="82"/>
      <c r="LSK10" s="82"/>
      <c r="LSL10" s="82"/>
      <c r="LSM10" s="82"/>
      <c r="LSN10" s="82"/>
      <c r="LSO10" s="82"/>
      <c r="LSP10" s="82"/>
      <c r="LSQ10" s="82"/>
      <c r="LSR10" s="82"/>
      <c r="LSS10" s="82"/>
      <c r="LST10" s="82"/>
      <c r="LSU10" s="82"/>
      <c r="LSV10" s="82"/>
      <c r="LSW10" s="82"/>
      <c r="LSX10" s="82"/>
      <c r="LSY10" s="82"/>
      <c r="LSZ10" s="82"/>
      <c r="LTA10" s="82"/>
      <c r="LTB10" s="82"/>
      <c r="LTC10" s="82"/>
      <c r="LTD10" s="82"/>
      <c r="LTE10" s="82"/>
      <c r="LTF10" s="82"/>
      <c r="LTG10" s="82"/>
      <c r="LTH10" s="82"/>
      <c r="LTI10" s="82"/>
      <c r="LTJ10" s="82"/>
      <c r="LTK10" s="82"/>
      <c r="LTL10" s="82"/>
      <c r="LTM10" s="82"/>
      <c r="LTN10" s="82"/>
      <c r="LTO10" s="82"/>
      <c r="LTP10" s="82"/>
      <c r="LTQ10" s="82"/>
      <c r="LTR10" s="82"/>
      <c r="LTS10" s="82"/>
      <c r="LTT10" s="82"/>
      <c r="LTU10" s="82"/>
      <c r="LTV10" s="82"/>
      <c r="LTW10" s="82"/>
      <c r="LTX10" s="82"/>
      <c r="LTY10" s="82"/>
      <c r="LTZ10" s="82"/>
      <c r="LUA10" s="82"/>
      <c r="LUB10" s="82"/>
      <c r="LUC10" s="82"/>
      <c r="LUD10" s="82"/>
      <c r="LUE10" s="82"/>
      <c r="LUF10" s="82"/>
      <c r="LUG10" s="82"/>
      <c r="LUH10" s="82"/>
      <c r="LUI10" s="82"/>
      <c r="LUJ10" s="82"/>
      <c r="LUK10" s="82"/>
      <c r="LUL10" s="82"/>
      <c r="LUM10" s="82"/>
      <c r="LUN10" s="82"/>
      <c r="LUO10" s="82"/>
      <c r="LUP10" s="82"/>
      <c r="LUQ10" s="82"/>
      <c r="LUR10" s="82"/>
      <c r="LUS10" s="82"/>
      <c r="LUT10" s="82"/>
      <c r="LUU10" s="82"/>
      <c r="LUV10" s="82"/>
      <c r="LUW10" s="82"/>
      <c r="LUX10" s="82"/>
      <c r="LUY10" s="82"/>
      <c r="LUZ10" s="82"/>
      <c r="LVA10" s="82"/>
      <c r="LVB10" s="82"/>
      <c r="LVC10" s="82"/>
      <c r="LVD10" s="82"/>
      <c r="LVE10" s="82"/>
      <c r="LVF10" s="82"/>
      <c r="LVG10" s="82"/>
      <c r="LVH10" s="82"/>
      <c r="LVI10" s="82"/>
      <c r="LVJ10" s="82"/>
      <c r="LVK10" s="82"/>
      <c r="LVL10" s="82"/>
      <c r="LVM10" s="82"/>
      <c r="LVN10" s="82"/>
      <c r="LVO10" s="82"/>
      <c r="LVP10" s="82"/>
      <c r="LVQ10" s="82"/>
      <c r="LVR10" s="82"/>
      <c r="LVS10" s="82"/>
      <c r="LVT10" s="82"/>
      <c r="LVU10" s="82"/>
      <c r="LVV10" s="82"/>
      <c r="LVW10" s="82"/>
      <c r="LVX10" s="82"/>
      <c r="LVY10" s="82"/>
      <c r="LVZ10" s="82"/>
      <c r="LWA10" s="82"/>
      <c r="LWB10" s="82"/>
      <c r="LWC10" s="82"/>
      <c r="LWD10" s="82"/>
      <c r="LWE10" s="82"/>
      <c r="LWF10" s="82"/>
      <c r="LWG10" s="82"/>
      <c r="LWH10" s="82"/>
      <c r="LWI10" s="82"/>
      <c r="LWJ10" s="82"/>
      <c r="LWK10" s="82"/>
      <c r="LWL10" s="82"/>
      <c r="LWM10" s="82"/>
      <c r="LWN10" s="82"/>
      <c r="LWO10" s="82"/>
      <c r="LWP10" s="82"/>
      <c r="LWQ10" s="82"/>
      <c r="LWR10" s="82"/>
      <c r="LWS10" s="82"/>
      <c r="LWT10" s="82"/>
      <c r="LWU10" s="82"/>
      <c r="LWV10" s="82"/>
      <c r="LWW10" s="82"/>
      <c r="LWX10" s="82"/>
      <c r="LWY10" s="82"/>
      <c r="LWZ10" s="82"/>
      <c r="LXA10" s="82"/>
      <c r="LXB10" s="82"/>
      <c r="LXC10" s="82"/>
      <c r="LXD10" s="82"/>
      <c r="LXE10" s="82"/>
      <c r="LXF10" s="82"/>
      <c r="LXG10" s="82"/>
      <c r="LXH10" s="82"/>
      <c r="LXI10" s="82"/>
      <c r="LXJ10" s="82"/>
      <c r="LXK10" s="82"/>
      <c r="LXL10" s="82"/>
      <c r="LXM10" s="82"/>
      <c r="LXN10" s="82"/>
      <c r="LXO10" s="82"/>
      <c r="LXP10" s="82"/>
      <c r="LXQ10" s="82"/>
      <c r="LXR10" s="82"/>
      <c r="LXS10" s="82"/>
      <c r="LXT10" s="82"/>
      <c r="LXU10" s="82"/>
      <c r="LXV10" s="82"/>
      <c r="LXW10" s="82"/>
      <c r="LXX10" s="82"/>
      <c r="LXY10" s="82"/>
      <c r="LXZ10" s="82"/>
      <c r="LYA10" s="82"/>
      <c r="LYB10" s="82"/>
      <c r="LYC10" s="82"/>
      <c r="LYD10" s="82"/>
      <c r="LYE10" s="82"/>
      <c r="LYF10" s="82"/>
      <c r="LYG10" s="82"/>
      <c r="LYH10" s="82"/>
      <c r="LYI10" s="82"/>
      <c r="LYJ10" s="82"/>
      <c r="LYK10" s="82"/>
      <c r="LYL10" s="82"/>
      <c r="LYM10" s="82"/>
      <c r="LYN10" s="82"/>
      <c r="LYO10" s="82"/>
      <c r="LYP10" s="82"/>
      <c r="LYQ10" s="82"/>
      <c r="LYR10" s="82"/>
      <c r="LYS10" s="82"/>
      <c r="LYT10" s="82"/>
      <c r="LYU10" s="82"/>
      <c r="LYV10" s="82"/>
      <c r="LYW10" s="82"/>
      <c r="LYX10" s="82"/>
      <c r="LYY10" s="82"/>
      <c r="LYZ10" s="82"/>
      <c r="LZA10" s="82"/>
      <c r="LZB10" s="82"/>
      <c r="LZC10" s="82"/>
      <c r="LZD10" s="82"/>
      <c r="LZE10" s="82"/>
      <c r="LZF10" s="82"/>
      <c r="LZG10" s="82"/>
      <c r="LZH10" s="82"/>
      <c r="LZI10" s="82"/>
      <c r="LZJ10" s="82"/>
      <c r="LZK10" s="82"/>
      <c r="LZL10" s="82"/>
      <c r="LZM10" s="82"/>
      <c r="LZN10" s="82"/>
      <c r="LZO10" s="82"/>
      <c r="LZP10" s="82"/>
      <c r="LZQ10" s="82"/>
      <c r="LZR10" s="82"/>
      <c r="LZS10" s="82"/>
      <c r="LZT10" s="82"/>
      <c r="LZU10" s="82"/>
      <c r="LZV10" s="82"/>
      <c r="LZW10" s="82"/>
      <c r="LZX10" s="82"/>
      <c r="LZY10" s="82"/>
      <c r="LZZ10" s="82"/>
      <c r="MAA10" s="82"/>
      <c r="MAB10" s="82"/>
      <c r="MAC10" s="82"/>
      <c r="MAD10" s="82"/>
      <c r="MAE10" s="82"/>
      <c r="MAF10" s="82"/>
      <c r="MAG10" s="82"/>
      <c r="MAH10" s="82"/>
      <c r="MAI10" s="82"/>
      <c r="MAJ10" s="82"/>
      <c r="MAK10" s="82"/>
      <c r="MAL10" s="82"/>
      <c r="MAM10" s="82"/>
      <c r="MAN10" s="82"/>
      <c r="MAO10" s="82"/>
      <c r="MAP10" s="82"/>
      <c r="MAQ10" s="82"/>
      <c r="MAR10" s="82"/>
      <c r="MAS10" s="82"/>
      <c r="MAT10" s="82"/>
      <c r="MAU10" s="82"/>
      <c r="MAV10" s="82"/>
      <c r="MAW10" s="82"/>
      <c r="MAX10" s="82"/>
      <c r="MAY10" s="82"/>
      <c r="MAZ10" s="82"/>
      <c r="MBA10" s="82"/>
      <c r="MBB10" s="82"/>
      <c r="MBC10" s="82"/>
      <c r="MBD10" s="82"/>
      <c r="MBE10" s="82"/>
      <c r="MBF10" s="82"/>
      <c r="MBG10" s="82"/>
      <c r="MBH10" s="82"/>
      <c r="MBI10" s="82"/>
      <c r="MBJ10" s="82"/>
      <c r="MBK10" s="82"/>
      <c r="MBL10" s="82"/>
      <c r="MBM10" s="82"/>
      <c r="MBN10" s="82"/>
      <c r="MBO10" s="82"/>
      <c r="MBP10" s="82"/>
      <c r="MBQ10" s="82"/>
      <c r="MBR10" s="82"/>
      <c r="MBS10" s="82"/>
      <c r="MBT10" s="82"/>
      <c r="MBU10" s="82"/>
      <c r="MBV10" s="82"/>
      <c r="MBW10" s="82"/>
      <c r="MBX10" s="82"/>
      <c r="MBY10" s="82"/>
      <c r="MBZ10" s="82"/>
      <c r="MCA10" s="82"/>
      <c r="MCB10" s="82"/>
      <c r="MCC10" s="82"/>
      <c r="MCD10" s="82"/>
      <c r="MCE10" s="82"/>
      <c r="MCF10" s="82"/>
      <c r="MCG10" s="82"/>
      <c r="MCH10" s="82"/>
      <c r="MCI10" s="82"/>
      <c r="MCJ10" s="82"/>
      <c r="MCK10" s="82"/>
      <c r="MCL10" s="82"/>
      <c r="MCM10" s="82"/>
      <c r="MCN10" s="82"/>
      <c r="MCO10" s="82"/>
      <c r="MCP10" s="82"/>
      <c r="MCQ10" s="82"/>
      <c r="MCR10" s="82"/>
      <c r="MCS10" s="82"/>
      <c r="MCT10" s="82"/>
      <c r="MCU10" s="82"/>
      <c r="MCV10" s="82"/>
      <c r="MCW10" s="82"/>
      <c r="MCX10" s="82"/>
      <c r="MCY10" s="82"/>
      <c r="MCZ10" s="82"/>
      <c r="MDA10" s="82"/>
      <c r="MDB10" s="82"/>
      <c r="MDC10" s="82"/>
      <c r="MDD10" s="82"/>
      <c r="MDE10" s="82"/>
      <c r="MDF10" s="82"/>
      <c r="MDG10" s="82"/>
      <c r="MDH10" s="82"/>
      <c r="MDI10" s="82"/>
      <c r="MDJ10" s="82"/>
      <c r="MDK10" s="82"/>
      <c r="MDL10" s="82"/>
      <c r="MDM10" s="82"/>
      <c r="MDN10" s="82"/>
      <c r="MDO10" s="82"/>
      <c r="MDP10" s="82"/>
      <c r="MDQ10" s="82"/>
      <c r="MDR10" s="82"/>
      <c r="MDS10" s="82"/>
      <c r="MDT10" s="82"/>
      <c r="MDU10" s="82"/>
      <c r="MDV10" s="82"/>
      <c r="MDW10" s="82"/>
      <c r="MDX10" s="82"/>
      <c r="MDY10" s="82"/>
      <c r="MDZ10" s="82"/>
      <c r="MEA10" s="82"/>
      <c r="MEB10" s="82"/>
      <c r="MEC10" s="82"/>
      <c r="MED10" s="82"/>
      <c r="MEE10" s="82"/>
      <c r="MEF10" s="82"/>
      <c r="MEG10" s="82"/>
      <c r="MEH10" s="82"/>
      <c r="MEI10" s="82"/>
      <c r="MEJ10" s="82"/>
      <c r="MEK10" s="82"/>
      <c r="MEL10" s="82"/>
      <c r="MEM10" s="82"/>
      <c r="MEN10" s="82"/>
      <c r="MEO10" s="82"/>
      <c r="MEP10" s="82"/>
      <c r="MEQ10" s="82"/>
      <c r="MER10" s="82"/>
      <c r="MES10" s="82"/>
      <c r="MET10" s="82"/>
      <c r="MEU10" s="82"/>
      <c r="MEV10" s="82"/>
      <c r="MEW10" s="82"/>
      <c r="MEX10" s="82"/>
      <c r="MEY10" s="82"/>
      <c r="MEZ10" s="82"/>
      <c r="MFA10" s="82"/>
      <c r="MFB10" s="82"/>
      <c r="MFC10" s="82"/>
      <c r="MFD10" s="82"/>
      <c r="MFE10" s="82"/>
      <c r="MFF10" s="82"/>
      <c r="MFG10" s="82"/>
      <c r="MFH10" s="82"/>
      <c r="MFI10" s="82"/>
      <c r="MFJ10" s="82"/>
      <c r="MFK10" s="82"/>
      <c r="MFL10" s="82"/>
      <c r="MFM10" s="82"/>
      <c r="MFN10" s="82"/>
      <c r="MFO10" s="82"/>
      <c r="MFP10" s="82"/>
      <c r="MFQ10" s="82"/>
      <c r="MFR10" s="82"/>
      <c r="MFS10" s="82"/>
      <c r="MFT10" s="82"/>
      <c r="MFU10" s="82"/>
      <c r="MFV10" s="82"/>
      <c r="MFW10" s="82"/>
      <c r="MFX10" s="82"/>
      <c r="MFY10" s="82"/>
      <c r="MFZ10" s="82"/>
      <c r="MGA10" s="82"/>
      <c r="MGB10" s="82"/>
      <c r="MGC10" s="82"/>
      <c r="MGD10" s="82"/>
      <c r="MGE10" s="82"/>
      <c r="MGF10" s="82"/>
      <c r="MGG10" s="82"/>
      <c r="MGH10" s="82"/>
      <c r="MGI10" s="82"/>
      <c r="MGJ10" s="82"/>
      <c r="MGK10" s="82"/>
      <c r="MGL10" s="82"/>
      <c r="MGM10" s="82"/>
      <c r="MGN10" s="82"/>
      <c r="MGO10" s="82"/>
      <c r="MGP10" s="82"/>
      <c r="MGQ10" s="82"/>
      <c r="MGR10" s="82"/>
      <c r="MGS10" s="82"/>
      <c r="MGT10" s="82"/>
      <c r="MGU10" s="82"/>
      <c r="MGV10" s="82"/>
      <c r="MGW10" s="82"/>
      <c r="MGX10" s="82"/>
      <c r="MGY10" s="82"/>
      <c r="MGZ10" s="82"/>
      <c r="MHA10" s="82"/>
      <c r="MHB10" s="82"/>
      <c r="MHC10" s="82"/>
      <c r="MHD10" s="82"/>
      <c r="MHE10" s="82"/>
      <c r="MHF10" s="82"/>
      <c r="MHG10" s="82"/>
      <c r="MHH10" s="82"/>
      <c r="MHI10" s="82"/>
      <c r="MHJ10" s="82"/>
      <c r="MHK10" s="82"/>
      <c r="MHL10" s="82"/>
      <c r="MHM10" s="82"/>
      <c r="MHN10" s="82"/>
      <c r="MHO10" s="82"/>
      <c r="MHP10" s="82"/>
      <c r="MHQ10" s="82"/>
      <c r="MHR10" s="82"/>
      <c r="MHS10" s="82"/>
      <c r="MHT10" s="82"/>
      <c r="MHU10" s="82"/>
      <c r="MHV10" s="82"/>
      <c r="MHW10" s="82"/>
      <c r="MHX10" s="82"/>
      <c r="MHY10" s="82"/>
      <c r="MHZ10" s="82"/>
      <c r="MIA10" s="82"/>
      <c r="MIB10" s="82"/>
      <c r="MIC10" s="82"/>
      <c r="MID10" s="82"/>
      <c r="MIE10" s="82"/>
      <c r="MIF10" s="82"/>
      <c r="MIG10" s="82"/>
      <c r="MIH10" s="82"/>
      <c r="MII10" s="82"/>
      <c r="MIJ10" s="82"/>
      <c r="MIK10" s="82"/>
      <c r="MIL10" s="82"/>
      <c r="MIM10" s="82"/>
      <c r="MIN10" s="82"/>
      <c r="MIO10" s="82"/>
      <c r="MIP10" s="82"/>
      <c r="MIQ10" s="82"/>
      <c r="MIR10" s="82"/>
      <c r="MIS10" s="82"/>
      <c r="MIT10" s="82"/>
      <c r="MIU10" s="82"/>
      <c r="MIV10" s="82"/>
      <c r="MIW10" s="82"/>
      <c r="MIX10" s="82"/>
      <c r="MIY10" s="82"/>
      <c r="MIZ10" s="82"/>
      <c r="MJA10" s="82"/>
      <c r="MJB10" s="82"/>
      <c r="MJC10" s="82"/>
      <c r="MJD10" s="82"/>
      <c r="MJE10" s="82"/>
      <c r="MJF10" s="82"/>
      <c r="MJG10" s="82"/>
      <c r="MJH10" s="82"/>
      <c r="MJI10" s="82"/>
      <c r="MJJ10" s="82"/>
      <c r="MJK10" s="82"/>
      <c r="MJL10" s="82"/>
      <c r="MJM10" s="82"/>
      <c r="MJN10" s="82"/>
      <c r="MJO10" s="82"/>
      <c r="MJP10" s="82"/>
      <c r="MJQ10" s="82"/>
      <c r="MJR10" s="82"/>
      <c r="MJS10" s="82"/>
      <c r="MJT10" s="82"/>
      <c r="MJU10" s="82"/>
      <c r="MJV10" s="82"/>
      <c r="MJW10" s="82"/>
      <c r="MJX10" s="82"/>
      <c r="MJY10" s="82"/>
      <c r="MJZ10" s="82"/>
      <c r="MKA10" s="82"/>
      <c r="MKB10" s="82"/>
      <c r="MKC10" s="82"/>
      <c r="MKD10" s="82"/>
      <c r="MKE10" s="82"/>
      <c r="MKF10" s="82"/>
      <c r="MKG10" s="82"/>
      <c r="MKH10" s="82"/>
      <c r="MKI10" s="82"/>
      <c r="MKJ10" s="82"/>
      <c r="MKK10" s="82"/>
      <c r="MKL10" s="82"/>
      <c r="MKM10" s="82"/>
      <c r="MKN10" s="82"/>
      <c r="MKO10" s="82"/>
      <c r="MKP10" s="82"/>
      <c r="MKQ10" s="82"/>
      <c r="MKR10" s="82"/>
      <c r="MKS10" s="82"/>
      <c r="MKT10" s="82"/>
      <c r="MKU10" s="82"/>
      <c r="MKV10" s="82"/>
      <c r="MKW10" s="82"/>
      <c r="MKX10" s="82"/>
      <c r="MKY10" s="82"/>
      <c r="MKZ10" s="82"/>
      <c r="MLA10" s="82"/>
      <c r="MLB10" s="82"/>
      <c r="MLC10" s="82"/>
      <c r="MLD10" s="82"/>
      <c r="MLE10" s="82"/>
      <c r="MLF10" s="82"/>
      <c r="MLG10" s="82"/>
      <c r="MLH10" s="82"/>
      <c r="MLI10" s="82"/>
      <c r="MLJ10" s="82"/>
      <c r="MLK10" s="82"/>
      <c r="MLL10" s="82"/>
      <c r="MLM10" s="82"/>
      <c r="MLN10" s="82"/>
      <c r="MLO10" s="82"/>
      <c r="MLP10" s="82"/>
      <c r="MLQ10" s="82"/>
      <c r="MLR10" s="82"/>
      <c r="MLS10" s="82"/>
      <c r="MLT10" s="82"/>
      <c r="MLU10" s="82"/>
      <c r="MLV10" s="82"/>
      <c r="MLW10" s="82"/>
      <c r="MLX10" s="82"/>
      <c r="MLY10" s="82"/>
      <c r="MLZ10" s="82"/>
      <c r="MMA10" s="82"/>
      <c r="MMB10" s="82"/>
      <c r="MMC10" s="82"/>
      <c r="MMD10" s="82"/>
      <c r="MME10" s="82"/>
      <c r="MMF10" s="82"/>
      <c r="MMG10" s="82"/>
      <c r="MMH10" s="82"/>
      <c r="MMI10" s="82"/>
      <c r="MMJ10" s="82"/>
      <c r="MMK10" s="82"/>
      <c r="MML10" s="82"/>
      <c r="MMM10" s="82"/>
      <c r="MMN10" s="82"/>
      <c r="MMO10" s="82"/>
      <c r="MMP10" s="82"/>
      <c r="MMQ10" s="82"/>
      <c r="MMR10" s="82"/>
      <c r="MMS10" s="82"/>
      <c r="MMT10" s="82"/>
      <c r="MMU10" s="82"/>
      <c r="MMV10" s="82"/>
      <c r="MMW10" s="82"/>
      <c r="MMX10" s="82"/>
      <c r="MMY10" s="82"/>
      <c r="MMZ10" s="82"/>
      <c r="MNA10" s="82"/>
      <c r="MNB10" s="82"/>
      <c r="MNC10" s="82"/>
      <c r="MND10" s="82"/>
      <c r="MNE10" s="82"/>
      <c r="MNF10" s="82"/>
      <c r="MNG10" s="82"/>
      <c r="MNH10" s="82"/>
      <c r="MNI10" s="82"/>
      <c r="MNJ10" s="82"/>
      <c r="MNK10" s="82"/>
      <c r="MNL10" s="82"/>
      <c r="MNM10" s="82"/>
      <c r="MNN10" s="82"/>
      <c r="MNO10" s="82"/>
      <c r="MNP10" s="82"/>
      <c r="MNQ10" s="82"/>
      <c r="MNR10" s="82"/>
      <c r="MNS10" s="82"/>
      <c r="MNT10" s="82"/>
      <c r="MNU10" s="82"/>
      <c r="MNV10" s="82"/>
      <c r="MNW10" s="82"/>
      <c r="MNX10" s="82"/>
      <c r="MNY10" s="82"/>
      <c r="MNZ10" s="82"/>
      <c r="MOA10" s="82"/>
      <c r="MOB10" s="82"/>
      <c r="MOC10" s="82"/>
      <c r="MOD10" s="82"/>
      <c r="MOE10" s="82"/>
      <c r="MOF10" s="82"/>
      <c r="MOG10" s="82"/>
      <c r="MOH10" s="82"/>
      <c r="MOI10" s="82"/>
      <c r="MOJ10" s="82"/>
      <c r="MOK10" s="82"/>
      <c r="MOL10" s="82"/>
      <c r="MOM10" s="82"/>
      <c r="MON10" s="82"/>
      <c r="MOO10" s="82"/>
      <c r="MOP10" s="82"/>
      <c r="MOQ10" s="82"/>
      <c r="MOR10" s="82"/>
      <c r="MOS10" s="82"/>
      <c r="MOT10" s="82"/>
      <c r="MOU10" s="82"/>
      <c r="MOV10" s="82"/>
      <c r="MOW10" s="82"/>
      <c r="MOX10" s="82"/>
      <c r="MOY10" s="82"/>
      <c r="MOZ10" s="82"/>
      <c r="MPA10" s="82"/>
      <c r="MPB10" s="82"/>
      <c r="MPC10" s="82"/>
      <c r="MPD10" s="82"/>
      <c r="MPE10" s="82"/>
      <c r="MPF10" s="82"/>
      <c r="MPG10" s="82"/>
      <c r="MPH10" s="82"/>
      <c r="MPI10" s="82"/>
      <c r="MPJ10" s="82"/>
      <c r="MPK10" s="82"/>
      <c r="MPL10" s="82"/>
      <c r="MPM10" s="82"/>
      <c r="MPN10" s="82"/>
      <c r="MPO10" s="82"/>
      <c r="MPP10" s="82"/>
      <c r="MPQ10" s="82"/>
      <c r="MPR10" s="82"/>
      <c r="MPS10" s="82"/>
      <c r="MPT10" s="82"/>
      <c r="MPU10" s="82"/>
      <c r="MPV10" s="82"/>
      <c r="MPW10" s="82"/>
      <c r="MPX10" s="82"/>
      <c r="MPY10" s="82"/>
      <c r="MPZ10" s="82"/>
      <c r="MQA10" s="82"/>
      <c r="MQB10" s="82"/>
      <c r="MQC10" s="82"/>
      <c r="MQD10" s="82"/>
      <c r="MQE10" s="82"/>
      <c r="MQF10" s="82"/>
      <c r="MQG10" s="82"/>
      <c r="MQH10" s="82"/>
      <c r="MQI10" s="82"/>
      <c r="MQJ10" s="82"/>
      <c r="MQK10" s="82"/>
      <c r="MQL10" s="82"/>
      <c r="MQM10" s="82"/>
      <c r="MQN10" s="82"/>
      <c r="MQO10" s="82"/>
      <c r="MQP10" s="82"/>
      <c r="MQQ10" s="82"/>
      <c r="MQR10" s="82"/>
      <c r="MQS10" s="82"/>
      <c r="MQT10" s="82"/>
      <c r="MQU10" s="82"/>
      <c r="MQV10" s="82"/>
      <c r="MQW10" s="82"/>
      <c r="MQX10" s="82"/>
      <c r="MQY10" s="82"/>
      <c r="MQZ10" s="82"/>
      <c r="MRA10" s="82"/>
      <c r="MRB10" s="82"/>
      <c r="MRC10" s="82"/>
      <c r="MRD10" s="82"/>
      <c r="MRE10" s="82"/>
      <c r="MRF10" s="82"/>
      <c r="MRG10" s="82"/>
      <c r="MRH10" s="82"/>
      <c r="MRI10" s="82"/>
      <c r="MRJ10" s="82"/>
      <c r="MRK10" s="82"/>
      <c r="MRL10" s="82"/>
      <c r="MRM10" s="82"/>
      <c r="MRN10" s="82"/>
      <c r="MRO10" s="82"/>
      <c r="MRP10" s="82"/>
      <c r="MRQ10" s="82"/>
      <c r="MRR10" s="82"/>
      <c r="MRS10" s="82"/>
      <c r="MRT10" s="82"/>
      <c r="MRU10" s="82"/>
      <c r="MRV10" s="82"/>
      <c r="MRW10" s="82"/>
      <c r="MRX10" s="82"/>
      <c r="MRY10" s="82"/>
      <c r="MRZ10" s="82"/>
      <c r="MSA10" s="82"/>
      <c r="MSB10" s="82"/>
      <c r="MSC10" s="82"/>
      <c r="MSD10" s="82"/>
      <c r="MSE10" s="82"/>
      <c r="MSF10" s="82"/>
      <c r="MSG10" s="82"/>
      <c r="MSH10" s="82"/>
      <c r="MSI10" s="82"/>
      <c r="MSJ10" s="82"/>
      <c r="MSK10" s="82"/>
      <c r="MSL10" s="82"/>
      <c r="MSM10" s="82"/>
      <c r="MSN10" s="82"/>
      <c r="MSO10" s="82"/>
      <c r="MSP10" s="82"/>
      <c r="MSQ10" s="82"/>
      <c r="MSR10" s="82"/>
      <c r="MSS10" s="82"/>
      <c r="MST10" s="82"/>
      <c r="MSU10" s="82"/>
      <c r="MSV10" s="82"/>
      <c r="MSW10" s="82"/>
      <c r="MSX10" s="82"/>
      <c r="MSY10" s="82"/>
      <c r="MSZ10" s="82"/>
      <c r="MTA10" s="82"/>
      <c r="MTB10" s="82"/>
      <c r="MTC10" s="82"/>
      <c r="MTD10" s="82"/>
      <c r="MTE10" s="82"/>
      <c r="MTF10" s="82"/>
      <c r="MTG10" s="82"/>
      <c r="MTH10" s="82"/>
      <c r="MTI10" s="82"/>
      <c r="MTJ10" s="82"/>
      <c r="MTK10" s="82"/>
      <c r="MTL10" s="82"/>
      <c r="MTM10" s="82"/>
      <c r="MTN10" s="82"/>
      <c r="MTO10" s="82"/>
      <c r="MTP10" s="82"/>
      <c r="MTQ10" s="82"/>
      <c r="MTR10" s="82"/>
      <c r="MTS10" s="82"/>
      <c r="MTT10" s="82"/>
      <c r="MTU10" s="82"/>
      <c r="MTV10" s="82"/>
      <c r="MTW10" s="82"/>
      <c r="MTX10" s="82"/>
      <c r="MTY10" s="82"/>
      <c r="MTZ10" s="82"/>
      <c r="MUA10" s="82"/>
      <c r="MUB10" s="82"/>
      <c r="MUC10" s="82"/>
      <c r="MUD10" s="82"/>
      <c r="MUE10" s="82"/>
      <c r="MUF10" s="82"/>
      <c r="MUG10" s="82"/>
      <c r="MUH10" s="82"/>
      <c r="MUI10" s="82"/>
      <c r="MUJ10" s="82"/>
      <c r="MUK10" s="82"/>
      <c r="MUL10" s="82"/>
      <c r="MUM10" s="82"/>
      <c r="MUN10" s="82"/>
      <c r="MUO10" s="82"/>
      <c r="MUP10" s="82"/>
      <c r="MUQ10" s="82"/>
      <c r="MUR10" s="82"/>
      <c r="MUS10" s="82"/>
      <c r="MUT10" s="82"/>
      <c r="MUU10" s="82"/>
      <c r="MUV10" s="82"/>
      <c r="MUW10" s="82"/>
      <c r="MUX10" s="82"/>
      <c r="MUY10" s="82"/>
      <c r="MUZ10" s="82"/>
      <c r="MVA10" s="82"/>
      <c r="MVB10" s="82"/>
      <c r="MVC10" s="82"/>
      <c r="MVD10" s="82"/>
      <c r="MVE10" s="82"/>
      <c r="MVF10" s="82"/>
      <c r="MVG10" s="82"/>
      <c r="MVH10" s="82"/>
      <c r="MVI10" s="82"/>
      <c r="MVJ10" s="82"/>
      <c r="MVK10" s="82"/>
      <c r="MVL10" s="82"/>
      <c r="MVM10" s="82"/>
      <c r="MVN10" s="82"/>
      <c r="MVO10" s="82"/>
      <c r="MVP10" s="82"/>
      <c r="MVQ10" s="82"/>
      <c r="MVR10" s="82"/>
      <c r="MVS10" s="82"/>
      <c r="MVT10" s="82"/>
      <c r="MVU10" s="82"/>
      <c r="MVV10" s="82"/>
      <c r="MVW10" s="82"/>
      <c r="MVX10" s="82"/>
      <c r="MVY10" s="82"/>
      <c r="MVZ10" s="82"/>
      <c r="MWA10" s="82"/>
      <c r="MWB10" s="82"/>
      <c r="MWC10" s="82"/>
      <c r="MWD10" s="82"/>
      <c r="MWE10" s="82"/>
      <c r="MWF10" s="82"/>
      <c r="MWG10" s="82"/>
      <c r="MWH10" s="82"/>
      <c r="MWI10" s="82"/>
      <c r="MWJ10" s="82"/>
      <c r="MWK10" s="82"/>
      <c r="MWL10" s="82"/>
      <c r="MWM10" s="82"/>
      <c r="MWN10" s="82"/>
      <c r="MWO10" s="82"/>
      <c r="MWP10" s="82"/>
      <c r="MWQ10" s="82"/>
      <c r="MWR10" s="82"/>
      <c r="MWS10" s="82"/>
      <c r="MWT10" s="82"/>
      <c r="MWU10" s="82"/>
      <c r="MWV10" s="82"/>
      <c r="MWW10" s="82"/>
      <c r="MWX10" s="82"/>
      <c r="MWY10" s="82"/>
      <c r="MWZ10" s="82"/>
      <c r="MXA10" s="82"/>
      <c r="MXB10" s="82"/>
      <c r="MXC10" s="82"/>
      <c r="MXD10" s="82"/>
      <c r="MXE10" s="82"/>
      <c r="MXF10" s="82"/>
      <c r="MXG10" s="82"/>
      <c r="MXH10" s="82"/>
      <c r="MXI10" s="82"/>
      <c r="MXJ10" s="82"/>
      <c r="MXK10" s="82"/>
      <c r="MXL10" s="82"/>
      <c r="MXM10" s="82"/>
      <c r="MXN10" s="82"/>
      <c r="MXO10" s="82"/>
      <c r="MXP10" s="82"/>
      <c r="MXQ10" s="82"/>
      <c r="MXR10" s="82"/>
      <c r="MXS10" s="82"/>
      <c r="MXT10" s="82"/>
      <c r="MXU10" s="82"/>
      <c r="MXV10" s="82"/>
      <c r="MXW10" s="82"/>
      <c r="MXX10" s="82"/>
      <c r="MXY10" s="82"/>
      <c r="MXZ10" s="82"/>
      <c r="MYA10" s="82"/>
      <c r="MYB10" s="82"/>
      <c r="MYC10" s="82"/>
      <c r="MYD10" s="82"/>
      <c r="MYE10" s="82"/>
      <c r="MYF10" s="82"/>
      <c r="MYG10" s="82"/>
      <c r="MYH10" s="82"/>
      <c r="MYI10" s="82"/>
      <c r="MYJ10" s="82"/>
      <c r="MYK10" s="82"/>
      <c r="MYL10" s="82"/>
      <c r="MYM10" s="82"/>
      <c r="MYN10" s="82"/>
      <c r="MYO10" s="82"/>
      <c r="MYP10" s="82"/>
      <c r="MYQ10" s="82"/>
      <c r="MYR10" s="82"/>
      <c r="MYS10" s="82"/>
      <c r="MYT10" s="82"/>
      <c r="MYU10" s="82"/>
      <c r="MYV10" s="82"/>
      <c r="MYW10" s="82"/>
      <c r="MYX10" s="82"/>
      <c r="MYY10" s="82"/>
      <c r="MYZ10" s="82"/>
      <c r="MZA10" s="82"/>
      <c r="MZB10" s="82"/>
      <c r="MZC10" s="82"/>
      <c r="MZD10" s="82"/>
      <c r="MZE10" s="82"/>
      <c r="MZF10" s="82"/>
      <c r="MZG10" s="82"/>
      <c r="MZH10" s="82"/>
      <c r="MZI10" s="82"/>
      <c r="MZJ10" s="82"/>
      <c r="MZK10" s="82"/>
      <c r="MZL10" s="82"/>
      <c r="MZM10" s="82"/>
      <c r="MZN10" s="82"/>
      <c r="MZO10" s="82"/>
      <c r="MZP10" s="82"/>
      <c r="MZQ10" s="82"/>
      <c r="MZR10" s="82"/>
      <c r="MZS10" s="82"/>
      <c r="MZT10" s="82"/>
      <c r="MZU10" s="82"/>
      <c r="MZV10" s="82"/>
      <c r="MZW10" s="82"/>
      <c r="MZX10" s="82"/>
      <c r="MZY10" s="82"/>
      <c r="MZZ10" s="82"/>
      <c r="NAA10" s="82"/>
      <c r="NAB10" s="82"/>
      <c r="NAC10" s="82"/>
      <c r="NAD10" s="82"/>
      <c r="NAE10" s="82"/>
      <c r="NAF10" s="82"/>
      <c r="NAG10" s="82"/>
      <c r="NAH10" s="82"/>
      <c r="NAI10" s="82"/>
      <c r="NAJ10" s="82"/>
      <c r="NAK10" s="82"/>
      <c r="NAL10" s="82"/>
      <c r="NAM10" s="82"/>
      <c r="NAN10" s="82"/>
      <c r="NAO10" s="82"/>
      <c r="NAP10" s="82"/>
      <c r="NAQ10" s="82"/>
      <c r="NAR10" s="82"/>
      <c r="NAS10" s="82"/>
      <c r="NAT10" s="82"/>
      <c r="NAU10" s="82"/>
      <c r="NAV10" s="82"/>
      <c r="NAW10" s="82"/>
      <c r="NAX10" s="82"/>
      <c r="NAY10" s="82"/>
      <c r="NAZ10" s="82"/>
      <c r="NBA10" s="82"/>
      <c r="NBB10" s="82"/>
      <c r="NBC10" s="82"/>
      <c r="NBD10" s="82"/>
      <c r="NBE10" s="82"/>
      <c r="NBF10" s="82"/>
      <c r="NBG10" s="82"/>
      <c r="NBH10" s="82"/>
      <c r="NBI10" s="82"/>
      <c r="NBJ10" s="82"/>
      <c r="NBK10" s="82"/>
      <c r="NBL10" s="82"/>
      <c r="NBM10" s="82"/>
      <c r="NBN10" s="82"/>
      <c r="NBO10" s="82"/>
      <c r="NBP10" s="82"/>
      <c r="NBQ10" s="82"/>
      <c r="NBR10" s="82"/>
      <c r="NBS10" s="82"/>
      <c r="NBT10" s="82"/>
      <c r="NBU10" s="82"/>
      <c r="NBV10" s="82"/>
      <c r="NBW10" s="82"/>
      <c r="NBX10" s="82"/>
      <c r="NBY10" s="82"/>
      <c r="NBZ10" s="82"/>
      <c r="NCA10" s="82"/>
      <c r="NCB10" s="82"/>
      <c r="NCC10" s="82"/>
      <c r="NCD10" s="82"/>
      <c r="NCE10" s="82"/>
      <c r="NCF10" s="82"/>
      <c r="NCG10" s="82"/>
      <c r="NCH10" s="82"/>
      <c r="NCI10" s="82"/>
      <c r="NCJ10" s="82"/>
      <c r="NCK10" s="82"/>
      <c r="NCL10" s="82"/>
      <c r="NCM10" s="82"/>
      <c r="NCN10" s="82"/>
      <c r="NCO10" s="82"/>
      <c r="NCP10" s="82"/>
      <c r="NCQ10" s="82"/>
      <c r="NCR10" s="82"/>
      <c r="NCS10" s="82"/>
      <c r="NCT10" s="82"/>
      <c r="NCU10" s="82"/>
      <c r="NCV10" s="82"/>
      <c r="NCW10" s="82"/>
      <c r="NCX10" s="82"/>
      <c r="NCY10" s="82"/>
      <c r="NCZ10" s="82"/>
      <c r="NDA10" s="82"/>
      <c r="NDB10" s="82"/>
      <c r="NDC10" s="82"/>
      <c r="NDD10" s="82"/>
      <c r="NDE10" s="82"/>
      <c r="NDF10" s="82"/>
      <c r="NDG10" s="82"/>
      <c r="NDH10" s="82"/>
      <c r="NDI10" s="82"/>
      <c r="NDJ10" s="82"/>
      <c r="NDK10" s="82"/>
      <c r="NDL10" s="82"/>
      <c r="NDM10" s="82"/>
      <c r="NDN10" s="82"/>
      <c r="NDO10" s="82"/>
      <c r="NDP10" s="82"/>
      <c r="NDQ10" s="82"/>
      <c r="NDR10" s="82"/>
      <c r="NDS10" s="82"/>
      <c r="NDT10" s="82"/>
      <c r="NDU10" s="82"/>
      <c r="NDV10" s="82"/>
      <c r="NDW10" s="82"/>
      <c r="NDX10" s="82"/>
      <c r="NDY10" s="82"/>
      <c r="NDZ10" s="82"/>
      <c r="NEA10" s="82"/>
      <c r="NEB10" s="82"/>
      <c r="NEC10" s="82"/>
      <c r="NED10" s="82"/>
      <c r="NEE10" s="82"/>
      <c r="NEF10" s="82"/>
      <c r="NEG10" s="82"/>
      <c r="NEH10" s="82"/>
      <c r="NEI10" s="82"/>
      <c r="NEJ10" s="82"/>
      <c r="NEK10" s="82"/>
      <c r="NEL10" s="82"/>
      <c r="NEM10" s="82"/>
      <c r="NEN10" s="82"/>
      <c r="NEO10" s="82"/>
      <c r="NEP10" s="82"/>
      <c r="NEQ10" s="82"/>
      <c r="NER10" s="82"/>
      <c r="NES10" s="82"/>
      <c r="NET10" s="82"/>
      <c r="NEU10" s="82"/>
      <c r="NEV10" s="82"/>
      <c r="NEW10" s="82"/>
      <c r="NEX10" s="82"/>
      <c r="NEY10" s="82"/>
      <c r="NEZ10" s="82"/>
      <c r="NFA10" s="82"/>
      <c r="NFB10" s="82"/>
      <c r="NFC10" s="82"/>
      <c r="NFD10" s="82"/>
      <c r="NFE10" s="82"/>
      <c r="NFF10" s="82"/>
      <c r="NFG10" s="82"/>
      <c r="NFH10" s="82"/>
      <c r="NFI10" s="82"/>
      <c r="NFJ10" s="82"/>
      <c r="NFK10" s="82"/>
      <c r="NFL10" s="82"/>
      <c r="NFM10" s="82"/>
      <c r="NFN10" s="82"/>
      <c r="NFO10" s="82"/>
      <c r="NFP10" s="82"/>
      <c r="NFQ10" s="82"/>
      <c r="NFR10" s="82"/>
      <c r="NFS10" s="82"/>
      <c r="NFT10" s="82"/>
      <c r="NFU10" s="82"/>
      <c r="NFV10" s="82"/>
      <c r="NFW10" s="82"/>
      <c r="NFX10" s="82"/>
      <c r="NFY10" s="82"/>
      <c r="NFZ10" s="82"/>
      <c r="NGA10" s="82"/>
      <c r="NGB10" s="82"/>
      <c r="NGC10" s="82"/>
      <c r="NGD10" s="82"/>
      <c r="NGE10" s="82"/>
      <c r="NGF10" s="82"/>
      <c r="NGG10" s="82"/>
      <c r="NGH10" s="82"/>
      <c r="NGI10" s="82"/>
      <c r="NGJ10" s="82"/>
      <c r="NGK10" s="82"/>
      <c r="NGL10" s="82"/>
      <c r="NGM10" s="82"/>
      <c r="NGN10" s="82"/>
      <c r="NGO10" s="82"/>
      <c r="NGP10" s="82"/>
      <c r="NGQ10" s="82"/>
      <c r="NGR10" s="82"/>
      <c r="NGS10" s="82"/>
      <c r="NGT10" s="82"/>
      <c r="NGU10" s="82"/>
      <c r="NGV10" s="82"/>
      <c r="NGW10" s="82"/>
      <c r="NGX10" s="82"/>
      <c r="NGY10" s="82"/>
      <c r="NGZ10" s="82"/>
      <c r="NHA10" s="82"/>
      <c r="NHB10" s="82"/>
      <c r="NHC10" s="82"/>
      <c r="NHD10" s="82"/>
      <c r="NHE10" s="82"/>
      <c r="NHF10" s="82"/>
      <c r="NHG10" s="82"/>
      <c r="NHH10" s="82"/>
      <c r="NHI10" s="82"/>
      <c r="NHJ10" s="82"/>
      <c r="NHK10" s="82"/>
      <c r="NHL10" s="82"/>
      <c r="NHM10" s="82"/>
      <c r="NHN10" s="82"/>
      <c r="NHO10" s="82"/>
      <c r="NHP10" s="82"/>
      <c r="NHQ10" s="82"/>
      <c r="NHR10" s="82"/>
      <c r="NHS10" s="82"/>
      <c r="NHT10" s="82"/>
      <c r="NHU10" s="82"/>
      <c r="NHV10" s="82"/>
      <c r="NHW10" s="82"/>
      <c r="NHX10" s="82"/>
      <c r="NHY10" s="82"/>
      <c r="NHZ10" s="82"/>
      <c r="NIA10" s="82"/>
      <c r="NIB10" s="82"/>
      <c r="NIC10" s="82"/>
      <c r="NID10" s="82"/>
      <c r="NIE10" s="82"/>
      <c r="NIF10" s="82"/>
      <c r="NIG10" s="82"/>
      <c r="NIH10" s="82"/>
      <c r="NII10" s="82"/>
      <c r="NIJ10" s="82"/>
      <c r="NIK10" s="82"/>
      <c r="NIL10" s="82"/>
      <c r="NIM10" s="82"/>
      <c r="NIN10" s="82"/>
      <c r="NIO10" s="82"/>
      <c r="NIP10" s="82"/>
      <c r="NIQ10" s="82"/>
      <c r="NIR10" s="82"/>
      <c r="NIS10" s="82"/>
      <c r="NIT10" s="82"/>
      <c r="NIU10" s="82"/>
      <c r="NIV10" s="82"/>
      <c r="NIW10" s="82"/>
      <c r="NIX10" s="82"/>
      <c r="NIY10" s="82"/>
      <c r="NIZ10" s="82"/>
      <c r="NJA10" s="82"/>
      <c r="NJB10" s="82"/>
      <c r="NJC10" s="82"/>
      <c r="NJD10" s="82"/>
      <c r="NJE10" s="82"/>
      <c r="NJF10" s="82"/>
      <c r="NJG10" s="82"/>
      <c r="NJH10" s="82"/>
      <c r="NJI10" s="82"/>
      <c r="NJJ10" s="82"/>
      <c r="NJK10" s="82"/>
      <c r="NJL10" s="82"/>
      <c r="NJM10" s="82"/>
      <c r="NJN10" s="82"/>
      <c r="NJO10" s="82"/>
      <c r="NJP10" s="82"/>
      <c r="NJQ10" s="82"/>
      <c r="NJR10" s="82"/>
      <c r="NJS10" s="82"/>
      <c r="NJT10" s="82"/>
      <c r="NJU10" s="82"/>
      <c r="NJV10" s="82"/>
      <c r="NJW10" s="82"/>
      <c r="NJX10" s="82"/>
      <c r="NJY10" s="82"/>
      <c r="NJZ10" s="82"/>
      <c r="NKA10" s="82"/>
      <c r="NKB10" s="82"/>
      <c r="NKC10" s="82"/>
      <c r="NKD10" s="82"/>
      <c r="NKE10" s="82"/>
      <c r="NKF10" s="82"/>
      <c r="NKG10" s="82"/>
      <c r="NKH10" s="82"/>
      <c r="NKI10" s="82"/>
      <c r="NKJ10" s="82"/>
      <c r="NKK10" s="82"/>
      <c r="NKL10" s="82"/>
      <c r="NKM10" s="82"/>
      <c r="NKN10" s="82"/>
      <c r="NKO10" s="82"/>
      <c r="NKP10" s="82"/>
      <c r="NKQ10" s="82"/>
      <c r="NKR10" s="82"/>
      <c r="NKS10" s="82"/>
      <c r="NKT10" s="82"/>
      <c r="NKU10" s="82"/>
      <c r="NKV10" s="82"/>
      <c r="NKW10" s="82"/>
      <c r="NKX10" s="82"/>
      <c r="NKY10" s="82"/>
      <c r="NKZ10" s="82"/>
      <c r="NLA10" s="82"/>
      <c r="NLB10" s="82"/>
      <c r="NLC10" s="82"/>
      <c r="NLD10" s="82"/>
      <c r="NLE10" s="82"/>
      <c r="NLF10" s="82"/>
      <c r="NLG10" s="82"/>
      <c r="NLH10" s="82"/>
      <c r="NLI10" s="82"/>
      <c r="NLJ10" s="82"/>
      <c r="NLK10" s="82"/>
      <c r="NLL10" s="82"/>
      <c r="NLM10" s="82"/>
      <c r="NLN10" s="82"/>
      <c r="NLO10" s="82"/>
      <c r="NLP10" s="82"/>
      <c r="NLQ10" s="82"/>
      <c r="NLR10" s="82"/>
      <c r="NLS10" s="82"/>
      <c r="NLT10" s="82"/>
      <c r="NLU10" s="82"/>
      <c r="NLV10" s="82"/>
      <c r="NLW10" s="82"/>
      <c r="NLX10" s="82"/>
      <c r="NLY10" s="82"/>
      <c r="NLZ10" s="82"/>
      <c r="NMA10" s="82"/>
      <c r="NMB10" s="82"/>
      <c r="NMC10" s="82"/>
      <c r="NMD10" s="82"/>
      <c r="NME10" s="82"/>
      <c r="NMF10" s="82"/>
      <c r="NMG10" s="82"/>
      <c r="NMH10" s="82"/>
      <c r="NMI10" s="82"/>
      <c r="NMJ10" s="82"/>
      <c r="NMK10" s="82"/>
      <c r="NML10" s="82"/>
      <c r="NMM10" s="82"/>
      <c r="NMN10" s="82"/>
      <c r="NMO10" s="82"/>
      <c r="NMP10" s="82"/>
      <c r="NMQ10" s="82"/>
      <c r="NMR10" s="82"/>
      <c r="NMS10" s="82"/>
      <c r="NMT10" s="82"/>
      <c r="NMU10" s="82"/>
      <c r="NMV10" s="82"/>
      <c r="NMW10" s="82"/>
      <c r="NMX10" s="82"/>
      <c r="NMY10" s="82"/>
      <c r="NMZ10" s="82"/>
      <c r="NNA10" s="82"/>
      <c r="NNB10" s="82"/>
      <c r="NNC10" s="82"/>
      <c r="NND10" s="82"/>
      <c r="NNE10" s="82"/>
      <c r="NNF10" s="82"/>
      <c r="NNG10" s="82"/>
      <c r="NNH10" s="82"/>
      <c r="NNI10" s="82"/>
      <c r="NNJ10" s="82"/>
      <c r="NNK10" s="82"/>
      <c r="NNL10" s="82"/>
      <c r="NNM10" s="82"/>
      <c r="NNN10" s="82"/>
      <c r="NNO10" s="82"/>
      <c r="NNP10" s="82"/>
      <c r="NNQ10" s="82"/>
      <c r="NNR10" s="82"/>
      <c r="NNS10" s="82"/>
      <c r="NNT10" s="82"/>
      <c r="NNU10" s="82"/>
      <c r="NNV10" s="82"/>
      <c r="NNW10" s="82"/>
      <c r="NNX10" s="82"/>
      <c r="NNY10" s="82"/>
      <c r="NNZ10" s="82"/>
      <c r="NOA10" s="82"/>
      <c r="NOB10" s="82"/>
      <c r="NOC10" s="82"/>
      <c r="NOD10" s="82"/>
      <c r="NOE10" s="82"/>
      <c r="NOF10" s="82"/>
      <c r="NOG10" s="82"/>
      <c r="NOH10" s="82"/>
      <c r="NOI10" s="82"/>
      <c r="NOJ10" s="82"/>
      <c r="NOK10" s="82"/>
      <c r="NOL10" s="82"/>
      <c r="NOM10" s="82"/>
      <c r="NON10" s="82"/>
      <c r="NOO10" s="82"/>
      <c r="NOP10" s="82"/>
      <c r="NOQ10" s="82"/>
      <c r="NOR10" s="82"/>
      <c r="NOS10" s="82"/>
      <c r="NOT10" s="82"/>
      <c r="NOU10" s="82"/>
      <c r="NOV10" s="82"/>
      <c r="NOW10" s="82"/>
      <c r="NOX10" s="82"/>
      <c r="NOY10" s="82"/>
      <c r="NOZ10" s="82"/>
      <c r="NPA10" s="82"/>
      <c r="NPB10" s="82"/>
      <c r="NPC10" s="82"/>
      <c r="NPD10" s="82"/>
      <c r="NPE10" s="82"/>
      <c r="NPF10" s="82"/>
      <c r="NPG10" s="82"/>
      <c r="NPH10" s="82"/>
      <c r="NPI10" s="82"/>
      <c r="NPJ10" s="82"/>
      <c r="NPK10" s="82"/>
      <c r="NPL10" s="82"/>
      <c r="NPM10" s="82"/>
      <c r="NPN10" s="82"/>
      <c r="NPO10" s="82"/>
      <c r="NPP10" s="82"/>
      <c r="NPQ10" s="82"/>
      <c r="NPR10" s="82"/>
      <c r="NPS10" s="82"/>
      <c r="NPT10" s="82"/>
      <c r="NPU10" s="82"/>
      <c r="NPV10" s="82"/>
      <c r="NPW10" s="82"/>
      <c r="NPX10" s="82"/>
      <c r="NPY10" s="82"/>
      <c r="NPZ10" s="82"/>
      <c r="NQA10" s="82"/>
      <c r="NQB10" s="82"/>
      <c r="NQC10" s="82"/>
      <c r="NQD10" s="82"/>
      <c r="NQE10" s="82"/>
      <c r="NQF10" s="82"/>
      <c r="NQG10" s="82"/>
      <c r="NQH10" s="82"/>
      <c r="NQI10" s="82"/>
      <c r="NQJ10" s="82"/>
      <c r="NQK10" s="82"/>
      <c r="NQL10" s="82"/>
      <c r="NQM10" s="82"/>
      <c r="NQN10" s="82"/>
      <c r="NQO10" s="82"/>
      <c r="NQP10" s="82"/>
      <c r="NQQ10" s="82"/>
      <c r="NQR10" s="82"/>
      <c r="NQS10" s="82"/>
      <c r="NQT10" s="82"/>
      <c r="NQU10" s="82"/>
      <c r="NQV10" s="82"/>
      <c r="NQW10" s="82"/>
      <c r="NQX10" s="82"/>
      <c r="NQY10" s="82"/>
      <c r="NQZ10" s="82"/>
      <c r="NRA10" s="82"/>
      <c r="NRB10" s="82"/>
      <c r="NRC10" s="82"/>
      <c r="NRD10" s="82"/>
      <c r="NRE10" s="82"/>
      <c r="NRF10" s="82"/>
      <c r="NRG10" s="82"/>
      <c r="NRH10" s="82"/>
      <c r="NRI10" s="82"/>
      <c r="NRJ10" s="82"/>
      <c r="NRK10" s="82"/>
      <c r="NRL10" s="82"/>
      <c r="NRM10" s="82"/>
      <c r="NRN10" s="82"/>
      <c r="NRO10" s="82"/>
      <c r="NRP10" s="82"/>
      <c r="NRQ10" s="82"/>
      <c r="NRR10" s="82"/>
      <c r="NRS10" s="82"/>
      <c r="NRT10" s="82"/>
      <c r="NRU10" s="82"/>
      <c r="NRV10" s="82"/>
      <c r="NRW10" s="82"/>
      <c r="NRX10" s="82"/>
      <c r="NRY10" s="82"/>
      <c r="NRZ10" s="82"/>
      <c r="NSA10" s="82"/>
      <c r="NSB10" s="82"/>
      <c r="NSC10" s="82"/>
      <c r="NSD10" s="82"/>
      <c r="NSE10" s="82"/>
      <c r="NSF10" s="82"/>
      <c r="NSG10" s="82"/>
      <c r="NSH10" s="82"/>
      <c r="NSI10" s="82"/>
      <c r="NSJ10" s="82"/>
      <c r="NSK10" s="82"/>
      <c r="NSL10" s="82"/>
      <c r="NSM10" s="82"/>
      <c r="NSN10" s="82"/>
      <c r="NSO10" s="82"/>
      <c r="NSP10" s="82"/>
      <c r="NSQ10" s="82"/>
      <c r="NSR10" s="82"/>
      <c r="NSS10" s="82"/>
      <c r="NST10" s="82"/>
      <c r="NSU10" s="82"/>
      <c r="NSV10" s="82"/>
      <c r="NSW10" s="82"/>
      <c r="NSX10" s="82"/>
      <c r="NSY10" s="82"/>
      <c r="NSZ10" s="82"/>
      <c r="NTA10" s="82"/>
      <c r="NTB10" s="82"/>
      <c r="NTC10" s="82"/>
      <c r="NTD10" s="82"/>
      <c r="NTE10" s="82"/>
      <c r="NTF10" s="82"/>
      <c r="NTG10" s="82"/>
      <c r="NTH10" s="82"/>
      <c r="NTI10" s="82"/>
      <c r="NTJ10" s="82"/>
      <c r="NTK10" s="82"/>
      <c r="NTL10" s="82"/>
      <c r="NTM10" s="82"/>
      <c r="NTN10" s="82"/>
      <c r="NTO10" s="82"/>
      <c r="NTP10" s="82"/>
      <c r="NTQ10" s="82"/>
      <c r="NTR10" s="82"/>
      <c r="NTS10" s="82"/>
      <c r="NTT10" s="82"/>
      <c r="NTU10" s="82"/>
      <c r="NTV10" s="82"/>
      <c r="NTW10" s="82"/>
      <c r="NTX10" s="82"/>
      <c r="NTY10" s="82"/>
      <c r="NTZ10" s="82"/>
      <c r="NUA10" s="82"/>
      <c r="NUB10" s="82"/>
      <c r="NUC10" s="82"/>
      <c r="NUD10" s="82"/>
      <c r="NUE10" s="82"/>
      <c r="NUF10" s="82"/>
      <c r="NUG10" s="82"/>
      <c r="NUH10" s="82"/>
      <c r="NUI10" s="82"/>
      <c r="NUJ10" s="82"/>
      <c r="NUK10" s="82"/>
      <c r="NUL10" s="82"/>
      <c r="NUM10" s="82"/>
      <c r="NUN10" s="82"/>
      <c r="NUO10" s="82"/>
      <c r="NUP10" s="82"/>
      <c r="NUQ10" s="82"/>
      <c r="NUR10" s="82"/>
      <c r="NUS10" s="82"/>
      <c r="NUT10" s="82"/>
      <c r="NUU10" s="82"/>
      <c r="NUV10" s="82"/>
      <c r="NUW10" s="82"/>
      <c r="NUX10" s="82"/>
      <c r="NUY10" s="82"/>
      <c r="NUZ10" s="82"/>
      <c r="NVA10" s="82"/>
      <c r="NVB10" s="82"/>
      <c r="NVC10" s="82"/>
      <c r="NVD10" s="82"/>
      <c r="NVE10" s="82"/>
      <c r="NVF10" s="82"/>
      <c r="NVG10" s="82"/>
      <c r="NVH10" s="82"/>
      <c r="NVI10" s="82"/>
      <c r="NVJ10" s="82"/>
      <c r="NVK10" s="82"/>
      <c r="NVL10" s="82"/>
      <c r="NVM10" s="82"/>
      <c r="NVN10" s="82"/>
      <c r="NVO10" s="82"/>
      <c r="NVP10" s="82"/>
      <c r="NVQ10" s="82"/>
      <c r="NVR10" s="82"/>
      <c r="NVS10" s="82"/>
      <c r="NVT10" s="82"/>
      <c r="NVU10" s="82"/>
      <c r="NVV10" s="82"/>
      <c r="NVW10" s="82"/>
      <c r="NVX10" s="82"/>
      <c r="NVY10" s="82"/>
      <c r="NVZ10" s="82"/>
      <c r="NWA10" s="82"/>
      <c r="NWB10" s="82"/>
      <c r="NWC10" s="82"/>
      <c r="NWD10" s="82"/>
      <c r="NWE10" s="82"/>
      <c r="NWF10" s="82"/>
      <c r="NWG10" s="82"/>
      <c r="NWH10" s="82"/>
      <c r="NWI10" s="82"/>
      <c r="NWJ10" s="82"/>
      <c r="NWK10" s="82"/>
      <c r="NWL10" s="82"/>
      <c r="NWM10" s="82"/>
      <c r="NWN10" s="82"/>
      <c r="NWO10" s="82"/>
      <c r="NWP10" s="82"/>
      <c r="NWQ10" s="82"/>
      <c r="NWR10" s="82"/>
      <c r="NWS10" s="82"/>
      <c r="NWT10" s="82"/>
      <c r="NWU10" s="82"/>
      <c r="NWV10" s="82"/>
      <c r="NWW10" s="82"/>
      <c r="NWX10" s="82"/>
      <c r="NWY10" s="82"/>
      <c r="NWZ10" s="82"/>
      <c r="NXA10" s="82"/>
      <c r="NXB10" s="82"/>
      <c r="NXC10" s="82"/>
      <c r="NXD10" s="82"/>
      <c r="NXE10" s="82"/>
      <c r="NXF10" s="82"/>
      <c r="NXG10" s="82"/>
      <c r="NXH10" s="82"/>
      <c r="NXI10" s="82"/>
      <c r="NXJ10" s="82"/>
      <c r="NXK10" s="82"/>
      <c r="NXL10" s="82"/>
      <c r="NXM10" s="82"/>
      <c r="NXN10" s="82"/>
      <c r="NXO10" s="82"/>
      <c r="NXP10" s="82"/>
      <c r="NXQ10" s="82"/>
      <c r="NXR10" s="82"/>
      <c r="NXS10" s="82"/>
      <c r="NXT10" s="82"/>
      <c r="NXU10" s="82"/>
      <c r="NXV10" s="82"/>
      <c r="NXW10" s="82"/>
      <c r="NXX10" s="82"/>
      <c r="NXY10" s="82"/>
      <c r="NXZ10" s="82"/>
      <c r="NYA10" s="82"/>
      <c r="NYB10" s="82"/>
      <c r="NYC10" s="82"/>
      <c r="NYD10" s="82"/>
      <c r="NYE10" s="82"/>
      <c r="NYF10" s="82"/>
      <c r="NYG10" s="82"/>
      <c r="NYH10" s="82"/>
      <c r="NYI10" s="82"/>
      <c r="NYJ10" s="82"/>
      <c r="NYK10" s="82"/>
      <c r="NYL10" s="82"/>
      <c r="NYM10" s="82"/>
      <c r="NYN10" s="82"/>
      <c r="NYO10" s="82"/>
      <c r="NYP10" s="82"/>
      <c r="NYQ10" s="82"/>
      <c r="NYR10" s="82"/>
      <c r="NYS10" s="82"/>
      <c r="NYT10" s="82"/>
      <c r="NYU10" s="82"/>
      <c r="NYV10" s="82"/>
      <c r="NYW10" s="82"/>
      <c r="NYX10" s="82"/>
      <c r="NYY10" s="82"/>
      <c r="NYZ10" s="82"/>
      <c r="NZA10" s="82"/>
      <c r="NZB10" s="82"/>
      <c r="NZC10" s="82"/>
      <c r="NZD10" s="82"/>
      <c r="NZE10" s="82"/>
      <c r="NZF10" s="82"/>
      <c r="NZG10" s="82"/>
      <c r="NZH10" s="82"/>
      <c r="NZI10" s="82"/>
      <c r="NZJ10" s="82"/>
      <c r="NZK10" s="82"/>
      <c r="NZL10" s="82"/>
      <c r="NZM10" s="82"/>
      <c r="NZN10" s="82"/>
      <c r="NZO10" s="82"/>
      <c r="NZP10" s="82"/>
      <c r="NZQ10" s="82"/>
      <c r="NZR10" s="82"/>
      <c r="NZS10" s="82"/>
      <c r="NZT10" s="82"/>
      <c r="NZU10" s="82"/>
      <c r="NZV10" s="82"/>
      <c r="NZW10" s="82"/>
      <c r="NZX10" s="82"/>
      <c r="NZY10" s="82"/>
      <c r="NZZ10" s="82"/>
      <c r="OAA10" s="82"/>
      <c r="OAB10" s="82"/>
      <c r="OAC10" s="82"/>
      <c r="OAD10" s="82"/>
      <c r="OAE10" s="82"/>
      <c r="OAF10" s="82"/>
      <c r="OAG10" s="82"/>
      <c r="OAH10" s="82"/>
      <c r="OAI10" s="82"/>
      <c r="OAJ10" s="82"/>
      <c r="OAK10" s="82"/>
      <c r="OAL10" s="82"/>
      <c r="OAM10" s="82"/>
      <c r="OAN10" s="82"/>
      <c r="OAO10" s="82"/>
      <c r="OAP10" s="82"/>
      <c r="OAQ10" s="82"/>
      <c r="OAR10" s="82"/>
      <c r="OAS10" s="82"/>
      <c r="OAT10" s="82"/>
      <c r="OAU10" s="82"/>
      <c r="OAV10" s="82"/>
      <c r="OAW10" s="82"/>
      <c r="OAX10" s="82"/>
      <c r="OAY10" s="82"/>
      <c r="OAZ10" s="82"/>
      <c r="OBA10" s="82"/>
      <c r="OBB10" s="82"/>
      <c r="OBC10" s="82"/>
      <c r="OBD10" s="82"/>
      <c r="OBE10" s="82"/>
      <c r="OBF10" s="82"/>
      <c r="OBG10" s="82"/>
      <c r="OBH10" s="82"/>
      <c r="OBI10" s="82"/>
      <c r="OBJ10" s="82"/>
      <c r="OBK10" s="82"/>
      <c r="OBL10" s="82"/>
      <c r="OBM10" s="82"/>
      <c r="OBN10" s="82"/>
      <c r="OBO10" s="82"/>
      <c r="OBP10" s="82"/>
      <c r="OBQ10" s="82"/>
      <c r="OBR10" s="82"/>
      <c r="OBS10" s="82"/>
      <c r="OBT10" s="82"/>
      <c r="OBU10" s="82"/>
      <c r="OBV10" s="82"/>
      <c r="OBW10" s="82"/>
      <c r="OBX10" s="82"/>
      <c r="OBY10" s="82"/>
      <c r="OBZ10" s="82"/>
      <c r="OCA10" s="82"/>
      <c r="OCB10" s="82"/>
      <c r="OCC10" s="82"/>
      <c r="OCD10" s="82"/>
      <c r="OCE10" s="82"/>
      <c r="OCF10" s="82"/>
      <c r="OCG10" s="82"/>
      <c r="OCH10" s="82"/>
      <c r="OCI10" s="82"/>
      <c r="OCJ10" s="82"/>
      <c r="OCK10" s="82"/>
      <c r="OCL10" s="82"/>
      <c r="OCM10" s="82"/>
      <c r="OCN10" s="82"/>
      <c r="OCO10" s="82"/>
      <c r="OCP10" s="82"/>
      <c r="OCQ10" s="82"/>
      <c r="OCR10" s="82"/>
      <c r="OCS10" s="82"/>
      <c r="OCT10" s="82"/>
      <c r="OCU10" s="82"/>
      <c r="OCV10" s="82"/>
      <c r="OCW10" s="82"/>
      <c r="OCX10" s="82"/>
      <c r="OCY10" s="82"/>
      <c r="OCZ10" s="82"/>
      <c r="ODA10" s="82"/>
      <c r="ODB10" s="82"/>
      <c r="ODC10" s="82"/>
      <c r="ODD10" s="82"/>
      <c r="ODE10" s="82"/>
      <c r="ODF10" s="82"/>
      <c r="ODG10" s="82"/>
      <c r="ODH10" s="82"/>
      <c r="ODI10" s="82"/>
      <c r="ODJ10" s="82"/>
      <c r="ODK10" s="82"/>
      <c r="ODL10" s="82"/>
      <c r="ODM10" s="82"/>
      <c r="ODN10" s="82"/>
      <c r="ODO10" s="82"/>
      <c r="ODP10" s="82"/>
      <c r="ODQ10" s="82"/>
      <c r="ODR10" s="82"/>
      <c r="ODS10" s="82"/>
      <c r="ODT10" s="82"/>
      <c r="ODU10" s="82"/>
      <c r="ODV10" s="82"/>
      <c r="ODW10" s="82"/>
      <c r="ODX10" s="82"/>
      <c r="ODY10" s="82"/>
      <c r="ODZ10" s="82"/>
      <c r="OEA10" s="82"/>
      <c r="OEB10" s="82"/>
      <c r="OEC10" s="82"/>
      <c r="OED10" s="82"/>
      <c r="OEE10" s="82"/>
      <c r="OEF10" s="82"/>
      <c r="OEG10" s="82"/>
      <c r="OEH10" s="82"/>
      <c r="OEI10" s="82"/>
      <c r="OEJ10" s="82"/>
      <c r="OEK10" s="82"/>
      <c r="OEL10" s="82"/>
      <c r="OEM10" s="82"/>
      <c r="OEN10" s="82"/>
      <c r="OEO10" s="82"/>
      <c r="OEP10" s="82"/>
      <c r="OEQ10" s="82"/>
      <c r="OER10" s="82"/>
      <c r="OES10" s="82"/>
      <c r="OET10" s="82"/>
      <c r="OEU10" s="82"/>
      <c r="OEV10" s="82"/>
      <c r="OEW10" s="82"/>
      <c r="OEX10" s="82"/>
      <c r="OEY10" s="82"/>
      <c r="OEZ10" s="82"/>
      <c r="OFA10" s="82"/>
      <c r="OFB10" s="82"/>
      <c r="OFC10" s="82"/>
      <c r="OFD10" s="82"/>
      <c r="OFE10" s="82"/>
      <c r="OFF10" s="82"/>
      <c r="OFG10" s="82"/>
      <c r="OFH10" s="82"/>
      <c r="OFI10" s="82"/>
      <c r="OFJ10" s="82"/>
      <c r="OFK10" s="82"/>
      <c r="OFL10" s="82"/>
      <c r="OFM10" s="82"/>
      <c r="OFN10" s="82"/>
      <c r="OFO10" s="82"/>
      <c r="OFP10" s="82"/>
      <c r="OFQ10" s="82"/>
      <c r="OFR10" s="82"/>
      <c r="OFS10" s="82"/>
      <c r="OFT10" s="82"/>
      <c r="OFU10" s="82"/>
      <c r="OFV10" s="82"/>
      <c r="OFW10" s="82"/>
      <c r="OFX10" s="82"/>
      <c r="OFY10" s="82"/>
      <c r="OFZ10" s="82"/>
      <c r="OGA10" s="82"/>
      <c r="OGB10" s="82"/>
      <c r="OGC10" s="82"/>
      <c r="OGD10" s="82"/>
      <c r="OGE10" s="82"/>
      <c r="OGF10" s="82"/>
      <c r="OGG10" s="82"/>
      <c r="OGH10" s="82"/>
      <c r="OGI10" s="82"/>
      <c r="OGJ10" s="82"/>
      <c r="OGK10" s="82"/>
      <c r="OGL10" s="82"/>
      <c r="OGM10" s="82"/>
      <c r="OGN10" s="82"/>
      <c r="OGO10" s="82"/>
      <c r="OGP10" s="82"/>
      <c r="OGQ10" s="82"/>
      <c r="OGR10" s="82"/>
      <c r="OGS10" s="82"/>
      <c r="OGT10" s="82"/>
      <c r="OGU10" s="82"/>
      <c r="OGV10" s="82"/>
      <c r="OGW10" s="82"/>
      <c r="OGX10" s="82"/>
      <c r="OGY10" s="82"/>
      <c r="OGZ10" s="82"/>
      <c r="OHA10" s="82"/>
      <c r="OHB10" s="82"/>
      <c r="OHC10" s="82"/>
      <c r="OHD10" s="82"/>
      <c r="OHE10" s="82"/>
      <c r="OHF10" s="82"/>
      <c r="OHG10" s="82"/>
      <c r="OHH10" s="82"/>
      <c r="OHI10" s="82"/>
      <c r="OHJ10" s="82"/>
      <c r="OHK10" s="82"/>
      <c r="OHL10" s="82"/>
      <c r="OHM10" s="82"/>
      <c r="OHN10" s="82"/>
      <c r="OHO10" s="82"/>
      <c r="OHP10" s="82"/>
      <c r="OHQ10" s="82"/>
      <c r="OHR10" s="82"/>
      <c r="OHS10" s="82"/>
      <c r="OHT10" s="82"/>
      <c r="OHU10" s="82"/>
      <c r="OHV10" s="82"/>
      <c r="OHW10" s="82"/>
      <c r="OHX10" s="82"/>
      <c r="OHY10" s="82"/>
      <c r="OHZ10" s="82"/>
      <c r="OIA10" s="82"/>
      <c r="OIB10" s="82"/>
      <c r="OIC10" s="82"/>
      <c r="OID10" s="82"/>
      <c r="OIE10" s="82"/>
      <c r="OIF10" s="82"/>
      <c r="OIG10" s="82"/>
      <c r="OIH10" s="82"/>
      <c r="OII10" s="82"/>
      <c r="OIJ10" s="82"/>
      <c r="OIK10" s="82"/>
      <c r="OIL10" s="82"/>
      <c r="OIM10" s="82"/>
      <c r="OIN10" s="82"/>
      <c r="OIO10" s="82"/>
      <c r="OIP10" s="82"/>
      <c r="OIQ10" s="82"/>
      <c r="OIR10" s="82"/>
      <c r="OIS10" s="82"/>
      <c r="OIT10" s="82"/>
      <c r="OIU10" s="82"/>
      <c r="OIV10" s="82"/>
      <c r="OIW10" s="82"/>
      <c r="OIX10" s="82"/>
      <c r="OIY10" s="82"/>
      <c r="OIZ10" s="82"/>
      <c r="OJA10" s="82"/>
      <c r="OJB10" s="82"/>
      <c r="OJC10" s="82"/>
      <c r="OJD10" s="82"/>
      <c r="OJE10" s="82"/>
      <c r="OJF10" s="82"/>
      <c r="OJG10" s="82"/>
      <c r="OJH10" s="82"/>
      <c r="OJI10" s="82"/>
      <c r="OJJ10" s="82"/>
      <c r="OJK10" s="82"/>
      <c r="OJL10" s="82"/>
      <c r="OJM10" s="82"/>
      <c r="OJN10" s="82"/>
      <c r="OJO10" s="82"/>
      <c r="OJP10" s="82"/>
      <c r="OJQ10" s="82"/>
      <c r="OJR10" s="82"/>
      <c r="OJS10" s="82"/>
      <c r="OJT10" s="82"/>
      <c r="OJU10" s="82"/>
      <c r="OJV10" s="82"/>
      <c r="OJW10" s="82"/>
      <c r="OJX10" s="82"/>
      <c r="OJY10" s="82"/>
      <c r="OJZ10" s="82"/>
      <c r="OKA10" s="82"/>
      <c r="OKB10" s="82"/>
      <c r="OKC10" s="82"/>
      <c r="OKD10" s="82"/>
      <c r="OKE10" s="82"/>
      <c r="OKF10" s="82"/>
      <c r="OKG10" s="82"/>
      <c r="OKH10" s="82"/>
      <c r="OKI10" s="82"/>
      <c r="OKJ10" s="82"/>
      <c r="OKK10" s="82"/>
      <c r="OKL10" s="82"/>
      <c r="OKM10" s="82"/>
      <c r="OKN10" s="82"/>
      <c r="OKO10" s="82"/>
      <c r="OKP10" s="82"/>
      <c r="OKQ10" s="82"/>
      <c r="OKR10" s="82"/>
      <c r="OKS10" s="82"/>
      <c r="OKT10" s="82"/>
      <c r="OKU10" s="82"/>
      <c r="OKV10" s="82"/>
      <c r="OKW10" s="82"/>
      <c r="OKX10" s="82"/>
      <c r="OKY10" s="82"/>
      <c r="OKZ10" s="82"/>
      <c r="OLA10" s="82"/>
      <c r="OLB10" s="82"/>
      <c r="OLC10" s="82"/>
      <c r="OLD10" s="82"/>
      <c r="OLE10" s="82"/>
      <c r="OLF10" s="82"/>
      <c r="OLG10" s="82"/>
      <c r="OLH10" s="82"/>
      <c r="OLI10" s="82"/>
      <c r="OLJ10" s="82"/>
      <c r="OLK10" s="82"/>
      <c r="OLL10" s="82"/>
      <c r="OLM10" s="82"/>
      <c r="OLN10" s="82"/>
      <c r="OLO10" s="82"/>
      <c r="OLP10" s="82"/>
      <c r="OLQ10" s="82"/>
      <c r="OLR10" s="82"/>
      <c r="OLS10" s="82"/>
      <c r="OLT10" s="82"/>
      <c r="OLU10" s="82"/>
      <c r="OLV10" s="82"/>
      <c r="OLW10" s="82"/>
      <c r="OLX10" s="82"/>
      <c r="OLY10" s="82"/>
      <c r="OLZ10" s="82"/>
      <c r="OMA10" s="82"/>
      <c r="OMB10" s="82"/>
      <c r="OMC10" s="82"/>
      <c r="OMD10" s="82"/>
      <c r="OME10" s="82"/>
      <c r="OMF10" s="82"/>
      <c r="OMG10" s="82"/>
      <c r="OMH10" s="82"/>
      <c r="OMI10" s="82"/>
      <c r="OMJ10" s="82"/>
      <c r="OMK10" s="82"/>
      <c r="OML10" s="82"/>
      <c r="OMM10" s="82"/>
      <c r="OMN10" s="82"/>
      <c r="OMO10" s="82"/>
      <c r="OMP10" s="82"/>
      <c r="OMQ10" s="82"/>
      <c r="OMR10" s="82"/>
      <c r="OMS10" s="82"/>
      <c r="OMT10" s="82"/>
      <c r="OMU10" s="82"/>
      <c r="OMV10" s="82"/>
      <c r="OMW10" s="82"/>
      <c r="OMX10" s="82"/>
      <c r="OMY10" s="82"/>
      <c r="OMZ10" s="82"/>
      <c r="ONA10" s="82"/>
      <c r="ONB10" s="82"/>
      <c r="ONC10" s="82"/>
      <c r="OND10" s="82"/>
      <c r="ONE10" s="82"/>
      <c r="ONF10" s="82"/>
      <c r="ONG10" s="82"/>
      <c r="ONH10" s="82"/>
      <c r="ONI10" s="82"/>
      <c r="ONJ10" s="82"/>
      <c r="ONK10" s="82"/>
      <c r="ONL10" s="82"/>
      <c r="ONM10" s="82"/>
      <c r="ONN10" s="82"/>
      <c r="ONO10" s="82"/>
      <c r="ONP10" s="82"/>
      <c r="ONQ10" s="82"/>
      <c r="ONR10" s="82"/>
      <c r="ONS10" s="82"/>
      <c r="ONT10" s="82"/>
      <c r="ONU10" s="82"/>
      <c r="ONV10" s="82"/>
      <c r="ONW10" s="82"/>
      <c r="ONX10" s="82"/>
      <c r="ONY10" s="82"/>
      <c r="ONZ10" s="82"/>
      <c r="OOA10" s="82"/>
      <c r="OOB10" s="82"/>
      <c r="OOC10" s="82"/>
      <c r="OOD10" s="82"/>
      <c r="OOE10" s="82"/>
      <c r="OOF10" s="82"/>
      <c r="OOG10" s="82"/>
      <c r="OOH10" s="82"/>
      <c r="OOI10" s="82"/>
      <c r="OOJ10" s="82"/>
      <c r="OOK10" s="82"/>
      <c r="OOL10" s="82"/>
      <c r="OOM10" s="82"/>
      <c r="OON10" s="82"/>
      <c r="OOO10" s="82"/>
      <c r="OOP10" s="82"/>
      <c r="OOQ10" s="82"/>
      <c r="OOR10" s="82"/>
      <c r="OOS10" s="82"/>
      <c r="OOT10" s="82"/>
      <c r="OOU10" s="82"/>
      <c r="OOV10" s="82"/>
      <c r="OOW10" s="82"/>
      <c r="OOX10" s="82"/>
      <c r="OOY10" s="82"/>
      <c r="OOZ10" s="82"/>
      <c r="OPA10" s="82"/>
      <c r="OPB10" s="82"/>
      <c r="OPC10" s="82"/>
      <c r="OPD10" s="82"/>
      <c r="OPE10" s="82"/>
      <c r="OPF10" s="82"/>
      <c r="OPG10" s="82"/>
      <c r="OPH10" s="82"/>
      <c r="OPI10" s="82"/>
      <c r="OPJ10" s="82"/>
      <c r="OPK10" s="82"/>
      <c r="OPL10" s="82"/>
      <c r="OPM10" s="82"/>
      <c r="OPN10" s="82"/>
      <c r="OPO10" s="82"/>
      <c r="OPP10" s="82"/>
      <c r="OPQ10" s="82"/>
      <c r="OPR10" s="82"/>
      <c r="OPS10" s="82"/>
      <c r="OPT10" s="82"/>
      <c r="OPU10" s="82"/>
      <c r="OPV10" s="82"/>
      <c r="OPW10" s="82"/>
      <c r="OPX10" s="82"/>
      <c r="OPY10" s="82"/>
      <c r="OPZ10" s="82"/>
      <c r="OQA10" s="82"/>
      <c r="OQB10" s="82"/>
      <c r="OQC10" s="82"/>
      <c r="OQD10" s="82"/>
      <c r="OQE10" s="82"/>
      <c r="OQF10" s="82"/>
      <c r="OQG10" s="82"/>
      <c r="OQH10" s="82"/>
      <c r="OQI10" s="82"/>
      <c r="OQJ10" s="82"/>
      <c r="OQK10" s="82"/>
      <c r="OQL10" s="82"/>
      <c r="OQM10" s="82"/>
      <c r="OQN10" s="82"/>
      <c r="OQO10" s="82"/>
      <c r="OQP10" s="82"/>
      <c r="OQQ10" s="82"/>
      <c r="OQR10" s="82"/>
      <c r="OQS10" s="82"/>
      <c r="OQT10" s="82"/>
      <c r="OQU10" s="82"/>
      <c r="OQV10" s="82"/>
      <c r="OQW10" s="82"/>
      <c r="OQX10" s="82"/>
      <c r="OQY10" s="82"/>
      <c r="OQZ10" s="82"/>
      <c r="ORA10" s="82"/>
      <c r="ORB10" s="82"/>
      <c r="ORC10" s="82"/>
      <c r="ORD10" s="82"/>
      <c r="ORE10" s="82"/>
      <c r="ORF10" s="82"/>
      <c r="ORG10" s="82"/>
      <c r="ORH10" s="82"/>
      <c r="ORI10" s="82"/>
      <c r="ORJ10" s="82"/>
      <c r="ORK10" s="82"/>
      <c r="ORL10" s="82"/>
      <c r="ORM10" s="82"/>
      <c r="ORN10" s="82"/>
      <c r="ORO10" s="82"/>
      <c r="ORP10" s="82"/>
      <c r="ORQ10" s="82"/>
      <c r="ORR10" s="82"/>
      <c r="ORS10" s="82"/>
      <c r="ORT10" s="82"/>
      <c r="ORU10" s="82"/>
      <c r="ORV10" s="82"/>
      <c r="ORW10" s="82"/>
      <c r="ORX10" s="82"/>
      <c r="ORY10" s="82"/>
      <c r="ORZ10" s="82"/>
      <c r="OSA10" s="82"/>
      <c r="OSB10" s="82"/>
      <c r="OSC10" s="82"/>
      <c r="OSD10" s="82"/>
      <c r="OSE10" s="82"/>
      <c r="OSF10" s="82"/>
      <c r="OSG10" s="82"/>
      <c r="OSH10" s="82"/>
      <c r="OSI10" s="82"/>
      <c r="OSJ10" s="82"/>
      <c r="OSK10" s="82"/>
      <c r="OSL10" s="82"/>
      <c r="OSM10" s="82"/>
      <c r="OSN10" s="82"/>
      <c r="OSO10" s="82"/>
      <c r="OSP10" s="82"/>
      <c r="OSQ10" s="82"/>
      <c r="OSR10" s="82"/>
      <c r="OSS10" s="82"/>
      <c r="OST10" s="82"/>
      <c r="OSU10" s="82"/>
      <c r="OSV10" s="82"/>
      <c r="OSW10" s="82"/>
      <c r="OSX10" s="82"/>
      <c r="OSY10" s="82"/>
      <c r="OSZ10" s="82"/>
      <c r="OTA10" s="82"/>
      <c r="OTB10" s="82"/>
      <c r="OTC10" s="82"/>
      <c r="OTD10" s="82"/>
      <c r="OTE10" s="82"/>
      <c r="OTF10" s="82"/>
      <c r="OTG10" s="82"/>
      <c r="OTH10" s="82"/>
      <c r="OTI10" s="82"/>
      <c r="OTJ10" s="82"/>
      <c r="OTK10" s="82"/>
      <c r="OTL10" s="82"/>
      <c r="OTM10" s="82"/>
      <c r="OTN10" s="82"/>
      <c r="OTO10" s="82"/>
      <c r="OTP10" s="82"/>
      <c r="OTQ10" s="82"/>
      <c r="OTR10" s="82"/>
      <c r="OTS10" s="82"/>
      <c r="OTT10" s="82"/>
      <c r="OTU10" s="82"/>
      <c r="OTV10" s="82"/>
      <c r="OTW10" s="82"/>
      <c r="OTX10" s="82"/>
      <c r="OTY10" s="82"/>
      <c r="OTZ10" s="82"/>
      <c r="OUA10" s="82"/>
      <c r="OUB10" s="82"/>
      <c r="OUC10" s="82"/>
      <c r="OUD10" s="82"/>
      <c r="OUE10" s="82"/>
      <c r="OUF10" s="82"/>
      <c r="OUG10" s="82"/>
      <c r="OUH10" s="82"/>
      <c r="OUI10" s="82"/>
      <c r="OUJ10" s="82"/>
      <c r="OUK10" s="82"/>
      <c r="OUL10" s="82"/>
      <c r="OUM10" s="82"/>
      <c r="OUN10" s="82"/>
      <c r="OUO10" s="82"/>
      <c r="OUP10" s="82"/>
      <c r="OUQ10" s="82"/>
      <c r="OUR10" s="82"/>
      <c r="OUS10" s="82"/>
      <c r="OUT10" s="82"/>
      <c r="OUU10" s="82"/>
      <c r="OUV10" s="82"/>
      <c r="OUW10" s="82"/>
      <c r="OUX10" s="82"/>
      <c r="OUY10" s="82"/>
      <c r="OUZ10" s="82"/>
      <c r="OVA10" s="82"/>
      <c r="OVB10" s="82"/>
      <c r="OVC10" s="82"/>
      <c r="OVD10" s="82"/>
      <c r="OVE10" s="82"/>
      <c r="OVF10" s="82"/>
      <c r="OVG10" s="82"/>
      <c r="OVH10" s="82"/>
      <c r="OVI10" s="82"/>
      <c r="OVJ10" s="82"/>
      <c r="OVK10" s="82"/>
      <c r="OVL10" s="82"/>
      <c r="OVM10" s="82"/>
      <c r="OVN10" s="82"/>
      <c r="OVO10" s="82"/>
      <c r="OVP10" s="82"/>
      <c r="OVQ10" s="82"/>
      <c r="OVR10" s="82"/>
      <c r="OVS10" s="82"/>
      <c r="OVT10" s="82"/>
      <c r="OVU10" s="82"/>
      <c r="OVV10" s="82"/>
      <c r="OVW10" s="82"/>
      <c r="OVX10" s="82"/>
      <c r="OVY10" s="82"/>
      <c r="OVZ10" s="82"/>
      <c r="OWA10" s="82"/>
      <c r="OWB10" s="82"/>
      <c r="OWC10" s="82"/>
      <c r="OWD10" s="82"/>
      <c r="OWE10" s="82"/>
      <c r="OWF10" s="82"/>
      <c r="OWG10" s="82"/>
      <c r="OWH10" s="82"/>
      <c r="OWI10" s="82"/>
      <c r="OWJ10" s="82"/>
      <c r="OWK10" s="82"/>
      <c r="OWL10" s="82"/>
      <c r="OWM10" s="82"/>
      <c r="OWN10" s="82"/>
      <c r="OWO10" s="82"/>
      <c r="OWP10" s="82"/>
      <c r="OWQ10" s="82"/>
      <c r="OWR10" s="82"/>
      <c r="OWS10" s="82"/>
      <c r="OWT10" s="82"/>
      <c r="OWU10" s="82"/>
      <c r="OWV10" s="82"/>
      <c r="OWW10" s="82"/>
      <c r="OWX10" s="82"/>
      <c r="OWY10" s="82"/>
      <c r="OWZ10" s="82"/>
      <c r="OXA10" s="82"/>
      <c r="OXB10" s="82"/>
      <c r="OXC10" s="82"/>
      <c r="OXD10" s="82"/>
      <c r="OXE10" s="82"/>
      <c r="OXF10" s="82"/>
      <c r="OXG10" s="82"/>
      <c r="OXH10" s="82"/>
      <c r="OXI10" s="82"/>
      <c r="OXJ10" s="82"/>
      <c r="OXK10" s="82"/>
      <c r="OXL10" s="82"/>
      <c r="OXM10" s="82"/>
      <c r="OXN10" s="82"/>
      <c r="OXO10" s="82"/>
      <c r="OXP10" s="82"/>
      <c r="OXQ10" s="82"/>
      <c r="OXR10" s="82"/>
      <c r="OXS10" s="82"/>
      <c r="OXT10" s="82"/>
      <c r="OXU10" s="82"/>
      <c r="OXV10" s="82"/>
      <c r="OXW10" s="82"/>
      <c r="OXX10" s="82"/>
      <c r="OXY10" s="82"/>
      <c r="OXZ10" s="82"/>
      <c r="OYA10" s="82"/>
      <c r="OYB10" s="82"/>
      <c r="OYC10" s="82"/>
      <c r="OYD10" s="82"/>
      <c r="OYE10" s="82"/>
      <c r="OYF10" s="82"/>
      <c r="OYG10" s="82"/>
      <c r="OYH10" s="82"/>
      <c r="OYI10" s="82"/>
      <c r="OYJ10" s="82"/>
      <c r="OYK10" s="82"/>
      <c r="OYL10" s="82"/>
      <c r="OYM10" s="82"/>
      <c r="OYN10" s="82"/>
      <c r="OYO10" s="82"/>
      <c r="OYP10" s="82"/>
      <c r="OYQ10" s="82"/>
      <c r="OYR10" s="82"/>
      <c r="OYS10" s="82"/>
      <c r="OYT10" s="82"/>
      <c r="OYU10" s="82"/>
      <c r="OYV10" s="82"/>
      <c r="OYW10" s="82"/>
      <c r="OYX10" s="82"/>
      <c r="OYY10" s="82"/>
      <c r="OYZ10" s="82"/>
      <c r="OZA10" s="82"/>
      <c r="OZB10" s="82"/>
      <c r="OZC10" s="82"/>
      <c r="OZD10" s="82"/>
      <c r="OZE10" s="82"/>
      <c r="OZF10" s="82"/>
      <c r="OZG10" s="82"/>
      <c r="OZH10" s="82"/>
      <c r="OZI10" s="82"/>
      <c r="OZJ10" s="82"/>
      <c r="OZK10" s="82"/>
      <c r="OZL10" s="82"/>
      <c r="OZM10" s="82"/>
      <c r="OZN10" s="82"/>
      <c r="OZO10" s="82"/>
      <c r="OZP10" s="82"/>
      <c r="OZQ10" s="82"/>
      <c r="OZR10" s="82"/>
      <c r="OZS10" s="82"/>
      <c r="OZT10" s="82"/>
      <c r="OZU10" s="82"/>
      <c r="OZV10" s="82"/>
      <c r="OZW10" s="82"/>
      <c r="OZX10" s="82"/>
      <c r="OZY10" s="82"/>
      <c r="OZZ10" s="82"/>
      <c r="PAA10" s="82"/>
      <c r="PAB10" s="82"/>
      <c r="PAC10" s="82"/>
      <c r="PAD10" s="82"/>
      <c r="PAE10" s="82"/>
      <c r="PAF10" s="82"/>
      <c r="PAG10" s="82"/>
      <c r="PAH10" s="82"/>
      <c r="PAI10" s="82"/>
      <c r="PAJ10" s="82"/>
      <c r="PAK10" s="82"/>
      <c r="PAL10" s="82"/>
      <c r="PAM10" s="82"/>
      <c r="PAN10" s="82"/>
      <c r="PAO10" s="82"/>
      <c r="PAP10" s="82"/>
      <c r="PAQ10" s="82"/>
      <c r="PAR10" s="82"/>
      <c r="PAS10" s="82"/>
      <c r="PAT10" s="82"/>
      <c r="PAU10" s="82"/>
      <c r="PAV10" s="82"/>
      <c r="PAW10" s="82"/>
      <c r="PAX10" s="82"/>
      <c r="PAY10" s="82"/>
      <c r="PAZ10" s="82"/>
      <c r="PBA10" s="82"/>
      <c r="PBB10" s="82"/>
      <c r="PBC10" s="82"/>
      <c r="PBD10" s="82"/>
      <c r="PBE10" s="82"/>
      <c r="PBF10" s="82"/>
      <c r="PBG10" s="82"/>
      <c r="PBH10" s="82"/>
      <c r="PBI10" s="82"/>
      <c r="PBJ10" s="82"/>
      <c r="PBK10" s="82"/>
      <c r="PBL10" s="82"/>
      <c r="PBM10" s="82"/>
      <c r="PBN10" s="82"/>
      <c r="PBO10" s="82"/>
      <c r="PBP10" s="82"/>
      <c r="PBQ10" s="82"/>
      <c r="PBR10" s="82"/>
      <c r="PBS10" s="82"/>
      <c r="PBT10" s="82"/>
      <c r="PBU10" s="82"/>
      <c r="PBV10" s="82"/>
      <c r="PBW10" s="82"/>
      <c r="PBX10" s="82"/>
      <c r="PBY10" s="82"/>
      <c r="PBZ10" s="82"/>
      <c r="PCA10" s="82"/>
      <c r="PCB10" s="82"/>
      <c r="PCC10" s="82"/>
      <c r="PCD10" s="82"/>
      <c r="PCE10" s="82"/>
      <c r="PCF10" s="82"/>
      <c r="PCG10" s="82"/>
      <c r="PCH10" s="82"/>
      <c r="PCI10" s="82"/>
      <c r="PCJ10" s="82"/>
      <c r="PCK10" s="82"/>
      <c r="PCL10" s="82"/>
      <c r="PCM10" s="82"/>
      <c r="PCN10" s="82"/>
      <c r="PCO10" s="82"/>
      <c r="PCP10" s="82"/>
      <c r="PCQ10" s="82"/>
      <c r="PCR10" s="82"/>
      <c r="PCS10" s="82"/>
      <c r="PCT10" s="82"/>
      <c r="PCU10" s="82"/>
      <c r="PCV10" s="82"/>
      <c r="PCW10" s="82"/>
      <c r="PCX10" s="82"/>
      <c r="PCY10" s="82"/>
      <c r="PCZ10" s="82"/>
      <c r="PDA10" s="82"/>
      <c r="PDB10" s="82"/>
      <c r="PDC10" s="82"/>
      <c r="PDD10" s="82"/>
      <c r="PDE10" s="82"/>
      <c r="PDF10" s="82"/>
      <c r="PDG10" s="82"/>
      <c r="PDH10" s="82"/>
      <c r="PDI10" s="82"/>
      <c r="PDJ10" s="82"/>
      <c r="PDK10" s="82"/>
      <c r="PDL10" s="82"/>
      <c r="PDM10" s="82"/>
      <c r="PDN10" s="82"/>
      <c r="PDO10" s="82"/>
      <c r="PDP10" s="82"/>
      <c r="PDQ10" s="82"/>
      <c r="PDR10" s="82"/>
      <c r="PDS10" s="82"/>
      <c r="PDT10" s="82"/>
      <c r="PDU10" s="82"/>
      <c r="PDV10" s="82"/>
      <c r="PDW10" s="82"/>
      <c r="PDX10" s="82"/>
      <c r="PDY10" s="82"/>
      <c r="PDZ10" s="82"/>
      <c r="PEA10" s="82"/>
      <c r="PEB10" s="82"/>
      <c r="PEC10" s="82"/>
      <c r="PED10" s="82"/>
      <c r="PEE10" s="82"/>
      <c r="PEF10" s="82"/>
      <c r="PEG10" s="82"/>
      <c r="PEH10" s="82"/>
      <c r="PEI10" s="82"/>
      <c r="PEJ10" s="82"/>
      <c r="PEK10" s="82"/>
      <c r="PEL10" s="82"/>
      <c r="PEM10" s="82"/>
      <c r="PEN10" s="82"/>
      <c r="PEO10" s="82"/>
      <c r="PEP10" s="82"/>
      <c r="PEQ10" s="82"/>
      <c r="PER10" s="82"/>
      <c r="PES10" s="82"/>
      <c r="PET10" s="82"/>
      <c r="PEU10" s="82"/>
      <c r="PEV10" s="82"/>
      <c r="PEW10" s="82"/>
      <c r="PEX10" s="82"/>
      <c r="PEY10" s="82"/>
      <c r="PEZ10" s="82"/>
      <c r="PFA10" s="82"/>
      <c r="PFB10" s="82"/>
      <c r="PFC10" s="82"/>
      <c r="PFD10" s="82"/>
      <c r="PFE10" s="82"/>
      <c r="PFF10" s="82"/>
      <c r="PFG10" s="82"/>
      <c r="PFH10" s="82"/>
      <c r="PFI10" s="82"/>
      <c r="PFJ10" s="82"/>
      <c r="PFK10" s="82"/>
      <c r="PFL10" s="82"/>
      <c r="PFM10" s="82"/>
      <c r="PFN10" s="82"/>
      <c r="PFO10" s="82"/>
      <c r="PFP10" s="82"/>
      <c r="PFQ10" s="82"/>
      <c r="PFR10" s="82"/>
      <c r="PFS10" s="82"/>
      <c r="PFT10" s="82"/>
      <c r="PFU10" s="82"/>
      <c r="PFV10" s="82"/>
      <c r="PFW10" s="82"/>
      <c r="PFX10" s="82"/>
      <c r="PFY10" s="82"/>
      <c r="PFZ10" s="82"/>
      <c r="PGA10" s="82"/>
      <c r="PGB10" s="82"/>
      <c r="PGC10" s="82"/>
      <c r="PGD10" s="82"/>
      <c r="PGE10" s="82"/>
      <c r="PGF10" s="82"/>
      <c r="PGG10" s="82"/>
      <c r="PGH10" s="82"/>
      <c r="PGI10" s="82"/>
      <c r="PGJ10" s="82"/>
      <c r="PGK10" s="82"/>
      <c r="PGL10" s="82"/>
      <c r="PGM10" s="82"/>
      <c r="PGN10" s="82"/>
      <c r="PGO10" s="82"/>
      <c r="PGP10" s="82"/>
      <c r="PGQ10" s="82"/>
      <c r="PGR10" s="82"/>
      <c r="PGS10" s="82"/>
      <c r="PGT10" s="82"/>
      <c r="PGU10" s="82"/>
      <c r="PGV10" s="82"/>
      <c r="PGW10" s="82"/>
      <c r="PGX10" s="82"/>
      <c r="PGY10" s="82"/>
      <c r="PGZ10" s="82"/>
      <c r="PHA10" s="82"/>
      <c r="PHB10" s="82"/>
      <c r="PHC10" s="82"/>
      <c r="PHD10" s="82"/>
      <c r="PHE10" s="82"/>
      <c r="PHF10" s="82"/>
      <c r="PHG10" s="82"/>
      <c r="PHH10" s="82"/>
      <c r="PHI10" s="82"/>
      <c r="PHJ10" s="82"/>
      <c r="PHK10" s="82"/>
      <c r="PHL10" s="82"/>
      <c r="PHM10" s="82"/>
      <c r="PHN10" s="82"/>
      <c r="PHO10" s="82"/>
      <c r="PHP10" s="82"/>
      <c r="PHQ10" s="82"/>
      <c r="PHR10" s="82"/>
      <c r="PHS10" s="82"/>
      <c r="PHT10" s="82"/>
      <c r="PHU10" s="82"/>
      <c r="PHV10" s="82"/>
      <c r="PHW10" s="82"/>
      <c r="PHX10" s="82"/>
      <c r="PHY10" s="82"/>
      <c r="PHZ10" s="82"/>
      <c r="PIA10" s="82"/>
      <c r="PIB10" s="82"/>
      <c r="PIC10" s="82"/>
      <c r="PID10" s="82"/>
      <c r="PIE10" s="82"/>
      <c r="PIF10" s="82"/>
      <c r="PIG10" s="82"/>
      <c r="PIH10" s="82"/>
      <c r="PII10" s="82"/>
      <c r="PIJ10" s="82"/>
      <c r="PIK10" s="82"/>
      <c r="PIL10" s="82"/>
      <c r="PIM10" s="82"/>
      <c r="PIN10" s="82"/>
      <c r="PIO10" s="82"/>
      <c r="PIP10" s="82"/>
      <c r="PIQ10" s="82"/>
      <c r="PIR10" s="82"/>
      <c r="PIS10" s="82"/>
      <c r="PIT10" s="82"/>
      <c r="PIU10" s="82"/>
      <c r="PIV10" s="82"/>
      <c r="PIW10" s="82"/>
      <c r="PIX10" s="82"/>
      <c r="PIY10" s="82"/>
      <c r="PIZ10" s="82"/>
      <c r="PJA10" s="82"/>
      <c r="PJB10" s="82"/>
      <c r="PJC10" s="82"/>
      <c r="PJD10" s="82"/>
      <c r="PJE10" s="82"/>
      <c r="PJF10" s="82"/>
      <c r="PJG10" s="82"/>
      <c r="PJH10" s="82"/>
      <c r="PJI10" s="82"/>
      <c r="PJJ10" s="82"/>
      <c r="PJK10" s="82"/>
      <c r="PJL10" s="82"/>
      <c r="PJM10" s="82"/>
      <c r="PJN10" s="82"/>
      <c r="PJO10" s="82"/>
      <c r="PJP10" s="82"/>
      <c r="PJQ10" s="82"/>
      <c r="PJR10" s="82"/>
      <c r="PJS10" s="82"/>
      <c r="PJT10" s="82"/>
      <c r="PJU10" s="82"/>
      <c r="PJV10" s="82"/>
      <c r="PJW10" s="82"/>
      <c r="PJX10" s="82"/>
      <c r="PJY10" s="82"/>
      <c r="PJZ10" s="82"/>
      <c r="PKA10" s="82"/>
      <c r="PKB10" s="82"/>
      <c r="PKC10" s="82"/>
      <c r="PKD10" s="82"/>
      <c r="PKE10" s="82"/>
      <c r="PKF10" s="82"/>
      <c r="PKG10" s="82"/>
      <c r="PKH10" s="82"/>
      <c r="PKI10" s="82"/>
      <c r="PKJ10" s="82"/>
      <c r="PKK10" s="82"/>
      <c r="PKL10" s="82"/>
      <c r="PKM10" s="82"/>
      <c r="PKN10" s="82"/>
      <c r="PKO10" s="82"/>
      <c r="PKP10" s="82"/>
      <c r="PKQ10" s="82"/>
      <c r="PKR10" s="82"/>
      <c r="PKS10" s="82"/>
      <c r="PKT10" s="82"/>
      <c r="PKU10" s="82"/>
      <c r="PKV10" s="82"/>
      <c r="PKW10" s="82"/>
      <c r="PKX10" s="82"/>
      <c r="PKY10" s="82"/>
      <c r="PKZ10" s="82"/>
      <c r="PLA10" s="82"/>
      <c r="PLB10" s="82"/>
      <c r="PLC10" s="82"/>
      <c r="PLD10" s="82"/>
      <c r="PLE10" s="82"/>
      <c r="PLF10" s="82"/>
      <c r="PLG10" s="82"/>
      <c r="PLH10" s="82"/>
      <c r="PLI10" s="82"/>
      <c r="PLJ10" s="82"/>
      <c r="PLK10" s="82"/>
      <c r="PLL10" s="82"/>
      <c r="PLM10" s="82"/>
      <c r="PLN10" s="82"/>
      <c r="PLO10" s="82"/>
      <c r="PLP10" s="82"/>
      <c r="PLQ10" s="82"/>
      <c r="PLR10" s="82"/>
      <c r="PLS10" s="82"/>
      <c r="PLT10" s="82"/>
      <c r="PLU10" s="82"/>
      <c r="PLV10" s="82"/>
      <c r="PLW10" s="82"/>
      <c r="PLX10" s="82"/>
      <c r="PLY10" s="82"/>
      <c r="PLZ10" s="82"/>
      <c r="PMA10" s="82"/>
      <c r="PMB10" s="82"/>
      <c r="PMC10" s="82"/>
      <c r="PMD10" s="82"/>
      <c r="PME10" s="82"/>
      <c r="PMF10" s="82"/>
      <c r="PMG10" s="82"/>
      <c r="PMH10" s="82"/>
      <c r="PMI10" s="82"/>
      <c r="PMJ10" s="82"/>
      <c r="PMK10" s="82"/>
      <c r="PML10" s="82"/>
      <c r="PMM10" s="82"/>
      <c r="PMN10" s="82"/>
      <c r="PMO10" s="82"/>
      <c r="PMP10" s="82"/>
      <c r="PMQ10" s="82"/>
      <c r="PMR10" s="82"/>
      <c r="PMS10" s="82"/>
      <c r="PMT10" s="82"/>
      <c r="PMU10" s="82"/>
      <c r="PMV10" s="82"/>
      <c r="PMW10" s="82"/>
      <c r="PMX10" s="82"/>
      <c r="PMY10" s="82"/>
      <c r="PMZ10" s="82"/>
      <c r="PNA10" s="82"/>
      <c r="PNB10" s="82"/>
      <c r="PNC10" s="82"/>
      <c r="PND10" s="82"/>
      <c r="PNE10" s="82"/>
      <c r="PNF10" s="82"/>
      <c r="PNG10" s="82"/>
      <c r="PNH10" s="82"/>
      <c r="PNI10" s="82"/>
      <c r="PNJ10" s="82"/>
      <c r="PNK10" s="82"/>
      <c r="PNL10" s="82"/>
      <c r="PNM10" s="82"/>
      <c r="PNN10" s="82"/>
      <c r="PNO10" s="82"/>
      <c r="PNP10" s="82"/>
      <c r="PNQ10" s="82"/>
      <c r="PNR10" s="82"/>
      <c r="PNS10" s="82"/>
      <c r="PNT10" s="82"/>
      <c r="PNU10" s="82"/>
      <c r="PNV10" s="82"/>
      <c r="PNW10" s="82"/>
      <c r="PNX10" s="82"/>
      <c r="PNY10" s="82"/>
      <c r="PNZ10" s="82"/>
      <c r="POA10" s="82"/>
      <c r="POB10" s="82"/>
      <c r="POC10" s="82"/>
      <c r="POD10" s="82"/>
      <c r="POE10" s="82"/>
      <c r="POF10" s="82"/>
      <c r="POG10" s="82"/>
      <c r="POH10" s="82"/>
      <c r="POI10" s="82"/>
      <c r="POJ10" s="82"/>
      <c r="POK10" s="82"/>
      <c r="POL10" s="82"/>
      <c r="POM10" s="82"/>
      <c r="PON10" s="82"/>
      <c r="POO10" s="82"/>
      <c r="POP10" s="82"/>
      <c r="POQ10" s="82"/>
      <c r="POR10" s="82"/>
      <c r="POS10" s="82"/>
      <c r="POT10" s="82"/>
      <c r="POU10" s="82"/>
      <c r="POV10" s="82"/>
      <c r="POW10" s="82"/>
      <c r="POX10" s="82"/>
      <c r="POY10" s="82"/>
      <c r="POZ10" s="82"/>
      <c r="PPA10" s="82"/>
      <c r="PPB10" s="82"/>
      <c r="PPC10" s="82"/>
      <c r="PPD10" s="82"/>
      <c r="PPE10" s="82"/>
      <c r="PPF10" s="82"/>
      <c r="PPG10" s="82"/>
      <c r="PPH10" s="82"/>
      <c r="PPI10" s="82"/>
      <c r="PPJ10" s="82"/>
      <c r="PPK10" s="82"/>
      <c r="PPL10" s="82"/>
      <c r="PPM10" s="82"/>
      <c r="PPN10" s="82"/>
      <c r="PPO10" s="82"/>
      <c r="PPP10" s="82"/>
      <c r="PPQ10" s="82"/>
      <c r="PPR10" s="82"/>
      <c r="PPS10" s="82"/>
      <c r="PPT10" s="82"/>
      <c r="PPU10" s="82"/>
      <c r="PPV10" s="82"/>
      <c r="PPW10" s="82"/>
      <c r="PPX10" s="82"/>
      <c r="PPY10" s="82"/>
      <c r="PPZ10" s="82"/>
      <c r="PQA10" s="82"/>
      <c r="PQB10" s="82"/>
      <c r="PQC10" s="82"/>
      <c r="PQD10" s="82"/>
      <c r="PQE10" s="82"/>
      <c r="PQF10" s="82"/>
      <c r="PQG10" s="82"/>
      <c r="PQH10" s="82"/>
      <c r="PQI10" s="82"/>
      <c r="PQJ10" s="82"/>
      <c r="PQK10" s="82"/>
      <c r="PQL10" s="82"/>
      <c r="PQM10" s="82"/>
      <c r="PQN10" s="82"/>
      <c r="PQO10" s="82"/>
      <c r="PQP10" s="82"/>
      <c r="PQQ10" s="82"/>
      <c r="PQR10" s="82"/>
      <c r="PQS10" s="82"/>
      <c r="PQT10" s="82"/>
      <c r="PQU10" s="82"/>
      <c r="PQV10" s="82"/>
      <c r="PQW10" s="82"/>
      <c r="PQX10" s="82"/>
      <c r="PQY10" s="82"/>
      <c r="PQZ10" s="82"/>
      <c r="PRA10" s="82"/>
      <c r="PRB10" s="82"/>
      <c r="PRC10" s="82"/>
      <c r="PRD10" s="82"/>
      <c r="PRE10" s="82"/>
      <c r="PRF10" s="82"/>
      <c r="PRG10" s="82"/>
      <c r="PRH10" s="82"/>
      <c r="PRI10" s="82"/>
      <c r="PRJ10" s="82"/>
      <c r="PRK10" s="82"/>
      <c r="PRL10" s="82"/>
      <c r="PRM10" s="82"/>
      <c r="PRN10" s="82"/>
      <c r="PRO10" s="82"/>
      <c r="PRP10" s="82"/>
      <c r="PRQ10" s="82"/>
      <c r="PRR10" s="82"/>
      <c r="PRS10" s="82"/>
      <c r="PRT10" s="82"/>
      <c r="PRU10" s="82"/>
      <c r="PRV10" s="82"/>
      <c r="PRW10" s="82"/>
      <c r="PRX10" s="82"/>
      <c r="PRY10" s="82"/>
      <c r="PRZ10" s="82"/>
      <c r="PSA10" s="82"/>
      <c r="PSB10" s="82"/>
      <c r="PSC10" s="82"/>
      <c r="PSD10" s="82"/>
      <c r="PSE10" s="82"/>
      <c r="PSF10" s="82"/>
      <c r="PSG10" s="82"/>
      <c r="PSH10" s="82"/>
      <c r="PSI10" s="82"/>
      <c r="PSJ10" s="82"/>
      <c r="PSK10" s="82"/>
      <c r="PSL10" s="82"/>
      <c r="PSM10" s="82"/>
      <c r="PSN10" s="82"/>
      <c r="PSO10" s="82"/>
      <c r="PSP10" s="82"/>
      <c r="PSQ10" s="82"/>
      <c r="PSR10" s="82"/>
      <c r="PSS10" s="82"/>
      <c r="PST10" s="82"/>
      <c r="PSU10" s="82"/>
      <c r="PSV10" s="82"/>
      <c r="PSW10" s="82"/>
      <c r="PSX10" s="82"/>
      <c r="PSY10" s="82"/>
      <c r="PSZ10" s="82"/>
      <c r="PTA10" s="82"/>
      <c r="PTB10" s="82"/>
      <c r="PTC10" s="82"/>
      <c r="PTD10" s="82"/>
      <c r="PTE10" s="82"/>
      <c r="PTF10" s="82"/>
      <c r="PTG10" s="82"/>
      <c r="PTH10" s="82"/>
      <c r="PTI10" s="82"/>
      <c r="PTJ10" s="82"/>
      <c r="PTK10" s="82"/>
      <c r="PTL10" s="82"/>
      <c r="PTM10" s="82"/>
      <c r="PTN10" s="82"/>
      <c r="PTO10" s="82"/>
      <c r="PTP10" s="82"/>
      <c r="PTQ10" s="82"/>
      <c r="PTR10" s="82"/>
      <c r="PTS10" s="82"/>
      <c r="PTT10" s="82"/>
      <c r="PTU10" s="82"/>
      <c r="PTV10" s="82"/>
      <c r="PTW10" s="82"/>
      <c r="PTX10" s="82"/>
      <c r="PTY10" s="82"/>
      <c r="PTZ10" s="82"/>
      <c r="PUA10" s="82"/>
      <c r="PUB10" s="82"/>
      <c r="PUC10" s="82"/>
      <c r="PUD10" s="82"/>
      <c r="PUE10" s="82"/>
      <c r="PUF10" s="82"/>
      <c r="PUG10" s="82"/>
      <c r="PUH10" s="82"/>
      <c r="PUI10" s="82"/>
      <c r="PUJ10" s="82"/>
      <c r="PUK10" s="82"/>
      <c r="PUL10" s="82"/>
      <c r="PUM10" s="82"/>
      <c r="PUN10" s="82"/>
      <c r="PUO10" s="82"/>
      <c r="PUP10" s="82"/>
      <c r="PUQ10" s="82"/>
      <c r="PUR10" s="82"/>
      <c r="PUS10" s="82"/>
      <c r="PUT10" s="82"/>
      <c r="PUU10" s="82"/>
      <c r="PUV10" s="82"/>
      <c r="PUW10" s="82"/>
      <c r="PUX10" s="82"/>
      <c r="PUY10" s="82"/>
      <c r="PUZ10" s="82"/>
      <c r="PVA10" s="82"/>
      <c r="PVB10" s="82"/>
      <c r="PVC10" s="82"/>
      <c r="PVD10" s="82"/>
      <c r="PVE10" s="82"/>
      <c r="PVF10" s="82"/>
      <c r="PVG10" s="82"/>
      <c r="PVH10" s="82"/>
      <c r="PVI10" s="82"/>
      <c r="PVJ10" s="82"/>
      <c r="PVK10" s="82"/>
      <c r="PVL10" s="82"/>
      <c r="PVM10" s="82"/>
      <c r="PVN10" s="82"/>
      <c r="PVO10" s="82"/>
      <c r="PVP10" s="82"/>
      <c r="PVQ10" s="82"/>
      <c r="PVR10" s="82"/>
      <c r="PVS10" s="82"/>
      <c r="PVT10" s="82"/>
      <c r="PVU10" s="82"/>
      <c r="PVV10" s="82"/>
      <c r="PVW10" s="82"/>
      <c r="PVX10" s="82"/>
      <c r="PVY10" s="82"/>
      <c r="PVZ10" s="82"/>
      <c r="PWA10" s="82"/>
      <c r="PWB10" s="82"/>
      <c r="PWC10" s="82"/>
      <c r="PWD10" s="82"/>
      <c r="PWE10" s="82"/>
      <c r="PWF10" s="82"/>
      <c r="PWG10" s="82"/>
      <c r="PWH10" s="82"/>
      <c r="PWI10" s="82"/>
      <c r="PWJ10" s="82"/>
      <c r="PWK10" s="82"/>
      <c r="PWL10" s="82"/>
      <c r="PWM10" s="82"/>
      <c r="PWN10" s="82"/>
      <c r="PWO10" s="82"/>
      <c r="PWP10" s="82"/>
      <c r="PWQ10" s="82"/>
      <c r="PWR10" s="82"/>
      <c r="PWS10" s="82"/>
      <c r="PWT10" s="82"/>
      <c r="PWU10" s="82"/>
      <c r="PWV10" s="82"/>
      <c r="PWW10" s="82"/>
      <c r="PWX10" s="82"/>
      <c r="PWY10" s="82"/>
      <c r="PWZ10" s="82"/>
      <c r="PXA10" s="82"/>
      <c r="PXB10" s="82"/>
      <c r="PXC10" s="82"/>
      <c r="PXD10" s="82"/>
      <c r="PXE10" s="82"/>
      <c r="PXF10" s="82"/>
      <c r="PXG10" s="82"/>
      <c r="PXH10" s="82"/>
      <c r="PXI10" s="82"/>
      <c r="PXJ10" s="82"/>
      <c r="PXK10" s="82"/>
      <c r="PXL10" s="82"/>
      <c r="PXM10" s="82"/>
      <c r="PXN10" s="82"/>
      <c r="PXO10" s="82"/>
      <c r="PXP10" s="82"/>
      <c r="PXQ10" s="82"/>
      <c r="PXR10" s="82"/>
      <c r="PXS10" s="82"/>
      <c r="PXT10" s="82"/>
      <c r="PXU10" s="82"/>
      <c r="PXV10" s="82"/>
      <c r="PXW10" s="82"/>
      <c r="PXX10" s="82"/>
      <c r="PXY10" s="82"/>
      <c r="PXZ10" s="82"/>
      <c r="PYA10" s="82"/>
      <c r="PYB10" s="82"/>
      <c r="PYC10" s="82"/>
      <c r="PYD10" s="82"/>
      <c r="PYE10" s="82"/>
      <c r="PYF10" s="82"/>
      <c r="PYG10" s="82"/>
      <c r="PYH10" s="82"/>
      <c r="PYI10" s="82"/>
      <c r="PYJ10" s="82"/>
      <c r="PYK10" s="82"/>
      <c r="PYL10" s="82"/>
      <c r="PYM10" s="82"/>
      <c r="PYN10" s="82"/>
      <c r="PYO10" s="82"/>
      <c r="PYP10" s="82"/>
      <c r="PYQ10" s="82"/>
      <c r="PYR10" s="82"/>
      <c r="PYS10" s="82"/>
      <c r="PYT10" s="82"/>
      <c r="PYU10" s="82"/>
      <c r="PYV10" s="82"/>
      <c r="PYW10" s="82"/>
      <c r="PYX10" s="82"/>
      <c r="PYY10" s="82"/>
      <c r="PYZ10" s="82"/>
      <c r="PZA10" s="82"/>
      <c r="PZB10" s="82"/>
      <c r="PZC10" s="82"/>
      <c r="PZD10" s="82"/>
      <c r="PZE10" s="82"/>
      <c r="PZF10" s="82"/>
      <c r="PZG10" s="82"/>
      <c r="PZH10" s="82"/>
      <c r="PZI10" s="82"/>
      <c r="PZJ10" s="82"/>
      <c r="PZK10" s="82"/>
      <c r="PZL10" s="82"/>
      <c r="PZM10" s="82"/>
      <c r="PZN10" s="82"/>
      <c r="PZO10" s="82"/>
      <c r="PZP10" s="82"/>
      <c r="PZQ10" s="82"/>
      <c r="PZR10" s="82"/>
      <c r="PZS10" s="82"/>
      <c r="PZT10" s="82"/>
      <c r="PZU10" s="82"/>
      <c r="PZV10" s="82"/>
      <c r="PZW10" s="82"/>
      <c r="PZX10" s="82"/>
      <c r="PZY10" s="82"/>
      <c r="PZZ10" s="82"/>
      <c r="QAA10" s="82"/>
      <c r="QAB10" s="82"/>
      <c r="QAC10" s="82"/>
      <c r="QAD10" s="82"/>
      <c r="QAE10" s="82"/>
      <c r="QAF10" s="82"/>
      <c r="QAG10" s="82"/>
      <c r="QAH10" s="82"/>
      <c r="QAI10" s="82"/>
      <c r="QAJ10" s="82"/>
      <c r="QAK10" s="82"/>
      <c r="QAL10" s="82"/>
      <c r="QAM10" s="82"/>
      <c r="QAN10" s="82"/>
      <c r="QAO10" s="82"/>
      <c r="QAP10" s="82"/>
      <c r="QAQ10" s="82"/>
      <c r="QAR10" s="82"/>
      <c r="QAS10" s="82"/>
      <c r="QAT10" s="82"/>
      <c r="QAU10" s="82"/>
      <c r="QAV10" s="82"/>
      <c r="QAW10" s="82"/>
      <c r="QAX10" s="82"/>
      <c r="QAY10" s="82"/>
      <c r="QAZ10" s="82"/>
      <c r="QBA10" s="82"/>
      <c r="QBB10" s="82"/>
      <c r="QBC10" s="82"/>
      <c r="QBD10" s="82"/>
      <c r="QBE10" s="82"/>
      <c r="QBF10" s="82"/>
      <c r="QBG10" s="82"/>
      <c r="QBH10" s="82"/>
      <c r="QBI10" s="82"/>
      <c r="QBJ10" s="82"/>
      <c r="QBK10" s="82"/>
      <c r="QBL10" s="82"/>
      <c r="QBM10" s="82"/>
      <c r="QBN10" s="82"/>
      <c r="QBO10" s="82"/>
      <c r="QBP10" s="82"/>
      <c r="QBQ10" s="82"/>
      <c r="QBR10" s="82"/>
      <c r="QBS10" s="82"/>
      <c r="QBT10" s="82"/>
      <c r="QBU10" s="82"/>
      <c r="QBV10" s="82"/>
      <c r="QBW10" s="82"/>
      <c r="QBX10" s="82"/>
      <c r="QBY10" s="82"/>
      <c r="QBZ10" s="82"/>
      <c r="QCA10" s="82"/>
      <c r="QCB10" s="82"/>
      <c r="QCC10" s="82"/>
      <c r="QCD10" s="82"/>
      <c r="QCE10" s="82"/>
      <c r="QCF10" s="82"/>
      <c r="QCG10" s="82"/>
      <c r="QCH10" s="82"/>
      <c r="QCI10" s="82"/>
      <c r="QCJ10" s="82"/>
      <c r="QCK10" s="82"/>
      <c r="QCL10" s="82"/>
      <c r="QCM10" s="82"/>
      <c r="QCN10" s="82"/>
      <c r="QCO10" s="82"/>
      <c r="QCP10" s="82"/>
      <c r="QCQ10" s="82"/>
      <c r="QCR10" s="82"/>
      <c r="QCS10" s="82"/>
      <c r="QCT10" s="82"/>
      <c r="QCU10" s="82"/>
      <c r="QCV10" s="82"/>
      <c r="QCW10" s="82"/>
      <c r="QCX10" s="82"/>
      <c r="QCY10" s="82"/>
      <c r="QCZ10" s="82"/>
      <c r="QDA10" s="82"/>
      <c r="QDB10" s="82"/>
      <c r="QDC10" s="82"/>
      <c r="QDD10" s="82"/>
      <c r="QDE10" s="82"/>
      <c r="QDF10" s="82"/>
      <c r="QDG10" s="82"/>
      <c r="QDH10" s="82"/>
      <c r="QDI10" s="82"/>
      <c r="QDJ10" s="82"/>
      <c r="QDK10" s="82"/>
      <c r="QDL10" s="82"/>
      <c r="QDM10" s="82"/>
      <c r="QDN10" s="82"/>
      <c r="QDO10" s="82"/>
      <c r="QDP10" s="82"/>
      <c r="QDQ10" s="82"/>
      <c r="QDR10" s="82"/>
      <c r="QDS10" s="82"/>
      <c r="QDT10" s="82"/>
      <c r="QDU10" s="82"/>
      <c r="QDV10" s="82"/>
      <c r="QDW10" s="82"/>
      <c r="QDX10" s="82"/>
      <c r="QDY10" s="82"/>
      <c r="QDZ10" s="82"/>
      <c r="QEA10" s="82"/>
      <c r="QEB10" s="82"/>
      <c r="QEC10" s="82"/>
      <c r="QED10" s="82"/>
      <c r="QEE10" s="82"/>
      <c r="QEF10" s="82"/>
      <c r="QEG10" s="82"/>
      <c r="QEH10" s="82"/>
      <c r="QEI10" s="82"/>
      <c r="QEJ10" s="82"/>
      <c r="QEK10" s="82"/>
      <c r="QEL10" s="82"/>
      <c r="QEM10" s="82"/>
      <c r="QEN10" s="82"/>
      <c r="QEO10" s="82"/>
      <c r="QEP10" s="82"/>
      <c r="QEQ10" s="82"/>
      <c r="QER10" s="82"/>
      <c r="QES10" s="82"/>
      <c r="QET10" s="82"/>
      <c r="QEU10" s="82"/>
      <c r="QEV10" s="82"/>
      <c r="QEW10" s="82"/>
      <c r="QEX10" s="82"/>
      <c r="QEY10" s="82"/>
      <c r="QEZ10" s="82"/>
      <c r="QFA10" s="82"/>
      <c r="QFB10" s="82"/>
      <c r="QFC10" s="82"/>
      <c r="QFD10" s="82"/>
      <c r="QFE10" s="82"/>
      <c r="QFF10" s="82"/>
      <c r="QFG10" s="82"/>
      <c r="QFH10" s="82"/>
      <c r="QFI10" s="82"/>
      <c r="QFJ10" s="82"/>
      <c r="QFK10" s="82"/>
      <c r="QFL10" s="82"/>
      <c r="QFM10" s="82"/>
      <c r="QFN10" s="82"/>
      <c r="QFO10" s="82"/>
      <c r="QFP10" s="82"/>
      <c r="QFQ10" s="82"/>
      <c r="QFR10" s="82"/>
      <c r="QFS10" s="82"/>
      <c r="QFT10" s="82"/>
      <c r="QFU10" s="82"/>
      <c r="QFV10" s="82"/>
      <c r="QFW10" s="82"/>
      <c r="QFX10" s="82"/>
      <c r="QFY10" s="82"/>
      <c r="QFZ10" s="82"/>
      <c r="QGA10" s="82"/>
      <c r="QGB10" s="82"/>
      <c r="QGC10" s="82"/>
      <c r="QGD10" s="82"/>
      <c r="QGE10" s="82"/>
      <c r="QGF10" s="82"/>
      <c r="QGG10" s="82"/>
      <c r="QGH10" s="82"/>
      <c r="QGI10" s="82"/>
      <c r="QGJ10" s="82"/>
      <c r="QGK10" s="82"/>
      <c r="QGL10" s="82"/>
      <c r="QGM10" s="82"/>
      <c r="QGN10" s="82"/>
      <c r="QGO10" s="82"/>
      <c r="QGP10" s="82"/>
      <c r="QGQ10" s="82"/>
      <c r="QGR10" s="82"/>
      <c r="QGS10" s="82"/>
      <c r="QGT10" s="82"/>
      <c r="QGU10" s="82"/>
      <c r="QGV10" s="82"/>
      <c r="QGW10" s="82"/>
      <c r="QGX10" s="82"/>
      <c r="QGY10" s="82"/>
      <c r="QGZ10" s="82"/>
      <c r="QHA10" s="82"/>
      <c r="QHB10" s="82"/>
      <c r="QHC10" s="82"/>
      <c r="QHD10" s="82"/>
      <c r="QHE10" s="82"/>
      <c r="QHF10" s="82"/>
      <c r="QHG10" s="82"/>
      <c r="QHH10" s="82"/>
      <c r="QHI10" s="82"/>
      <c r="QHJ10" s="82"/>
      <c r="QHK10" s="82"/>
      <c r="QHL10" s="82"/>
      <c r="QHM10" s="82"/>
      <c r="QHN10" s="82"/>
      <c r="QHO10" s="82"/>
      <c r="QHP10" s="82"/>
      <c r="QHQ10" s="82"/>
      <c r="QHR10" s="82"/>
      <c r="QHS10" s="82"/>
      <c r="QHT10" s="82"/>
      <c r="QHU10" s="82"/>
      <c r="QHV10" s="82"/>
      <c r="QHW10" s="82"/>
      <c r="QHX10" s="82"/>
      <c r="QHY10" s="82"/>
      <c r="QHZ10" s="82"/>
      <c r="QIA10" s="82"/>
      <c r="QIB10" s="82"/>
      <c r="QIC10" s="82"/>
      <c r="QID10" s="82"/>
      <c r="QIE10" s="82"/>
      <c r="QIF10" s="82"/>
      <c r="QIG10" s="82"/>
      <c r="QIH10" s="82"/>
      <c r="QII10" s="82"/>
      <c r="QIJ10" s="82"/>
      <c r="QIK10" s="82"/>
      <c r="QIL10" s="82"/>
      <c r="QIM10" s="82"/>
      <c r="QIN10" s="82"/>
      <c r="QIO10" s="82"/>
      <c r="QIP10" s="82"/>
      <c r="QIQ10" s="82"/>
      <c r="QIR10" s="82"/>
      <c r="QIS10" s="82"/>
      <c r="QIT10" s="82"/>
      <c r="QIU10" s="82"/>
      <c r="QIV10" s="82"/>
      <c r="QIW10" s="82"/>
      <c r="QIX10" s="82"/>
      <c r="QIY10" s="82"/>
      <c r="QIZ10" s="82"/>
      <c r="QJA10" s="82"/>
      <c r="QJB10" s="82"/>
      <c r="QJC10" s="82"/>
      <c r="QJD10" s="82"/>
      <c r="QJE10" s="82"/>
      <c r="QJF10" s="82"/>
      <c r="QJG10" s="82"/>
      <c r="QJH10" s="82"/>
      <c r="QJI10" s="82"/>
      <c r="QJJ10" s="82"/>
      <c r="QJK10" s="82"/>
      <c r="QJL10" s="82"/>
      <c r="QJM10" s="82"/>
      <c r="QJN10" s="82"/>
      <c r="QJO10" s="82"/>
      <c r="QJP10" s="82"/>
      <c r="QJQ10" s="82"/>
      <c r="QJR10" s="82"/>
      <c r="QJS10" s="82"/>
      <c r="QJT10" s="82"/>
      <c r="QJU10" s="82"/>
      <c r="QJV10" s="82"/>
      <c r="QJW10" s="82"/>
      <c r="QJX10" s="82"/>
      <c r="QJY10" s="82"/>
      <c r="QJZ10" s="82"/>
      <c r="QKA10" s="82"/>
      <c r="QKB10" s="82"/>
      <c r="QKC10" s="82"/>
      <c r="QKD10" s="82"/>
      <c r="QKE10" s="82"/>
      <c r="QKF10" s="82"/>
      <c r="QKG10" s="82"/>
      <c r="QKH10" s="82"/>
      <c r="QKI10" s="82"/>
      <c r="QKJ10" s="82"/>
      <c r="QKK10" s="82"/>
      <c r="QKL10" s="82"/>
      <c r="QKM10" s="82"/>
      <c r="QKN10" s="82"/>
      <c r="QKO10" s="82"/>
      <c r="QKP10" s="82"/>
      <c r="QKQ10" s="82"/>
      <c r="QKR10" s="82"/>
      <c r="QKS10" s="82"/>
      <c r="QKT10" s="82"/>
      <c r="QKU10" s="82"/>
      <c r="QKV10" s="82"/>
      <c r="QKW10" s="82"/>
      <c r="QKX10" s="82"/>
      <c r="QKY10" s="82"/>
      <c r="QKZ10" s="82"/>
      <c r="QLA10" s="82"/>
      <c r="QLB10" s="82"/>
      <c r="QLC10" s="82"/>
      <c r="QLD10" s="82"/>
      <c r="QLE10" s="82"/>
      <c r="QLF10" s="82"/>
      <c r="QLG10" s="82"/>
      <c r="QLH10" s="82"/>
      <c r="QLI10" s="82"/>
      <c r="QLJ10" s="82"/>
      <c r="QLK10" s="82"/>
      <c r="QLL10" s="82"/>
      <c r="QLM10" s="82"/>
      <c r="QLN10" s="82"/>
      <c r="QLO10" s="82"/>
      <c r="QLP10" s="82"/>
      <c r="QLQ10" s="82"/>
      <c r="QLR10" s="82"/>
      <c r="QLS10" s="82"/>
      <c r="QLT10" s="82"/>
      <c r="QLU10" s="82"/>
      <c r="QLV10" s="82"/>
      <c r="QLW10" s="82"/>
      <c r="QLX10" s="82"/>
      <c r="QLY10" s="82"/>
      <c r="QLZ10" s="82"/>
      <c r="QMA10" s="82"/>
      <c r="QMB10" s="82"/>
      <c r="QMC10" s="82"/>
      <c r="QMD10" s="82"/>
      <c r="QME10" s="82"/>
      <c r="QMF10" s="82"/>
      <c r="QMG10" s="82"/>
      <c r="QMH10" s="82"/>
      <c r="QMI10" s="82"/>
      <c r="QMJ10" s="82"/>
      <c r="QMK10" s="82"/>
      <c r="QML10" s="82"/>
      <c r="QMM10" s="82"/>
      <c r="QMN10" s="82"/>
      <c r="QMO10" s="82"/>
      <c r="QMP10" s="82"/>
      <c r="QMQ10" s="82"/>
      <c r="QMR10" s="82"/>
      <c r="QMS10" s="82"/>
      <c r="QMT10" s="82"/>
      <c r="QMU10" s="82"/>
      <c r="QMV10" s="82"/>
      <c r="QMW10" s="82"/>
      <c r="QMX10" s="82"/>
      <c r="QMY10" s="82"/>
      <c r="QMZ10" s="82"/>
      <c r="QNA10" s="82"/>
      <c r="QNB10" s="82"/>
      <c r="QNC10" s="82"/>
      <c r="QND10" s="82"/>
      <c r="QNE10" s="82"/>
      <c r="QNF10" s="82"/>
      <c r="QNG10" s="82"/>
      <c r="QNH10" s="82"/>
      <c r="QNI10" s="82"/>
      <c r="QNJ10" s="82"/>
      <c r="QNK10" s="82"/>
      <c r="QNL10" s="82"/>
      <c r="QNM10" s="82"/>
      <c r="QNN10" s="82"/>
      <c r="QNO10" s="82"/>
      <c r="QNP10" s="82"/>
      <c r="QNQ10" s="82"/>
      <c r="QNR10" s="82"/>
      <c r="QNS10" s="82"/>
      <c r="QNT10" s="82"/>
      <c r="QNU10" s="82"/>
      <c r="QNV10" s="82"/>
      <c r="QNW10" s="82"/>
      <c r="QNX10" s="82"/>
      <c r="QNY10" s="82"/>
      <c r="QNZ10" s="82"/>
      <c r="QOA10" s="82"/>
      <c r="QOB10" s="82"/>
      <c r="QOC10" s="82"/>
      <c r="QOD10" s="82"/>
      <c r="QOE10" s="82"/>
      <c r="QOF10" s="82"/>
      <c r="QOG10" s="82"/>
      <c r="QOH10" s="82"/>
      <c r="QOI10" s="82"/>
      <c r="QOJ10" s="82"/>
      <c r="QOK10" s="82"/>
      <c r="QOL10" s="82"/>
      <c r="QOM10" s="82"/>
      <c r="QON10" s="82"/>
      <c r="QOO10" s="82"/>
      <c r="QOP10" s="82"/>
      <c r="QOQ10" s="82"/>
      <c r="QOR10" s="82"/>
      <c r="QOS10" s="82"/>
      <c r="QOT10" s="82"/>
      <c r="QOU10" s="82"/>
      <c r="QOV10" s="82"/>
      <c r="QOW10" s="82"/>
      <c r="QOX10" s="82"/>
      <c r="QOY10" s="82"/>
      <c r="QOZ10" s="82"/>
      <c r="QPA10" s="82"/>
      <c r="QPB10" s="82"/>
      <c r="QPC10" s="82"/>
      <c r="QPD10" s="82"/>
      <c r="QPE10" s="82"/>
      <c r="QPF10" s="82"/>
      <c r="QPG10" s="82"/>
      <c r="QPH10" s="82"/>
      <c r="QPI10" s="82"/>
      <c r="QPJ10" s="82"/>
      <c r="QPK10" s="82"/>
      <c r="QPL10" s="82"/>
      <c r="QPM10" s="82"/>
      <c r="QPN10" s="82"/>
      <c r="QPO10" s="82"/>
      <c r="QPP10" s="82"/>
      <c r="QPQ10" s="82"/>
      <c r="QPR10" s="82"/>
      <c r="QPS10" s="82"/>
      <c r="QPT10" s="82"/>
      <c r="QPU10" s="82"/>
      <c r="QPV10" s="82"/>
      <c r="QPW10" s="82"/>
      <c r="QPX10" s="82"/>
      <c r="QPY10" s="82"/>
      <c r="QPZ10" s="82"/>
      <c r="QQA10" s="82"/>
      <c r="QQB10" s="82"/>
      <c r="QQC10" s="82"/>
      <c r="QQD10" s="82"/>
      <c r="QQE10" s="82"/>
      <c r="QQF10" s="82"/>
      <c r="QQG10" s="82"/>
      <c r="QQH10" s="82"/>
      <c r="QQI10" s="82"/>
      <c r="QQJ10" s="82"/>
      <c r="QQK10" s="82"/>
      <c r="QQL10" s="82"/>
      <c r="QQM10" s="82"/>
      <c r="QQN10" s="82"/>
      <c r="QQO10" s="82"/>
      <c r="QQP10" s="82"/>
      <c r="QQQ10" s="82"/>
      <c r="QQR10" s="82"/>
      <c r="QQS10" s="82"/>
      <c r="QQT10" s="82"/>
      <c r="QQU10" s="82"/>
      <c r="QQV10" s="82"/>
      <c r="QQW10" s="82"/>
      <c r="QQX10" s="82"/>
      <c r="QQY10" s="82"/>
      <c r="QQZ10" s="82"/>
      <c r="QRA10" s="82"/>
      <c r="QRB10" s="82"/>
      <c r="QRC10" s="82"/>
      <c r="QRD10" s="82"/>
      <c r="QRE10" s="82"/>
      <c r="QRF10" s="82"/>
      <c r="QRG10" s="82"/>
      <c r="QRH10" s="82"/>
      <c r="QRI10" s="82"/>
      <c r="QRJ10" s="82"/>
      <c r="QRK10" s="82"/>
      <c r="QRL10" s="82"/>
      <c r="QRM10" s="82"/>
      <c r="QRN10" s="82"/>
      <c r="QRO10" s="82"/>
      <c r="QRP10" s="82"/>
      <c r="QRQ10" s="82"/>
      <c r="QRR10" s="82"/>
      <c r="QRS10" s="82"/>
      <c r="QRT10" s="82"/>
      <c r="QRU10" s="82"/>
      <c r="QRV10" s="82"/>
      <c r="QRW10" s="82"/>
      <c r="QRX10" s="82"/>
      <c r="QRY10" s="82"/>
      <c r="QRZ10" s="82"/>
      <c r="QSA10" s="82"/>
      <c r="QSB10" s="82"/>
      <c r="QSC10" s="82"/>
      <c r="QSD10" s="82"/>
      <c r="QSE10" s="82"/>
      <c r="QSF10" s="82"/>
      <c r="QSG10" s="82"/>
      <c r="QSH10" s="82"/>
      <c r="QSI10" s="82"/>
      <c r="QSJ10" s="82"/>
      <c r="QSK10" s="82"/>
      <c r="QSL10" s="82"/>
      <c r="QSM10" s="82"/>
      <c r="QSN10" s="82"/>
      <c r="QSO10" s="82"/>
      <c r="QSP10" s="82"/>
      <c r="QSQ10" s="82"/>
      <c r="QSR10" s="82"/>
      <c r="QSS10" s="82"/>
      <c r="QST10" s="82"/>
      <c r="QSU10" s="82"/>
      <c r="QSV10" s="82"/>
      <c r="QSW10" s="82"/>
      <c r="QSX10" s="82"/>
      <c r="QSY10" s="82"/>
      <c r="QSZ10" s="82"/>
      <c r="QTA10" s="82"/>
      <c r="QTB10" s="82"/>
      <c r="QTC10" s="82"/>
      <c r="QTD10" s="82"/>
      <c r="QTE10" s="82"/>
      <c r="QTF10" s="82"/>
      <c r="QTG10" s="82"/>
      <c r="QTH10" s="82"/>
      <c r="QTI10" s="82"/>
      <c r="QTJ10" s="82"/>
      <c r="QTK10" s="82"/>
      <c r="QTL10" s="82"/>
      <c r="QTM10" s="82"/>
      <c r="QTN10" s="82"/>
      <c r="QTO10" s="82"/>
      <c r="QTP10" s="82"/>
      <c r="QTQ10" s="82"/>
      <c r="QTR10" s="82"/>
      <c r="QTS10" s="82"/>
      <c r="QTT10" s="82"/>
      <c r="QTU10" s="82"/>
      <c r="QTV10" s="82"/>
      <c r="QTW10" s="82"/>
      <c r="QTX10" s="82"/>
      <c r="QTY10" s="82"/>
      <c r="QTZ10" s="82"/>
      <c r="QUA10" s="82"/>
      <c r="QUB10" s="82"/>
      <c r="QUC10" s="82"/>
      <c r="QUD10" s="82"/>
      <c r="QUE10" s="82"/>
      <c r="QUF10" s="82"/>
      <c r="QUG10" s="82"/>
      <c r="QUH10" s="82"/>
      <c r="QUI10" s="82"/>
      <c r="QUJ10" s="82"/>
      <c r="QUK10" s="82"/>
      <c r="QUL10" s="82"/>
      <c r="QUM10" s="82"/>
      <c r="QUN10" s="82"/>
      <c r="QUO10" s="82"/>
      <c r="QUP10" s="82"/>
      <c r="QUQ10" s="82"/>
      <c r="QUR10" s="82"/>
      <c r="QUS10" s="82"/>
      <c r="QUT10" s="82"/>
      <c r="QUU10" s="82"/>
      <c r="QUV10" s="82"/>
      <c r="QUW10" s="82"/>
      <c r="QUX10" s="82"/>
      <c r="QUY10" s="82"/>
      <c r="QUZ10" s="82"/>
      <c r="QVA10" s="82"/>
      <c r="QVB10" s="82"/>
      <c r="QVC10" s="82"/>
      <c r="QVD10" s="82"/>
      <c r="QVE10" s="82"/>
      <c r="QVF10" s="82"/>
      <c r="QVG10" s="82"/>
      <c r="QVH10" s="82"/>
      <c r="QVI10" s="82"/>
      <c r="QVJ10" s="82"/>
      <c r="QVK10" s="82"/>
      <c r="QVL10" s="82"/>
      <c r="QVM10" s="82"/>
      <c r="QVN10" s="82"/>
      <c r="QVO10" s="82"/>
      <c r="QVP10" s="82"/>
      <c r="QVQ10" s="82"/>
      <c r="QVR10" s="82"/>
      <c r="QVS10" s="82"/>
      <c r="QVT10" s="82"/>
      <c r="QVU10" s="82"/>
      <c r="QVV10" s="82"/>
      <c r="QVW10" s="82"/>
      <c r="QVX10" s="82"/>
      <c r="QVY10" s="82"/>
      <c r="QVZ10" s="82"/>
      <c r="QWA10" s="82"/>
      <c r="QWB10" s="82"/>
      <c r="QWC10" s="82"/>
      <c r="QWD10" s="82"/>
      <c r="QWE10" s="82"/>
      <c r="QWF10" s="82"/>
      <c r="QWG10" s="82"/>
      <c r="QWH10" s="82"/>
      <c r="QWI10" s="82"/>
      <c r="QWJ10" s="82"/>
      <c r="QWK10" s="82"/>
      <c r="QWL10" s="82"/>
      <c r="QWM10" s="82"/>
      <c r="QWN10" s="82"/>
      <c r="QWO10" s="82"/>
      <c r="QWP10" s="82"/>
      <c r="QWQ10" s="82"/>
      <c r="QWR10" s="82"/>
      <c r="QWS10" s="82"/>
      <c r="QWT10" s="82"/>
      <c r="QWU10" s="82"/>
      <c r="QWV10" s="82"/>
      <c r="QWW10" s="82"/>
      <c r="QWX10" s="82"/>
      <c r="QWY10" s="82"/>
      <c r="QWZ10" s="82"/>
      <c r="QXA10" s="82"/>
      <c r="QXB10" s="82"/>
      <c r="QXC10" s="82"/>
      <c r="QXD10" s="82"/>
      <c r="QXE10" s="82"/>
      <c r="QXF10" s="82"/>
      <c r="QXG10" s="82"/>
      <c r="QXH10" s="82"/>
      <c r="QXI10" s="82"/>
      <c r="QXJ10" s="82"/>
      <c r="QXK10" s="82"/>
      <c r="QXL10" s="82"/>
      <c r="QXM10" s="82"/>
      <c r="QXN10" s="82"/>
      <c r="QXO10" s="82"/>
      <c r="QXP10" s="82"/>
      <c r="QXQ10" s="82"/>
      <c r="QXR10" s="82"/>
      <c r="QXS10" s="82"/>
      <c r="QXT10" s="82"/>
      <c r="QXU10" s="82"/>
      <c r="QXV10" s="82"/>
      <c r="QXW10" s="82"/>
      <c r="QXX10" s="82"/>
      <c r="QXY10" s="82"/>
      <c r="QXZ10" s="82"/>
      <c r="QYA10" s="82"/>
      <c r="QYB10" s="82"/>
      <c r="QYC10" s="82"/>
      <c r="QYD10" s="82"/>
      <c r="QYE10" s="82"/>
      <c r="QYF10" s="82"/>
      <c r="QYG10" s="82"/>
      <c r="QYH10" s="82"/>
      <c r="QYI10" s="82"/>
      <c r="QYJ10" s="82"/>
      <c r="QYK10" s="82"/>
      <c r="QYL10" s="82"/>
      <c r="QYM10" s="82"/>
      <c r="QYN10" s="82"/>
      <c r="QYO10" s="82"/>
      <c r="QYP10" s="82"/>
      <c r="QYQ10" s="82"/>
      <c r="QYR10" s="82"/>
      <c r="QYS10" s="82"/>
      <c r="QYT10" s="82"/>
      <c r="QYU10" s="82"/>
      <c r="QYV10" s="82"/>
      <c r="QYW10" s="82"/>
      <c r="QYX10" s="82"/>
      <c r="QYY10" s="82"/>
      <c r="QYZ10" s="82"/>
      <c r="QZA10" s="82"/>
      <c r="QZB10" s="82"/>
      <c r="QZC10" s="82"/>
      <c r="QZD10" s="82"/>
      <c r="QZE10" s="82"/>
      <c r="QZF10" s="82"/>
      <c r="QZG10" s="82"/>
      <c r="QZH10" s="82"/>
      <c r="QZI10" s="82"/>
      <c r="QZJ10" s="82"/>
      <c r="QZK10" s="82"/>
      <c r="QZL10" s="82"/>
      <c r="QZM10" s="82"/>
      <c r="QZN10" s="82"/>
      <c r="QZO10" s="82"/>
      <c r="QZP10" s="82"/>
      <c r="QZQ10" s="82"/>
      <c r="QZR10" s="82"/>
      <c r="QZS10" s="82"/>
      <c r="QZT10" s="82"/>
      <c r="QZU10" s="82"/>
      <c r="QZV10" s="82"/>
      <c r="QZW10" s="82"/>
      <c r="QZX10" s="82"/>
      <c r="QZY10" s="82"/>
      <c r="QZZ10" s="82"/>
      <c r="RAA10" s="82"/>
      <c r="RAB10" s="82"/>
      <c r="RAC10" s="82"/>
      <c r="RAD10" s="82"/>
      <c r="RAE10" s="82"/>
      <c r="RAF10" s="82"/>
      <c r="RAG10" s="82"/>
      <c r="RAH10" s="82"/>
      <c r="RAI10" s="82"/>
      <c r="RAJ10" s="82"/>
      <c r="RAK10" s="82"/>
      <c r="RAL10" s="82"/>
      <c r="RAM10" s="82"/>
      <c r="RAN10" s="82"/>
      <c r="RAO10" s="82"/>
      <c r="RAP10" s="82"/>
      <c r="RAQ10" s="82"/>
      <c r="RAR10" s="82"/>
      <c r="RAS10" s="82"/>
      <c r="RAT10" s="82"/>
      <c r="RAU10" s="82"/>
      <c r="RAV10" s="82"/>
      <c r="RAW10" s="82"/>
      <c r="RAX10" s="82"/>
      <c r="RAY10" s="82"/>
      <c r="RAZ10" s="82"/>
      <c r="RBA10" s="82"/>
      <c r="RBB10" s="82"/>
      <c r="RBC10" s="82"/>
      <c r="RBD10" s="82"/>
      <c r="RBE10" s="82"/>
      <c r="RBF10" s="82"/>
      <c r="RBG10" s="82"/>
      <c r="RBH10" s="82"/>
      <c r="RBI10" s="82"/>
      <c r="RBJ10" s="82"/>
      <c r="RBK10" s="82"/>
      <c r="RBL10" s="82"/>
      <c r="RBM10" s="82"/>
      <c r="RBN10" s="82"/>
      <c r="RBO10" s="82"/>
      <c r="RBP10" s="82"/>
      <c r="RBQ10" s="82"/>
      <c r="RBR10" s="82"/>
      <c r="RBS10" s="82"/>
      <c r="RBT10" s="82"/>
      <c r="RBU10" s="82"/>
      <c r="RBV10" s="82"/>
      <c r="RBW10" s="82"/>
      <c r="RBX10" s="82"/>
      <c r="RBY10" s="82"/>
      <c r="RBZ10" s="82"/>
      <c r="RCA10" s="82"/>
      <c r="RCB10" s="82"/>
      <c r="RCC10" s="82"/>
      <c r="RCD10" s="82"/>
      <c r="RCE10" s="82"/>
      <c r="RCF10" s="82"/>
      <c r="RCG10" s="82"/>
      <c r="RCH10" s="82"/>
      <c r="RCI10" s="82"/>
      <c r="RCJ10" s="82"/>
      <c r="RCK10" s="82"/>
      <c r="RCL10" s="82"/>
      <c r="RCM10" s="82"/>
      <c r="RCN10" s="82"/>
      <c r="RCO10" s="82"/>
      <c r="RCP10" s="82"/>
      <c r="RCQ10" s="82"/>
      <c r="RCR10" s="82"/>
      <c r="RCS10" s="82"/>
      <c r="RCT10" s="82"/>
      <c r="RCU10" s="82"/>
      <c r="RCV10" s="82"/>
      <c r="RCW10" s="82"/>
      <c r="RCX10" s="82"/>
      <c r="RCY10" s="82"/>
      <c r="RCZ10" s="82"/>
      <c r="RDA10" s="82"/>
      <c r="RDB10" s="82"/>
      <c r="RDC10" s="82"/>
      <c r="RDD10" s="82"/>
      <c r="RDE10" s="82"/>
      <c r="RDF10" s="82"/>
      <c r="RDG10" s="82"/>
      <c r="RDH10" s="82"/>
      <c r="RDI10" s="82"/>
      <c r="RDJ10" s="82"/>
      <c r="RDK10" s="82"/>
      <c r="RDL10" s="82"/>
      <c r="RDM10" s="82"/>
      <c r="RDN10" s="82"/>
      <c r="RDO10" s="82"/>
      <c r="RDP10" s="82"/>
      <c r="RDQ10" s="82"/>
      <c r="RDR10" s="82"/>
      <c r="RDS10" s="82"/>
      <c r="RDT10" s="82"/>
      <c r="RDU10" s="82"/>
      <c r="RDV10" s="82"/>
      <c r="RDW10" s="82"/>
      <c r="RDX10" s="82"/>
      <c r="RDY10" s="82"/>
      <c r="RDZ10" s="82"/>
      <c r="REA10" s="82"/>
      <c r="REB10" s="82"/>
      <c r="REC10" s="82"/>
      <c r="RED10" s="82"/>
      <c r="REE10" s="82"/>
      <c r="REF10" s="82"/>
      <c r="REG10" s="82"/>
      <c r="REH10" s="82"/>
      <c r="REI10" s="82"/>
      <c r="REJ10" s="82"/>
      <c r="REK10" s="82"/>
      <c r="REL10" s="82"/>
      <c r="REM10" s="82"/>
      <c r="REN10" s="82"/>
      <c r="REO10" s="82"/>
      <c r="REP10" s="82"/>
      <c r="REQ10" s="82"/>
      <c r="RER10" s="82"/>
      <c r="RES10" s="82"/>
      <c r="RET10" s="82"/>
      <c r="REU10" s="82"/>
      <c r="REV10" s="82"/>
      <c r="REW10" s="82"/>
      <c r="REX10" s="82"/>
      <c r="REY10" s="82"/>
      <c r="REZ10" s="82"/>
      <c r="RFA10" s="82"/>
      <c r="RFB10" s="82"/>
      <c r="RFC10" s="82"/>
      <c r="RFD10" s="82"/>
      <c r="RFE10" s="82"/>
      <c r="RFF10" s="82"/>
      <c r="RFG10" s="82"/>
      <c r="RFH10" s="82"/>
      <c r="RFI10" s="82"/>
      <c r="RFJ10" s="82"/>
      <c r="RFK10" s="82"/>
      <c r="RFL10" s="82"/>
      <c r="RFM10" s="82"/>
      <c r="RFN10" s="82"/>
      <c r="RFO10" s="82"/>
      <c r="RFP10" s="82"/>
      <c r="RFQ10" s="82"/>
      <c r="RFR10" s="82"/>
      <c r="RFS10" s="82"/>
      <c r="RFT10" s="82"/>
      <c r="RFU10" s="82"/>
      <c r="RFV10" s="82"/>
      <c r="RFW10" s="82"/>
      <c r="RFX10" s="82"/>
      <c r="RFY10" s="82"/>
      <c r="RFZ10" s="82"/>
      <c r="RGA10" s="82"/>
      <c r="RGB10" s="82"/>
      <c r="RGC10" s="82"/>
      <c r="RGD10" s="82"/>
      <c r="RGE10" s="82"/>
      <c r="RGF10" s="82"/>
      <c r="RGG10" s="82"/>
      <c r="RGH10" s="82"/>
      <c r="RGI10" s="82"/>
      <c r="RGJ10" s="82"/>
      <c r="RGK10" s="82"/>
      <c r="RGL10" s="82"/>
      <c r="RGM10" s="82"/>
      <c r="RGN10" s="82"/>
      <c r="RGO10" s="82"/>
      <c r="RGP10" s="82"/>
      <c r="RGQ10" s="82"/>
      <c r="RGR10" s="82"/>
      <c r="RGS10" s="82"/>
      <c r="RGT10" s="82"/>
      <c r="RGU10" s="82"/>
      <c r="RGV10" s="82"/>
      <c r="RGW10" s="82"/>
      <c r="RGX10" s="82"/>
      <c r="RGY10" s="82"/>
      <c r="RGZ10" s="82"/>
      <c r="RHA10" s="82"/>
      <c r="RHB10" s="82"/>
      <c r="RHC10" s="82"/>
      <c r="RHD10" s="82"/>
      <c r="RHE10" s="82"/>
      <c r="RHF10" s="82"/>
      <c r="RHG10" s="82"/>
      <c r="RHH10" s="82"/>
      <c r="RHI10" s="82"/>
      <c r="RHJ10" s="82"/>
      <c r="RHK10" s="82"/>
      <c r="RHL10" s="82"/>
      <c r="RHM10" s="82"/>
      <c r="RHN10" s="82"/>
      <c r="RHO10" s="82"/>
      <c r="RHP10" s="82"/>
      <c r="RHQ10" s="82"/>
      <c r="RHR10" s="82"/>
      <c r="RHS10" s="82"/>
      <c r="RHT10" s="82"/>
      <c r="RHU10" s="82"/>
      <c r="RHV10" s="82"/>
      <c r="RHW10" s="82"/>
      <c r="RHX10" s="82"/>
      <c r="RHY10" s="82"/>
      <c r="RHZ10" s="82"/>
      <c r="RIA10" s="82"/>
      <c r="RIB10" s="82"/>
      <c r="RIC10" s="82"/>
      <c r="RID10" s="82"/>
      <c r="RIE10" s="82"/>
      <c r="RIF10" s="82"/>
      <c r="RIG10" s="82"/>
      <c r="RIH10" s="82"/>
      <c r="RII10" s="82"/>
      <c r="RIJ10" s="82"/>
      <c r="RIK10" s="82"/>
      <c r="RIL10" s="82"/>
      <c r="RIM10" s="82"/>
      <c r="RIN10" s="82"/>
      <c r="RIO10" s="82"/>
      <c r="RIP10" s="82"/>
      <c r="RIQ10" s="82"/>
      <c r="RIR10" s="82"/>
      <c r="RIS10" s="82"/>
      <c r="RIT10" s="82"/>
      <c r="RIU10" s="82"/>
      <c r="RIV10" s="82"/>
      <c r="RIW10" s="82"/>
      <c r="RIX10" s="82"/>
      <c r="RIY10" s="82"/>
      <c r="RIZ10" s="82"/>
      <c r="RJA10" s="82"/>
      <c r="RJB10" s="82"/>
      <c r="RJC10" s="82"/>
      <c r="RJD10" s="82"/>
      <c r="RJE10" s="82"/>
      <c r="RJF10" s="82"/>
      <c r="RJG10" s="82"/>
      <c r="RJH10" s="82"/>
      <c r="RJI10" s="82"/>
      <c r="RJJ10" s="82"/>
      <c r="RJK10" s="82"/>
      <c r="RJL10" s="82"/>
      <c r="RJM10" s="82"/>
      <c r="RJN10" s="82"/>
      <c r="RJO10" s="82"/>
      <c r="RJP10" s="82"/>
      <c r="RJQ10" s="82"/>
      <c r="RJR10" s="82"/>
      <c r="RJS10" s="82"/>
      <c r="RJT10" s="82"/>
      <c r="RJU10" s="82"/>
      <c r="RJV10" s="82"/>
      <c r="RJW10" s="82"/>
      <c r="RJX10" s="82"/>
      <c r="RJY10" s="82"/>
      <c r="RJZ10" s="82"/>
      <c r="RKA10" s="82"/>
      <c r="RKB10" s="82"/>
      <c r="RKC10" s="82"/>
      <c r="RKD10" s="82"/>
      <c r="RKE10" s="82"/>
      <c r="RKF10" s="82"/>
      <c r="RKG10" s="82"/>
      <c r="RKH10" s="82"/>
      <c r="RKI10" s="82"/>
      <c r="RKJ10" s="82"/>
      <c r="RKK10" s="82"/>
      <c r="RKL10" s="82"/>
      <c r="RKM10" s="82"/>
      <c r="RKN10" s="82"/>
      <c r="RKO10" s="82"/>
      <c r="RKP10" s="82"/>
      <c r="RKQ10" s="82"/>
      <c r="RKR10" s="82"/>
      <c r="RKS10" s="82"/>
      <c r="RKT10" s="82"/>
      <c r="RKU10" s="82"/>
      <c r="RKV10" s="82"/>
      <c r="RKW10" s="82"/>
      <c r="RKX10" s="82"/>
      <c r="RKY10" s="82"/>
      <c r="RKZ10" s="82"/>
      <c r="RLA10" s="82"/>
      <c r="RLB10" s="82"/>
      <c r="RLC10" s="82"/>
      <c r="RLD10" s="82"/>
      <c r="RLE10" s="82"/>
      <c r="RLF10" s="82"/>
      <c r="RLG10" s="82"/>
      <c r="RLH10" s="82"/>
      <c r="RLI10" s="82"/>
      <c r="RLJ10" s="82"/>
      <c r="RLK10" s="82"/>
      <c r="RLL10" s="82"/>
      <c r="RLM10" s="82"/>
      <c r="RLN10" s="82"/>
      <c r="RLO10" s="82"/>
      <c r="RLP10" s="82"/>
      <c r="RLQ10" s="82"/>
      <c r="RLR10" s="82"/>
      <c r="RLS10" s="82"/>
      <c r="RLT10" s="82"/>
      <c r="RLU10" s="82"/>
      <c r="RLV10" s="82"/>
      <c r="RLW10" s="82"/>
      <c r="RLX10" s="82"/>
      <c r="RLY10" s="82"/>
      <c r="RLZ10" s="82"/>
      <c r="RMA10" s="82"/>
      <c r="RMB10" s="82"/>
      <c r="RMC10" s="82"/>
      <c r="RMD10" s="82"/>
      <c r="RME10" s="82"/>
      <c r="RMF10" s="82"/>
      <c r="RMG10" s="82"/>
      <c r="RMH10" s="82"/>
      <c r="RMI10" s="82"/>
      <c r="RMJ10" s="82"/>
      <c r="RMK10" s="82"/>
      <c r="RML10" s="82"/>
      <c r="RMM10" s="82"/>
      <c r="RMN10" s="82"/>
      <c r="RMO10" s="82"/>
      <c r="RMP10" s="82"/>
      <c r="RMQ10" s="82"/>
      <c r="RMR10" s="82"/>
      <c r="RMS10" s="82"/>
      <c r="RMT10" s="82"/>
      <c r="RMU10" s="82"/>
      <c r="RMV10" s="82"/>
      <c r="RMW10" s="82"/>
      <c r="RMX10" s="82"/>
      <c r="RMY10" s="82"/>
      <c r="RMZ10" s="82"/>
      <c r="RNA10" s="82"/>
      <c r="RNB10" s="82"/>
      <c r="RNC10" s="82"/>
      <c r="RND10" s="82"/>
      <c r="RNE10" s="82"/>
      <c r="RNF10" s="82"/>
      <c r="RNG10" s="82"/>
      <c r="RNH10" s="82"/>
      <c r="RNI10" s="82"/>
      <c r="RNJ10" s="82"/>
      <c r="RNK10" s="82"/>
      <c r="RNL10" s="82"/>
      <c r="RNM10" s="82"/>
      <c r="RNN10" s="82"/>
      <c r="RNO10" s="82"/>
      <c r="RNP10" s="82"/>
      <c r="RNQ10" s="82"/>
      <c r="RNR10" s="82"/>
      <c r="RNS10" s="82"/>
      <c r="RNT10" s="82"/>
      <c r="RNU10" s="82"/>
      <c r="RNV10" s="82"/>
      <c r="RNW10" s="82"/>
      <c r="RNX10" s="82"/>
      <c r="RNY10" s="82"/>
      <c r="RNZ10" s="82"/>
      <c r="ROA10" s="82"/>
      <c r="ROB10" s="82"/>
      <c r="ROC10" s="82"/>
      <c r="ROD10" s="82"/>
      <c r="ROE10" s="82"/>
      <c r="ROF10" s="82"/>
      <c r="ROG10" s="82"/>
      <c r="ROH10" s="82"/>
      <c r="ROI10" s="82"/>
      <c r="ROJ10" s="82"/>
      <c r="ROK10" s="82"/>
      <c r="ROL10" s="82"/>
      <c r="ROM10" s="82"/>
      <c r="RON10" s="82"/>
      <c r="ROO10" s="82"/>
      <c r="ROP10" s="82"/>
      <c r="ROQ10" s="82"/>
      <c r="ROR10" s="82"/>
      <c r="ROS10" s="82"/>
      <c r="ROT10" s="82"/>
      <c r="ROU10" s="82"/>
      <c r="ROV10" s="82"/>
      <c r="ROW10" s="82"/>
      <c r="ROX10" s="82"/>
      <c r="ROY10" s="82"/>
      <c r="ROZ10" s="82"/>
      <c r="RPA10" s="82"/>
      <c r="RPB10" s="82"/>
      <c r="RPC10" s="82"/>
      <c r="RPD10" s="82"/>
      <c r="RPE10" s="82"/>
      <c r="RPF10" s="82"/>
      <c r="RPG10" s="82"/>
      <c r="RPH10" s="82"/>
      <c r="RPI10" s="82"/>
      <c r="RPJ10" s="82"/>
      <c r="RPK10" s="82"/>
      <c r="RPL10" s="82"/>
      <c r="RPM10" s="82"/>
      <c r="RPN10" s="82"/>
      <c r="RPO10" s="82"/>
      <c r="RPP10" s="82"/>
      <c r="RPQ10" s="82"/>
      <c r="RPR10" s="82"/>
      <c r="RPS10" s="82"/>
      <c r="RPT10" s="82"/>
      <c r="RPU10" s="82"/>
      <c r="RPV10" s="82"/>
      <c r="RPW10" s="82"/>
      <c r="RPX10" s="82"/>
      <c r="RPY10" s="82"/>
      <c r="RPZ10" s="82"/>
      <c r="RQA10" s="82"/>
      <c r="RQB10" s="82"/>
      <c r="RQC10" s="82"/>
      <c r="RQD10" s="82"/>
      <c r="RQE10" s="82"/>
      <c r="RQF10" s="82"/>
      <c r="RQG10" s="82"/>
      <c r="RQH10" s="82"/>
      <c r="RQI10" s="82"/>
      <c r="RQJ10" s="82"/>
      <c r="RQK10" s="82"/>
      <c r="RQL10" s="82"/>
      <c r="RQM10" s="82"/>
      <c r="RQN10" s="82"/>
      <c r="RQO10" s="82"/>
      <c r="RQP10" s="82"/>
      <c r="RQQ10" s="82"/>
      <c r="RQR10" s="82"/>
      <c r="RQS10" s="82"/>
      <c r="RQT10" s="82"/>
      <c r="RQU10" s="82"/>
      <c r="RQV10" s="82"/>
      <c r="RQW10" s="82"/>
      <c r="RQX10" s="82"/>
      <c r="RQY10" s="82"/>
      <c r="RQZ10" s="82"/>
      <c r="RRA10" s="82"/>
      <c r="RRB10" s="82"/>
      <c r="RRC10" s="82"/>
      <c r="RRD10" s="82"/>
      <c r="RRE10" s="82"/>
      <c r="RRF10" s="82"/>
      <c r="RRG10" s="82"/>
      <c r="RRH10" s="82"/>
      <c r="RRI10" s="82"/>
      <c r="RRJ10" s="82"/>
      <c r="RRK10" s="82"/>
      <c r="RRL10" s="82"/>
      <c r="RRM10" s="82"/>
      <c r="RRN10" s="82"/>
      <c r="RRO10" s="82"/>
      <c r="RRP10" s="82"/>
      <c r="RRQ10" s="82"/>
      <c r="RRR10" s="82"/>
      <c r="RRS10" s="82"/>
      <c r="RRT10" s="82"/>
      <c r="RRU10" s="82"/>
      <c r="RRV10" s="82"/>
      <c r="RRW10" s="82"/>
      <c r="RRX10" s="82"/>
      <c r="RRY10" s="82"/>
      <c r="RRZ10" s="82"/>
      <c r="RSA10" s="82"/>
      <c r="RSB10" s="82"/>
      <c r="RSC10" s="82"/>
      <c r="RSD10" s="82"/>
      <c r="RSE10" s="82"/>
      <c r="RSF10" s="82"/>
      <c r="RSG10" s="82"/>
      <c r="RSH10" s="82"/>
      <c r="RSI10" s="82"/>
      <c r="RSJ10" s="82"/>
      <c r="RSK10" s="82"/>
      <c r="RSL10" s="82"/>
      <c r="RSM10" s="82"/>
      <c r="RSN10" s="82"/>
      <c r="RSO10" s="82"/>
      <c r="RSP10" s="82"/>
      <c r="RSQ10" s="82"/>
      <c r="RSR10" s="82"/>
      <c r="RSS10" s="82"/>
      <c r="RST10" s="82"/>
      <c r="RSU10" s="82"/>
      <c r="RSV10" s="82"/>
      <c r="RSW10" s="82"/>
      <c r="RSX10" s="82"/>
      <c r="RSY10" s="82"/>
      <c r="RSZ10" s="82"/>
      <c r="RTA10" s="82"/>
      <c r="RTB10" s="82"/>
      <c r="RTC10" s="82"/>
      <c r="RTD10" s="82"/>
      <c r="RTE10" s="82"/>
      <c r="RTF10" s="82"/>
      <c r="RTG10" s="82"/>
      <c r="RTH10" s="82"/>
      <c r="RTI10" s="82"/>
      <c r="RTJ10" s="82"/>
      <c r="RTK10" s="82"/>
      <c r="RTL10" s="82"/>
      <c r="RTM10" s="82"/>
      <c r="RTN10" s="82"/>
      <c r="RTO10" s="82"/>
      <c r="RTP10" s="82"/>
      <c r="RTQ10" s="82"/>
      <c r="RTR10" s="82"/>
      <c r="RTS10" s="82"/>
      <c r="RTT10" s="82"/>
      <c r="RTU10" s="82"/>
      <c r="RTV10" s="82"/>
      <c r="RTW10" s="82"/>
      <c r="RTX10" s="82"/>
      <c r="RTY10" s="82"/>
      <c r="RTZ10" s="82"/>
      <c r="RUA10" s="82"/>
      <c r="RUB10" s="82"/>
      <c r="RUC10" s="82"/>
      <c r="RUD10" s="82"/>
      <c r="RUE10" s="82"/>
      <c r="RUF10" s="82"/>
      <c r="RUG10" s="82"/>
      <c r="RUH10" s="82"/>
      <c r="RUI10" s="82"/>
      <c r="RUJ10" s="82"/>
      <c r="RUK10" s="82"/>
      <c r="RUL10" s="82"/>
      <c r="RUM10" s="82"/>
      <c r="RUN10" s="82"/>
      <c r="RUO10" s="82"/>
      <c r="RUP10" s="82"/>
      <c r="RUQ10" s="82"/>
      <c r="RUR10" s="82"/>
      <c r="RUS10" s="82"/>
      <c r="RUT10" s="82"/>
      <c r="RUU10" s="82"/>
      <c r="RUV10" s="82"/>
      <c r="RUW10" s="82"/>
      <c r="RUX10" s="82"/>
      <c r="RUY10" s="82"/>
      <c r="RUZ10" s="82"/>
      <c r="RVA10" s="82"/>
      <c r="RVB10" s="82"/>
      <c r="RVC10" s="82"/>
      <c r="RVD10" s="82"/>
      <c r="RVE10" s="82"/>
      <c r="RVF10" s="82"/>
      <c r="RVG10" s="82"/>
      <c r="RVH10" s="82"/>
      <c r="RVI10" s="82"/>
      <c r="RVJ10" s="82"/>
      <c r="RVK10" s="82"/>
      <c r="RVL10" s="82"/>
      <c r="RVM10" s="82"/>
      <c r="RVN10" s="82"/>
      <c r="RVO10" s="82"/>
      <c r="RVP10" s="82"/>
      <c r="RVQ10" s="82"/>
      <c r="RVR10" s="82"/>
      <c r="RVS10" s="82"/>
      <c r="RVT10" s="82"/>
      <c r="RVU10" s="82"/>
      <c r="RVV10" s="82"/>
      <c r="RVW10" s="82"/>
      <c r="RVX10" s="82"/>
      <c r="RVY10" s="82"/>
      <c r="RVZ10" s="82"/>
      <c r="RWA10" s="82"/>
      <c r="RWB10" s="82"/>
      <c r="RWC10" s="82"/>
      <c r="RWD10" s="82"/>
      <c r="RWE10" s="82"/>
      <c r="RWF10" s="82"/>
      <c r="RWG10" s="82"/>
      <c r="RWH10" s="82"/>
      <c r="RWI10" s="82"/>
      <c r="RWJ10" s="82"/>
      <c r="RWK10" s="82"/>
      <c r="RWL10" s="82"/>
      <c r="RWM10" s="82"/>
      <c r="RWN10" s="82"/>
      <c r="RWO10" s="82"/>
      <c r="RWP10" s="82"/>
      <c r="RWQ10" s="82"/>
      <c r="RWR10" s="82"/>
      <c r="RWS10" s="82"/>
      <c r="RWT10" s="82"/>
      <c r="RWU10" s="82"/>
      <c r="RWV10" s="82"/>
      <c r="RWW10" s="82"/>
      <c r="RWX10" s="82"/>
      <c r="RWY10" s="82"/>
      <c r="RWZ10" s="82"/>
      <c r="RXA10" s="82"/>
      <c r="RXB10" s="82"/>
      <c r="RXC10" s="82"/>
      <c r="RXD10" s="82"/>
      <c r="RXE10" s="82"/>
      <c r="RXF10" s="82"/>
      <c r="RXG10" s="82"/>
      <c r="RXH10" s="82"/>
      <c r="RXI10" s="82"/>
      <c r="RXJ10" s="82"/>
      <c r="RXK10" s="82"/>
      <c r="RXL10" s="82"/>
      <c r="RXM10" s="82"/>
      <c r="RXN10" s="82"/>
      <c r="RXO10" s="82"/>
      <c r="RXP10" s="82"/>
      <c r="RXQ10" s="82"/>
      <c r="RXR10" s="82"/>
      <c r="RXS10" s="82"/>
      <c r="RXT10" s="82"/>
      <c r="RXU10" s="82"/>
      <c r="RXV10" s="82"/>
      <c r="RXW10" s="82"/>
      <c r="RXX10" s="82"/>
      <c r="RXY10" s="82"/>
      <c r="RXZ10" s="82"/>
      <c r="RYA10" s="82"/>
      <c r="RYB10" s="82"/>
      <c r="RYC10" s="82"/>
      <c r="RYD10" s="82"/>
      <c r="RYE10" s="82"/>
      <c r="RYF10" s="82"/>
      <c r="RYG10" s="82"/>
      <c r="RYH10" s="82"/>
      <c r="RYI10" s="82"/>
      <c r="RYJ10" s="82"/>
      <c r="RYK10" s="82"/>
      <c r="RYL10" s="82"/>
      <c r="RYM10" s="82"/>
      <c r="RYN10" s="82"/>
      <c r="RYO10" s="82"/>
      <c r="RYP10" s="82"/>
      <c r="RYQ10" s="82"/>
      <c r="RYR10" s="82"/>
      <c r="RYS10" s="82"/>
      <c r="RYT10" s="82"/>
      <c r="RYU10" s="82"/>
      <c r="RYV10" s="82"/>
      <c r="RYW10" s="82"/>
      <c r="RYX10" s="82"/>
      <c r="RYY10" s="82"/>
      <c r="RYZ10" s="82"/>
      <c r="RZA10" s="82"/>
      <c r="RZB10" s="82"/>
      <c r="RZC10" s="82"/>
      <c r="RZD10" s="82"/>
      <c r="RZE10" s="82"/>
      <c r="RZF10" s="82"/>
      <c r="RZG10" s="82"/>
      <c r="RZH10" s="82"/>
      <c r="RZI10" s="82"/>
      <c r="RZJ10" s="82"/>
      <c r="RZK10" s="82"/>
      <c r="RZL10" s="82"/>
      <c r="RZM10" s="82"/>
      <c r="RZN10" s="82"/>
      <c r="RZO10" s="82"/>
      <c r="RZP10" s="82"/>
      <c r="RZQ10" s="82"/>
      <c r="RZR10" s="82"/>
      <c r="RZS10" s="82"/>
      <c r="RZT10" s="82"/>
      <c r="RZU10" s="82"/>
      <c r="RZV10" s="82"/>
      <c r="RZW10" s="82"/>
      <c r="RZX10" s="82"/>
      <c r="RZY10" s="82"/>
      <c r="RZZ10" s="82"/>
      <c r="SAA10" s="82"/>
      <c r="SAB10" s="82"/>
      <c r="SAC10" s="82"/>
      <c r="SAD10" s="82"/>
      <c r="SAE10" s="82"/>
      <c r="SAF10" s="82"/>
      <c r="SAG10" s="82"/>
      <c r="SAH10" s="82"/>
      <c r="SAI10" s="82"/>
      <c r="SAJ10" s="82"/>
      <c r="SAK10" s="82"/>
      <c r="SAL10" s="82"/>
      <c r="SAM10" s="82"/>
      <c r="SAN10" s="82"/>
      <c r="SAO10" s="82"/>
      <c r="SAP10" s="82"/>
      <c r="SAQ10" s="82"/>
      <c r="SAR10" s="82"/>
      <c r="SAS10" s="82"/>
      <c r="SAT10" s="82"/>
      <c r="SAU10" s="82"/>
      <c r="SAV10" s="82"/>
      <c r="SAW10" s="82"/>
      <c r="SAX10" s="82"/>
      <c r="SAY10" s="82"/>
      <c r="SAZ10" s="82"/>
      <c r="SBA10" s="82"/>
      <c r="SBB10" s="82"/>
      <c r="SBC10" s="82"/>
      <c r="SBD10" s="82"/>
      <c r="SBE10" s="82"/>
      <c r="SBF10" s="82"/>
      <c r="SBG10" s="82"/>
      <c r="SBH10" s="82"/>
      <c r="SBI10" s="82"/>
      <c r="SBJ10" s="82"/>
      <c r="SBK10" s="82"/>
      <c r="SBL10" s="82"/>
      <c r="SBM10" s="82"/>
      <c r="SBN10" s="82"/>
      <c r="SBO10" s="82"/>
      <c r="SBP10" s="82"/>
      <c r="SBQ10" s="82"/>
      <c r="SBR10" s="82"/>
      <c r="SBS10" s="82"/>
      <c r="SBT10" s="82"/>
      <c r="SBU10" s="82"/>
      <c r="SBV10" s="82"/>
      <c r="SBW10" s="82"/>
      <c r="SBX10" s="82"/>
      <c r="SBY10" s="82"/>
      <c r="SBZ10" s="82"/>
      <c r="SCA10" s="82"/>
      <c r="SCB10" s="82"/>
      <c r="SCC10" s="82"/>
      <c r="SCD10" s="82"/>
      <c r="SCE10" s="82"/>
      <c r="SCF10" s="82"/>
      <c r="SCG10" s="82"/>
      <c r="SCH10" s="82"/>
      <c r="SCI10" s="82"/>
      <c r="SCJ10" s="82"/>
      <c r="SCK10" s="82"/>
      <c r="SCL10" s="82"/>
      <c r="SCM10" s="82"/>
      <c r="SCN10" s="82"/>
      <c r="SCO10" s="82"/>
      <c r="SCP10" s="82"/>
      <c r="SCQ10" s="82"/>
      <c r="SCR10" s="82"/>
      <c r="SCS10" s="82"/>
      <c r="SCT10" s="82"/>
      <c r="SCU10" s="82"/>
      <c r="SCV10" s="82"/>
      <c r="SCW10" s="82"/>
      <c r="SCX10" s="82"/>
      <c r="SCY10" s="82"/>
      <c r="SCZ10" s="82"/>
      <c r="SDA10" s="82"/>
      <c r="SDB10" s="82"/>
      <c r="SDC10" s="82"/>
      <c r="SDD10" s="82"/>
      <c r="SDE10" s="82"/>
      <c r="SDF10" s="82"/>
      <c r="SDG10" s="82"/>
      <c r="SDH10" s="82"/>
      <c r="SDI10" s="82"/>
      <c r="SDJ10" s="82"/>
      <c r="SDK10" s="82"/>
      <c r="SDL10" s="82"/>
      <c r="SDM10" s="82"/>
      <c r="SDN10" s="82"/>
      <c r="SDO10" s="82"/>
      <c r="SDP10" s="82"/>
      <c r="SDQ10" s="82"/>
      <c r="SDR10" s="82"/>
      <c r="SDS10" s="82"/>
      <c r="SDT10" s="82"/>
      <c r="SDU10" s="82"/>
      <c r="SDV10" s="82"/>
      <c r="SDW10" s="82"/>
      <c r="SDX10" s="82"/>
      <c r="SDY10" s="82"/>
      <c r="SDZ10" s="82"/>
      <c r="SEA10" s="82"/>
      <c r="SEB10" s="82"/>
      <c r="SEC10" s="82"/>
      <c r="SED10" s="82"/>
      <c r="SEE10" s="82"/>
      <c r="SEF10" s="82"/>
      <c r="SEG10" s="82"/>
      <c r="SEH10" s="82"/>
      <c r="SEI10" s="82"/>
      <c r="SEJ10" s="82"/>
      <c r="SEK10" s="82"/>
      <c r="SEL10" s="82"/>
      <c r="SEM10" s="82"/>
      <c r="SEN10" s="82"/>
      <c r="SEO10" s="82"/>
      <c r="SEP10" s="82"/>
      <c r="SEQ10" s="82"/>
      <c r="SER10" s="82"/>
      <c r="SES10" s="82"/>
      <c r="SET10" s="82"/>
      <c r="SEU10" s="82"/>
      <c r="SEV10" s="82"/>
      <c r="SEW10" s="82"/>
      <c r="SEX10" s="82"/>
      <c r="SEY10" s="82"/>
      <c r="SEZ10" s="82"/>
      <c r="SFA10" s="82"/>
      <c r="SFB10" s="82"/>
      <c r="SFC10" s="82"/>
      <c r="SFD10" s="82"/>
      <c r="SFE10" s="82"/>
      <c r="SFF10" s="82"/>
      <c r="SFG10" s="82"/>
      <c r="SFH10" s="82"/>
      <c r="SFI10" s="82"/>
      <c r="SFJ10" s="82"/>
      <c r="SFK10" s="82"/>
      <c r="SFL10" s="82"/>
      <c r="SFM10" s="82"/>
      <c r="SFN10" s="82"/>
      <c r="SFO10" s="82"/>
      <c r="SFP10" s="82"/>
      <c r="SFQ10" s="82"/>
      <c r="SFR10" s="82"/>
      <c r="SFS10" s="82"/>
      <c r="SFT10" s="82"/>
      <c r="SFU10" s="82"/>
      <c r="SFV10" s="82"/>
      <c r="SFW10" s="82"/>
      <c r="SFX10" s="82"/>
      <c r="SFY10" s="82"/>
      <c r="SFZ10" s="82"/>
      <c r="SGA10" s="82"/>
      <c r="SGB10" s="82"/>
      <c r="SGC10" s="82"/>
      <c r="SGD10" s="82"/>
      <c r="SGE10" s="82"/>
      <c r="SGF10" s="82"/>
      <c r="SGG10" s="82"/>
      <c r="SGH10" s="82"/>
      <c r="SGI10" s="82"/>
      <c r="SGJ10" s="82"/>
      <c r="SGK10" s="82"/>
      <c r="SGL10" s="82"/>
      <c r="SGM10" s="82"/>
      <c r="SGN10" s="82"/>
      <c r="SGO10" s="82"/>
      <c r="SGP10" s="82"/>
      <c r="SGQ10" s="82"/>
      <c r="SGR10" s="82"/>
      <c r="SGS10" s="82"/>
      <c r="SGT10" s="82"/>
      <c r="SGU10" s="82"/>
      <c r="SGV10" s="82"/>
      <c r="SGW10" s="82"/>
      <c r="SGX10" s="82"/>
      <c r="SGY10" s="82"/>
      <c r="SGZ10" s="82"/>
      <c r="SHA10" s="82"/>
      <c r="SHB10" s="82"/>
      <c r="SHC10" s="82"/>
      <c r="SHD10" s="82"/>
      <c r="SHE10" s="82"/>
      <c r="SHF10" s="82"/>
      <c r="SHG10" s="82"/>
      <c r="SHH10" s="82"/>
      <c r="SHI10" s="82"/>
      <c r="SHJ10" s="82"/>
      <c r="SHK10" s="82"/>
      <c r="SHL10" s="82"/>
      <c r="SHM10" s="82"/>
      <c r="SHN10" s="82"/>
      <c r="SHO10" s="82"/>
      <c r="SHP10" s="82"/>
      <c r="SHQ10" s="82"/>
      <c r="SHR10" s="82"/>
      <c r="SHS10" s="82"/>
      <c r="SHT10" s="82"/>
      <c r="SHU10" s="82"/>
      <c r="SHV10" s="82"/>
      <c r="SHW10" s="82"/>
      <c r="SHX10" s="82"/>
      <c r="SHY10" s="82"/>
      <c r="SHZ10" s="82"/>
      <c r="SIA10" s="82"/>
      <c r="SIB10" s="82"/>
      <c r="SIC10" s="82"/>
      <c r="SID10" s="82"/>
      <c r="SIE10" s="82"/>
      <c r="SIF10" s="82"/>
      <c r="SIG10" s="82"/>
      <c r="SIH10" s="82"/>
      <c r="SII10" s="82"/>
      <c r="SIJ10" s="82"/>
      <c r="SIK10" s="82"/>
      <c r="SIL10" s="82"/>
      <c r="SIM10" s="82"/>
      <c r="SIN10" s="82"/>
      <c r="SIO10" s="82"/>
      <c r="SIP10" s="82"/>
      <c r="SIQ10" s="82"/>
      <c r="SIR10" s="82"/>
      <c r="SIS10" s="82"/>
      <c r="SIT10" s="82"/>
      <c r="SIU10" s="82"/>
      <c r="SIV10" s="82"/>
      <c r="SIW10" s="82"/>
      <c r="SIX10" s="82"/>
      <c r="SIY10" s="82"/>
      <c r="SIZ10" s="82"/>
      <c r="SJA10" s="82"/>
      <c r="SJB10" s="82"/>
      <c r="SJC10" s="82"/>
      <c r="SJD10" s="82"/>
      <c r="SJE10" s="82"/>
      <c r="SJF10" s="82"/>
      <c r="SJG10" s="82"/>
      <c r="SJH10" s="82"/>
      <c r="SJI10" s="82"/>
      <c r="SJJ10" s="82"/>
      <c r="SJK10" s="82"/>
      <c r="SJL10" s="82"/>
      <c r="SJM10" s="82"/>
      <c r="SJN10" s="82"/>
      <c r="SJO10" s="82"/>
      <c r="SJP10" s="82"/>
      <c r="SJQ10" s="82"/>
      <c r="SJR10" s="82"/>
      <c r="SJS10" s="82"/>
      <c r="SJT10" s="82"/>
      <c r="SJU10" s="82"/>
      <c r="SJV10" s="82"/>
      <c r="SJW10" s="82"/>
      <c r="SJX10" s="82"/>
      <c r="SJY10" s="82"/>
      <c r="SJZ10" s="82"/>
      <c r="SKA10" s="82"/>
      <c r="SKB10" s="82"/>
      <c r="SKC10" s="82"/>
      <c r="SKD10" s="82"/>
      <c r="SKE10" s="82"/>
      <c r="SKF10" s="82"/>
      <c r="SKG10" s="82"/>
      <c r="SKH10" s="82"/>
      <c r="SKI10" s="82"/>
      <c r="SKJ10" s="82"/>
      <c r="SKK10" s="82"/>
      <c r="SKL10" s="82"/>
      <c r="SKM10" s="82"/>
      <c r="SKN10" s="82"/>
      <c r="SKO10" s="82"/>
      <c r="SKP10" s="82"/>
      <c r="SKQ10" s="82"/>
      <c r="SKR10" s="82"/>
      <c r="SKS10" s="82"/>
      <c r="SKT10" s="82"/>
      <c r="SKU10" s="82"/>
      <c r="SKV10" s="82"/>
      <c r="SKW10" s="82"/>
      <c r="SKX10" s="82"/>
      <c r="SKY10" s="82"/>
      <c r="SKZ10" s="82"/>
      <c r="SLA10" s="82"/>
      <c r="SLB10" s="82"/>
      <c r="SLC10" s="82"/>
      <c r="SLD10" s="82"/>
      <c r="SLE10" s="82"/>
      <c r="SLF10" s="82"/>
      <c r="SLG10" s="82"/>
      <c r="SLH10" s="82"/>
      <c r="SLI10" s="82"/>
      <c r="SLJ10" s="82"/>
      <c r="SLK10" s="82"/>
      <c r="SLL10" s="82"/>
      <c r="SLM10" s="82"/>
      <c r="SLN10" s="82"/>
      <c r="SLO10" s="82"/>
      <c r="SLP10" s="82"/>
      <c r="SLQ10" s="82"/>
      <c r="SLR10" s="82"/>
      <c r="SLS10" s="82"/>
      <c r="SLT10" s="82"/>
      <c r="SLU10" s="82"/>
      <c r="SLV10" s="82"/>
      <c r="SLW10" s="82"/>
      <c r="SLX10" s="82"/>
      <c r="SLY10" s="82"/>
      <c r="SLZ10" s="82"/>
      <c r="SMA10" s="82"/>
      <c r="SMB10" s="82"/>
      <c r="SMC10" s="82"/>
      <c r="SMD10" s="82"/>
      <c r="SME10" s="82"/>
      <c r="SMF10" s="82"/>
      <c r="SMG10" s="82"/>
      <c r="SMH10" s="82"/>
      <c r="SMI10" s="82"/>
      <c r="SMJ10" s="82"/>
      <c r="SMK10" s="82"/>
      <c r="SML10" s="82"/>
      <c r="SMM10" s="82"/>
      <c r="SMN10" s="82"/>
      <c r="SMO10" s="82"/>
      <c r="SMP10" s="82"/>
      <c r="SMQ10" s="82"/>
      <c r="SMR10" s="82"/>
      <c r="SMS10" s="82"/>
      <c r="SMT10" s="82"/>
      <c r="SMU10" s="82"/>
      <c r="SMV10" s="82"/>
      <c r="SMW10" s="82"/>
      <c r="SMX10" s="82"/>
      <c r="SMY10" s="82"/>
      <c r="SMZ10" s="82"/>
      <c r="SNA10" s="82"/>
      <c r="SNB10" s="82"/>
      <c r="SNC10" s="82"/>
      <c r="SND10" s="82"/>
      <c r="SNE10" s="82"/>
      <c r="SNF10" s="82"/>
      <c r="SNG10" s="82"/>
      <c r="SNH10" s="82"/>
      <c r="SNI10" s="82"/>
      <c r="SNJ10" s="82"/>
      <c r="SNK10" s="82"/>
      <c r="SNL10" s="82"/>
      <c r="SNM10" s="82"/>
      <c r="SNN10" s="82"/>
      <c r="SNO10" s="82"/>
      <c r="SNP10" s="82"/>
      <c r="SNQ10" s="82"/>
      <c r="SNR10" s="82"/>
      <c r="SNS10" s="82"/>
      <c r="SNT10" s="82"/>
      <c r="SNU10" s="82"/>
      <c r="SNV10" s="82"/>
      <c r="SNW10" s="82"/>
      <c r="SNX10" s="82"/>
      <c r="SNY10" s="82"/>
      <c r="SNZ10" s="82"/>
      <c r="SOA10" s="82"/>
      <c r="SOB10" s="82"/>
      <c r="SOC10" s="82"/>
      <c r="SOD10" s="82"/>
      <c r="SOE10" s="82"/>
      <c r="SOF10" s="82"/>
      <c r="SOG10" s="82"/>
      <c r="SOH10" s="82"/>
      <c r="SOI10" s="82"/>
      <c r="SOJ10" s="82"/>
      <c r="SOK10" s="82"/>
      <c r="SOL10" s="82"/>
      <c r="SOM10" s="82"/>
      <c r="SON10" s="82"/>
      <c r="SOO10" s="82"/>
      <c r="SOP10" s="82"/>
      <c r="SOQ10" s="82"/>
      <c r="SOR10" s="82"/>
      <c r="SOS10" s="82"/>
      <c r="SOT10" s="82"/>
      <c r="SOU10" s="82"/>
      <c r="SOV10" s="82"/>
      <c r="SOW10" s="82"/>
      <c r="SOX10" s="82"/>
      <c r="SOY10" s="82"/>
      <c r="SOZ10" s="82"/>
      <c r="SPA10" s="82"/>
      <c r="SPB10" s="82"/>
      <c r="SPC10" s="82"/>
      <c r="SPD10" s="82"/>
      <c r="SPE10" s="82"/>
      <c r="SPF10" s="82"/>
      <c r="SPG10" s="82"/>
      <c r="SPH10" s="82"/>
      <c r="SPI10" s="82"/>
      <c r="SPJ10" s="82"/>
      <c r="SPK10" s="82"/>
      <c r="SPL10" s="82"/>
      <c r="SPM10" s="82"/>
      <c r="SPN10" s="82"/>
      <c r="SPO10" s="82"/>
      <c r="SPP10" s="82"/>
      <c r="SPQ10" s="82"/>
      <c r="SPR10" s="82"/>
      <c r="SPS10" s="82"/>
      <c r="SPT10" s="82"/>
      <c r="SPU10" s="82"/>
      <c r="SPV10" s="82"/>
      <c r="SPW10" s="82"/>
      <c r="SPX10" s="82"/>
      <c r="SPY10" s="82"/>
      <c r="SPZ10" s="82"/>
      <c r="SQA10" s="82"/>
      <c r="SQB10" s="82"/>
      <c r="SQC10" s="82"/>
      <c r="SQD10" s="82"/>
      <c r="SQE10" s="82"/>
      <c r="SQF10" s="82"/>
      <c r="SQG10" s="82"/>
      <c r="SQH10" s="82"/>
      <c r="SQI10" s="82"/>
      <c r="SQJ10" s="82"/>
      <c r="SQK10" s="82"/>
      <c r="SQL10" s="82"/>
      <c r="SQM10" s="82"/>
      <c r="SQN10" s="82"/>
      <c r="SQO10" s="82"/>
      <c r="SQP10" s="82"/>
      <c r="SQQ10" s="82"/>
      <c r="SQR10" s="82"/>
      <c r="SQS10" s="82"/>
      <c r="SQT10" s="82"/>
      <c r="SQU10" s="82"/>
      <c r="SQV10" s="82"/>
      <c r="SQW10" s="82"/>
      <c r="SQX10" s="82"/>
      <c r="SQY10" s="82"/>
      <c r="SQZ10" s="82"/>
      <c r="SRA10" s="82"/>
      <c r="SRB10" s="82"/>
      <c r="SRC10" s="82"/>
      <c r="SRD10" s="82"/>
      <c r="SRE10" s="82"/>
      <c r="SRF10" s="82"/>
      <c r="SRG10" s="82"/>
      <c r="SRH10" s="82"/>
      <c r="SRI10" s="82"/>
      <c r="SRJ10" s="82"/>
      <c r="SRK10" s="82"/>
      <c r="SRL10" s="82"/>
      <c r="SRM10" s="82"/>
      <c r="SRN10" s="82"/>
      <c r="SRO10" s="82"/>
      <c r="SRP10" s="82"/>
      <c r="SRQ10" s="82"/>
      <c r="SRR10" s="82"/>
      <c r="SRS10" s="82"/>
      <c r="SRT10" s="82"/>
      <c r="SRU10" s="82"/>
      <c r="SRV10" s="82"/>
      <c r="SRW10" s="82"/>
      <c r="SRX10" s="82"/>
      <c r="SRY10" s="82"/>
      <c r="SRZ10" s="82"/>
      <c r="SSA10" s="82"/>
      <c r="SSB10" s="82"/>
      <c r="SSC10" s="82"/>
      <c r="SSD10" s="82"/>
      <c r="SSE10" s="82"/>
      <c r="SSF10" s="82"/>
      <c r="SSG10" s="82"/>
      <c r="SSH10" s="82"/>
      <c r="SSI10" s="82"/>
      <c r="SSJ10" s="82"/>
      <c r="SSK10" s="82"/>
      <c r="SSL10" s="82"/>
      <c r="SSM10" s="82"/>
      <c r="SSN10" s="82"/>
      <c r="SSO10" s="82"/>
      <c r="SSP10" s="82"/>
      <c r="SSQ10" s="82"/>
      <c r="SSR10" s="82"/>
      <c r="SSS10" s="82"/>
      <c r="SST10" s="82"/>
      <c r="SSU10" s="82"/>
      <c r="SSV10" s="82"/>
      <c r="SSW10" s="82"/>
      <c r="SSX10" s="82"/>
      <c r="SSY10" s="82"/>
      <c r="SSZ10" s="82"/>
      <c r="STA10" s="82"/>
      <c r="STB10" s="82"/>
      <c r="STC10" s="82"/>
      <c r="STD10" s="82"/>
      <c r="STE10" s="82"/>
      <c r="STF10" s="82"/>
      <c r="STG10" s="82"/>
      <c r="STH10" s="82"/>
      <c r="STI10" s="82"/>
      <c r="STJ10" s="82"/>
      <c r="STK10" s="82"/>
      <c r="STL10" s="82"/>
      <c r="STM10" s="82"/>
      <c r="STN10" s="82"/>
      <c r="STO10" s="82"/>
      <c r="STP10" s="82"/>
      <c r="STQ10" s="82"/>
      <c r="STR10" s="82"/>
      <c r="STS10" s="82"/>
      <c r="STT10" s="82"/>
      <c r="STU10" s="82"/>
      <c r="STV10" s="82"/>
      <c r="STW10" s="82"/>
      <c r="STX10" s="82"/>
      <c r="STY10" s="82"/>
      <c r="STZ10" s="82"/>
      <c r="SUA10" s="82"/>
      <c r="SUB10" s="82"/>
      <c r="SUC10" s="82"/>
      <c r="SUD10" s="82"/>
      <c r="SUE10" s="82"/>
      <c r="SUF10" s="82"/>
      <c r="SUG10" s="82"/>
      <c r="SUH10" s="82"/>
      <c r="SUI10" s="82"/>
      <c r="SUJ10" s="82"/>
      <c r="SUK10" s="82"/>
      <c r="SUL10" s="82"/>
      <c r="SUM10" s="82"/>
      <c r="SUN10" s="82"/>
      <c r="SUO10" s="82"/>
      <c r="SUP10" s="82"/>
      <c r="SUQ10" s="82"/>
      <c r="SUR10" s="82"/>
      <c r="SUS10" s="82"/>
      <c r="SUT10" s="82"/>
      <c r="SUU10" s="82"/>
      <c r="SUV10" s="82"/>
      <c r="SUW10" s="82"/>
      <c r="SUX10" s="82"/>
      <c r="SUY10" s="82"/>
      <c r="SUZ10" s="82"/>
      <c r="SVA10" s="82"/>
      <c r="SVB10" s="82"/>
      <c r="SVC10" s="82"/>
      <c r="SVD10" s="82"/>
      <c r="SVE10" s="82"/>
      <c r="SVF10" s="82"/>
      <c r="SVG10" s="82"/>
      <c r="SVH10" s="82"/>
      <c r="SVI10" s="82"/>
      <c r="SVJ10" s="82"/>
      <c r="SVK10" s="82"/>
      <c r="SVL10" s="82"/>
      <c r="SVM10" s="82"/>
      <c r="SVN10" s="82"/>
      <c r="SVO10" s="82"/>
      <c r="SVP10" s="82"/>
      <c r="SVQ10" s="82"/>
      <c r="SVR10" s="82"/>
      <c r="SVS10" s="82"/>
      <c r="SVT10" s="82"/>
      <c r="SVU10" s="82"/>
      <c r="SVV10" s="82"/>
      <c r="SVW10" s="82"/>
      <c r="SVX10" s="82"/>
      <c r="SVY10" s="82"/>
      <c r="SVZ10" s="82"/>
      <c r="SWA10" s="82"/>
      <c r="SWB10" s="82"/>
      <c r="SWC10" s="82"/>
      <c r="SWD10" s="82"/>
      <c r="SWE10" s="82"/>
      <c r="SWF10" s="82"/>
      <c r="SWG10" s="82"/>
      <c r="SWH10" s="82"/>
      <c r="SWI10" s="82"/>
      <c r="SWJ10" s="82"/>
      <c r="SWK10" s="82"/>
      <c r="SWL10" s="82"/>
      <c r="SWM10" s="82"/>
      <c r="SWN10" s="82"/>
      <c r="SWO10" s="82"/>
      <c r="SWP10" s="82"/>
      <c r="SWQ10" s="82"/>
      <c r="SWR10" s="82"/>
      <c r="SWS10" s="82"/>
      <c r="SWT10" s="82"/>
      <c r="SWU10" s="82"/>
      <c r="SWV10" s="82"/>
      <c r="SWW10" s="82"/>
      <c r="SWX10" s="82"/>
      <c r="SWY10" s="82"/>
      <c r="SWZ10" s="82"/>
      <c r="SXA10" s="82"/>
      <c r="SXB10" s="82"/>
      <c r="SXC10" s="82"/>
      <c r="SXD10" s="82"/>
      <c r="SXE10" s="82"/>
      <c r="SXF10" s="82"/>
      <c r="SXG10" s="82"/>
      <c r="SXH10" s="82"/>
      <c r="SXI10" s="82"/>
      <c r="SXJ10" s="82"/>
      <c r="SXK10" s="82"/>
      <c r="SXL10" s="82"/>
      <c r="SXM10" s="82"/>
      <c r="SXN10" s="82"/>
      <c r="SXO10" s="82"/>
      <c r="SXP10" s="82"/>
      <c r="SXQ10" s="82"/>
      <c r="SXR10" s="82"/>
      <c r="SXS10" s="82"/>
      <c r="SXT10" s="82"/>
      <c r="SXU10" s="82"/>
      <c r="SXV10" s="82"/>
      <c r="SXW10" s="82"/>
      <c r="SXX10" s="82"/>
      <c r="SXY10" s="82"/>
      <c r="SXZ10" s="82"/>
      <c r="SYA10" s="82"/>
      <c r="SYB10" s="82"/>
      <c r="SYC10" s="82"/>
      <c r="SYD10" s="82"/>
      <c r="SYE10" s="82"/>
      <c r="SYF10" s="82"/>
      <c r="SYG10" s="82"/>
      <c r="SYH10" s="82"/>
      <c r="SYI10" s="82"/>
      <c r="SYJ10" s="82"/>
      <c r="SYK10" s="82"/>
      <c r="SYL10" s="82"/>
      <c r="SYM10" s="82"/>
      <c r="SYN10" s="82"/>
      <c r="SYO10" s="82"/>
      <c r="SYP10" s="82"/>
      <c r="SYQ10" s="82"/>
      <c r="SYR10" s="82"/>
      <c r="SYS10" s="82"/>
      <c r="SYT10" s="82"/>
      <c r="SYU10" s="82"/>
      <c r="SYV10" s="82"/>
      <c r="SYW10" s="82"/>
      <c r="SYX10" s="82"/>
      <c r="SYY10" s="82"/>
      <c r="SYZ10" s="82"/>
      <c r="SZA10" s="82"/>
      <c r="SZB10" s="82"/>
      <c r="SZC10" s="82"/>
      <c r="SZD10" s="82"/>
      <c r="SZE10" s="82"/>
      <c r="SZF10" s="82"/>
      <c r="SZG10" s="82"/>
      <c r="SZH10" s="82"/>
      <c r="SZI10" s="82"/>
      <c r="SZJ10" s="82"/>
      <c r="SZK10" s="82"/>
      <c r="SZL10" s="82"/>
      <c r="SZM10" s="82"/>
      <c r="SZN10" s="82"/>
      <c r="SZO10" s="82"/>
      <c r="SZP10" s="82"/>
      <c r="SZQ10" s="82"/>
      <c r="SZR10" s="82"/>
      <c r="SZS10" s="82"/>
      <c r="SZT10" s="82"/>
      <c r="SZU10" s="82"/>
      <c r="SZV10" s="82"/>
      <c r="SZW10" s="82"/>
      <c r="SZX10" s="82"/>
      <c r="SZY10" s="82"/>
      <c r="SZZ10" s="82"/>
      <c r="TAA10" s="82"/>
      <c r="TAB10" s="82"/>
      <c r="TAC10" s="82"/>
      <c r="TAD10" s="82"/>
      <c r="TAE10" s="82"/>
      <c r="TAF10" s="82"/>
      <c r="TAG10" s="82"/>
      <c r="TAH10" s="82"/>
      <c r="TAI10" s="82"/>
      <c r="TAJ10" s="82"/>
      <c r="TAK10" s="82"/>
      <c r="TAL10" s="82"/>
      <c r="TAM10" s="82"/>
      <c r="TAN10" s="82"/>
      <c r="TAO10" s="82"/>
      <c r="TAP10" s="82"/>
      <c r="TAQ10" s="82"/>
      <c r="TAR10" s="82"/>
      <c r="TAS10" s="82"/>
      <c r="TAT10" s="82"/>
      <c r="TAU10" s="82"/>
      <c r="TAV10" s="82"/>
      <c r="TAW10" s="82"/>
      <c r="TAX10" s="82"/>
      <c r="TAY10" s="82"/>
      <c r="TAZ10" s="82"/>
      <c r="TBA10" s="82"/>
      <c r="TBB10" s="82"/>
      <c r="TBC10" s="82"/>
      <c r="TBD10" s="82"/>
      <c r="TBE10" s="82"/>
      <c r="TBF10" s="82"/>
      <c r="TBG10" s="82"/>
      <c r="TBH10" s="82"/>
      <c r="TBI10" s="82"/>
      <c r="TBJ10" s="82"/>
      <c r="TBK10" s="82"/>
      <c r="TBL10" s="82"/>
      <c r="TBM10" s="82"/>
      <c r="TBN10" s="82"/>
      <c r="TBO10" s="82"/>
      <c r="TBP10" s="82"/>
      <c r="TBQ10" s="82"/>
      <c r="TBR10" s="82"/>
      <c r="TBS10" s="82"/>
      <c r="TBT10" s="82"/>
      <c r="TBU10" s="82"/>
      <c r="TBV10" s="82"/>
      <c r="TBW10" s="82"/>
      <c r="TBX10" s="82"/>
      <c r="TBY10" s="82"/>
      <c r="TBZ10" s="82"/>
      <c r="TCA10" s="82"/>
      <c r="TCB10" s="82"/>
      <c r="TCC10" s="82"/>
      <c r="TCD10" s="82"/>
      <c r="TCE10" s="82"/>
      <c r="TCF10" s="82"/>
      <c r="TCG10" s="82"/>
      <c r="TCH10" s="82"/>
      <c r="TCI10" s="82"/>
      <c r="TCJ10" s="82"/>
      <c r="TCK10" s="82"/>
      <c r="TCL10" s="82"/>
      <c r="TCM10" s="82"/>
      <c r="TCN10" s="82"/>
      <c r="TCO10" s="82"/>
      <c r="TCP10" s="82"/>
      <c r="TCQ10" s="82"/>
      <c r="TCR10" s="82"/>
      <c r="TCS10" s="82"/>
      <c r="TCT10" s="82"/>
      <c r="TCU10" s="82"/>
      <c r="TCV10" s="82"/>
      <c r="TCW10" s="82"/>
      <c r="TCX10" s="82"/>
      <c r="TCY10" s="82"/>
      <c r="TCZ10" s="82"/>
      <c r="TDA10" s="82"/>
      <c r="TDB10" s="82"/>
      <c r="TDC10" s="82"/>
      <c r="TDD10" s="82"/>
      <c r="TDE10" s="82"/>
      <c r="TDF10" s="82"/>
      <c r="TDG10" s="82"/>
      <c r="TDH10" s="82"/>
      <c r="TDI10" s="82"/>
      <c r="TDJ10" s="82"/>
      <c r="TDK10" s="82"/>
      <c r="TDL10" s="82"/>
      <c r="TDM10" s="82"/>
      <c r="TDN10" s="82"/>
      <c r="TDO10" s="82"/>
      <c r="TDP10" s="82"/>
      <c r="TDQ10" s="82"/>
      <c r="TDR10" s="82"/>
      <c r="TDS10" s="82"/>
      <c r="TDT10" s="82"/>
      <c r="TDU10" s="82"/>
      <c r="TDV10" s="82"/>
      <c r="TDW10" s="82"/>
      <c r="TDX10" s="82"/>
      <c r="TDY10" s="82"/>
      <c r="TDZ10" s="82"/>
      <c r="TEA10" s="82"/>
      <c r="TEB10" s="82"/>
      <c r="TEC10" s="82"/>
      <c r="TED10" s="82"/>
      <c r="TEE10" s="82"/>
      <c r="TEF10" s="82"/>
      <c r="TEG10" s="82"/>
      <c r="TEH10" s="82"/>
      <c r="TEI10" s="82"/>
      <c r="TEJ10" s="82"/>
      <c r="TEK10" s="82"/>
      <c r="TEL10" s="82"/>
      <c r="TEM10" s="82"/>
      <c r="TEN10" s="82"/>
      <c r="TEO10" s="82"/>
      <c r="TEP10" s="82"/>
      <c r="TEQ10" s="82"/>
      <c r="TER10" s="82"/>
      <c r="TES10" s="82"/>
      <c r="TET10" s="82"/>
      <c r="TEU10" s="82"/>
      <c r="TEV10" s="82"/>
      <c r="TEW10" s="82"/>
      <c r="TEX10" s="82"/>
      <c r="TEY10" s="82"/>
      <c r="TEZ10" s="82"/>
      <c r="TFA10" s="82"/>
      <c r="TFB10" s="82"/>
      <c r="TFC10" s="82"/>
      <c r="TFD10" s="82"/>
      <c r="TFE10" s="82"/>
      <c r="TFF10" s="82"/>
      <c r="TFG10" s="82"/>
      <c r="TFH10" s="82"/>
      <c r="TFI10" s="82"/>
      <c r="TFJ10" s="82"/>
      <c r="TFK10" s="82"/>
      <c r="TFL10" s="82"/>
      <c r="TFM10" s="82"/>
      <c r="TFN10" s="82"/>
      <c r="TFO10" s="82"/>
      <c r="TFP10" s="82"/>
      <c r="TFQ10" s="82"/>
      <c r="TFR10" s="82"/>
      <c r="TFS10" s="82"/>
      <c r="TFT10" s="82"/>
      <c r="TFU10" s="82"/>
      <c r="TFV10" s="82"/>
      <c r="TFW10" s="82"/>
      <c r="TFX10" s="82"/>
      <c r="TFY10" s="82"/>
      <c r="TFZ10" s="82"/>
      <c r="TGA10" s="82"/>
      <c r="TGB10" s="82"/>
      <c r="TGC10" s="82"/>
      <c r="TGD10" s="82"/>
      <c r="TGE10" s="82"/>
      <c r="TGF10" s="82"/>
      <c r="TGG10" s="82"/>
      <c r="TGH10" s="82"/>
      <c r="TGI10" s="82"/>
      <c r="TGJ10" s="82"/>
      <c r="TGK10" s="82"/>
      <c r="TGL10" s="82"/>
      <c r="TGM10" s="82"/>
      <c r="TGN10" s="82"/>
      <c r="TGO10" s="82"/>
      <c r="TGP10" s="82"/>
      <c r="TGQ10" s="82"/>
      <c r="TGR10" s="82"/>
      <c r="TGS10" s="82"/>
      <c r="TGT10" s="82"/>
      <c r="TGU10" s="82"/>
      <c r="TGV10" s="82"/>
      <c r="TGW10" s="82"/>
      <c r="TGX10" s="82"/>
      <c r="TGY10" s="82"/>
      <c r="TGZ10" s="82"/>
      <c r="THA10" s="82"/>
      <c r="THB10" s="82"/>
      <c r="THC10" s="82"/>
      <c r="THD10" s="82"/>
      <c r="THE10" s="82"/>
      <c r="THF10" s="82"/>
      <c r="THG10" s="82"/>
      <c r="THH10" s="82"/>
      <c r="THI10" s="82"/>
      <c r="THJ10" s="82"/>
      <c r="THK10" s="82"/>
      <c r="THL10" s="82"/>
      <c r="THM10" s="82"/>
      <c r="THN10" s="82"/>
      <c r="THO10" s="82"/>
      <c r="THP10" s="82"/>
      <c r="THQ10" s="82"/>
      <c r="THR10" s="82"/>
      <c r="THS10" s="82"/>
      <c r="THT10" s="82"/>
      <c r="THU10" s="82"/>
      <c r="THV10" s="82"/>
      <c r="THW10" s="82"/>
      <c r="THX10" s="82"/>
      <c r="THY10" s="82"/>
      <c r="THZ10" s="82"/>
      <c r="TIA10" s="82"/>
      <c r="TIB10" s="82"/>
      <c r="TIC10" s="82"/>
      <c r="TID10" s="82"/>
      <c r="TIE10" s="82"/>
      <c r="TIF10" s="82"/>
      <c r="TIG10" s="82"/>
      <c r="TIH10" s="82"/>
      <c r="TII10" s="82"/>
      <c r="TIJ10" s="82"/>
      <c r="TIK10" s="82"/>
      <c r="TIL10" s="82"/>
      <c r="TIM10" s="82"/>
      <c r="TIN10" s="82"/>
      <c r="TIO10" s="82"/>
      <c r="TIP10" s="82"/>
      <c r="TIQ10" s="82"/>
      <c r="TIR10" s="82"/>
      <c r="TIS10" s="82"/>
      <c r="TIT10" s="82"/>
      <c r="TIU10" s="82"/>
      <c r="TIV10" s="82"/>
      <c r="TIW10" s="82"/>
      <c r="TIX10" s="82"/>
      <c r="TIY10" s="82"/>
      <c r="TIZ10" s="82"/>
      <c r="TJA10" s="82"/>
      <c r="TJB10" s="82"/>
      <c r="TJC10" s="82"/>
      <c r="TJD10" s="82"/>
      <c r="TJE10" s="82"/>
      <c r="TJF10" s="82"/>
      <c r="TJG10" s="82"/>
      <c r="TJH10" s="82"/>
      <c r="TJI10" s="82"/>
      <c r="TJJ10" s="82"/>
      <c r="TJK10" s="82"/>
      <c r="TJL10" s="82"/>
      <c r="TJM10" s="82"/>
      <c r="TJN10" s="82"/>
      <c r="TJO10" s="82"/>
      <c r="TJP10" s="82"/>
      <c r="TJQ10" s="82"/>
      <c r="TJR10" s="82"/>
      <c r="TJS10" s="82"/>
      <c r="TJT10" s="82"/>
      <c r="TJU10" s="82"/>
      <c r="TJV10" s="82"/>
      <c r="TJW10" s="82"/>
      <c r="TJX10" s="82"/>
      <c r="TJY10" s="82"/>
      <c r="TJZ10" s="82"/>
      <c r="TKA10" s="82"/>
      <c r="TKB10" s="82"/>
      <c r="TKC10" s="82"/>
      <c r="TKD10" s="82"/>
      <c r="TKE10" s="82"/>
      <c r="TKF10" s="82"/>
      <c r="TKG10" s="82"/>
      <c r="TKH10" s="82"/>
      <c r="TKI10" s="82"/>
      <c r="TKJ10" s="82"/>
      <c r="TKK10" s="82"/>
      <c r="TKL10" s="82"/>
      <c r="TKM10" s="82"/>
      <c r="TKN10" s="82"/>
      <c r="TKO10" s="82"/>
      <c r="TKP10" s="82"/>
      <c r="TKQ10" s="82"/>
      <c r="TKR10" s="82"/>
      <c r="TKS10" s="82"/>
      <c r="TKT10" s="82"/>
      <c r="TKU10" s="82"/>
      <c r="TKV10" s="82"/>
      <c r="TKW10" s="82"/>
      <c r="TKX10" s="82"/>
      <c r="TKY10" s="82"/>
      <c r="TKZ10" s="82"/>
      <c r="TLA10" s="82"/>
      <c r="TLB10" s="82"/>
      <c r="TLC10" s="82"/>
      <c r="TLD10" s="82"/>
      <c r="TLE10" s="82"/>
      <c r="TLF10" s="82"/>
      <c r="TLG10" s="82"/>
      <c r="TLH10" s="82"/>
      <c r="TLI10" s="82"/>
      <c r="TLJ10" s="82"/>
      <c r="TLK10" s="82"/>
      <c r="TLL10" s="82"/>
      <c r="TLM10" s="82"/>
      <c r="TLN10" s="82"/>
      <c r="TLO10" s="82"/>
      <c r="TLP10" s="82"/>
      <c r="TLQ10" s="82"/>
      <c r="TLR10" s="82"/>
      <c r="TLS10" s="82"/>
      <c r="TLT10" s="82"/>
      <c r="TLU10" s="82"/>
      <c r="TLV10" s="82"/>
      <c r="TLW10" s="82"/>
      <c r="TLX10" s="82"/>
      <c r="TLY10" s="82"/>
      <c r="TLZ10" s="82"/>
      <c r="TMA10" s="82"/>
      <c r="TMB10" s="82"/>
      <c r="TMC10" s="82"/>
      <c r="TMD10" s="82"/>
      <c r="TME10" s="82"/>
      <c r="TMF10" s="82"/>
      <c r="TMG10" s="82"/>
      <c r="TMH10" s="82"/>
      <c r="TMI10" s="82"/>
      <c r="TMJ10" s="82"/>
      <c r="TMK10" s="82"/>
      <c r="TML10" s="82"/>
      <c r="TMM10" s="82"/>
      <c r="TMN10" s="82"/>
      <c r="TMO10" s="82"/>
      <c r="TMP10" s="82"/>
      <c r="TMQ10" s="82"/>
      <c r="TMR10" s="82"/>
      <c r="TMS10" s="82"/>
      <c r="TMT10" s="82"/>
      <c r="TMU10" s="82"/>
      <c r="TMV10" s="82"/>
      <c r="TMW10" s="82"/>
      <c r="TMX10" s="82"/>
      <c r="TMY10" s="82"/>
      <c r="TMZ10" s="82"/>
      <c r="TNA10" s="82"/>
      <c r="TNB10" s="82"/>
      <c r="TNC10" s="82"/>
      <c r="TND10" s="82"/>
      <c r="TNE10" s="82"/>
      <c r="TNF10" s="82"/>
      <c r="TNG10" s="82"/>
      <c r="TNH10" s="82"/>
      <c r="TNI10" s="82"/>
      <c r="TNJ10" s="82"/>
      <c r="TNK10" s="82"/>
      <c r="TNL10" s="82"/>
      <c r="TNM10" s="82"/>
      <c r="TNN10" s="82"/>
      <c r="TNO10" s="82"/>
      <c r="TNP10" s="82"/>
      <c r="TNQ10" s="82"/>
      <c r="TNR10" s="82"/>
      <c r="TNS10" s="82"/>
      <c r="TNT10" s="82"/>
      <c r="TNU10" s="82"/>
      <c r="TNV10" s="82"/>
      <c r="TNW10" s="82"/>
      <c r="TNX10" s="82"/>
      <c r="TNY10" s="82"/>
      <c r="TNZ10" s="82"/>
      <c r="TOA10" s="82"/>
      <c r="TOB10" s="82"/>
      <c r="TOC10" s="82"/>
      <c r="TOD10" s="82"/>
      <c r="TOE10" s="82"/>
      <c r="TOF10" s="82"/>
      <c r="TOG10" s="82"/>
      <c r="TOH10" s="82"/>
      <c r="TOI10" s="82"/>
      <c r="TOJ10" s="82"/>
      <c r="TOK10" s="82"/>
      <c r="TOL10" s="82"/>
      <c r="TOM10" s="82"/>
      <c r="TON10" s="82"/>
      <c r="TOO10" s="82"/>
      <c r="TOP10" s="82"/>
      <c r="TOQ10" s="82"/>
      <c r="TOR10" s="82"/>
      <c r="TOS10" s="82"/>
      <c r="TOT10" s="82"/>
      <c r="TOU10" s="82"/>
      <c r="TOV10" s="82"/>
      <c r="TOW10" s="82"/>
      <c r="TOX10" s="82"/>
      <c r="TOY10" s="82"/>
      <c r="TOZ10" s="82"/>
      <c r="TPA10" s="82"/>
      <c r="TPB10" s="82"/>
      <c r="TPC10" s="82"/>
      <c r="TPD10" s="82"/>
      <c r="TPE10" s="82"/>
      <c r="TPF10" s="82"/>
      <c r="TPG10" s="82"/>
      <c r="TPH10" s="82"/>
      <c r="TPI10" s="82"/>
      <c r="TPJ10" s="82"/>
      <c r="TPK10" s="82"/>
      <c r="TPL10" s="82"/>
      <c r="TPM10" s="82"/>
      <c r="TPN10" s="82"/>
      <c r="TPO10" s="82"/>
      <c r="TPP10" s="82"/>
      <c r="TPQ10" s="82"/>
      <c r="TPR10" s="82"/>
      <c r="TPS10" s="82"/>
      <c r="TPT10" s="82"/>
      <c r="TPU10" s="82"/>
      <c r="TPV10" s="82"/>
      <c r="TPW10" s="82"/>
      <c r="TPX10" s="82"/>
      <c r="TPY10" s="82"/>
      <c r="TPZ10" s="82"/>
      <c r="TQA10" s="82"/>
      <c r="TQB10" s="82"/>
      <c r="TQC10" s="82"/>
      <c r="TQD10" s="82"/>
      <c r="TQE10" s="82"/>
      <c r="TQF10" s="82"/>
      <c r="TQG10" s="82"/>
      <c r="TQH10" s="82"/>
      <c r="TQI10" s="82"/>
      <c r="TQJ10" s="82"/>
      <c r="TQK10" s="82"/>
      <c r="TQL10" s="82"/>
      <c r="TQM10" s="82"/>
      <c r="TQN10" s="82"/>
      <c r="TQO10" s="82"/>
      <c r="TQP10" s="82"/>
      <c r="TQQ10" s="82"/>
      <c r="TQR10" s="82"/>
      <c r="TQS10" s="82"/>
      <c r="TQT10" s="82"/>
      <c r="TQU10" s="82"/>
      <c r="TQV10" s="82"/>
      <c r="TQW10" s="82"/>
      <c r="TQX10" s="82"/>
      <c r="TQY10" s="82"/>
      <c r="TQZ10" s="82"/>
      <c r="TRA10" s="82"/>
      <c r="TRB10" s="82"/>
      <c r="TRC10" s="82"/>
      <c r="TRD10" s="82"/>
      <c r="TRE10" s="82"/>
      <c r="TRF10" s="82"/>
      <c r="TRG10" s="82"/>
      <c r="TRH10" s="82"/>
      <c r="TRI10" s="82"/>
      <c r="TRJ10" s="82"/>
      <c r="TRK10" s="82"/>
      <c r="TRL10" s="82"/>
      <c r="TRM10" s="82"/>
      <c r="TRN10" s="82"/>
      <c r="TRO10" s="82"/>
      <c r="TRP10" s="82"/>
      <c r="TRQ10" s="82"/>
      <c r="TRR10" s="82"/>
      <c r="TRS10" s="82"/>
      <c r="TRT10" s="82"/>
      <c r="TRU10" s="82"/>
      <c r="TRV10" s="82"/>
      <c r="TRW10" s="82"/>
      <c r="TRX10" s="82"/>
      <c r="TRY10" s="82"/>
      <c r="TRZ10" s="82"/>
      <c r="TSA10" s="82"/>
      <c r="TSB10" s="82"/>
      <c r="TSC10" s="82"/>
      <c r="TSD10" s="82"/>
      <c r="TSE10" s="82"/>
      <c r="TSF10" s="82"/>
      <c r="TSG10" s="82"/>
      <c r="TSH10" s="82"/>
      <c r="TSI10" s="82"/>
      <c r="TSJ10" s="82"/>
      <c r="TSK10" s="82"/>
      <c r="TSL10" s="82"/>
      <c r="TSM10" s="82"/>
      <c r="TSN10" s="82"/>
      <c r="TSO10" s="82"/>
      <c r="TSP10" s="82"/>
      <c r="TSQ10" s="82"/>
      <c r="TSR10" s="82"/>
      <c r="TSS10" s="82"/>
      <c r="TST10" s="82"/>
      <c r="TSU10" s="82"/>
      <c r="TSV10" s="82"/>
      <c r="TSW10" s="82"/>
      <c r="TSX10" s="82"/>
      <c r="TSY10" s="82"/>
      <c r="TSZ10" s="82"/>
      <c r="TTA10" s="82"/>
      <c r="TTB10" s="82"/>
      <c r="TTC10" s="82"/>
      <c r="TTD10" s="82"/>
      <c r="TTE10" s="82"/>
      <c r="TTF10" s="82"/>
      <c r="TTG10" s="82"/>
      <c r="TTH10" s="82"/>
      <c r="TTI10" s="82"/>
      <c r="TTJ10" s="82"/>
      <c r="TTK10" s="82"/>
      <c r="TTL10" s="82"/>
      <c r="TTM10" s="82"/>
      <c r="TTN10" s="82"/>
      <c r="TTO10" s="82"/>
      <c r="TTP10" s="82"/>
      <c r="TTQ10" s="82"/>
      <c r="TTR10" s="82"/>
      <c r="TTS10" s="82"/>
      <c r="TTT10" s="82"/>
      <c r="TTU10" s="82"/>
      <c r="TTV10" s="82"/>
      <c r="TTW10" s="82"/>
      <c r="TTX10" s="82"/>
      <c r="TTY10" s="82"/>
      <c r="TTZ10" s="82"/>
      <c r="TUA10" s="82"/>
      <c r="TUB10" s="82"/>
      <c r="TUC10" s="82"/>
      <c r="TUD10" s="82"/>
      <c r="TUE10" s="82"/>
      <c r="TUF10" s="82"/>
      <c r="TUG10" s="82"/>
      <c r="TUH10" s="82"/>
      <c r="TUI10" s="82"/>
      <c r="TUJ10" s="82"/>
      <c r="TUK10" s="82"/>
      <c r="TUL10" s="82"/>
      <c r="TUM10" s="82"/>
      <c r="TUN10" s="82"/>
      <c r="TUO10" s="82"/>
      <c r="TUP10" s="82"/>
      <c r="TUQ10" s="82"/>
      <c r="TUR10" s="82"/>
      <c r="TUS10" s="82"/>
      <c r="TUT10" s="82"/>
      <c r="TUU10" s="82"/>
      <c r="TUV10" s="82"/>
      <c r="TUW10" s="82"/>
      <c r="TUX10" s="82"/>
      <c r="TUY10" s="82"/>
      <c r="TUZ10" s="82"/>
      <c r="TVA10" s="82"/>
      <c r="TVB10" s="82"/>
      <c r="TVC10" s="82"/>
      <c r="TVD10" s="82"/>
      <c r="TVE10" s="82"/>
      <c r="TVF10" s="82"/>
      <c r="TVG10" s="82"/>
      <c r="TVH10" s="82"/>
      <c r="TVI10" s="82"/>
      <c r="TVJ10" s="82"/>
      <c r="TVK10" s="82"/>
      <c r="TVL10" s="82"/>
      <c r="TVM10" s="82"/>
      <c r="TVN10" s="82"/>
      <c r="TVO10" s="82"/>
      <c r="TVP10" s="82"/>
      <c r="TVQ10" s="82"/>
      <c r="TVR10" s="82"/>
      <c r="TVS10" s="82"/>
      <c r="TVT10" s="82"/>
      <c r="TVU10" s="82"/>
      <c r="TVV10" s="82"/>
      <c r="TVW10" s="82"/>
      <c r="TVX10" s="82"/>
      <c r="TVY10" s="82"/>
      <c r="TVZ10" s="82"/>
      <c r="TWA10" s="82"/>
      <c r="TWB10" s="82"/>
      <c r="TWC10" s="82"/>
      <c r="TWD10" s="82"/>
      <c r="TWE10" s="82"/>
      <c r="TWF10" s="82"/>
      <c r="TWG10" s="82"/>
      <c r="TWH10" s="82"/>
      <c r="TWI10" s="82"/>
      <c r="TWJ10" s="82"/>
      <c r="TWK10" s="82"/>
      <c r="TWL10" s="82"/>
      <c r="TWM10" s="82"/>
      <c r="TWN10" s="82"/>
      <c r="TWO10" s="82"/>
      <c r="TWP10" s="82"/>
      <c r="TWQ10" s="82"/>
      <c r="TWR10" s="82"/>
      <c r="TWS10" s="82"/>
      <c r="TWT10" s="82"/>
      <c r="TWU10" s="82"/>
      <c r="TWV10" s="82"/>
      <c r="TWW10" s="82"/>
      <c r="TWX10" s="82"/>
      <c r="TWY10" s="82"/>
      <c r="TWZ10" s="82"/>
      <c r="TXA10" s="82"/>
      <c r="TXB10" s="82"/>
      <c r="TXC10" s="82"/>
      <c r="TXD10" s="82"/>
      <c r="TXE10" s="82"/>
      <c r="TXF10" s="82"/>
      <c r="TXG10" s="82"/>
      <c r="TXH10" s="82"/>
      <c r="TXI10" s="82"/>
      <c r="TXJ10" s="82"/>
      <c r="TXK10" s="82"/>
      <c r="TXL10" s="82"/>
      <c r="TXM10" s="82"/>
      <c r="TXN10" s="82"/>
      <c r="TXO10" s="82"/>
      <c r="TXP10" s="82"/>
      <c r="TXQ10" s="82"/>
      <c r="TXR10" s="82"/>
      <c r="TXS10" s="82"/>
      <c r="TXT10" s="82"/>
      <c r="TXU10" s="82"/>
      <c r="TXV10" s="82"/>
      <c r="TXW10" s="82"/>
      <c r="TXX10" s="82"/>
      <c r="TXY10" s="82"/>
      <c r="TXZ10" s="82"/>
      <c r="TYA10" s="82"/>
      <c r="TYB10" s="82"/>
      <c r="TYC10" s="82"/>
      <c r="TYD10" s="82"/>
      <c r="TYE10" s="82"/>
      <c r="TYF10" s="82"/>
      <c r="TYG10" s="82"/>
      <c r="TYH10" s="82"/>
      <c r="TYI10" s="82"/>
      <c r="TYJ10" s="82"/>
      <c r="TYK10" s="82"/>
      <c r="TYL10" s="82"/>
      <c r="TYM10" s="82"/>
      <c r="TYN10" s="82"/>
      <c r="TYO10" s="82"/>
      <c r="TYP10" s="82"/>
      <c r="TYQ10" s="82"/>
      <c r="TYR10" s="82"/>
      <c r="TYS10" s="82"/>
      <c r="TYT10" s="82"/>
      <c r="TYU10" s="82"/>
      <c r="TYV10" s="82"/>
      <c r="TYW10" s="82"/>
      <c r="TYX10" s="82"/>
      <c r="TYY10" s="82"/>
      <c r="TYZ10" s="82"/>
      <c r="TZA10" s="82"/>
      <c r="TZB10" s="82"/>
      <c r="TZC10" s="82"/>
      <c r="TZD10" s="82"/>
      <c r="TZE10" s="82"/>
      <c r="TZF10" s="82"/>
      <c r="TZG10" s="82"/>
      <c r="TZH10" s="82"/>
      <c r="TZI10" s="82"/>
      <c r="TZJ10" s="82"/>
      <c r="TZK10" s="82"/>
      <c r="TZL10" s="82"/>
      <c r="TZM10" s="82"/>
      <c r="TZN10" s="82"/>
      <c r="TZO10" s="82"/>
      <c r="TZP10" s="82"/>
      <c r="TZQ10" s="82"/>
      <c r="TZR10" s="82"/>
      <c r="TZS10" s="82"/>
      <c r="TZT10" s="82"/>
      <c r="TZU10" s="82"/>
      <c r="TZV10" s="82"/>
      <c r="TZW10" s="82"/>
      <c r="TZX10" s="82"/>
      <c r="TZY10" s="82"/>
      <c r="TZZ10" s="82"/>
      <c r="UAA10" s="82"/>
      <c r="UAB10" s="82"/>
      <c r="UAC10" s="82"/>
      <c r="UAD10" s="82"/>
      <c r="UAE10" s="82"/>
      <c r="UAF10" s="82"/>
      <c r="UAG10" s="82"/>
      <c r="UAH10" s="82"/>
      <c r="UAI10" s="82"/>
      <c r="UAJ10" s="82"/>
      <c r="UAK10" s="82"/>
      <c r="UAL10" s="82"/>
      <c r="UAM10" s="82"/>
      <c r="UAN10" s="82"/>
      <c r="UAO10" s="82"/>
      <c r="UAP10" s="82"/>
      <c r="UAQ10" s="82"/>
      <c r="UAR10" s="82"/>
      <c r="UAS10" s="82"/>
      <c r="UAT10" s="82"/>
      <c r="UAU10" s="82"/>
      <c r="UAV10" s="82"/>
      <c r="UAW10" s="82"/>
      <c r="UAX10" s="82"/>
      <c r="UAY10" s="82"/>
      <c r="UAZ10" s="82"/>
      <c r="UBA10" s="82"/>
      <c r="UBB10" s="82"/>
      <c r="UBC10" s="82"/>
      <c r="UBD10" s="82"/>
      <c r="UBE10" s="82"/>
      <c r="UBF10" s="82"/>
      <c r="UBG10" s="82"/>
      <c r="UBH10" s="82"/>
      <c r="UBI10" s="82"/>
      <c r="UBJ10" s="82"/>
      <c r="UBK10" s="82"/>
      <c r="UBL10" s="82"/>
      <c r="UBM10" s="82"/>
      <c r="UBN10" s="82"/>
      <c r="UBO10" s="82"/>
      <c r="UBP10" s="82"/>
      <c r="UBQ10" s="82"/>
      <c r="UBR10" s="82"/>
      <c r="UBS10" s="82"/>
      <c r="UBT10" s="82"/>
      <c r="UBU10" s="82"/>
      <c r="UBV10" s="82"/>
      <c r="UBW10" s="82"/>
      <c r="UBX10" s="82"/>
      <c r="UBY10" s="82"/>
      <c r="UBZ10" s="82"/>
      <c r="UCA10" s="82"/>
      <c r="UCB10" s="82"/>
      <c r="UCC10" s="82"/>
      <c r="UCD10" s="82"/>
      <c r="UCE10" s="82"/>
      <c r="UCF10" s="82"/>
      <c r="UCG10" s="82"/>
      <c r="UCH10" s="82"/>
      <c r="UCI10" s="82"/>
      <c r="UCJ10" s="82"/>
      <c r="UCK10" s="82"/>
      <c r="UCL10" s="82"/>
      <c r="UCM10" s="82"/>
      <c r="UCN10" s="82"/>
      <c r="UCO10" s="82"/>
      <c r="UCP10" s="82"/>
      <c r="UCQ10" s="82"/>
      <c r="UCR10" s="82"/>
      <c r="UCS10" s="82"/>
      <c r="UCT10" s="82"/>
      <c r="UCU10" s="82"/>
      <c r="UCV10" s="82"/>
      <c r="UCW10" s="82"/>
      <c r="UCX10" s="82"/>
      <c r="UCY10" s="82"/>
      <c r="UCZ10" s="82"/>
      <c r="UDA10" s="82"/>
      <c r="UDB10" s="82"/>
      <c r="UDC10" s="82"/>
      <c r="UDD10" s="82"/>
      <c r="UDE10" s="82"/>
      <c r="UDF10" s="82"/>
      <c r="UDG10" s="82"/>
      <c r="UDH10" s="82"/>
      <c r="UDI10" s="82"/>
      <c r="UDJ10" s="82"/>
      <c r="UDK10" s="82"/>
      <c r="UDL10" s="82"/>
      <c r="UDM10" s="82"/>
      <c r="UDN10" s="82"/>
      <c r="UDO10" s="82"/>
      <c r="UDP10" s="82"/>
      <c r="UDQ10" s="82"/>
      <c r="UDR10" s="82"/>
      <c r="UDS10" s="82"/>
      <c r="UDT10" s="82"/>
      <c r="UDU10" s="82"/>
      <c r="UDV10" s="82"/>
      <c r="UDW10" s="82"/>
      <c r="UDX10" s="82"/>
      <c r="UDY10" s="82"/>
      <c r="UDZ10" s="82"/>
      <c r="UEA10" s="82"/>
      <c r="UEB10" s="82"/>
      <c r="UEC10" s="82"/>
      <c r="UED10" s="82"/>
      <c r="UEE10" s="82"/>
      <c r="UEF10" s="82"/>
      <c r="UEG10" s="82"/>
      <c r="UEH10" s="82"/>
      <c r="UEI10" s="82"/>
      <c r="UEJ10" s="82"/>
      <c r="UEK10" s="82"/>
      <c r="UEL10" s="82"/>
      <c r="UEM10" s="82"/>
      <c r="UEN10" s="82"/>
      <c r="UEO10" s="82"/>
      <c r="UEP10" s="82"/>
      <c r="UEQ10" s="82"/>
      <c r="UER10" s="82"/>
      <c r="UES10" s="82"/>
      <c r="UET10" s="82"/>
      <c r="UEU10" s="82"/>
      <c r="UEV10" s="82"/>
      <c r="UEW10" s="82"/>
      <c r="UEX10" s="82"/>
      <c r="UEY10" s="82"/>
      <c r="UEZ10" s="82"/>
      <c r="UFA10" s="82"/>
      <c r="UFB10" s="82"/>
      <c r="UFC10" s="82"/>
      <c r="UFD10" s="82"/>
      <c r="UFE10" s="82"/>
      <c r="UFF10" s="82"/>
      <c r="UFG10" s="82"/>
      <c r="UFH10" s="82"/>
      <c r="UFI10" s="82"/>
      <c r="UFJ10" s="82"/>
      <c r="UFK10" s="82"/>
      <c r="UFL10" s="82"/>
      <c r="UFM10" s="82"/>
      <c r="UFN10" s="82"/>
      <c r="UFO10" s="82"/>
      <c r="UFP10" s="82"/>
      <c r="UFQ10" s="82"/>
      <c r="UFR10" s="82"/>
      <c r="UFS10" s="82"/>
      <c r="UFT10" s="82"/>
      <c r="UFU10" s="82"/>
      <c r="UFV10" s="82"/>
      <c r="UFW10" s="82"/>
      <c r="UFX10" s="82"/>
      <c r="UFY10" s="82"/>
      <c r="UFZ10" s="82"/>
      <c r="UGA10" s="82"/>
      <c r="UGB10" s="82"/>
      <c r="UGC10" s="82"/>
      <c r="UGD10" s="82"/>
      <c r="UGE10" s="82"/>
      <c r="UGF10" s="82"/>
      <c r="UGG10" s="82"/>
      <c r="UGH10" s="82"/>
      <c r="UGI10" s="82"/>
      <c r="UGJ10" s="82"/>
      <c r="UGK10" s="82"/>
      <c r="UGL10" s="82"/>
      <c r="UGM10" s="82"/>
      <c r="UGN10" s="82"/>
      <c r="UGO10" s="82"/>
      <c r="UGP10" s="82"/>
      <c r="UGQ10" s="82"/>
      <c r="UGR10" s="82"/>
      <c r="UGS10" s="82"/>
      <c r="UGT10" s="82"/>
      <c r="UGU10" s="82"/>
      <c r="UGV10" s="82"/>
      <c r="UGW10" s="82"/>
      <c r="UGX10" s="82"/>
      <c r="UGY10" s="82"/>
      <c r="UGZ10" s="82"/>
      <c r="UHA10" s="82"/>
      <c r="UHB10" s="82"/>
      <c r="UHC10" s="82"/>
      <c r="UHD10" s="82"/>
      <c r="UHE10" s="82"/>
      <c r="UHF10" s="82"/>
      <c r="UHG10" s="82"/>
      <c r="UHH10" s="82"/>
      <c r="UHI10" s="82"/>
      <c r="UHJ10" s="82"/>
      <c r="UHK10" s="82"/>
      <c r="UHL10" s="82"/>
      <c r="UHM10" s="82"/>
      <c r="UHN10" s="82"/>
      <c r="UHO10" s="82"/>
      <c r="UHP10" s="82"/>
      <c r="UHQ10" s="82"/>
      <c r="UHR10" s="82"/>
      <c r="UHS10" s="82"/>
      <c r="UHT10" s="82"/>
      <c r="UHU10" s="82"/>
      <c r="UHV10" s="82"/>
      <c r="UHW10" s="82"/>
      <c r="UHX10" s="82"/>
      <c r="UHY10" s="82"/>
      <c r="UHZ10" s="82"/>
      <c r="UIA10" s="82"/>
      <c r="UIB10" s="82"/>
      <c r="UIC10" s="82"/>
      <c r="UID10" s="82"/>
      <c r="UIE10" s="82"/>
      <c r="UIF10" s="82"/>
      <c r="UIG10" s="82"/>
      <c r="UIH10" s="82"/>
      <c r="UII10" s="82"/>
      <c r="UIJ10" s="82"/>
      <c r="UIK10" s="82"/>
      <c r="UIL10" s="82"/>
      <c r="UIM10" s="82"/>
      <c r="UIN10" s="82"/>
      <c r="UIO10" s="82"/>
      <c r="UIP10" s="82"/>
      <c r="UIQ10" s="82"/>
      <c r="UIR10" s="82"/>
      <c r="UIS10" s="82"/>
      <c r="UIT10" s="82"/>
      <c r="UIU10" s="82"/>
      <c r="UIV10" s="82"/>
      <c r="UIW10" s="82"/>
      <c r="UIX10" s="82"/>
      <c r="UIY10" s="82"/>
      <c r="UIZ10" s="82"/>
      <c r="UJA10" s="82"/>
      <c r="UJB10" s="82"/>
      <c r="UJC10" s="82"/>
      <c r="UJD10" s="82"/>
      <c r="UJE10" s="82"/>
      <c r="UJF10" s="82"/>
      <c r="UJG10" s="82"/>
      <c r="UJH10" s="82"/>
      <c r="UJI10" s="82"/>
      <c r="UJJ10" s="82"/>
      <c r="UJK10" s="82"/>
      <c r="UJL10" s="82"/>
      <c r="UJM10" s="82"/>
      <c r="UJN10" s="82"/>
      <c r="UJO10" s="82"/>
      <c r="UJP10" s="82"/>
      <c r="UJQ10" s="82"/>
      <c r="UJR10" s="82"/>
      <c r="UJS10" s="82"/>
      <c r="UJT10" s="82"/>
      <c r="UJU10" s="82"/>
      <c r="UJV10" s="82"/>
      <c r="UJW10" s="82"/>
      <c r="UJX10" s="82"/>
      <c r="UJY10" s="82"/>
      <c r="UJZ10" s="82"/>
      <c r="UKA10" s="82"/>
      <c r="UKB10" s="82"/>
      <c r="UKC10" s="82"/>
      <c r="UKD10" s="82"/>
      <c r="UKE10" s="82"/>
      <c r="UKF10" s="82"/>
      <c r="UKG10" s="82"/>
      <c r="UKH10" s="82"/>
      <c r="UKI10" s="82"/>
      <c r="UKJ10" s="82"/>
      <c r="UKK10" s="82"/>
      <c r="UKL10" s="82"/>
      <c r="UKM10" s="82"/>
      <c r="UKN10" s="82"/>
      <c r="UKO10" s="82"/>
      <c r="UKP10" s="82"/>
      <c r="UKQ10" s="82"/>
      <c r="UKR10" s="82"/>
      <c r="UKS10" s="82"/>
      <c r="UKT10" s="82"/>
      <c r="UKU10" s="82"/>
      <c r="UKV10" s="82"/>
      <c r="UKW10" s="82"/>
      <c r="UKX10" s="82"/>
      <c r="UKY10" s="82"/>
      <c r="UKZ10" s="82"/>
      <c r="ULA10" s="82"/>
      <c r="ULB10" s="82"/>
      <c r="ULC10" s="82"/>
      <c r="ULD10" s="82"/>
      <c r="ULE10" s="82"/>
      <c r="ULF10" s="82"/>
      <c r="ULG10" s="82"/>
      <c r="ULH10" s="82"/>
      <c r="ULI10" s="82"/>
      <c r="ULJ10" s="82"/>
      <c r="ULK10" s="82"/>
      <c r="ULL10" s="82"/>
      <c r="ULM10" s="82"/>
      <c r="ULN10" s="82"/>
      <c r="ULO10" s="82"/>
      <c r="ULP10" s="82"/>
      <c r="ULQ10" s="82"/>
      <c r="ULR10" s="82"/>
      <c r="ULS10" s="82"/>
      <c r="ULT10" s="82"/>
      <c r="ULU10" s="82"/>
      <c r="ULV10" s="82"/>
      <c r="ULW10" s="82"/>
      <c r="ULX10" s="82"/>
      <c r="ULY10" s="82"/>
      <c r="ULZ10" s="82"/>
      <c r="UMA10" s="82"/>
      <c r="UMB10" s="82"/>
      <c r="UMC10" s="82"/>
      <c r="UMD10" s="82"/>
      <c r="UME10" s="82"/>
      <c r="UMF10" s="82"/>
      <c r="UMG10" s="82"/>
      <c r="UMH10" s="82"/>
      <c r="UMI10" s="82"/>
      <c r="UMJ10" s="82"/>
      <c r="UMK10" s="82"/>
      <c r="UML10" s="82"/>
      <c r="UMM10" s="82"/>
      <c r="UMN10" s="82"/>
      <c r="UMO10" s="82"/>
      <c r="UMP10" s="82"/>
      <c r="UMQ10" s="82"/>
      <c r="UMR10" s="82"/>
      <c r="UMS10" s="82"/>
      <c r="UMT10" s="82"/>
      <c r="UMU10" s="82"/>
      <c r="UMV10" s="82"/>
      <c r="UMW10" s="82"/>
      <c r="UMX10" s="82"/>
      <c r="UMY10" s="82"/>
      <c r="UMZ10" s="82"/>
      <c r="UNA10" s="82"/>
      <c r="UNB10" s="82"/>
      <c r="UNC10" s="82"/>
      <c r="UND10" s="82"/>
      <c r="UNE10" s="82"/>
      <c r="UNF10" s="82"/>
      <c r="UNG10" s="82"/>
      <c r="UNH10" s="82"/>
      <c r="UNI10" s="82"/>
      <c r="UNJ10" s="82"/>
      <c r="UNK10" s="82"/>
      <c r="UNL10" s="82"/>
      <c r="UNM10" s="82"/>
      <c r="UNN10" s="82"/>
      <c r="UNO10" s="82"/>
      <c r="UNP10" s="82"/>
      <c r="UNQ10" s="82"/>
      <c r="UNR10" s="82"/>
      <c r="UNS10" s="82"/>
      <c r="UNT10" s="82"/>
      <c r="UNU10" s="82"/>
      <c r="UNV10" s="82"/>
      <c r="UNW10" s="82"/>
      <c r="UNX10" s="82"/>
      <c r="UNY10" s="82"/>
      <c r="UNZ10" s="82"/>
      <c r="UOA10" s="82"/>
      <c r="UOB10" s="82"/>
      <c r="UOC10" s="82"/>
      <c r="UOD10" s="82"/>
      <c r="UOE10" s="82"/>
      <c r="UOF10" s="82"/>
      <c r="UOG10" s="82"/>
      <c r="UOH10" s="82"/>
      <c r="UOI10" s="82"/>
      <c r="UOJ10" s="82"/>
      <c r="UOK10" s="82"/>
      <c r="UOL10" s="82"/>
      <c r="UOM10" s="82"/>
      <c r="UON10" s="82"/>
      <c r="UOO10" s="82"/>
      <c r="UOP10" s="82"/>
      <c r="UOQ10" s="82"/>
      <c r="UOR10" s="82"/>
      <c r="UOS10" s="82"/>
      <c r="UOT10" s="82"/>
      <c r="UOU10" s="82"/>
      <c r="UOV10" s="82"/>
      <c r="UOW10" s="82"/>
      <c r="UOX10" s="82"/>
      <c r="UOY10" s="82"/>
      <c r="UOZ10" s="82"/>
      <c r="UPA10" s="82"/>
      <c r="UPB10" s="82"/>
      <c r="UPC10" s="82"/>
      <c r="UPD10" s="82"/>
      <c r="UPE10" s="82"/>
      <c r="UPF10" s="82"/>
      <c r="UPG10" s="82"/>
      <c r="UPH10" s="82"/>
      <c r="UPI10" s="82"/>
      <c r="UPJ10" s="82"/>
      <c r="UPK10" s="82"/>
      <c r="UPL10" s="82"/>
      <c r="UPM10" s="82"/>
      <c r="UPN10" s="82"/>
      <c r="UPO10" s="82"/>
      <c r="UPP10" s="82"/>
      <c r="UPQ10" s="82"/>
      <c r="UPR10" s="82"/>
      <c r="UPS10" s="82"/>
      <c r="UPT10" s="82"/>
      <c r="UPU10" s="82"/>
      <c r="UPV10" s="82"/>
      <c r="UPW10" s="82"/>
      <c r="UPX10" s="82"/>
      <c r="UPY10" s="82"/>
      <c r="UPZ10" s="82"/>
      <c r="UQA10" s="82"/>
      <c r="UQB10" s="82"/>
      <c r="UQC10" s="82"/>
      <c r="UQD10" s="82"/>
      <c r="UQE10" s="82"/>
      <c r="UQF10" s="82"/>
      <c r="UQG10" s="82"/>
      <c r="UQH10" s="82"/>
      <c r="UQI10" s="82"/>
      <c r="UQJ10" s="82"/>
      <c r="UQK10" s="82"/>
      <c r="UQL10" s="82"/>
      <c r="UQM10" s="82"/>
      <c r="UQN10" s="82"/>
      <c r="UQO10" s="82"/>
      <c r="UQP10" s="82"/>
      <c r="UQQ10" s="82"/>
      <c r="UQR10" s="82"/>
      <c r="UQS10" s="82"/>
      <c r="UQT10" s="82"/>
      <c r="UQU10" s="82"/>
      <c r="UQV10" s="82"/>
      <c r="UQW10" s="82"/>
      <c r="UQX10" s="82"/>
      <c r="UQY10" s="82"/>
      <c r="UQZ10" s="82"/>
      <c r="URA10" s="82"/>
      <c r="URB10" s="82"/>
      <c r="URC10" s="82"/>
      <c r="URD10" s="82"/>
      <c r="URE10" s="82"/>
      <c r="URF10" s="82"/>
      <c r="URG10" s="82"/>
      <c r="URH10" s="82"/>
      <c r="URI10" s="82"/>
      <c r="URJ10" s="82"/>
      <c r="URK10" s="82"/>
      <c r="URL10" s="82"/>
      <c r="URM10" s="82"/>
      <c r="URN10" s="82"/>
      <c r="URO10" s="82"/>
      <c r="URP10" s="82"/>
      <c r="URQ10" s="82"/>
      <c r="URR10" s="82"/>
      <c r="URS10" s="82"/>
      <c r="URT10" s="82"/>
      <c r="URU10" s="82"/>
      <c r="URV10" s="82"/>
      <c r="URW10" s="82"/>
      <c r="URX10" s="82"/>
      <c r="URY10" s="82"/>
      <c r="URZ10" s="82"/>
      <c r="USA10" s="82"/>
      <c r="USB10" s="82"/>
      <c r="USC10" s="82"/>
      <c r="USD10" s="82"/>
      <c r="USE10" s="82"/>
      <c r="USF10" s="82"/>
      <c r="USG10" s="82"/>
      <c r="USH10" s="82"/>
      <c r="USI10" s="82"/>
      <c r="USJ10" s="82"/>
      <c r="USK10" s="82"/>
      <c r="USL10" s="82"/>
      <c r="USM10" s="82"/>
      <c r="USN10" s="82"/>
      <c r="USO10" s="82"/>
      <c r="USP10" s="82"/>
      <c r="USQ10" s="82"/>
      <c r="USR10" s="82"/>
      <c r="USS10" s="82"/>
      <c r="UST10" s="82"/>
      <c r="USU10" s="82"/>
      <c r="USV10" s="82"/>
      <c r="USW10" s="82"/>
      <c r="USX10" s="82"/>
      <c r="USY10" s="82"/>
      <c r="USZ10" s="82"/>
      <c r="UTA10" s="82"/>
      <c r="UTB10" s="82"/>
      <c r="UTC10" s="82"/>
      <c r="UTD10" s="82"/>
      <c r="UTE10" s="82"/>
      <c r="UTF10" s="82"/>
      <c r="UTG10" s="82"/>
      <c r="UTH10" s="82"/>
      <c r="UTI10" s="82"/>
      <c r="UTJ10" s="82"/>
      <c r="UTK10" s="82"/>
      <c r="UTL10" s="82"/>
      <c r="UTM10" s="82"/>
      <c r="UTN10" s="82"/>
      <c r="UTO10" s="82"/>
      <c r="UTP10" s="82"/>
      <c r="UTQ10" s="82"/>
      <c r="UTR10" s="82"/>
      <c r="UTS10" s="82"/>
      <c r="UTT10" s="82"/>
      <c r="UTU10" s="82"/>
      <c r="UTV10" s="82"/>
      <c r="UTW10" s="82"/>
      <c r="UTX10" s="82"/>
      <c r="UTY10" s="82"/>
      <c r="UTZ10" s="82"/>
      <c r="UUA10" s="82"/>
      <c r="UUB10" s="82"/>
      <c r="UUC10" s="82"/>
      <c r="UUD10" s="82"/>
      <c r="UUE10" s="82"/>
      <c r="UUF10" s="82"/>
      <c r="UUG10" s="82"/>
      <c r="UUH10" s="82"/>
      <c r="UUI10" s="82"/>
      <c r="UUJ10" s="82"/>
      <c r="UUK10" s="82"/>
      <c r="UUL10" s="82"/>
      <c r="UUM10" s="82"/>
      <c r="UUN10" s="82"/>
      <c r="UUO10" s="82"/>
      <c r="UUP10" s="82"/>
      <c r="UUQ10" s="82"/>
      <c r="UUR10" s="82"/>
      <c r="UUS10" s="82"/>
      <c r="UUT10" s="82"/>
      <c r="UUU10" s="82"/>
      <c r="UUV10" s="82"/>
      <c r="UUW10" s="82"/>
      <c r="UUX10" s="82"/>
      <c r="UUY10" s="82"/>
      <c r="UUZ10" s="82"/>
      <c r="UVA10" s="82"/>
      <c r="UVB10" s="82"/>
      <c r="UVC10" s="82"/>
      <c r="UVD10" s="82"/>
      <c r="UVE10" s="82"/>
      <c r="UVF10" s="82"/>
      <c r="UVG10" s="82"/>
      <c r="UVH10" s="82"/>
      <c r="UVI10" s="82"/>
      <c r="UVJ10" s="82"/>
      <c r="UVK10" s="82"/>
      <c r="UVL10" s="82"/>
      <c r="UVM10" s="82"/>
      <c r="UVN10" s="82"/>
      <c r="UVO10" s="82"/>
      <c r="UVP10" s="82"/>
      <c r="UVQ10" s="82"/>
      <c r="UVR10" s="82"/>
      <c r="UVS10" s="82"/>
      <c r="UVT10" s="82"/>
      <c r="UVU10" s="82"/>
      <c r="UVV10" s="82"/>
      <c r="UVW10" s="82"/>
      <c r="UVX10" s="82"/>
      <c r="UVY10" s="82"/>
      <c r="UVZ10" s="82"/>
      <c r="UWA10" s="82"/>
      <c r="UWB10" s="82"/>
      <c r="UWC10" s="82"/>
      <c r="UWD10" s="82"/>
      <c r="UWE10" s="82"/>
      <c r="UWF10" s="82"/>
      <c r="UWG10" s="82"/>
      <c r="UWH10" s="82"/>
      <c r="UWI10" s="82"/>
      <c r="UWJ10" s="82"/>
      <c r="UWK10" s="82"/>
      <c r="UWL10" s="82"/>
      <c r="UWM10" s="82"/>
      <c r="UWN10" s="82"/>
      <c r="UWO10" s="82"/>
      <c r="UWP10" s="82"/>
      <c r="UWQ10" s="82"/>
      <c r="UWR10" s="82"/>
      <c r="UWS10" s="82"/>
      <c r="UWT10" s="82"/>
      <c r="UWU10" s="82"/>
      <c r="UWV10" s="82"/>
      <c r="UWW10" s="82"/>
      <c r="UWX10" s="82"/>
      <c r="UWY10" s="82"/>
      <c r="UWZ10" s="82"/>
      <c r="UXA10" s="82"/>
      <c r="UXB10" s="82"/>
      <c r="UXC10" s="82"/>
      <c r="UXD10" s="82"/>
      <c r="UXE10" s="82"/>
      <c r="UXF10" s="82"/>
      <c r="UXG10" s="82"/>
      <c r="UXH10" s="82"/>
      <c r="UXI10" s="82"/>
      <c r="UXJ10" s="82"/>
      <c r="UXK10" s="82"/>
      <c r="UXL10" s="82"/>
      <c r="UXM10" s="82"/>
      <c r="UXN10" s="82"/>
      <c r="UXO10" s="82"/>
      <c r="UXP10" s="82"/>
      <c r="UXQ10" s="82"/>
      <c r="UXR10" s="82"/>
      <c r="UXS10" s="82"/>
      <c r="UXT10" s="82"/>
      <c r="UXU10" s="82"/>
      <c r="UXV10" s="82"/>
      <c r="UXW10" s="82"/>
      <c r="UXX10" s="82"/>
      <c r="UXY10" s="82"/>
      <c r="UXZ10" s="82"/>
      <c r="UYA10" s="82"/>
      <c r="UYB10" s="82"/>
      <c r="UYC10" s="82"/>
      <c r="UYD10" s="82"/>
      <c r="UYE10" s="82"/>
      <c r="UYF10" s="82"/>
      <c r="UYG10" s="82"/>
      <c r="UYH10" s="82"/>
      <c r="UYI10" s="82"/>
      <c r="UYJ10" s="82"/>
      <c r="UYK10" s="82"/>
      <c r="UYL10" s="82"/>
      <c r="UYM10" s="82"/>
      <c r="UYN10" s="82"/>
      <c r="UYO10" s="82"/>
      <c r="UYP10" s="82"/>
      <c r="UYQ10" s="82"/>
      <c r="UYR10" s="82"/>
      <c r="UYS10" s="82"/>
      <c r="UYT10" s="82"/>
      <c r="UYU10" s="82"/>
      <c r="UYV10" s="82"/>
      <c r="UYW10" s="82"/>
      <c r="UYX10" s="82"/>
      <c r="UYY10" s="82"/>
      <c r="UYZ10" s="82"/>
      <c r="UZA10" s="82"/>
      <c r="UZB10" s="82"/>
      <c r="UZC10" s="82"/>
      <c r="UZD10" s="82"/>
      <c r="UZE10" s="82"/>
      <c r="UZF10" s="82"/>
      <c r="UZG10" s="82"/>
      <c r="UZH10" s="82"/>
      <c r="UZI10" s="82"/>
      <c r="UZJ10" s="82"/>
      <c r="UZK10" s="82"/>
      <c r="UZL10" s="82"/>
      <c r="UZM10" s="82"/>
      <c r="UZN10" s="82"/>
      <c r="UZO10" s="82"/>
      <c r="UZP10" s="82"/>
      <c r="UZQ10" s="82"/>
      <c r="UZR10" s="82"/>
      <c r="UZS10" s="82"/>
      <c r="UZT10" s="82"/>
      <c r="UZU10" s="82"/>
      <c r="UZV10" s="82"/>
      <c r="UZW10" s="82"/>
      <c r="UZX10" s="82"/>
      <c r="UZY10" s="82"/>
      <c r="UZZ10" s="82"/>
      <c r="VAA10" s="82"/>
      <c r="VAB10" s="82"/>
      <c r="VAC10" s="82"/>
      <c r="VAD10" s="82"/>
      <c r="VAE10" s="82"/>
      <c r="VAF10" s="82"/>
      <c r="VAG10" s="82"/>
      <c r="VAH10" s="82"/>
      <c r="VAI10" s="82"/>
      <c r="VAJ10" s="82"/>
      <c r="VAK10" s="82"/>
      <c r="VAL10" s="82"/>
      <c r="VAM10" s="82"/>
      <c r="VAN10" s="82"/>
      <c r="VAO10" s="82"/>
      <c r="VAP10" s="82"/>
      <c r="VAQ10" s="82"/>
      <c r="VAR10" s="82"/>
      <c r="VAS10" s="82"/>
      <c r="VAT10" s="82"/>
      <c r="VAU10" s="82"/>
      <c r="VAV10" s="82"/>
      <c r="VAW10" s="82"/>
      <c r="VAX10" s="82"/>
      <c r="VAY10" s="82"/>
      <c r="VAZ10" s="82"/>
      <c r="VBA10" s="82"/>
      <c r="VBB10" s="82"/>
      <c r="VBC10" s="82"/>
      <c r="VBD10" s="82"/>
      <c r="VBE10" s="82"/>
      <c r="VBF10" s="82"/>
      <c r="VBG10" s="82"/>
      <c r="VBH10" s="82"/>
      <c r="VBI10" s="82"/>
      <c r="VBJ10" s="82"/>
      <c r="VBK10" s="82"/>
      <c r="VBL10" s="82"/>
      <c r="VBM10" s="82"/>
      <c r="VBN10" s="82"/>
      <c r="VBO10" s="82"/>
      <c r="VBP10" s="82"/>
      <c r="VBQ10" s="82"/>
      <c r="VBR10" s="82"/>
      <c r="VBS10" s="82"/>
      <c r="VBT10" s="82"/>
      <c r="VBU10" s="82"/>
      <c r="VBV10" s="82"/>
      <c r="VBW10" s="82"/>
      <c r="VBX10" s="82"/>
      <c r="VBY10" s="82"/>
      <c r="VBZ10" s="82"/>
      <c r="VCA10" s="82"/>
      <c r="VCB10" s="82"/>
      <c r="VCC10" s="82"/>
      <c r="VCD10" s="82"/>
      <c r="VCE10" s="82"/>
      <c r="VCF10" s="82"/>
      <c r="VCG10" s="82"/>
      <c r="VCH10" s="82"/>
      <c r="VCI10" s="82"/>
      <c r="VCJ10" s="82"/>
      <c r="VCK10" s="82"/>
      <c r="VCL10" s="82"/>
      <c r="VCM10" s="82"/>
      <c r="VCN10" s="82"/>
      <c r="VCO10" s="82"/>
      <c r="VCP10" s="82"/>
      <c r="VCQ10" s="82"/>
      <c r="VCR10" s="82"/>
      <c r="VCS10" s="82"/>
      <c r="VCT10" s="82"/>
      <c r="VCU10" s="82"/>
      <c r="VCV10" s="82"/>
      <c r="VCW10" s="82"/>
      <c r="VCX10" s="82"/>
      <c r="VCY10" s="82"/>
      <c r="VCZ10" s="82"/>
      <c r="VDA10" s="82"/>
      <c r="VDB10" s="82"/>
      <c r="VDC10" s="82"/>
      <c r="VDD10" s="82"/>
      <c r="VDE10" s="82"/>
      <c r="VDF10" s="82"/>
      <c r="VDG10" s="82"/>
      <c r="VDH10" s="82"/>
      <c r="VDI10" s="82"/>
      <c r="VDJ10" s="82"/>
      <c r="VDK10" s="82"/>
      <c r="VDL10" s="82"/>
      <c r="VDM10" s="82"/>
      <c r="VDN10" s="82"/>
      <c r="VDO10" s="82"/>
      <c r="VDP10" s="82"/>
      <c r="VDQ10" s="82"/>
      <c r="VDR10" s="82"/>
      <c r="VDS10" s="82"/>
      <c r="VDT10" s="82"/>
      <c r="VDU10" s="82"/>
      <c r="VDV10" s="82"/>
      <c r="VDW10" s="82"/>
      <c r="VDX10" s="82"/>
      <c r="VDY10" s="82"/>
      <c r="VDZ10" s="82"/>
      <c r="VEA10" s="82"/>
      <c r="VEB10" s="82"/>
      <c r="VEC10" s="82"/>
      <c r="VED10" s="82"/>
      <c r="VEE10" s="82"/>
      <c r="VEF10" s="82"/>
      <c r="VEG10" s="82"/>
      <c r="VEH10" s="82"/>
      <c r="VEI10" s="82"/>
      <c r="VEJ10" s="82"/>
      <c r="VEK10" s="82"/>
      <c r="VEL10" s="82"/>
      <c r="VEM10" s="82"/>
      <c r="VEN10" s="82"/>
      <c r="VEO10" s="82"/>
      <c r="VEP10" s="82"/>
      <c r="VEQ10" s="82"/>
      <c r="VER10" s="82"/>
      <c r="VES10" s="82"/>
      <c r="VET10" s="82"/>
      <c r="VEU10" s="82"/>
      <c r="VEV10" s="82"/>
      <c r="VEW10" s="82"/>
      <c r="VEX10" s="82"/>
      <c r="VEY10" s="82"/>
      <c r="VEZ10" s="82"/>
      <c r="VFA10" s="82"/>
      <c r="VFB10" s="82"/>
      <c r="VFC10" s="82"/>
      <c r="VFD10" s="82"/>
      <c r="VFE10" s="82"/>
      <c r="VFF10" s="82"/>
      <c r="VFG10" s="82"/>
      <c r="VFH10" s="82"/>
      <c r="VFI10" s="82"/>
      <c r="VFJ10" s="82"/>
      <c r="VFK10" s="82"/>
      <c r="VFL10" s="82"/>
      <c r="VFM10" s="82"/>
      <c r="VFN10" s="82"/>
      <c r="VFO10" s="82"/>
      <c r="VFP10" s="82"/>
      <c r="VFQ10" s="82"/>
      <c r="VFR10" s="82"/>
      <c r="VFS10" s="82"/>
      <c r="VFT10" s="82"/>
      <c r="VFU10" s="82"/>
      <c r="VFV10" s="82"/>
      <c r="VFW10" s="82"/>
      <c r="VFX10" s="82"/>
      <c r="VFY10" s="82"/>
      <c r="VFZ10" s="82"/>
      <c r="VGA10" s="82"/>
      <c r="VGB10" s="82"/>
      <c r="VGC10" s="82"/>
      <c r="VGD10" s="82"/>
      <c r="VGE10" s="82"/>
      <c r="VGF10" s="82"/>
      <c r="VGG10" s="82"/>
      <c r="VGH10" s="82"/>
      <c r="VGI10" s="82"/>
      <c r="VGJ10" s="82"/>
      <c r="VGK10" s="82"/>
      <c r="VGL10" s="82"/>
      <c r="VGM10" s="82"/>
      <c r="VGN10" s="82"/>
      <c r="VGO10" s="82"/>
      <c r="VGP10" s="82"/>
      <c r="VGQ10" s="82"/>
      <c r="VGR10" s="82"/>
      <c r="VGS10" s="82"/>
      <c r="VGT10" s="82"/>
      <c r="VGU10" s="82"/>
      <c r="VGV10" s="82"/>
      <c r="VGW10" s="82"/>
      <c r="VGX10" s="82"/>
      <c r="VGY10" s="82"/>
      <c r="VGZ10" s="82"/>
      <c r="VHA10" s="82"/>
      <c r="VHB10" s="82"/>
      <c r="VHC10" s="82"/>
      <c r="VHD10" s="82"/>
      <c r="VHE10" s="82"/>
      <c r="VHF10" s="82"/>
      <c r="VHG10" s="82"/>
      <c r="VHH10" s="82"/>
      <c r="VHI10" s="82"/>
      <c r="VHJ10" s="82"/>
      <c r="VHK10" s="82"/>
      <c r="VHL10" s="82"/>
      <c r="VHM10" s="82"/>
      <c r="VHN10" s="82"/>
      <c r="VHO10" s="82"/>
      <c r="VHP10" s="82"/>
      <c r="VHQ10" s="82"/>
      <c r="VHR10" s="82"/>
      <c r="VHS10" s="82"/>
      <c r="VHT10" s="82"/>
      <c r="VHU10" s="82"/>
      <c r="VHV10" s="82"/>
      <c r="VHW10" s="82"/>
      <c r="VHX10" s="82"/>
      <c r="VHY10" s="82"/>
      <c r="VHZ10" s="82"/>
      <c r="VIA10" s="82"/>
      <c r="VIB10" s="82"/>
      <c r="VIC10" s="82"/>
      <c r="VID10" s="82"/>
      <c r="VIE10" s="82"/>
      <c r="VIF10" s="82"/>
      <c r="VIG10" s="82"/>
      <c r="VIH10" s="82"/>
      <c r="VII10" s="82"/>
      <c r="VIJ10" s="82"/>
      <c r="VIK10" s="82"/>
      <c r="VIL10" s="82"/>
      <c r="VIM10" s="82"/>
      <c r="VIN10" s="82"/>
      <c r="VIO10" s="82"/>
      <c r="VIP10" s="82"/>
      <c r="VIQ10" s="82"/>
      <c r="VIR10" s="82"/>
      <c r="VIS10" s="82"/>
      <c r="VIT10" s="82"/>
      <c r="VIU10" s="82"/>
      <c r="VIV10" s="82"/>
      <c r="VIW10" s="82"/>
      <c r="VIX10" s="82"/>
      <c r="VIY10" s="82"/>
      <c r="VIZ10" s="82"/>
      <c r="VJA10" s="82"/>
      <c r="VJB10" s="82"/>
      <c r="VJC10" s="82"/>
      <c r="VJD10" s="82"/>
      <c r="VJE10" s="82"/>
      <c r="VJF10" s="82"/>
      <c r="VJG10" s="82"/>
      <c r="VJH10" s="82"/>
      <c r="VJI10" s="82"/>
      <c r="VJJ10" s="82"/>
      <c r="VJK10" s="82"/>
      <c r="VJL10" s="82"/>
      <c r="VJM10" s="82"/>
      <c r="VJN10" s="82"/>
      <c r="VJO10" s="82"/>
      <c r="VJP10" s="82"/>
      <c r="VJQ10" s="82"/>
      <c r="VJR10" s="82"/>
      <c r="VJS10" s="82"/>
      <c r="VJT10" s="82"/>
      <c r="VJU10" s="82"/>
      <c r="VJV10" s="82"/>
      <c r="VJW10" s="82"/>
      <c r="VJX10" s="82"/>
      <c r="VJY10" s="82"/>
      <c r="VJZ10" s="82"/>
      <c r="VKA10" s="82"/>
      <c r="VKB10" s="82"/>
      <c r="VKC10" s="82"/>
      <c r="VKD10" s="82"/>
      <c r="VKE10" s="82"/>
      <c r="VKF10" s="82"/>
      <c r="VKG10" s="82"/>
      <c r="VKH10" s="82"/>
      <c r="VKI10" s="82"/>
      <c r="VKJ10" s="82"/>
      <c r="VKK10" s="82"/>
      <c r="VKL10" s="82"/>
      <c r="VKM10" s="82"/>
      <c r="VKN10" s="82"/>
      <c r="VKO10" s="82"/>
      <c r="VKP10" s="82"/>
      <c r="VKQ10" s="82"/>
      <c r="VKR10" s="82"/>
      <c r="VKS10" s="82"/>
      <c r="VKT10" s="82"/>
      <c r="VKU10" s="82"/>
      <c r="VKV10" s="82"/>
      <c r="VKW10" s="82"/>
      <c r="VKX10" s="82"/>
      <c r="VKY10" s="82"/>
      <c r="VKZ10" s="82"/>
      <c r="VLA10" s="82"/>
      <c r="VLB10" s="82"/>
      <c r="VLC10" s="82"/>
      <c r="VLD10" s="82"/>
      <c r="VLE10" s="82"/>
      <c r="VLF10" s="82"/>
      <c r="VLG10" s="82"/>
      <c r="VLH10" s="82"/>
      <c r="VLI10" s="82"/>
      <c r="VLJ10" s="82"/>
      <c r="VLK10" s="82"/>
      <c r="VLL10" s="82"/>
      <c r="VLM10" s="82"/>
      <c r="VLN10" s="82"/>
      <c r="VLO10" s="82"/>
      <c r="VLP10" s="82"/>
      <c r="VLQ10" s="82"/>
      <c r="VLR10" s="82"/>
      <c r="VLS10" s="82"/>
      <c r="VLT10" s="82"/>
      <c r="VLU10" s="82"/>
      <c r="VLV10" s="82"/>
      <c r="VLW10" s="82"/>
      <c r="VLX10" s="82"/>
      <c r="VLY10" s="82"/>
      <c r="VLZ10" s="82"/>
      <c r="VMA10" s="82"/>
      <c r="VMB10" s="82"/>
      <c r="VMC10" s="82"/>
      <c r="VMD10" s="82"/>
      <c r="VME10" s="82"/>
      <c r="VMF10" s="82"/>
      <c r="VMG10" s="82"/>
      <c r="VMH10" s="82"/>
      <c r="VMI10" s="82"/>
      <c r="VMJ10" s="82"/>
      <c r="VMK10" s="82"/>
      <c r="VML10" s="82"/>
      <c r="VMM10" s="82"/>
      <c r="VMN10" s="82"/>
      <c r="VMO10" s="82"/>
      <c r="VMP10" s="82"/>
      <c r="VMQ10" s="82"/>
      <c r="VMR10" s="82"/>
      <c r="VMS10" s="82"/>
      <c r="VMT10" s="82"/>
      <c r="VMU10" s="82"/>
      <c r="VMV10" s="82"/>
      <c r="VMW10" s="82"/>
      <c r="VMX10" s="82"/>
      <c r="VMY10" s="82"/>
      <c r="VMZ10" s="82"/>
      <c r="VNA10" s="82"/>
      <c r="VNB10" s="82"/>
      <c r="VNC10" s="82"/>
      <c r="VND10" s="82"/>
      <c r="VNE10" s="82"/>
      <c r="VNF10" s="82"/>
      <c r="VNG10" s="82"/>
      <c r="VNH10" s="82"/>
      <c r="VNI10" s="82"/>
      <c r="VNJ10" s="82"/>
      <c r="VNK10" s="82"/>
      <c r="VNL10" s="82"/>
      <c r="VNM10" s="82"/>
      <c r="VNN10" s="82"/>
      <c r="VNO10" s="82"/>
      <c r="VNP10" s="82"/>
      <c r="VNQ10" s="82"/>
      <c r="VNR10" s="82"/>
      <c r="VNS10" s="82"/>
      <c r="VNT10" s="82"/>
      <c r="VNU10" s="82"/>
      <c r="VNV10" s="82"/>
      <c r="VNW10" s="82"/>
      <c r="VNX10" s="82"/>
      <c r="VNY10" s="82"/>
      <c r="VNZ10" s="82"/>
      <c r="VOA10" s="82"/>
      <c r="VOB10" s="82"/>
      <c r="VOC10" s="82"/>
      <c r="VOD10" s="82"/>
      <c r="VOE10" s="82"/>
      <c r="VOF10" s="82"/>
      <c r="VOG10" s="82"/>
      <c r="VOH10" s="82"/>
      <c r="VOI10" s="82"/>
      <c r="VOJ10" s="82"/>
      <c r="VOK10" s="82"/>
      <c r="VOL10" s="82"/>
      <c r="VOM10" s="82"/>
      <c r="VON10" s="82"/>
      <c r="VOO10" s="82"/>
      <c r="VOP10" s="82"/>
      <c r="VOQ10" s="82"/>
      <c r="VOR10" s="82"/>
      <c r="VOS10" s="82"/>
      <c r="VOT10" s="82"/>
      <c r="VOU10" s="82"/>
      <c r="VOV10" s="82"/>
      <c r="VOW10" s="82"/>
      <c r="VOX10" s="82"/>
      <c r="VOY10" s="82"/>
      <c r="VOZ10" s="82"/>
      <c r="VPA10" s="82"/>
      <c r="VPB10" s="82"/>
      <c r="VPC10" s="82"/>
      <c r="VPD10" s="82"/>
      <c r="VPE10" s="82"/>
      <c r="VPF10" s="82"/>
      <c r="VPG10" s="82"/>
      <c r="VPH10" s="82"/>
      <c r="VPI10" s="82"/>
      <c r="VPJ10" s="82"/>
      <c r="VPK10" s="82"/>
      <c r="VPL10" s="82"/>
      <c r="VPM10" s="82"/>
      <c r="VPN10" s="82"/>
      <c r="VPO10" s="82"/>
      <c r="VPP10" s="82"/>
      <c r="VPQ10" s="82"/>
      <c r="VPR10" s="82"/>
      <c r="VPS10" s="82"/>
      <c r="VPT10" s="82"/>
      <c r="VPU10" s="82"/>
      <c r="VPV10" s="82"/>
      <c r="VPW10" s="82"/>
      <c r="VPX10" s="82"/>
      <c r="VPY10" s="82"/>
      <c r="VPZ10" s="82"/>
      <c r="VQA10" s="82"/>
      <c r="VQB10" s="82"/>
      <c r="VQC10" s="82"/>
      <c r="VQD10" s="82"/>
      <c r="VQE10" s="82"/>
      <c r="VQF10" s="82"/>
      <c r="VQG10" s="82"/>
      <c r="VQH10" s="82"/>
      <c r="VQI10" s="82"/>
      <c r="VQJ10" s="82"/>
      <c r="VQK10" s="82"/>
      <c r="VQL10" s="82"/>
      <c r="VQM10" s="82"/>
      <c r="VQN10" s="82"/>
      <c r="VQO10" s="82"/>
      <c r="VQP10" s="82"/>
      <c r="VQQ10" s="82"/>
      <c r="VQR10" s="82"/>
      <c r="VQS10" s="82"/>
      <c r="VQT10" s="82"/>
      <c r="VQU10" s="82"/>
      <c r="VQV10" s="82"/>
      <c r="VQW10" s="82"/>
      <c r="VQX10" s="82"/>
      <c r="VQY10" s="82"/>
      <c r="VQZ10" s="82"/>
      <c r="VRA10" s="82"/>
      <c r="VRB10" s="82"/>
      <c r="VRC10" s="82"/>
      <c r="VRD10" s="82"/>
      <c r="VRE10" s="82"/>
      <c r="VRF10" s="82"/>
      <c r="VRG10" s="82"/>
      <c r="VRH10" s="82"/>
      <c r="VRI10" s="82"/>
      <c r="VRJ10" s="82"/>
      <c r="VRK10" s="82"/>
      <c r="VRL10" s="82"/>
      <c r="VRM10" s="82"/>
      <c r="VRN10" s="82"/>
      <c r="VRO10" s="82"/>
      <c r="VRP10" s="82"/>
      <c r="VRQ10" s="82"/>
      <c r="VRR10" s="82"/>
      <c r="VRS10" s="82"/>
      <c r="VRT10" s="82"/>
      <c r="VRU10" s="82"/>
      <c r="VRV10" s="82"/>
      <c r="VRW10" s="82"/>
      <c r="VRX10" s="82"/>
      <c r="VRY10" s="82"/>
      <c r="VRZ10" s="82"/>
      <c r="VSA10" s="82"/>
      <c r="VSB10" s="82"/>
      <c r="VSC10" s="82"/>
      <c r="VSD10" s="82"/>
      <c r="VSE10" s="82"/>
      <c r="VSF10" s="82"/>
      <c r="VSG10" s="82"/>
      <c r="VSH10" s="82"/>
      <c r="VSI10" s="82"/>
      <c r="VSJ10" s="82"/>
      <c r="VSK10" s="82"/>
      <c r="VSL10" s="82"/>
      <c r="VSM10" s="82"/>
      <c r="VSN10" s="82"/>
      <c r="VSO10" s="82"/>
      <c r="VSP10" s="82"/>
      <c r="VSQ10" s="82"/>
      <c r="VSR10" s="82"/>
      <c r="VSS10" s="82"/>
      <c r="VST10" s="82"/>
      <c r="VSU10" s="82"/>
      <c r="VSV10" s="82"/>
      <c r="VSW10" s="82"/>
      <c r="VSX10" s="82"/>
      <c r="VSY10" s="82"/>
      <c r="VSZ10" s="82"/>
      <c r="VTA10" s="82"/>
      <c r="VTB10" s="82"/>
      <c r="VTC10" s="82"/>
      <c r="VTD10" s="82"/>
      <c r="VTE10" s="82"/>
      <c r="VTF10" s="82"/>
      <c r="VTG10" s="82"/>
      <c r="VTH10" s="82"/>
      <c r="VTI10" s="82"/>
      <c r="VTJ10" s="82"/>
      <c r="VTK10" s="82"/>
      <c r="VTL10" s="82"/>
      <c r="VTM10" s="82"/>
      <c r="VTN10" s="82"/>
      <c r="VTO10" s="82"/>
      <c r="VTP10" s="82"/>
      <c r="VTQ10" s="82"/>
      <c r="VTR10" s="82"/>
      <c r="VTS10" s="82"/>
      <c r="VTT10" s="82"/>
      <c r="VTU10" s="82"/>
      <c r="VTV10" s="82"/>
      <c r="VTW10" s="82"/>
      <c r="VTX10" s="82"/>
      <c r="VTY10" s="82"/>
      <c r="VTZ10" s="82"/>
      <c r="VUA10" s="82"/>
      <c r="VUB10" s="82"/>
      <c r="VUC10" s="82"/>
      <c r="VUD10" s="82"/>
      <c r="VUE10" s="82"/>
      <c r="VUF10" s="82"/>
      <c r="VUG10" s="82"/>
      <c r="VUH10" s="82"/>
      <c r="VUI10" s="82"/>
      <c r="VUJ10" s="82"/>
      <c r="VUK10" s="82"/>
      <c r="VUL10" s="82"/>
      <c r="VUM10" s="82"/>
      <c r="VUN10" s="82"/>
      <c r="VUO10" s="82"/>
      <c r="VUP10" s="82"/>
      <c r="VUQ10" s="82"/>
      <c r="VUR10" s="82"/>
      <c r="VUS10" s="82"/>
      <c r="VUT10" s="82"/>
      <c r="VUU10" s="82"/>
      <c r="VUV10" s="82"/>
      <c r="VUW10" s="82"/>
      <c r="VUX10" s="82"/>
      <c r="VUY10" s="82"/>
      <c r="VUZ10" s="82"/>
      <c r="VVA10" s="82"/>
      <c r="VVB10" s="82"/>
      <c r="VVC10" s="82"/>
      <c r="VVD10" s="82"/>
      <c r="VVE10" s="82"/>
      <c r="VVF10" s="82"/>
      <c r="VVG10" s="82"/>
      <c r="VVH10" s="82"/>
      <c r="VVI10" s="82"/>
      <c r="VVJ10" s="82"/>
      <c r="VVK10" s="82"/>
      <c r="VVL10" s="82"/>
      <c r="VVM10" s="82"/>
      <c r="VVN10" s="82"/>
      <c r="VVO10" s="82"/>
      <c r="VVP10" s="82"/>
      <c r="VVQ10" s="82"/>
      <c r="VVR10" s="82"/>
      <c r="VVS10" s="82"/>
      <c r="VVT10" s="82"/>
      <c r="VVU10" s="82"/>
      <c r="VVV10" s="82"/>
      <c r="VVW10" s="82"/>
      <c r="VVX10" s="82"/>
      <c r="VVY10" s="82"/>
      <c r="VVZ10" s="82"/>
      <c r="VWA10" s="82"/>
      <c r="VWB10" s="82"/>
      <c r="VWC10" s="82"/>
      <c r="VWD10" s="82"/>
      <c r="VWE10" s="82"/>
      <c r="VWF10" s="82"/>
      <c r="VWG10" s="82"/>
      <c r="VWH10" s="82"/>
      <c r="VWI10" s="82"/>
      <c r="VWJ10" s="82"/>
      <c r="VWK10" s="82"/>
      <c r="VWL10" s="82"/>
      <c r="VWM10" s="82"/>
      <c r="VWN10" s="82"/>
      <c r="VWO10" s="82"/>
      <c r="VWP10" s="82"/>
      <c r="VWQ10" s="82"/>
      <c r="VWR10" s="82"/>
      <c r="VWS10" s="82"/>
      <c r="VWT10" s="82"/>
      <c r="VWU10" s="82"/>
      <c r="VWV10" s="82"/>
      <c r="VWW10" s="82"/>
      <c r="VWX10" s="82"/>
      <c r="VWY10" s="82"/>
      <c r="VWZ10" s="82"/>
      <c r="VXA10" s="82"/>
      <c r="VXB10" s="82"/>
      <c r="VXC10" s="82"/>
      <c r="VXD10" s="82"/>
      <c r="VXE10" s="82"/>
      <c r="VXF10" s="82"/>
      <c r="VXG10" s="82"/>
      <c r="VXH10" s="82"/>
      <c r="VXI10" s="82"/>
      <c r="VXJ10" s="82"/>
      <c r="VXK10" s="82"/>
      <c r="VXL10" s="82"/>
      <c r="VXM10" s="82"/>
      <c r="VXN10" s="82"/>
      <c r="VXO10" s="82"/>
      <c r="VXP10" s="82"/>
      <c r="VXQ10" s="82"/>
      <c r="VXR10" s="82"/>
      <c r="VXS10" s="82"/>
      <c r="VXT10" s="82"/>
      <c r="VXU10" s="82"/>
      <c r="VXV10" s="82"/>
      <c r="VXW10" s="82"/>
      <c r="VXX10" s="82"/>
      <c r="VXY10" s="82"/>
      <c r="VXZ10" s="82"/>
      <c r="VYA10" s="82"/>
      <c r="VYB10" s="82"/>
      <c r="VYC10" s="82"/>
      <c r="VYD10" s="82"/>
      <c r="VYE10" s="82"/>
      <c r="VYF10" s="82"/>
      <c r="VYG10" s="82"/>
      <c r="VYH10" s="82"/>
      <c r="VYI10" s="82"/>
      <c r="VYJ10" s="82"/>
      <c r="VYK10" s="82"/>
      <c r="VYL10" s="82"/>
      <c r="VYM10" s="82"/>
      <c r="VYN10" s="82"/>
      <c r="VYO10" s="82"/>
      <c r="VYP10" s="82"/>
      <c r="VYQ10" s="82"/>
      <c r="VYR10" s="82"/>
      <c r="VYS10" s="82"/>
      <c r="VYT10" s="82"/>
      <c r="VYU10" s="82"/>
      <c r="VYV10" s="82"/>
      <c r="VYW10" s="82"/>
      <c r="VYX10" s="82"/>
      <c r="VYY10" s="82"/>
      <c r="VYZ10" s="82"/>
      <c r="VZA10" s="82"/>
      <c r="VZB10" s="82"/>
      <c r="VZC10" s="82"/>
      <c r="VZD10" s="82"/>
      <c r="VZE10" s="82"/>
      <c r="VZF10" s="82"/>
      <c r="VZG10" s="82"/>
      <c r="VZH10" s="82"/>
      <c r="VZI10" s="82"/>
      <c r="VZJ10" s="82"/>
      <c r="VZK10" s="82"/>
      <c r="VZL10" s="82"/>
      <c r="VZM10" s="82"/>
      <c r="VZN10" s="82"/>
      <c r="VZO10" s="82"/>
      <c r="VZP10" s="82"/>
      <c r="VZQ10" s="82"/>
      <c r="VZR10" s="82"/>
      <c r="VZS10" s="82"/>
      <c r="VZT10" s="82"/>
      <c r="VZU10" s="82"/>
      <c r="VZV10" s="82"/>
      <c r="VZW10" s="82"/>
      <c r="VZX10" s="82"/>
      <c r="VZY10" s="82"/>
      <c r="VZZ10" s="82"/>
      <c r="WAA10" s="82"/>
      <c r="WAB10" s="82"/>
      <c r="WAC10" s="82"/>
      <c r="WAD10" s="82"/>
      <c r="WAE10" s="82"/>
      <c r="WAF10" s="82"/>
      <c r="WAG10" s="82"/>
      <c r="WAH10" s="82"/>
      <c r="WAI10" s="82"/>
      <c r="WAJ10" s="82"/>
      <c r="WAK10" s="82"/>
      <c r="WAL10" s="82"/>
      <c r="WAM10" s="82"/>
      <c r="WAN10" s="82"/>
      <c r="WAO10" s="82"/>
      <c r="WAP10" s="82"/>
      <c r="WAQ10" s="82"/>
      <c r="WAR10" s="82"/>
      <c r="WAS10" s="82"/>
      <c r="WAT10" s="82"/>
      <c r="WAU10" s="82"/>
      <c r="WAV10" s="82"/>
      <c r="WAW10" s="82"/>
      <c r="WAX10" s="82"/>
      <c r="WAY10" s="82"/>
      <c r="WAZ10" s="82"/>
      <c r="WBA10" s="82"/>
      <c r="WBB10" s="82"/>
      <c r="WBC10" s="82"/>
      <c r="WBD10" s="82"/>
      <c r="WBE10" s="82"/>
      <c r="WBF10" s="82"/>
      <c r="WBG10" s="82"/>
      <c r="WBH10" s="82"/>
      <c r="WBI10" s="82"/>
      <c r="WBJ10" s="82"/>
      <c r="WBK10" s="82"/>
      <c r="WBL10" s="82"/>
      <c r="WBM10" s="82"/>
      <c r="WBN10" s="82"/>
      <c r="WBO10" s="82"/>
      <c r="WBP10" s="82"/>
      <c r="WBQ10" s="82"/>
      <c r="WBR10" s="82"/>
      <c r="WBS10" s="82"/>
      <c r="WBT10" s="82"/>
      <c r="WBU10" s="82"/>
      <c r="WBV10" s="82"/>
      <c r="WBW10" s="82"/>
      <c r="WBX10" s="82"/>
      <c r="WBY10" s="82"/>
      <c r="WBZ10" s="82"/>
      <c r="WCA10" s="82"/>
      <c r="WCB10" s="82"/>
      <c r="WCC10" s="82"/>
      <c r="WCD10" s="82"/>
      <c r="WCE10" s="82"/>
      <c r="WCF10" s="82"/>
      <c r="WCG10" s="82"/>
      <c r="WCH10" s="82"/>
      <c r="WCI10" s="82"/>
      <c r="WCJ10" s="82"/>
      <c r="WCK10" s="82"/>
      <c r="WCL10" s="82"/>
      <c r="WCM10" s="82"/>
      <c r="WCN10" s="82"/>
      <c r="WCO10" s="82"/>
      <c r="WCP10" s="82"/>
      <c r="WCQ10" s="82"/>
      <c r="WCR10" s="82"/>
      <c r="WCS10" s="82"/>
      <c r="WCT10" s="82"/>
      <c r="WCU10" s="82"/>
      <c r="WCV10" s="82"/>
      <c r="WCW10" s="82"/>
      <c r="WCX10" s="82"/>
      <c r="WCY10" s="82"/>
      <c r="WCZ10" s="82"/>
      <c r="WDA10" s="82"/>
      <c r="WDB10" s="82"/>
      <c r="WDC10" s="82"/>
      <c r="WDD10" s="82"/>
      <c r="WDE10" s="82"/>
      <c r="WDF10" s="82"/>
      <c r="WDG10" s="82"/>
      <c r="WDH10" s="82"/>
      <c r="WDI10" s="82"/>
      <c r="WDJ10" s="82"/>
      <c r="WDK10" s="82"/>
      <c r="WDL10" s="82"/>
      <c r="WDM10" s="82"/>
      <c r="WDN10" s="82"/>
      <c r="WDO10" s="82"/>
      <c r="WDP10" s="82"/>
      <c r="WDQ10" s="82"/>
      <c r="WDR10" s="82"/>
      <c r="WDS10" s="82"/>
      <c r="WDT10" s="82"/>
      <c r="WDU10" s="82"/>
      <c r="WDV10" s="82"/>
      <c r="WDW10" s="82"/>
      <c r="WDX10" s="82"/>
      <c r="WDY10" s="82"/>
      <c r="WDZ10" s="82"/>
      <c r="WEA10" s="82"/>
      <c r="WEB10" s="82"/>
      <c r="WEC10" s="82"/>
      <c r="WED10" s="82"/>
      <c r="WEE10" s="82"/>
      <c r="WEF10" s="82"/>
      <c r="WEG10" s="82"/>
      <c r="WEH10" s="82"/>
      <c r="WEI10" s="82"/>
      <c r="WEJ10" s="82"/>
      <c r="WEK10" s="82"/>
      <c r="WEL10" s="82"/>
      <c r="WEM10" s="82"/>
      <c r="WEN10" s="82"/>
      <c r="WEO10" s="82"/>
      <c r="WEP10" s="82"/>
      <c r="WEQ10" s="82"/>
      <c r="WER10" s="82"/>
      <c r="WES10" s="82"/>
      <c r="WET10" s="82"/>
      <c r="WEU10" s="82"/>
      <c r="WEV10" s="82"/>
      <c r="WEW10" s="82"/>
      <c r="WEX10" s="82"/>
      <c r="WEY10" s="82"/>
      <c r="WEZ10" s="82"/>
      <c r="WFA10" s="82"/>
      <c r="WFB10" s="82"/>
      <c r="WFC10" s="82"/>
      <c r="WFD10" s="82"/>
      <c r="WFE10" s="82"/>
      <c r="WFF10" s="82"/>
      <c r="WFG10" s="82"/>
      <c r="WFH10" s="82"/>
      <c r="WFI10" s="82"/>
      <c r="WFJ10" s="82"/>
      <c r="WFK10" s="82"/>
      <c r="WFL10" s="82"/>
      <c r="WFM10" s="82"/>
      <c r="WFN10" s="82"/>
      <c r="WFO10" s="82"/>
      <c r="WFP10" s="82"/>
      <c r="WFQ10" s="82"/>
      <c r="WFR10" s="82"/>
      <c r="WFS10" s="82"/>
      <c r="WFT10" s="82"/>
      <c r="WFU10" s="82"/>
      <c r="WFV10" s="82"/>
      <c r="WFW10" s="82"/>
      <c r="WFX10" s="82"/>
      <c r="WFY10" s="82"/>
      <c r="WFZ10" s="82"/>
      <c r="WGA10" s="82"/>
      <c r="WGB10" s="82"/>
      <c r="WGC10" s="82"/>
      <c r="WGD10" s="82"/>
      <c r="WGE10" s="82"/>
      <c r="WGF10" s="82"/>
      <c r="WGG10" s="82"/>
      <c r="WGH10" s="82"/>
      <c r="WGI10" s="82"/>
      <c r="WGJ10" s="82"/>
      <c r="WGK10" s="82"/>
      <c r="WGL10" s="82"/>
      <c r="WGM10" s="82"/>
      <c r="WGN10" s="82"/>
      <c r="WGO10" s="82"/>
      <c r="WGP10" s="82"/>
      <c r="WGQ10" s="82"/>
      <c r="WGR10" s="82"/>
      <c r="WGS10" s="82"/>
      <c r="WGT10" s="82"/>
      <c r="WGU10" s="82"/>
      <c r="WGV10" s="82"/>
      <c r="WGW10" s="82"/>
      <c r="WGX10" s="82"/>
      <c r="WGY10" s="82"/>
      <c r="WGZ10" s="82"/>
      <c r="WHA10" s="82"/>
      <c r="WHB10" s="82"/>
      <c r="WHC10" s="82"/>
      <c r="WHD10" s="82"/>
      <c r="WHE10" s="82"/>
      <c r="WHF10" s="82"/>
      <c r="WHG10" s="82"/>
      <c r="WHH10" s="82"/>
      <c r="WHI10" s="82"/>
      <c r="WHJ10" s="82"/>
      <c r="WHK10" s="82"/>
      <c r="WHL10" s="82"/>
      <c r="WHM10" s="82"/>
      <c r="WHN10" s="82"/>
      <c r="WHO10" s="82"/>
      <c r="WHP10" s="82"/>
      <c r="WHQ10" s="82"/>
      <c r="WHR10" s="82"/>
      <c r="WHS10" s="82"/>
      <c r="WHT10" s="82"/>
      <c r="WHU10" s="82"/>
      <c r="WHV10" s="82"/>
      <c r="WHW10" s="82"/>
      <c r="WHX10" s="82"/>
      <c r="WHY10" s="82"/>
      <c r="WHZ10" s="82"/>
      <c r="WIA10" s="82"/>
      <c r="WIB10" s="82"/>
      <c r="WIC10" s="82"/>
      <c r="WID10" s="82"/>
      <c r="WIE10" s="82"/>
      <c r="WIF10" s="82"/>
      <c r="WIG10" s="82"/>
      <c r="WIH10" s="82"/>
      <c r="WII10" s="82"/>
      <c r="WIJ10" s="82"/>
      <c r="WIK10" s="82"/>
      <c r="WIL10" s="82"/>
      <c r="WIM10" s="82"/>
      <c r="WIN10" s="82"/>
      <c r="WIO10" s="82"/>
      <c r="WIP10" s="82"/>
      <c r="WIQ10" s="82"/>
      <c r="WIR10" s="82"/>
      <c r="WIS10" s="82"/>
      <c r="WIT10" s="82"/>
      <c r="WIU10" s="82"/>
      <c r="WIV10" s="82"/>
      <c r="WIW10" s="82"/>
      <c r="WIX10" s="82"/>
      <c r="WIY10" s="82"/>
      <c r="WIZ10" s="82"/>
      <c r="WJA10" s="82"/>
      <c r="WJB10" s="82"/>
      <c r="WJC10" s="82"/>
      <c r="WJD10" s="82"/>
      <c r="WJE10" s="82"/>
      <c r="WJF10" s="82"/>
      <c r="WJG10" s="82"/>
      <c r="WJH10" s="82"/>
      <c r="WJI10" s="82"/>
      <c r="WJJ10" s="82"/>
      <c r="WJK10" s="82"/>
      <c r="WJL10" s="82"/>
      <c r="WJM10" s="82"/>
      <c r="WJN10" s="82"/>
      <c r="WJO10" s="82"/>
      <c r="WJP10" s="82"/>
      <c r="WJQ10" s="82"/>
      <c r="WJR10" s="82"/>
      <c r="WJS10" s="82"/>
      <c r="WJT10" s="82"/>
      <c r="WJU10" s="82"/>
      <c r="WJV10" s="82"/>
      <c r="WJW10" s="82"/>
      <c r="WJX10" s="82"/>
      <c r="WJY10" s="82"/>
      <c r="WJZ10" s="82"/>
      <c r="WKA10" s="82"/>
      <c r="WKB10" s="82"/>
      <c r="WKC10" s="82"/>
      <c r="WKD10" s="82"/>
      <c r="WKE10" s="82"/>
      <c r="WKF10" s="82"/>
      <c r="WKG10" s="82"/>
      <c r="WKH10" s="82"/>
      <c r="WKI10" s="82"/>
      <c r="WKJ10" s="82"/>
      <c r="WKK10" s="82"/>
      <c r="WKL10" s="82"/>
      <c r="WKM10" s="82"/>
      <c r="WKN10" s="82"/>
      <c r="WKO10" s="82"/>
      <c r="WKP10" s="82"/>
      <c r="WKQ10" s="82"/>
      <c r="WKR10" s="82"/>
      <c r="WKS10" s="82"/>
      <c r="WKT10" s="82"/>
      <c r="WKU10" s="82"/>
      <c r="WKV10" s="82"/>
      <c r="WKW10" s="82"/>
      <c r="WKX10" s="82"/>
      <c r="WKY10" s="82"/>
      <c r="WKZ10" s="82"/>
      <c r="WLA10" s="82"/>
      <c r="WLB10" s="82"/>
      <c r="WLC10" s="82"/>
      <c r="WLD10" s="82"/>
      <c r="WLE10" s="82"/>
      <c r="WLF10" s="82"/>
      <c r="WLG10" s="82"/>
      <c r="WLH10" s="82"/>
      <c r="WLI10" s="82"/>
      <c r="WLJ10" s="82"/>
      <c r="WLK10" s="82"/>
      <c r="WLL10" s="82"/>
      <c r="WLM10" s="82"/>
      <c r="WLN10" s="82"/>
      <c r="WLO10" s="82"/>
      <c r="WLP10" s="82"/>
      <c r="WLQ10" s="82"/>
      <c r="WLR10" s="82"/>
      <c r="WLS10" s="82"/>
      <c r="WLT10" s="82"/>
      <c r="WLU10" s="82"/>
      <c r="WLV10" s="82"/>
      <c r="WLW10" s="82"/>
      <c r="WLX10" s="82"/>
      <c r="WLY10" s="82"/>
      <c r="WLZ10" s="82"/>
      <c r="WMA10" s="82"/>
      <c r="WMB10" s="82"/>
      <c r="WMC10" s="82"/>
      <c r="WMD10" s="82"/>
      <c r="WME10" s="82"/>
      <c r="WMF10" s="82"/>
      <c r="WMG10" s="82"/>
      <c r="WMH10" s="82"/>
      <c r="WMI10" s="82"/>
      <c r="WMJ10" s="82"/>
      <c r="WMK10" s="82"/>
      <c r="WML10" s="82"/>
      <c r="WMM10" s="82"/>
      <c r="WMN10" s="82"/>
      <c r="WMO10" s="82"/>
      <c r="WMP10" s="82"/>
      <c r="WMQ10" s="82"/>
      <c r="WMR10" s="82"/>
      <c r="WMS10" s="82"/>
      <c r="WMT10" s="82"/>
      <c r="WMU10" s="82"/>
      <c r="WMV10" s="82"/>
      <c r="WMW10" s="82"/>
      <c r="WMX10" s="82"/>
      <c r="WMY10" s="82"/>
      <c r="WMZ10" s="82"/>
      <c r="WNA10" s="82"/>
      <c r="WNB10" s="82"/>
      <c r="WNC10" s="82"/>
      <c r="WND10" s="82"/>
      <c r="WNE10" s="82"/>
      <c r="WNF10" s="82"/>
      <c r="WNG10" s="82"/>
      <c r="WNH10" s="82"/>
      <c r="WNI10" s="82"/>
      <c r="WNJ10" s="82"/>
      <c r="WNK10" s="82"/>
      <c r="WNL10" s="82"/>
      <c r="WNM10" s="82"/>
      <c r="WNN10" s="82"/>
      <c r="WNO10" s="82"/>
      <c r="WNP10" s="82"/>
      <c r="WNQ10" s="82"/>
      <c r="WNR10" s="82"/>
      <c r="WNS10" s="82"/>
      <c r="WNT10" s="82"/>
      <c r="WNU10" s="82"/>
      <c r="WNV10" s="82"/>
      <c r="WNW10" s="82"/>
      <c r="WNX10" s="82"/>
      <c r="WNY10" s="82"/>
      <c r="WNZ10" s="82"/>
      <c r="WOA10" s="82"/>
      <c r="WOB10" s="82"/>
      <c r="WOC10" s="82"/>
      <c r="WOD10" s="82"/>
      <c r="WOE10" s="82"/>
      <c r="WOF10" s="82"/>
      <c r="WOG10" s="82"/>
      <c r="WOH10" s="82"/>
      <c r="WOI10" s="82"/>
      <c r="WOJ10" s="82"/>
      <c r="WOK10" s="82"/>
      <c r="WOL10" s="82"/>
      <c r="WOM10" s="82"/>
      <c r="WON10" s="82"/>
      <c r="WOO10" s="82"/>
      <c r="WOP10" s="82"/>
      <c r="WOQ10" s="82"/>
      <c r="WOR10" s="82"/>
      <c r="WOS10" s="82"/>
      <c r="WOT10" s="82"/>
      <c r="WOU10" s="82"/>
      <c r="WOV10" s="82"/>
      <c r="WOW10" s="82"/>
      <c r="WOX10" s="82"/>
      <c r="WOY10" s="82"/>
      <c r="WOZ10" s="82"/>
      <c r="WPA10" s="82"/>
      <c r="WPB10" s="82"/>
      <c r="WPC10" s="82"/>
      <c r="WPD10" s="82"/>
      <c r="WPE10" s="82"/>
      <c r="WPF10" s="82"/>
      <c r="WPG10" s="82"/>
      <c r="WPH10" s="82"/>
      <c r="WPI10" s="82"/>
      <c r="WPJ10" s="82"/>
      <c r="WPK10" s="82"/>
      <c r="WPL10" s="82"/>
      <c r="WPM10" s="82"/>
      <c r="WPN10" s="82"/>
      <c r="WPO10" s="82"/>
      <c r="WPP10" s="82"/>
      <c r="WPQ10" s="82"/>
      <c r="WPR10" s="82"/>
      <c r="WPS10" s="82"/>
      <c r="WPT10" s="82"/>
      <c r="WPU10" s="82"/>
      <c r="WPV10" s="82"/>
      <c r="WPW10" s="82"/>
      <c r="WPX10" s="82"/>
      <c r="WPY10" s="82"/>
      <c r="WPZ10" s="82"/>
      <c r="WQA10" s="82"/>
      <c r="WQB10" s="82"/>
      <c r="WQC10" s="82"/>
      <c r="WQD10" s="82"/>
      <c r="WQE10" s="82"/>
      <c r="WQF10" s="82"/>
      <c r="WQG10" s="82"/>
      <c r="WQH10" s="82"/>
      <c r="WQI10" s="82"/>
      <c r="WQJ10" s="82"/>
      <c r="WQK10" s="82"/>
      <c r="WQL10" s="82"/>
      <c r="WQM10" s="82"/>
      <c r="WQN10" s="82"/>
      <c r="WQO10" s="82"/>
      <c r="WQP10" s="82"/>
      <c r="WQQ10" s="82"/>
      <c r="WQR10" s="82"/>
      <c r="WQS10" s="82"/>
      <c r="WQT10" s="82"/>
      <c r="WQU10" s="82"/>
      <c r="WQV10" s="82"/>
      <c r="WQW10" s="82"/>
      <c r="WQX10" s="82"/>
      <c r="WQY10" s="82"/>
      <c r="WQZ10" s="82"/>
      <c r="WRA10" s="82"/>
      <c r="WRB10" s="82"/>
      <c r="WRC10" s="82"/>
      <c r="WRD10" s="82"/>
      <c r="WRE10" s="82"/>
      <c r="WRF10" s="82"/>
      <c r="WRG10" s="82"/>
      <c r="WRH10" s="82"/>
      <c r="WRI10" s="82"/>
      <c r="WRJ10" s="82"/>
      <c r="WRK10" s="82"/>
      <c r="WRL10" s="82"/>
      <c r="WRM10" s="82"/>
      <c r="WRN10" s="82"/>
      <c r="WRO10" s="82"/>
      <c r="WRP10" s="82"/>
      <c r="WRQ10" s="82"/>
      <c r="WRR10" s="82"/>
      <c r="WRS10" s="82"/>
      <c r="WRT10" s="82"/>
      <c r="WRU10" s="82"/>
      <c r="WRV10" s="82"/>
      <c r="WRW10" s="82"/>
      <c r="WRX10" s="82"/>
      <c r="WRY10" s="82"/>
      <c r="WRZ10" s="82"/>
      <c r="WSA10" s="82"/>
      <c r="WSB10" s="82"/>
      <c r="WSC10" s="82"/>
      <c r="WSD10" s="82"/>
      <c r="WSE10" s="82"/>
      <c r="WSF10" s="82"/>
      <c r="WSG10" s="82"/>
      <c r="WSH10" s="82"/>
      <c r="WSI10" s="82"/>
      <c r="WSJ10" s="82"/>
      <c r="WSK10" s="82"/>
      <c r="WSL10" s="82"/>
      <c r="WSM10" s="82"/>
      <c r="WSN10" s="82"/>
      <c r="WSO10" s="82"/>
      <c r="WSP10" s="82"/>
      <c r="WSQ10" s="82"/>
      <c r="WSR10" s="82"/>
      <c r="WSS10" s="82"/>
      <c r="WST10" s="82"/>
      <c r="WSU10" s="82"/>
      <c r="WSV10" s="82"/>
      <c r="WSW10" s="82"/>
      <c r="WSX10" s="82"/>
      <c r="WSY10" s="82"/>
      <c r="WSZ10" s="82"/>
      <c r="WTA10" s="82"/>
      <c r="WTB10" s="82"/>
      <c r="WTC10" s="82"/>
      <c r="WTD10" s="82"/>
      <c r="WTE10" s="82"/>
      <c r="WTF10" s="82"/>
      <c r="WTG10" s="82"/>
      <c r="WTH10" s="82"/>
      <c r="WTI10" s="82"/>
      <c r="WTJ10" s="82"/>
      <c r="WTK10" s="82"/>
      <c r="WTL10" s="82"/>
      <c r="WTM10" s="82"/>
      <c r="WTN10" s="82"/>
      <c r="WTO10" s="82"/>
      <c r="WTP10" s="82"/>
      <c r="WTQ10" s="82"/>
      <c r="WTR10" s="82"/>
      <c r="WTS10" s="82"/>
      <c r="WTT10" s="82"/>
      <c r="WTU10" s="82"/>
      <c r="WTV10" s="82"/>
      <c r="WTW10" s="82"/>
      <c r="WTX10" s="82"/>
      <c r="WTY10" s="82"/>
      <c r="WTZ10" s="82"/>
      <c r="WUA10" s="82"/>
      <c r="WUB10" s="82"/>
      <c r="WUC10" s="82"/>
      <c r="WUD10" s="82"/>
      <c r="WUE10" s="82"/>
      <c r="WUF10" s="82"/>
      <c r="WUG10" s="82"/>
      <c r="WUH10" s="82"/>
      <c r="WUI10" s="82"/>
      <c r="WUJ10" s="82"/>
      <c r="WUK10" s="82"/>
      <c r="WUL10" s="82"/>
      <c r="WUM10" s="82"/>
      <c r="WUN10" s="82"/>
      <c r="WUO10" s="82"/>
      <c r="WUP10" s="82"/>
      <c r="WUQ10" s="82"/>
      <c r="WUR10" s="82"/>
      <c r="WUS10" s="82"/>
      <c r="WUT10" s="82"/>
      <c r="WUU10" s="82"/>
      <c r="WUV10" s="82"/>
      <c r="WUW10" s="82"/>
      <c r="WUX10" s="82"/>
      <c r="WUY10" s="82"/>
      <c r="WUZ10" s="82"/>
      <c r="WVA10" s="82"/>
      <c r="WVB10" s="82"/>
      <c r="WVC10" s="82"/>
      <c r="WVD10" s="82"/>
      <c r="WVE10" s="82"/>
      <c r="WVF10" s="82"/>
      <c r="WVG10" s="82"/>
      <c r="WVH10" s="82"/>
      <c r="WVI10" s="82"/>
      <c r="WVJ10" s="82"/>
      <c r="WVK10" s="82"/>
      <c r="WVL10" s="82"/>
      <c r="WVM10" s="82"/>
      <c r="WVN10" s="82"/>
      <c r="WVO10" s="82"/>
      <c r="WVP10" s="82"/>
      <c r="WVQ10" s="82"/>
      <c r="WVR10" s="82"/>
      <c r="WVS10" s="82"/>
      <c r="WVT10" s="82"/>
      <c r="WVU10" s="82"/>
      <c r="WVV10" s="82"/>
      <c r="WVW10" s="82"/>
      <c r="WVX10" s="82"/>
      <c r="WVY10" s="82"/>
      <c r="WVZ10" s="82"/>
      <c r="WWA10" s="82"/>
      <c r="WWB10" s="82"/>
      <c r="WWC10" s="82"/>
      <c r="WWD10" s="82"/>
      <c r="WWE10" s="82"/>
      <c r="WWF10" s="82"/>
      <c r="WWG10" s="82"/>
      <c r="WWH10" s="82"/>
      <c r="WWI10" s="82"/>
      <c r="WWJ10" s="82"/>
      <c r="WWK10" s="82"/>
      <c r="WWL10" s="82"/>
      <c r="WWM10" s="82"/>
      <c r="WWN10" s="82"/>
      <c r="WWO10" s="82"/>
      <c r="WWP10" s="82"/>
      <c r="WWQ10" s="82"/>
      <c r="WWR10" s="82"/>
      <c r="WWS10" s="82"/>
      <c r="WWT10" s="82"/>
      <c r="WWU10" s="82"/>
      <c r="WWV10" s="82"/>
      <c r="WWW10" s="82"/>
      <c r="WWX10" s="82"/>
      <c r="WWY10" s="82"/>
      <c r="WWZ10" s="82"/>
      <c r="WXA10" s="82"/>
      <c r="WXB10" s="82"/>
      <c r="WXC10" s="82"/>
      <c r="WXD10" s="82"/>
      <c r="WXE10" s="82"/>
      <c r="WXF10" s="82"/>
      <c r="WXG10" s="82"/>
      <c r="WXH10" s="82"/>
      <c r="WXI10" s="82"/>
      <c r="WXJ10" s="82"/>
      <c r="WXK10" s="82"/>
      <c r="WXL10" s="82"/>
      <c r="WXM10" s="82"/>
      <c r="WXN10" s="82"/>
      <c r="WXO10" s="82"/>
      <c r="WXP10" s="82"/>
      <c r="WXQ10" s="82"/>
      <c r="WXR10" s="82"/>
      <c r="WXS10" s="82"/>
      <c r="WXT10" s="82"/>
      <c r="WXU10" s="82"/>
      <c r="WXV10" s="82"/>
      <c r="WXW10" s="82"/>
      <c r="WXX10" s="82"/>
      <c r="WXY10" s="82"/>
      <c r="WXZ10" s="82"/>
      <c r="WYA10" s="82"/>
      <c r="WYB10" s="82"/>
      <c r="WYC10" s="82"/>
      <c r="WYD10" s="82"/>
      <c r="WYE10" s="82"/>
      <c r="WYF10" s="82"/>
      <c r="WYG10" s="82"/>
      <c r="WYH10" s="82"/>
      <c r="WYI10" s="82"/>
      <c r="WYJ10" s="82"/>
      <c r="WYK10" s="82"/>
      <c r="WYL10" s="82"/>
      <c r="WYM10" s="82"/>
      <c r="WYN10" s="82"/>
      <c r="WYO10" s="82"/>
      <c r="WYP10" s="82"/>
      <c r="WYQ10" s="82"/>
      <c r="WYR10" s="82"/>
      <c r="WYS10" s="82"/>
      <c r="WYT10" s="82"/>
      <c r="WYU10" s="82"/>
      <c r="WYV10" s="82"/>
      <c r="WYW10" s="82"/>
      <c r="WYX10" s="82"/>
      <c r="WYY10" s="82"/>
      <c r="WYZ10" s="82"/>
      <c r="WZA10" s="82"/>
      <c r="WZB10" s="82"/>
      <c r="WZC10" s="82"/>
      <c r="WZD10" s="82"/>
      <c r="WZE10" s="82"/>
      <c r="WZF10" s="82"/>
      <c r="WZG10" s="82"/>
      <c r="WZH10" s="82"/>
      <c r="WZI10" s="82"/>
      <c r="WZJ10" s="82"/>
      <c r="WZK10" s="82"/>
      <c r="WZL10" s="82"/>
      <c r="WZM10" s="82"/>
      <c r="WZN10" s="82"/>
      <c r="WZO10" s="82"/>
      <c r="WZP10" s="82"/>
      <c r="WZQ10" s="82"/>
      <c r="WZR10" s="82"/>
      <c r="WZS10" s="82"/>
      <c r="WZT10" s="82"/>
      <c r="WZU10" s="82"/>
      <c r="WZV10" s="82"/>
      <c r="WZW10" s="82"/>
      <c r="WZX10" s="82"/>
      <c r="WZY10" s="82"/>
      <c r="WZZ10" s="82"/>
      <c r="XAA10" s="82"/>
      <c r="XAB10" s="82"/>
      <c r="XAC10" s="82"/>
      <c r="XAD10" s="82"/>
      <c r="XAE10" s="82"/>
      <c r="XAF10" s="82"/>
      <c r="XAG10" s="82"/>
      <c r="XAH10" s="82"/>
      <c r="XAI10" s="82"/>
      <c r="XAJ10" s="82"/>
      <c r="XAK10" s="82"/>
      <c r="XAL10" s="82"/>
      <c r="XAM10" s="82"/>
      <c r="XAN10" s="82"/>
      <c r="XAO10" s="82"/>
      <c r="XAP10" s="82"/>
      <c r="XAQ10" s="82"/>
      <c r="XAR10" s="82"/>
      <c r="XAS10" s="82"/>
      <c r="XAT10" s="82"/>
      <c r="XAU10" s="82"/>
      <c r="XAV10" s="82"/>
      <c r="XAW10" s="82"/>
      <c r="XAX10" s="82"/>
      <c r="XAY10" s="82"/>
      <c r="XAZ10" s="82"/>
      <c r="XBA10" s="82"/>
      <c r="XBB10" s="82"/>
      <c r="XBC10" s="82"/>
      <c r="XBD10" s="82"/>
      <c r="XBE10" s="82"/>
      <c r="XBF10" s="82"/>
      <c r="XBG10" s="82"/>
      <c r="XBH10" s="82"/>
      <c r="XBI10" s="82"/>
      <c r="XBJ10" s="82"/>
      <c r="XBK10" s="82"/>
      <c r="XBL10" s="82"/>
      <c r="XBM10" s="82"/>
      <c r="XBN10" s="82"/>
      <c r="XBO10" s="82"/>
      <c r="XBP10" s="82"/>
      <c r="XBQ10" s="82"/>
      <c r="XBR10" s="82"/>
      <c r="XBS10" s="82"/>
      <c r="XBT10" s="82"/>
      <c r="XBU10" s="82"/>
      <c r="XBV10" s="82"/>
      <c r="XBW10" s="82"/>
      <c r="XBX10" s="82"/>
      <c r="XBY10" s="82"/>
      <c r="XBZ10" s="82"/>
      <c r="XCA10" s="82"/>
      <c r="XCB10" s="82"/>
      <c r="XCC10" s="82"/>
      <c r="XCD10" s="82"/>
      <c r="XCE10" s="82"/>
      <c r="XCF10" s="82"/>
      <c r="XCG10" s="82"/>
      <c r="XCH10" s="82"/>
      <c r="XCI10" s="82"/>
      <c r="XCJ10" s="82"/>
      <c r="XCK10" s="82"/>
      <c r="XCL10" s="82"/>
      <c r="XCM10" s="82"/>
      <c r="XCN10" s="82"/>
      <c r="XCO10" s="82"/>
      <c r="XCP10" s="82"/>
      <c r="XCQ10" s="82"/>
      <c r="XCR10" s="82"/>
      <c r="XCS10" s="82"/>
      <c r="XCT10" s="82"/>
      <c r="XCU10" s="82"/>
      <c r="XCV10" s="82"/>
      <c r="XCW10" s="82"/>
      <c r="XCX10" s="82"/>
      <c r="XCY10" s="82"/>
      <c r="XCZ10" s="82"/>
      <c r="XDA10" s="82"/>
      <c r="XDB10" s="82"/>
      <c r="XDC10" s="82"/>
      <c r="XDD10" s="82"/>
      <c r="XDE10" s="82"/>
      <c r="XDF10" s="82"/>
      <c r="XDG10" s="82"/>
      <c r="XDH10" s="82"/>
      <c r="XDI10" s="82"/>
      <c r="XDJ10" s="82"/>
      <c r="XDK10" s="82"/>
      <c r="XDL10" s="82"/>
      <c r="XDM10" s="82"/>
      <c r="XDN10" s="82"/>
      <c r="XDO10" s="82"/>
      <c r="XDP10" s="82"/>
      <c r="XDQ10" s="82"/>
      <c r="XDR10" s="82"/>
      <c r="XDS10" s="82"/>
      <c r="XDT10" s="82"/>
      <c r="XDU10" s="82"/>
      <c r="XDV10" s="82"/>
      <c r="XDW10" s="82"/>
      <c r="XDX10" s="82"/>
      <c r="XDY10" s="82"/>
      <c r="XDZ10" s="82"/>
      <c r="XEA10" s="82"/>
      <c r="XEB10" s="82"/>
      <c r="XEC10" s="82"/>
      <c r="XED10" s="82"/>
      <c r="XEE10" s="82"/>
      <c r="XEF10" s="82"/>
      <c r="XEG10" s="82"/>
      <c r="XEH10" s="82"/>
      <c r="XEI10" s="82"/>
      <c r="XEJ10" s="82"/>
      <c r="XEK10" s="82"/>
      <c r="XEL10" s="82"/>
      <c r="XEM10" s="82"/>
      <c r="XEN10" s="82"/>
      <c r="XEO10" s="82"/>
      <c r="XEP10" s="82"/>
      <c r="XEQ10" s="82"/>
      <c r="XER10" s="82"/>
      <c r="XES10" s="82"/>
      <c r="XET10" s="82"/>
      <c r="XEU10" s="82"/>
      <c r="XEV10" s="82"/>
      <c r="XEW10" s="82"/>
      <c r="XEX10" s="82"/>
      <c r="XEY10" s="82"/>
      <c r="XEZ10" s="82"/>
    </row>
    <row r="11" spans="1:16380" ht="20.45" customHeight="1">
      <c r="A11" s="83" t="s">
        <v>39</v>
      </c>
      <c r="B11" s="382" t="s">
        <v>146</v>
      </c>
      <c r="C11" s="378">
        <v>2246</v>
      </c>
      <c r="D11" s="379">
        <v>2359</v>
      </c>
      <c r="E11" s="375">
        <v>-4.8</v>
      </c>
      <c r="F11" s="34"/>
      <c r="G11" s="378">
        <v>765</v>
      </c>
      <c r="H11" s="379">
        <v>812</v>
      </c>
      <c r="I11" s="375">
        <v>-5.7</v>
      </c>
      <c r="J11" s="409"/>
      <c r="K11" s="409"/>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c r="FP11" s="83"/>
      <c r="FQ11" s="83"/>
      <c r="FR11" s="83"/>
      <c r="FS11" s="83"/>
      <c r="FT11" s="83"/>
      <c r="FU11" s="83"/>
      <c r="FV11" s="83"/>
      <c r="FW11" s="83"/>
      <c r="FX11" s="83"/>
      <c r="FY11" s="83"/>
      <c r="FZ11" s="83"/>
      <c r="GA11" s="83"/>
      <c r="GB11" s="83"/>
      <c r="GC11" s="83"/>
      <c r="GD11" s="83"/>
      <c r="GE11" s="83"/>
      <c r="GF11" s="83"/>
      <c r="GG11" s="83"/>
      <c r="GH11" s="83"/>
      <c r="GI11" s="83"/>
      <c r="GJ11" s="83"/>
      <c r="GK11" s="83"/>
      <c r="GL11" s="83"/>
      <c r="GM11" s="83"/>
      <c r="GN11" s="83"/>
      <c r="GO11" s="83"/>
      <c r="GP11" s="83"/>
      <c r="GQ11" s="83"/>
      <c r="GR11" s="83"/>
      <c r="GS11" s="83"/>
      <c r="GT11" s="83"/>
      <c r="GU11" s="83"/>
      <c r="GV11" s="83"/>
      <c r="GW11" s="83"/>
      <c r="GX11" s="83"/>
      <c r="GY11" s="83"/>
      <c r="GZ11" s="83"/>
      <c r="HA11" s="83"/>
      <c r="HB11" s="83"/>
      <c r="HC11" s="83"/>
      <c r="HD11" s="83"/>
      <c r="HE11" s="83"/>
      <c r="HF11" s="83"/>
      <c r="HG11" s="83"/>
      <c r="HH11" s="83"/>
      <c r="HI11" s="83"/>
      <c r="HJ11" s="83"/>
      <c r="HK11" s="83"/>
      <c r="HL11" s="83"/>
      <c r="HM11" s="83"/>
      <c r="HN11" s="83"/>
      <c r="HO11" s="83"/>
      <c r="HP11" s="83"/>
      <c r="HQ11" s="83"/>
      <c r="HR11" s="83"/>
      <c r="HS11" s="83"/>
      <c r="HT11" s="83"/>
      <c r="HU11" s="83"/>
      <c r="HV11" s="83"/>
      <c r="HW11" s="83"/>
      <c r="HX11" s="83"/>
      <c r="HY11" s="83"/>
      <c r="HZ11" s="83"/>
      <c r="IA11" s="83"/>
      <c r="IB11" s="83"/>
      <c r="IC11" s="83"/>
      <c r="ID11" s="83"/>
      <c r="IE11" s="83"/>
      <c r="IF11" s="83"/>
      <c r="IG11" s="83"/>
      <c r="IH11" s="83"/>
      <c r="II11" s="83"/>
      <c r="IJ11" s="83"/>
      <c r="IK11" s="83"/>
      <c r="IL11" s="83"/>
      <c r="IM11" s="83"/>
      <c r="IN11" s="83"/>
      <c r="IO11" s="83"/>
      <c r="IP11" s="83"/>
      <c r="IQ11" s="83"/>
      <c r="IR11" s="83"/>
      <c r="IS11" s="83"/>
      <c r="IT11" s="83"/>
      <c r="IU11" s="83"/>
      <c r="IV11" s="83"/>
      <c r="IW11" s="83"/>
      <c r="IX11" s="83"/>
      <c r="IY11" s="83"/>
      <c r="IZ11" s="83"/>
      <c r="JA11" s="83"/>
      <c r="JB11" s="83"/>
      <c r="JC11" s="83"/>
      <c r="JD11" s="83"/>
      <c r="JE11" s="83"/>
      <c r="JF11" s="83"/>
      <c r="JG11" s="83"/>
      <c r="JH11" s="83"/>
      <c r="JI11" s="83"/>
      <c r="JJ11" s="83"/>
      <c r="JK11" s="83"/>
      <c r="JL11" s="83"/>
      <c r="JM11" s="83"/>
      <c r="JN11" s="83"/>
      <c r="JO11" s="83"/>
      <c r="JP11" s="83"/>
      <c r="JQ11" s="83"/>
      <c r="JR11" s="83"/>
      <c r="JS11" s="83"/>
      <c r="JT11" s="83"/>
      <c r="JU11" s="83"/>
      <c r="JV11" s="83"/>
      <c r="JW11" s="83"/>
      <c r="JX11" s="83"/>
      <c r="JY11" s="83"/>
      <c r="JZ11" s="83"/>
      <c r="KA11" s="83"/>
      <c r="KB11" s="83"/>
      <c r="KC11" s="83"/>
      <c r="KD11" s="83"/>
      <c r="KE11" s="83"/>
      <c r="KF11" s="83"/>
      <c r="KG11" s="83"/>
      <c r="KH11" s="83"/>
      <c r="KI11" s="83"/>
      <c r="KJ11" s="83"/>
      <c r="KK11" s="83"/>
      <c r="KL11" s="83"/>
      <c r="KM11" s="83"/>
      <c r="KN11" s="83"/>
      <c r="KO11" s="83"/>
      <c r="KP11" s="83"/>
      <c r="KQ11" s="83"/>
      <c r="KR11" s="83"/>
      <c r="KS11" s="83"/>
      <c r="KT11" s="83"/>
      <c r="KU11" s="83"/>
      <c r="KV11" s="83"/>
      <c r="KW11" s="83"/>
      <c r="KX11" s="83"/>
      <c r="KY11" s="83"/>
      <c r="KZ11" s="83"/>
      <c r="LA11" s="83"/>
      <c r="LB11" s="83"/>
      <c r="LC11" s="83"/>
      <c r="LD11" s="83"/>
      <c r="LE11" s="83"/>
      <c r="LF11" s="83"/>
      <c r="LG11" s="83"/>
      <c r="LH11" s="83"/>
      <c r="LI11" s="83"/>
      <c r="LJ11" s="83"/>
      <c r="LK11" s="83"/>
      <c r="LL11" s="83"/>
      <c r="LM11" s="83"/>
      <c r="LN11" s="83"/>
      <c r="LO11" s="83"/>
      <c r="LP11" s="83"/>
      <c r="LQ11" s="83"/>
      <c r="LR11" s="83"/>
      <c r="LS11" s="83"/>
      <c r="LT11" s="83"/>
      <c r="LU11" s="83"/>
      <c r="LV11" s="83"/>
      <c r="LW11" s="83"/>
      <c r="LX11" s="83"/>
      <c r="LY11" s="83"/>
      <c r="LZ11" s="83"/>
      <c r="MA11" s="83"/>
      <c r="MB11" s="83"/>
      <c r="MC11" s="83"/>
      <c r="MD11" s="83"/>
      <c r="ME11" s="83"/>
      <c r="MF11" s="83"/>
      <c r="MG11" s="83"/>
      <c r="MH11" s="83"/>
      <c r="MI11" s="83"/>
      <c r="MJ11" s="83"/>
      <c r="MK11" s="83"/>
      <c r="ML11" s="83"/>
      <c r="MM11" s="83"/>
      <c r="MN11" s="83"/>
      <c r="MO11" s="83"/>
      <c r="MP11" s="83"/>
      <c r="MQ11" s="83"/>
      <c r="MR11" s="83"/>
      <c r="MS11" s="83"/>
      <c r="MT11" s="83"/>
      <c r="MU11" s="83"/>
      <c r="MV11" s="83"/>
      <c r="MW11" s="83"/>
      <c r="MX11" s="83"/>
      <c r="MY11" s="83"/>
      <c r="MZ11" s="83"/>
      <c r="NA11" s="83"/>
      <c r="NB11" s="83"/>
      <c r="NC11" s="83"/>
      <c r="ND11" s="83"/>
      <c r="NE11" s="83"/>
      <c r="NF11" s="83"/>
      <c r="NG11" s="83"/>
      <c r="NH11" s="83"/>
      <c r="NI11" s="83"/>
      <c r="NJ11" s="83"/>
      <c r="NK11" s="83"/>
      <c r="NL11" s="83"/>
      <c r="NM11" s="83"/>
      <c r="NN11" s="83"/>
      <c r="NO11" s="83"/>
      <c r="NP11" s="83"/>
      <c r="NQ11" s="83"/>
      <c r="NR11" s="83"/>
      <c r="NS11" s="83"/>
      <c r="NT11" s="83"/>
      <c r="NU11" s="83"/>
      <c r="NV11" s="83"/>
      <c r="NW11" s="83"/>
      <c r="NX11" s="83"/>
      <c r="NY11" s="83"/>
      <c r="NZ11" s="83"/>
      <c r="OA11" s="83"/>
      <c r="OB11" s="83"/>
      <c r="OC11" s="83"/>
      <c r="OD11" s="83"/>
      <c r="OE11" s="83"/>
      <c r="OF11" s="83"/>
      <c r="OG11" s="83"/>
      <c r="OH11" s="83"/>
      <c r="OI11" s="83"/>
      <c r="OJ11" s="83"/>
      <c r="OK11" s="83"/>
      <c r="OL11" s="83"/>
      <c r="OM11" s="83"/>
      <c r="ON11" s="83"/>
      <c r="OO11" s="83"/>
      <c r="OP11" s="83"/>
      <c r="OQ11" s="83"/>
      <c r="OR11" s="83"/>
      <c r="OS11" s="83"/>
      <c r="OT11" s="83"/>
      <c r="OU11" s="83"/>
      <c r="OV11" s="83"/>
      <c r="OW11" s="83"/>
      <c r="OX11" s="83"/>
      <c r="OY11" s="83"/>
      <c r="OZ11" s="83"/>
      <c r="PA11" s="83"/>
      <c r="PB11" s="83"/>
      <c r="PC11" s="83"/>
      <c r="PD11" s="83"/>
      <c r="PE11" s="83"/>
      <c r="PF11" s="83"/>
      <c r="PG11" s="83"/>
      <c r="PH11" s="83"/>
      <c r="PI11" s="83"/>
      <c r="PJ11" s="83"/>
      <c r="PK11" s="83"/>
      <c r="PL11" s="83"/>
      <c r="PM11" s="83"/>
      <c r="PN11" s="83"/>
      <c r="PO11" s="83"/>
      <c r="PP11" s="83"/>
      <c r="PQ11" s="83"/>
      <c r="PR11" s="83"/>
      <c r="PS11" s="83"/>
      <c r="PT11" s="83"/>
      <c r="PU11" s="83"/>
      <c r="PV11" s="83"/>
      <c r="PW11" s="83"/>
      <c r="PX11" s="83"/>
      <c r="PY11" s="83"/>
      <c r="PZ11" s="83"/>
      <c r="QA11" s="83"/>
      <c r="QB11" s="83"/>
      <c r="QC11" s="83"/>
      <c r="QD11" s="83"/>
      <c r="QE11" s="83"/>
      <c r="QF11" s="83"/>
      <c r="QG11" s="83"/>
      <c r="QH11" s="83"/>
      <c r="QI11" s="83"/>
      <c r="QJ11" s="83"/>
      <c r="QK11" s="83"/>
      <c r="QL11" s="83"/>
      <c r="QM11" s="83"/>
      <c r="QN11" s="83"/>
      <c r="QO11" s="83"/>
      <c r="QP11" s="83"/>
      <c r="QQ11" s="83"/>
      <c r="QR11" s="83"/>
      <c r="QS11" s="83"/>
      <c r="QT11" s="83"/>
      <c r="QU11" s="83"/>
      <c r="QV11" s="83"/>
      <c r="QW11" s="83"/>
      <c r="QX11" s="83"/>
      <c r="QY11" s="83"/>
      <c r="QZ11" s="83"/>
      <c r="RA11" s="83"/>
      <c r="RB11" s="83"/>
      <c r="RC11" s="83"/>
      <c r="RD11" s="83"/>
      <c r="RE11" s="83"/>
      <c r="RF11" s="83"/>
      <c r="RG11" s="83"/>
      <c r="RH11" s="83"/>
      <c r="RI11" s="83"/>
      <c r="RJ11" s="83"/>
      <c r="RK11" s="83"/>
      <c r="RL11" s="83"/>
      <c r="RM11" s="83"/>
      <c r="RN11" s="83"/>
      <c r="RO11" s="83"/>
      <c r="RP11" s="83"/>
      <c r="RQ11" s="83"/>
      <c r="RR11" s="83"/>
      <c r="RS11" s="83"/>
      <c r="RT11" s="83"/>
      <c r="RU11" s="83"/>
      <c r="RV11" s="83"/>
      <c r="RW11" s="83"/>
      <c r="RX11" s="83"/>
      <c r="RY11" s="83"/>
      <c r="RZ11" s="83"/>
      <c r="SA11" s="83"/>
      <c r="SB11" s="83"/>
      <c r="SC11" s="83"/>
      <c r="SD11" s="83"/>
      <c r="SE11" s="83"/>
      <c r="SF11" s="83"/>
      <c r="SG11" s="83"/>
      <c r="SH11" s="83"/>
      <c r="SI11" s="83"/>
      <c r="SJ11" s="83"/>
      <c r="SK11" s="83"/>
      <c r="SL11" s="83"/>
      <c r="SM11" s="83"/>
      <c r="SN11" s="83"/>
      <c r="SO11" s="83"/>
      <c r="SP11" s="83"/>
      <c r="SQ11" s="83"/>
      <c r="SR11" s="83"/>
      <c r="SS11" s="83"/>
      <c r="ST11" s="83"/>
      <c r="SU11" s="83"/>
      <c r="SV11" s="83"/>
      <c r="SW11" s="83"/>
      <c r="SX11" s="83"/>
      <c r="SY11" s="83"/>
      <c r="SZ11" s="83"/>
      <c r="TA11" s="83"/>
      <c r="TB11" s="83"/>
      <c r="TC11" s="83"/>
      <c r="TD11" s="83"/>
      <c r="TE11" s="83"/>
      <c r="TF11" s="83"/>
      <c r="TG11" s="83"/>
      <c r="TH11" s="83"/>
      <c r="TI11" s="83"/>
      <c r="TJ11" s="83"/>
      <c r="TK11" s="83"/>
      <c r="TL11" s="83"/>
      <c r="TM11" s="83"/>
      <c r="TN11" s="83"/>
      <c r="TO11" s="83"/>
      <c r="TP11" s="83"/>
      <c r="TQ11" s="83"/>
      <c r="TR11" s="83"/>
      <c r="TS11" s="83"/>
      <c r="TT11" s="83"/>
      <c r="TU11" s="83"/>
      <c r="TV11" s="83"/>
      <c r="TW11" s="83"/>
      <c r="TX11" s="83"/>
      <c r="TY11" s="83"/>
      <c r="TZ11" s="83"/>
      <c r="UA11" s="83"/>
      <c r="UB11" s="83"/>
      <c r="UC11" s="83"/>
      <c r="UD11" s="83"/>
      <c r="UE11" s="83"/>
      <c r="UF11" s="83"/>
      <c r="UG11" s="83"/>
      <c r="UH11" s="83"/>
      <c r="UI11" s="83"/>
      <c r="UJ11" s="83"/>
      <c r="UK11" s="83"/>
      <c r="UL11" s="83"/>
      <c r="UM11" s="83"/>
      <c r="UN11" s="83"/>
      <c r="UO11" s="83"/>
      <c r="UP11" s="83"/>
      <c r="UQ11" s="83"/>
      <c r="UR11" s="83"/>
      <c r="US11" s="83"/>
      <c r="UT11" s="83"/>
      <c r="UU11" s="83"/>
      <c r="UV11" s="83"/>
      <c r="UW11" s="83"/>
      <c r="UX11" s="83"/>
      <c r="UY11" s="83"/>
      <c r="UZ11" s="83"/>
      <c r="VA11" s="83"/>
      <c r="VB11" s="83"/>
      <c r="VC11" s="83"/>
      <c r="VD11" s="83"/>
      <c r="VE11" s="83"/>
      <c r="VF11" s="83"/>
      <c r="VG11" s="83"/>
      <c r="VH11" s="83"/>
      <c r="VI11" s="83"/>
      <c r="VJ11" s="83"/>
      <c r="VK11" s="83"/>
      <c r="VL11" s="83"/>
      <c r="VM11" s="83"/>
      <c r="VN11" s="83"/>
      <c r="VO11" s="83"/>
      <c r="VP11" s="83"/>
      <c r="VQ11" s="83"/>
      <c r="VR11" s="83"/>
      <c r="VS11" s="83"/>
      <c r="VT11" s="83"/>
      <c r="VU11" s="83"/>
      <c r="VV11" s="83"/>
      <c r="VW11" s="83"/>
      <c r="VX11" s="83"/>
      <c r="VY11" s="83"/>
      <c r="VZ11" s="83"/>
      <c r="WA11" s="83"/>
      <c r="WB11" s="83"/>
      <c r="WC11" s="83"/>
      <c r="WD11" s="83"/>
      <c r="WE11" s="83"/>
      <c r="WF11" s="83"/>
      <c r="WG11" s="83"/>
      <c r="WH11" s="83"/>
      <c r="WI11" s="83"/>
      <c r="WJ11" s="83"/>
      <c r="WK11" s="83"/>
      <c r="WL11" s="83"/>
      <c r="WM11" s="83"/>
      <c r="WN11" s="83"/>
      <c r="WO11" s="83"/>
      <c r="WP11" s="83"/>
      <c r="WQ11" s="83"/>
      <c r="WR11" s="83"/>
      <c r="WS11" s="83"/>
      <c r="WT11" s="83"/>
      <c r="WU11" s="83"/>
      <c r="WV11" s="83"/>
      <c r="WW11" s="83"/>
      <c r="WX11" s="83"/>
      <c r="WY11" s="83"/>
      <c r="WZ11" s="83"/>
      <c r="XA11" s="83"/>
      <c r="XB11" s="83"/>
      <c r="XC11" s="83"/>
      <c r="XD11" s="83"/>
      <c r="XE11" s="83"/>
      <c r="XF11" s="83"/>
      <c r="XG11" s="83"/>
      <c r="XH11" s="83"/>
      <c r="XI11" s="83"/>
      <c r="XJ11" s="83"/>
      <c r="XK11" s="83"/>
      <c r="XL11" s="83"/>
      <c r="XM11" s="83"/>
      <c r="XN11" s="83"/>
      <c r="XO11" s="83"/>
      <c r="XP11" s="83"/>
      <c r="XQ11" s="83"/>
      <c r="XR11" s="83"/>
      <c r="XS11" s="83"/>
      <c r="XT11" s="83"/>
      <c r="XU11" s="83"/>
      <c r="XV11" s="83"/>
      <c r="XW11" s="83"/>
      <c r="XX11" s="83"/>
      <c r="XY11" s="83"/>
      <c r="XZ11" s="83"/>
      <c r="YA11" s="83"/>
      <c r="YB11" s="83"/>
      <c r="YC11" s="83"/>
      <c r="YD11" s="83"/>
      <c r="YE11" s="83"/>
      <c r="YF11" s="83"/>
      <c r="YG11" s="83"/>
      <c r="YH11" s="83"/>
      <c r="YI11" s="83"/>
      <c r="YJ11" s="83"/>
      <c r="YK11" s="83"/>
      <c r="YL11" s="83"/>
      <c r="YM11" s="83"/>
      <c r="YN11" s="83"/>
      <c r="YO11" s="83"/>
      <c r="YP11" s="83"/>
      <c r="YQ11" s="83"/>
      <c r="YR11" s="83"/>
      <c r="YS11" s="83"/>
      <c r="YT11" s="83"/>
      <c r="YU11" s="83"/>
      <c r="YV11" s="83"/>
      <c r="YW11" s="83"/>
      <c r="YX11" s="83"/>
      <c r="YY11" s="83"/>
      <c r="YZ11" s="83"/>
      <c r="ZA11" s="83"/>
      <c r="ZB11" s="83"/>
      <c r="ZC11" s="83"/>
      <c r="ZD11" s="83"/>
      <c r="ZE11" s="83"/>
      <c r="ZF11" s="83"/>
      <c r="ZG11" s="83"/>
      <c r="ZH11" s="83"/>
      <c r="ZI11" s="83"/>
      <c r="ZJ11" s="83"/>
      <c r="ZK11" s="83"/>
      <c r="ZL11" s="83"/>
      <c r="ZM11" s="83"/>
      <c r="ZN11" s="83"/>
      <c r="ZO11" s="83"/>
      <c r="ZP11" s="83"/>
      <c r="ZQ11" s="83"/>
      <c r="ZR11" s="83"/>
      <c r="ZS11" s="83"/>
      <c r="ZT11" s="83"/>
      <c r="ZU11" s="83"/>
      <c r="ZV11" s="83"/>
      <c r="ZW11" s="83"/>
      <c r="ZX11" s="83"/>
      <c r="ZY11" s="83"/>
      <c r="ZZ11" s="83"/>
      <c r="AAA11" s="83"/>
      <c r="AAB11" s="83"/>
      <c r="AAC11" s="83"/>
      <c r="AAD11" s="83"/>
      <c r="AAE11" s="83"/>
      <c r="AAF11" s="83"/>
      <c r="AAG11" s="83"/>
      <c r="AAH11" s="83"/>
      <c r="AAI11" s="83"/>
      <c r="AAJ11" s="83"/>
      <c r="AAK11" s="83"/>
      <c r="AAL11" s="83"/>
      <c r="AAM11" s="83"/>
      <c r="AAN11" s="83"/>
      <c r="AAO11" s="83"/>
      <c r="AAP11" s="83"/>
      <c r="AAQ11" s="83"/>
      <c r="AAR11" s="83"/>
      <c r="AAS11" s="83"/>
      <c r="AAT11" s="83"/>
      <c r="AAU11" s="83"/>
      <c r="AAV11" s="83"/>
      <c r="AAW11" s="83"/>
      <c r="AAX11" s="83"/>
      <c r="AAY11" s="83"/>
      <c r="AAZ11" s="83"/>
      <c r="ABA11" s="83"/>
      <c r="ABB11" s="83"/>
      <c r="ABC11" s="83"/>
      <c r="ABD11" s="83"/>
      <c r="ABE11" s="83"/>
      <c r="ABF11" s="83"/>
      <c r="ABG11" s="83"/>
      <c r="ABH11" s="83"/>
      <c r="ABI11" s="83"/>
      <c r="ABJ11" s="83"/>
      <c r="ABK11" s="83"/>
      <c r="ABL11" s="83"/>
      <c r="ABM11" s="83"/>
      <c r="ABN11" s="83"/>
      <c r="ABO11" s="83"/>
      <c r="ABP11" s="83"/>
      <c r="ABQ11" s="83"/>
      <c r="ABR11" s="83"/>
      <c r="ABS11" s="83"/>
      <c r="ABT11" s="83"/>
      <c r="ABU11" s="83"/>
      <c r="ABV11" s="83"/>
      <c r="ABW11" s="83"/>
      <c r="ABX11" s="83"/>
      <c r="ABY11" s="83"/>
      <c r="ABZ11" s="83"/>
      <c r="ACA11" s="83"/>
      <c r="ACB11" s="83"/>
      <c r="ACC11" s="83"/>
      <c r="ACD11" s="83"/>
      <c r="ACE11" s="83"/>
      <c r="ACF11" s="83"/>
      <c r="ACG11" s="83"/>
      <c r="ACH11" s="83"/>
      <c r="ACI11" s="83"/>
      <c r="ACJ11" s="83"/>
      <c r="ACK11" s="83"/>
      <c r="ACL11" s="83"/>
      <c r="ACM11" s="83"/>
      <c r="ACN11" s="83"/>
      <c r="ACO11" s="83"/>
      <c r="ACP11" s="83"/>
      <c r="ACQ11" s="83"/>
      <c r="ACR11" s="83"/>
      <c r="ACS11" s="83"/>
      <c r="ACT11" s="83"/>
      <c r="ACU11" s="83"/>
      <c r="ACV11" s="83"/>
      <c r="ACW11" s="83"/>
      <c r="ACX11" s="83"/>
      <c r="ACY11" s="83"/>
      <c r="ACZ11" s="83"/>
      <c r="ADA11" s="83"/>
      <c r="ADB11" s="83"/>
      <c r="ADC11" s="83"/>
      <c r="ADD11" s="83"/>
      <c r="ADE11" s="83"/>
      <c r="ADF11" s="83"/>
      <c r="ADG11" s="83"/>
      <c r="ADH11" s="83"/>
      <c r="ADI11" s="83"/>
      <c r="ADJ11" s="83"/>
      <c r="ADK11" s="83"/>
      <c r="ADL11" s="83"/>
      <c r="ADM11" s="83"/>
      <c r="ADN11" s="83"/>
      <c r="ADO11" s="83"/>
      <c r="ADP11" s="83"/>
      <c r="ADQ11" s="83"/>
      <c r="ADR11" s="83"/>
      <c r="ADS11" s="83"/>
      <c r="ADT11" s="83"/>
      <c r="ADU11" s="83"/>
      <c r="ADV11" s="83"/>
      <c r="ADW11" s="83"/>
      <c r="ADX11" s="83"/>
      <c r="ADY11" s="83"/>
      <c r="ADZ11" s="83"/>
      <c r="AEA11" s="83"/>
      <c r="AEB11" s="83"/>
      <c r="AEC11" s="83"/>
      <c r="AED11" s="83"/>
      <c r="AEE11" s="83"/>
      <c r="AEF11" s="83"/>
      <c r="AEG11" s="83"/>
      <c r="AEH11" s="83"/>
      <c r="AEI11" s="83"/>
      <c r="AEJ11" s="83"/>
      <c r="AEK11" s="83"/>
      <c r="AEL11" s="83"/>
      <c r="AEM11" s="83"/>
      <c r="AEN11" s="83"/>
      <c r="AEO11" s="83"/>
      <c r="AEP11" s="83"/>
      <c r="AEQ11" s="83"/>
      <c r="AER11" s="83"/>
      <c r="AES11" s="83"/>
      <c r="AET11" s="83"/>
      <c r="AEU11" s="83"/>
      <c r="AEV11" s="83"/>
      <c r="AEW11" s="83"/>
      <c r="AEX11" s="83"/>
      <c r="AEY11" s="83"/>
      <c r="AEZ11" s="83"/>
      <c r="AFA11" s="83"/>
      <c r="AFB11" s="83"/>
      <c r="AFC11" s="83"/>
      <c r="AFD11" s="83"/>
      <c r="AFE11" s="83"/>
      <c r="AFF11" s="83"/>
      <c r="AFG11" s="83"/>
      <c r="AFH11" s="83"/>
      <c r="AFI11" s="83"/>
      <c r="AFJ11" s="83"/>
      <c r="AFK11" s="83"/>
      <c r="AFL11" s="83"/>
      <c r="AFM11" s="83"/>
      <c r="AFN11" s="83"/>
      <c r="AFO11" s="83"/>
      <c r="AFP11" s="83"/>
      <c r="AFQ11" s="83"/>
      <c r="AFR11" s="83"/>
      <c r="AFS11" s="83"/>
      <c r="AFT11" s="83"/>
      <c r="AFU11" s="83"/>
      <c r="AFV11" s="83"/>
      <c r="AFW11" s="83"/>
      <c r="AFX11" s="83"/>
      <c r="AFY11" s="83"/>
      <c r="AFZ11" s="83"/>
      <c r="AGA11" s="83"/>
      <c r="AGB11" s="83"/>
      <c r="AGC11" s="83"/>
      <c r="AGD11" s="83"/>
      <c r="AGE11" s="83"/>
      <c r="AGF11" s="83"/>
      <c r="AGG11" s="83"/>
      <c r="AGH11" s="83"/>
      <c r="AGI11" s="83"/>
      <c r="AGJ11" s="83"/>
      <c r="AGK11" s="83"/>
      <c r="AGL11" s="83"/>
      <c r="AGM11" s="83"/>
      <c r="AGN11" s="83"/>
      <c r="AGO11" s="83"/>
      <c r="AGP11" s="83"/>
      <c r="AGQ11" s="83"/>
      <c r="AGR11" s="83"/>
      <c r="AGS11" s="83"/>
      <c r="AGT11" s="83"/>
      <c r="AGU11" s="83"/>
      <c r="AGV11" s="83"/>
      <c r="AGW11" s="83"/>
      <c r="AGX11" s="83"/>
      <c r="AGY11" s="83"/>
      <c r="AGZ11" s="83"/>
      <c r="AHA11" s="83"/>
      <c r="AHB11" s="83"/>
      <c r="AHC11" s="83"/>
      <c r="AHD11" s="83"/>
      <c r="AHE11" s="83"/>
      <c r="AHF11" s="83"/>
      <c r="AHG11" s="83"/>
      <c r="AHH11" s="83"/>
      <c r="AHI11" s="83"/>
      <c r="AHJ11" s="83"/>
      <c r="AHK11" s="83"/>
      <c r="AHL11" s="83"/>
      <c r="AHM11" s="83"/>
      <c r="AHN11" s="83"/>
      <c r="AHO11" s="83"/>
      <c r="AHP11" s="83"/>
      <c r="AHQ11" s="83"/>
      <c r="AHR11" s="83"/>
      <c r="AHS11" s="83"/>
      <c r="AHT11" s="83"/>
      <c r="AHU11" s="83"/>
      <c r="AHV11" s="83"/>
      <c r="AHW11" s="83"/>
      <c r="AHX11" s="83"/>
      <c r="AHY11" s="83"/>
      <c r="AHZ11" s="83"/>
      <c r="AIA11" s="83"/>
      <c r="AIB11" s="83"/>
      <c r="AIC11" s="83"/>
      <c r="AID11" s="83"/>
      <c r="AIE11" s="83"/>
      <c r="AIF11" s="83"/>
      <c r="AIG11" s="83"/>
      <c r="AIH11" s="83"/>
      <c r="AII11" s="83"/>
      <c r="AIJ11" s="83"/>
      <c r="AIK11" s="83"/>
      <c r="AIL11" s="83"/>
      <c r="AIM11" s="83"/>
      <c r="AIN11" s="83"/>
      <c r="AIO11" s="83"/>
      <c r="AIP11" s="83"/>
      <c r="AIQ11" s="83"/>
      <c r="AIR11" s="83"/>
      <c r="AIS11" s="83"/>
      <c r="AIT11" s="83"/>
      <c r="AIU11" s="83"/>
      <c r="AIV11" s="83"/>
      <c r="AIW11" s="83"/>
      <c r="AIX11" s="83"/>
      <c r="AIY11" s="83"/>
      <c r="AIZ11" s="83"/>
      <c r="AJA11" s="83"/>
      <c r="AJB11" s="83"/>
      <c r="AJC11" s="83"/>
      <c r="AJD11" s="83"/>
      <c r="AJE11" s="83"/>
      <c r="AJF11" s="83"/>
      <c r="AJG11" s="83"/>
      <c r="AJH11" s="83"/>
      <c r="AJI11" s="83"/>
      <c r="AJJ11" s="83"/>
      <c r="AJK11" s="83"/>
      <c r="AJL11" s="83"/>
      <c r="AJM11" s="83"/>
      <c r="AJN11" s="83"/>
      <c r="AJO11" s="83"/>
      <c r="AJP11" s="83"/>
      <c r="AJQ11" s="83"/>
      <c r="AJR11" s="83"/>
      <c r="AJS11" s="83"/>
      <c r="AJT11" s="83"/>
      <c r="AJU11" s="83"/>
      <c r="AJV11" s="83"/>
      <c r="AJW11" s="83"/>
      <c r="AJX11" s="83"/>
      <c r="AJY11" s="83"/>
      <c r="AJZ11" s="83"/>
      <c r="AKA11" s="83"/>
      <c r="AKB11" s="83"/>
      <c r="AKC11" s="83"/>
      <c r="AKD11" s="83"/>
      <c r="AKE11" s="83"/>
      <c r="AKF11" s="83"/>
      <c r="AKG11" s="83"/>
      <c r="AKH11" s="83"/>
      <c r="AKI11" s="83"/>
      <c r="AKJ11" s="83"/>
      <c r="AKK11" s="83"/>
      <c r="AKL11" s="83"/>
      <c r="AKM11" s="83"/>
      <c r="AKN11" s="83"/>
      <c r="AKO11" s="83"/>
      <c r="AKP11" s="83"/>
      <c r="AKQ11" s="83"/>
      <c r="AKR11" s="83"/>
      <c r="AKS11" s="83"/>
      <c r="AKT11" s="83"/>
      <c r="AKU11" s="83"/>
      <c r="AKV11" s="83"/>
      <c r="AKW11" s="83"/>
      <c r="AKX11" s="83"/>
      <c r="AKY11" s="83"/>
      <c r="AKZ11" s="83"/>
      <c r="ALA11" s="83"/>
      <c r="ALB11" s="83"/>
      <c r="ALC11" s="83"/>
      <c r="ALD11" s="83"/>
      <c r="ALE11" s="83"/>
      <c r="ALF11" s="83"/>
      <c r="ALG11" s="83"/>
      <c r="ALH11" s="83"/>
      <c r="ALI11" s="83"/>
      <c r="ALJ11" s="83"/>
      <c r="ALK11" s="83"/>
      <c r="ALL11" s="83"/>
      <c r="ALM11" s="83"/>
      <c r="ALN11" s="83"/>
      <c r="ALO11" s="83"/>
      <c r="ALP11" s="83"/>
      <c r="ALQ11" s="83"/>
      <c r="ALR11" s="83"/>
      <c r="ALS11" s="83"/>
      <c r="ALT11" s="83"/>
      <c r="ALU11" s="83"/>
      <c r="ALV11" s="83"/>
      <c r="ALW11" s="83"/>
      <c r="ALX11" s="83"/>
      <c r="ALY11" s="83"/>
      <c r="ALZ11" s="83"/>
      <c r="AMA11" s="83"/>
      <c r="AMB11" s="83"/>
      <c r="AMC11" s="83"/>
      <c r="AMD11" s="83"/>
      <c r="AME11" s="83"/>
      <c r="AMF11" s="83"/>
      <c r="AMG11" s="83"/>
      <c r="AMH11" s="83"/>
      <c r="AMI11" s="83"/>
      <c r="AMJ11" s="83"/>
      <c r="AMK11" s="83"/>
      <c r="AML11" s="83"/>
      <c r="AMM11" s="83"/>
      <c r="AMN11" s="83"/>
      <c r="AMO11" s="83"/>
      <c r="AMP11" s="83"/>
      <c r="AMQ11" s="83"/>
      <c r="AMR11" s="83"/>
      <c r="AMS11" s="83"/>
      <c r="AMT11" s="83"/>
      <c r="AMU11" s="83"/>
      <c r="AMV11" s="83"/>
      <c r="AMW11" s="83"/>
      <c r="AMX11" s="83"/>
      <c r="AMY11" s="83"/>
      <c r="AMZ11" s="83"/>
      <c r="ANA11" s="83"/>
      <c r="ANB11" s="83"/>
      <c r="ANC11" s="83"/>
      <c r="AND11" s="83"/>
      <c r="ANE11" s="83"/>
      <c r="ANF11" s="83"/>
      <c r="ANG11" s="83"/>
      <c r="ANH11" s="83"/>
      <c r="ANI11" s="83"/>
      <c r="ANJ11" s="83"/>
      <c r="ANK11" s="83"/>
      <c r="ANL11" s="83"/>
      <c r="ANM11" s="83"/>
      <c r="ANN11" s="83"/>
      <c r="ANO11" s="83"/>
      <c r="ANP11" s="83"/>
      <c r="ANQ11" s="83"/>
      <c r="ANR11" s="83"/>
      <c r="ANS11" s="83"/>
      <c r="ANT11" s="83"/>
      <c r="ANU11" s="83"/>
      <c r="ANV11" s="83"/>
      <c r="ANW11" s="83"/>
      <c r="ANX11" s="83"/>
      <c r="ANY11" s="83"/>
      <c r="ANZ11" s="83"/>
      <c r="AOA11" s="83"/>
      <c r="AOB11" s="83"/>
      <c r="AOC11" s="83"/>
      <c r="AOD11" s="83"/>
      <c r="AOE11" s="83"/>
      <c r="AOF11" s="83"/>
      <c r="AOG11" s="83"/>
      <c r="AOH11" s="83"/>
      <c r="AOI11" s="83"/>
      <c r="AOJ11" s="83"/>
      <c r="AOK11" s="83"/>
      <c r="AOL11" s="83"/>
      <c r="AOM11" s="83"/>
      <c r="AON11" s="83"/>
      <c r="AOO11" s="83"/>
      <c r="AOP11" s="83"/>
      <c r="AOQ11" s="83"/>
      <c r="AOR11" s="83"/>
      <c r="AOS11" s="83"/>
      <c r="AOT11" s="83"/>
      <c r="AOU11" s="83"/>
      <c r="AOV11" s="83"/>
      <c r="AOW11" s="83"/>
      <c r="AOX11" s="83"/>
      <c r="AOY11" s="83"/>
      <c r="AOZ11" s="83"/>
      <c r="APA11" s="83"/>
      <c r="APB11" s="83"/>
      <c r="APC11" s="83"/>
      <c r="APD11" s="83"/>
      <c r="APE11" s="83"/>
      <c r="APF11" s="83"/>
      <c r="APG11" s="83"/>
      <c r="APH11" s="83"/>
      <c r="API11" s="83"/>
      <c r="APJ11" s="83"/>
      <c r="APK11" s="83"/>
      <c r="APL11" s="83"/>
      <c r="APM11" s="83"/>
      <c r="APN11" s="83"/>
      <c r="APO11" s="83"/>
      <c r="APP11" s="83"/>
      <c r="APQ11" s="83"/>
      <c r="APR11" s="83"/>
      <c r="APS11" s="83"/>
      <c r="APT11" s="83"/>
      <c r="APU11" s="83"/>
      <c r="APV11" s="83"/>
      <c r="APW11" s="83"/>
      <c r="APX11" s="83"/>
      <c r="APY11" s="83"/>
      <c r="APZ11" s="83"/>
      <c r="AQA11" s="83"/>
      <c r="AQB11" s="83"/>
      <c r="AQC11" s="83"/>
      <c r="AQD11" s="83"/>
      <c r="AQE11" s="83"/>
      <c r="AQF11" s="83"/>
      <c r="AQG11" s="83"/>
      <c r="AQH11" s="83"/>
      <c r="AQI11" s="83"/>
      <c r="AQJ11" s="83"/>
      <c r="AQK11" s="83"/>
      <c r="AQL11" s="83"/>
      <c r="AQM11" s="83"/>
      <c r="AQN11" s="83"/>
      <c r="AQO11" s="83"/>
      <c r="AQP11" s="83"/>
      <c r="AQQ11" s="83"/>
      <c r="AQR11" s="83"/>
      <c r="AQS11" s="83"/>
      <c r="AQT11" s="83"/>
      <c r="AQU11" s="83"/>
      <c r="AQV11" s="83"/>
      <c r="AQW11" s="83"/>
      <c r="AQX11" s="83"/>
      <c r="AQY11" s="83"/>
      <c r="AQZ11" s="83"/>
      <c r="ARA11" s="83"/>
      <c r="ARB11" s="83"/>
      <c r="ARC11" s="83"/>
      <c r="ARD11" s="83"/>
      <c r="ARE11" s="83"/>
      <c r="ARF11" s="83"/>
      <c r="ARG11" s="83"/>
      <c r="ARH11" s="83"/>
      <c r="ARI11" s="83"/>
      <c r="ARJ11" s="83"/>
      <c r="ARK11" s="83"/>
      <c r="ARL11" s="83"/>
      <c r="ARM11" s="83"/>
      <c r="ARN11" s="83"/>
      <c r="ARO11" s="83"/>
      <c r="ARP11" s="83"/>
      <c r="ARQ11" s="83"/>
      <c r="ARR11" s="83"/>
      <c r="ARS11" s="83"/>
      <c r="ART11" s="83"/>
      <c r="ARU11" s="83"/>
      <c r="ARV11" s="83"/>
      <c r="ARW11" s="83"/>
      <c r="ARX11" s="83"/>
      <c r="ARY11" s="83"/>
      <c r="ARZ11" s="83"/>
      <c r="ASA11" s="83"/>
      <c r="ASB11" s="83"/>
      <c r="ASC11" s="83"/>
      <c r="ASD11" s="83"/>
      <c r="ASE11" s="83"/>
      <c r="ASF11" s="83"/>
      <c r="ASG11" s="83"/>
      <c r="ASH11" s="83"/>
      <c r="ASI11" s="83"/>
      <c r="ASJ11" s="83"/>
      <c r="ASK11" s="83"/>
      <c r="ASL11" s="83"/>
      <c r="ASM11" s="83"/>
      <c r="ASN11" s="83"/>
      <c r="ASO11" s="83"/>
      <c r="ASP11" s="83"/>
      <c r="ASQ11" s="83"/>
      <c r="ASR11" s="83"/>
      <c r="ASS11" s="83"/>
      <c r="AST11" s="83"/>
      <c r="ASU11" s="83"/>
      <c r="ASV11" s="83"/>
      <c r="ASW11" s="83"/>
      <c r="ASX11" s="83"/>
      <c r="ASY11" s="83"/>
      <c r="ASZ11" s="83"/>
      <c r="ATA11" s="83"/>
      <c r="ATB11" s="83"/>
      <c r="ATC11" s="83"/>
      <c r="ATD11" s="83"/>
      <c r="ATE11" s="83"/>
      <c r="ATF11" s="83"/>
      <c r="ATG11" s="83"/>
      <c r="ATH11" s="83"/>
      <c r="ATI11" s="83"/>
      <c r="ATJ11" s="83"/>
      <c r="ATK11" s="83"/>
      <c r="ATL11" s="83"/>
      <c r="ATM11" s="83"/>
      <c r="ATN11" s="83"/>
      <c r="ATO11" s="83"/>
      <c r="ATP11" s="83"/>
      <c r="ATQ11" s="83"/>
      <c r="ATR11" s="83"/>
      <c r="ATS11" s="83"/>
      <c r="ATT11" s="83"/>
      <c r="ATU11" s="83"/>
      <c r="ATV11" s="83"/>
      <c r="ATW11" s="83"/>
      <c r="ATX11" s="83"/>
      <c r="ATY11" s="83"/>
      <c r="ATZ11" s="83"/>
      <c r="AUA11" s="83"/>
      <c r="AUB11" s="83"/>
      <c r="AUC11" s="83"/>
      <c r="AUD11" s="83"/>
      <c r="AUE11" s="83"/>
      <c r="AUF11" s="83"/>
      <c r="AUG11" s="83"/>
      <c r="AUH11" s="83"/>
      <c r="AUI11" s="83"/>
      <c r="AUJ11" s="83"/>
      <c r="AUK11" s="83"/>
      <c r="AUL11" s="83"/>
      <c r="AUM11" s="83"/>
      <c r="AUN11" s="83"/>
      <c r="AUO11" s="83"/>
      <c r="AUP11" s="83"/>
      <c r="AUQ11" s="83"/>
      <c r="AUR11" s="83"/>
      <c r="AUS11" s="83"/>
      <c r="AUT11" s="83"/>
      <c r="AUU11" s="83"/>
      <c r="AUV11" s="83"/>
      <c r="AUW11" s="83"/>
      <c r="AUX11" s="83"/>
      <c r="AUY11" s="83"/>
      <c r="AUZ11" s="83"/>
      <c r="AVA11" s="83"/>
      <c r="AVB11" s="83"/>
      <c r="AVC11" s="83"/>
      <c r="AVD11" s="83"/>
      <c r="AVE11" s="83"/>
      <c r="AVF11" s="83"/>
      <c r="AVG11" s="83"/>
      <c r="AVH11" s="83"/>
      <c r="AVI11" s="83"/>
      <c r="AVJ11" s="83"/>
      <c r="AVK11" s="83"/>
      <c r="AVL11" s="83"/>
      <c r="AVM11" s="83"/>
      <c r="AVN11" s="83"/>
      <c r="AVO11" s="83"/>
      <c r="AVP11" s="83"/>
      <c r="AVQ11" s="83"/>
      <c r="AVR11" s="83"/>
      <c r="AVS11" s="83"/>
      <c r="AVT11" s="83"/>
      <c r="AVU11" s="83"/>
      <c r="AVV11" s="83"/>
      <c r="AVW11" s="83"/>
      <c r="AVX11" s="83"/>
      <c r="AVY11" s="83"/>
      <c r="AVZ11" s="83"/>
      <c r="AWA11" s="83"/>
      <c r="AWB11" s="83"/>
      <c r="AWC11" s="83"/>
      <c r="AWD11" s="83"/>
      <c r="AWE11" s="83"/>
      <c r="AWF11" s="83"/>
      <c r="AWG11" s="83"/>
      <c r="AWH11" s="83"/>
      <c r="AWI11" s="83"/>
      <c r="AWJ11" s="83"/>
      <c r="AWK11" s="83"/>
      <c r="AWL11" s="83"/>
      <c r="AWM11" s="83"/>
      <c r="AWN11" s="83"/>
      <c r="AWO11" s="83"/>
      <c r="AWP11" s="83"/>
      <c r="AWQ11" s="83"/>
      <c r="AWR11" s="83"/>
      <c r="AWS11" s="83"/>
      <c r="AWT11" s="83"/>
      <c r="AWU11" s="83"/>
      <c r="AWV11" s="83"/>
      <c r="AWW11" s="83"/>
      <c r="AWX11" s="83"/>
      <c r="AWY11" s="83"/>
      <c r="AWZ11" s="83"/>
      <c r="AXA11" s="83"/>
      <c r="AXB11" s="83"/>
      <c r="AXC11" s="83"/>
      <c r="AXD11" s="83"/>
      <c r="AXE11" s="83"/>
      <c r="AXF11" s="83"/>
      <c r="AXG11" s="83"/>
      <c r="AXH11" s="83"/>
      <c r="AXI11" s="83"/>
      <c r="AXJ11" s="83"/>
      <c r="AXK11" s="83"/>
      <c r="AXL11" s="83"/>
      <c r="AXM11" s="83"/>
      <c r="AXN11" s="83"/>
      <c r="AXO11" s="83"/>
      <c r="AXP11" s="83"/>
      <c r="AXQ11" s="83"/>
      <c r="AXR11" s="83"/>
      <c r="AXS11" s="83"/>
      <c r="AXT11" s="83"/>
      <c r="AXU11" s="83"/>
      <c r="AXV11" s="83"/>
      <c r="AXW11" s="83"/>
      <c r="AXX11" s="83"/>
      <c r="AXY11" s="83"/>
      <c r="AXZ11" s="83"/>
      <c r="AYA11" s="83"/>
      <c r="AYB11" s="83"/>
      <c r="AYC11" s="83"/>
      <c r="AYD11" s="83"/>
      <c r="AYE11" s="83"/>
      <c r="AYF11" s="83"/>
      <c r="AYG11" s="83"/>
      <c r="AYH11" s="83"/>
      <c r="AYI11" s="83"/>
      <c r="AYJ11" s="83"/>
      <c r="AYK11" s="83"/>
      <c r="AYL11" s="83"/>
      <c r="AYM11" s="83"/>
      <c r="AYN11" s="83"/>
      <c r="AYO11" s="83"/>
      <c r="AYP11" s="83"/>
      <c r="AYQ11" s="83"/>
      <c r="AYR11" s="83"/>
      <c r="AYS11" s="83"/>
      <c r="AYT11" s="83"/>
      <c r="AYU11" s="83"/>
      <c r="AYV11" s="83"/>
      <c r="AYW11" s="83"/>
      <c r="AYX11" s="83"/>
      <c r="AYY11" s="83"/>
      <c r="AYZ11" s="83"/>
      <c r="AZA11" s="83"/>
      <c r="AZB11" s="83"/>
      <c r="AZC11" s="83"/>
      <c r="AZD11" s="83"/>
      <c r="AZE11" s="83"/>
      <c r="AZF11" s="83"/>
      <c r="AZG11" s="83"/>
      <c r="AZH11" s="83"/>
      <c r="AZI11" s="83"/>
      <c r="AZJ11" s="83"/>
      <c r="AZK11" s="83"/>
      <c r="AZL11" s="83"/>
      <c r="AZM11" s="83"/>
      <c r="AZN11" s="83"/>
      <c r="AZO11" s="83"/>
      <c r="AZP11" s="83"/>
      <c r="AZQ11" s="83"/>
      <c r="AZR11" s="83"/>
      <c r="AZS11" s="83"/>
      <c r="AZT11" s="83"/>
      <c r="AZU11" s="83"/>
      <c r="AZV11" s="83"/>
      <c r="AZW11" s="83"/>
      <c r="AZX11" s="83"/>
      <c r="AZY11" s="83"/>
      <c r="AZZ11" s="83"/>
      <c r="BAA11" s="83"/>
      <c r="BAB11" s="83"/>
      <c r="BAC11" s="83"/>
      <c r="BAD11" s="83"/>
      <c r="BAE11" s="83"/>
      <c r="BAF11" s="83"/>
      <c r="BAG11" s="83"/>
      <c r="BAH11" s="83"/>
      <c r="BAI11" s="83"/>
      <c r="BAJ11" s="83"/>
      <c r="BAK11" s="83"/>
      <c r="BAL11" s="83"/>
      <c r="BAM11" s="83"/>
      <c r="BAN11" s="83"/>
      <c r="BAO11" s="83"/>
      <c r="BAP11" s="83"/>
      <c r="BAQ11" s="83"/>
      <c r="BAR11" s="83"/>
      <c r="BAS11" s="83"/>
      <c r="BAT11" s="83"/>
      <c r="BAU11" s="83"/>
      <c r="BAV11" s="83"/>
      <c r="BAW11" s="83"/>
      <c r="BAX11" s="83"/>
      <c r="BAY11" s="83"/>
      <c r="BAZ11" s="83"/>
      <c r="BBA11" s="83"/>
      <c r="BBB11" s="83"/>
      <c r="BBC11" s="83"/>
      <c r="BBD11" s="83"/>
      <c r="BBE11" s="83"/>
      <c r="BBF11" s="83"/>
      <c r="BBG11" s="83"/>
      <c r="BBH11" s="83"/>
      <c r="BBI11" s="83"/>
      <c r="BBJ11" s="83"/>
      <c r="BBK11" s="83"/>
      <c r="BBL11" s="83"/>
      <c r="BBM11" s="83"/>
      <c r="BBN11" s="83"/>
      <c r="BBO11" s="83"/>
      <c r="BBP11" s="83"/>
      <c r="BBQ11" s="83"/>
      <c r="BBR11" s="83"/>
      <c r="BBS11" s="83"/>
      <c r="BBT11" s="83"/>
      <c r="BBU11" s="83"/>
      <c r="BBV11" s="83"/>
      <c r="BBW11" s="83"/>
      <c r="BBX11" s="83"/>
      <c r="BBY11" s="83"/>
      <c r="BBZ11" s="83"/>
      <c r="BCA11" s="83"/>
      <c r="BCB11" s="83"/>
      <c r="BCC11" s="83"/>
      <c r="BCD11" s="83"/>
      <c r="BCE11" s="83"/>
      <c r="BCF11" s="83"/>
      <c r="BCG11" s="83"/>
      <c r="BCH11" s="83"/>
      <c r="BCI11" s="83"/>
      <c r="BCJ11" s="83"/>
      <c r="BCK11" s="83"/>
      <c r="BCL11" s="83"/>
      <c r="BCM11" s="83"/>
      <c r="BCN11" s="83"/>
      <c r="BCO11" s="83"/>
      <c r="BCP11" s="83"/>
      <c r="BCQ11" s="83"/>
      <c r="BCR11" s="83"/>
      <c r="BCS11" s="83"/>
      <c r="BCT11" s="83"/>
      <c r="BCU11" s="83"/>
      <c r="BCV11" s="83"/>
      <c r="BCW11" s="83"/>
      <c r="BCX11" s="83"/>
      <c r="BCY11" s="83"/>
      <c r="BCZ11" s="83"/>
      <c r="BDA11" s="83"/>
      <c r="BDB11" s="83"/>
      <c r="BDC11" s="83"/>
      <c r="BDD11" s="83"/>
      <c r="BDE11" s="83"/>
      <c r="BDF11" s="83"/>
      <c r="BDG11" s="83"/>
      <c r="BDH11" s="83"/>
      <c r="BDI11" s="83"/>
      <c r="BDJ11" s="83"/>
      <c r="BDK11" s="83"/>
      <c r="BDL11" s="83"/>
      <c r="BDM11" s="83"/>
      <c r="BDN11" s="83"/>
      <c r="BDO11" s="83"/>
      <c r="BDP11" s="83"/>
      <c r="BDQ11" s="83"/>
      <c r="BDR11" s="83"/>
      <c r="BDS11" s="83"/>
      <c r="BDT11" s="83"/>
      <c r="BDU11" s="83"/>
      <c r="BDV11" s="83"/>
      <c r="BDW11" s="83"/>
      <c r="BDX11" s="83"/>
      <c r="BDY11" s="83"/>
      <c r="BDZ11" s="83"/>
      <c r="BEA11" s="83"/>
      <c r="BEB11" s="83"/>
      <c r="BEC11" s="83"/>
      <c r="BED11" s="83"/>
      <c r="BEE11" s="83"/>
      <c r="BEF11" s="83"/>
      <c r="BEG11" s="83"/>
      <c r="BEH11" s="83"/>
      <c r="BEI11" s="83"/>
      <c r="BEJ11" s="83"/>
      <c r="BEK11" s="83"/>
      <c r="BEL11" s="83"/>
      <c r="BEM11" s="83"/>
      <c r="BEN11" s="83"/>
      <c r="BEO11" s="83"/>
      <c r="BEP11" s="83"/>
      <c r="BEQ11" s="83"/>
      <c r="BER11" s="83"/>
      <c r="BES11" s="83"/>
      <c r="BET11" s="83"/>
      <c r="BEU11" s="83"/>
      <c r="BEV11" s="83"/>
      <c r="BEW11" s="83"/>
      <c r="BEX11" s="83"/>
      <c r="BEY11" s="83"/>
      <c r="BEZ11" s="83"/>
      <c r="BFA11" s="83"/>
      <c r="BFB11" s="83"/>
      <c r="BFC11" s="83"/>
      <c r="BFD11" s="83"/>
      <c r="BFE11" s="83"/>
      <c r="BFF11" s="83"/>
      <c r="BFG11" s="83"/>
      <c r="BFH11" s="83"/>
      <c r="BFI11" s="83"/>
      <c r="BFJ11" s="83"/>
      <c r="BFK11" s="83"/>
      <c r="BFL11" s="83"/>
      <c r="BFM11" s="83"/>
      <c r="BFN11" s="83"/>
      <c r="BFO11" s="83"/>
      <c r="BFP11" s="83"/>
      <c r="BFQ11" s="83"/>
      <c r="BFR11" s="83"/>
      <c r="BFS11" s="83"/>
      <c r="BFT11" s="83"/>
      <c r="BFU11" s="83"/>
      <c r="BFV11" s="83"/>
      <c r="BFW11" s="83"/>
      <c r="BFX11" s="83"/>
      <c r="BFY11" s="83"/>
      <c r="BFZ11" s="83"/>
      <c r="BGA11" s="83"/>
      <c r="BGB11" s="83"/>
      <c r="BGC11" s="83"/>
      <c r="BGD11" s="83"/>
      <c r="BGE11" s="83"/>
      <c r="BGF11" s="83"/>
      <c r="BGG11" s="83"/>
      <c r="BGH11" s="83"/>
      <c r="BGI11" s="83"/>
      <c r="BGJ11" s="83"/>
      <c r="BGK11" s="83"/>
      <c r="BGL11" s="83"/>
      <c r="BGM11" s="83"/>
      <c r="BGN11" s="83"/>
      <c r="BGO11" s="83"/>
      <c r="BGP11" s="83"/>
      <c r="BGQ11" s="83"/>
      <c r="BGR11" s="83"/>
      <c r="BGS11" s="83"/>
      <c r="BGT11" s="83"/>
      <c r="BGU11" s="83"/>
      <c r="BGV11" s="83"/>
      <c r="BGW11" s="83"/>
      <c r="BGX11" s="83"/>
      <c r="BGY11" s="83"/>
      <c r="BGZ11" s="83"/>
      <c r="BHA11" s="83"/>
      <c r="BHB11" s="83"/>
      <c r="BHC11" s="83"/>
      <c r="BHD11" s="83"/>
      <c r="BHE11" s="83"/>
      <c r="BHF11" s="83"/>
      <c r="BHG11" s="83"/>
      <c r="BHH11" s="83"/>
      <c r="BHI11" s="83"/>
      <c r="BHJ11" s="83"/>
      <c r="BHK11" s="83"/>
      <c r="BHL11" s="83"/>
      <c r="BHM11" s="83"/>
      <c r="BHN11" s="83"/>
      <c r="BHO11" s="83"/>
      <c r="BHP11" s="83"/>
      <c r="BHQ11" s="83"/>
      <c r="BHR11" s="83"/>
      <c r="BHS11" s="83"/>
      <c r="BHT11" s="83"/>
      <c r="BHU11" s="83"/>
      <c r="BHV11" s="83"/>
      <c r="BHW11" s="83"/>
      <c r="BHX11" s="83"/>
      <c r="BHY11" s="83"/>
      <c r="BHZ11" s="83"/>
      <c r="BIA11" s="83"/>
      <c r="BIB11" s="83"/>
      <c r="BIC11" s="83"/>
      <c r="BID11" s="83"/>
      <c r="BIE11" s="83"/>
      <c r="BIF11" s="83"/>
      <c r="BIG11" s="83"/>
      <c r="BIH11" s="83"/>
      <c r="BII11" s="83"/>
      <c r="BIJ11" s="83"/>
      <c r="BIK11" s="83"/>
      <c r="BIL11" s="83"/>
      <c r="BIM11" s="83"/>
      <c r="BIN11" s="83"/>
      <c r="BIO11" s="83"/>
      <c r="BIP11" s="83"/>
      <c r="BIQ11" s="83"/>
      <c r="BIR11" s="83"/>
      <c r="BIS11" s="83"/>
      <c r="BIT11" s="83"/>
      <c r="BIU11" s="83"/>
      <c r="BIV11" s="83"/>
      <c r="BIW11" s="83"/>
      <c r="BIX11" s="83"/>
      <c r="BIY11" s="83"/>
      <c r="BIZ11" s="83"/>
      <c r="BJA11" s="83"/>
      <c r="BJB11" s="83"/>
      <c r="BJC11" s="83"/>
      <c r="BJD11" s="83"/>
      <c r="BJE11" s="83"/>
      <c r="BJF11" s="83"/>
      <c r="BJG11" s="83"/>
      <c r="BJH11" s="83"/>
      <c r="BJI11" s="83"/>
      <c r="BJJ11" s="83"/>
      <c r="BJK11" s="83"/>
      <c r="BJL11" s="83"/>
      <c r="BJM11" s="83"/>
      <c r="BJN11" s="83"/>
      <c r="BJO11" s="83"/>
      <c r="BJP11" s="83"/>
      <c r="BJQ11" s="83"/>
      <c r="BJR11" s="83"/>
      <c r="BJS11" s="83"/>
      <c r="BJT11" s="83"/>
      <c r="BJU11" s="83"/>
      <c r="BJV11" s="83"/>
      <c r="BJW11" s="83"/>
      <c r="BJX11" s="83"/>
      <c r="BJY11" s="83"/>
      <c r="BJZ11" s="83"/>
      <c r="BKA11" s="83"/>
      <c r="BKB11" s="83"/>
      <c r="BKC11" s="83"/>
      <c r="BKD11" s="83"/>
      <c r="BKE11" s="83"/>
      <c r="BKF11" s="83"/>
      <c r="BKG11" s="83"/>
      <c r="BKH11" s="83"/>
      <c r="BKI11" s="83"/>
      <c r="BKJ11" s="83"/>
      <c r="BKK11" s="83"/>
      <c r="BKL11" s="83"/>
      <c r="BKM11" s="83"/>
      <c r="BKN11" s="83"/>
      <c r="BKO11" s="83"/>
      <c r="BKP11" s="83"/>
      <c r="BKQ11" s="83"/>
      <c r="BKR11" s="83"/>
      <c r="BKS11" s="83"/>
      <c r="BKT11" s="83"/>
      <c r="BKU11" s="83"/>
      <c r="BKV11" s="83"/>
      <c r="BKW11" s="83"/>
      <c r="BKX11" s="83"/>
      <c r="BKY11" s="83"/>
      <c r="BKZ11" s="83"/>
      <c r="BLA11" s="83"/>
      <c r="BLB11" s="83"/>
      <c r="BLC11" s="83"/>
      <c r="BLD11" s="83"/>
      <c r="BLE11" s="83"/>
      <c r="BLF11" s="83"/>
      <c r="BLG11" s="83"/>
      <c r="BLH11" s="83"/>
      <c r="BLI11" s="83"/>
      <c r="BLJ11" s="83"/>
      <c r="BLK11" s="83"/>
      <c r="BLL11" s="83"/>
      <c r="BLM11" s="83"/>
      <c r="BLN11" s="83"/>
      <c r="BLO11" s="83"/>
      <c r="BLP11" s="83"/>
      <c r="BLQ11" s="83"/>
      <c r="BLR11" s="83"/>
      <c r="BLS11" s="83"/>
      <c r="BLT11" s="83"/>
      <c r="BLU11" s="83"/>
      <c r="BLV11" s="83"/>
      <c r="BLW11" s="83"/>
      <c r="BLX11" s="83"/>
      <c r="BLY11" s="83"/>
      <c r="BLZ11" s="83"/>
      <c r="BMA11" s="83"/>
      <c r="BMB11" s="83"/>
      <c r="BMC11" s="83"/>
      <c r="BMD11" s="83"/>
      <c r="BME11" s="83"/>
      <c r="BMF11" s="83"/>
      <c r="BMG11" s="83"/>
      <c r="BMH11" s="83"/>
      <c r="BMI11" s="83"/>
      <c r="BMJ11" s="83"/>
      <c r="BMK11" s="83"/>
      <c r="BML11" s="83"/>
      <c r="BMM11" s="83"/>
      <c r="BMN11" s="83"/>
      <c r="BMO11" s="83"/>
      <c r="BMP11" s="83"/>
      <c r="BMQ11" s="83"/>
      <c r="BMR11" s="83"/>
      <c r="BMS11" s="83"/>
      <c r="BMT11" s="83"/>
      <c r="BMU11" s="83"/>
      <c r="BMV11" s="83"/>
      <c r="BMW11" s="83"/>
      <c r="BMX11" s="83"/>
      <c r="BMY11" s="83"/>
      <c r="BMZ11" s="83"/>
      <c r="BNA11" s="83"/>
      <c r="BNB11" s="83"/>
      <c r="BNC11" s="83"/>
      <c r="BND11" s="83"/>
      <c r="BNE11" s="83"/>
      <c r="BNF11" s="83"/>
      <c r="BNG11" s="83"/>
      <c r="BNH11" s="83"/>
      <c r="BNI11" s="83"/>
      <c r="BNJ11" s="83"/>
      <c r="BNK11" s="83"/>
      <c r="BNL11" s="83"/>
      <c r="BNM11" s="83"/>
      <c r="BNN11" s="83"/>
      <c r="BNO11" s="83"/>
      <c r="BNP11" s="83"/>
      <c r="BNQ11" s="83"/>
      <c r="BNR11" s="83"/>
      <c r="BNS11" s="83"/>
      <c r="BNT11" s="83"/>
      <c r="BNU11" s="83"/>
      <c r="BNV11" s="83"/>
      <c r="BNW11" s="83"/>
      <c r="BNX11" s="83"/>
      <c r="BNY11" s="83"/>
      <c r="BNZ11" s="83"/>
      <c r="BOA11" s="83"/>
      <c r="BOB11" s="83"/>
      <c r="BOC11" s="83"/>
      <c r="BOD11" s="83"/>
      <c r="BOE11" s="83"/>
      <c r="BOF11" s="83"/>
      <c r="BOG11" s="83"/>
      <c r="BOH11" s="83"/>
      <c r="BOI11" s="83"/>
      <c r="BOJ11" s="83"/>
      <c r="BOK11" s="83"/>
      <c r="BOL11" s="83"/>
      <c r="BOM11" s="83"/>
      <c r="BON11" s="83"/>
      <c r="BOO11" s="83"/>
      <c r="BOP11" s="83"/>
      <c r="BOQ11" s="83"/>
      <c r="BOR11" s="83"/>
      <c r="BOS11" s="83"/>
      <c r="BOT11" s="83"/>
      <c r="BOU11" s="83"/>
      <c r="BOV11" s="83"/>
      <c r="BOW11" s="83"/>
      <c r="BOX11" s="83"/>
      <c r="BOY11" s="83"/>
      <c r="BOZ11" s="83"/>
      <c r="BPA11" s="83"/>
      <c r="BPB11" s="83"/>
      <c r="BPC11" s="83"/>
      <c r="BPD11" s="83"/>
      <c r="BPE11" s="83"/>
      <c r="BPF11" s="83"/>
      <c r="BPG11" s="83"/>
      <c r="BPH11" s="83"/>
      <c r="BPI11" s="83"/>
      <c r="BPJ11" s="83"/>
      <c r="BPK11" s="83"/>
      <c r="BPL11" s="83"/>
      <c r="BPM11" s="83"/>
      <c r="BPN11" s="83"/>
      <c r="BPO11" s="83"/>
      <c r="BPP11" s="83"/>
      <c r="BPQ11" s="83"/>
      <c r="BPR11" s="83"/>
      <c r="BPS11" s="83"/>
      <c r="BPT11" s="83"/>
      <c r="BPU11" s="83"/>
      <c r="BPV11" s="83"/>
      <c r="BPW11" s="83"/>
      <c r="BPX11" s="83"/>
      <c r="BPY11" s="83"/>
      <c r="BPZ11" s="83"/>
      <c r="BQA11" s="83"/>
      <c r="BQB11" s="83"/>
      <c r="BQC11" s="83"/>
      <c r="BQD11" s="83"/>
      <c r="BQE11" s="83"/>
      <c r="BQF11" s="83"/>
      <c r="BQG11" s="83"/>
      <c r="BQH11" s="83"/>
      <c r="BQI11" s="83"/>
      <c r="BQJ11" s="83"/>
      <c r="BQK11" s="83"/>
      <c r="BQL11" s="83"/>
      <c r="BQM11" s="83"/>
      <c r="BQN11" s="83"/>
      <c r="BQO11" s="83"/>
      <c r="BQP11" s="83"/>
      <c r="BQQ11" s="83"/>
      <c r="BQR11" s="83"/>
      <c r="BQS11" s="83"/>
      <c r="BQT11" s="83"/>
      <c r="BQU11" s="83"/>
      <c r="BQV11" s="83"/>
      <c r="BQW11" s="83"/>
      <c r="BQX11" s="83"/>
      <c r="BQY11" s="83"/>
      <c r="BQZ11" s="83"/>
      <c r="BRA11" s="83"/>
      <c r="BRB11" s="83"/>
      <c r="BRC11" s="83"/>
      <c r="BRD11" s="83"/>
      <c r="BRE11" s="83"/>
      <c r="BRF11" s="83"/>
      <c r="BRG11" s="83"/>
      <c r="BRH11" s="83"/>
      <c r="BRI11" s="83"/>
      <c r="BRJ11" s="83"/>
      <c r="BRK11" s="83"/>
      <c r="BRL11" s="83"/>
      <c r="BRM11" s="83"/>
      <c r="BRN11" s="83"/>
      <c r="BRO11" s="83"/>
      <c r="BRP11" s="83"/>
      <c r="BRQ11" s="83"/>
      <c r="BRR11" s="83"/>
      <c r="BRS11" s="83"/>
      <c r="BRT11" s="83"/>
      <c r="BRU11" s="83"/>
      <c r="BRV11" s="83"/>
      <c r="BRW11" s="83"/>
      <c r="BRX11" s="83"/>
      <c r="BRY11" s="83"/>
      <c r="BRZ11" s="83"/>
      <c r="BSA11" s="83"/>
      <c r="BSB11" s="83"/>
      <c r="BSC11" s="83"/>
      <c r="BSD11" s="83"/>
      <c r="BSE11" s="83"/>
      <c r="BSF11" s="83"/>
      <c r="BSG11" s="83"/>
      <c r="BSH11" s="83"/>
      <c r="BSI11" s="83"/>
      <c r="BSJ11" s="83"/>
      <c r="BSK11" s="83"/>
      <c r="BSL11" s="83"/>
      <c r="BSM11" s="83"/>
      <c r="BSN11" s="83"/>
      <c r="BSO11" s="83"/>
      <c r="BSP11" s="83"/>
      <c r="BSQ11" s="83"/>
      <c r="BSR11" s="83"/>
      <c r="BSS11" s="83"/>
      <c r="BST11" s="83"/>
      <c r="BSU11" s="83"/>
      <c r="BSV11" s="83"/>
      <c r="BSW11" s="83"/>
      <c r="BSX11" s="83"/>
      <c r="BSY11" s="83"/>
      <c r="BSZ11" s="83"/>
      <c r="BTA11" s="83"/>
      <c r="BTB11" s="83"/>
      <c r="BTC11" s="83"/>
      <c r="BTD11" s="83"/>
      <c r="BTE11" s="83"/>
      <c r="BTF11" s="83"/>
      <c r="BTG11" s="83"/>
      <c r="BTH11" s="83"/>
      <c r="BTI11" s="83"/>
      <c r="BTJ11" s="83"/>
      <c r="BTK11" s="83"/>
      <c r="BTL11" s="83"/>
      <c r="BTM11" s="83"/>
      <c r="BTN11" s="83"/>
      <c r="BTO11" s="83"/>
      <c r="BTP11" s="83"/>
      <c r="BTQ11" s="83"/>
      <c r="BTR11" s="83"/>
      <c r="BTS11" s="83"/>
      <c r="BTT11" s="83"/>
      <c r="BTU11" s="83"/>
      <c r="BTV11" s="83"/>
      <c r="BTW11" s="83"/>
      <c r="BTX11" s="83"/>
      <c r="BTY11" s="83"/>
      <c r="BTZ11" s="83"/>
      <c r="BUA11" s="83"/>
      <c r="BUB11" s="83"/>
      <c r="BUC11" s="83"/>
      <c r="BUD11" s="83"/>
      <c r="BUE11" s="83"/>
      <c r="BUF11" s="83"/>
      <c r="BUG11" s="83"/>
      <c r="BUH11" s="83"/>
      <c r="BUI11" s="83"/>
      <c r="BUJ11" s="83"/>
      <c r="BUK11" s="83"/>
      <c r="BUL11" s="83"/>
      <c r="BUM11" s="83"/>
      <c r="BUN11" s="83"/>
      <c r="BUO11" s="83"/>
      <c r="BUP11" s="83"/>
      <c r="BUQ11" s="83"/>
      <c r="BUR11" s="83"/>
      <c r="BUS11" s="83"/>
      <c r="BUT11" s="83"/>
      <c r="BUU11" s="83"/>
      <c r="BUV11" s="83"/>
      <c r="BUW11" s="83"/>
      <c r="BUX11" s="83"/>
      <c r="BUY11" s="83"/>
      <c r="BUZ11" s="83"/>
      <c r="BVA11" s="83"/>
      <c r="BVB11" s="83"/>
      <c r="BVC11" s="83"/>
      <c r="BVD11" s="83"/>
      <c r="BVE11" s="83"/>
      <c r="BVF11" s="83"/>
      <c r="BVG11" s="83"/>
      <c r="BVH11" s="83"/>
      <c r="BVI11" s="83"/>
      <c r="BVJ11" s="83"/>
      <c r="BVK11" s="83"/>
      <c r="BVL11" s="83"/>
      <c r="BVM11" s="83"/>
      <c r="BVN11" s="83"/>
      <c r="BVO11" s="83"/>
      <c r="BVP11" s="83"/>
      <c r="BVQ11" s="83"/>
      <c r="BVR11" s="83"/>
      <c r="BVS11" s="83"/>
      <c r="BVT11" s="83"/>
      <c r="BVU11" s="83"/>
      <c r="BVV11" s="83"/>
      <c r="BVW11" s="83"/>
      <c r="BVX11" s="83"/>
      <c r="BVY11" s="83"/>
      <c r="BVZ11" s="83"/>
      <c r="BWA11" s="83"/>
      <c r="BWB11" s="83"/>
      <c r="BWC11" s="83"/>
      <c r="BWD11" s="83"/>
      <c r="BWE11" s="83"/>
      <c r="BWF11" s="83"/>
      <c r="BWG11" s="83"/>
      <c r="BWH11" s="83"/>
      <c r="BWI11" s="83"/>
      <c r="BWJ11" s="83"/>
      <c r="BWK11" s="83"/>
      <c r="BWL11" s="83"/>
      <c r="BWM11" s="83"/>
      <c r="BWN11" s="83"/>
      <c r="BWO11" s="83"/>
      <c r="BWP11" s="83"/>
      <c r="BWQ11" s="83"/>
      <c r="BWR11" s="83"/>
      <c r="BWS11" s="83"/>
      <c r="BWT11" s="83"/>
      <c r="BWU11" s="83"/>
      <c r="BWV11" s="83"/>
      <c r="BWW11" s="83"/>
      <c r="BWX11" s="83"/>
      <c r="BWY11" s="83"/>
      <c r="BWZ11" s="83"/>
      <c r="BXA11" s="83"/>
      <c r="BXB11" s="83"/>
      <c r="BXC11" s="83"/>
      <c r="BXD11" s="83"/>
      <c r="BXE11" s="83"/>
      <c r="BXF11" s="83"/>
      <c r="BXG11" s="83"/>
      <c r="BXH11" s="83"/>
      <c r="BXI11" s="83"/>
      <c r="BXJ11" s="83"/>
      <c r="BXK11" s="83"/>
      <c r="BXL11" s="83"/>
      <c r="BXM11" s="83"/>
      <c r="BXN11" s="83"/>
      <c r="BXO11" s="83"/>
      <c r="BXP11" s="83"/>
      <c r="BXQ11" s="83"/>
      <c r="BXR11" s="83"/>
      <c r="BXS11" s="83"/>
      <c r="BXT11" s="83"/>
      <c r="BXU11" s="83"/>
      <c r="BXV11" s="83"/>
      <c r="BXW11" s="83"/>
      <c r="BXX11" s="83"/>
      <c r="BXY11" s="83"/>
      <c r="BXZ11" s="83"/>
      <c r="BYA11" s="83"/>
      <c r="BYB11" s="83"/>
      <c r="BYC11" s="83"/>
      <c r="BYD11" s="83"/>
      <c r="BYE11" s="83"/>
      <c r="BYF11" s="83"/>
      <c r="BYG11" s="83"/>
      <c r="BYH11" s="83"/>
      <c r="BYI11" s="83"/>
      <c r="BYJ11" s="83"/>
      <c r="BYK11" s="83"/>
      <c r="BYL11" s="83"/>
      <c r="BYM11" s="83"/>
      <c r="BYN11" s="83"/>
      <c r="BYO11" s="83"/>
      <c r="BYP11" s="83"/>
      <c r="BYQ11" s="83"/>
      <c r="BYR11" s="83"/>
      <c r="BYS11" s="83"/>
      <c r="BYT11" s="83"/>
      <c r="BYU11" s="83"/>
      <c r="BYV11" s="83"/>
      <c r="BYW11" s="83"/>
      <c r="BYX11" s="83"/>
      <c r="BYY11" s="83"/>
      <c r="BYZ11" s="83"/>
      <c r="BZA11" s="83"/>
      <c r="BZB11" s="83"/>
      <c r="BZC11" s="83"/>
      <c r="BZD11" s="83"/>
      <c r="BZE11" s="83"/>
      <c r="BZF11" s="83"/>
      <c r="BZG11" s="83"/>
      <c r="BZH11" s="83"/>
      <c r="BZI11" s="83"/>
      <c r="BZJ11" s="83"/>
      <c r="BZK11" s="83"/>
      <c r="BZL11" s="83"/>
      <c r="BZM11" s="83"/>
      <c r="BZN11" s="83"/>
      <c r="BZO11" s="83"/>
      <c r="BZP11" s="83"/>
      <c r="BZQ11" s="83"/>
      <c r="BZR11" s="83"/>
      <c r="BZS11" s="83"/>
      <c r="BZT11" s="83"/>
      <c r="BZU11" s="83"/>
      <c r="BZV11" s="83"/>
      <c r="BZW11" s="83"/>
      <c r="BZX11" s="83"/>
      <c r="BZY11" s="83"/>
      <c r="BZZ11" s="83"/>
      <c r="CAA11" s="83"/>
      <c r="CAB11" s="83"/>
      <c r="CAC11" s="83"/>
      <c r="CAD11" s="83"/>
      <c r="CAE11" s="83"/>
      <c r="CAF11" s="83"/>
      <c r="CAG11" s="83"/>
      <c r="CAH11" s="83"/>
      <c r="CAI11" s="83"/>
      <c r="CAJ11" s="83"/>
      <c r="CAK11" s="83"/>
      <c r="CAL11" s="83"/>
      <c r="CAM11" s="83"/>
      <c r="CAN11" s="83"/>
      <c r="CAO11" s="83"/>
      <c r="CAP11" s="83"/>
      <c r="CAQ11" s="83"/>
      <c r="CAR11" s="83"/>
      <c r="CAS11" s="83"/>
      <c r="CAT11" s="83"/>
      <c r="CAU11" s="83"/>
      <c r="CAV11" s="83"/>
      <c r="CAW11" s="83"/>
      <c r="CAX11" s="83"/>
      <c r="CAY11" s="83"/>
      <c r="CAZ11" s="83"/>
      <c r="CBA11" s="83"/>
      <c r="CBB11" s="83"/>
      <c r="CBC11" s="83"/>
      <c r="CBD11" s="83"/>
      <c r="CBE11" s="83"/>
      <c r="CBF11" s="83"/>
      <c r="CBG11" s="83"/>
      <c r="CBH11" s="83"/>
      <c r="CBI11" s="83"/>
      <c r="CBJ11" s="83"/>
      <c r="CBK11" s="83"/>
      <c r="CBL11" s="83"/>
      <c r="CBM11" s="83"/>
      <c r="CBN11" s="83"/>
      <c r="CBO11" s="83"/>
      <c r="CBP11" s="83"/>
      <c r="CBQ11" s="83"/>
      <c r="CBR11" s="83"/>
      <c r="CBS11" s="83"/>
      <c r="CBT11" s="83"/>
      <c r="CBU11" s="83"/>
      <c r="CBV11" s="83"/>
      <c r="CBW11" s="83"/>
      <c r="CBX11" s="83"/>
      <c r="CBY11" s="83"/>
      <c r="CBZ11" s="83"/>
      <c r="CCA11" s="83"/>
      <c r="CCB11" s="83"/>
      <c r="CCC11" s="83"/>
      <c r="CCD11" s="83"/>
      <c r="CCE11" s="83"/>
      <c r="CCF11" s="83"/>
      <c r="CCG11" s="83"/>
      <c r="CCH11" s="83"/>
      <c r="CCI11" s="83"/>
      <c r="CCJ11" s="83"/>
      <c r="CCK11" s="83"/>
      <c r="CCL11" s="83"/>
      <c r="CCM11" s="83"/>
      <c r="CCN11" s="83"/>
      <c r="CCO11" s="83"/>
      <c r="CCP11" s="83"/>
      <c r="CCQ11" s="83"/>
      <c r="CCR11" s="83"/>
      <c r="CCS11" s="83"/>
      <c r="CCT11" s="83"/>
      <c r="CCU11" s="83"/>
      <c r="CCV11" s="83"/>
      <c r="CCW11" s="83"/>
      <c r="CCX11" s="83"/>
      <c r="CCY11" s="83"/>
      <c r="CCZ11" s="83"/>
      <c r="CDA11" s="83"/>
      <c r="CDB11" s="83"/>
      <c r="CDC11" s="83"/>
      <c r="CDD11" s="83"/>
      <c r="CDE11" s="83"/>
      <c r="CDF11" s="83"/>
      <c r="CDG11" s="83"/>
      <c r="CDH11" s="83"/>
      <c r="CDI11" s="83"/>
      <c r="CDJ11" s="83"/>
      <c r="CDK11" s="83"/>
      <c r="CDL11" s="83"/>
      <c r="CDM11" s="83"/>
      <c r="CDN11" s="83"/>
      <c r="CDO11" s="83"/>
      <c r="CDP11" s="83"/>
      <c r="CDQ11" s="83"/>
      <c r="CDR11" s="83"/>
      <c r="CDS11" s="83"/>
      <c r="CDT11" s="83"/>
      <c r="CDU11" s="83"/>
      <c r="CDV11" s="83"/>
      <c r="CDW11" s="83"/>
      <c r="CDX11" s="83"/>
      <c r="CDY11" s="83"/>
      <c r="CDZ11" s="83"/>
      <c r="CEA11" s="83"/>
      <c r="CEB11" s="83"/>
      <c r="CEC11" s="83"/>
      <c r="CED11" s="83"/>
      <c r="CEE11" s="83"/>
      <c r="CEF11" s="83"/>
      <c r="CEG11" s="83"/>
      <c r="CEH11" s="83"/>
      <c r="CEI11" s="83"/>
      <c r="CEJ11" s="83"/>
      <c r="CEK11" s="83"/>
      <c r="CEL11" s="83"/>
      <c r="CEM11" s="83"/>
      <c r="CEN11" s="83"/>
      <c r="CEO11" s="83"/>
      <c r="CEP11" s="83"/>
      <c r="CEQ11" s="83"/>
      <c r="CER11" s="83"/>
      <c r="CES11" s="83"/>
      <c r="CET11" s="83"/>
      <c r="CEU11" s="83"/>
      <c r="CEV11" s="83"/>
      <c r="CEW11" s="83"/>
      <c r="CEX11" s="83"/>
      <c r="CEY11" s="83"/>
      <c r="CEZ11" s="83"/>
      <c r="CFA11" s="83"/>
      <c r="CFB11" s="83"/>
      <c r="CFC11" s="83"/>
      <c r="CFD11" s="83"/>
      <c r="CFE11" s="83"/>
      <c r="CFF11" s="83"/>
      <c r="CFG11" s="83"/>
      <c r="CFH11" s="83"/>
      <c r="CFI11" s="83"/>
      <c r="CFJ11" s="83"/>
      <c r="CFK11" s="83"/>
      <c r="CFL11" s="83"/>
      <c r="CFM11" s="83"/>
      <c r="CFN11" s="83"/>
      <c r="CFO11" s="83"/>
      <c r="CFP11" s="83"/>
      <c r="CFQ11" s="83"/>
      <c r="CFR11" s="83"/>
      <c r="CFS11" s="83"/>
      <c r="CFT11" s="83"/>
      <c r="CFU11" s="83"/>
      <c r="CFV11" s="83"/>
      <c r="CFW11" s="83"/>
      <c r="CFX11" s="83"/>
      <c r="CFY11" s="83"/>
      <c r="CFZ11" s="83"/>
      <c r="CGA11" s="83"/>
      <c r="CGB11" s="83"/>
      <c r="CGC11" s="83"/>
      <c r="CGD11" s="83"/>
      <c r="CGE11" s="83"/>
      <c r="CGF11" s="83"/>
      <c r="CGG11" s="83"/>
      <c r="CGH11" s="83"/>
      <c r="CGI11" s="83"/>
      <c r="CGJ11" s="83"/>
      <c r="CGK11" s="83"/>
      <c r="CGL11" s="83"/>
      <c r="CGM11" s="83"/>
      <c r="CGN11" s="83"/>
      <c r="CGO11" s="83"/>
      <c r="CGP11" s="83"/>
      <c r="CGQ11" s="83"/>
      <c r="CGR11" s="83"/>
      <c r="CGS11" s="83"/>
      <c r="CGT11" s="83"/>
      <c r="CGU11" s="83"/>
      <c r="CGV11" s="83"/>
      <c r="CGW11" s="83"/>
      <c r="CGX11" s="83"/>
      <c r="CGY11" s="83"/>
      <c r="CGZ11" s="83"/>
      <c r="CHA11" s="83"/>
      <c r="CHB11" s="83"/>
      <c r="CHC11" s="83"/>
      <c r="CHD11" s="83"/>
      <c r="CHE11" s="83"/>
      <c r="CHF11" s="83"/>
      <c r="CHG11" s="83"/>
      <c r="CHH11" s="83"/>
      <c r="CHI11" s="83"/>
      <c r="CHJ11" s="83"/>
      <c r="CHK11" s="83"/>
      <c r="CHL11" s="83"/>
      <c r="CHM11" s="83"/>
      <c r="CHN11" s="83"/>
      <c r="CHO11" s="83"/>
      <c r="CHP11" s="83"/>
      <c r="CHQ11" s="83"/>
      <c r="CHR11" s="83"/>
      <c r="CHS11" s="83"/>
      <c r="CHT11" s="83"/>
      <c r="CHU11" s="83"/>
      <c r="CHV11" s="83"/>
      <c r="CHW11" s="83"/>
      <c r="CHX11" s="83"/>
      <c r="CHY11" s="83"/>
      <c r="CHZ11" s="83"/>
      <c r="CIA11" s="83"/>
      <c r="CIB11" s="83"/>
      <c r="CIC11" s="83"/>
      <c r="CID11" s="83"/>
      <c r="CIE11" s="83"/>
      <c r="CIF11" s="83"/>
      <c r="CIG11" s="83"/>
      <c r="CIH11" s="83"/>
      <c r="CII11" s="83"/>
      <c r="CIJ11" s="83"/>
      <c r="CIK11" s="83"/>
      <c r="CIL11" s="83"/>
      <c r="CIM11" s="83"/>
      <c r="CIN11" s="83"/>
      <c r="CIO11" s="83"/>
      <c r="CIP11" s="83"/>
      <c r="CIQ11" s="83"/>
      <c r="CIR11" s="83"/>
      <c r="CIS11" s="83"/>
      <c r="CIT11" s="83"/>
      <c r="CIU11" s="83"/>
      <c r="CIV11" s="83"/>
      <c r="CIW11" s="83"/>
      <c r="CIX11" s="83"/>
      <c r="CIY11" s="83"/>
      <c r="CIZ11" s="83"/>
      <c r="CJA11" s="83"/>
      <c r="CJB11" s="83"/>
      <c r="CJC11" s="83"/>
      <c r="CJD11" s="83"/>
      <c r="CJE11" s="83"/>
      <c r="CJF11" s="83"/>
      <c r="CJG11" s="83"/>
      <c r="CJH11" s="83"/>
      <c r="CJI11" s="83"/>
      <c r="CJJ11" s="83"/>
      <c r="CJK11" s="83"/>
      <c r="CJL11" s="83"/>
      <c r="CJM11" s="83"/>
      <c r="CJN11" s="83"/>
      <c r="CJO11" s="83"/>
      <c r="CJP11" s="83"/>
      <c r="CJQ11" s="83"/>
      <c r="CJR11" s="83"/>
      <c r="CJS11" s="83"/>
      <c r="CJT11" s="83"/>
      <c r="CJU11" s="83"/>
      <c r="CJV11" s="83"/>
      <c r="CJW11" s="83"/>
      <c r="CJX11" s="83"/>
      <c r="CJY11" s="83"/>
      <c r="CJZ11" s="83"/>
      <c r="CKA11" s="83"/>
      <c r="CKB11" s="83"/>
      <c r="CKC11" s="83"/>
      <c r="CKD11" s="83"/>
      <c r="CKE11" s="83"/>
      <c r="CKF11" s="83"/>
      <c r="CKG11" s="83"/>
      <c r="CKH11" s="83"/>
      <c r="CKI11" s="83"/>
      <c r="CKJ11" s="83"/>
      <c r="CKK11" s="83"/>
      <c r="CKL11" s="83"/>
      <c r="CKM11" s="83"/>
      <c r="CKN11" s="83"/>
      <c r="CKO11" s="83"/>
      <c r="CKP11" s="83"/>
      <c r="CKQ11" s="83"/>
      <c r="CKR11" s="83"/>
      <c r="CKS11" s="83"/>
      <c r="CKT11" s="83"/>
      <c r="CKU11" s="83"/>
      <c r="CKV11" s="83"/>
      <c r="CKW11" s="83"/>
      <c r="CKX11" s="83"/>
      <c r="CKY11" s="83"/>
      <c r="CKZ11" s="83"/>
      <c r="CLA11" s="83"/>
      <c r="CLB11" s="83"/>
      <c r="CLC11" s="83"/>
      <c r="CLD11" s="83"/>
      <c r="CLE11" s="83"/>
      <c r="CLF11" s="83"/>
      <c r="CLG11" s="83"/>
      <c r="CLH11" s="83"/>
      <c r="CLI11" s="83"/>
      <c r="CLJ11" s="83"/>
      <c r="CLK11" s="83"/>
      <c r="CLL11" s="83"/>
      <c r="CLM11" s="83"/>
      <c r="CLN11" s="83"/>
      <c r="CLO11" s="83"/>
      <c r="CLP11" s="83"/>
      <c r="CLQ11" s="83"/>
      <c r="CLR11" s="83"/>
      <c r="CLS11" s="83"/>
      <c r="CLT11" s="83"/>
      <c r="CLU11" s="83"/>
      <c r="CLV11" s="83"/>
      <c r="CLW11" s="83"/>
      <c r="CLX11" s="83"/>
      <c r="CLY11" s="83"/>
      <c r="CLZ11" s="83"/>
      <c r="CMA11" s="83"/>
      <c r="CMB11" s="83"/>
      <c r="CMC11" s="83"/>
      <c r="CMD11" s="83"/>
      <c r="CME11" s="83"/>
      <c r="CMF11" s="83"/>
      <c r="CMG11" s="83"/>
      <c r="CMH11" s="83"/>
      <c r="CMI11" s="83"/>
      <c r="CMJ11" s="83"/>
      <c r="CMK11" s="83"/>
      <c r="CML11" s="83"/>
      <c r="CMM11" s="83"/>
      <c r="CMN11" s="83"/>
      <c r="CMO11" s="83"/>
      <c r="CMP11" s="83"/>
      <c r="CMQ11" s="83"/>
      <c r="CMR11" s="83"/>
      <c r="CMS11" s="83"/>
      <c r="CMT11" s="83"/>
      <c r="CMU11" s="83"/>
      <c r="CMV11" s="83"/>
      <c r="CMW11" s="83"/>
      <c r="CMX11" s="83"/>
      <c r="CMY11" s="83"/>
      <c r="CMZ11" s="83"/>
      <c r="CNA11" s="83"/>
      <c r="CNB11" s="83"/>
      <c r="CNC11" s="83"/>
      <c r="CND11" s="83"/>
      <c r="CNE11" s="83"/>
      <c r="CNF11" s="83"/>
      <c r="CNG11" s="83"/>
      <c r="CNH11" s="83"/>
      <c r="CNI11" s="83"/>
      <c r="CNJ11" s="83"/>
      <c r="CNK11" s="83"/>
      <c r="CNL11" s="83"/>
      <c r="CNM11" s="83"/>
      <c r="CNN11" s="83"/>
      <c r="CNO11" s="83"/>
      <c r="CNP11" s="83"/>
      <c r="CNQ11" s="83"/>
      <c r="CNR11" s="83"/>
      <c r="CNS11" s="83"/>
      <c r="CNT11" s="83"/>
      <c r="CNU11" s="83"/>
      <c r="CNV11" s="83"/>
      <c r="CNW11" s="83"/>
      <c r="CNX11" s="83"/>
      <c r="CNY11" s="83"/>
      <c r="CNZ11" s="83"/>
      <c r="COA11" s="83"/>
      <c r="COB11" s="83"/>
      <c r="COC11" s="83"/>
      <c r="COD11" s="83"/>
      <c r="COE11" s="83"/>
      <c r="COF11" s="83"/>
      <c r="COG11" s="83"/>
      <c r="COH11" s="83"/>
      <c r="COI11" s="83"/>
      <c r="COJ11" s="83"/>
      <c r="COK11" s="83"/>
      <c r="COL11" s="83"/>
      <c r="COM11" s="83"/>
      <c r="CON11" s="83"/>
      <c r="COO11" s="83"/>
      <c r="COP11" s="83"/>
      <c r="COQ11" s="83"/>
      <c r="COR11" s="83"/>
      <c r="COS11" s="83"/>
      <c r="COT11" s="83"/>
      <c r="COU11" s="83"/>
      <c r="COV11" s="83"/>
      <c r="COW11" s="83"/>
      <c r="COX11" s="83"/>
      <c r="COY11" s="83"/>
      <c r="COZ11" s="83"/>
      <c r="CPA11" s="83"/>
      <c r="CPB11" s="83"/>
      <c r="CPC11" s="83"/>
      <c r="CPD11" s="83"/>
      <c r="CPE11" s="83"/>
      <c r="CPF11" s="83"/>
      <c r="CPG11" s="83"/>
      <c r="CPH11" s="83"/>
      <c r="CPI11" s="83"/>
      <c r="CPJ11" s="83"/>
      <c r="CPK11" s="83"/>
      <c r="CPL11" s="83"/>
      <c r="CPM11" s="83"/>
      <c r="CPN11" s="83"/>
      <c r="CPO11" s="83"/>
      <c r="CPP11" s="83"/>
      <c r="CPQ11" s="83"/>
      <c r="CPR11" s="83"/>
      <c r="CPS11" s="83"/>
      <c r="CPT11" s="83"/>
      <c r="CPU11" s="83"/>
      <c r="CPV11" s="83"/>
      <c r="CPW11" s="83"/>
      <c r="CPX11" s="83"/>
      <c r="CPY11" s="83"/>
      <c r="CPZ11" s="83"/>
      <c r="CQA11" s="83"/>
      <c r="CQB11" s="83"/>
      <c r="CQC11" s="83"/>
      <c r="CQD11" s="83"/>
      <c r="CQE11" s="83"/>
      <c r="CQF11" s="83"/>
      <c r="CQG11" s="83"/>
      <c r="CQH11" s="83"/>
      <c r="CQI11" s="83"/>
      <c r="CQJ11" s="83"/>
      <c r="CQK11" s="83"/>
      <c r="CQL11" s="83"/>
      <c r="CQM11" s="83"/>
      <c r="CQN11" s="83"/>
      <c r="CQO11" s="83"/>
      <c r="CQP11" s="83"/>
      <c r="CQQ11" s="83"/>
      <c r="CQR11" s="83"/>
      <c r="CQS11" s="83"/>
      <c r="CQT11" s="83"/>
      <c r="CQU11" s="83"/>
      <c r="CQV11" s="83"/>
      <c r="CQW11" s="83"/>
      <c r="CQX11" s="83"/>
      <c r="CQY11" s="83"/>
      <c r="CQZ11" s="83"/>
      <c r="CRA11" s="83"/>
      <c r="CRB11" s="83"/>
      <c r="CRC11" s="83"/>
      <c r="CRD11" s="83"/>
      <c r="CRE11" s="83"/>
      <c r="CRF11" s="83"/>
      <c r="CRG11" s="83"/>
      <c r="CRH11" s="83"/>
      <c r="CRI11" s="83"/>
      <c r="CRJ11" s="83"/>
      <c r="CRK11" s="83"/>
      <c r="CRL11" s="83"/>
      <c r="CRM11" s="83"/>
      <c r="CRN11" s="83"/>
      <c r="CRO11" s="83"/>
      <c r="CRP11" s="83"/>
      <c r="CRQ11" s="83"/>
      <c r="CRR11" s="83"/>
      <c r="CRS11" s="83"/>
      <c r="CRT11" s="83"/>
      <c r="CRU11" s="83"/>
      <c r="CRV11" s="83"/>
      <c r="CRW11" s="83"/>
      <c r="CRX11" s="83"/>
      <c r="CRY11" s="83"/>
      <c r="CRZ11" s="83"/>
      <c r="CSA11" s="83"/>
      <c r="CSB11" s="83"/>
      <c r="CSC11" s="83"/>
      <c r="CSD11" s="83"/>
      <c r="CSE11" s="83"/>
      <c r="CSF11" s="83"/>
      <c r="CSG11" s="83"/>
      <c r="CSH11" s="83"/>
      <c r="CSI11" s="83"/>
      <c r="CSJ11" s="83"/>
      <c r="CSK11" s="83"/>
      <c r="CSL11" s="83"/>
      <c r="CSM11" s="83"/>
      <c r="CSN11" s="83"/>
      <c r="CSO11" s="83"/>
      <c r="CSP11" s="83"/>
      <c r="CSQ11" s="83"/>
      <c r="CSR11" s="83"/>
      <c r="CSS11" s="83"/>
      <c r="CST11" s="83"/>
      <c r="CSU11" s="83"/>
      <c r="CSV11" s="83"/>
      <c r="CSW11" s="83"/>
      <c r="CSX11" s="83"/>
      <c r="CSY11" s="83"/>
      <c r="CSZ11" s="83"/>
      <c r="CTA11" s="83"/>
      <c r="CTB11" s="83"/>
      <c r="CTC11" s="83"/>
      <c r="CTD11" s="83"/>
      <c r="CTE11" s="83"/>
      <c r="CTF11" s="83"/>
      <c r="CTG11" s="83"/>
      <c r="CTH11" s="83"/>
      <c r="CTI11" s="83"/>
      <c r="CTJ11" s="83"/>
      <c r="CTK11" s="83"/>
      <c r="CTL11" s="83"/>
      <c r="CTM11" s="83"/>
      <c r="CTN11" s="83"/>
      <c r="CTO11" s="83"/>
      <c r="CTP11" s="83"/>
      <c r="CTQ11" s="83"/>
      <c r="CTR11" s="83"/>
      <c r="CTS11" s="83"/>
      <c r="CTT11" s="83"/>
      <c r="CTU11" s="83"/>
      <c r="CTV11" s="83"/>
      <c r="CTW11" s="83"/>
      <c r="CTX11" s="83"/>
      <c r="CTY11" s="83"/>
      <c r="CTZ11" s="83"/>
      <c r="CUA11" s="83"/>
      <c r="CUB11" s="83"/>
      <c r="CUC11" s="83"/>
      <c r="CUD11" s="83"/>
      <c r="CUE11" s="83"/>
      <c r="CUF11" s="83"/>
      <c r="CUG11" s="83"/>
      <c r="CUH11" s="83"/>
      <c r="CUI11" s="83"/>
      <c r="CUJ11" s="83"/>
      <c r="CUK11" s="83"/>
      <c r="CUL11" s="83"/>
      <c r="CUM11" s="83"/>
      <c r="CUN11" s="83"/>
      <c r="CUO11" s="83"/>
      <c r="CUP11" s="83"/>
      <c r="CUQ11" s="83"/>
      <c r="CUR11" s="83"/>
      <c r="CUS11" s="83"/>
      <c r="CUT11" s="83"/>
      <c r="CUU11" s="83"/>
      <c r="CUV11" s="83"/>
      <c r="CUW11" s="83"/>
      <c r="CUX11" s="83"/>
      <c r="CUY11" s="83"/>
      <c r="CUZ11" s="83"/>
      <c r="CVA11" s="83"/>
      <c r="CVB11" s="83"/>
      <c r="CVC11" s="83"/>
      <c r="CVD11" s="83"/>
      <c r="CVE11" s="83"/>
      <c r="CVF11" s="83"/>
      <c r="CVG11" s="83"/>
      <c r="CVH11" s="83"/>
      <c r="CVI11" s="83"/>
      <c r="CVJ11" s="83"/>
      <c r="CVK11" s="83"/>
      <c r="CVL11" s="83"/>
      <c r="CVM11" s="83"/>
      <c r="CVN11" s="83"/>
      <c r="CVO11" s="83"/>
      <c r="CVP11" s="83"/>
      <c r="CVQ11" s="83"/>
      <c r="CVR11" s="83"/>
      <c r="CVS11" s="83"/>
      <c r="CVT11" s="83"/>
      <c r="CVU11" s="83"/>
      <c r="CVV11" s="83"/>
      <c r="CVW11" s="83"/>
      <c r="CVX11" s="83"/>
      <c r="CVY11" s="83"/>
      <c r="CVZ11" s="83"/>
      <c r="CWA11" s="83"/>
      <c r="CWB11" s="83"/>
      <c r="CWC11" s="83"/>
      <c r="CWD11" s="83"/>
      <c r="CWE11" s="83"/>
      <c r="CWF11" s="83"/>
      <c r="CWG11" s="83"/>
      <c r="CWH11" s="83"/>
      <c r="CWI11" s="83"/>
      <c r="CWJ11" s="83"/>
      <c r="CWK11" s="83"/>
      <c r="CWL11" s="83"/>
      <c r="CWM11" s="83"/>
      <c r="CWN11" s="83"/>
      <c r="CWO11" s="83"/>
      <c r="CWP11" s="83"/>
      <c r="CWQ11" s="83"/>
      <c r="CWR11" s="83"/>
      <c r="CWS11" s="83"/>
      <c r="CWT11" s="83"/>
      <c r="CWU11" s="83"/>
      <c r="CWV11" s="83"/>
      <c r="CWW11" s="83"/>
      <c r="CWX11" s="83"/>
      <c r="CWY11" s="83"/>
      <c r="CWZ11" s="83"/>
      <c r="CXA11" s="83"/>
      <c r="CXB11" s="83"/>
      <c r="CXC11" s="83"/>
      <c r="CXD11" s="83"/>
      <c r="CXE11" s="83"/>
      <c r="CXF11" s="83"/>
      <c r="CXG11" s="83"/>
      <c r="CXH11" s="83"/>
      <c r="CXI11" s="83"/>
      <c r="CXJ11" s="83"/>
      <c r="CXK11" s="83"/>
      <c r="CXL11" s="83"/>
      <c r="CXM11" s="83"/>
      <c r="CXN11" s="83"/>
      <c r="CXO11" s="83"/>
      <c r="CXP11" s="83"/>
      <c r="CXQ11" s="83"/>
      <c r="CXR11" s="83"/>
      <c r="CXS11" s="83"/>
      <c r="CXT11" s="83"/>
      <c r="CXU11" s="83"/>
      <c r="CXV11" s="83"/>
      <c r="CXW11" s="83"/>
      <c r="CXX11" s="83"/>
      <c r="CXY11" s="83"/>
      <c r="CXZ11" s="83"/>
      <c r="CYA11" s="83"/>
      <c r="CYB11" s="83"/>
      <c r="CYC11" s="83"/>
      <c r="CYD11" s="83"/>
      <c r="CYE11" s="83"/>
      <c r="CYF11" s="83"/>
      <c r="CYG11" s="83"/>
      <c r="CYH11" s="83"/>
      <c r="CYI11" s="83"/>
      <c r="CYJ11" s="83"/>
      <c r="CYK11" s="83"/>
      <c r="CYL11" s="83"/>
      <c r="CYM11" s="83"/>
      <c r="CYN11" s="83"/>
      <c r="CYO11" s="83"/>
      <c r="CYP11" s="83"/>
      <c r="CYQ11" s="83"/>
      <c r="CYR11" s="83"/>
      <c r="CYS11" s="83"/>
      <c r="CYT11" s="83"/>
      <c r="CYU11" s="83"/>
      <c r="CYV11" s="83"/>
      <c r="CYW11" s="83"/>
      <c r="CYX11" s="83"/>
      <c r="CYY11" s="83"/>
      <c r="CYZ11" s="83"/>
      <c r="CZA11" s="83"/>
      <c r="CZB11" s="83"/>
      <c r="CZC11" s="83"/>
      <c r="CZD11" s="83"/>
      <c r="CZE11" s="83"/>
      <c r="CZF11" s="83"/>
      <c r="CZG11" s="83"/>
      <c r="CZH11" s="83"/>
      <c r="CZI11" s="83"/>
      <c r="CZJ11" s="83"/>
      <c r="CZK11" s="83"/>
      <c r="CZL11" s="83"/>
      <c r="CZM11" s="83"/>
      <c r="CZN11" s="83"/>
      <c r="CZO11" s="83"/>
      <c r="CZP11" s="83"/>
      <c r="CZQ11" s="83"/>
      <c r="CZR11" s="83"/>
      <c r="CZS11" s="83"/>
      <c r="CZT11" s="83"/>
      <c r="CZU11" s="83"/>
      <c r="CZV11" s="83"/>
      <c r="CZW11" s="83"/>
      <c r="CZX11" s="83"/>
      <c r="CZY11" s="83"/>
      <c r="CZZ11" s="83"/>
      <c r="DAA11" s="83"/>
      <c r="DAB11" s="83"/>
      <c r="DAC11" s="83"/>
      <c r="DAD11" s="83"/>
      <c r="DAE11" s="83"/>
      <c r="DAF11" s="83"/>
      <c r="DAG11" s="83"/>
      <c r="DAH11" s="83"/>
      <c r="DAI11" s="83"/>
      <c r="DAJ11" s="83"/>
      <c r="DAK11" s="83"/>
      <c r="DAL11" s="83"/>
      <c r="DAM11" s="83"/>
      <c r="DAN11" s="83"/>
      <c r="DAO11" s="83"/>
      <c r="DAP11" s="83"/>
      <c r="DAQ11" s="83"/>
      <c r="DAR11" s="83"/>
      <c r="DAS11" s="83"/>
      <c r="DAT11" s="83"/>
      <c r="DAU11" s="83"/>
      <c r="DAV11" s="83"/>
      <c r="DAW11" s="83"/>
      <c r="DAX11" s="83"/>
      <c r="DAY11" s="83"/>
      <c r="DAZ11" s="83"/>
      <c r="DBA11" s="83"/>
      <c r="DBB11" s="83"/>
      <c r="DBC11" s="83"/>
      <c r="DBD11" s="83"/>
      <c r="DBE11" s="83"/>
      <c r="DBF11" s="83"/>
      <c r="DBG11" s="83"/>
      <c r="DBH11" s="83"/>
      <c r="DBI11" s="83"/>
      <c r="DBJ11" s="83"/>
      <c r="DBK11" s="83"/>
      <c r="DBL11" s="83"/>
      <c r="DBM11" s="83"/>
      <c r="DBN11" s="83"/>
      <c r="DBO11" s="83"/>
      <c r="DBP11" s="83"/>
      <c r="DBQ11" s="83"/>
      <c r="DBR11" s="83"/>
      <c r="DBS11" s="83"/>
      <c r="DBT11" s="83"/>
      <c r="DBU11" s="83"/>
      <c r="DBV11" s="83"/>
      <c r="DBW11" s="83"/>
      <c r="DBX11" s="83"/>
      <c r="DBY11" s="83"/>
      <c r="DBZ11" s="83"/>
      <c r="DCA11" s="83"/>
      <c r="DCB11" s="83"/>
      <c r="DCC11" s="83"/>
      <c r="DCD11" s="83"/>
      <c r="DCE11" s="83"/>
      <c r="DCF11" s="83"/>
      <c r="DCG11" s="83"/>
      <c r="DCH11" s="83"/>
      <c r="DCI11" s="83"/>
      <c r="DCJ11" s="83"/>
      <c r="DCK11" s="83"/>
      <c r="DCL11" s="83"/>
      <c r="DCM11" s="83"/>
      <c r="DCN11" s="83"/>
      <c r="DCO11" s="83"/>
      <c r="DCP11" s="83"/>
      <c r="DCQ11" s="83"/>
      <c r="DCR11" s="83"/>
      <c r="DCS11" s="83"/>
      <c r="DCT11" s="83"/>
      <c r="DCU11" s="83"/>
      <c r="DCV11" s="83"/>
      <c r="DCW11" s="83"/>
      <c r="DCX11" s="83"/>
      <c r="DCY11" s="83"/>
      <c r="DCZ11" s="83"/>
      <c r="DDA11" s="83"/>
      <c r="DDB11" s="83"/>
      <c r="DDC11" s="83"/>
      <c r="DDD11" s="83"/>
      <c r="DDE11" s="83"/>
      <c r="DDF11" s="83"/>
      <c r="DDG11" s="83"/>
      <c r="DDH11" s="83"/>
      <c r="DDI11" s="83"/>
      <c r="DDJ11" s="83"/>
      <c r="DDK11" s="83"/>
      <c r="DDL11" s="83"/>
      <c r="DDM11" s="83"/>
      <c r="DDN11" s="83"/>
      <c r="DDO11" s="83"/>
      <c r="DDP11" s="83"/>
      <c r="DDQ11" s="83"/>
      <c r="DDR11" s="83"/>
      <c r="DDS11" s="83"/>
      <c r="DDT11" s="83"/>
      <c r="DDU11" s="83"/>
      <c r="DDV11" s="83"/>
      <c r="DDW11" s="83"/>
      <c r="DDX11" s="83"/>
      <c r="DDY11" s="83"/>
      <c r="DDZ11" s="83"/>
      <c r="DEA11" s="83"/>
      <c r="DEB11" s="83"/>
      <c r="DEC11" s="83"/>
      <c r="DED11" s="83"/>
      <c r="DEE11" s="83"/>
      <c r="DEF11" s="83"/>
      <c r="DEG11" s="83"/>
      <c r="DEH11" s="83"/>
      <c r="DEI11" s="83"/>
      <c r="DEJ11" s="83"/>
      <c r="DEK11" s="83"/>
      <c r="DEL11" s="83"/>
      <c r="DEM11" s="83"/>
      <c r="DEN11" s="83"/>
      <c r="DEO11" s="83"/>
      <c r="DEP11" s="83"/>
      <c r="DEQ11" s="83"/>
      <c r="DER11" s="83"/>
      <c r="DES11" s="83"/>
      <c r="DET11" s="83"/>
      <c r="DEU11" s="83"/>
      <c r="DEV11" s="83"/>
      <c r="DEW11" s="83"/>
      <c r="DEX11" s="83"/>
      <c r="DEY11" s="83"/>
      <c r="DEZ11" s="83"/>
      <c r="DFA11" s="83"/>
      <c r="DFB11" s="83"/>
      <c r="DFC11" s="83"/>
      <c r="DFD11" s="83"/>
      <c r="DFE11" s="83"/>
      <c r="DFF11" s="83"/>
      <c r="DFG11" s="83"/>
      <c r="DFH11" s="83"/>
      <c r="DFI11" s="83"/>
      <c r="DFJ11" s="83"/>
      <c r="DFK11" s="83"/>
      <c r="DFL11" s="83"/>
      <c r="DFM11" s="83"/>
      <c r="DFN11" s="83"/>
      <c r="DFO11" s="83"/>
      <c r="DFP11" s="83"/>
      <c r="DFQ11" s="83"/>
      <c r="DFR11" s="83"/>
      <c r="DFS11" s="83"/>
      <c r="DFT11" s="83"/>
      <c r="DFU11" s="83"/>
      <c r="DFV11" s="83"/>
      <c r="DFW11" s="83"/>
      <c r="DFX11" s="83"/>
      <c r="DFY11" s="83"/>
      <c r="DFZ11" s="83"/>
      <c r="DGA11" s="83"/>
      <c r="DGB11" s="83"/>
      <c r="DGC11" s="83"/>
      <c r="DGD11" s="83"/>
      <c r="DGE11" s="83"/>
      <c r="DGF11" s="83"/>
      <c r="DGG11" s="83"/>
      <c r="DGH11" s="83"/>
      <c r="DGI11" s="83"/>
      <c r="DGJ11" s="83"/>
      <c r="DGK11" s="83"/>
      <c r="DGL11" s="83"/>
      <c r="DGM11" s="83"/>
      <c r="DGN11" s="83"/>
      <c r="DGO11" s="83"/>
      <c r="DGP11" s="83"/>
      <c r="DGQ11" s="83"/>
      <c r="DGR11" s="83"/>
      <c r="DGS11" s="83"/>
      <c r="DGT11" s="83"/>
      <c r="DGU11" s="83"/>
      <c r="DGV11" s="83"/>
      <c r="DGW11" s="83"/>
      <c r="DGX11" s="83"/>
      <c r="DGY11" s="83"/>
      <c r="DGZ11" s="83"/>
      <c r="DHA11" s="83"/>
      <c r="DHB11" s="83"/>
      <c r="DHC11" s="83"/>
      <c r="DHD11" s="83"/>
      <c r="DHE11" s="83"/>
      <c r="DHF11" s="83"/>
      <c r="DHG11" s="83"/>
      <c r="DHH11" s="83"/>
      <c r="DHI11" s="83"/>
      <c r="DHJ11" s="83"/>
      <c r="DHK11" s="83"/>
      <c r="DHL11" s="83"/>
      <c r="DHM11" s="83"/>
      <c r="DHN11" s="83"/>
      <c r="DHO11" s="83"/>
      <c r="DHP11" s="83"/>
      <c r="DHQ11" s="83"/>
      <c r="DHR11" s="83"/>
      <c r="DHS11" s="83"/>
      <c r="DHT11" s="83"/>
      <c r="DHU11" s="83"/>
      <c r="DHV11" s="83"/>
      <c r="DHW11" s="83"/>
      <c r="DHX11" s="83"/>
      <c r="DHY11" s="83"/>
      <c r="DHZ11" s="83"/>
      <c r="DIA11" s="83"/>
      <c r="DIB11" s="83"/>
      <c r="DIC11" s="83"/>
      <c r="DID11" s="83"/>
      <c r="DIE11" s="83"/>
      <c r="DIF11" s="83"/>
      <c r="DIG11" s="83"/>
      <c r="DIH11" s="83"/>
      <c r="DII11" s="83"/>
      <c r="DIJ11" s="83"/>
      <c r="DIK11" s="83"/>
      <c r="DIL11" s="83"/>
      <c r="DIM11" s="83"/>
      <c r="DIN11" s="83"/>
      <c r="DIO11" s="83"/>
      <c r="DIP11" s="83"/>
      <c r="DIQ11" s="83"/>
      <c r="DIR11" s="83"/>
      <c r="DIS11" s="83"/>
      <c r="DIT11" s="83"/>
      <c r="DIU11" s="83"/>
      <c r="DIV11" s="83"/>
      <c r="DIW11" s="83"/>
      <c r="DIX11" s="83"/>
      <c r="DIY11" s="83"/>
      <c r="DIZ11" s="83"/>
      <c r="DJA11" s="83"/>
      <c r="DJB11" s="83"/>
      <c r="DJC11" s="83"/>
      <c r="DJD11" s="83"/>
      <c r="DJE11" s="83"/>
      <c r="DJF11" s="83"/>
      <c r="DJG11" s="83"/>
      <c r="DJH11" s="83"/>
      <c r="DJI11" s="83"/>
      <c r="DJJ11" s="83"/>
      <c r="DJK11" s="83"/>
      <c r="DJL11" s="83"/>
      <c r="DJM11" s="83"/>
      <c r="DJN11" s="83"/>
      <c r="DJO11" s="83"/>
      <c r="DJP11" s="83"/>
      <c r="DJQ11" s="83"/>
      <c r="DJR11" s="83"/>
      <c r="DJS11" s="83"/>
      <c r="DJT11" s="83"/>
      <c r="DJU11" s="83"/>
      <c r="DJV11" s="83"/>
      <c r="DJW11" s="83"/>
      <c r="DJX11" s="83"/>
      <c r="DJY11" s="83"/>
      <c r="DJZ11" s="83"/>
      <c r="DKA11" s="83"/>
      <c r="DKB11" s="83"/>
      <c r="DKC11" s="83"/>
      <c r="DKD11" s="83"/>
      <c r="DKE11" s="83"/>
      <c r="DKF11" s="83"/>
      <c r="DKG11" s="83"/>
      <c r="DKH11" s="83"/>
      <c r="DKI11" s="83"/>
      <c r="DKJ11" s="83"/>
      <c r="DKK11" s="83"/>
      <c r="DKL11" s="83"/>
      <c r="DKM11" s="83"/>
      <c r="DKN11" s="83"/>
      <c r="DKO11" s="83"/>
      <c r="DKP11" s="83"/>
      <c r="DKQ11" s="83"/>
      <c r="DKR11" s="83"/>
      <c r="DKS11" s="83"/>
      <c r="DKT11" s="83"/>
      <c r="DKU11" s="83"/>
      <c r="DKV11" s="83"/>
      <c r="DKW11" s="83"/>
      <c r="DKX11" s="83"/>
      <c r="DKY11" s="83"/>
      <c r="DKZ11" s="83"/>
      <c r="DLA11" s="83"/>
      <c r="DLB11" s="83"/>
      <c r="DLC11" s="83"/>
      <c r="DLD11" s="83"/>
      <c r="DLE11" s="83"/>
      <c r="DLF11" s="83"/>
      <c r="DLG11" s="83"/>
      <c r="DLH11" s="83"/>
      <c r="DLI11" s="83"/>
      <c r="DLJ11" s="83"/>
      <c r="DLK11" s="83"/>
      <c r="DLL11" s="83"/>
      <c r="DLM11" s="83"/>
      <c r="DLN11" s="83"/>
      <c r="DLO11" s="83"/>
      <c r="DLP11" s="83"/>
      <c r="DLQ11" s="83"/>
      <c r="DLR11" s="83"/>
      <c r="DLS11" s="83"/>
      <c r="DLT11" s="83"/>
      <c r="DLU11" s="83"/>
      <c r="DLV11" s="83"/>
      <c r="DLW11" s="83"/>
      <c r="DLX11" s="83"/>
      <c r="DLY11" s="83"/>
      <c r="DLZ11" s="83"/>
      <c r="DMA11" s="83"/>
      <c r="DMB11" s="83"/>
      <c r="DMC11" s="83"/>
      <c r="DMD11" s="83"/>
      <c r="DME11" s="83"/>
      <c r="DMF11" s="83"/>
      <c r="DMG11" s="83"/>
      <c r="DMH11" s="83"/>
      <c r="DMI11" s="83"/>
      <c r="DMJ11" s="83"/>
      <c r="DMK11" s="83"/>
      <c r="DML11" s="83"/>
      <c r="DMM11" s="83"/>
      <c r="DMN11" s="83"/>
      <c r="DMO11" s="83"/>
      <c r="DMP11" s="83"/>
      <c r="DMQ11" s="83"/>
      <c r="DMR11" s="83"/>
      <c r="DMS11" s="83"/>
      <c r="DMT11" s="83"/>
      <c r="DMU11" s="83"/>
      <c r="DMV11" s="83"/>
      <c r="DMW11" s="83"/>
      <c r="DMX11" s="83"/>
      <c r="DMY11" s="83"/>
      <c r="DMZ11" s="83"/>
      <c r="DNA11" s="83"/>
      <c r="DNB11" s="83"/>
      <c r="DNC11" s="83"/>
      <c r="DND11" s="83"/>
      <c r="DNE11" s="83"/>
      <c r="DNF11" s="83"/>
      <c r="DNG11" s="83"/>
      <c r="DNH11" s="83"/>
      <c r="DNI11" s="83"/>
      <c r="DNJ11" s="83"/>
      <c r="DNK11" s="83"/>
      <c r="DNL11" s="83"/>
      <c r="DNM11" s="83"/>
      <c r="DNN11" s="83"/>
      <c r="DNO11" s="83"/>
      <c r="DNP11" s="83"/>
      <c r="DNQ11" s="83"/>
      <c r="DNR11" s="83"/>
      <c r="DNS11" s="83"/>
      <c r="DNT11" s="83"/>
      <c r="DNU11" s="83"/>
      <c r="DNV11" s="83"/>
      <c r="DNW11" s="83"/>
      <c r="DNX11" s="83"/>
      <c r="DNY11" s="83"/>
      <c r="DNZ11" s="83"/>
      <c r="DOA11" s="83"/>
      <c r="DOB11" s="83"/>
      <c r="DOC11" s="83"/>
      <c r="DOD11" s="83"/>
      <c r="DOE11" s="83"/>
      <c r="DOF11" s="83"/>
      <c r="DOG11" s="83"/>
      <c r="DOH11" s="83"/>
      <c r="DOI11" s="83"/>
      <c r="DOJ11" s="83"/>
      <c r="DOK11" s="83"/>
      <c r="DOL11" s="83"/>
      <c r="DOM11" s="83"/>
      <c r="DON11" s="83"/>
      <c r="DOO11" s="83"/>
      <c r="DOP11" s="83"/>
      <c r="DOQ11" s="83"/>
      <c r="DOR11" s="83"/>
      <c r="DOS11" s="83"/>
      <c r="DOT11" s="83"/>
      <c r="DOU11" s="83"/>
      <c r="DOV11" s="83"/>
      <c r="DOW11" s="83"/>
      <c r="DOX11" s="83"/>
      <c r="DOY11" s="83"/>
      <c r="DOZ11" s="83"/>
      <c r="DPA11" s="83"/>
      <c r="DPB11" s="83"/>
      <c r="DPC11" s="83"/>
      <c r="DPD11" s="83"/>
      <c r="DPE11" s="83"/>
      <c r="DPF11" s="83"/>
      <c r="DPG11" s="83"/>
      <c r="DPH11" s="83"/>
      <c r="DPI11" s="83"/>
      <c r="DPJ11" s="83"/>
      <c r="DPK11" s="83"/>
      <c r="DPL11" s="83"/>
      <c r="DPM11" s="83"/>
      <c r="DPN11" s="83"/>
      <c r="DPO11" s="83"/>
      <c r="DPP11" s="83"/>
      <c r="DPQ11" s="83"/>
      <c r="DPR11" s="83"/>
      <c r="DPS11" s="83"/>
      <c r="DPT11" s="83"/>
      <c r="DPU11" s="83"/>
      <c r="DPV11" s="83"/>
      <c r="DPW11" s="83"/>
      <c r="DPX11" s="83"/>
      <c r="DPY11" s="83"/>
      <c r="DPZ11" s="83"/>
      <c r="DQA11" s="83"/>
      <c r="DQB11" s="83"/>
      <c r="DQC11" s="83"/>
      <c r="DQD11" s="83"/>
      <c r="DQE11" s="83"/>
      <c r="DQF11" s="83"/>
      <c r="DQG11" s="83"/>
      <c r="DQH11" s="83"/>
      <c r="DQI11" s="83"/>
      <c r="DQJ11" s="83"/>
      <c r="DQK11" s="83"/>
      <c r="DQL11" s="83"/>
      <c r="DQM11" s="83"/>
      <c r="DQN11" s="83"/>
      <c r="DQO11" s="83"/>
      <c r="DQP11" s="83"/>
      <c r="DQQ11" s="83"/>
      <c r="DQR11" s="83"/>
      <c r="DQS11" s="83"/>
      <c r="DQT11" s="83"/>
      <c r="DQU11" s="83"/>
      <c r="DQV11" s="83"/>
      <c r="DQW11" s="83"/>
      <c r="DQX11" s="83"/>
      <c r="DQY11" s="83"/>
      <c r="DQZ11" s="83"/>
      <c r="DRA11" s="83"/>
      <c r="DRB11" s="83"/>
      <c r="DRC11" s="83"/>
      <c r="DRD11" s="83"/>
      <c r="DRE11" s="83"/>
      <c r="DRF11" s="83"/>
      <c r="DRG11" s="83"/>
      <c r="DRH11" s="83"/>
      <c r="DRI11" s="83"/>
      <c r="DRJ11" s="83"/>
      <c r="DRK11" s="83"/>
      <c r="DRL11" s="83"/>
      <c r="DRM11" s="83"/>
      <c r="DRN11" s="83"/>
      <c r="DRO11" s="83"/>
      <c r="DRP11" s="83"/>
      <c r="DRQ11" s="83"/>
      <c r="DRR11" s="83"/>
      <c r="DRS11" s="83"/>
      <c r="DRT11" s="83"/>
      <c r="DRU11" s="83"/>
      <c r="DRV11" s="83"/>
      <c r="DRW11" s="83"/>
      <c r="DRX11" s="83"/>
      <c r="DRY11" s="83"/>
      <c r="DRZ11" s="83"/>
      <c r="DSA11" s="83"/>
      <c r="DSB11" s="83"/>
      <c r="DSC11" s="83"/>
      <c r="DSD11" s="83"/>
      <c r="DSE11" s="83"/>
      <c r="DSF11" s="83"/>
      <c r="DSG11" s="83"/>
      <c r="DSH11" s="83"/>
      <c r="DSI11" s="83"/>
      <c r="DSJ11" s="83"/>
      <c r="DSK11" s="83"/>
      <c r="DSL11" s="83"/>
      <c r="DSM11" s="83"/>
      <c r="DSN11" s="83"/>
      <c r="DSO11" s="83"/>
      <c r="DSP11" s="83"/>
      <c r="DSQ11" s="83"/>
      <c r="DSR11" s="83"/>
      <c r="DSS11" s="83"/>
      <c r="DST11" s="83"/>
      <c r="DSU11" s="83"/>
      <c r="DSV11" s="83"/>
      <c r="DSW11" s="83"/>
      <c r="DSX11" s="83"/>
      <c r="DSY11" s="83"/>
      <c r="DSZ11" s="83"/>
      <c r="DTA11" s="83"/>
      <c r="DTB11" s="83"/>
      <c r="DTC11" s="83"/>
      <c r="DTD11" s="83"/>
      <c r="DTE11" s="83"/>
      <c r="DTF11" s="83"/>
      <c r="DTG11" s="83"/>
      <c r="DTH11" s="83"/>
      <c r="DTI11" s="83"/>
      <c r="DTJ11" s="83"/>
      <c r="DTK11" s="83"/>
      <c r="DTL11" s="83"/>
      <c r="DTM11" s="83"/>
      <c r="DTN11" s="83"/>
      <c r="DTO11" s="83"/>
      <c r="DTP11" s="83"/>
      <c r="DTQ11" s="83"/>
      <c r="DTR11" s="83"/>
      <c r="DTS11" s="83"/>
      <c r="DTT11" s="83"/>
      <c r="DTU11" s="83"/>
      <c r="DTV11" s="83"/>
      <c r="DTW11" s="83"/>
      <c r="DTX11" s="83"/>
      <c r="DTY11" s="83"/>
      <c r="DTZ11" s="83"/>
      <c r="DUA11" s="83"/>
      <c r="DUB11" s="83"/>
      <c r="DUC11" s="83"/>
      <c r="DUD11" s="83"/>
      <c r="DUE11" s="83"/>
      <c r="DUF11" s="83"/>
      <c r="DUG11" s="83"/>
      <c r="DUH11" s="83"/>
      <c r="DUI11" s="83"/>
      <c r="DUJ11" s="83"/>
      <c r="DUK11" s="83"/>
      <c r="DUL11" s="83"/>
      <c r="DUM11" s="83"/>
      <c r="DUN11" s="83"/>
      <c r="DUO11" s="83"/>
      <c r="DUP11" s="83"/>
      <c r="DUQ11" s="83"/>
      <c r="DUR11" s="83"/>
      <c r="DUS11" s="83"/>
      <c r="DUT11" s="83"/>
      <c r="DUU11" s="83"/>
      <c r="DUV11" s="83"/>
      <c r="DUW11" s="83"/>
      <c r="DUX11" s="83"/>
      <c r="DUY11" s="83"/>
      <c r="DUZ11" s="83"/>
      <c r="DVA11" s="83"/>
      <c r="DVB11" s="83"/>
      <c r="DVC11" s="83"/>
      <c r="DVD11" s="83"/>
      <c r="DVE11" s="83"/>
      <c r="DVF11" s="83"/>
      <c r="DVG11" s="83"/>
      <c r="DVH11" s="83"/>
      <c r="DVI11" s="83"/>
      <c r="DVJ11" s="83"/>
      <c r="DVK11" s="83"/>
      <c r="DVL11" s="83"/>
      <c r="DVM11" s="83"/>
      <c r="DVN11" s="83"/>
      <c r="DVO11" s="83"/>
      <c r="DVP11" s="83"/>
      <c r="DVQ11" s="83"/>
      <c r="DVR11" s="83"/>
      <c r="DVS11" s="83"/>
      <c r="DVT11" s="83"/>
      <c r="DVU11" s="83"/>
      <c r="DVV11" s="83"/>
      <c r="DVW11" s="83"/>
      <c r="DVX11" s="83"/>
      <c r="DVY11" s="83"/>
      <c r="DVZ11" s="83"/>
      <c r="DWA11" s="83"/>
      <c r="DWB11" s="83"/>
      <c r="DWC11" s="83"/>
      <c r="DWD11" s="83"/>
      <c r="DWE11" s="83"/>
      <c r="DWF11" s="83"/>
      <c r="DWG11" s="83"/>
      <c r="DWH11" s="83"/>
      <c r="DWI11" s="83"/>
      <c r="DWJ11" s="83"/>
      <c r="DWK11" s="83"/>
      <c r="DWL11" s="83"/>
      <c r="DWM11" s="83"/>
      <c r="DWN11" s="83"/>
      <c r="DWO11" s="83"/>
      <c r="DWP11" s="83"/>
      <c r="DWQ11" s="83"/>
      <c r="DWR11" s="83"/>
      <c r="DWS11" s="83"/>
      <c r="DWT11" s="83"/>
      <c r="DWU11" s="83"/>
      <c r="DWV11" s="83"/>
      <c r="DWW11" s="83"/>
      <c r="DWX11" s="83"/>
      <c r="DWY11" s="83"/>
      <c r="DWZ11" s="83"/>
      <c r="DXA11" s="83"/>
      <c r="DXB11" s="83"/>
      <c r="DXC11" s="83"/>
      <c r="DXD11" s="83"/>
      <c r="DXE11" s="83"/>
      <c r="DXF11" s="83"/>
      <c r="DXG11" s="83"/>
      <c r="DXH11" s="83"/>
      <c r="DXI11" s="83"/>
      <c r="DXJ11" s="83"/>
      <c r="DXK11" s="83"/>
      <c r="DXL11" s="83"/>
      <c r="DXM11" s="83"/>
      <c r="DXN11" s="83"/>
      <c r="DXO11" s="83"/>
      <c r="DXP11" s="83"/>
      <c r="DXQ11" s="83"/>
      <c r="DXR11" s="83"/>
      <c r="DXS11" s="83"/>
      <c r="DXT11" s="83"/>
      <c r="DXU11" s="83"/>
      <c r="DXV11" s="83"/>
      <c r="DXW11" s="83"/>
      <c r="DXX11" s="83"/>
      <c r="DXY11" s="83"/>
      <c r="DXZ11" s="83"/>
      <c r="DYA11" s="83"/>
      <c r="DYB11" s="83"/>
      <c r="DYC11" s="83"/>
      <c r="DYD11" s="83"/>
      <c r="DYE11" s="83"/>
      <c r="DYF11" s="83"/>
      <c r="DYG11" s="83"/>
      <c r="DYH11" s="83"/>
      <c r="DYI11" s="83"/>
      <c r="DYJ11" s="83"/>
      <c r="DYK11" s="83"/>
      <c r="DYL11" s="83"/>
      <c r="DYM11" s="83"/>
      <c r="DYN11" s="83"/>
      <c r="DYO11" s="83"/>
      <c r="DYP11" s="83"/>
      <c r="DYQ11" s="83"/>
      <c r="DYR11" s="83"/>
      <c r="DYS11" s="83"/>
      <c r="DYT11" s="83"/>
      <c r="DYU11" s="83"/>
      <c r="DYV11" s="83"/>
      <c r="DYW11" s="83"/>
      <c r="DYX11" s="83"/>
      <c r="DYY11" s="83"/>
      <c r="DYZ11" s="83"/>
      <c r="DZA11" s="83"/>
      <c r="DZB11" s="83"/>
      <c r="DZC11" s="83"/>
      <c r="DZD11" s="83"/>
      <c r="DZE11" s="83"/>
      <c r="DZF11" s="83"/>
      <c r="DZG11" s="83"/>
      <c r="DZH11" s="83"/>
      <c r="DZI11" s="83"/>
      <c r="DZJ11" s="83"/>
      <c r="DZK11" s="83"/>
      <c r="DZL11" s="83"/>
      <c r="DZM11" s="83"/>
      <c r="DZN11" s="83"/>
      <c r="DZO11" s="83"/>
      <c r="DZP11" s="83"/>
      <c r="DZQ11" s="83"/>
      <c r="DZR11" s="83"/>
      <c r="DZS11" s="83"/>
      <c r="DZT11" s="83"/>
      <c r="DZU11" s="83"/>
      <c r="DZV11" s="83"/>
      <c r="DZW11" s="83"/>
      <c r="DZX11" s="83"/>
      <c r="DZY11" s="83"/>
      <c r="DZZ11" s="83"/>
      <c r="EAA11" s="83"/>
      <c r="EAB11" s="83"/>
      <c r="EAC11" s="83"/>
      <c r="EAD11" s="83"/>
      <c r="EAE11" s="83"/>
      <c r="EAF11" s="83"/>
      <c r="EAG11" s="83"/>
      <c r="EAH11" s="83"/>
      <c r="EAI11" s="83"/>
      <c r="EAJ11" s="83"/>
      <c r="EAK11" s="83"/>
      <c r="EAL11" s="83"/>
      <c r="EAM11" s="83"/>
      <c r="EAN11" s="83"/>
      <c r="EAO11" s="83"/>
      <c r="EAP11" s="83"/>
      <c r="EAQ11" s="83"/>
      <c r="EAR11" s="83"/>
      <c r="EAS11" s="83"/>
      <c r="EAT11" s="83"/>
      <c r="EAU11" s="83"/>
      <c r="EAV11" s="83"/>
      <c r="EAW11" s="83"/>
      <c r="EAX11" s="83"/>
      <c r="EAY11" s="83"/>
      <c r="EAZ11" s="83"/>
      <c r="EBA11" s="83"/>
      <c r="EBB11" s="83"/>
      <c r="EBC11" s="83"/>
      <c r="EBD11" s="83"/>
      <c r="EBE11" s="83"/>
      <c r="EBF11" s="83"/>
      <c r="EBG11" s="83"/>
      <c r="EBH11" s="83"/>
      <c r="EBI11" s="83"/>
      <c r="EBJ11" s="83"/>
      <c r="EBK11" s="83"/>
      <c r="EBL11" s="83"/>
      <c r="EBM11" s="83"/>
      <c r="EBN11" s="83"/>
      <c r="EBO11" s="83"/>
      <c r="EBP11" s="83"/>
      <c r="EBQ11" s="83"/>
      <c r="EBR11" s="83"/>
      <c r="EBS11" s="83"/>
      <c r="EBT11" s="83"/>
      <c r="EBU11" s="83"/>
      <c r="EBV11" s="83"/>
      <c r="EBW11" s="83"/>
      <c r="EBX11" s="83"/>
      <c r="EBY11" s="83"/>
      <c r="EBZ11" s="83"/>
      <c r="ECA11" s="83"/>
      <c r="ECB11" s="83"/>
      <c r="ECC11" s="83"/>
      <c r="ECD11" s="83"/>
      <c r="ECE11" s="83"/>
      <c r="ECF11" s="83"/>
      <c r="ECG11" s="83"/>
      <c r="ECH11" s="83"/>
      <c r="ECI11" s="83"/>
      <c r="ECJ11" s="83"/>
      <c r="ECK11" s="83"/>
      <c r="ECL11" s="83"/>
      <c r="ECM11" s="83"/>
      <c r="ECN11" s="83"/>
      <c r="ECO11" s="83"/>
      <c r="ECP11" s="83"/>
      <c r="ECQ11" s="83"/>
      <c r="ECR11" s="83"/>
      <c r="ECS11" s="83"/>
      <c r="ECT11" s="83"/>
      <c r="ECU11" s="83"/>
      <c r="ECV11" s="83"/>
      <c r="ECW11" s="83"/>
      <c r="ECX11" s="83"/>
      <c r="ECY11" s="83"/>
      <c r="ECZ11" s="83"/>
      <c r="EDA11" s="83"/>
      <c r="EDB11" s="83"/>
      <c r="EDC11" s="83"/>
      <c r="EDD11" s="83"/>
      <c r="EDE11" s="83"/>
      <c r="EDF11" s="83"/>
      <c r="EDG11" s="83"/>
      <c r="EDH11" s="83"/>
      <c r="EDI11" s="83"/>
      <c r="EDJ11" s="83"/>
      <c r="EDK11" s="83"/>
      <c r="EDL11" s="83"/>
      <c r="EDM11" s="83"/>
      <c r="EDN11" s="83"/>
      <c r="EDO11" s="83"/>
      <c r="EDP11" s="83"/>
      <c r="EDQ11" s="83"/>
      <c r="EDR11" s="83"/>
      <c r="EDS11" s="83"/>
      <c r="EDT11" s="83"/>
      <c r="EDU11" s="83"/>
      <c r="EDV11" s="83"/>
      <c r="EDW11" s="83"/>
      <c r="EDX11" s="83"/>
      <c r="EDY11" s="83"/>
      <c r="EDZ11" s="83"/>
      <c r="EEA11" s="83"/>
      <c r="EEB11" s="83"/>
      <c r="EEC11" s="83"/>
      <c r="EED11" s="83"/>
      <c r="EEE11" s="83"/>
      <c r="EEF11" s="83"/>
      <c r="EEG11" s="83"/>
      <c r="EEH11" s="83"/>
      <c r="EEI11" s="83"/>
      <c r="EEJ11" s="83"/>
      <c r="EEK11" s="83"/>
      <c r="EEL11" s="83"/>
      <c r="EEM11" s="83"/>
      <c r="EEN11" s="83"/>
      <c r="EEO11" s="83"/>
      <c r="EEP11" s="83"/>
      <c r="EEQ11" s="83"/>
      <c r="EER11" s="83"/>
      <c r="EES11" s="83"/>
      <c r="EET11" s="83"/>
      <c r="EEU11" s="83"/>
      <c r="EEV11" s="83"/>
      <c r="EEW11" s="83"/>
      <c r="EEX11" s="83"/>
      <c r="EEY11" s="83"/>
      <c r="EEZ11" s="83"/>
      <c r="EFA11" s="83"/>
      <c r="EFB11" s="83"/>
      <c r="EFC11" s="83"/>
      <c r="EFD11" s="83"/>
      <c r="EFE11" s="83"/>
      <c r="EFF11" s="83"/>
      <c r="EFG11" s="83"/>
      <c r="EFH11" s="83"/>
      <c r="EFI11" s="83"/>
      <c r="EFJ11" s="83"/>
      <c r="EFK11" s="83"/>
      <c r="EFL11" s="83"/>
      <c r="EFM11" s="83"/>
      <c r="EFN11" s="83"/>
      <c r="EFO11" s="83"/>
      <c r="EFP11" s="83"/>
      <c r="EFQ11" s="83"/>
      <c r="EFR11" s="83"/>
      <c r="EFS11" s="83"/>
      <c r="EFT11" s="83"/>
      <c r="EFU11" s="83"/>
      <c r="EFV11" s="83"/>
      <c r="EFW11" s="83"/>
      <c r="EFX11" s="83"/>
      <c r="EFY11" s="83"/>
      <c r="EFZ11" s="83"/>
      <c r="EGA11" s="83"/>
      <c r="EGB11" s="83"/>
      <c r="EGC11" s="83"/>
      <c r="EGD11" s="83"/>
      <c r="EGE11" s="83"/>
      <c r="EGF11" s="83"/>
      <c r="EGG11" s="83"/>
      <c r="EGH11" s="83"/>
      <c r="EGI11" s="83"/>
      <c r="EGJ11" s="83"/>
      <c r="EGK11" s="83"/>
      <c r="EGL11" s="83"/>
      <c r="EGM11" s="83"/>
      <c r="EGN11" s="83"/>
      <c r="EGO11" s="83"/>
      <c r="EGP11" s="83"/>
      <c r="EGQ11" s="83"/>
      <c r="EGR11" s="83"/>
      <c r="EGS11" s="83"/>
      <c r="EGT11" s="83"/>
      <c r="EGU11" s="83"/>
      <c r="EGV11" s="83"/>
      <c r="EGW11" s="83"/>
      <c r="EGX11" s="83"/>
      <c r="EGY11" s="83"/>
      <c r="EGZ11" s="83"/>
      <c r="EHA11" s="83"/>
      <c r="EHB11" s="83"/>
      <c r="EHC11" s="83"/>
      <c r="EHD11" s="83"/>
      <c r="EHE11" s="83"/>
      <c r="EHF11" s="83"/>
      <c r="EHG11" s="83"/>
      <c r="EHH11" s="83"/>
      <c r="EHI11" s="83"/>
      <c r="EHJ11" s="83"/>
      <c r="EHK11" s="83"/>
      <c r="EHL11" s="83"/>
      <c r="EHM11" s="83"/>
      <c r="EHN11" s="83"/>
      <c r="EHO11" s="83"/>
      <c r="EHP11" s="83"/>
      <c r="EHQ11" s="83"/>
      <c r="EHR11" s="83"/>
      <c r="EHS11" s="83"/>
      <c r="EHT11" s="83"/>
      <c r="EHU11" s="83"/>
      <c r="EHV11" s="83"/>
      <c r="EHW11" s="83"/>
      <c r="EHX11" s="83"/>
      <c r="EHY11" s="83"/>
      <c r="EHZ11" s="83"/>
      <c r="EIA11" s="83"/>
      <c r="EIB11" s="83"/>
      <c r="EIC11" s="83"/>
      <c r="EID11" s="83"/>
      <c r="EIE11" s="83"/>
      <c r="EIF11" s="83"/>
      <c r="EIG11" s="83"/>
      <c r="EIH11" s="83"/>
      <c r="EII11" s="83"/>
      <c r="EIJ11" s="83"/>
      <c r="EIK11" s="83"/>
      <c r="EIL11" s="83"/>
      <c r="EIM11" s="83"/>
      <c r="EIN11" s="83"/>
      <c r="EIO11" s="83"/>
      <c r="EIP11" s="83"/>
      <c r="EIQ11" s="83"/>
      <c r="EIR11" s="83"/>
      <c r="EIS11" s="83"/>
      <c r="EIT11" s="83"/>
      <c r="EIU11" s="83"/>
      <c r="EIV11" s="83"/>
      <c r="EIW11" s="83"/>
      <c r="EIX11" s="83"/>
      <c r="EIY11" s="83"/>
      <c r="EIZ11" s="83"/>
      <c r="EJA11" s="83"/>
      <c r="EJB11" s="83"/>
      <c r="EJC11" s="83"/>
      <c r="EJD11" s="83"/>
      <c r="EJE11" s="83"/>
      <c r="EJF11" s="83"/>
      <c r="EJG11" s="83"/>
      <c r="EJH11" s="83"/>
      <c r="EJI11" s="83"/>
      <c r="EJJ11" s="83"/>
      <c r="EJK11" s="83"/>
      <c r="EJL11" s="83"/>
      <c r="EJM11" s="83"/>
      <c r="EJN11" s="83"/>
      <c r="EJO11" s="83"/>
      <c r="EJP11" s="83"/>
      <c r="EJQ11" s="83"/>
      <c r="EJR11" s="83"/>
      <c r="EJS11" s="83"/>
      <c r="EJT11" s="83"/>
      <c r="EJU11" s="83"/>
      <c r="EJV11" s="83"/>
      <c r="EJW11" s="83"/>
      <c r="EJX11" s="83"/>
      <c r="EJY11" s="83"/>
      <c r="EJZ11" s="83"/>
      <c r="EKA11" s="83"/>
      <c r="EKB11" s="83"/>
      <c r="EKC11" s="83"/>
      <c r="EKD11" s="83"/>
      <c r="EKE11" s="83"/>
      <c r="EKF11" s="83"/>
      <c r="EKG11" s="83"/>
      <c r="EKH11" s="83"/>
      <c r="EKI11" s="83"/>
      <c r="EKJ11" s="83"/>
      <c r="EKK11" s="83"/>
      <c r="EKL11" s="83"/>
      <c r="EKM11" s="83"/>
      <c r="EKN11" s="83"/>
      <c r="EKO11" s="83"/>
      <c r="EKP11" s="83"/>
      <c r="EKQ11" s="83"/>
      <c r="EKR11" s="83"/>
      <c r="EKS11" s="83"/>
      <c r="EKT11" s="83"/>
      <c r="EKU11" s="83"/>
      <c r="EKV11" s="83"/>
      <c r="EKW11" s="83"/>
      <c r="EKX11" s="83"/>
      <c r="EKY11" s="83"/>
      <c r="EKZ11" s="83"/>
      <c r="ELA11" s="83"/>
      <c r="ELB11" s="83"/>
      <c r="ELC11" s="83"/>
      <c r="ELD11" s="83"/>
      <c r="ELE11" s="83"/>
      <c r="ELF11" s="83"/>
      <c r="ELG11" s="83"/>
      <c r="ELH11" s="83"/>
      <c r="ELI11" s="83"/>
      <c r="ELJ11" s="83"/>
      <c r="ELK11" s="83"/>
      <c r="ELL11" s="83"/>
      <c r="ELM11" s="83"/>
      <c r="ELN11" s="83"/>
      <c r="ELO11" s="83"/>
      <c r="ELP11" s="83"/>
      <c r="ELQ11" s="83"/>
      <c r="ELR11" s="83"/>
      <c r="ELS11" s="83"/>
      <c r="ELT11" s="83"/>
      <c r="ELU11" s="83"/>
      <c r="ELV11" s="83"/>
      <c r="ELW11" s="83"/>
      <c r="ELX11" s="83"/>
      <c r="ELY11" s="83"/>
      <c r="ELZ11" s="83"/>
      <c r="EMA11" s="83"/>
      <c r="EMB11" s="83"/>
      <c r="EMC11" s="83"/>
      <c r="EMD11" s="83"/>
      <c r="EME11" s="83"/>
      <c r="EMF11" s="83"/>
      <c r="EMG11" s="83"/>
      <c r="EMH11" s="83"/>
      <c r="EMI11" s="83"/>
      <c r="EMJ11" s="83"/>
      <c r="EMK11" s="83"/>
      <c r="EML11" s="83"/>
      <c r="EMM11" s="83"/>
      <c r="EMN11" s="83"/>
      <c r="EMO11" s="83"/>
      <c r="EMP11" s="83"/>
      <c r="EMQ11" s="83"/>
      <c r="EMR11" s="83"/>
      <c r="EMS11" s="83"/>
      <c r="EMT11" s="83"/>
      <c r="EMU11" s="83"/>
      <c r="EMV11" s="83"/>
      <c r="EMW11" s="83"/>
      <c r="EMX11" s="83"/>
      <c r="EMY11" s="83"/>
      <c r="EMZ11" s="83"/>
      <c r="ENA11" s="83"/>
      <c r="ENB11" s="83"/>
      <c r="ENC11" s="83"/>
      <c r="END11" s="83"/>
      <c r="ENE11" s="83"/>
      <c r="ENF11" s="83"/>
      <c r="ENG11" s="83"/>
      <c r="ENH11" s="83"/>
      <c r="ENI11" s="83"/>
      <c r="ENJ11" s="83"/>
      <c r="ENK11" s="83"/>
      <c r="ENL11" s="83"/>
      <c r="ENM11" s="83"/>
      <c r="ENN11" s="83"/>
      <c r="ENO11" s="83"/>
      <c r="ENP11" s="83"/>
      <c r="ENQ11" s="83"/>
      <c r="ENR11" s="83"/>
      <c r="ENS11" s="83"/>
      <c r="ENT11" s="83"/>
      <c r="ENU11" s="83"/>
      <c r="ENV11" s="83"/>
      <c r="ENW11" s="83"/>
      <c r="ENX11" s="83"/>
      <c r="ENY11" s="83"/>
      <c r="ENZ11" s="83"/>
      <c r="EOA11" s="83"/>
      <c r="EOB11" s="83"/>
      <c r="EOC11" s="83"/>
      <c r="EOD11" s="83"/>
      <c r="EOE11" s="83"/>
      <c r="EOF11" s="83"/>
      <c r="EOG11" s="83"/>
      <c r="EOH11" s="83"/>
      <c r="EOI11" s="83"/>
      <c r="EOJ11" s="83"/>
      <c r="EOK11" s="83"/>
      <c r="EOL11" s="83"/>
      <c r="EOM11" s="83"/>
      <c r="EON11" s="83"/>
      <c r="EOO11" s="83"/>
      <c r="EOP11" s="83"/>
      <c r="EOQ11" s="83"/>
      <c r="EOR11" s="83"/>
      <c r="EOS11" s="83"/>
      <c r="EOT11" s="83"/>
      <c r="EOU11" s="83"/>
      <c r="EOV11" s="83"/>
      <c r="EOW11" s="83"/>
      <c r="EOX11" s="83"/>
      <c r="EOY11" s="83"/>
      <c r="EOZ11" s="83"/>
      <c r="EPA11" s="83"/>
      <c r="EPB11" s="83"/>
      <c r="EPC11" s="83"/>
      <c r="EPD11" s="83"/>
      <c r="EPE11" s="83"/>
      <c r="EPF11" s="83"/>
      <c r="EPG11" s="83"/>
      <c r="EPH11" s="83"/>
      <c r="EPI11" s="83"/>
      <c r="EPJ11" s="83"/>
      <c r="EPK11" s="83"/>
      <c r="EPL11" s="83"/>
      <c r="EPM11" s="83"/>
      <c r="EPN11" s="83"/>
      <c r="EPO11" s="83"/>
      <c r="EPP11" s="83"/>
      <c r="EPQ11" s="83"/>
      <c r="EPR11" s="83"/>
      <c r="EPS11" s="83"/>
      <c r="EPT11" s="83"/>
      <c r="EPU11" s="83"/>
      <c r="EPV11" s="83"/>
      <c r="EPW11" s="83"/>
      <c r="EPX11" s="83"/>
      <c r="EPY11" s="83"/>
      <c r="EPZ11" s="83"/>
      <c r="EQA11" s="83"/>
      <c r="EQB11" s="83"/>
      <c r="EQC11" s="83"/>
      <c r="EQD11" s="83"/>
      <c r="EQE11" s="83"/>
      <c r="EQF11" s="83"/>
      <c r="EQG11" s="83"/>
      <c r="EQH11" s="83"/>
      <c r="EQI11" s="83"/>
      <c r="EQJ11" s="83"/>
      <c r="EQK11" s="83"/>
      <c r="EQL11" s="83"/>
      <c r="EQM11" s="83"/>
      <c r="EQN11" s="83"/>
      <c r="EQO11" s="83"/>
      <c r="EQP11" s="83"/>
      <c r="EQQ11" s="83"/>
      <c r="EQR11" s="83"/>
      <c r="EQS11" s="83"/>
      <c r="EQT11" s="83"/>
      <c r="EQU11" s="83"/>
      <c r="EQV11" s="83"/>
      <c r="EQW11" s="83"/>
      <c r="EQX11" s="83"/>
      <c r="EQY11" s="83"/>
      <c r="EQZ11" s="83"/>
      <c r="ERA11" s="83"/>
      <c r="ERB11" s="83"/>
      <c r="ERC11" s="83"/>
      <c r="ERD11" s="83"/>
      <c r="ERE11" s="83"/>
      <c r="ERF11" s="83"/>
      <c r="ERG11" s="83"/>
      <c r="ERH11" s="83"/>
      <c r="ERI11" s="83"/>
      <c r="ERJ11" s="83"/>
      <c r="ERK11" s="83"/>
      <c r="ERL11" s="83"/>
      <c r="ERM11" s="83"/>
      <c r="ERN11" s="83"/>
      <c r="ERO11" s="83"/>
      <c r="ERP11" s="83"/>
      <c r="ERQ11" s="83"/>
      <c r="ERR11" s="83"/>
      <c r="ERS11" s="83"/>
      <c r="ERT11" s="83"/>
      <c r="ERU11" s="83"/>
      <c r="ERV11" s="83"/>
      <c r="ERW11" s="83"/>
      <c r="ERX11" s="83"/>
      <c r="ERY11" s="83"/>
      <c r="ERZ11" s="83"/>
      <c r="ESA11" s="83"/>
      <c r="ESB11" s="83"/>
      <c r="ESC11" s="83"/>
      <c r="ESD11" s="83"/>
      <c r="ESE11" s="83"/>
      <c r="ESF11" s="83"/>
      <c r="ESG11" s="83"/>
      <c r="ESH11" s="83"/>
      <c r="ESI11" s="83"/>
      <c r="ESJ11" s="83"/>
      <c r="ESK11" s="83"/>
      <c r="ESL11" s="83"/>
      <c r="ESM11" s="83"/>
      <c r="ESN11" s="83"/>
      <c r="ESO11" s="83"/>
      <c r="ESP11" s="83"/>
      <c r="ESQ11" s="83"/>
      <c r="ESR11" s="83"/>
      <c r="ESS11" s="83"/>
      <c r="EST11" s="83"/>
      <c r="ESU11" s="83"/>
      <c r="ESV11" s="83"/>
      <c r="ESW11" s="83"/>
      <c r="ESX11" s="83"/>
      <c r="ESY11" s="83"/>
      <c r="ESZ11" s="83"/>
      <c r="ETA11" s="83"/>
      <c r="ETB11" s="83"/>
      <c r="ETC11" s="83"/>
      <c r="ETD11" s="83"/>
      <c r="ETE11" s="83"/>
      <c r="ETF11" s="83"/>
      <c r="ETG11" s="83"/>
      <c r="ETH11" s="83"/>
      <c r="ETI11" s="83"/>
      <c r="ETJ11" s="83"/>
      <c r="ETK11" s="83"/>
      <c r="ETL11" s="83"/>
      <c r="ETM11" s="83"/>
      <c r="ETN11" s="83"/>
      <c r="ETO11" s="83"/>
      <c r="ETP11" s="83"/>
      <c r="ETQ11" s="83"/>
      <c r="ETR11" s="83"/>
      <c r="ETS11" s="83"/>
      <c r="ETT11" s="83"/>
      <c r="ETU11" s="83"/>
      <c r="ETV11" s="83"/>
      <c r="ETW11" s="83"/>
      <c r="ETX11" s="83"/>
      <c r="ETY11" s="83"/>
      <c r="ETZ11" s="83"/>
      <c r="EUA11" s="83"/>
      <c r="EUB11" s="83"/>
      <c r="EUC11" s="83"/>
      <c r="EUD11" s="83"/>
      <c r="EUE11" s="83"/>
      <c r="EUF11" s="83"/>
      <c r="EUG11" s="83"/>
      <c r="EUH11" s="83"/>
      <c r="EUI11" s="83"/>
      <c r="EUJ11" s="83"/>
      <c r="EUK11" s="83"/>
      <c r="EUL11" s="83"/>
      <c r="EUM11" s="83"/>
      <c r="EUN11" s="83"/>
      <c r="EUO11" s="83"/>
      <c r="EUP11" s="83"/>
      <c r="EUQ11" s="83"/>
      <c r="EUR11" s="83"/>
      <c r="EUS11" s="83"/>
      <c r="EUT11" s="83"/>
      <c r="EUU11" s="83"/>
      <c r="EUV11" s="83"/>
      <c r="EUW11" s="83"/>
      <c r="EUX11" s="83"/>
      <c r="EUY11" s="83"/>
      <c r="EUZ11" s="83"/>
      <c r="EVA11" s="83"/>
      <c r="EVB11" s="83"/>
      <c r="EVC11" s="83"/>
      <c r="EVD11" s="83"/>
      <c r="EVE11" s="83"/>
      <c r="EVF11" s="83"/>
      <c r="EVG11" s="83"/>
      <c r="EVH11" s="83"/>
      <c r="EVI11" s="83"/>
      <c r="EVJ11" s="83"/>
      <c r="EVK11" s="83"/>
      <c r="EVL11" s="83"/>
      <c r="EVM11" s="83"/>
      <c r="EVN11" s="83"/>
      <c r="EVO11" s="83"/>
      <c r="EVP11" s="83"/>
      <c r="EVQ11" s="83"/>
      <c r="EVR11" s="83"/>
      <c r="EVS11" s="83"/>
      <c r="EVT11" s="83"/>
      <c r="EVU11" s="83"/>
      <c r="EVV11" s="83"/>
      <c r="EVW11" s="83"/>
      <c r="EVX11" s="83"/>
      <c r="EVY11" s="83"/>
      <c r="EVZ11" s="83"/>
      <c r="EWA11" s="83"/>
      <c r="EWB11" s="83"/>
      <c r="EWC11" s="83"/>
      <c r="EWD11" s="83"/>
      <c r="EWE11" s="83"/>
      <c r="EWF11" s="83"/>
      <c r="EWG11" s="83"/>
      <c r="EWH11" s="83"/>
      <c r="EWI11" s="83"/>
      <c r="EWJ11" s="83"/>
      <c r="EWK11" s="83"/>
      <c r="EWL11" s="83"/>
      <c r="EWM11" s="83"/>
      <c r="EWN11" s="83"/>
      <c r="EWO11" s="83"/>
      <c r="EWP11" s="83"/>
      <c r="EWQ11" s="83"/>
      <c r="EWR11" s="83"/>
      <c r="EWS11" s="83"/>
      <c r="EWT11" s="83"/>
      <c r="EWU11" s="83"/>
      <c r="EWV11" s="83"/>
      <c r="EWW11" s="83"/>
      <c r="EWX11" s="83"/>
      <c r="EWY11" s="83"/>
      <c r="EWZ11" s="83"/>
      <c r="EXA11" s="83"/>
      <c r="EXB11" s="83"/>
      <c r="EXC11" s="83"/>
      <c r="EXD11" s="83"/>
      <c r="EXE11" s="83"/>
      <c r="EXF11" s="83"/>
      <c r="EXG11" s="83"/>
      <c r="EXH11" s="83"/>
      <c r="EXI11" s="83"/>
      <c r="EXJ11" s="83"/>
      <c r="EXK11" s="83"/>
      <c r="EXL11" s="83"/>
      <c r="EXM11" s="83"/>
      <c r="EXN11" s="83"/>
      <c r="EXO11" s="83"/>
      <c r="EXP11" s="83"/>
      <c r="EXQ11" s="83"/>
      <c r="EXR11" s="83"/>
      <c r="EXS11" s="83"/>
      <c r="EXT11" s="83"/>
      <c r="EXU11" s="83"/>
      <c r="EXV11" s="83"/>
      <c r="EXW11" s="83"/>
      <c r="EXX11" s="83"/>
      <c r="EXY11" s="83"/>
      <c r="EXZ11" s="83"/>
      <c r="EYA11" s="83"/>
      <c r="EYB11" s="83"/>
      <c r="EYC11" s="83"/>
      <c r="EYD11" s="83"/>
      <c r="EYE11" s="83"/>
      <c r="EYF11" s="83"/>
      <c r="EYG11" s="83"/>
      <c r="EYH11" s="83"/>
      <c r="EYI11" s="83"/>
      <c r="EYJ11" s="83"/>
      <c r="EYK11" s="83"/>
      <c r="EYL11" s="83"/>
      <c r="EYM11" s="83"/>
      <c r="EYN11" s="83"/>
      <c r="EYO11" s="83"/>
      <c r="EYP11" s="83"/>
      <c r="EYQ11" s="83"/>
      <c r="EYR11" s="83"/>
      <c r="EYS11" s="83"/>
      <c r="EYT11" s="83"/>
      <c r="EYU11" s="83"/>
      <c r="EYV11" s="83"/>
      <c r="EYW11" s="83"/>
      <c r="EYX11" s="83"/>
      <c r="EYY11" s="83"/>
      <c r="EYZ11" s="83"/>
      <c r="EZA11" s="83"/>
      <c r="EZB11" s="83"/>
      <c r="EZC11" s="83"/>
      <c r="EZD11" s="83"/>
      <c r="EZE11" s="83"/>
      <c r="EZF11" s="83"/>
      <c r="EZG11" s="83"/>
      <c r="EZH11" s="83"/>
      <c r="EZI11" s="83"/>
      <c r="EZJ11" s="83"/>
      <c r="EZK11" s="83"/>
      <c r="EZL11" s="83"/>
      <c r="EZM11" s="83"/>
      <c r="EZN11" s="83"/>
      <c r="EZO11" s="83"/>
      <c r="EZP11" s="83"/>
      <c r="EZQ11" s="83"/>
      <c r="EZR11" s="83"/>
      <c r="EZS11" s="83"/>
      <c r="EZT11" s="83"/>
      <c r="EZU11" s="83"/>
      <c r="EZV11" s="83"/>
      <c r="EZW11" s="83"/>
      <c r="EZX11" s="83"/>
      <c r="EZY11" s="83"/>
      <c r="EZZ11" s="83"/>
      <c r="FAA11" s="83"/>
      <c r="FAB11" s="83"/>
      <c r="FAC11" s="83"/>
      <c r="FAD11" s="83"/>
      <c r="FAE11" s="83"/>
      <c r="FAF11" s="83"/>
      <c r="FAG11" s="83"/>
      <c r="FAH11" s="83"/>
      <c r="FAI11" s="83"/>
      <c r="FAJ11" s="83"/>
      <c r="FAK11" s="83"/>
      <c r="FAL11" s="83"/>
      <c r="FAM11" s="83"/>
      <c r="FAN11" s="83"/>
      <c r="FAO11" s="83"/>
      <c r="FAP11" s="83"/>
      <c r="FAQ11" s="83"/>
      <c r="FAR11" s="83"/>
      <c r="FAS11" s="83"/>
      <c r="FAT11" s="83"/>
      <c r="FAU11" s="83"/>
      <c r="FAV11" s="83"/>
      <c r="FAW11" s="83"/>
      <c r="FAX11" s="83"/>
      <c r="FAY11" s="83"/>
      <c r="FAZ11" s="83"/>
      <c r="FBA11" s="83"/>
      <c r="FBB11" s="83"/>
      <c r="FBC11" s="83"/>
      <c r="FBD11" s="83"/>
      <c r="FBE11" s="83"/>
      <c r="FBF11" s="83"/>
      <c r="FBG11" s="83"/>
      <c r="FBH11" s="83"/>
      <c r="FBI11" s="83"/>
      <c r="FBJ11" s="83"/>
      <c r="FBK11" s="83"/>
      <c r="FBL11" s="83"/>
      <c r="FBM11" s="83"/>
      <c r="FBN11" s="83"/>
      <c r="FBO11" s="83"/>
      <c r="FBP11" s="83"/>
      <c r="FBQ11" s="83"/>
      <c r="FBR11" s="83"/>
      <c r="FBS11" s="83"/>
      <c r="FBT11" s="83"/>
      <c r="FBU11" s="83"/>
      <c r="FBV11" s="83"/>
      <c r="FBW11" s="83"/>
      <c r="FBX11" s="83"/>
      <c r="FBY11" s="83"/>
      <c r="FBZ11" s="83"/>
      <c r="FCA11" s="83"/>
      <c r="FCB11" s="83"/>
      <c r="FCC11" s="83"/>
      <c r="FCD11" s="83"/>
      <c r="FCE11" s="83"/>
      <c r="FCF11" s="83"/>
      <c r="FCG11" s="83"/>
      <c r="FCH11" s="83"/>
      <c r="FCI11" s="83"/>
      <c r="FCJ11" s="83"/>
      <c r="FCK11" s="83"/>
      <c r="FCL11" s="83"/>
      <c r="FCM11" s="83"/>
      <c r="FCN11" s="83"/>
      <c r="FCO11" s="83"/>
      <c r="FCP11" s="83"/>
      <c r="FCQ11" s="83"/>
      <c r="FCR11" s="83"/>
      <c r="FCS11" s="83"/>
      <c r="FCT11" s="83"/>
      <c r="FCU11" s="83"/>
      <c r="FCV11" s="83"/>
      <c r="FCW11" s="83"/>
      <c r="FCX11" s="83"/>
      <c r="FCY11" s="83"/>
      <c r="FCZ11" s="83"/>
      <c r="FDA11" s="83"/>
      <c r="FDB11" s="83"/>
      <c r="FDC11" s="83"/>
      <c r="FDD11" s="83"/>
      <c r="FDE11" s="83"/>
      <c r="FDF11" s="83"/>
      <c r="FDG11" s="83"/>
      <c r="FDH11" s="83"/>
      <c r="FDI11" s="83"/>
      <c r="FDJ11" s="83"/>
      <c r="FDK11" s="83"/>
      <c r="FDL11" s="83"/>
      <c r="FDM11" s="83"/>
      <c r="FDN11" s="83"/>
      <c r="FDO11" s="83"/>
      <c r="FDP11" s="83"/>
      <c r="FDQ11" s="83"/>
      <c r="FDR11" s="83"/>
      <c r="FDS11" s="83"/>
      <c r="FDT11" s="83"/>
      <c r="FDU11" s="83"/>
      <c r="FDV11" s="83"/>
      <c r="FDW11" s="83"/>
      <c r="FDX11" s="83"/>
      <c r="FDY11" s="83"/>
      <c r="FDZ11" s="83"/>
      <c r="FEA11" s="83"/>
      <c r="FEB11" s="83"/>
      <c r="FEC11" s="83"/>
      <c r="FED11" s="83"/>
      <c r="FEE11" s="83"/>
      <c r="FEF11" s="83"/>
      <c r="FEG11" s="83"/>
      <c r="FEH11" s="83"/>
      <c r="FEI11" s="83"/>
      <c r="FEJ11" s="83"/>
      <c r="FEK11" s="83"/>
      <c r="FEL11" s="83"/>
      <c r="FEM11" s="83"/>
      <c r="FEN11" s="83"/>
      <c r="FEO11" s="83"/>
      <c r="FEP11" s="83"/>
      <c r="FEQ11" s="83"/>
      <c r="FER11" s="83"/>
      <c r="FES11" s="83"/>
      <c r="FET11" s="83"/>
      <c r="FEU11" s="83"/>
      <c r="FEV11" s="83"/>
      <c r="FEW11" s="83"/>
      <c r="FEX11" s="83"/>
      <c r="FEY11" s="83"/>
      <c r="FEZ11" s="83"/>
      <c r="FFA11" s="83"/>
      <c r="FFB11" s="83"/>
      <c r="FFC11" s="83"/>
      <c r="FFD11" s="83"/>
      <c r="FFE11" s="83"/>
      <c r="FFF11" s="83"/>
      <c r="FFG11" s="83"/>
      <c r="FFH11" s="83"/>
      <c r="FFI11" s="83"/>
      <c r="FFJ11" s="83"/>
      <c r="FFK11" s="83"/>
      <c r="FFL11" s="83"/>
      <c r="FFM11" s="83"/>
      <c r="FFN11" s="83"/>
      <c r="FFO11" s="83"/>
      <c r="FFP11" s="83"/>
      <c r="FFQ11" s="83"/>
      <c r="FFR11" s="83"/>
      <c r="FFS11" s="83"/>
      <c r="FFT11" s="83"/>
      <c r="FFU11" s="83"/>
      <c r="FFV11" s="83"/>
      <c r="FFW11" s="83"/>
      <c r="FFX11" s="83"/>
      <c r="FFY11" s="83"/>
      <c r="FFZ11" s="83"/>
      <c r="FGA11" s="83"/>
      <c r="FGB11" s="83"/>
      <c r="FGC11" s="83"/>
      <c r="FGD11" s="83"/>
      <c r="FGE11" s="83"/>
      <c r="FGF11" s="83"/>
      <c r="FGG11" s="83"/>
      <c r="FGH11" s="83"/>
      <c r="FGI11" s="83"/>
      <c r="FGJ11" s="83"/>
      <c r="FGK11" s="83"/>
      <c r="FGL11" s="83"/>
      <c r="FGM11" s="83"/>
      <c r="FGN11" s="83"/>
      <c r="FGO11" s="83"/>
      <c r="FGP11" s="83"/>
      <c r="FGQ11" s="83"/>
      <c r="FGR11" s="83"/>
      <c r="FGS11" s="83"/>
      <c r="FGT11" s="83"/>
      <c r="FGU11" s="83"/>
      <c r="FGV11" s="83"/>
      <c r="FGW11" s="83"/>
      <c r="FGX11" s="83"/>
      <c r="FGY11" s="83"/>
      <c r="FGZ11" s="83"/>
      <c r="FHA11" s="83"/>
      <c r="FHB11" s="83"/>
      <c r="FHC11" s="83"/>
      <c r="FHD11" s="83"/>
      <c r="FHE11" s="83"/>
      <c r="FHF11" s="83"/>
      <c r="FHG11" s="83"/>
      <c r="FHH11" s="83"/>
      <c r="FHI11" s="83"/>
      <c r="FHJ11" s="83"/>
      <c r="FHK11" s="83"/>
      <c r="FHL11" s="83"/>
      <c r="FHM11" s="83"/>
      <c r="FHN11" s="83"/>
      <c r="FHO11" s="83"/>
      <c r="FHP11" s="83"/>
      <c r="FHQ11" s="83"/>
      <c r="FHR11" s="83"/>
      <c r="FHS11" s="83"/>
      <c r="FHT11" s="83"/>
      <c r="FHU11" s="83"/>
      <c r="FHV11" s="83"/>
      <c r="FHW11" s="83"/>
      <c r="FHX11" s="83"/>
      <c r="FHY11" s="83"/>
      <c r="FHZ11" s="83"/>
      <c r="FIA11" s="83"/>
      <c r="FIB11" s="83"/>
      <c r="FIC11" s="83"/>
      <c r="FID11" s="83"/>
      <c r="FIE11" s="83"/>
      <c r="FIF11" s="83"/>
      <c r="FIG11" s="83"/>
      <c r="FIH11" s="83"/>
      <c r="FII11" s="83"/>
      <c r="FIJ11" s="83"/>
      <c r="FIK11" s="83"/>
      <c r="FIL11" s="83"/>
      <c r="FIM11" s="83"/>
      <c r="FIN11" s="83"/>
      <c r="FIO11" s="83"/>
      <c r="FIP11" s="83"/>
      <c r="FIQ11" s="83"/>
      <c r="FIR11" s="83"/>
      <c r="FIS11" s="83"/>
      <c r="FIT11" s="83"/>
      <c r="FIU11" s="83"/>
      <c r="FIV11" s="83"/>
      <c r="FIW11" s="83"/>
      <c r="FIX11" s="83"/>
      <c r="FIY11" s="83"/>
      <c r="FIZ11" s="83"/>
      <c r="FJA11" s="83"/>
      <c r="FJB11" s="83"/>
      <c r="FJC11" s="83"/>
      <c r="FJD11" s="83"/>
      <c r="FJE11" s="83"/>
      <c r="FJF11" s="83"/>
      <c r="FJG11" s="83"/>
      <c r="FJH11" s="83"/>
      <c r="FJI11" s="83"/>
      <c r="FJJ11" s="83"/>
      <c r="FJK11" s="83"/>
      <c r="FJL11" s="83"/>
      <c r="FJM11" s="83"/>
      <c r="FJN11" s="83"/>
      <c r="FJO11" s="83"/>
      <c r="FJP11" s="83"/>
      <c r="FJQ11" s="83"/>
      <c r="FJR11" s="83"/>
      <c r="FJS11" s="83"/>
      <c r="FJT11" s="83"/>
      <c r="FJU11" s="83"/>
      <c r="FJV11" s="83"/>
      <c r="FJW11" s="83"/>
      <c r="FJX11" s="83"/>
      <c r="FJY11" s="83"/>
      <c r="FJZ11" s="83"/>
      <c r="FKA11" s="83"/>
      <c r="FKB11" s="83"/>
      <c r="FKC11" s="83"/>
      <c r="FKD11" s="83"/>
      <c r="FKE11" s="83"/>
      <c r="FKF11" s="83"/>
      <c r="FKG11" s="83"/>
      <c r="FKH11" s="83"/>
      <c r="FKI11" s="83"/>
      <c r="FKJ11" s="83"/>
      <c r="FKK11" s="83"/>
      <c r="FKL11" s="83"/>
      <c r="FKM11" s="83"/>
      <c r="FKN11" s="83"/>
      <c r="FKO11" s="83"/>
      <c r="FKP11" s="83"/>
      <c r="FKQ11" s="83"/>
      <c r="FKR11" s="83"/>
      <c r="FKS11" s="83"/>
      <c r="FKT11" s="83"/>
      <c r="FKU11" s="83"/>
      <c r="FKV11" s="83"/>
      <c r="FKW11" s="83"/>
      <c r="FKX11" s="83"/>
      <c r="FKY11" s="83"/>
      <c r="FKZ11" s="83"/>
      <c r="FLA11" s="83"/>
      <c r="FLB11" s="83"/>
      <c r="FLC11" s="83"/>
      <c r="FLD11" s="83"/>
      <c r="FLE11" s="83"/>
      <c r="FLF11" s="83"/>
      <c r="FLG11" s="83"/>
      <c r="FLH11" s="83"/>
      <c r="FLI11" s="83"/>
      <c r="FLJ11" s="83"/>
      <c r="FLK11" s="83"/>
      <c r="FLL11" s="83"/>
      <c r="FLM11" s="83"/>
      <c r="FLN11" s="83"/>
      <c r="FLO11" s="83"/>
      <c r="FLP11" s="83"/>
      <c r="FLQ11" s="83"/>
      <c r="FLR11" s="83"/>
      <c r="FLS11" s="83"/>
      <c r="FLT11" s="83"/>
      <c r="FLU11" s="83"/>
      <c r="FLV11" s="83"/>
      <c r="FLW11" s="83"/>
      <c r="FLX11" s="83"/>
      <c r="FLY11" s="83"/>
      <c r="FLZ11" s="83"/>
      <c r="FMA11" s="83"/>
      <c r="FMB11" s="83"/>
      <c r="FMC11" s="83"/>
      <c r="FMD11" s="83"/>
      <c r="FME11" s="83"/>
      <c r="FMF11" s="83"/>
      <c r="FMG11" s="83"/>
      <c r="FMH11" s="83"/>
      <c r="FMI11" s="83"/>
      <c r="FMJ11" s="83"/>
      <c r="FMK11" s="83"/>
      <c r="FML11" s="83"/>
      <c r="FMM11" s="83"/>
      <c r="FMN11" s="83"/>
      <c r="FMO11" s="83"/>
      <c r="FMP11" s="83"/>
      <c r="FMQ11" s="83"/>
      <c r="FMR11" s="83"/>
      <c r="FMS11" s="83"/>
      <c r="FMT11" s="83"/>
      <c r="FMU11" s="83"/>
      <c r="FMV11" s="83"/>
      <c r="FMW11" s="83"/>
      <c r="FMX11" s="83"/>
      <c r="FMY11" s="83"/>
      <c r="FMZ11" s="83"/>
      <c r="FNA11" s="83"/>
      <c r="FNB11" s="83"/>
      <c r="FNC11" s="83"/>
      <c r="FND11" s="83"/>
      <c r="FNE11" s="83"/>
      <c r="FNF11" s="83"/>
      <c r="FNG11" s="83"/>
      <c r="FNH11" s="83"/>
      <c r="FNI11" s="83"/>
      <c r="FNJ11" s="83"/>
      <c r="FNK11" s="83"/>
      <c r="FNL11" s="83"/>
      <c r="FNM11" s="83"/>
      <c r="FNN11" s="83"/>
      <c r="FNO11" s="83"/>
      <c r="FNP11" s="83"/>
      <c r="FNQ11" s="83"/>
      <c r="FNR11" s="83"/>
      <c r="FNS11" s="83"/>
      <c r="FNT11" s="83"/>
      <c r="FNU11" s="83"/>
      <c r="FNV11" s="83"/>
      <c r="FNW11" s="83"/>
      <c r="FNX11" s="83"/>
      <c r="FNY11" s="83"/>
      <c r="FNZ11" s="83"/>
      <c r="FOA11" s="83"/>
      <c r="FOB11" s="83"/>
      <c r="FOC11" s="83"/>
      <c r="FOD11" s="83"/>
      <c r="FOE11" s="83"/>
      <c r="FOF11" s="83"/>
      <c r="FOG11" s="83"/>
      <c r="FOH11" s="83"/>
      <c r="FOI11" s="83"/>
      <c r="FOJ11" s="83"/>
      <c r="FOK11" s="83"/>
      <c r="FOL11" s="83"/>
      <c r="FOM11" s="83"/>
      <c r="FON11" s="83"/>
      <c r="FOO11" s="83"/>
      <c r="FOP11" s="83"/>
      <c r="FOQ11" s="83"/>
      <c r="FOR11" s="83"/>
      <c r="FOS11" s="83"/>
      <c r="FOT11" s="83"/>
      <c r="FOU11" s="83"/>
      <c r="FOV11" s="83"/>
      <c r="FOW11" s="83"/>
      <c r="FOX11" s="83"/>
      <c r="FOY11" s="83"/>
      <c r="FOZ11" s="83"/>
      <c r="FPA11" s="83"/>
      <c r="FPB11" s="83"/>
      <c r="FPC11" s="83"/>
      <c r="FPD11" s="83"/>
      <c r="FPE11" s="83"/>
      <c r="FPF11" s="83"/>
      <c r="FPG11" s="83"/>
      <c r="FPH11" s="83"/>
      <c r="FPI11" s="83"/>
      <c r="FPJ11" s="83"/>
      <c r="FPK11" s="83"/>
      <c r="FPL11" s="83"/>
      <c r="FPM11" s="83"/>
      <c r="FPN11" s="83"/>
      <c r="FPO11" s="83"/>
      <c r="FPP11" s="83"/>
      <c r="FPQ11" s="83"/>
      <c r="FPR11" s="83"/>
      <c r="FPS11" s="83"/>
      <c r="FPT11" s="83"/>
      <c r="FPU11" s="83"/>
      <c r="FPV11" s="83"/>
      <c r="FPW11" s="83"/>
      <c r="FPX11" s="83"/>
      <c r="FPY11" s="83"/>
      <c r="FPZ11" s="83"/>
      <c r="FQA11" s="83"/>
      <c r="FQB11" s="83"/>
      <c r="FQC11" s="83"/>
      <c r="FQD11" s="83"/>
      <c r="FQE11" s="83"/>
      <c r="FQF11" s="83"/>
      <c r="FQG11" s="83"/>
      <c r="FQH11" s="83"/>
      <c r="FQI11" s="83"/>
      <c r="FQJ11" s="83"/>
      <c r="FQK11" s="83"/>
      <c r="FQL11" s="83"/>
      <c r="FQM11" s="83"/>
      <c r="FQN11" s="83"/>
      <c r="FQO11" s="83"/>
      <c r="FQP11" s="83"/>
      <c r="FQQ11" s="83"/>
      <c r="FQR11" s="83"/>
      <c r="FQS11" s="83"/>
      <c r="FQT11" s="83"/>
      <c r="FQU11" s="83"/>
      <c r="FQV11" s="83"/>
      <c r="FQW11" s="83"/>
      <c r="FQX11" s="83"/>
      <c r="FQY11" s="83"/>
      <c r="FQZ11" s="83"/>
      <c r="FRA11" s="83"/>
      <c r="FRB11" s="83"/>
      <c r="FRC11" s="83"/>
      <c r="FRD11" s="83"/>
      <c r="FRE11" s="83"/>
      <c r="FRF11" s="83"/>
      <c r="FRG11" s="83"/>
      <c r="FRH11" s="83"/>
      <c r="FRI11" s="83"/>
      <c r="FRJ11" s="83"/>
      <c r="FRK11" s="83"/>
      <c r="FRL11" s="83"/>
      <c r="FRM11" s="83"/>
      <c r="FRN11" s="83"/>
      <c r="FRO11" s="83"/>
      <c r="FRP11" s="83"/>
      <c r="FRQ11" s="83"/>
      <c r="FRR11" s="83"/>
      <c r="FRS11" s="83"/>
      <c r="FRT11" s="83"/>
      <c r="FRU11" s="83"/>
      <c r="FRV11" s="83"/>
      <c r="FRW11" s="83"/>
      <c r="FRX11" s="83"/>
      <c r="FRY11" s="83"/>
      <c r="FRZ11" s="83"/>
      <c r="FSA11" s="83"/>
      <c r="FSB11" s="83"/>
      <c r="FSC11" s="83"/>
      <c r="FSD11" s="83"/>
      <c r="FSE11" s="83"/>
      <c r="FSF11" s="83"/>
      <c r="FSG11" s="83"/>
      <c r="FSH11" s="83"/>
      <c r="FSI11" s="83"/>
      <c r="FSJ11" s="83"/>
      <c r="FSK11" s="83"/>
      <c r="FSL11" s="83"/>
      <c r="FSM11" s="83"/>
      <c r="FSN11" s="83"/>
      <c r="FSO11" s="83"/>
      <c r="FSP11" s="83"/>
      <c r="FSQ11" s="83"/>
      <c r="FSR11" s="83"/>
      <c r="FSS11" s="83"/>
      <c r="FST11" s="83"/>
      <c r="FSU11" s="83"/>
      <c r="FSV11" s="83"/>
      <c r="FSW11" s="83"/>
      <c r="FSX11" s="83"/>
      <c r="FSY11" s="83"/>
      <c r="FSZ11" s="83"/>
      <c r="FTA11" s="83"/>
      <c r="FTB11" s="83"/>
      <c r="FTC11" s="83"/>
      <c r="FTD11" s="83"/>
      <c r="FTE11" s="83"/>
      <c r="FTF11" s="83"/>
      <c r="FTG11" s="83"/>
      <c r="FTH11" s="83"/>
      <c r="FTI11" s="83"/>
      <c r="FTJ11" s="83"/>
      <c r="FTK11" s="83"/>
      <c r="FTL11" s="83"/>
      <c r="FTM11" s="83"/>
      <c r="FTN11" s="83"/>
      <c r="FTO11" s="83"/>
      <c r="FTP11" s="83"/>
      <c r="FTQ11" s="83"/>
      <c r="FTR11" s="83"/>
      <c r="FTS11" s="83"/>
      <c r="FTT11" s="83"/>
      <c r="FTU11" s="83"/>
      <c r="FTV11" s="83"/>
      <c r="FTW11" s="83"/>
      <c r="FTX11" s="83"/>
      <c r="FTY11" s="83"/>
      <c r="FTZ11" s="83"/>
      <c r="FUA11" s="83"/>
      <c r="FUB11" s="83"/>
      <c r="FUC11" s="83"/>
      <c r="FUD11" s="83"/>
      <c r="FUE11" s="83"/>
      <c r="FUF11" s="83"/>
      <c r="FUG11" s="83"/>
      <c r="FUH11" s="83"/>
      <c r="FUI11" s="83"/>
      <c r="FUJ11" s="83"/>
      <c r="FUK11" s="83"/>
      <c r="FUL11" s="83"/>
      <c r="FUM11" s="83"/>
      <c r="FUN11" s="83"/>
      <c r="FUO11" s="83"/>
      <c r="FUP11" s="83"/>
      <c r="FUQ11" s="83"/>
      <c r="FUR11" s="83"/>
      <c r="FUS11" s="83"/>
      <c r="FUT11" s="83"/>
      <c r="FUU11" s="83"/>
      <c r="FUV11" s="83"/>
      <c r="FUW11" s="83"/>
      <c r="FUX11" s="83"/>
      <c r="FUY11" s="83"/>
      <c r="FUZ11" s="83"/>
      <c r="FVA11" s="83"/>
      <c r="FVB11" s="83"/>
      <c r="FVC11" s="83"/>
      <c r="FVD11" s="83"/>
      <c r="FVE11" s="83"/>
      <c r="FVF11" s="83"/>
      <c r="FVG11" s="83"/>
      <c r="FVH11" s="83"/>
      <c r="FVI11" s="83"/>
      <c r="FVJ11" s="83"/>
      <c r="FVK11" s="83"/>
      <c r="FVL11" s="83"/>
      <c r="FVM11" s="83"/>
      <c r="FVN11" s="83"/>
      <c r="FVO11" s="83"/>
      <c r="FVP11" s="83"/>
      <c r="FVQ11" s="83"/>
      <c r="FVR11" s="83"/>
      <c r="FVS11" s="83"/>
      <c r="FVT11" s="83"/>
      <c r="FVU11" s="83"/>
      <c r="FVV11" s="83"/>
      <c r="FVW11" s="83"/>
      <c r="FVX11" s="83"/>
      <c r="FVY11" s="83"/>
      <c r="FVZ11" s="83"/>
      <c r="FWA11" s="83"/>
      <c r="FWB11" s="83"/>
      <c r="FWC11" s="83"/>
      <c r="FWD11" s="83"/>
      <c r="FWE11" s="83"/>
      <c r="FWF11" s="83"/>
      <c r="FWG11" s="83"/>
      <c r="FWH11" s="83"/>
      <c r="FWI11" s="83"/>
      <c r="FWJ11" s="83"/>
      <c r="FWK11" s="83"/>
      <c r="FWL11" s="83"/>
      <c r="FWM11" s="83"/>
      <c r="FWN11" s="83"/>
      <c r="FWO11" s="83"/>
      <c r="FWP11" s="83"/>
      <c r="FWQ11" s="83"/>
      <c r="FWR11" s="83"/>
      <c r="FWS11" s="83"/>
      <c r="FWT11" s="83"/>
      <c r="FWU11" s="83"/>
      <c r="FWV11" s="83"/>
      <c r="FWW11" s="83"/>
      <c r="FWX11" s="83"/>
      <c r="FWY11" s="83"/>
      <c r="FWZ11" s="83"/>
      <c r="FXA11" s="83"/>
      <c r="FXB11" s="83"/>
      <c r="FXC11" s="83"/>
      <c r="FXD11" s="83"/>
      <c r="FXE11" s="83"/>
      <c r="FXF11" s="83"/>
      <c r="FXG11" s="83"/>
      <c r="FXH11" s="83"/>
      <c r="FXI11" s="83"/>
      <c r="FXJ11" s="83"/>
      <c r="FXK11" s="83"/>
      <c r="FXL11" s="83"/>
      <c r="FXM11" s="83"/>
      <c r="FXN11" s="83"/>
      <c r="FXO11" s="83"/>
      <c r="FXP11" s="83"/>
      <c r="FXQ11" s="83"/>
      <c r="FXR11" s="83"/>
      <c r="FXS11" s="83"/>
      <c r="FXT11" s="83"/>
      <c r="FXU11" s="83"/>
      <c r="FXV11" s="83"/>
      <c r="FXW11" s="83"/>
      <c r="FXX11" s="83"/>
      <c r="FXY11" s="83"/>
      <c r="FXZ11" s="83"/>
      <c r="FYA11" s="83"/>
      <c r="FYB11" s="83"/>
      <c r="FYC11" s="83"/>
      <c r="FYD11" s="83"/>
      <c r="FYE11" s="83"/>
      <c r="FYF11" s="83"/>
      <c r="FYG11" s="83"/>
      <c r="FYH11" s="83"/>
      <c r="FYI11" s="83"/>
      <c r="FYJ11" s="83"/>
      <c r="FYK11" s="83"/>
      <c r="FYL11" s="83"/>
      <c r="FYM11" s="83"/>
      <c r="FYN11" s="83"/>
      <c r="FYO11" s="83"/>
      <c r="FYP11" s="83"/>
      <c r="FYQ11" s="83"/>
      <c r="FYR11" s="83"/>
      <c r="FYS11" s="83"/>
      <c r="FYT11" s="83"/>
      <c r="FYU11" s="83"/>
      <c r="FYV11" s="83"/>
      <c r="FYW11" s="83"/>
      <c r="FYX11" s="83"/>
      <c r="FYY11" s="83"/>
      <c r="FYZ11" s="83"/>
      <c r="FZA11" s="83"/>
      <c r="FZB11" s="83"/>
      <c r="FZC11" s="83"/>
      <c r="FZD11" s="83"/>
      <c r="FZE11" s="83"/>
      <c r="FZF11" s="83"/>
      <c r="FZG11" s="83"/>
      <c r="FZH11" s="83"/>
      <c r="FZI11" s="83"/>
      <c r="FZJ11" s="83"/>
      <c r="FZK11" s="83"/>
      <c r="FZL11" s="83"/>
      <c r="FZM11" s="83"/>
      <c r="FZN11" s="83"/>
      <c r="FZO11" s="83"/>
      <c r="FZP11" s="83"/>
      <c r="FZQ11" s="83"/>
      <c r="FZR11" s="83"/>
      <c r="FZS11" s="83"/>
      <c r="FZT11" s="83"/>
      <c r="FZU11" s="83"/>
      <c r="FZV11" s="83"/>
      <c r="FZW11" s="83"/>
      <c r="FZX11" s="83"/>
      <c r="FZY11" s="83"/>
      <c r="FZZ11" s="83"/>
      <c r="GAA11" s="83"/>
      <c r="GAB11" s="83"/>
      <c r="GAC11" s="83"/>
      <c r="GAD11" s="83"/>
      <c r="GAE11" s="83"/>
      <c r="GAF11" s="83"/>
      <c r="GAG11" s="83"/>
      <c r="GAH11" s="83"/>
      <c r="GAI11" s="83"/>
      <c r="GAJ11" s="83"/>
      <c r="GAK11" s="83"/>
      <c r="GAL11" s="83"/>
      <c r="GAM11" s="83"/>
      <c r="GAN11" s="83"/>
      <c r="GAO11" s="83"/>
      <c r="GAP11" s="83"/>
      <c r="GAQ11" s="83"/>
      <c r="GAR11" s="83"/>
      <c r="GAS11" s="83"/>
      <c r="GAT11" s="83"/>
      <c r="GAU11" s="83"/>
      <c r="GAV11" s="83"/>
      <c r="GAW11" s="83"/>
      <c r="GAX11" s="83"/>
      <c r="GAY11" s="83"/>
      <c r="GAZ11" s="83"/>
      <c r="GBA11" s="83"/>
      <c r="GBB11" s="83"/>
      <c r="GBC11" s="83"/>
      <c r="GBD11" s="83"/>
      <c r="GBE11" s="83"/>
      <c r="GBF11" s="83"/>
      <c r="GBG11" s="83"/>
      <c r="GBH11" s="83"/>
      <c r="GBI11" s="83"/>
      <c r="GBJ11" s="83"/>
      <c r="GBK11" s="83"/>
      <c r="GBL11" s="83"/>
      <c r="GBM11" s="83"/>
      <c r="GBN11" s="83"/>
      <c r="GBO11" s="83"/>
      <c r="GBP11" s="83"/>
      <c r="GBQ11" s="83"/>
      <c r="GBR11" s="83"/>
      <c r="GBS11" s="83"/>
      <c r="GBT11" s="83"/>
      <c r="GBU11" s="83"/>
      <c r="GBV11" s="83"/>
      <c r="GBW11" s="83"/>
      <c r="GBX11" s="83"/>
      <c r="GBY11" s="83"/>
      <c r="GBZ11" s="83"/>
      <c r="GCA11" s="83"/>
      <c r="GCB11" s="83"/>
      <c r="GCC11" s="83"/>
      <c r="GCD11" s="83"/>
      <c r="GCE11" s="83"/>
      <c r="GCF11" s="83"/>
      <c r="GCG11" s="83"/>
      <c r="GCH11" s="83"/>
      <c r="GCI11" s="83"/>
      <c r="GCJ11" s="83"/>
      <c r="GCK11" s="83"/>
      <c r="GCL11" s="83"/>
      <c r="GCM11" s="83"/>
      <c r="GCN11" s="83"/>
      <c r="GCO11" s="83"/>
      <c r="GCP11" s="83"/>
      <c r="GCQ11" s="83"/>
      <c r="GCR11" s="83"/>
      <c r="GCS11" s="83"/>
      <c r="GCT11" s="83"/>
      <c r="GCU11" s="83"/>
      <c r="GCV11" s="83"/>
      <c r="GCW11" s="83"/>
      <c r="GCX11" s="83"/>
      <c r="GCY11" s="83"/>
      <c r="GCZ11" s="83"/>
      <c r="GDA11" s="83"/>
      <c r="GDB11" s="83"/>
      <c r="GDC11" s="83"/>
      <c r="GDD11" s="83"/>
      <c r="GDE11" s="83"/>
      <c r="GDF11" s="83"/>
      <c r="GDG11" s="83"/>
      <c r="GDH11" s="83"/>
      <c r="GDI11" s="83"/>
      <c r="GDJ11" s="83"/>
      <c r="GDK11" s="83"/>
      <c r="GDL11" s="83"/>
      <c r="GDM11" s="83"/>
      <c r="GDN11" s="83"/>
      <c r="GDO11" s="83"/>
      <c r="GDP11" s="83"/>
      <c r="GDQ11" s="83"/>
      <c r="GDR11" s="83"/>
      <c r="GDS11" s="83"/>
      <c r="GDT11" s="83"/>
      <c r="GDU11" s="83"/>
      <c r="GDV11" s="83"/>
      <c r="GDW11" s="83"/>
      <c r="GDX11" s="83"/>
      <c r="GDY11" s="83"/>
      <c r="GDZ11" s="83"/>
      <c r="GEA11" s="83"/>
      <c r="GEB11" s="83"/>
      <c r="GEC11" s="83"/>
      <c r="GED11" s="83"/>
      <c r="GEE11" s="83"/>
      <c r="GEF11" s="83"/>
      <c r="GEG11" s="83"/>
      <c r="GEH11" s="83"/>
      <c r="GEI11" s="83"/>
      <c r="GEJ11" s="83"/>
      <c r="GEK11" s="83"/>
      <c r="GEL11" s="83"/>
      <c r="GEM11" s="83"/>
      <c r="GEN11" s="83"/>
      <c r="GEO11" s="83"/>
      <c r="GEP11" s="83"/>
      <c r="GEQ11" s="83"/>
      <c r="GER11" s="83"/>
      <c r="GES11" s="83"/>
      <c r="GET11" s="83"/>
      <c r="GEU11" s="83"/>
      <c r="GEV11" s="83"/>
      <c r="GEW11" s="83"/>
      <c r="GEX11" s="83"/>
      <c r="GEY11" s="83"/>
      <c r="GEZ11" s="83"/>
      <c r="GFA11" s="83"/>
      <c r="GFB11" s="83"/>
      <c r="GFC11" s="83"/>
      <c r="GFD11" s="83"/>
      <c r="GFE11" s="83"/>
      <c r="GFF11" s="83"/>
      <c r="GFG11" s="83"/>
      <c r="GFH11" s="83"/>
      <c r="GFI11" s="83"/>
      <c r="GFJ11" s="83"/>
      <c r="GFK11" s="83"/>
      <c r="GFL11" s="83"/>
      <c r="GFM11" s="83"/>
      <c r="GFN11" s="83"/>
      <c r="GFO11" s="83"/>
      <c r="GFP11" s="83"/>
      <c r="GFQ11" s="83"/>
      <c r="GFR11" s="83"/>
      <c r="GFS11" s="83"/>
      <c r="GFT11" s="83"/>
      <c r="GFU11" s="83"/>
      <c r="GFV11" s="83"/>
      <c r="GFW11" s="83"/>
      <c r="GFX11" s="83"/>
      <c r="GFY11" s="83"/>
      <c r="GFZ11" s="83"/>
      <c r="GGA11" s="83"/>
      <c r="GGB11" s="83"/>
      <c r="GGC11" s="83"/>
      <c r="GGD11" s="83"/>
      <c r="GGE11" s="83"/>
      <c r="GGF11" s="83"/>
      <c r="GGG11" s="83"/>
      <c r="GGH11" s="83"/>
      <c r="GGI11" s="83"/>
      <c r="GGJ11" s="83"/>
      <c r="GGK11" s="83"/>
      <c r="GGL11" s="83"/>
      <c r="GGM11" s="83"/>
      <c r="GGN11" s="83"/>
      <c r="GGO11" s="83"/>
      <c r="GGP11" s="83"/>
      <c r="GGQ11" s="83"/>
      <c r="GGR11" s="83"/>
      <c r="GGS11" s="83"/>
      <c r="GGT11" s="83"/>
      <c r="GGU11" s="83"/>
      <c r="GGV11" s="83"/>
      <c r="GGW11" s="83"/>
      <c r="GGX11" s="83"/>
      <c r="GGY11" s="83"/>
      <c r="GGZ11" s="83"/>
      <c r="GHA11" s="83"/>
      <c r="GHB11" s="83"/>
      <c r="GHC11" s="83"/>
      <c r="GHD11" s="83"/>
      <c r="GHE11" s="83"/>
      <c r="GHF11" s="83"/>
      <c r="GHG11" s="83"/>
      <c r="GHH11" s="83"/>
      <c r="GHI11" s="83"/>
      <c r="GHJ11" s="83"/>
      <c r="GHK11" s="83"/>
      <c r="GHL11" s="83"/>
      <c r="GHM11" s="83"/>
      <c r="GHN11" s="83"/>
      <c r="GHO11" s="83"/>
      <c r="GHP11" s="83"/>
      <c r="GHQ11" s="83"/>
      <c r="GHR11" s="83"/>
      <c r="GHS11" s="83"/>
      <c r="GHT11" s="83"/>
      <c r="GHU11" s="83"/>
      <c r="GHV11" s="83"/>
      <c r="GHW11" s="83"/>
      <c r="GHX11" s="83"/>
      <c r="GHY11" s="83"/>
      <c r="GHZ11" s="83"/>
      <c r="GIA11" s="83"/>
      <c r="GIB11" s="83"/>
      <c r="GIC11" s="83"/>
      <c r="GID11" s="83"/>
      <c r="GIE11" s="83"/>
      <c r="GIF11" s="83"/>
      <c r="GIG11" s="83"/>
      <c r="GIH11" s="83"/>
      <c r="GII11" s="83"/>
      <c r="GIJ11" s="83"/>
      <c r="GIK11" s="83"/>
      <c r="GIL11" s="83"/>
      <c r="GIM11" s="83"/>
      <c r="GIN11" s="83"/>
      <c r="GIO11" s="83"/>
      <c r="GIP11" s="83"/>
      <c r="GIQ11" s="83"/>
      <c r="GIR11" s="83"/>
      <c r="GIS11" s="83"/>
      <c r="GIT11" s="83"/>
      <c r="GIU11" s="83"/>
      <c r="GIV11" s="83"/>
      <c r="GIW11" s="83"/>
      <c r="GIX11" s="83"/>
      <c r="GIY11" s="83"/>
      <c r="GIZ11" s="83"/>
      <c r="GJA11" s="83"/>
      <c r="GJB11" s="83"/>
      <c r="GJC11" s="83"/>
      <c r="GJD11" s="83"/>
      <c r="GJE11" s="83"/>
      <c r="GJF11" s="83"/>
      <c r="GJG11" s="83"/>
      <c r="GJH11" s="83"/>
      <c r="GJI11" s="83"/>
      <c r="GJJ11" s="83"/>
      <c r="GJK11" s="83"/>
      <c r="GJL11" s="83"/>
      <c r="GJM11" s="83"/>
      <c r="GJN11" s="83"/>
      <c r="GJO11" s="83"/>
      <c r="GJP11" s="83"/>
      <c r="GJQ11" s="83"/>
      <c r="GJR11" s="83"/>
      <c r="GJS11" s="83"/>
      <c r="GJT11" s="83"/>
      <c r="GJU11" s="83"/>
      <c r="GJV11" s="83"/>
      <c r="GJW11" s="83"/>
      <c r="GJX11" s="83"/>
      <c r="GJY11" s="83"/>
      <c r="GJZ11" s="83"/>
      <c r="GKA11" s="83"/>
      <c r="GKB11" s="83"/>
      <c r="GKC11" s="83"/>
      <c r="GKD11" s="83"/>
      <c r="GKE11" s="83"/>
      <c r="GKF11" s="83"/>
      <c r="GKG11" s="83"/>
      <c r="GKH11" s="83"/>
      <c r="GKI11" s="83"/>
      <c r="GKJ11" s="83"/>
      <c r="GKK11" s="83"/>
      <c r="GKL11" s="83"/>
      <c r="GKM11" s="83"/>
      <c r="GKN11" s="83"/>
      <c r="GKO11" s="83"/>
      <c r="GKP11" s="83"/>
      <c r="GKQ11" s="83"/>
      <c r="GKR11" s="83"/>
      <c r="GKS11" s="83"/>
      <c r="GKT11" s="83"/>
      <c r="GKU11" s="83"/>
      <c r="GKV11" s="83"/>
      <c r="GKW11" s="83"/>
      <c r="GKX11" s="83"/>
      <c r="GKY11" s="83"/>
      <c r="GKZ11" s="83"/>
      <c r="GLA11" s="83"/>
      <c r="GLB11" s="83"/>
      <c r="GLC11" s="83"/>
      <c r="GLD11" s="83"/>
      <c r="GLE11" s="83"/>
      <c r="GLF11" s="83"/>
      <c r="GLG11" s="83"/>
      <c r="GLH11" s="83"/>
      <c r="GLI11" s="83"/>
      <c r="GLJ11" s="83"/>
      <c r="GLK11" s="83"/>
      <c r="GLL11" s="83"/>
      <c r="GLM11" s="83"/>
      <c r="GLN11" s="83"/>
      <c r="GLO11" s="83"/>
      <c r="GLP11" s="83"/>
      <c r="GLQ11" s="83"/>
      <c r="GLR11" s="83"/>
      <c r="GLS11" s="83"/>
      <c r="GLT11" s="83"/>
      <c r="GLU11" s="83"/>
      <c r="GLV11" s="83"/>
      <c r="GLW11" s="83"/>
      <c r="GLX11" s="83"/>
      <c r="GLY11" s="83"/>
      <c r="GLZ11" s="83"/>
      <c r="GMA11" s="83"/>
      <c r="GMB11" s="83"/>
      <c r="GMC11" s="83"/>
      <c r="GMD11" s="83"/>
      <c r="GME11" s="83"/>
      <c r="GMF11" s="83"/>
      <c r="GMG11" s="83"/>
      <c r="GMH11" s="83"/>
      <c r="GMI11" s="83"/>
      <c r="GMJ11" s="83"/>
      <c r="GMK11" s="83"/>
      <c r="GML11" s="83"/>
      <c r="GMM11" s="83"/>
      <c r="GMN11" s="83"/>
      <c r="GMO11" s="83"/>
      <c r="GMP11" s="83"/>
      <c r="GMQ11" s="83"/>
      <c r="GMR11" s="83"/>
      <c r="GMS11" s="83"/>
      <c r="GMT11" s="83"/>
      <c r="GMU11" s="83"/>
      <c r="GMV11" s="83"/>
      <c r="GMW11" s="83"/>
      <c r="GMX11" s="83"/>
      <c r="GMY11" s="83"/>
      <c r="GMZ11" s="83"/>
      <c r="GNA11" s="83"/>
      <c r="GNB11" s="83"/>
      <c r="GNC11" s="83"/>
      <c r="GND11" s="83"/>
      <c r="GNE11" s="83"/>
      <c r="GNF11" s="83"/>
      <c r="GNG11" s="83"/>
      <c r="GNH11" s="83"/>
      <c r="GNI11" s="83"/>
      <c r="GNJ11" s="83"/>
      <c r="GNK11" s="83"/>
      <c r="GNL11" s="83"/>
      <c r="GNM11" s="83"/>
      <c r="GNN11" s="83"/>
      <c r="GNO11" s="83"/>
      <c r="GNP11" s="83"/>
      <c r="GNQ11" s="83"/>
      <c r="GNR11" s="83"/>
      <c r="GNS11" s="83"/>
      <c r="GNT11" s="83"/>
      <c r="GNU11" s="83"/>
      <c r="GNV11" s="83"/>
      <c r="GNW11" s="83"/>
      <c r="GNX11" s="83"/>
      <c r="GNY11" s="83"/>
      <c r="GNZ11" s="83"/>
      <c r="GOA11" s="83"/>
      <c r="GOB11" s="83"/>
      <c r="GOC11" s="83"/>
      <c r="GOD11" s="83"/>
      <c r="GOE11" s="83"/>
      <c r="GOF11" s="83"/>
      <c r="GOG11" s="83"/>
      <c r="GOH11" s="83"/>
      <c r="GOI11" s="83"/>
      <c r="GOJ11" s="83"/>
      <c r="GOK11" s="83"/>
      <c r="GOL11" s="83"/>
      <c r="GOM11" s="83"/>
      <c r="GON11" s="83"/>
      <c r="GOO11" s="83"/>
      <c r="GOP11" s="83"/>
      <c r="GOQ11" s="83"/>
      <c r="GOR11" s="83"/>
      <c r="GOS11" s="83"/>
      <c r="GOT11" s="83"/>
      <c r="GOU11" s="83"/>
      <c r="GOV11" s="83"/>
      <c r="GOW11" s="83"/>
      <c r="GOX11" s="83"/>
      <c r="GOY11" s="83"/>
      <c r="GOZ11" s="83"/>
      <c r="GPA11" s="83"/>
      <c r="GPB11" s="83"/>
      <c r="GPC11" s="83"/>
      <c r="GPD11" s="83"/>
      <c r="GPE11" s="83"/>
      <c r="GPF11" s="83"/>
      <c r="GPG11" s="83"/>
      <c r="GPH11" s="83"/>
      <c r="GPI11" s="83"/>
      <c r="GPJ11" s="83"/>
      <c r="GPK11" s="83"/>
      <c r="GPL11" s="83"/>
      <c r="GPM11" s="83"/>
      <c r="GPN11" s="83"/>
      <c r="GPO11" s="83"/>
      <c r="GPP11" s="83"/>
      <c r="GPQ11" s="83"/>
      <c r="GPR11" s="83"/>
      <c r="GPS11" s="83"/>
      <c r="GPT11" s="83"/>
      <c r="GPU11" s="83"/>
      <c r="GPV11" s="83"/>
      <c r="GPW11" s="83"/>
      <c r="GPX11" s="83"/>
      <c r="GPY11" s="83"/>
      <c r="GPZ11" s="83"/>
      <c r="GQA11" s="83"/>
      <c r="GQB11" s="83"/>
      <c r="GQC11" s="83"/>
      <c r="GQD11" s="83"/>
      <c r="GQE11" s="83"/>
      <c r="GQF11" s="83"/>
      <c r="GQG11" s="83"/>
      <c r="GQH11" s="83"/>
      <c r="GQI11" s="83"/>
      <c r="GQJ11" s="83"/>
      <c r="GQK11" s="83"/>
      <c r="GQL11" s="83"/>
      <c r="GQM11" s="83"/>
      <c r="GQN11" s="83"/>
      <c r="GQO11" s="83"/>
      <c r="GQP11" s="83"/>
      <c r="GQQ11" s="83"/>
      <c r="GQR11" s="83"/>
      <c r="GQS11" s="83"/>
      <c r="GQT11" s="83"/>
      <c r="GQU11" s="83"/>
      <c r="GQV11" s="83"/>
      <c r="GQW11" s="83"/>
      <c r="GQX11" s="83"/>
      <c r="GQY11" s="83"/>
      <c r="GQZ11" s="83"/>
      <c r="GRA11" s="83"/>
      <c r="GRB11" s="83"/>
      <c r="GRC11" s="83"/>
      <c r="GRD11" s="83"/>
      <c r="GRE11" s="83"/>
      <c r="GRF11" s="83"/>
      <c r="GRG11" s="83"/>
      <c r="GRH11" s="83"/>
      <c r="GRI11" s="83"/>
      <c r="GRJ11" s="83"/>
      <c r="GRK11" s="83"/>
      <c r="GRL11" s="83"/>
      <c r="GRM11" s="83"/>
      <c r="GRN11" s="83"/>
      <c r="GRO11" s="83"/>
      <c r="GRP11" s="83"/>
      <c r="GRQ11" s="83"/>
      <c r="GRR11" s="83"/>
      <c r="GRS11" s="83"/>
      <c r="GRT11" s="83"/>
      <c r="GRU11" s="83"/>
      <c r="GRV11" s="83"/>
      <c r="GRW11" s="83"/>
      <c r="GRX11" s="83"/>
      <c r="GRY11" s="83"/>
      <c r="GRZ11" s="83"/>
      <c r="GSA11" s="83"/>
      <c r="GSB11" s="83"/>
      <c r="GSC11" s="83"/>
      <c r="GSD11" s="83"/>
      <c r="GSE11" s="83"/>
      <c r="GSF11" s="83"/>
      <c r="GSG11" s="83"/>
      <c r="GSH11" s="83"/>
      <c r="GSI11" s="83"/>
      <c r="GSJ11" s="83"/>
      <c r="GSK11" s="83"/>
      <c r="GSL11" s="83"/>
      <c r="GSM11" s="83"/>
      <c r="GSN11" s="83"/>
      <c r="GSO11" s="83"/>
      <c r="GSP11" s="83"/>
      <c r="GSQ11" s="83"/>
      <c r="GSR11" s="83"/>
      <c r="GSS11" s="83"/>
      <c r="GST11" s="83"/>
      <c r="GSU11" s="83"/>
      <c r="GSV11" s="83"/>
      <c r="GSW11" s="83"/>
      <c r="GSX11" s="83"/>
      <c r="GSY11" s="83"/>
      <c r="GSZ11" s="83"/>
      <c r="GTA11" s="83"/>
      <c r="GTB11" s="83"/>
      <c r="GTC11" s="83"/>
      <c r="GTD11" s="83"/>
      <c r="GTE11" s="83"/>
      <c r="GTF11" s="83"/>
      <c r="GTG11" s="83"/>
      <c r="GTH11" s="83"/>
      <c r="GTI11" s="83"/>
      <c r="GTJ11" s="83"/>
      <c r="GTK11" s="83"/>
      <c r="GTL11" s="83"/>
      <c r="GTM11" s="83"/>
      <c r="GTN11" s="83"/>
      <c r="GTO11" s="83"/>
      <c r="GTP11" s="83"/>
      <c r="GTQ11" s="83"/>
      <c r="GTR11" s="83"/>
      <c r="GTS11" s="83"/>
      <c r="GTT11" s="83"/>
      <c r="GTU11" s="83"/>
      <c r="GTV11" s="83"/>
      <c r="GTW11" s="83"/>
      <c r="GTX11" s="83"/>
      <c r="GTY11" s="83"/>
      <c r="GTZ11" s="83"/>
      <c r="GUA11" s="83"/>
      <c r="GUB11" s="83"/>
      <c r="GUC11" s="83"/>
      <c r="GUD11" s="83"/>
      <c r="GUE11" s="83"/>
      <c r="GUF11" s="83"/>
      <c r="GUG11" s="83"/>
      <c r="GUH11" s="83"/>
      <c r="GUI11" s="83"/>
      <c r="GUJ11" s="83"/>
      <c r="GUK11" s="83"/>
      <c r="GUL11" s="83"/>
      <c r="GUM11" s="83"/>
      <c r="GUN11" s="83"/>
      <c r="GUO11" s="83"/>
      <c r="GUP11" s="83"/>
      <c r="GUQ11" s="83"/>
      <c r="GUR11" s="83"/>
      <c r="GUS11" s="83"/>
      <c r="GUT11" s="83"/>
      <c r="GUU11" s="83"/>
      <c r="GUV11" s="83"/>
      <c r="GUW11" s="83"/>
      <c r="GUX11" s="83"/>
      <c r="GUY11" s="83"/>
      <c r="GUZ11" s="83"/>
      <c r="GVA11" s="83"/>
      <c r="GVB11" s="83"/>
      <c r="GVC11" s="83"/>
      <c r="GVD11" s="83"/>
      <c r="GVE11" s="83"/>
      <c r="GVF11" s="83"/>
      <c r="GVG11" s="83"/>
      <c r="GVH11" s="83"/>
      <c r="GVI11" s="83"/>
      <c r="GVJ11" s="83"/>
      <c r="GVK11" s="83"/>
      <c r="GVL11" s="83"/>
      <c r="GVM11" s="83"/>
      <c r="GVN11" s="83"/>
      <c r="GVO11" s="83"/>
      <c r="GVP11" s="83"/>
      <c r="GVQ11" s="83"/>
      <c r="GVR11" s="83"/>
      <c r="GVS11" s="83"/>
      <c r="GVT11" s="83"/>
      <c r="GVU11" s="83"/>
      <c r="GVV11" s="83"/>
      <c r="GVW11" s="83"/>
      <c r="GVX11" s="83"/>
      <c r="GVY11" s="83"/>
      <c r="GVZ11" s="83"/>
      <c r="GWA11" s="83"/>
      <c r="GWB11" s="83"/>
      <c r="GWC11" s="83"/>
      <c r="GWD11" s="83"/>
      <c r="GWE11" s="83"/>
      <c r="GWF11" s="83"/>
      <c r="GWG11" s="83"/>
      <c r="GWH11" s="83"/>
      <c r="GWI11" s="83"/>
      <c r="GWJ11" s="83"/>
      <c r="GWK11" s="83"/>
      <c r="GWL11" s="83"/>
      <c r="GWM11" s="83"/>
      <c r="GWN11" s="83"/>
      <c r="GWO11" s="83"/>
      <c r="GWP11" s="83"/>
      <c r="GWQ11" s="83"/>
      <c r="GWR11" s="83"/>
      <c r="GWS11" s="83"/>
      <c r="GWT11" s="83"/>
      <c r="GWU11" s="83"/>
      <c r="GWV11" s="83"/>
      <c r="GWW11" s="83"/>
      <c r="GWX11" s="83"/>
      <c r="GWY11" s="83"/>
      <c r="GWZ11" s="83"/>
      <c r="GXA11" s="83"/>
      <c r="GXB11" s="83"/>
      <c r="GXC11" s="83"/>
      <c r="GXD11" s="83"/>
      <c r="GXE11" s="83"/>
      <c r="GXF11" s="83"/>
      <c r="GXG11" s="83"/>
      <c r="GXH11" s="83"/>
      <c r="GXI11" s="83"/>
      <c r="GXJ11" s="83"/>
      <c r="GXK11" s="83"/>
      <c r="GXL11" s="83"/>
      <c r="GXM11" s="83"/>
      <c r="GXN11" s="83"/>
      <c r="GXO11" s="83"/>
      <c r="GXP11" s="83"/>
      <c r="GXQ11" s="83"/>
      <c r="GXR11" s="83"/>
      <c r="GXS11" s="83"/>
      <c r="GXT11" s="83"/>
      <c r="GXU11" s="83"/>
      <c r="GXV11" s="83"/>
      <c r="GXW11" s="83"/>
      <c r="GXX11" s="83"/>
      <c r="GXY11" s="83"/>
      <c r="GXZ11" s="83"/>
      <c r="GYA11" s="83"/>
      <c r="GYB11" s="83"/>
      <c r="GYC11" s="83"/>
      <c r="GYD11" s="83"/>
      <c r="GYE11" s="83"/>
      <c r="GYF11" s="83"/>
      <c r="GYG11" s="83"/>
      <c r="GYH11" s="83"/>
      <c r="GYI11" s="83"/>
      <c r="GYJ11" s="83"/>
      <c r="GYK11" s="83"/>
      <c r="GYL11" s="83"/>
      <c r="GYM11" s="83"/>
      <c r="GYN11" s="83"/>
      <c r="GYO11" s="83"/>
      <c r="GYP11" s="83"/>
      <c r="GYQ11" s="83"/>
      <c r="GYR11" s="83"/>
      <c r="GYS11" s="83"/>
      <c r="GYT11" s="83"/>
      <c r="GYU11" s="83"/>
      <c r="GYV11" s="83"/>
      <c r="GYW11" s="83"/>
      <c r="GYX11" s="83"/>
      <c r="GYY11" s="83"/>
      <c r="GYZ11" s="83"/>
      <c r="GZA11" s="83"/>
      <c r="GZB11" s="83"/>
      <c r="GZC11" s="83"/>
      <c r="GZD11" s="83"/>
      <c r="GZE11" s="83"/>
      <c r="GZF11" s="83"/>
      <c r="GZG11" s="83"/>
      <c r="GZH11" s="83"/>
      <c r="GZI11" s="83"/>
      <c r="GZJ11" s="83"/>
      <c r="GZK11" s="83"/>
      <c r="GZL11" s="83"/>
      <c r="GZM11" s="83"/>
      <c r="GZN11" s="83"/>
      <c r="GZO11" s="83"/>
      <c r="GZP11" s="83"/>
      <c r="GZQ11" s="83"/>
      <c r="GZR11" s="83"/>
      <c r="GZS11" s="83"/>
      <c r="GZT11" s="83"/>
      <c r="GZU11" s="83"/>
      <c r="GZV11" s="83"/>
      <c r="GZW11" s="83"/>
      <c r="GZX11" s="83"/>
      <c r="GZY11" s="83"/>
      <c r="GZZ11" s="83"/>
      <c r="HAA11" s="83"/>
      <c r="HAB11" s="83"/>
      <c r="HAC11" s="83"/>
      <c r="HAD11" s="83"/>
      <c r="HAE11" s="83"/>
      <c r="HAF11" s="83"/>
      <c r="HAG11" s="83"/>
      <c r="HAH11" s="83"/>
      <c r="HAI11" s="83"/>
      <c r="HAJ11" s="83"/>
      <c r="HAK11" s="83"/>
      <c r="HAL11" s="83"/>
      <c r="HAM11" s="83"/>
      <c r="HAN11" s="83"/>
      <c r="HAO11" s="83"/>
      <c r="HAP11" s="83"/>
      <c r="HAQ11" s="83"/>
      <c r="HAR11" s="83"/>
      <c r="HAS11" s="83"/>
      <c r="HAT11" s="83"/>
      <c r="HAU11" s="83"/>
      <c r="HAV11" s="83"/>
      <c r="HAW11" s="83"/>
      <c r="HAX11" s="83"/>
      <c r="HAY11" s="83"/>
      <c r="HAZ11" s="83"/>
      <c r="HBA11" s="83"/>
      <c r="HBB11" s="83"/>
      <c r="HBC11" s="83"/>
      <c r="HBD11" s="83"/>
      <c r="HBE11" s="83"/>
      <c r="HBF11" s="83"/>
      <c r="HBG11" s="83"/>
      <c r="HBH11" s="83"/>
      <c r="HBI11" s="83"/>
      <c r="HBJ11" s="83"/>
      <c r="HBK11" s="83"/>
      <c r="HBL11" s="83"/>
      <c r="HBM11" s="83"/>
      <c r="HBN11" s="83"/>
      <c r="HBO11" s="83"/>
      <c r="HBP11" s="83"/>
      <c r="HBQ11" s="83"/>
      <c r="HBR11" s="83"/>
      <c r="HBS11" s="83"/>
      <c r="HBT11" s="83"/>
      <c r="HBU11" s="83"/>
      <c r="HBV11" s="83"/>
      <c r="HBW11" s="83"/>
      <c r="HBX11" s="83"/>
      <c r="HBY11" s="83"/>
      <c r="HBZ11" s="83"/>
      <c r="HCA11" s="83"/>
      <c r="HCB11" s="83"/>
      <c r="HCC11" s="83"/>
      <c r="HCD11" s="83"/>
      <c r="HCE11" s="83"/>
      <c r="HCF11" s="83"/>
      <c r="HCG11" s="83"/>
      <c r="HCH11" s="83"/>
      <c r="HCI11" s="83"/>
      <c r="HCJ11" s="83"/>
      <c r="HCK11" s="83"/>
      <c r="HCL11" s="83"/>
      <c r="HCM11" s="83"/>
      <c r="HCN11" s="83"/>
      <c r="HCO11" s="83"/>
      <c r="HCP11" s="83"/>
      <c r="HCQ11" s="83"/>
      <c r="HCR11" s="83"/>
      <c r="HCS11" s="83"/>
      <c r="HCT11" s="83"/>
      <c r="HCU11" s="83"/>
      <c r="HCV11" s="83"/>
      <c r="HCW11" s="83"/>
      <c r="HCX11" s="83"/>
      <c r="HCY11" s="83"/>
      <c r="HCZ11" s="83"/>
      <c r="HDA11" s="83"/>
      <c r="HDB11" s="83"/>
      <c r="HDC11" s="83"/>
      <c r="HDD11" s="83"/>
      <c r="HDE11" s="83"/>
      <c r="HDF11" s="83"/>
      <c r="HDG11" s="83"/>
      <c r="HDH11" s="83"/>
      <c r="HDI11" s="83"/>
      <c r="HDJ11" s="83"/>
      <c r="HDK11" s="83"/>
      <c r="HDL11" s="83"/>
      <c r="HDM11" s="83"/>
      <c r="HDN11" s="83"/>
      <c r="HDO11" s="83"/>
      <c r="HDP11" s="83"/>
      <c r="HDQ11" s="83"/>
      <c r="HDR11" s="83"/>
      <c r="HDS11" s="83"/>
      <c r="HDT11" s="83"/>
      <c r="HDU11" s="83"/>
      <c r="HDV11" s="83"/>
      <c r="HDW11" s="83"/>
      <c r="HDX11" s="83"/>
      <c r="HDY11" s="83"/>
      <c r="HDZ11" s="83"/>
      <c r="HEA11" s="83"/>
      <c r="HEB11" s="83"/>
      <c r="HEC11" s="83"/>
      <c r="HED11" s="83"/>
      <c r="HEE11" s="83"/>
      <c r="HEF11" s="83"/>
      <c r="HEG11" s="83"/>
      <c r="HEH11" s="83"/>
      <c r="HEI11" s="83"/>
      <c r="HEJ11" s="83"/>
      <c r="HEK11" s="83"/>
      <c r="HEL11" s="83"/>
      <c r="HEM11" s="83"/>
      <c r="HEN11" s="83"/>
      <c r="HEO11" s="83"/>
      <c r="HEP11" s="83"/>
      <c r="HEQ11" s="83"/>
      <c r="HER11" s="83"/>
      <c r="HES11" s="83"/>
      <c r="HET11" s="83"/>
      <c r="HEU11" s="83"/>
      <c r="HEV11" s="83"/>
      <c r="HEW11" s="83"/>
      <c r="HEX11" s="83"/>
      <c r="HEY11" s="83"/>
      <c r="HEZ11" s="83"/>
      <c r="HFA11" s="83"/>
      <c r="HFB11" s="83"/>
      <c r="HFC11" s="83"/>
      <c r="HFD11" s="83"/>
      <c r="HFE11" s="83"/>
      <c r="HFF11" s="83"/>
      <c r="HFG11" s="83"/>
      <c r="HFH11" s="83"/>
      <c r="HFI11" s="83"/>
      <c r="HFJ11" s="83"/>
      <c r="HFK11" s="83"/>
      <c r="HFL11" s="83"/>
      <c r="HFM11" s="83"/>
      <c r="HFN11" s="83"/>
      <c r="HFO11" s="83"/>
      <c r="HFP11" s="83"/>
      <c r="HFQ11" s="83"/>
      <c r="HFR11" s="83"/>
      <c r="HFS11" s="83"/>
      <c r="HFT11" s="83"/>
      <c r="HFU11" s="83"/>
      <c r="HFV11" s="83"/>
      <c r="HFW11" s="83"/>
      <c r="HFX11" s="83"/>
      <c r="HFY11" s="83"/>
      <c r="HFZ11" s="83"/>
      <c r="HGA11" s="83"/>
      <c r="HGB11" s="83"/>
      <c r="HGC11" s="83"/>
      <c r="HGD11" s="83"/>
      <c r="HGE11" s="83"/>
      <c r="HGF11" s="83"/>
      <c r="HGG11" s="83"/>
      <c r="HGH11" s="83"/>
      <c r="HGI11" s="83"/>
      <c r="HGJ11" s="83"/>
      <c r="HGK11" s="83"/>
      <c r="HGL11" s="83"/>
      <c r="HGM11" s="83"/>
      <c r="HGN11" s="83"/>
      <c r="HGO11" s="83"/>
      <c r="HGP11" s="83"/>
      <c r="HGQ11" s="83"/>
      <c r="HGR11" s="83"/>
      <c r="HGS11" s="83"/>
      <c r="HGT11" s="83"/>
      <c r="HGU11" s="83"/>
      <c r="HGV11" s="83"/>
      <c r="HGW11" s="83"/>
      <c r="HGX11" s="83"/>
      <c r="HGY11" s="83"/>
      <c r="HGZ11" s="83"/>
      <c r="HHA11" s="83"/>
      <c r="HHB11" s="83"/>
      <c r="HHC11" s="83"/>
      <c r="HHD11" s="83"/>
      <c r="HHE11" s="83"/>
      <c r="HHF11" s="83"/>
      <c r="HHG11" s="83"/>
      <c r="HHH11" s="83"/>
      <c r="HHI11" s="83"/>
      <c r="HHJ11" s="83"/>
      <c r="HHK11" s="83"/>
      <c r="HHL11" s="83"/>
      <c r="HHM11" s="83"/>
      <c r="HHN11" s="83"/>
      <c r="HHO11" s="83"/>
      <c r="HHP11" s="83"/>
      <c r="HHQ11" s="83"/>
      <c r="HHR11" s="83"/>
      <c r="HHS11" s="83"/>
      <c r="HHT11" s="83"/>
      <c r="HHU11" s="83"/>
      <c r="HHV11" s="83"/>
      <c r="HHW11" s="83"/>
      <c r="HHX11" s="83"/>
      <c r="HHY11" s="83"/>
      <c r="HHZ11" s="83"/>
      <c r="HIA11" s="83"/>
      <c r="HIB11" s="83"/>
      <c r="HIC11" s="83"/>
      <c r="HID11" s="83"/>
      <c r="HIE11" s="83"/>
      <c r="HIF11" s="83"/>
      <c r="HIG11" s="83"/>
      <c r="HIH11" s="83"/>
      <c r="HII11" s="83"/>
      <c r="HIJ11" s="83"/>
      <c r="HIK11" s="83"/>
      <c r="HIL11" s="83"/>
      <c r="HIM11" s="83"/>
      <c r="HIN11" s="83"/>
      <c r="HIO11" s="83"/>
      <c r="HIP11" s="83"/>
      <c r="HIQ11" s="83"/>
      <c r="HIR11" s="83"/>
      <c r="HIS11" s="83"/>
      <c r="HIT11" s="83"/>
      <c r="HIU11" s="83"/>
      <c r="HIV11" s="83"/>
      <c r="HIW11" s="83"/>
      <c r="HIX11" s="83"/>
      <c r="HIY11" s="83"/>
      <c r="HIZ11" s="83"/>
      <c r="HJA11" s="83"/>
      <c r="HJB11" s="83"/>
      <c r="HJC11" s="83"/>
      <c r="HJD11" s="83"/>
      <c r="HJE11" s="83"/>
      <c r="HJF11" s="83"/>
      <c r="HJG11" s="83"/>
      <c r="HJH11" s="83"/>
      <c r="HJI11" s="83"/>
      <c r="HJJ11" s="83"/>
      <c r="HJK11" s="83"/>
      <c r="HJL11" s="83"/>
      <c r="HJM11" s="83"/>
      <c r="HJN11" s="83"/>
      <c r="HJO11" s="83"/>
      <c r="HJP11" s="83"/>
      <c r="HJQ11" s="83"/>
      <c r="HJR11" s="83"/>
      <c r="HJS11" s="83"/>
      <c r="HJT11" s="83"/>
      <c r="HJU11" s="83"/>
      <c r="HJV11" s="83"/>
      <c r="HJW11" s="83"/>
      <c r="HJX11" s="83"/>
      <c r="HJY11" s="83"/>
      <c r="HJZ11" s="83"/>
      <c r="HKA11" s="83"/>
      <c r="HKB11" s="83"/>
      <c r="HKC11" s="83"/>
      <c r="HKD11" s="83"/>
      <c r="HKE11" s="83"/>
      <c r="HKF11" s="83"/>
      <c r="HKG11" s="83"/>
      <c r="HKH11" s="83"/>
      <c r="HKI11" s="83"/>
      <c r="HKJ11" s="83"/>
      <c r="HKK11" s="83"/>
      <c r="HKL11" s="83"/>
      <c r="HKM11" s="83"/>
      <c r="HKN11" s="83"/>
      <c r="HKO11" s="83"/>
      <c r="HKP11" s="83"/>
      <c r="HKQ11" s="83"/>
      <c r="HKR11" s="83"/>
      <c r="HKS11" s="83"/>
      <c r="HKT11" s="83"/>
      <c r="HKU11" s="83"/>
      <c r="HKV11" s="83"/>
      <c r="HKW11" s="83"/>
      <c r="HKX11" s="83"/>
      <c r="HKY11" s="83"/>
      <c r="HKZ11" s="83"/>
      <c r="HLA11" s="83"/>
      <c r="HLB11" s="83"/>
      <c r="HLC11" s="83"/>
      <c r="HLD11" s="83"/>
      <c r="HLE11" s="83"/>
      <c r="HLF11" s="83"/>
      <c r="HLG11" s="83"/>
      <c r="HLH11" s="83"/>
      <c r="HLI11" s="83"/>
      <c r="HLJ11" s="83"/>
      <c r="HLK11" s="83"/>
      <c r="HLL11" s="83"/>
      <c r="HLM11" s="83"/>
      <c r="HLN11" s="83"/>
      <c r="HLO11" s="83"/>
      <c r="HLP11" s="83"/>
      <c r="HLQ11" s="83"/>
      <c r="HLR11" s="83"/>
      <c r="HLS11" s="83"/>
      <c r="HLT11" s="83"/>
      <c r="HLU11" s="83"/>
      <c r="HLV11" s="83"/>
      <c r="HLW11" s="83"/>
      <c r="HLX11" s="83"/>
      <c r="HLY11" s="83"/>
      <c r="HLZ11" s="83"/>
      <c r="HMA11" s="83"/>
      <c r="HMB11" s="83"/>
      <c r="HMC11" s="83"/>
      <c r="HMD11" s="83"/>
      <c r="HME11" s="83"/>
      <c r="HMF11" s="83"/>
      <c r="HMG11" s="83"/>
      <c r="HMH11" s="83"/>
      <c r="HMI11" s="83"/>
      <c r="HMJ11" s="83"/>
      <c r="HMK11" s="83"/>
      <c r="HML11" s="83"/>
      <c r="HMM11" s="83"/>
      <c r="HMN11" s="83"/>
      <c r="HMO11" s="83"/>
      <c r="HMP11" s="83"/>
      <c r="HMQ11" s="83"/>
      <c r="HMR11" s="83"/>
      <c r="HMS11" s="83"/>
      <c r="HMT11" s="83"/>
      <c r="HMU11" s="83"/>
      <c r="HMV11" s="83"/>
      <c r="HMW11" s="83"/>
      <c r="HMX11" s="83"/>
      <c r="HMY11" s="83"/>
      <c r="HMZ11" s="83"/>
      <c r="HNA11" s="83"/>
      <c r="HNB11" s="83"/>
      <c r="HNC11" s="83"/>
      <c r="HND11" s="83"/>
      <c r="HNE11" s="83"/>
      <c r="HNF11" s="83"/>
      <c r="HNG11" s="83"/>
      <c r="HNH11" s="83"/>
      <c r="HNI11" s="83"/>
      <c r="HNJ11" s="83"/>
      <c r="HNK11" s="83"/>
      <c r="HNL11" s="83"/>
      <c r="HNM11" s="83"/>
      <c r="HNN11" s="83"/>
      <c r="HNO11" s="83"/>
      <c r="HNP11" s="83"/>
      <c r="HNQ11" s="83"/>
      <c r="HNR11" s="83"/>
      <c r="HNS11" s="83"/>
      <c r="HNT11" s="83"/>
      <c r="HNU11" s="83"/>
      <c r="HNV11" s="83"/>
      <c r="HNW11" s="83"/>
      <c r="HNX11" s="83"/>
      <c r="HNY11" s="83"/>
      <c r="HNZ11" s="83"/>
      <c r="HOA11" s="83"/>
      <c r="HOB11" s="83"/>
      <c r="HOC11" s="83"/>
      <c r="HOD11" s="83"/>
      <c r="HOE11" s="83"/>
      <c r="HOF11" s="83"/>
      <c r="HOG11" s="83"/>
      <c r="HOH11" s="83"/>
      <c r="HOI11" s="83"/>
      <c r="HOJ11" s="83"/>
      <c r="HOK11" s="83"/>
      <c r="HOL11" s="83"/>
      <c r="HOM11" s="83"/>
      <c r="HON11" s="83"/>
      <c r="HOO11" s="83"/>
      <c r="HOP11" s="83"/>
      <c r="HOQ11" s="83"/>
      <c r="HOR11" s="83"/>
      <c r="HOS11" s="83"/>
      <c r="HOT11" s="83"/>
      <c r="HOU11" s="83"/>
      <c r="HOV11" s="83"/>
      <c r="HOW11" s="83"/>
      <c r="HOX11" s="83"/>
      <c r="HOY11" s="83"/>
      <c r="HOZ11" s="83"/>
      <c r="HPA11" s="83"/>
      <c r="HPB11" s="83"/>
      <c r="HPC11" s="83"/>
      <c r="HPD11" s="83"/>
      <c r="HPE11" s="83"/>
      <c r="HPF11" s="83"/>
      <c r="HPG11" s="83"/>
      <c r="HPH11" s="83"/>
      <c r="HPI11" s="83"/>
      <c r="HPJ11" s="83"/>
      <c r="HPK11" s="83"/>
      <c r="HPL11" s="83"/>
      <c r="HPM11" s="83"/>
      <c r="HPN11" s="83"/>
      <c r="HPO11" s="83"/>
      <c r="HPP11" s="83"/>
      <c r="HPQ11" s="83"/>
      <c r="HPR11" s="83"/>
      <c r="HPS11" s="83"/>
      <c r="HPT11" s="83"/>
      <c r="HPU11" s="83"/>
      <c r="HPV11" s="83"/>
      <c r="HPW11" s="83"/>
      <c r="HPX11" s="83"/>
      <c r="HPY11" s="83"/>
      <c r="HPZ11" s="83"/>
      <c r="HQA11" s="83"/>
      <c r="HQB11" s="83"/>
      <c r="HQC11" s="83"/>
      <c r="HQD11" s="83"/>
      <c r="HQE11" s="83"/>
      <c r="HQF11" s="83"/>
      <c r="HQG11" s="83"/>
      <c r="HQH11" s="83"/>
      <c r="HQI11" s="83"/>
      <c r="HQJ11" s="83"/>
      <c r="HQK11" s="83"/>
      <c r="HQL11" s="83"/>
      <c r="HQM11" s="83"/>
      <c r="HQN11" s="83"/>
      <c r="HQO11" s="83"/>
      <c r="HQP11" s="83"/>
      <c r="HQQ11" s="83"/>
      <c r="HQR11" s="83"/>
      <c r="HQS11" s="83"/>
      <c r="HQT11" s="83"/>
      <c r="HQU11" s="83"/>
      <c r="HQV11" s="83"/>
      <c r="HQW11" s="83"/>
      <c r="HQX11" s="83"/>
      <c r="HQY11" s="83"/>
      <c r="HQZ11" s="83"/>
      <c r="HRA11" s="83"/>
      <c r="HRB11" s="83"/>
      <c r="HRC11" s="83"/>
      <c r="HRD11" s="83"/>
      <c r="HRE11" s="83"/>
      <c r="HRF11" s="83"/>
      <c r="HRG11" s="83"/>
      <c r="HRH11" s="83"/>
      <c r="HRI11" s="83"/>
      <c r="HRJ11" s="83"/>
      <c r="HRK11" s="83"/>
      <c r="HRL11" s="83"/>
      <c r="HRM11" s="83"/>
      <c r="HRN11" s="83"/>
      <c r="HRO11" s="83"/>
      <c r="HRP11" s="83"/>
      <c r="HRQ11" s="83"/>
      <c r="HRR11" s="83"/>
      <c r="HRS11" s="83"/>
      <c r="HRT11" s="83"/>
      <c r="HRU11" s="83"/>
      <c r="HRV11" s="83"/>
      <c r="HRW11" s="83"/>
      <c r="HRX11" s="83"/>
      <c r="HRY11" s="83"/>
      <c r="HRZ11" s="83"/>
      <c r="HSA11" s="83"/>
      <c r="HSB11" s="83"/>
      <c r="HSC11" s="83"/>
      <c r="HSD11" s="83"/>
      <c r="HSE11" s="83"/>
      <c r="HSF11" s="83"/>
      <c r="HSG11" s="83"/>
      <c r="HSH11" s="83"/>
      <c r="HSI11" s="83"/>
      <c r="HSJ11" s="83"/>
      <c r="HSK11" s="83"/>
      <c r="HSL11" s="83"/>
      <c r="HSM11" s="83"/>
      <c r="HSN11" s="83"/>
      <c r="HSO11" s="83"/>
      <c r="HSP11" s="83"/>
      <c r="HSQ11" s="83"/>
      <c r="HSR11" s="83"/>
      <c r="HSS11" s="83"/>
      <c r="HST11" s="83"/>
      <c r="HSU11" s="83"/>
      <c r="HSV11" s="83"/>
      <c r="HSW11" s="83"/>
      <c r="HSX11" s="83"/>
      <c r="HSY11" s="83"/>
      <c r="HSZ11" s="83"/>
      <c r="HTA11" s="83"/>
      <c r="HTB11" s="83"/>
      <c r="HTC11" s="83"/>
      <c r="HTD11" s="83"/>
      <c r="HTE11" s="83"/>
      <c r="HTF11" s="83"/>
      <c r="HTG11" s="83"/>
      <c r="HTH11" s="83"/>
      <c r="HTI11" s="83"/>
      <c r="HTJ11" s="83"/>
      <c r="HTK11" s="83"/>
      <c r="HTL11" s="83"/>
      <c r="HTM11" s="83"/>
      <c r="HTN11" s="83"/>
      <c r="HTO11" s="83"/>
      <c r="HTP11" s="83"/>
      <c r="HTQ11" s="83"/>
      <c r="HTR11" s="83"/>
      <c r="HTS11" s="83"/>
      <c r="HTT11" s="83"/>
      <c r="HTU11" s="83"/>
      <c r="HTV11" s="83"/>
      <c r="HTW11" s="83"/>
      <c r="HTX11" s="83"/>
      <c r="HTY11" s="83"/>
      <c r="HTZ11" s="83"/>
      <c r="HUA11" s="83"/>
      <c r="HUB11" s="83"/>
      <c r="HUC11" s="83"/>
      <c r="HUD11" s="83"/>
      <c r="HUE11" s="83"/>
      <c r="HUF11" s="83"/>
      <c r="HUG11" s="83"/>
      <c r="HUH11" s="83"/>
      <c r="HUI11" s="83"/>
      <c r="HUJ11" s="83"/>
      <c r="HUK11" s="83"/>
      <c r="HUL11" s="83"/>
      <c r="HUM11" s="83"/>
      <c r="HUN11" s="83"/>
      <c r="HUO11" s="83"/>
      <c r="HUP11" s="83"/>
      <c r="HUQ11" s="83"/>
      <c r="HUR11" s="83"/>
      <c r="HUS11" s="83"/>
      <c r="HUT11" s="83"/>
      <c r="HUU11" s="83"/>
      <c r="HUV11" s="83"/>
      <c r="HUW11" s="83"/>
      <c r="HUX11" s="83"/>
      <c r="HUY11" s="83"/>
      <c r="HUZ11" s="83"/>
      <c r="HVA11" s="83"/>
      <c r="HVB11" s="83"/>
      <c r="HVC11" s="83"/>
      <c r="HVD11" s="83"/>
      <c r="HVE11" s="83"/>
      <c r="HVF11" s="83"/>
      <c r="HVG11" s="83"/>
      <c r="HVH11" s="83"/>
      <c r="HVI11" s="83"/>
      <c r="HVJ11" s="83"/>
      <c r="HVK11" s="83"/>
      <c r="HVL11" s="83"/>
      <c r="HVM11" s="83"/>
      <c r="HVN11" s="83"/>
      <c r="HVO11" s="83"/>
      <c r="HVP11" s="83"/>
      <c r="HVQ11" s="83"/>
      <c r="HVR11" s="83"/>
      <c r="HVS11" s="83"/>
      <c r="HVT11" s="83"/>
      <c r="HVU11" s="83"/>
      <c r="HVV11" s="83"/>
      <c r="HVW11" s="83"/>
      <c r="HVX11" s="83"/>
      <c r="HVY11" s="83"/>
      <c r="HVZ11" s="83"/>
      <c r="HWA11" s="83"/>
      <c r="HWB11" s="83"/>
      <c r="HWC11" s="83"/>
      <c r="HWD11" s="83"/>
      <c r="HWE11" s="83"/>
      <c r="HWF11" s="83"/>
      <c r="HWG11" s="83"/>
      <c r="HWH11" s="83"/>
      <c r="HWI11" s="83"/>
      <c r="HWJ11" s="83"/>
      <c r="HWK11" s="83"/>
      <c r="HWL11" s="83"/>
      <c r="HWM11" s="83"/>
      <c r="HWN11" s="83"/>
      <c r="HWO11" s="83"/>
      <c r="HWP11" s="83"/>
      <c r="HWQ11" s="83"/>
      <c r="HWR11" s="83"/>
      <c r="HWS11" s="83"/>
      <c r="HWT11" s="83"/>
      <c r="HWU11" s="83"/>
      <c r="HWV11" s="83"/>
      <c r="HWW11" s="83"/>
      <c r="HWX11" s="83"/>
      <c r="HWY11" s="83"/>
      <c r="HWZ11" s="83"/>
      <c r="HXA11" s="83"/>
      <c r="HXB11" s="83"/>
      <c r="HXC11" s="83"/>
      <c r="HXD11" s="83"/>
      <c r="HXE11" s="83"/>
      <c r="HXF11" s="83"/>
      <c r="HXG11" s="83"/>
      <c r="HXH11" s="83"/>
      <c r="HXI11" s="83"/>
      <c r="HXJ11" s="83"/>
      <c r="HXK11" s="83"/>
      <c r="HXL11" s="83"/>
      <c r="HXM11" s="83"/>
      <c r="HXN11" s="83"/>
      <c r="HXO11" s="83"/>
      <c r="HXP11" s="83"/>
      <c r="HXQ11" s="83"/>
      <c r="HXR11" s="83"/>
      <c r="HXS11" s="83"/>
      <c r="HXT11" s="83"/>
      <c r="HXU11" s="83"/>
      <c r="HXV11" s="83"/>
      <c r="HXW11" s="83"/>
      <c r="HXX11" s="83"/>
      <c r="HXY11" s="83"/>
      <c r="HXZ11" s="83"/>
      <c r="HYA11" s="83"/>
      <c r="HYB11" s="83"/>
      <c r="HYC11" s="83"/>
      <c r="HYD11" s="83"/>
      <c r="HYE11" s="83"/>
      <c r="HYF11" s="83"/>
      <c r="HYG11" s="83"/>
      <c r="HYH11" s="83"/>
      <c r="HYI11" s="83"/>
      <c r="HYJ11" s="83"/>
      <c r="HYK11" s="83"/>
      <c r="HYL11" s="83"/>
      <c r="HYM11" s="83"/>
      <c r="HYN11" s="83"/>
      <c r="HYO11" s="83"/>
      <c r="HYP11" s="83"/>
      <c r="HYQ11" s="83"/>
      <c r="HYR11" s="83"/>
      <c r="HYS11" s="83"/>
      <c r="HYT11" s="83"/>
      <c r="HYU11" s="83"/>
      <c r="HYV11" s="83"/>
      <c r="HYW11" s="83"/>
      <c r="HYX11" s="83"/>
      <c r="HYY11" s="83"/>
      <c r="HYZ11" s="83"/>
      <c r="HZA11" s="83"/>
      <c r="HZB11" s="83"/>
      <c r="HZC11" s="83"/>
      <c r="HZD11" s="83"/>
      <c r="HZE11" s="83"/>
      <c r="HZF11" s="83"/>
      <c r="HZG11" s="83"/>
      <c r="HZH11" s="83"/>
      <c r="HZI11" s="83"/>
      <c r="HZJ11" s="83"/>
      <c r="HZK11" s="83"/>
      <c r="HZL11" s="83"/>
      <c r="HZM11" s="83"/>
      <c r="HZN11" s="83"/>
      <c r="HZO11" s="83"/>
      <c r="HZP11" s="83"/>
      <c r="HZQ11" s="83"/>
      <c r="HZR11" s="83"/>
      <c r="HZS11" s="83"/>
      <c r="HZT11" s="83"/>
      <c r="HZU11" s="83"/>
      <c r="HZV11" s="83"/>
      <c r="HZW11" s="83"/>
      <c r="HZX11" s="83"/>
      <c r="HZY11" s="83"/>
      <c r="HZZ11" s="83"/>
      <c r="IAA11" s="83"/>
      <c r="IAB11" s="83"/>
      <c r="IAC11" s="83"/>
      <c r="IAD11" s="83"/>
      <c r="IAE11" s="83"/>
      <c r="IAF11" s="83"/>
      <c r="IAG11" s="83"/>
      <c r="IAH11" s="83"/>
      <c r="IAI11" s="83"/>
      <c r="IAJ11" s="83"/>
      <c r="IAK11" s="83"/>
      <c r="IAL11" s="83"/>
      <c r="IAM11" s="83"/>
      <c r="IAN11" s="83"/>
      <c r="IAO11" s="83"/>
      <c r="IAP11" s="83"/>
      <c r="IAQ11" s="83"/>
      <c r="IAR11" s="83"/>
      <c r="IAS11" s="83"/>
      <c r="IAT11" s="83"/>
      <c r="IAU11" s="83"/>
      <c r="IAV11" s="83"/>
      <c r="IAW11" s="83"/>
      <c r="IAX11" s="83"/>
      <c r="IAY11" s="83"/>
      <c r="IAZ11" s="83"/>
      <c r="IBA11" s="83"/>
      <c r="IBB11" s="83"/>
      <c r="IBC11" s="83"/>
      <c r="IBD11" s="83"/>
      <c r="IBE11" s="83"/>
      <c r="IBF11" s="83"/>
      <c r="IBG11" s="83"/>
      <c r="IBH11" s="83"/>
      <c r="IBI11" s="83"/>
      <c r="IBJ11" s="83"/>
      <c r="IBK11" s="83"/>
      <c r="IBL11" s="83"/>
      <c r="IBM11" s="83"/>
      <c r="IBN11" s="83"/>
      <c r="IBO11" s="83"/>
      <c r="IBP11" s="83"/>
      <c r="IBQ11" s="83"/>
      <c r="IBR11" s="83"/>
      <c r="IBS11" s="83"/>
      <c r="IBT11" s="83"/>
      <c r="IBU11" s="83"/>
      <c r="IBV11" s="83"/>
      <c r="IBW11" s="83"/>
      <c r="IBX11" s="83"/>
      <c r="IBY11" s="83"/>
      <c r="IBZ11" s="83"/>
      <c r="ICA11" s="83"/>
      <c r="ICB11" s="83"/>
      <c r="ICC11" s="83"/>
      <c r="ICD11" s="83"/>
      <c r="ICE11" s="83"/>
      <c r="ICF11" s="83"/>
      <c r="ICG11" s="83"/>
      <c r="ICH11" s="83"/>
      <c r="ICI11" s="83"/>
      <c r="ICJ11" s="83"/>
      <c r="ICK11" s="83"/>
      <c r="ICL11" s="83"/>
      <c r="ICM11" s="83"/>
      <c r="ICN11" s="83"/>
      <c r="ICO11" s="83"/>
      <c r="ICP11" s="83"/>
      <c r="ICQ11" s="83"/>
      <c r="ICR11" s="83"/>
      <c r="ICS11" s="83"/>
      <c r="ICT11" s="83"/>
      <c r="ICU11" s="83"/>
      <c r="ICV11" s="83"/>
      <c r="ICW11" s="83"/>
      <c r="ICX11" s="83"/>
      <c r="ICY11" s="83"/>
      <c r="ICZ11" s="83"/>
      <c r="IDA11" s="83"/>
      <c r="IDB11" s="83"/>
      <c r="IDC11" s="83"/>
      <c r="IDD11" s="83"/>
      <c r="IDE11" s="83"/>
      <c r="IDF11" s="83"/>
      <c r="IDG11" s="83"/>
      <c r="IDH11" s="83"/>
      <c r="IDI11" s="83"/>
      <c r="IDJ11" s="83"/>
      <c r="IDK11" s="83"/>
      <c r="IDL11" s="83"/>
      <c r="IDM11" s="83"/>
      <c r="IDN11" s="83"/>
      <c r="IDO11" s="83"/>
      <c r="IDP11" s="83"/>
      <c r="IDQ11" s="83"/>
      <c r="IDR11" s="83"/>
      <c r="IDS11" s="83"/>
      <c r="IDT11" s="83"/>
      <c r="IDU11" s="83"/>
      <c r="IDV11" s="83"/>
      <c r="IDW11" s="83"/>
      <c r="IDX11" s="83"/>
      <c r="IDY11" s="83"/>
      <c r="IDZ11" s="83"/>
      <c r="IEA11" s="83"/>
      <c r="IEB11" s="83"/>
      <c r="IEC11" s="83"/>
      <c r="IED11" s="83"/>
      <c r="IEE11" s="83"/>
      <c r="IEF11" s="83"/>
      <c r="IEG11" s="83"/>
      <c r="IEH11" s="83"/>
      <c r="IEI11" s="83"/>
      <c r="IEJ11" s="83"/>
      <c r="IEK11" s="83"/>
      <c r="IEL11" s="83"/>
      <c r="IEM11" s="83"/>
      <c r="IEN11" s="83"/>
      <c r="IEO11" s="83"/>
      <c r="IEP11" s="83"/>
      <c r="IEQ11" s="83"/>
      <c r="IER11" s="83"/>
      <c r="IES11" s="83"/>
      <c r="IET11" s="83"/>
      <c r="IEU11" s="83"/>
      <c r="IEV11" s="83"/>
      <c r="IEW11" s="83"/>
      <c r="IEX11" s="83"/>
      <c r="IEY11" s="83"/>
      <c r="IEZ11" s="83"/>
      <c r="IFA11" s="83"/>
      <c r="IFB11" s="83"/>
      <c r="IFC11" s="83"/>
      <c r="IFD11" s="83"/>
      <c r="IFE11" s="83"/>
      <c r="IFF11" s="83"/>
      <c r="IFG11" s="83"/>
      <c r="IFH11" s="83"/>
      <c r="IFI11" s="83"/>
      <c r="IFJ11" s="83"/>
      <c r="IFK11" s="83"/>
      <c r="IFL11" s="83"/>
      <c r="IFM11" s="83"/>
      <c r="IFN11" s="83"/>
      <c r="IFO11" s="83"/>
      <c r="IFP11" s="83"/>
      <c r="IFQ11" s="83"/>
      <c r="IFR11" s="83"/>
      <c r="IFS11" s="83"/>
      <c r="IFT11" s="83"/>
      <c r="IFU11" s="83"/>
      <c r="IFV11" s="83"/>
      <c r="IFW11" s="83"/>
      <c r="IFX11" s="83"/>
      <c r="IFY11" s="83"/>
      <c r="IFZ11" s="83"/>
      <c r="IGA11" s="83"/>
      <c r="IGB11" s="83"/>
      <c r="IGC11" s="83"/>
      <c r="IGD11" s="83"/>
      <c r="IGE11" s="83"/>
      <c r="IGF11" s="83"/>
      <c r="IGG11" s="83"/>
      <c r="IGH11" s="83"/>
      <c r="IGI11" s="83"/>
      <c r="IGJ11" s="83"/>
      <c r="IGK11" s="83"/>
      <c r="IGL11" s="83"/>
      <c r="IGM11" s="83"/>
      <c r="IGN11" s="83"/>
      <c r="IGO11" s="83"/>
      <c r="IGP11" s="83"/>
      <c r="IGQ11" s="83"/>
      <c r="IGR11" s="83"/>
      <c r="IGS11" s="83"/>
      <c r="IGT11" s="83"/>
      <c r="IGU11" s="83"/>
      <c r="IGV11" s="83"/>
      <c r="IGW11" s="83"/>
      <c r="IGX11" s="83"/>
      <c r="IGY11" s="83"/>
      <c r="IGZ11" s="83"/>
      <c r="IHA11" s="83"/>
      <c r="IHB11" s="83"/>
      <c r="IHC11" s="83"/>
      <c r="IHD11" s="83"/>
      <c r="IHE11" s="83"/>
      <c r="IHF11" s="83"/>
      <c r="IHG11" s="83"/>
      <c r="IHH11" s="83"/>
      <c r="IHI11" s="83"/>
      <c r="IHJ11" s="83"/>
      <c r="IHK11" s="83"/>
      <c r="IHL11" s="83"/>
      <c r="IHM11" s="83"/>
      <c r="IHN11" s="83"/>
      <c r="IHO11" s="83"/>
      <c r="IHP11" s="83"/>
      <c r="IHQ11" s="83"/>
      <c r="IHR11" s="83"/>
      <c r="IHS11" s="83"/>
      <c r="IHT11" s="83"/>
      <c r="IHU11" s="83"/>
      <c r="IHV11" s="83"/>
      <c r="IHW11" s="83"/>
      <c r="IHX11" s="83"/>
      <c r="IHY11" s="83"/>
      <c r="IHZ11" s="83"/>
      <c r="IIA11" s="83"/>
      <c r="IIB11" s="83"/>
      <c r="IIC11" s="83"/>
      <c r="IID11" s="83"/>
      <c r="IIE11" s="83"/>
      <c r="IIF11" s="83"/>
      <c r="IIG11" s="83"/>
      <c r="IIH11" s="83"/>
      <c r="III11" s="83"/>
      <c r="IIJ11" s="83"/>
      <c r="IIK11" s="83"/>
      <c r="IIL11" s="83"/>
      <c r="IIM11" s="83"/>
      <c r="IIN11" s="83"/>
      <c r="IIO11" s="83"/>
      <c r="IIP11" s="83"/>
      <c r="IIQ11" s="83"/>
      <c r="IIR11" s="83"/>
      <c r="IIS11" s="83"/>
      <c r="IIT11" s="83"/>
      <c r="IIU11" s="83"/>
      <c r="IIV11" s="83"/>
      <c r="IIW11" s="83"/>
      <c r="IIX11" s="83"/>
      <c r="IIY11" s="83"/>
      <c r="IIZ11" s="83"/>
      <c r="IJA11" s="83"/>
      <c r="IJB11" s="83"/>
      <c r="IJC11" s="83"/>
      <c r="IJD11" s="83"/>
      <c r="IJE11" s="83"/>
      <c r="IJF11" s="83"/>
      <c r="IJG11" s="83"/>
      <c r="IJH11" s="83"/>
      <c r="IJI11" s="83"/>
      <c r="IJJ11" s="83"/>
      <c r="IJK11" s="83"/>
      <c r="IJL11" s="83"/>
      <c r="IJM11" s="83"/>
      <c r="IJN11" s="83"/>
      <c r="IJO11" s="83"/>
      <c r="IJP11" s="83"/>
      <c r="IJQ11" s="83"/>
      <c r="IJR11" s="83"/>
      <c r="IJS11" s="83"/>
      <c r="IJT11" s="83"/>
      <c r="IJU11" s="83"/>
      <c r="IJV11" s="83"/>
      <c r="IJW11" s="83"/>
      <c r="IJX11" s="83"/>
      <c r="IJY11" s="83"/>
      <c r="IJZ11" s="83"/>
      <c r="IKA11" s="83"/>
      <c r="IKB11" s="83"/>
      <c r="IKC11" s="83"/>
      <c r="IKD11" s="83"/>
      <c r="IKE11" s="83"/>
      <c r="IKF11" s="83"/>
      <c r="IKG11" s="83"/>
      <c r="IKH11" s="83"/>
      <c r="IKI11" s="83"/>
      <c r="IKJ11" s="83"/>
      <c r="IKK11" s="83"/>
      <c r="IKL11" s="83"/>
      <c r="IKM11" s="83"/>
      <c r="IKN11" s="83"/>
      <c r="IKO11" s="83"/>
      <c r="IKP11" s="83"/>
      <c r="IKQ11" s="83"/>
      <c r="IKR11" s="83"/>
      <c r="IKS11" s="83"/>
      <c r="IKT11" s="83"/>
      <c r="IKU11" s="83"/>
      <c r="IKV11" s="83"/>
      <c r="IKW11" s="83"/>
      <c r="IKX11" s="83"/>
      <c r="IKY11" s="83"/>
      <c r="IKZ11" s="83"/>
      <c r="ILA11" s="83"/>
      <c r="ILB11" s="83"/>
      <c r="ILC11" s="83"/>
      <c r="ILD11" s="83"/>
      <c r="ILE11" s="83"/>
      <c r="ILF11" s="83"/>
      <c r="ILG11" s="83"/>
      <c r="ILH11" s="83"/>
      <c r="ILI11" s="83"/>
      <c r="ILJ11" s="83"/>
      <c r="ILK11" s="83"/>
      <c r="ILL11" s="83"/>
      <c r="ILM11" s="83"/>
      <c r="ILN11" s="83"/>
      <c r="ILO11" s="83"/>
      <c r="ILP11" s="83"/>
      <c r="ILQ11" s="83"/>
      <c r="ILR11" s="83"/>
      <c r="ILS11" s="83"/>
      <c r="ILT11" s="83"/>
      <c r="ILU11" s="83"/>
      <c r="ILV11" s="83"/>
      <c r="ILW11" s="83"/>
      <c r="ILX11" s="83"/>
      <c r="ILY11" s="83"/>
      <c r="ILZ11" s="83"/>
      <c r="IMA11" s="83"/>
      <c r="IMB11" s="83"/>
      <c r="IMC11" s="83"/>
      <c r="IMD11" s="83"/>
      <c r="IME11" s="83"/>
      <c r="IMF11" s="83"/>
      <c r="IMG11" s="83"/>
      <c r="IMH11" s="83"/>
      <c r="IMI11" s="83"/>
      <c r="IMJ11" s="83"/>
      <c r="IMK11" s="83"/>
      <c r="IML11" s="83"/>
      <c r="IMM11" s="83"/>
      <c r="IMN11" s="83"/>
      <c r="IMO11" s="83"/>
      <c r="IMP11" s="83"/>
      <c r="IMQ11" s="83"/>
      <c r="IMR11" s="83"/>
      <c r="IMS11" s="83"/>
      <c r="IMT11" s="83"/>
      <c r="IMU11" s="83"/>
      <c r="IMV11" s="83"/>
      <c r="IMW11" s="83"/>
      <c r="IMX11" s="83"/>
      <c r="IMY11" s="83"/>
      <c r="IMZ11" s="83"/>
      <c r="INA11" s="83"/>
      <c r="INB11" s="83"/>
      <c r="INC11" s="83"/>
      <c r="IND11" s="83"/>
      <c r="INE11" s="83"/>
      <c r="INF11" s="83"/>
      <c r="ING11" s="83"/>
      <c r="INH11" s="83"/>
      <c r="INI11" s="83"/>
      <c r="INJ11" s="83"/>
      <c r="INK11" s="83"/>
      <c r="INL11" s="83"/>
      <c r="INM11" s="83"/>
      <c r="INN11" s="83"/>
      <c r="INO11" s="83"/>
      <c r="INP11" s="83"/>
      <c r="INQ11" s="83"/>
      <c r="INR11" s="83"/>
      <c r="INS11" s="83"/>
      <c r="INT11" s="83"/>
      <c r="INU11" s="83"/>
      <c r="INV11" s="83"/>
      <c r="INW11" s="83"/>
      <c r="INX11" s="83"/>
      <c r="INY11" s="83"/>
      <c r="INZ11" s="83"/>
      <c r="IOA11" s="83"/>
      <c r="IOB11" s="83"/>
      <c r="IOC11" s="83"/>
      <c r="IOD11" s="83"/>
      <c r="IOE11" s="83"/>
      <c r="IOF11" s="83"/>
      <c r="IOG11" s="83"/>
      <c r="IOH11" s="83"/>
      <c r="IOI11" s="83"/>
      <c r="IOJ11" s="83"/>
      <c r="IOK11" s="83"/>
      <c r="IOL11" s="83"/>
      <c r="IOM11" s="83"/>
      <c r="ION11" s="83"/>
      <c r="IOO11" s="83"/>
      <c r="IOP11" s="83"/>
      <c r="IOQ11" s="83"/>
      <c r="IOR11" s="83"/>
      <c r="IOS11" s="83"/>
      <c r="IOT11" s="83"/>
      <c r="IOU11" s="83"/>
      <c r="IOV11" s="83"/>
      <c r="IOW11" s="83"/>
      <c r="IOX11" s="83"/>
      <c r="IOY11" s="83"/>
      <c r="IOZ11" s="83"/>
      <c r="IPA11" s="83"/>
      <c r="IPB11" s="83"/>
      <c r="IPC11" s="83"/>
      <c r="IPD11" s="83"/>
      <c r="IPE11" s="83"/>
      <c r="IPF11" s="83"/>
      <c r="IPG11" s="83"/>
      <c r="IPH11" s="83"/>
      <c r="IPI11" s="83"/>
      <c r="IPJ11" s="83"/>
      <c r="IPK11" s="83"/>
      <c r="IPL11" s="83"/>
      <c r="IPM11" s="83"/>
      <c r="IPN11" s="83"/>
      <c r="IPO11" s="83"/>
      <c r="IPP11" s="83"/>
      <c r="IPQ11" s="83"/>
      <c r="IPR11" s="83"/>
      <c r="IPS11" s="83"/>
      <c r="IPT11" s="83"/>
      <c r="IPU11" s="83"/>
      <c r="IPV11" s="83"/>
      <c r="IPW11" s="83"/>
      <c r="IPX11" s="83"/>
      <c r="IPY11" s="83"/>
      <c r="IPZ11" s="83"/>
      <c r="IQA11" s="83"/>
      <c r="IQB11" s="83"/>
      <c r="IQC11" s="83"/>
      <c r="IQD11" s="83"/>
      <c r="IQE11" s="83"/>
      <c r="IQF11" s="83"/>
      <c r="IQG11" s="83"/>
      <c r="IQH11" s="83"/>
      <c r="IQI11" s="83"/>
      <c r="IQJ11" s="83"/>
      <c r="IQK11" s="83"/>
      <c r="IQL11" s="83"/>
      <c r="IQM11" s="83"/>
      <c r="IQN11" s="83"/>
      <c r="IQO11" s="83"/>
      <c r="IQP11" s="83"/>
      <c r="IQQ11" s="83"/>
      <c r="IQR11" s="83"/>
      <c r="IQS11" s="83"/>
      <c r="IQT11" s="83"/>
      <c r="IQU11" s="83"/>
      <c r="IQV11" s="83"/>
      <c r="IQW11" s="83"/>
      <c r="IQX11" s="83"/>
      <c r="IQY11" s="83"/>
      <c r="IQZ11" s="83"/>
      <c r="IRA11" s="83"/>
      <c r="IRB11" s="83"/>
      <c r="IRC11" s="83"/>
      <c r="IRD11" s="83"/>
      <c r="IRE11" s="83"/>
      <c r="IRF11" s="83"/>
      <c r="IRG11" s="83"/>
      <c r="IRH11" s="83"/>
      <c r="IRI11" s="83"/>
      <c r="IRJ11" s="83"/>
      <c r="IRK11" s="83"/>
      <c r="IRL11" s="83"/>
      <c r="IRM11" s="83"/>
      <c r="IRN11" s="83"/>
      <c r="IRO11" s="83"/>
      <c r="IRP11" s="83"/>
      <c r="IRQ11" s="83"/>
      <c r="IRR11" s="83"/>
      <c r="IRS11" s="83"/>
      <c r="IRT11" s="83"/>
      <c r="IRU11" s="83"/>
      <c r="IRV11" s="83"/>
      <c r="IRW11" s="83"/>
      <c r="IRX11" s="83"/>
      <c r="IRY11" s="83"/>
      <c r="IRZ11" s="83"/>
      <c r="ISA11" s="83"/>
      <c r="ISB11" s="83"/>
      <c r="ISC11" s="83"/>
      <c r="ISD11" s="83"/>
      <c r="ISE11" s="83"/>
      <c r="ISF11" s="83"/>
      <c r="ISG11" s="83"/>
      <c r="ISH11" s="83"/>
      <c r="ISI11" s="83"/>
      <c r="ISJ11" s="83"/>
      <c r="ISK11" s="83"/>
      <c r="ISL11" s="83"/>
      <c r="ISM11" s="83"/>
      <c r="ISN11" s="83"/>
      <c r="ISO11" s="83"/>
      <c r="ISP11" s="83"/>
      <c r="ISQ11" s="83"/>
      <c r="ISR11" s="83"/>
      <c r="ISS11" s="83"/>
      <c r="IST11" s="83"/>
      <c r="ISU11" s="83"/>
      <c r="ISV11" s="83"/>
      <c r="ISW11" s="83"/>
      <c r="ISX11" s="83"/>
      <c r="ISY11" s="83"/>
      <c r="ISZ11" s="83"/>
      <c r="ITA11" s="83"/>
      <c r="ITB11" s="83"/>
      <c r="ITC11" s="83"/>
      <c r="ITD11" s="83"/>
      <c r="ITE11" s="83"/>
      <c r="ITF11" s="83"/>
      <c r="ITG11" s="83"/>
      <c r="ITH11" s="83"/>
      <c r="ITI11" s="83"/>
      <c r="ITJ11" s="83"/>
      <c r="ITK11" s="83"/>
      <c r="ITL11" s="83"/>
      <c r="ITM11" s="83"/>
      <c r="ITN11" s="83"/>
      <c r="ITO11" s="83"/>
      <c r="ITP11" s="83"/>
      <c r="ITQ11" s="83"/>
      <c r="ITR11" s="83"/>
      <c r="ITS11" s="83"/>
      <c r="ITT11" s="83"/>
      <c r="ITU11" s="83"/>
      <c r="ITV11" s="83"/>
      <c r="ITW11" s="83"/>
      <c r="ITX11" s="83"/>
      <c r="ITY11" s="83"/>
      <c r="ITZ11" s="83"/>
      <c r="IUA11" s="83"/>
      <c r="IUB11" s="83"/>
      <c r="IUC11" s="83"/>
      <c r="IUD11" s="83"/>
      <c r="IUE11" s="83"/>
      <c r="IUF11" s="83"/>
      <c r="IUG11" s="83"/>
      <c r="IUH11" s="83"/>
      <c r="IUI11" s="83"/>
      <c r="IUJ11" s="83"/>
      <c r="IUK11" s="83"/>
      <c r="IUL11" s="83"/>
      <c r="IUM11" s="83"/>
      <c r="IUN11" s="83"/>
      <c r="IUO11" s="83"/>
      <c r="IUP11" s="83"/>
      <c r="IUQ11" s="83"/>
      <c r="IUR11" s="83"/>
      <c r="IUS11" s="83"/>
      <c r="IUT11" s="83"/>
      <c r="IUU11" s="83"/>
      <c r="IUV11" s="83"/>
      <c r="IUW11" s="83"/>
      <c r="IUX11" s="83"/>
      <c r="IUY11" s="83"/>
      <c r="IUZ11" s="83"/>
      <c r="IVA11" s="83"/>
      <c r="IVB11" s="83"/>
      <c r="IVC11" s="83"/>
      <c r="IVD11" s="83"/>
      <c r="IVE11" s="83"/>
      <c r="IVF11" s="83"/>
      <c r="IVG11" s="83"/>
      <c r="IVH11" s="83"/>
      <c r="IVI11" s="83"/>
      <c r="IVJ11" s="83"/>
      <c r="IVK11" s="83"/>
      <c r="IVL11" s="83"/>
      <c r="IVM11" s="83"/>
      <c r="IVN11" s="83"/>
      <c r="IVO11" s="83"/>
      <c r="IVP11" s="83"/>
      <c r="IVQ11" s="83"/>
      <c r="IVR11" s="83"/>
      <c r="IVS11" s="83"/>
      <c r="IVT11" s="83"/>
      <c r="IVU11" s="83"/>
      <c r="IVV11" s="83"/>
      <c r="IVW11" s="83"/>
      <c r="IVX11" s="83"/>
      <c r="IVY11" s="83"/>
      <c r="IVZ11" s="83"/>
      <c r="IWA11" s="83"/>
      <c r="IWB11" s="83"/>
      <c r="IWC11" s="83"/>
      <c r="IWD11" s="83"/>
      <c r="IWE11" s="83"/>
      <c r="IWF11" s="83"/>
      <c r="IWG11" s="83"/>
      <c r="IWH11" s="83"/>
      <c r="IWI11" s="83"/>
      <c r="IWJ11" s="83"/>
      <c r="IWK11" s="83"/>
      <c r="IWL11" s="83"/>
      <c r="IWM11" s="83"/>
      <c r="IWN11" s="83"/>
      <c r="IWO11" s="83"/>
      <c r="IWP11" s="83"/>
      <c r="IWQ11" s="83"/>
      <c r="IWR11" s="83"/>
      <c r="IWS11" s="83"/>
      <c r="IWT11" s="83"/>
      <c r="IWU11" s="83"/>
      <c r="IWV11" s="83"/>
      <c r="IWW11" s="83"/>
      <c r="IWX11" s="83"/>
      <c r="IWY11" s="83"/>
      <c r="IWZ11" s="83"/>
      <c r="IXA11" s="83"/>
      <c r="IXB11" s="83"/>
      <c r="IXC11" s="83"/>
      <c r="IXD11" s="83"/>
      <c r="IXE11" s="83"/>
      <c r="IXF11" s="83"/>
      <c r="IXG11" s="83"/>
      <c r="IXH11" s="83"/>
      <c r="IXI11" s="83"/>
      <c r="IXJ11" s="83"/>
      <c r="IXK11" s="83"/>
      <c r="IXL11" s="83"/>
      <c r="IXM11" s="83"/>
      <c r="IXN11" s="83"/>
      <c r="IXO11" s="83"/>
      <c r="IXP11" s="83"/>
      <c r="IXQ11" s="83"/>
      <c r="IXR11" s="83"/>
      <c r="IXS11" s="83"/>
      <c r="IXT11" s="83"/>
      <c r="IXU11" s="83"/>
      <c r="IXV11" s="83"/>
      <c r="IXW11" s="83"/>
      <c r="IXX11" s="83"/>
      <c r="IXY11" s="83"/>
      <c r="IXZ11" s="83"/>
      <c r="IYA11" s="83"/>
      <c r="IYB11" s="83"/>
      <c r="IYC11" s="83"/>
      <c r="IYD11" s="83"/>
      <c r="IYE11" s="83"/>
      <c r="IYF11" s="83"/>
      <c r="IYG11" s="83"/>
      <c r="IYH11" s="83"/>
      <c r="IYI11" s="83"/>
      <c r="IYJ11" s="83"/>
      <c r="IYK11" s="83"/>
      <c r="IYL11" s="83"/>
      <c r="IYM11" s="83"/>
      <c r="IYN11" s="83"/>
      <c r="IYO11" s="83"/>
      <c r="IYP11" s="83"/>
      <c r="IYQ11" s="83"/>
      <c r="IYR11" s="83"/>
      <c r="IYS11" s="83"/>
      <c r="IYT11" s="83"/>
      <c r="IYU11" s="83"/>
      <c r="IYV11" s="83"/>
      <c r="IYW11" s="83"/>
      <c r="IYX11" s="83"/>
      <c r="IYY11" s="83"/>
      <c r="IYZ11" s="83"/>
      <c r="IZA11" s="83"/>
      <c r="IZB11" s="83"/>
      <c r="IZC11" s="83"/>
      <c r="IZD11" s="83"/>
      <c r="IZE11" s="83"/>
      <c r="IZF11" s="83"/>
      <c r="IZG11" s="83"/>
      <c r="IZH11" s="83"/>
      <c r="IZI11" s="83"/>
      <c r="IZJ11" s="83"/>
      <c r="IZK11" s="83"/>
      <c r="IZL11" s="83"/>
      <c r="IZM11" s="83"/>
      <c r="IZN11" s="83"/>
      <c r="IZO11" s="83"/>
      <c r="IZP11" s="83"/>
      <c r="IZQ11" s="83"/>
      <c r="IZR11" s="83"/>
      <c r="IZS11" s="83"/>
      <c r="IZT11" s="83"/>
      <c r="IZU11" s="83"/>
      <c r="IZV11" s="83"/>
      <c r="IZW11" s="83"/>
      <c r="IZX11" s="83"/>
      <c r="IZY11" s="83"/>
      <c r="IZZ11" s="83"/>
      <c r="JAA11" s="83"/>
      <c r="JAB11" s="83"/>
      <c r="JAC11" s="83"/>
      <c r="JAD11" s="83"/>
      <c r="JAE11" s="83"/>
      <c r="JAF11" s="83"/>
      <c r="JAG11" s="83"/>
      <c r="JAH11" s="83"/>
      <c r="JAI11" s="83"/>
      <c r="JAJ11" s="83"/>
      <c r="JAK11" s="83"/>
      <c r="JAL11" s="83"/>
      <c r="JAM11" s="83"/>
      <c r="JAN11" s="83"/>
      <c r="JAO11" s="83"/>
      <c r="JAP11" s="83"/>
      <c r="JAQ11" s="83"/>
      <c r="JAR11" s="83"/>
      <c r="JAS11" s="83"/>
      <c r="JAT11" s="83"/>
      <c r="JAU11" s="83"/>
      <c r="JAV11" s="83"/>
      <c r="JAW11" s="83"/>
      <c r="JAX11" s="83"/>
      <c r="JAY11" s="83"/>
      <c r="JAZ11" s="83"/>
      <c r="JBA11" s="83"/>
      <c r="JBB11" s="83"/>
      <c r="JBC11" s="83"/>
      <c r="JBD11" s="83"/>
      <c r="JBE11" s="83"/>
      <c r="JBF11" s="83"/>
      <c r="JBG11" s="83"/>
      <c r="JBH11" s="83"/>
      <c r="JBI11" s="83"/>
      <c r="JBJ11" s="83"/>
      <c r="JBK11" s="83"/>
      <c r="JBL11" s="83"/>
      <c r="JBM11" s="83"/>
      <c r="JBN11" s="83"/>
      <c r="JBO11" s="83"/>
      <c r="JBP11" s="83"/>
      <c r="JBQ11" s="83"/>
      <c r="JBR11" s="83"/>
      <c r="JBS11" s="83"/>
      <c r="JBT11" s="83"/>
      <c r="JBU11" s="83"/>
      <c r="JBV11" s="83"/>
      <c r="JBW11" s="83"/>
      <c r="JBX11" s="83"/>
      <c r="JBY11" s="83"/>
      <c r="JBZ11" s="83"/>
      <c r="JCA11" s="83"/>
      <c r="JCB11" s="83"/>
      <c r="JCC11" s="83"/>
      <c r="JCD11" s="83"/>
      <c r="JCE11" s="83"/>
      <c r="JCF11" s="83"/>
      <c r="JCG11" s="83"/>
      <c r="JCH11" s="83"/>
      <c r="JCI11" s="83"/>
      <c r="JCJ11" s="83"/>
      <c r="JCK11" s="83"/>
      <c r="JCL11" s="83"/>
      <c r="JCM11" s="83"/>
      <c r="JCN11" s="83"/>
      <c r="JCO11" s="83"/>
      <c r="JCP11" s="83"/>
      <c r="JCQ11" s="83"/>
      <c r="JCR11" s="83"/>
      <c r="JCS11" s="83"/>
      <c r="JCT11" s="83"/>
      <c r="JCU11" s="83"/>
      <c r="JCV11" s="83"/>
      <c r="JCW11" s="83"/>
      <c r="JCX11" s="83"/>
      <c r="JCY11" s="83"/>
      <c r="JCZ11" s="83"/>
      <c r="JDA11" s="83"/>
      <c r="JDB11" s="83"/>
      <c r="JDC11" s="83"/>
      <c r="JDD11" s="83"/>
      <c r="JDE11" s="83"/>
      <c r="JDF11" s="83"/>
      <c r="JDG11" s="83"/>
      <c r="JDH11" s="83"/>
      <c r="JDI11" s="83"/>
      <c r="JDJ11" s="83"/>
      <c r="JDK11" s="83"/>
      <c r="JDL11" s="83"/>
      <c r="JDM11" s="83"/>
      <c r="JDN11" s="83"/>
      <c r="JDO11" s="83"/>
      <c r="JDP11" s="83"/>
      <c r="JDQ11" s="83"/>
      <c r="JDR11" s="83"/>
      <c r="JDS11" s="83"/>
      <c r="JDT11" s="83"/>
      <c r="JDU11" s="83"/>
      <c r="JDV11" s="83"/>
      <c r="JDW11" s="83"/>
      <c r="JDX11" s="83"/>
      <c r="JDY11" s="83"/>
      <c r="JDZ11" s="83"/>
      <c r="JEA11" s="83"/>
      <c r="JEB11" s="83"/>
      <c r="JEC11" s="83"/>
      <c r="JED11" s="83"/>
      <c r="JEE11" s="83"/>
      <c r="JEF11" s="83"/>
      <c r="JEG11" s="83"/>
      <c r="JEH11" s="83"/>
      <c r="JEI11" s="83"/>
      <c r="JEJ11" s="83"/>
      <c r="JEK11" s="83"/>
      <c r="JEL11" s="83"/>
      <c r="JEM11" s="83"/>
      <c r="JEN11" s="83"/>
      <c r="JEO11" s="83"/>
      <c r="JEP11" s="83"/>
      <c r="JEQ11" s="83"/>
      <c r="JER11" s="83"/>
      <c r="JES11" s="83"/>
      <c r="JET11" s="83"/>
      <c r="JEU11" s="83"/>
      <c r="JEV11" s="83"/>
      <c r="JEW11" s="83"/>
      <c r="JEX11" s="83"/>
      <c r="JEY11" s="83"/>
      <c r="JEZ11" s="83"/>
      <c r="JFA11" s="83"/>
      <c r="JFB11" s="83"/>
      <c r="JFC11" s="83"/>
      <c r="JFD11" s="83"/>
      <c r="JFE11" s="83"/>
      <c r="JFF11" s="83"/>
      <c r="JFG11" s="83"/>
      <c r="JFH11" s="83"/>
      <c r="JFI11" s="83"/>
      <c r="JFJ11" s="83"/>
      <c r="JFK11" s="83"/>
      <c r="JFL11" s="83"/>
      <c r="JFM11" s="83"/>
      <c r="JFN11" s="83"/>
      <c r="JFO11" s="83"/>
      <c r="JFP11" s="83"/>
      <c r="JFQ11" s="83"/>
      <c r="JFR11" s="83"/>
      <c r="JFS11" s="83"/>
      <c r="JFT11" s="83"/>
      <c r="JFU11" s="83"/>
      <c r="JFV11" s="83"/>
      <c r="JFW11" s="83"/>
      <c r="JFX11" s="83"/>
      <c r="JFY11" s="83"/>
      <c r="JFZ11" s="83"/>
      <c r="JGA11" s="83"/>
      <c r="JGB11" s="83"/>
      <c r="JGC11" s="83"/>
      <c r="JGD11" s="83"/>
      <c r="JGE11" s="83"/>
      <c r="JGF11" s="83"/>
      <c r="JGG11" s="83"/>
      <c r="JGH11" s="83"/>
      <c r="JGI11" s="83"/>
      <c r="JGJ11" s="83"/>
      <c r="JGK11" s="83"/>
      <c r="JGL11" s="83"/>
      <c r="JGM11" s="83"/>
      <c r="JGN11" s="83"/>
      <c r="JGO11" s="83"/>
      <c r="JGP11" s="83"/>
      <c r="JGQ11" s="83"/>
      <c r="JGR11" s="83"/>
      <c r="JGS11" s="83"/>
      <c r="JGT11" s="83"/>
      <c r="JGU11" s="83"/>
      <c r="JGV11" s="83"/>
      <c r="JGW11" s="83"/>
      <c r="JGX11" s="83"/>
      <c r="JGY11" s="83"/>
      <c r="JGZ11" s="83"/>
      <c r="JHA11" s="83"/>
      <c r="JHB11" s="83"/>
      <c r="JHC11" s="83"/>
      <c r="JHD11" s="83"/>
      <c r="JHE11" s="83"/>
      <c r="JHF11" s="83"/>
      <c r="JHG11" s="83"/>
      <c r="JHH11" s="83"/>
      <c r="JHI11" s="83"/>
      <c r="JHJ11" s="83"/>
      <c r="JHK11" s="83"/>
      <c r="JHL11" s="83"/>
      <c r="JHM11" s="83"/>
      <c r="JHN11" s="83"/>
      <c r="JHO11" s="83"/>
      <c r="JHP11" s="83"/>
      <c r="JHQ11" s="83"/>
      <c r="JHR11" s="83"/>
      <c r="JHS11" s="83"/>
      <c r="JHT11" s="83"/>
      <c r="JHU11" s="83"/>
      <c r="JHV11" s="83"/>
      <c r="JHW11" s="83"/>
      <c r="JHX11" s="83"/>
      <c r="JHY11" s="83"/>
      <c r="JHZ11" s="83"/>
      <c r="JIA11" s="83"/>
      <c r="JIB11" s="83"/>
      <c r="JIC11" s="83"/>
      <c r="JID11" s="83"/>
      <c r="JIE11" s="83"/>
      <c r="JIF11" s="83"/>
      <c r="JIG11" s="83"/>
      <c r="JIH11" s="83"/>
      <c r="JII11" s="83"/>
      <c r="JIJ11" s="83"/>
      <c r="JIK11" s="83"/>
      <c r="JIL11" s="83"/>
      <c r="JIM11" s="83"/>
      <c r="JIN11" s="83"/>
      <c r="JIO11" s="83"/>
      <c r="JIP11" s="83"/>
      <c r="JIQ11" s="83"/>
      <c r="JIR11" s="83"/>
      <c r="JIS11" s="83"/>
      <c r="JIT11" s="83"/>
      <c r="JIU11" s="83"/>
      <c r="JIV11" s="83"/>
      <c r="JIW11" s="83"/>
      <c r="JIX11" s="83"/>
      <c r="JIY11" s="83"/>
      <c r="JIZ11" s="83"/>
      <c r="JJA11" s="83"/>
      <c r="JJB11" s="83"/>
      <c r="JJC11" s="83"/>
      <c r="JJD11" s="83"/>
      <c r="JJE11" s="83"/>
      <c r="JJF11" s="83"/>
      <c r="JJG11" s="83"/>
      <c r="JJH11" s="83"/>
      <c r="JJI11" s="83"/>
      <c r="JJJ11" s="83"/>
      <c r="JJK11" s="83"/>
      <c r="JJL11" s="83"/>
      <c r="JJM11" s="83"/>
      <c r="JJN11" s="83"/>
      <c r="JJO11" s="83"/>
      <c r="JJP11" s="83"/>
      <c r="JJQ11" s="83"/>
      <c r="JJR11" s="83"/>
      <c r="JJS11" s="83"/>
      <c r="JJT11" s="83"/>
      <c r="JJU11" s="83"/>
      <c r="JJV11" s="83"/>
      <c r="JJW11" s="83"/>
      <c r="JJX11" s="83"/>
      <c r="JJY11" s="83"/>
      <c r="JJZ11" s="83"/>
      <c r="JKA11" s="83"/>
      <c r="JKB11" s="83"/>
      <c r="JKC11" s="83"/>
      <c r="JKD11" s="83"/>
      <c r="JKE11" s="83"/>
      <c r="JKF11" s="83"/>
      <c r="JKG11" s="83"/>
      <c r="JKH11" s="83"/>
      <c r="JKI11" s="83"/>
      <c r="JKJ11" s="83"/>
      <c r="JKK11" s="83"/>
      <c r="JKL11" s="83"/>
      <c r="JKM11" s="83"/>
      <c r="JKN11" s="83"/>
      <c r="JKO11" s="83"/>
      <c r="JKP11" s="83"/>
      <c r="JKQ11" s="83"/>
      <c r="JKR11" s="83"/>
      <c r="JKS11" s="83"/>
      <c r="JKT11" s="83"/>
      <c r="JKU11" s="83"/>
      <c r="JKV11" s="83"/>
      <c r="JKW11" s="83"/>
      <c r="JKX11" s="83"/>
      <c r="JKY11" s="83"/>
      <c r="JKZ11" s="83"/>
      <c r="JLA11" s="83"/>
      <c r="JLB11" s="83"/>
      <c r="JLC11" s="83"/>
      <c r="JLD11" s="83"/>
      <c r="JLE11" s="83"/>
      <c r="JLF11" s="83"/>
      <c r="JLG11" s="83"/>
      <c r="JLH11" s="83"/>
      <c r="JLI11" s="83"/>
      <c r="JLJ11" s="83"/>
      <c r="JLK11" s="83"/>
      <c r="JLL11" s="83"/>
      <c r="JLM11" s="83"/>
      <c r="JLN11" s="83"/>
      <c r="JLO11" s="83"/>
      <c r="JLP11" s="83"/>
      <c r="JLQ11" s="83"/>
      <c r="JLR11" s="83"/>
      <c r="JLS11" s="83"/>
      <c r="JLT11" s="83"/>
      <c r="JLU11" s="83"/>
      <c r="JLV11" s="83"/>
      <c r="JLW11" s="83"/>
      <c r="JLX11" s="83"/>
      <c r="JLY11" s="83"/>
      <c r="JLZ11" s="83"/>
      <c r="JMA11" s="83"/>
      <c r="JMB11" s="83"/>
      <c r="JMC11" s="83"/>
      <c r="JMD11" s="83"/>
      <c r="JME11" s="83"/>
      <c r="JMF11" s="83"/>
      <c r="JMG11" s="83"/>
      <c r="JMH11" s="83"/>
      <c r="JMI11" s="83"/>
      <c r="JMJ11" s="83"/>
      <c r="JMK11" s="83"/>
      <c r="JML11" s="83"/>
      <c r="JMM11" s="83"/>
      <c r="JMN11" s="83"/>
      <c r="JMO11" s="83"/>
      <c r="JMP11" s="83"/>
      <c r="JMQ11" s="83"/>
      <c r="JMR11" s="83"/>
      <c r="JMS11" s="83"/>
      <c r="JMT11" s="83"/>
      <c r="JMU11" s="83"/>
      <c r="JMV11" s="83"/>
      <c r="JMW11" s="83"/>
      <c r="JMX11" s="83"/>
      <c r="JMY11" s="83"/>
      <c r="JMZ11" s="83"/>
      <c r="JNA11" s="83"/>
      <c r="JNB11" s="83"/>
      <c r="JNC11" s="83"/>
      <c r="JND11" s="83"/>
      <c r="JNE11" s="83"/>
      <c r="JNF11" s="83"/>
      <c r="JNG11" s="83"/>
      <c r="JNH11" s="83"/>
      <c r="JNI11" s="83"/>
      <c r="JNJ11" s="83"/>
      <c r="JNK11" s="83"/>
      <c r="JNL11" s="83"/>
      <c r="JNM11" s="83"/>
      <c r="JNN11" s="83"/>
      <c r="JNO11" s="83"/>
      <c r="JNP11" s="83"/>
      <c r="JNQ11" s="83"/>
      <c r="JNR11" s="83"/>
      <c r="JNS11" s="83"/>
      <c r="JNT11" s="83"/>
      <c r="JNU11" s="83"/>
      <c r="JNV11" s="83"/>
      <c r="JNW11" s="83"/>
      <c r="JNX11" s="83"/>
      <c r="JNY11" s="83"/>
      <c r="JNZ11" s="83"/>
      <c r="JOA11" s="83"/>
      <c r="JOB11" s="83"/>
      <c r="JOC11" s="83"/>
      <c r="JOD11" s="83"/>
      <c r="JOE11" s="83"/>
      <c r="JOF11" s="83"/>
      <c r="JOG11" s="83"/>
      <c r="JOH11" s="83"/>
      <c r="JOI11" s="83"/>
      <c r="JOJ11" s="83"/>
      <c r="JOK11" s="83"/>
      <c r="JOL11" s="83"/>
      <c r="JOM11" s="83"/>
      <c r="JON11" s="83"/>
      <c r="JOO11" s="83"/>
      <c r="JOP11" s="83"/>
      <c r="JOQ11" s="83"/>
      <c r="JOR11" s="83"/>
      <c r="JOS11" s="83"/>
      <c r="JOT11" s="83"/>
      <c r="JOU11" s="83"/>
      <c r="JOV11" s="83"/>
      <c r="JOW11" s="83"/>
      <c r="JOX11" s="83"/>
      <c r="JOY11" s="83"/>
      <c r="JOZ11" s="83"/>
      <c r="JPA11" s="83"/>
      <c r="JPB11" s="83"/>
      <c r="JPC11" s="83"/>
      <c r="JPD11" s="83"/>
      <c r="JPE11" s="83"/>
      <c r="JPF11" s="83"/>
      <c r="JPG11" s="83"/>
      <c r="JPH11" s="83"/>
      <c r="JPI11" s="83"/>
      <c r="JPJ11" s="83"/>
      <c r="JPK11" s="83"/>
      <c r="JPL11" s="83"/>
      <c r="JPM11" s="83"/>
      <c r="JPN11" s="83"/>
      <c r="JPO11" s="83"/>
      <c r="JPP11" s="83"/>
      <c r="JPQ11" s="83"/>
      <c r="JPR11" s="83"/>
      <c r="JPS11" s="83"/>
      <c r="JPT11" s="83"/>
      <c r="JPU11" s="83"/>
      <c r="JPV11" s="83"/>
      <c r="JPW11" s="83"/>
      <c r="JPX11" s="83"/>
      <c r="JPY11" s="83"/>
      <c r="JPZ11" s="83"/>
      <c r="JQA11" s="83"/>
      <c r="JQB11" s="83"/>
      <c r="JQC11" s="83"/>
      <c r="JQD11" s="83"/>
      <c r="JQE11" s="83"/>
      <c r="JQF11" s="83"/>
      <c r="JQG11" s="83"/>
      <c r="JQH11" s="83"/>
      <c r="JQI11" s="83"/>
      <c r="JQJ11" s="83"/>
      <c r="JQK11" s="83"/>
      <c r="JQL11" s="83"/>
      <c r="JQM11" s="83"/>
      <c r="JQN11" s="83"/>
      <c r="JQO11" s="83"/>
      <c r="JQP11" s="83"/>
      <c r="JQQ11" s="83"/>
      <c r="JQR11" s="83"/>
      <c r="JQS11" s="83"/>
      <c r="JQT11" s="83"/>
      <c r="JQU11" s="83"/>
      <c r="JQV11" s="83"/>
      <c r="JQW11" s="83"/>
      <c r="JQX11" s="83"/>
      <c r="JQY11" s="83"/>
      <c r="JQZ11" s="83"/>
      <c r="JRA11" s="83"/>
      <c r="JRB11" s="83"/>
      <c r="JRC11" s="83"/>
      <c r="JRD11" s="83"/>
      <c r="JRE11" s="83"/>
      <c r="JRF11" s="83"/>
      <c r="JRG11" s="83"/>
      <c r="JRH11" s="83"/>
      <c r="JRI11" s="83"/>
      <c r="JRJ11" s="83"/>
      <c r="JRK11" s="83"/>
      <c r="JRL11" s="83"/>
      <c r="JRM11" s="83"/>
      <c r="JRN11" s="83"/>
      <c r="JRO11" s="83"/>
      <c r="JRP11" s="83"/>
      <c r="JRQ11" s="83"/>
      <c r="JRR11" s="83"/>
      <c r="JRS11" s="83"/>
      <c r="JRT11" s="83"/>
      <c r="JRU11" s="83"/>
      <c r="JRV11" s="83"/>
      <c r="JRW11" s="83"/>
      <c r="JRX11" s="83"/>
      <c r="JRY11" s="83"/>
      <c r="JRZ11" s="83"/>
      <c r="JSA11" s="83"/>
      <c r="JSB11" s="83"/>
      <c r="JSC11" s="83"/>
      <c r="JSD11" s="83"/>
      <c r="JSE11" s="83"/>
      <c r="JSF11" s="83"/>
      <c r="JSG11" s="83"/>
      <c r="JSH11" s="83"/>
      <c r="JSI11" s="83"/>
      <c r="JSJ11" s="83"/>
      <c r="JSK11" s="83"/>
      <c r="JSL11" s="83"/>
      <c r="JSM11" s="83"/>
      <c r="JSN11" s="83"/>
      <c r="JSO11" s="83"/>
      <c r="JSP11" s="83"/>
      <c r="JSQ11" s="83"/>
      <c r="JSR11" s="83"/>
      <c r="JSS11" s="83"/>
      <c r="JST11" s="83"/>
      <c r="JSU11" s="83"/>
      <c r="JSV11" s="83"/>
      <c r="JSW11" s="83"/>
      <c r="JSX11" s="83"/>
      <c r="JSY11" s="83"/>
      <c r="JSZ11" s="83"/>
      <c r="JTA11" s="83"/>
      <c r="JTB11" s="83"/>
      <c r="JTC11" s="83"/>
      <c r="JTD11" s="83"/>
      <c r="JTE11" s="83"/>
      <c r="JTF11" s="83"/>
      <c r="JTG11" s="83"/>
      <c r="JTH11" s="83"/>
      <c r="JTI11" s="83"/>
      <c r="JTJ11" s="83"/>
      <c r="JTK11" s="83"/>
      <c r="JTL11" s="83"/>
      <c r="JTM11" s="83"/>
      <c r="JTN11" s="83"/>
      <c r="JTO11" s="83"/>
      <c r="JTP11" s="83"/>
      <c r="JTQ11" s="83"/>
      <c r="JTR11" s="83"/>
      <c r="JTS11" s="83"/>
      <c r="JTT11" s="83"/>
      <c r="JTU11" s="83"/>
      <c r="JTV11" s="83"/>
      <c r="JTW11" s="83"/>
      <c r="JTX11" s="83"/>
      <c r="JTY11" s="83"/>
      <c r="JTZ11" s="83"/>
      <c r="JUA11" s="83"/>
      <c r="JUB11" s="83"/>
      <c r="JUC11" s="83"/>
      <c r="JUD11" s="83"/>
      <c r="JUE11" s="83"/>
      <c r="JUF11" s="83"/>
      <c r="JUG11" s="83"/>
      <c r="JUH11" s="83"/>
      <c r="JUI11" s="83"/>
      <c r="JUJ11" s="83"/>
      <c r="JUK11" s="83"/>
      <c r="JUL11" s="83"/>
      <c r="JUM11" s="83"/>
      <c r="JUN11" s="83"/>
      <c r="JUO11" s="83"/>
      <c r="JUP11" s="83"/>
      <c r="JUQ11" s="83"/>
      <c r="JUR11" s="83"/>
      <c r="JUS11" s="83"/>
      <c r="JUT11" s="83"/>
      <c r="JUU11" s="83"/>
      <c r="JUV11" s="83"/>
      <c r="JUW11" s="83"/>
      <c r="JUX11" s="83"/>
      <c r="JUY11" s="83"/>
      <c r="JUZ11" s="83"/>
      <c r="JVA11" s="83"/>
      <c r="JVB11" s="83"/>
      <c r="JVC11" s="83"/>
      <c r="JVD11" s="83"/>
      <c r="JVE11" s="83"/>
      <c r="JVF11" s="83"/>
      <c r="JVG11" s="83"/>
      <c r="JVH11" s="83"/>
      <c r="JVI11" s="83"/>
      <c r="JVJ11" s="83"/>
      <c r="JVK11" s="83"/>
      <c r="JVL11" s="83"/>
      <c r="JVM11" s="83"/>
      <c r="JVN11" s="83"/>
      <c r="JVO11" s="83"/>
      <c r="JVP11" s="83"/>
      <c r="JVQ11" s="83"/>
      <c r="JVR11" s="83"/>
      <c r="JVS11" s="83"/>
      <c r="JVT11" s="83"/>
      <c r="JVU11" s="83"/>
      <c r="JVV11" s="83"/>
      <c r="JVW11" s="83"/>
      <c r="JVX11" s="83"/>
      <c r="JVY11" s="83"/>
      <c r="JVZ11" s="83"/>
      <c r="JWA11" s="83"/>
      <c r="JWB11" s="83"/>
      <c r="JWC11" s="83"/>
      <c r="JWD11" s="83"/>
      <c r="JWE11" s="83"/>
      <c r="JWF11" s="83"/>
      <c r="JWG11" s="83"/>
      <c r="JWH11" s="83"/>
      <c r="JWI11" s="83"/>
      <c r="JWJ11" s="83"/>
      <c r="JWK11" s="83"/>
      <c r="JWL11" s="83"/>
      <c r="JWM11" s="83"/>
      <c r="JWN11" s="83"/>
      <c r="JWO11" s="83"/>
      <c r="JWP11" s="83"/>
      <c r="JWQ11" s="83"/>
      <c r="JWR11" s="83"/>
      <c r="JWS11" s="83"/>
      <c r="JWT11" s="83"/>
      <c r="JWU11" s="83"/>
      <c r="JWV11" s="83"/>
      <c r="JWW11" s="83"/>
      <c r="JWX11" s="83"/>
      <c r="JWY11" s="83"/>
      <c r="JWZ11" s="83"/>
      <c r="JXA11" s="83"/>
      <c r="JXB11" s="83"/>
      <c r="JXC11" s="83"/>
      <c r="JXD11" s="83"/>
      <c r="JXE11" s="83"/>
      <c r="JXF11" s="83"/>
      <c r="JXG11" s="83"/>
      <c r="JXH11" s="83"/>
      <c r="JXI11" s="83"/>
      <c r="JXJ11" s="83"/>
      <c r="JXK11" s="83"/>
      <c r="JXL11" s="83"/>
      <c r="JXM11" s="83"/>
      <c r="JXN11" s="83"/>
      <c r="JXO11" s="83"/>
      <c r="JXP11" s="83"/>
      <c r="JXQ11" s="83"/>
      <c r="JXR11" s="83"/>
      <c r="JXS11" s="83"/>
      <c r="JXT11" s="83"/>
      <c r="JXU11" s="83"/>
      <c r="JXV11" s="83"/>
      <c r="JXW11" s="83"/>
      <c r="JXX11" s="83"/>
      <c r="JXY11" s="83"/>
      <c r="JXZ11" s="83"/>
      <c r="JYA11" s="83"/>
      <c r="JYB11" s="83"/>
      <c r="JYC11" s="83"/>
      <c r="JYD11" s="83"/>
      <c r="JYE11" s="83"/>
      <c r="JYF11" s="83"/>
      <c r="JYG11" s="83"/>
      <c r="JYH11" s="83"/>
      <c r="JYI11" s="83"/>
      <c r="JYJ11" s="83"/>
      <c r="JYK11" s="83"/>
      <c r="JYL11" s="83"/>
      <c r="JYM11" s="83"/>
      <c r="JYN11" s="83"/>
      <c r="JYO11" s="83"/>
      <c r="JYP11" s="83"/>
      <c r="JYQ11" s="83"/>
      <c r="JYR11" s="83"/>
      <c r="JYS11" s="83"/>
      <c r="JYT11" s="83"/>
      <c r="JYU11" s="83"/>
      <c r="JYV11" s="83"/>
      <c r="JYW11" s="83"/>
      <c r="JYX11" s="83"/>
      <c r="JYY11" s="83"/>
      <c r="JYZ11" s="83"/>
      <c r="JZA11" s="83"/>
      <c r="JZB11" s="83"/>
      <c r="JZC11" s="83"/>
      <c r="JZD11" s="83"/>
      <c r="JZE11" s="83"/>
      <c r="JZF11" s="83"/>
      <c r="JZG11" s="83"/>
      <c r="JZH11" s="83"/>
      <c r="JZI11" s="83"/>
      <c r="JZJ11" s="83"/>
      <c r="JZK11" s="83"/>
      <c r="JZL11" s="83"/>
      <c r="JZM11" s="83"/>
      <c r="JZN11" s="83"/>
      <c r="JZO11" s="83"/>
      <c r="JZP11" s="83"/>
      <c r="JZQ11" s="83"/>
      <c r="JZR11" s="83"/>
      <c r="JZS11" s="83"/>
      <c r="JZT11" s="83"/>
      <c r="JZU11" s="83"/>
      <c r="JZV11" s="83"/>
      <c r="JZW11" s="83"/>
      <c r="JZX11" s="83"/>
      <c r="JZY11" s="83"/>
      <c r="JZZ11" s="83"/>
      <c r="KAA11" s="83"/>
      <c r="KAB11" s="83"/>
      <c r="KAC11" s="83"/>
      <c r="KAD11" s="83"/>
      <c r="KAE11" s="83"/>
      <c r="KAF11" s="83"/>
      <c r="KAG11" s="83"/>
      <c r="KAH11" s="83"/>
      <c r="KAI11" s="83"/>
      <c r="KAJ11" s="83"/>
      <c r="KAK11" s="83"/>
      <c r="KAL11" s="83"/>
      <c r="KAM11" s="83"/>
      <c r="KAN11" s="83"/>
      <c r="KAO11" s="83"/>
      <c r="KAP11" s="83"/>
      <c r="KAQ11" s="83"/>
      <c r="KAR11" s="83"/>
      <c r="KAS11" s="83"/>
      <c r="KAT11" s="83"/>
      <c r="KAU11" s="83"/>
      <c r="KAV11" s="83"/>
      <c r="KAW11" s="83"/>
      <c r="KAX11" s="83"/>
      <c r="KAY11" s="83"/>
      <c r="KAZ11" s="83"/>
      <c r="KBA11" s="83"/>
      <c r="KBB11" s="83"/>
      <c r="KBC11" s="83"/>
      <c r="KBD11" s="83"/>
      <c r="KBE11" s="83"/>
      <c r="KBF11" s="83"/>
      <c r="KBG11" s="83"/>
      <c r="KBH11" s="83"/>
      <c r="KBI11" s="83"/>
      <c r="KBJ11" s="83"/>
      <c r="KBK11" s="83"/>
      <c r="KBL11" s="83"/>
      <c r="KBM11" s="83"/>
      <c r="KBN11" s="83"/>
      <c r="KBO11" s="83"/>
      <c r="KBP11" s="83"/>
      <c r="KBQ11" s="83"/>
      <c r="KBR11" s="83"/>
      <c r="KBS11" s="83"/>
      <c r="KBT11" s="83"/>
      <c r="KBU11" s="83"/>
      <c r="KBV11" s="83"/>
      <c r="KBW11" s="83"/>
      <c r="KBX11" s="83"/>
      <c r="KBY11" s="83"/>
      <c r="KBZ11" s="83"/>
      <c r="KCA11" s="83"/>
      <c r="KCB11" s="83"/>
      <c r="KCC11" s="83"/>
      <c r="KCD11" s="83"/>
      <c r="KCE11" s="83"/>
      <c r="KCF11" s="83"/>
      <c r="KCG11" s="83"/>
      <c r="KCH11" s="83"/>
      <c r="KCI11" s="83"/>
      <c r="KCJ11" s="83"/>
      <c r="KCK11" s="83"/>
      <c r="KCL11" s="83"/>
      <c r="KCM11" s="83"/>
      <c r="KCN11" s="83"/>
      <c r="KCO11" s="83"/>
      <c r="KCP11" s="83"/>
      <c r="KCQ11" s="83"/>
      <c r="KCR11" s="83"/>
      <c r="KCS11" s="83"/>
      <c r="KCT11" s="83"/>
      <c r="KCU11" s="83"/>
      <c r="KCV11" s="83"/>
      <c r="KCW11" s="83"/>
      <c r="KCX11" s="83"/>
      <c r="KCY11" s="83"/>
      <c r="KCZ11" s="83"/>
      <c r="KDA11" s="83"/>
      <c r="KDB11" s="83"/>
      <c r="KDC11" s="83"/>
      <c r="KDD11" s="83"/>
      <c r="KDE11" s="83"/>
      <c r="KDF11" s="83"/>
      <c r="KDG11" s="83"/>
      <c r="KDH11" s="83"/>
      <c r="KDI11" s="83"/>
      <c r="KDJ11" s="83"/>
      <c r="KDK11" s="83"/>
      <c r="KDL11" s="83"/>
      <c r="KDM11" s="83"/>
      <c r="KDN11" s="83"/>
      <c r="KDO11" s="83"/>
      <c r="KDP11" s="83"/>
      <c r="KDQ11" s="83"/>
      <c r="KDR11" s="83"/>
      <c r="KDS11" s="83"/>
      <c r="KDT11" s="83"/>
      <c r="KDU11" s="83"/>
      <c r="KDV11" s="83"/>
      <c r="KDW11" s="83"/>
      <c r="KDX11" s="83"/>
      <c r="KDY11" s="83"/>
      <c r="KDZ11" s="83"/>
      <c r="KEA11" s="83"/>
      <c r="KEB11" s="83"/>
      <c r="KEC11" s="83"/>
      <c r="KED11" s="83"/>
      <c r="KEE11" s="83"/>
      <c r="KEF11" s="83"/>
      <c r="KEG11" s="83"/>
      <c r="KEH11" s="83"/>
      <c r="KEI11" s="83"/>
      <c r="KEJ11" s="83"/>
      <c r="KEK11" s="83"/>
      <c r="KEL11" s="83"/>
      <c r="KEM11" s="83"/>
      <c r="KEN11" s="83"/>
      <c r="KEO11" s="83"/>
      <c r="KEP11" s="83"/>
      <c r="KEQ11" s="83"/>
      <c r="KER11" s="83"/>
      <c r="KES11" s="83"/>
      <c r="KET11" s="83"/>
      <c r="KEU11" s="83"/>
      <c r="KEV11" s="83"/>
      <c r="KEW11" s="83"/>
      <c r="KEX11" s="83"/>
      <c r="KEY11" s="83"/>
      <c r="KEZ11" s="83"/>
      <c r="KFA11" s="83"/>
      <c r="KFB11" s="83"/>
      <c r="KFC11" s="83"/>
      <c r="KFD11" s="83"/>
      <c r="KFE11" s="83"/>
      <c r="KFF11" s="83"/>
      <c r="KFG11" s="83"/>
      <c r="KFH11" s="83"/>
      <c r="KFI11" s="83"/>
      <c r="KFJ11" s="83"/>
      <c r="KFK11" s="83"/>
      <c r="KFL11" s="83"/>
      <c r="KFM11" s="83"/>
      <c r="KFN11" s="83"/>
      <c r="KFO11" s="83"/>
      <c r="KFP11" s="83"/>
      <c r="KFQ11" s="83"/>
      <c r="KFR11" s="83"/>
      <c r="KFS11" s="83"/>
      <c r="KFT11" s="83"/>
      <c r="KFU11" s="83"/>
      <c r="KFV11" s="83"/>
      <c r="KFW11" s="83"/>
      <c r="KFX11" s="83"/>
      <c r="KFY11" s="83"/>
      <c r="KFZ11" s="83"/>
      <c r="KGA11" s="83"/>
      <c r="KGB11" s="83"/>
      <c r="KGC11" s="83"/>
      <c r="KGD11" s="83"/>
      <c r="KGE11" s="83"/>
      <c r="KGF11" s="83"/>
      <c r="KGG11" s="83"/>
      <c r="KGH11" s="83"/>
      <c r="KGI11" s="83"/>
      <c r="KGJ11" s="83"/>
      <c r="KGK11" s="83"/>
      <c r="KGL11" s="83"/>
      <c r="KGM11" s="83"/>
      <c r="KGN11" s="83"/>
      <c r="KGO11" s="83"/>
      <c r="KGP11" s="83"/>
      <c r="KGQ11" s="83"/>
      <c r="KGR11" s="83"/>
      <c r="KGS11" s="83"/>
      <c r="KGT11" s="83"/>
      <c r="KGU11" s="83"/>
      <c r="KGV11" s="83"/>
      <c r="KGW11" s="83"/>
      <c r="KGX11" s="83"/>
      <c r="KGY11" s="83"/>
      <c r="KGZ11" s="83"/>
      <c r="KHA11" s="83"/>
      <c r="KHB11" s="83"/>
      <c r="KHC11" s="83"/>
      <c r="KHD11" s="83"/>
      <c r="KHE11" s="83"/>
      <c r="KHF11" s="83"/>
      <c r="KHG11" s="83"/>
      <c r="KHH11" s="83"/>
      <c r="KHI11" s="83"/>
      <c r="KHJ11" s="83"/>
      <c r="KHK11" s="83"/>
      <c r="KHL11" s="83"/>
      <c r="KHM11" s="83"/>
      <c r="KHN11" s="83"/>
      <c r="KHO11" s="83"/>
      <c r="KHP11" s="83"/>
      <c r="KHQ11" s="83"/>
      <c r="KHR11" s="83"/>
      <c r="KHS11" s="83"/>
      <c r="KHT11" s="83"/>
      <c r="KHU11" s="83"/>
      <c r="KHV11" s="83"/>
      <c r="KHW11" s="83"/>
      <c r="KHX11" s="83"/>
      <c r="KHY11" s="83"/>
      <c r="KHZ11" s="83"/>
      <c r="KIA11" s="83"/>
      <c r="KIB11" s="83"/>
      <c r="KIC11" s="83"/>
      <c r="KID11" s="83"/>
      <c r="KIE11" s="83"/>
      <c r="KIF11" s="83"/>
      <c r="KIG11" s="83"/>
      <c r="KIH11" s="83"/>
      <c r="KII11" s="83"/>
      <c r="KIJ11" s="83"/>
      <c r="KIK11" s="83"/>
      <c r="KIL11" s="83"/>
      <c r="KIM11" s="83"/>
      <c r="KIN11" s="83"/>
      <c r="KIO11" s="83"/>
      <c r="KIP11" s="83"/>
      <c r="KIQ11" s="83"/>
      <c r="KIR11" s="83"/>
      <c r="KIS11" s="83"/>
      <c r="KIT11" s="83"/>
      <c r="KIU11" s="83"/>
      <c r="KIV11" s="83"/>
      <c r="KIW11" s="83"/>
      <c r="KIX11" s="83"/>
      <c r="KIY11" s="83"/>
      <c r="KIZ11" s="83"/>
      <c r="KJA11" s="83"/>
      <c r="KJB11" s="83"/>
      <c r="KJC11" s="83"/>
      <c r="KJD11" s="83"/>
      <c r="KJE11" s="83"/>
      <c r="KJF11" s="83"/>
      <c r="KJG11" s="83"/>
      <c r="KJH11" s="83"/>
      <c r="KJI11" s="83"/>
      <c r="KJJ11" s="83"/>
      <c r="KJK11" s="83"/>
      <c r="KJL11" s="83"/>
      <c r="KJM11" s="83"/>
      <c r="KJN11" s="83"/>
      <c r="KJO11" s="83"/>
      <c r="KJP11" s="83"/>
      <c r="KJQ11" s="83"/>
      <c r="KJR11" s="83"/>
      <c r="KJS11" s="83"/>
      <c r="KJT11" s="83"/>
      <c r="KJU11" s="83"/>
      <c r="KJV11" s="83"/>
      <c r="KJW11" s="83"/>
      <c r="KJX11" s="83"/>
      <c r="KJY11" s="83"/>
      <c r="KJZ11" s="83"/>
      <c r="KKA11" s="83"/>
      <c r="KKB11" s="83"/>
      <c r="KKC11" s="83"/>
      <c r="KKD11" s="83"/>
      <c r="KKE11" s="83"/>
      <c r="KKF11" s="83"/>
      <c r="KKG11" s="83"/>
      <c r="KKH11" s="83"/>
      <c r="KKI11" s="83"/>
      <c r="KKJ11" s="83"/>
      <c r="KKK11" s="83"/>
      <c r="KKL11" s="83"/>
      <c r="KKM11" s="83"/>
      <c r="KKN11" s="83"/>
      <c r="KKO11" s="83"/>
      <c r="KKP11" s="83"/>
      <c r="KKQ11" s="83"/>
      <c r="KKR11" s="83"/>
      <c r="KKS11" s="83"/>
      <c r="KKT11" s="83"/>
      <c r="KKU11" s="83"/>
      <c r="KKV11" s="83"/>
      <c r="KKW11" s="83"/>
      <c r="KKX11" s="83"/>
      <c r="KKY11" s="83"/>
      <c r="KKZ11" s="83"/>
      <c r="KLA11" s="83"/>
      <c r="KLB11" s="83"/>
      <c r="KLC11" s="83"/>
      <c r="KLD11" s="83"/>
      <c r="KLE11" s="83"/>
      <c r="KLF11" s="83"/>
      <c r="KLG11" s="83"/>
      <c r="KLH11" s="83"/>
      <c r="KLI11" s="83"/>
      <c r="KLJ11" s="83"/>
      <c r="KLK11" s="83"/>
      <c r="KLL11" s="83"/>
      <c r="KLM11" s="83"/>
      <c r="KLN11" s="83"/>
      <c r="KLO11" s="83"/>
      <c r="KLP11" s="83"/>
      <c r="KLQ11" s="83"/>
      <c r="KLR11" s="83"/>
      <c r="KLS11" s="83"/>
      <c r="KLT11" s="83"/>
      <c r="KLU11" s="83"/>
      <c r="KLV11" s="83"/>
      <c r="KLW11" s="83"/>
      <c r="KLX11" s="83"/>
      <c r="KLY11" s="83"/>
      <c r="KLZ11" s="83"/>
      <c r="KMA11" s="83"/>
      <c r="KMB11" s="83"/>
      <c r="KMC11" s="83"/>
      <c r="KMD11" s="83"/>
      <c r="KME11" s="83"/>
      <c r="KMF11" s="83"/>
      <c r="KMG11" s="83"/>
      <c r="KMH11" s="83"/>
      <c r="KMI11" s="83"/>
      <c r="KMJ11" s="83"/>
      <c r="KMK11" s="83"/>
      <c r="KML11" s="83"/>
      <c r="KMM11" s="83"/>
      <c r="KMN11" s="83"/>
      <c r="KMO11" s="83"/>
      <c r="KMP11" s="83"/>
      <c r="KMQ11" s="83"/>
      <c r="KMR11" s="83"/>
      <c r="KMS11" s="83"/>
      <c r="KMT11" s="83"/>
      <c r="KMU11" s="83"/>
      <c r="KMV11" s="83"/>
      <c r="KMW11" s="83"/>
      <c r="KMX11" s="83"/>
      <c r="KMY11" s="83"/>
      <c r="KMZ11" s="83"/>
      <c r="KNA11" s="83"/>
      <c r="KNB11" s="83"/>
      <c r="KNC11" s="83"/>
      <c r="KND11" s="83"/>
      <c r="KNE11" s="83"/>
      <c r="KNF11" s="83"/>
      <c r="KNG11" s="83"/>
      <c r="KNH11" s="83"/>
      <c r="KNI11" s="83"/>
      <c r="KNJ11" s="83"/>
      <c r="KNK11" s="83"/>
      <c r="KNL11" s="83"/>
      <c r="KNM11" s="83"/>
      <c r="KNN11" s="83"/>
      <c r="KNO11" s="83"/>
      <c r="KNP11" s="83"/>
      <c r="KNQ11" s="83"/>
      <c r="KNR11" s="83"/>
      <c r="KNS11" s="83"/>
      <c r="KNT11" s="83"/>
      <c r="KNU11" s="83"/>
      <c r="KNV11" s="83"/>
      <c r="KNW11" s="83"/>
      <c r="KNX11" s="83"/>
      <c r="KNY11" s="83"/>
      <c r="KNZ11" s="83"/>
      <c r="KOA11" s="83"/>
      <c r="KOB11" s="83"/>
      <c r="KOC11" s="83"/>
      <c r="KOD11" s="83"/>
      <c r="KOE11" s="83"/>
      <c r="KOF11" s="83"/>
      <c r="KOG11" s="83"/>
      <c r="KOH11" s="83"/>
      <c r="KOI11" s="83"/>
      <c r="KOJ11" s="83"/>
      <c r="KOK11" s="83"/>
      <c r="KOL11" s="83"/>
      <c r="KOM11" s="83"/>
      <c r="KON11" s="83"/>
      <c r="KOO11" s="83"/>
      <c r="KOP11" s="83"/>
      <c r="KOQ11" s="83"/>
      <c r="KOR11" s="83"/>
      <c r="KOS11" s="83"/>
      <c r="KOT11" s="83"/>
      <c r="KOU11" s="83"/>
      <c r="KOV11" s="83"/>
      <c r="KOW11" s="83"/>
      <c r="KOX11" s="83"/>
      <c r="KOY11" s="83"/>
      <c r="KOZ11" s="83"/>
      <c r="KPA11" s="83"/>
      <c r="KPB11" s="83"/>
      <c r="KPC11" s="83"/>
      <c r="KPD11" s="83"/>
      <c r="KPE11" s="83"/>
      <c r="KPF11" s="83"/>
      <c r="KPG11" s="83"/>
      <c r="KPH11" s="83"/>
      <c r="KPI11" s="83"/>
      <c r="KPJ11" s="83"/>
      <c r="KPK11" s="83"/>
      <c r="KPL11" s="83"/>
      <c r="KPM11" s="83"/>
      <c r="KPN11" s="83"/>
      <c r="KPO11" s="83"/>
      <c r="KPP11" s="83"/>
      <c r="KPQ11" s="83"/>
      <c r="KPR11" s="83"/>
      <c r="KPS11" s="83"/>
      <c r="KPT11" s="83"/>
      <c r="KPU11" s="83"/>
      <c r="KPV11" s="83"/>
      <c r="KPW11" s="83"/>
      <c r="KPX11" s="83"/>
      <c r="KPY11" s="83"/>
      <c r="KPZ11" s="83"/>
      <c r="KQA11" s="83"/>
      <c r="KQB11" s="83"/>
      <c r="KQC11" s="83"/>
      <c r="KQD11" s="83"/>
      <c r="KQE11" s="83"/>
      <c r="KQF11" s="83"/>
      <c r="KQG11" s="83"/>
      <c r="KQH11" s="83"/>
      <c r="KQI11" s="83"/>
      <c r="KQJ11" s="83"/>
      <c r="KQK11" s="83"/>
      <c r="KQL11" s="83"/>
      <c r="KQM11" s="83"/>
      <c r="KQN11" s="83"/>
      <c r="KQO11" s="83"/>
      <c r="KQP11" s="83"/>
      <c r="KQQ11" s="83"/>
      <c r="KQR11" s="83"/>
      <c r="KQS11" s="83"/>
      <c r="KQT11" s="83"/>
      <c r="KQU11" s="83"/>
      <c r="KQV11" s="83"/>
      <c r="KQW11" s="83"/>
      <c r="KQX11" s="83"/>
      <c r="KQY11" s="83"/>
      <c r="KQZ11" s="83"/>
      <c r="KRA11" s="83"/>
      <c r="KRB11" s="83"/>
      <c r="KRC11" s="83"/>
      <c r="KRD11" s="83"/>
      <c r="KRE11" s="83"/>
      <c r="KRF11" s="83"/>
      <c r="KRG11" s="83"/>
      <c r="KRH11" s="83"/>
      <c r="KRI11" s="83"/>
      <c r="KRJ11" s="83"/>
      <c r="KRK11" s="83"/>
      <c r="KRL11" s="83"/>
      <c r="KRM11" s="83"/>
      <c r="KRN11" s="83"/>
      <c r="KRO11" s="83"/>
      <c r="KRP11" s="83"/>
      <c r="KRQ11" s="83"/>
      <c r="KRR11" s="83"/>
      <c r="KRS11" s="83"/>
      <c r="KRT11" s="83"/>
      <c r="KRU11" s="83"/>
      <c r="KRV11" s="83"/>
      <c r="KRW11" s="83"/>
      <c r="KRX11" s="83"/>
      <c r="KRY11" s="83"/>
      <c r="KRZ11" s="83"/>
      <c r="KSA11" s="83"/>
      <c r="KSB11" s="83"/>
      <c r="KSC11" s="83"/>
      <c r="KSD11" s="83"/>
      <c r="KSE11" s="83"/>
      <c r="KSF11" s="83"/>
      <c r="KSG11" s="83"/>
      <c r="KSH11" s="83"/>
      <c r="KSI11" s="83"/>
      <c r="KSJ11" s="83"/>
      <c r="KSK11" s="83"/>
      <c r="KSL11" s="83"/>
      <c r="KSM11" s="83"/>
      <c r="KSN11" s="83"/>
      <c r="KSO11" s="83"/>
      <c r="KSP11" s="83"/>
      <c r="KSQ11" s="83"/>
      <c r="KSR11" s="83"/>
      <c r="KSS11" s="83"/>
      <c r="KST11" s="83"/>
      <c r="KSU11" s="83"/>
      <c r="KSV11" s="83"/>
      <c r="KSW11" s="83"/>
      <c r="KSX11" s="83"/>
      <c r="KSY11" s="83"/>
      <c r="KSZ11" s="83"/>
      <c r="KTA11" s="83"/>
      <c r="KTB11" s="83"/>
      <c r="KTC11" s="83"/>
      <c r="KTD11" s="83"/>
      <c r="KTE11" s="83"/>
      <c r="KTF11" s="83"/>
      <c r="KTG11" s="83"/>
      <c r="KTH11" s="83"/>
      <c r="KTI11" s="83"/>
      <c r="KTJ11" s="83"/>
      <c r="KTK11" s="83"/>
      <c r="KTL11" s="83"/>
      <c r="KTM11" s="83"/>
      <c r="KTN11" s="83"/>
      <c r="KTO11" s="83"/>
      <c r="KTP11" s="83"/>
      <c r="KTQ11" s="83"/>
      <c r="KTR11" s="83"/>
      <c r="KTS11" s="83"/>
      <c r="KTT11" s="83"/>
      <c r="KTU11" s="83"/>
      <c r="KTV11" s="83"/>
      <c r="KTW11" s="83"/>
      <c r="KTX11" s="83"/>
      <c r="KTY11" s="83"/>
      <c r="KTZ11" s="83"/>
      <c r="KUA11" s="83"/>
      <c r="KUB11" s="83"/>
      <c r="KUC11" s="83"/>
      <c r="KUD11" s="83"/>
      <c r="KUE11" s="83"/>
      <c r="KUF11" s="83"/>
      <c r="KUG11" s="83"/>
      <c r="KUH11" s="83"/>
      <c r="KUI11" s="83"/>
      <c r="KUJ11" s="83"/>
      <c r="KUK11" s="83"/>
      <c r="KUL11" s="83"/>
      <c r="KUM11" s="83"/>
      <c r="KUN11" s="83"/>
      <c r="KUO11" s="83"/>
      <c r="KUP11" s="83"/>
      <c r="KUQ11" s="83"/>
      <c r="KUR11" s="83"/>
      <c r="KUS11" s="83"/>
      <c r="KUT11" s="83"/>
      <c r="KUU11" s="83"/>
      <c r="KUV11" s="83"/>
      <c r="KUW11" s="83"/>
      <c r="KUX11" s="83"/>
      <c r="KUY11" s="83"/>
      <c r="KUZ11" s="83"/>
      <c r="KVA11" s="83"/>
      <c r="KVB11" s="83"/>
      <c r="KVC11" s="83"/>
      <c r="KVD11" s="83"/>
      <c r="KVE11" s="83"/>
      <c r="KVF11" s="83"/>
      <c r="KVG11" s="83"/>
      <c r="KVH11" s="83"/>
      <c r="KVI11" s="83"/>
      <c r="KVJ11" s="83"/>
      <c r="KVK11" s="83"/>
      <c r="KVL11" s="83"/>
      <c r="KVM11" s="83"/>
      <c r="KVN11" s="83"/>
      <c r="KVO11" s="83"/>
      <c r="KVP11" s="83"/>
      <c r="KVQ11" s="83"/>
      <c r="KVR11" s="83"/>
      <c r="KVS11" s="83"/>
      <c r="KVT11" s="83"/>
      <c r="KVU11" s="83"/>
      <c r="KVV11" s="83"/>
      <c r="KVW11" s="83"/>
      <c r="KVX11" s="83"/>
      <c r="KVY11" s="83"/>
      <c r="KVZ11" s="83"/>
      <c r="KWA11" s="83"/>
      <c r="KWB11" s="83"/>
      <c r="KWC11" s="83"/>
      <c r="KWD11" s="83"/>
      <c r="KWE11" s="83"/>
      <c r="KWF11" s="83"/>
      <c r="KWG11" s="83"/>
      <c r="KWH11" s="83"/>
      <c r="KWI11" s="83"/>
      <c r="KWJ11" s="83"/>
      <c r="KWK11" s="83"/>
      <c r="KWL11" s="83"/>
      <c r="KWM11" s="83"/>
      <c r="KWN11" s="83"/>
      <c r="KWO11" s="83"/>
      <c r="KWP11" s="83"/>
      <c r="KWQ11" s="83"/>
      <c r="KWR11" s="83"/>
      <c r="KWS11" s="83"/>
      <c r="KWT11" s="83"/>
      <c r="KWU11" s="83"/>
      <c r="KWV11" s="83"/>
      <c r="KWW11" s="83"/>
      <c r="KWX11" s="83"/>
      <c r="KWY11" s="83"/>
      <c r="KWZ11" s="83"/>
      <c r="KXA11" s="83"/>
      <c r="KXB11" s="83"/>
      <c r="KXC11" s="83"/>
      <c r="KXD11" s="83"/>
      <c r="KXE11" s="83"/>
      <c r="KXF11" s="83"/>
      <c r="KXG11" s="83"/>
      <c r="KXH11" s="83"/>
      <c r="KXI11" s="83"/>
      <c r="KXJ11" s="83"/>
      <c r="KXK11" s="83"/>
      <c r="KXL11" s="83"/>
      <c r="KXM11" s="83"/>
      <c r="KXN11" s="83"/>
      <c r="KXO11" s="83"/>
      <c r="KXP11" s="83"/>
      <c r="KXQ11" s="83"/>
      <c r="KXR11" s="83"/>
      <c r="KXS11" s="83"/>
      <c r="KXT11" s="83"/>
      <c r="KXU11" s="83"/>
      <c r="KXV11" s="83"/>
      <c r="KXW11" s="83"/>
      <c r="KXX11" s="83"/>
      <c r="KXY11" s="83"/>
      <c r="KXZ11" s="83"/>
      <c r="KYA11" s="83"/>
      <c r="KYB11" s="83"/>
      <c r="KYC11" s="83"/>
      <c r="KYD11" s="83"/>
      <c r="KYE11" s="83"/>
      <c r="KYF11" s="83"/>
      <c r="KYG11" s="83"/>
      <c r="KYH11" s="83"/>
      <c r="KYI11" s="83"/>
      <c r="KYJ11" s="83"/>
      <c r="KYK11" s="83"/>
      <c r="KYL11" s="83"/>
      <c r="KYM11" s="83"/>
      <c r="KYN11" s="83"/>
      <c r="KYO11" s="83"/>
      <c r="KYP11" s="83"/>
      <c r="KYQ11" s="83"/>
      <c r="KYR11" s="83"/>
      <c r="KYS11" s="83"/>
      <c r="KYT11" s="83"/>
      <c r="KYU11" s="83"/>
      <c r="KYV11" s="83"/>
      <c r="KYW11" s="83"/>
      <c r="KYX11" s="83"/>
      <c r="KYY11" s="83"/>
      <c r="KYZ11" s="83"/>
      <c r="KZA11" s="83"/>
      <c r="KZB11" s="83"/>
      <c r="KZC11" s="83"/>
      <c r="KZD11" s="83"/>
      <c r="KZE11" s="83"/>
      <c r="KZF11" s="83"/>
      <c r="KZG11" s="83"/>
      <c r="KZH11" s="83"/>
      <c r="KZI11" s="83"/>
      <c r="KZJ11" s="83"/>
      <c r="KZK11" s="83"/>
      <c r="KZL11" s="83"/>
      <c r="KZM11" s="83"/>
      <c r="KZN11" s="83"/>
      <c r="KZO11" s="83"/>
      <c r="KZP11" s="83"/>
      <c r="KZQ11" s="83"/>
      <c r="KZR11" s="83"/>
      <c r="KZS11" s="83"/>
      <c r="KZT11" s="83"/>
      <c r="KZU11" s="83"/>
      <c r="KZV11" s="83"/>
      <c r="KZW11" s="83"/>
      <c r="KZX11" s="83"/>
      <c r="KZY11" s="83"/>
      <c r="KZZ11" s="83"/>
      <c r="LAA11" s="83"/>
      <c r="LAB11" s="83"/>
      <c r="LAC11" s="83"/>
      <c r="LAD11" s="83"/>
      <c r="LAE11" s="83"/>
      <c r="LAF11" s="83"/>
      <c r="LAG11" s="83"/>
      <c r="LAH11" s="83"/>
      <c r="LAI11" s="83"/>
      <c r="LAJ11" s="83"/>
      <c r="LAK11" s="83"/>
      <c r="LAL11" s="83"/>
      <c r="LAM11" s="83"/>
      <c r="LAN11" s="83"/>
      <c r="LAO11" s="83"/>
      <c r="LAP11" s="83"/>
      <c r="LAQ11" s="83"/>
      <c r="LAR11" s="83"/>
      <c r="LAS11" s="83"/>
      <c r="LAT11" s="83"/>
      <c r="LAU11" s="83"/>
      <c r="LAV11" s="83"/>
      <c r="LAW11" s="83"/>
      <c r="LAX11" s="83"/>
      <c r="LAY11" s="83"/>
      <c r="LAZ11" s="83"/>
      <c r="LBA11" s="83"/>
      <c r="LBB11" s="83"/>
      <c r="LBC11" s="83"/>
      <c r="LBD11" s="83"/>
      <c r="LBE11" s="83"/>
      <c r="LBF11" s="83"/>
      <c r="LBG11" s="83"/>
      <c r="LBH11" s="83"/>
      <c r="LBI11" s="83"/>
      <c r="LBJ11" s="83"/>
      <c r="LBK11" s="83"/>
      <c r="LBL11" s="83"/>
      <c r="LBM11" s="83"/>
      <c r="LBN11" s="83"/>
      <c r="LBO11" s="83"/>
      <c r="LBP11" s="83"/>
      <c r="LBQ11" s="83"/>
      <c r="LBR11" s="83"/>
      <c r="LBS11" s="83"/>
      <c r="LBT11" s="83"/>
      <c r="LBU11" s="83"/>
      <c r="LBV11" s="83"/>
      <c r="LBW11" s="83"/>
      <c r="LBX11" s="83"/>
      <c r="LBY11" s="83"/>
      <c r="LBZ11" s="83"/>
      <c r="LCA11" s="83"/>
      <c r="LCB11" s="83"/>
      <c r="LCC11" s="83"/>
      <c r="LCD11" s="83"/>
      <c r="LCE11" s="83"/>
      <c r="LCF11" s="83"/>
      <c r="LCG11" s="83"/>
      <c r="LCH11" s="83"/>
      <c r="LCI11" s="83"/>
      <c r="LCJ11" s="83"/>
      <c r="LCK11" s="83"/>
      <c r="LCL11" s="83"/>
      <c r="LCM11" s="83"/>
      <c r="LCN11" s="83"/>
      <c r="LCO11" s="83"/>
      <c r="LCP11" s="83"/>
      <c r="LCQ11" s="83"/>
      <c r="LCR11" s="83"/>
      <c r="LCS11" s="83"/>
      <c r="LCT11" s="83"/>
      <c r="LCU11" s="83"/>
      <c r="LCV11" s="83"/>
      <c r="LCW11" s="83"/>
      <c r="LCX11" s="83"/>
      <c r="LCY11" s="83"/>
      <c r="LCZ11" s="83"/>
      <c r="LDA11" s="83"/>
      <c r="LDB11" s="83"/>
      <c r="LDC11" s="83"/>
      <c r="LDD11" s="83"/>
      <c r="LDE11" s="83"/>
      <c r="LDF11" s="83"/>
      <c r="LDG11" s="83"/>
      <c r="LDH11" s="83"/>
      <c r="LDI11" s="83"/>
      <c r="LDJ11" s="83"/>
      <c r="LDK11" s="83"/>
      <c r="LDL11" s="83"/>
      <c r="LDM11" s="83"/>
      <c r="LDN11" s="83"/>
      <c r="LDO11" s="83"/>
      <c r="LDP11" s="83"/>
      <c r="LDQ11" s="83"/>
      <c r="LDR11" s="83"/>
      <c r="LDS11" s="83"/>
      <c r="LDT11" s="83"/>
      <c r="LDU11" s="83"/>
      <c r="LDV11" s="83"/>
      <c r="LDW11" s="83"/>
      <c r="LDX11" s="83"/>
      <c r="LDY11" s="83"/>
      <c r="LDZ11" s="83"/>
      <c r="LEA11" s="83"/>
      <c r="LEB11" s="83"/>
      <c r="LEC11" s="83"/>
      <c r="LED11" s="83"/>
      <c r="LEE11" s="83"/>
      <c r="LEF11" s="83"/>
      <c r="LEG11" s="83"/>
      <c r="LEH11" s="83"/>
      <c r="LEI11" s="83"/>
      <c r="LEJ11" s="83"/>
      <c r="LEK11" s="83"/>
      <c r="LEL11" s="83"/>
      <c r="LEM11" s="83"/>
      <c r="LEN11" s="83"/>
      <c r="LEO11" s="83"/>
      <c r="LEP11" s="83"/>
      <c r="LEQ11" s="83"/>
      <c r="LER11" s="83"/>
      <c r="LES11" s="83"/>
      <c r="LET11" s="83"/>
      <c r="LEU11" s="83"/>
      <c r="LEV11" s="83"/>
      <c r="LEW11" s="83"/>
      <c r="LEX11" s="83"/>
      <c r="LEY11" s="83"/>
      <c r="LEZ11" s="83"/>
      <c r="LFA11" s="83"/>
      <c r="LFB11" s="83"/>
      <c r="LFC11" s="83"/>
      <c r="LFD11" s="83"/>
      <c r="LFE11" s="83"/>
      <c r="LFF11" s="83"/>
      <c r="LFG11" s="83"/>
      <c r="LFH11" s="83"/>
      <c r="LFI11" s="83"/>
      <c r="LFJ11" s="83"/>
      <c r="LFK11" s="83"/>
      <c r="LFL11" s="83"/>
      <c r="LFM11" s="83"/>
      <c r="LFN11" s="83"/>
      <c r="LFO11" s="83"/>
      <c r="LFP11" s="83"/>
      <c r="LFQ11" s="83"/>
      <c r="LFR11" s="83"/>
      <c r="LFS11" s="83"/>
      <c r="LFT11" s="83"/>
      <c r="LFU11" s="83"/>
      <c r="LFV11" s="83"/>
      <c r="LFW11" s="83"/>
      <c r="LFX11" s="83"/>
      <c r="LFY11" s="83"/>
      <c r="LFZ11" s="83"/>
      <c r="LGA11" s="83"/>
      <c r="LGB11" s="83"/>
      <c r="LGC11" s="83"/>
      <c r="LGD11" s="83"/>
      <c r="LGE11" s="83"/>
      <c r="LGF11" s="83"/>
      <c r="LGG11" s="83"/>
      <c r="LGH11" s="83"/>
      <c r="LGI11" s="83"/>
      <c r="LGJ11" s="83"/>
      <c r="LGK11" s="83"/>
      <c r="LGL11" s="83"/>
      <c r="LGM11" s="83"/>
      <c r="LGN11" s="83"/>
      <c r="LGO11" s="83"/>
      <c r="LGP11" s="83"/>
      <c r="LGQ11" s="83"/>
      <c r="LGR11" s="83"/>
      <c r="LGS11" s="83"/>
      <c r="LGT11" s="83"/>
      <c r="LGU11" s="83"/>
      <c r="LGV11" s="83"/>
      <c r="LGW11" s="83"/>
      <c r="LGX11" s="83"/>
      <c r="LGY11" s="83"/>
      <c r="LGZ11" s="83"/>
      <c r="LHA11" s="83"/>
      <c r="LHB11" s="83"/>
      <c r="LHC11" s="83"/>
      <c r="LHD11" s="83"/>
      <c r="LHE11" s="83"/>
      <c r="LHF11" s="83"/>
      <c r="LHG11" s="83"/>
      <c r="LHH11" s="83"/>
      <c r="LHI11" s="83"/>
      <c r="LHJ11" s="83"/>
      <c r="LHK11" s="83"/>
      <c r="LHL11" s="83"/>
      <c r="LHM11" s="83"/>
      <c r="LHN11" s="83"/>
      <c r="LHO11" s="83"/>
      <c r="LHP11" s="83"/>
      <c r="LHQ11" s="83"/>
      <c r="LHR11" s="83"/>
      <c r="LHS11" s="83"/>
      <c r="LHT11" s="83"/>
      <c r="LHU11" s="83"/>
      <c r="LHV11" s="83"/>
      <c r="LHW11" s="83"/>
      <c r="LHX11" s="83"/>
      <c r="LHY11" s="83"/>
      <c r="LHZ11" s="83"/>
      <c r="LIA11" s="83"/>
      <c r="LIB11" s="83"/>
      <c r="LIC11" s="83"/>
      <c r="LID11" s="83"/>
      <c r="LIE11" s="83"/>
      <c r="LIF11" s="83"/>
      <c r="LIG11" s="83"/>
      <c r="LIH11" s="83"/>
      <c r="LII11" s="83"/>
      <c r="LIJ11" s="83"/>
      <c r="LIK11" s="83"/>
      <c r="LIL11" s="83"/>
      <c r="LIM11" s="83"/>
      <c r="LIN11" s="83"/>
      <c r="LIO11" s="83"/>
      <c r="LIP11" s="83"/>
      <c r="LIQ11" s="83"/>
      <c r="LIR11" s="83"/>
      <c r="LIS11" s="83"/>
      <c r="LIT11" s="83"/>
      <c r="LIU11" s="83"/>
      <c r="LIV11" s="83"/>
      <c r="LIW11" s="83"/>
      <c r="LIX11" s="83"/>
      <c r="LIY11" s="83"/>
      <c r="LIZ11" s="83"/>
      <c r="LJA11" s="83"/>
      <c r="LJB11" s="83"/>
      <c r="LJC11" s="83"/>
      <c r="LJD11" s="83"/>
      <c r="LJE11" s="83"/>
      <c r="LJF11" s="83"/>
      <c r="LJG11" s="83"/>
      <c r="LJH11" s="83"/>
      <c r="LJI11" s="83"/>
      <c r="LJJ11" s="83"/>
      <c r="LJK11" s="83"/>
      <c r="LJL11" s="83"/>
      <c r="LJM11" s="83"/>
      <c r="LJN11" s="83"/>
      <c r="LJO11" s="83"/>
      <c r="LJP11" s="83"/>
      <c r="LJQ11" s="83"/>
      <c r="LJR11" s="83"/>
      <c r="LJS11" s="83"/>
      <c r="LJT11" s="83"/>
      <c r="LJU11" s="83"/>
      <c r="LJV11" s="83"/>
      <c r="LJW11" s="83"/>
      <c r="LJX11" s="83"/>
      <c r="LJY11" s="83"/>
      <c r="LJZ11" s="83"/>
      <c r="LKA11" s="83"/>
      <c r="LKB11" s="83"/>
      <c r="LKC11" s="83"/>
      <c r="LKD11" s="83"/>
      <c r="LKE11" s="83"/>
      <c r="LKF11" s="83"/>
      <c r="LKG11" s="83"/>
      <c r="LKH11" s="83"/>
      <c r="LKI11" s="83"/>
      <c r="LKJ11" s="83"/>
      <c r="LKK11" s="83"/>
      <c r="LKL11" s="83"/>
      <c r="LKM11" s="83"/>
      <c r="LKN11" s="83"/>
      <c r="LKO11" s="83"/>
      <c r="LKP11" s="83"/>
      <c r="LKQ11" s="83"/>
      <c r="LKR11" s="83"/>
      <c r="LKS11" s="83"/>
      <c r="LKT11" s="83"/>
      <c r="LKU11" s="83"/>
      <c r="LKV11" s="83"/>
      <c r="LKW11" s="83"/>
      <c r="LKX11" s="83"/>
      <c r="LKY11" s="83"/>
      <c r="LKZ11" s="83"/>
      <c r="LLA11" s="83"/>
      <c r="LLB11" s="83"/>
      <c r="LLC11" s="83"/>
      <c r="LLD11" s="83"/>
      <c r="LLE11" s="83"/>
      <c r="LLF11" s="83"/>
      <c r="LLG11" s="83"/>
      <c r="LLH11" s="83"/>
      <c r="LLI11" s="83"/>
      <c r="LLJ11" s="83"/>
      <c r="LLK11" s="83"/>
      <c r="LLL11" s="83"/>
      <c r="LLM11" s="83"/>
      <c r="LLN11" s="83"/>
      <c r="LLO11" s="83"/>
      <c r="LLP11" s="83"/>
      <c r="LLQ11" s="83"/>
      <c r="LLR11" s="83"/>
      <c r="LLS11" s="83"/>
      <c r="LLT11" s="83"/>
      <c r="LLU11" s="83"/>
      <c r="LLV11" s="83"/>
      <c r="LLW11" s="83"/>
      <c r="LLX11" s="83"/>
      <c r="LLY11" s="83"/>
      <c r="LLZ11" s="83"/>
      <c r="LMA11" s="83"/>
      <c r="LMB11" s="83"/>
      <c r="LMC11" s="83"/>
      <c r="LMD11" s="83"/>
      <c r="LME11" s="83"/>
      <c r="LMF11" s="83"/>
      <c r="LMG11" s="83"/>
      <c r="LMH11" s="83"/>
      <c r="LMI11" s="83"/>
      <c r="LMJ11" s="83"/>
      <c r="LMK11" s="83"/>
      <c r="LML11" s="83"/>
      <c r="LMM11" s="83"/>
      <c r="LMN11" s="83"/>
      <c r="LMO11" s="83"/>
      <c r="LMP11" s="83"/>
      <c r="LMQ11" s="83"/>
      <c r="LMR11" s="83"/>
      <c r="LMS11" s="83"/>
      <c r="LMT11" s="83"/>
      <c r="LMU11" s="83"/>
      <c r="LMV11" s="83"/>
      <c r="LMW11" s="83"/>
      <c r="LMX11" s="83"/>
      <c r="LMY11" s="83"/>
      <c r="LMZ11" s="83"/>
      <c r="LNA11" s="83"/>
      <c r="LNB11" s="83"/>
      <c r="LNC11" s="83"/>
      <c r="LND11" s="83"/>
      <c r="LNE11" s="83"/>
      <c r="LNF11" s="83"/>
      <c r="LNG11" s="83"/>
      <c r="LNH11" s="83"/>
      <c r="LNI11" s="83"/>
      <c r="LNJ11" s="83"/>
      <c r="LNK11" s="83"/>
      <c r="LNL11" s="83"/>
      <c r="LNM11" s="83"/>
      <c r="LNN11" s="83"/>
      <c r="LNO11" s="83"/>
      <c r="LNP11" s="83"/>
      <c r="LNQ11" s="83"/>
      <c r="LNR11" s="83"/>
      <c r="LNS11" s="83"/>
      <c r="LNT11" s="83"/>
      <c r="LNU11" s="83"/>
      <c r="LNV11" s="83"/>
      <c r="LNW11" s="83"/>
      <c r="LNX11" s="83"/>
      <c r="LNY11" s="83"/>
      <c r="LNZ11" s="83"/>
      <c r="LOA11" s="83"/>
      <c r="LOB11" s="83"/>
      <c r="LOC11" s="83"/>
      <c r="LOD11" s="83"/>
      <c r="LOE11" s="83"/>
      <c r="LOF11" s="83"/>
      <c r="LOG11" s="83"/>
      <c r="LOH11" s="83"/>
      <c r="LOI11" s="83"/>
      <c r="LOJ11" s="83"/>
      <c r="LOK11" s="83"/>
      <c r="LOL11" s="83"/>
      <c r="LOM11" s="83"/>
      <c r="LON11" s="83"/>
      <c r="LOO11" s="83"/>
      <c r="LOP11" s="83"/>
      <c r="LOQ11" s="83"/>
      <c r="LOR11" s="83"/>
      <c r="LOS11" s="83"/>
      <c r="LOT11" s="83"/>
      <c r="LOU11" s="83"/>
      <c r="LOV11" s="83"/>
      <c r="LOW11" s="83"/>
      <c r="LOX11" s="83"/>
      <c r="LOY11" s="83"/>
      <c r="LOZ11" s="83"/>
      <c r="LPA11" s="83"/>
      <c r="LPB11" s="83"/>
      <c r="LPC11" s="83"/>
      <c r="LPD11" s="83"/>
      <c r="LPE11" s="83"/>
      <c r="LPF11" s="83"/>
      <c r="LPG11" s="83"/>
      <c r="LPH11" s="83"/>
      <c r="LPI11" s="83"/>
      <c r="LPJ11" s="83"/>
      <c r="LPK11" s="83"/>
      <c r="LPL11" s="83"/>
      <c r="LPM11" s="83"/>
      <c r="LPN11" s="83"/>
      <c r="LPO11" s="83"/>
      <c r="LPP11" s="83"/>
      <c r="LPQ11" s="83"/>
      <c r="LPR11" s="83"/>
      <c r="LPS11" s="83"/>
      <c r="LPT11" s="83"/>
      <c r="LPU11" s="83"/>
      <c r="LPV11" s="83"/>
      <c r="LPW11" s="83"/>
      <c r="LPX11" s="83"/>
      <c r="LPY11" s="83"/>
      <c r="LPZ11" s="83"/>
      <c r="LQA11" s="83"/>
      <c r="LQB11" s="83"/>
      <c r="LQC11" s="83"/>
      <c r="LQD11" s="83"/>
      <c r="LQE11" s="83"/>
      <c r="LQF11" s="83"/>
      <c r="LQG11" s="83"/>
      <c r="LQH11" s="83"/>
      <c r="LQI11" s="83"/>
      <c r="LQJ11" s="83"/>
      <c r="LQK11" s="83"/>
      <c r="LQL11" s="83"/>
      <c r="LQM11" s="83"/>
      <c r="LQN11" s="83"/>
      <c r="LQO11" s="83"/>
      <c r="LQP11" s="83"/>
      <c r="LQQ11" s="83"/>
      <c r="LQR11" s="83"/>
      <c r="LQS11" s="83"/>
      <c r="LQT11" s="83"/>
      <c r="LQU11" s="83"/>
      <c r="LQV11" s="83"/>
      <c r="LQW11" s="83"/>
      <c r="LQX11" s="83"/>
      <c r="LQY11" s="83"/>
      <c r="LQZ11" s="83"/>
      <c r="LRA11" s="83"/>
      <c r="LRB11" s="83"/>
      <c r="LRC11" s="83"/>
      <c r="LRD11" s="83"/>
      <c r="LRE11" s="83"/>
      <c r="LRF11" s="83"/>
      <c r="LRG11" s="83"/>
      <c r="LRH11" s="83"/>
      <c r="LRI11" s="83"/>
      <c r="LRJ11" s="83"/>
      <c r="LRK11" s="83"/>
      <c r="LRL11" s="83"/>
      <c r="LRM11" s="83"/>
      <c r="LRN11" s="83"/>
      <c r="LRO11" s="83"/>
      <c r="LRP11" s="83"/>
      <c r="LRQ11" s="83"/>
      <c r="LRR11" s="83"/>
      <c r="LRS11" s="83"/>
      <c r="LRT11" s="83"/>
      <c r="LRU11" s="83"/>
      <c r="LRV11" s="83"/>
      <c r="LRW11" s="83"/>
      <c r="LRX11" s="83"/>
      <c r="LRY11" s="83"/>
      <c r="LRZ11" s="83"/>
      <c r="LSA11" s="83"/>
      <c r="LSB11" s="83"/>
      <c r="LSC11" s="83"/>
      <c r="LSD11" s="83"/>
      <c r="LSE11" s="83"/>
      <c r="LSF11" s="83"/>
      <c r="LSG11" s="83"/>
      <c r="LSH11" s="83"/>
      <c r="LSI11" s="83"/>
      <c r="LSJ11" s="83"/>
      <c r="LSK11" s="83"/>
      <c r="LSL11" s="83"/>
      <c r="LSM11" s="83"/>
      <c r="LSN11" s="83"/>
      <c r="LSO11" s="83"/>
      <c r="LSP11" s="83"/>
      <c r="LSQ11" s="83"/>
      <c r="LSR11" s="83"/>
      <c r="LSS11" s="83"/>
      <c r="LST11" s="83"/>
      <c r="LSU11" s="83"/>
      <c r="LSV11" s="83"/>
      <c r="LSW11" s="83"/>
      <c r="LSX11" s="83"/>
      <c r="LSY11" s="83"/>
      <c r="LSZ11" s="83"/>
      <c r="LTA11" s="83"/>
      <c r="LTB11" s="83"/>
      <c r="LTC11" s="83"/>
      <c r="LTD11" s="83"/>
      <c r="LTE11" s="83"/>
      <c r="LTF11" s="83"/>
      <c r="LTG11" s="83"/>
      <c r="LTH11" s="83"/>
      <c r="LTI11" s="83"/>
      <c r="LTJ11" s="83"/>
      <c r="LTK11" s="83"/>
      <c r="LTL11" s="83"/>
      <c r="LTM11" s="83"/>
      <c r="LTN11" s="83"/>
      <c r="LTO11" s="83"/>
      <c r="LTP11" s="83"/>
      <c r="LTQ11" s="83"/>
      <c r="LTR11" s="83"/>
      <c r="LTS11" s="83"/>
      <c r="LTT11" s="83"/>
      <c r="LTU11" s="83"/>
      <c r="LTV11" s="83"/>
      <c r="LTW11" s="83"/>
      <c r="LTX11" s="83"/>
      <c r="LTY11" s="83"/>
      <c r="LTZ11" s="83"/>
      <c r="LUA11" s="83"/>
      <c r="LUB11" s="83"/>
      <c r="LUC11" s="83"/>
      <c r="LUD11" s="83"/>
      <c r="LUE11" s="83"/>
      <c r="LUF11" s="83"/>
      <c r="LUG11" s="83"/>
      <c r="LUH11" s="83"/>
      <c r="LUI11" s="83"/>
      <c r="LUJ11" s="83"/>
      <c r="LUK11" s="83"/>
      <c r="LUL11" s="83"/>
      <c r="LUM11" s="83"/>
      <c r="LUN11" s="83"/>
      <c r="LUO11" s="83"/>
      <c r="LUP11" s="83"/>
      <c r="LUQ11" s="83"/>
      <c r="LUR11" s="83"/>
      <c r="LUS11" s="83"/>
      <c r="LUT11" s="83"/>
      <c r="LUU11" s="83"/>
      <c r="LUV11" s="83"/>
      <c r="LUW11" s="83"/>
      <c r="LUX11" s="83"/>
      <c r="LUY11" s="83"/>
      <c r="LUZ11" s="83"/>
      <c r="LVA11" s="83"/>
      <c r="LVB11" s="83"/>
      <c r="LVC11" s="83"/>
      <c r="LVD11" s="83"/>
      <c r="LVE11" s="83"/>
      <c r="LVF11" s="83"/>
      <c r="LVG11" s="83"/>
      <c r="LVH11" s="83"/>
      <c r="LVI11" s="83"/>
      <c r="LVJ11" s="83"/>
      <c r="LVK11" s="83"/>
      <c r="LVL11" s="83"/>
      <c r="LVM11" s="83"/>
      <c r="LVN11" s="83"/>
      <c r="LVO11" s="83"/>
      <c r="LVP11" s="83"/>
      <c r="LVQ11" s="83"/>
      <c r="LVR11" s="83"/>
      <c r="LVS11" s="83"/>
      <c r="LVT11" s="83"/>
      <c r="LVU11" s="83"/>
      <c r="LVV11" s="83"/>
      <c r="LVW11" s="83"/>
      <c r="LVX11" s="83"/>
      <c r="LVY11" s="83"/>
      <c r="LVZ11" s="83"/>
      <c r="LWA11" s="83"/>
      <c r="LWB11" s="83"/>
      <c r="LWC11" s="83"/>
      <c r="LWD11" s="83"/>
      <c r="LWE11" s="83"/>
      <c r="LWF11" s="83"/>
      <c r="LWG11" s="83"/>
      <c r="LWH11" s="83"/>
      <c r="LWI11" s="83"/>
      <c r="LWJ11" s="83"/>
      <c r="LWK11" s="83"/>
      <c r="LWL11" s="83"/>
      <c r="LWM11" s="83"/>
      <c r="LWN11" s="83"/>
      <c r="LWO11" s="83"/>
      <c r="LWP11" s="83"/>
      <c r="LWQ11" s="83"/>
      <c r="LWR11" s="83"/>
      <c r="LWS11" s="83"/>
      <c r="LWT11" s="83"/>
      <c r="LWU11" s="83"/>
      <c r="LWV11" s="83"/>
      <c r="LWW11" s="83"/>
      <c r="LWX11" s="83"/>
      <c r="LWY11" s="83"/>
      <c r="LWZ11" s="83"/>
      <c r="LXA11" s="83"/>
      <c r="LXB11" s="83"/>
      <c r="LXC11" s="83"/>
      <c r="LXD11" s="83"/>
      <c r="LXE11" s="83"/>
      <c r="LXF11" s="83"/>
      <c r="LXG11" s="83"/>
      <c r="LXH11" s="83"/>
      <c r="LXI11" s="83"/>
      <c r="LXJ11" s="83"/>
      <c r="LXK11" s="83"/>
      <c r="LXL11" s="83"/>
      <c r="LXM11" s="83"/>
      <c r="LXN11" s="83"/>
      <c r="LXO11" s="83"/>
      <c r="LXP11" s="83"/>
      <c r="LXQ11" s="83"/>
      <c r="LXR11" s="83"/>
      <c r="LXS11" s="83"/>
      <c r="LXT11" s="83"/>
      <c r="LXU11" s="83"/>
      <c r="LXV11" s="83"/>
      <c r="LXW11" s="83"/>
      <c r="LXX11" s="83"/>
      <c r="LXY11" s="83"/>
      <c r="LXZ11" s="83"/>
      <c r="LYA11" s="83"/>
      <c r="LYB11" s="83"/>
      <c r="LYC11" s="83"/>
      <c r="LYD11" s="83"/>
      <c r="LYE11" s="83"/>
      <c r="LYF11" s="83"/>
      <c r="LYG11" s="83"/>
      <c r="LYH11" s="83"/>
      <c r="LYI11" s="83"/>
      <c r="LYJ11" s="83"/>
      <c r="LYK11" s="83"/>
      <c r="LYL11" s="83"/>
      <c r="LYM11" s="83"/>
      <c r="LYN11" s="83"/>
      <c r="LYO11" s="83"/>
      <c r="LYP11" s="83"/>
      <c r="LYQ11" s="83"/>
      <c r="LYR11" s="83"/>
      <c r="LYS11" s="83"/>
      <c r="LYT11" s="83"/>
      <c r="LYU11" s="83"/>
      <c r="LYV11" s="83"/>
      <c r="LYW11" s="83"/>
      <c r="LYX11" s="83"/>
      <c r="LYY11" s="83"/>
      <c r="LYZ11" s="83"/>
      <c r="LZA11" s="83"/>
      <c r="LZB11" s="83"/>
      <c r="LZC11" s="83"/>
      <c r="LZD11" s="83"/>
      <c r="LZE11" s="83"/>
      <c r="LZF11" s="83"/>
      <c r="LZG11" s="83"/>
      <c r="LZH11" s="83"/>
      <c r="LZI11" s="83"/>
      <c r="LZJ11" s="83"/>
      <c r="LZK11" s="83"/>
      <c r="LZL11" s="83"/>
      <c r="LZM11" s="83"/>
      <c r="LZN11" s="83"/>
      <c r="LZO11" s="83"/>
      <c r="LZP11" s="83"/>
      <c r="LZQ11" s="83"/>
      <c r="LZR11" s="83"/>
      <c r="LZS11" s="83"/>
      <c r="LZT11" s="83"/>
      <c r="LZU11" s="83"/>
      <c r="LZV11" s="83"/>
      <c r="LZW11" s="83"/>
      <c r="LZX11" s="83"/>
      <c r="LZY11" s="83"/>
      <c r="LZZ11" s="83"/>
      <c r="MAA11" s="83"/>
      <c r="MAB11" s="83"/>
      <c r="MAC11" s="83"/>
      <c r="MAD11" s="83"/>
      <c r="MAE11" s="83"/>
      <c r="MAF11" s="83"/>
      <c r="MAG11" s="83"/>
      <c r="MAH11" s="83"/>
      <c r="MAI11" s="83"/>
      <c r="MAJ11" s="83"/>
      <c r="MAK11" s="83"/>
      <c r="MAL11" s="83"/>
      <c r="MAM11" s="83"/>
      <c r="MAN11" s="83"/>
      <c r="MAO11" s="83"/>
      <c r="MAP11" s="83"/>
      <c r="MAQ11" s="83"/>
      <c r="MAR11" s="83"/>
      <c r="MAS11" s="83"/>
      <c r="MAT11" s="83"/>
      <c r="MAU11" s="83"/>
      <c r="MAV11" s="83"/>
      <c r="MAW11" s="83"/>
      <c r="MAX11" s="83"/>
      <c r="MAY11" s="83"/>
      <c r="MAZ11" s="83"/>
      <c r="MBA11" s="83"/>
      <c r="MBB11" s="83"/>
      <c r="MBC11" s="83"/>
      <c r="MBD11" s="83"/>
      <c r="MBE11" s="83"/>
      <c r="MBF11" s="83"/>
      <c r="MBG11" s="83"/>
      <c r="MBH11" s="83"/>
      <c r="MBI11" s="83"/>
      <c r="MBJ11" s="83"/>
      <c r="MBK11" s="83"/>
      <c r="MBL11" s="83"/>
      <c r="MBM11" s="83"/>
      <c r="MBN11" s="83"/>
      <c r="MBO11" s="83"/>
      <c r="MBP11" s="83"/>
      <c r="MBQ11" s="83"/>
      <c r="MBR11" s="83"/>
      <c r="MBS11" s="83"/>
      <c r="MBT11" s="83"/>
      <c r="MBU11" s="83"/>
      <c r="MBV11" s="83"/>
      <c r="MBW11" s="83"/>
      <c r="MBX11" s="83"/>
      <c r="MBY11" s="83"/>
      <c r="MBZ11" s="83"/>
      <c r="MCA11" s="83"/>
      <c r="MCB11" s="83"/>
      <c r="MCC11" s="83"/>
      <c r="MCD11" s="83"/>
      <c r="MCE11" s="83"/>
      <c r="MCF11" s="83"/>
      <c r="MCG11" s="83"/>
      <c r="MCH11" s="83"/>
      <c r="MCI11" s="83"/>
      <c r="MCJ11" s="83"/>
      <c r="MCK11" s="83"/>
      <c r="MCL11" s="83"/>
      <c r="MCM11" s="83"/>
      <c r="MCN11" s="83"/>
      <c r="MCO11" s="83"/>
      <c r="MCP11" s="83"/>
      <c r="MCQ11" s="83"/>
      <c r="MCR11" s="83"/>
      <c r="MCS11" s="83"/>
      <c r="MCT11" s="83"/>
      <c r="MCU11" s="83"/>
      <c r="MCV11" s="83"/>
      <c r="MCW11" s="83"/>
      <c r="MCX11" s="83"/>
      <c r="MCY11" s="83"/>
      <c r="MCZ11" s="83"/>
      <c r="MDA11" s="83"/>
      <c r="MDB11" s="83"/>
      <c r="MDC11" s="83"/>
      <c r="MDD11" s="83"/>
      <c r="MDE11" s="83"/>
      <c r="MDF11" s="83"/>
      <c r="MDG11" s="83"/>
      <c r="MDH11" s="83"/>
      <c r="MDI11" s="83"/>
      <c r="MDJ11" s="83"/>
      <c r="MDK11" s="83"/>
      <c r="MDL11" s="83"/>
      <c r="MDM11" s="83"/>
      <c r="MDN11" s="83"/>
      <c r="MDO11" s="83"/>
      <c r="MDP11" s="83"/>
      <c r="MDQ11" s="83"/>
      <c r="MDR11" s="83"/>
      <c r="MDS11" s="83"/>
      <c r="MDT11" s="83"/>
      <c r="MDU11" s="83"/>
      <c r="MDV11" s="83"/>
      <c r="MDW11" s="83"/>
      <c r="MDX11" s="83"/>
      <c r="MDY11" s="83"/>
      <c r="MDZ11" s="83"/>
      <c r="MEA11" s="83"/>
      <c r="MEB11" s="83"/>
      <c r="MEC11" s="83"/>
      <c r="MED11" s="83"/>
      <c r="MEE11" s="83"/>
      <c r="MEF11" s="83"/>
      <c r="MEG11" s="83"/>
      <c r="MEH11" s="83"/>
      <c r="MEI11" s="83"/>
      <c r="MEJ11" s="83"/>
      <c r="MEK11" s="83"/>
      <c r="MEL11" s="83"/>
      <c r="MEM11" s="83"/>
      <c r="MEN11" s="83"/>
      <c r="MEO11" s="83"/>
      <c r="MEP11" s="83"/>
      <c r="MEQ11" s="83"/>
      <c r="MER11" s="83"/>
      <c r="MES11" s="83"/>
      <c r="MET11" s="83"/>
      <c r="MEU11" s="83"/>
      <c r="MEV11" s="83"/>
      <c r="MEW11" s="83"/>
      <c r="MEX11" s="83"/>
      <c r="MEY11" s="83"/>
      <c r="MEZ11" s="83"/>
      <c r="MFA11" s="83"/>
      <c r="MFB11" s="83"/>
      <c r="MFC11" s="83"/>
      <c r="MFD11" s="83"/>
      <c r="MFE11" s="83"/>
      <c r="MFF11" s="83"/>
      <c r="MFG11" s="83"/>
      <c r="MFH11" s="83"/>
      <c r="MFI11" s="83"/>
      <c r="MFJ11" s="83"/>
      <c r="MFK11" s="83"/>
      <c r="MFL11" s="83"/>
      <c r="MFM11" s="83"/>
      <c r="MFN11" s="83"/>
      <c r="MFO11" s="83"/>
      <c r="MFP11" s="83"/>
      <c r="MFQ11" s="83"/>
      <c r="MFR11" s="83"/>
      <c r="MFS11" s="83"/>
      <c r="MFT11" s="83"/>
      <c r="MFU11" s="83"/>
      <c r="MFV11" s="83"/>
      <c r="MFW11" s="83"/>
      <c r="MFX11" s="83"/>
      <c r="MFY11" s="83"/>
      <c r="MFZ11" s="83"/>
      <c r="MGA11" s="83"/>
      <c r="MGB11" s="83"/>
      <c r="MGC11" s="83"/>
      <c r="MGD11" s="83"/>
      <c r="MGE11" s="83"/>
      <c r="MGF11" s="83"/>
      <c r="MGG11" s="83"/>
      <c r="MGH11" s="83"/>
      <c r="MGI11" s="83"/>
      <c r="MGJ11" s="83"/>
      <c r="MGK11" s="83"/>
      <c r="MGL11" s="83"/>
      <c r="MGM11" s="83"/>
      <c r="MGN11" s="83"/>
      <c r="MGO11" s="83"/>
      <c r="MGP11" s="83"/>
      <c r="MGQ11" s="83"/>
      <c r="MGR11" s="83"/>
      <c r="MGS11" s="83"/>
      <c r="MGT11" s="83"/>
      <c r="MGU11" s="83"/>
      <c r="MGV11" s="83"/>
      <c r="MGW11" s="83"/>
      <c r="MGX11" s="83"/>
      <c r="MGY11" s="83"/>
      <c r="MGZ11" s="83"/>
      <c r="MHA11" s="83"/>
      <c r="MHB11" s="83"/>
      <c r="MHC11" s="83"/>
      <c r="MHD11" s="83"/>
      <c r="MHE11" s="83"/>
      <c r="MHF11" s="83"/>
      <c r="MHG11" s="83"/>
      <c r="MHH11" s="83"/>
      <c r="MHI11" s="83"/>
      <c r="MHJ11" s="83"/>
      <c r="MHK11" s="83"/>
      <c r="MHL11" s="83"/>
      <c r="MHM11" s="83"/>
      <c r="MHN11" s="83"/>
      <c r="MHO11" s="83"/>
      <c r="MHP11" s="83"/>
      <c r="MHQ11" s="83"/>
      <c r="MHR11" s="83"/>
      <c r="MHS11" s="83"/>
      <c r="MHT11" s="83"/>
      <c r="MHU11" s="83"/>
      <c r="MHV11" s="83"/>
      <c r="MHW11" s="83"/>
      <c r="MHX11" s="83"/>
      <c r="MHY11" s="83"/>
      <c r="MHZ11" s="83"/>
      <c r="MIA11" s="83"/>
      <c r="MIB11" s="83"/>
      <c r="MIC11" s="83"/>
      <c r="MID11" s="83"/>
      <c r="MIE11" s="83"/>
      <c r="MIF11" s="83"/>
      <c r="MIG11" s="83"/>
      <c r="MIH11" s="83"/>
      <c r="MII11" s="83"/>
      <c r="MIJ11" s="83"/>
      <c r="MIK11" s="83"/>
      <c r="MIL11" s="83"/>
      <c r="MIM11" s="83"/>
      <c r="MIN11" s="83"/>
      <c r="MIO11" s="83"/>
      <c r="MIP11" s="83"/>
      <c r="MIQ11" s="83"/>
      <c r="MIR11" s="83"/>
      <c r="MIS11" s="83"/>
      <c r="MIT11" s="83"/>
      <c r="MIU11" s="83"/>
      <c r="MIV11" s="83"/>
      <c r="MIW11" s="83"/>
      <c r="MIX11" s="83"/>
      <c r="MIY11" s="83"/>
      <c r="MIZ11" s="83"/>
      <c r="MJA11" s="83"/>
      <c r="MJB11" s="83"/>
      <c r="MJC11" s="83"/>
      <c r="MJD11" s="83"/>
      <c r="MJE11" s="83"/>
      <c r="MJF11" s="83"/>
      <c r="MJG11" s="83"/>
      <c r="MJH11" s="83"/>
      <c r="MJI11" s="83"/>
      <c r="MJJ11" s="83"/>
      <c r="MJK11" s="83"/>
      <c r="MJL11" s="83"/>
      <c r="MJM11" s="83"/>
      <c r="MJN11" s="83"/>
      <c r="MJO11" s="83"/>
      <c r="MJP11" s="83"/>
      <c r="MJQ11" s="83"/>
      <c r="MJR11" s="83"/>
      <c r="MJS11" s="83"/>
      <c r="MJT11" s="83"/>
      <c r="MJU11" s="83"/>
      <c r="MJV11" s="83"/>
      <c r="MJW11" s="83"/>
      <c r="MJX11" s="83"/>
      <c r="MJY11" s="83"/>
      <c r="MJZ11" s="83"/>
      <c r="MKA11" s="83"/>
      <c r="MKB11" s="83"/>
      <c r="MKC11" s="83"/>
      <c r="MKD11" s="83"/>
      <c r="MKE11" s="83"/>
      <c r="MKF11" s="83"/>
      <c r="MKG11" s="83"/>
      <c r="MKH11" s="83"/>
      <c r="MKI11" s="83"/>
      <c r="MKJ11" s="83"/>
      <c r="MKK11" s="83"/>
      <c r="MKL11" s="83"/>
      <c r="MKM11" s="83"/>
      <c r="MKN11" s="83"/>
      <c r="MKO11" s="83"/>
      <c r="MKP11" s="83"/>
      <c r="MKQ11" s="83"/>
      <c r="MKR11" s="83"/>
      <c r="MKS11" s="83"/>
      <c r="MKT11" s="83"/>
      <c r="MKU11" s="83"/>
      <c r="MKV11" s="83"/>
      <c r="MKW11" s="83"/>
      <c r="MKX11" s="83"/>
      <c r="MKY11" s="83"/>
      <c r="MKZ11" s="83"/>
      <c r="MLA11" s="83"/>
      <c r="MLB11" s="83"/>
      <c r="MLC11" s="83"/>
      <c r="MLD11" s="83"/>
      <c r="MLE11" s="83"/>
      <c r="MLF11" s="83"/>
      <c r="MLG11" s="83"/>
      <c r="MLH11" s="83"/>
      <c r="MLI11" s="83"/>
      <c r="MLJ11" s="83"/>
      <c r="MLK11" s="83"/>
      <c r="MLL11" s="83"/>
      <c r="MLM11" s="83"/>
      <c r="MLN11" s="83"/>
      <c r="MLO11" s="83"/>
      <c r="MLP11" s="83"/>
      <c r="MLQ11" s="83"/>
      <c r="MLR11" s="83"/>
      <c r="MLS11" s="83"/>
      <c r="MLT11" s="83"/>
      <c r="MLU11" s="83"/>
      <c r="MLV11" s="83"/>
      <c r="MLW11" s="83"/>
      <c r="MLX11" s="83"/>
      <c r="MLY11" s="83"/>
      <c r="MLZ11" s="83"/>
      <c r="MMA11" s="83"/>
      <c r="MMB11" s="83"/>
      <c r="MMC11" s="83"/>
      <c r="MMD11" s="83"/>
      <c r="MME11" s="83"/>
      <c r="MMF11" s="83"/>
      <c r="MMG11" s="83"/>
      <c r="MMH11" s="83"/>
      <c r="MMI11" s="83"/>
      <c r="MMJ11" s="83"/>
      <c r="MMK11" s="83"/>
      <c r="MML11" s="83"/>
      <c r="MMM11" s="83"/>
      <c r="MMN11" s="83"/>
      <c r="MMO11" s="83"/>
      <c r="MMP11" s="83"/>
      <c r="MMQ11" s="83"/>
      <c r="MMR11" s="83"/>
      <c r="MMS11" s="83"/>
      <c r="MMT11" s="83"/>
      <c r="MMU11" s="83"/>
      <c r="MMV11" s="83"/>
      <c r="MMW11" s="83"/>
      <c r="MMX11" s="83"/>
      <c r="MMY11" s="83"/>
      <c r="MMZ11" s="83"/>
      <c r="MNA11" s="83"/>
      <c r="MNB11" s="83"/>
      <c r="MNC11" s="83"/>
      <c r="MND11" s="83"/>
      <c r="MNE11" s="83"/>
      <c r="MNF11" s="83"/>
      <c r="MNG11" s="83"/>
      <c r="MNH11" s="83"/>
      <c r="MNI11" s="83"/>
      <c r="MNJ11" s="83"/>
      <c r="MNK11" s="83"/>
      <c r="MNL11" s="83"/>
      <c r="MNM11" s="83"/>
      <c r="MNN11" s="83"/>
      <c r="MNO11" s="83"/>
      <c r="MNP11" s="83"/>
      <c r="MNQ11" s="83"/>
      <c r="MNR11" s="83"/>
      <c r="MNS11" s="83"/>
      <c r="MNT11" s="83"/>
      <c r="MNU11" s="83"/>
      <c r="MNV11" s="83"/>
      <c r="MNW11" s="83"/>
      <c r="MNX11" s="83"/>
      <c r="MNY11" s="83"/>
      <c r="MNZ11" s="83"/>
      <c r="MOA11" s="83"/>
      <c r="MOB11" s="83"/>
      <c r="MOC11" s="83"/>
      <c r="MOD11" s="83"/>
      <c r="MOE11" s="83"/>
      <c r="MOF11" s="83"/>
      <c r="MOG11" s="83"/>
      <c r="MOH11" s="83"/>
      <c r="MOI11" s="83"/>
      <c r="MOJ11" s="83"/>
      <c r="MOK11" s="83"/>
      <c r="MOL11" s="83"/>
      <c r="MOM11" s="83"/>
      <c r="MON11" s="83"/>
      <c r="MOO11" s="83"/>
      <c r="MOP11" s="83"/>
      <c r="MOQ11" s="83"/>
      <c r="MOR11" s="83"/>
      <c r="MOS11" s="83"/>
      <c r="MOT11" s="83"/>
      <c r="MOU11" s="83"/>
      <c r="MOV11" s="83"/>
      <c r="MOW11" s="83"/>
      <c r="MOX11" s="83"/>
      <c r="MOY11" s="83"/>
      <c r="MOZ11" s="83"/>
      <c r="MPA11" s="83"/>
      <c r="MPB11" s="83"/>
      <c r="MPC11" s="83"/>
      <c r="MPD11" s="83"/>
      <c r="MPE11" s="83"/>
      <c r="MPF11" s="83"/>
      <c r="MPG11" s="83"/>
      <c r="MPH11" s="83"/>
      <c r="MPI11" s="83"/>
      <c r="MPJ11" s="83"/>
      <c r="MPK11" s="83"/>
      <c r="MPL11" s="83"/>
      <c r="MPM11" s="83"/>
      <c r="MPN11" s="83"/>
      <c r="MPO11" s="83"/>
      <c r="MPP11" s="83"/>
      <c r="MPQ11" s="83"/>
      <c r="MPR11" s="83"/>
      <c r="MPS11" s="83"/>
      <c r="MPT11" s="83"/>
      <c r="MPU11" s="83"/>
      <c r="MPV11" s="83"/>
      <c r="MPW11" s="83"/>
      <c r="MPX11" s="83"/>
      <c r="MPY11" s="83"/>
      <c r="MPZ11" s="83"/>
      <c r="MQA11" s="83"/>
      <c r="MQB11" s="83"/>
      <c r="MQC11" s="83"/>
      <c r="MQD11" s="83"/>
      <c r="MQE11" s="83"/>
      <c r="MQF11" s="83"/>
      <c r="MQG11" s="83"/>
      <c r="MQH11" s="83"/>
      <c r="MQI11" s="83"/>
      <c r="MQJ11" s="83"/>
      <c r="MQK11" s="83"/>
      <c r="MQL11" s="83"/>
      <c r="MQM11" s="83"/>
      <c r="MQN11" s="83"/>
      <c r="MQO11" s="83"/>
      <c r="MQP11" s="83"/>
      <c r="MQQ11" s="83"/>
      <c r="MQR11" s="83"/>
      <c r="MQS11" s="83"/>
      <c r="MQT11" s="83"/>
      <c r="MQU11" s="83"/>
      <c r="MQV11" s="83"/>
      <c r="MQW11" s="83"/>
      <c r="MQX11" s="83"/>
      <c r="MQY11" s="83"/>
      <c r="MQZ11" s="83"/>
      <c r="MRA11" s="83"/>
      <c r="MRB11" s="83"/>
      <c r="MRC11" s="83"/>
      <c r="MRD11" s="83"/>
      <c r="MRE11" s="83"/>
      <c r="MRF11" s="83"/>
      <c r="MRG11" s="83"/>
      <c r="MRH11" s="83"/>
      <c r="MRI11" s="83"/>
      <c r="MRJ11" s="83"/>
      <c r="MRK11" s="83"/>
      <c r="MRL11" s="83"/>
      <c r="MRM11" s="83"/>
      <c r="MRN11" s="83"/>
      <c r="MRO11" s="83"/>
      <c r="MRP11" s="83"/>
      <c r="MRQ11" s="83"/>
      <c r="MRR11" s="83"/>
      <c r="MRS11" s="83"/>
      <c r="MRT11" s="83"/>
      <c r="MRU11" s="83"/>
      <c r="MRV11" s="83"/>
      <c r="MRW11" s="83"/>
      <c r="MRX11" s="83"/>
      <c r="MRY11" s="83"/>
      <c r="MRZ11" s="83"/>
      <c r="MSA11" s="83"/>
      <c r="MSB11" s="83"/>
      <c r="MSC11" s="83"/>
      <c r="MSD11" s="83"/>
      <c r="MSE11" s="83"/>
      <c r="MSF11" s="83"/>
      <c r="MSG11" s="83"/>
      <c r="MSH11" s="83"/>
      <c r="MSI11" s="83"/>
      <c r="MSJ11" s="83"/>
      <c r="MSK11" s="83"/>
      <c r="MSL11" s="83"/>
      <c r="MSM11" s="83"/>
      <c r="MSN11" s="83"/>
      <c r="MSO11" s="83"/>
      <c r="MSP11" s="83"/>
      <c r="MSQ11" s="83"/>
      <c r="MSR11" s="83"/>
      <c r="MSS11" s="83"/>
      <c r="MST11" s="83"/>
      <c r="MSU11" s="83"/>
      <c r="MSV11" s="83"/>
      <c r="MSW11" s="83"/>
      <c r="MSX11" s="83"/>
      <c r="MSY11" s="83"/>
      <c r="MSZ11" s="83"/>
      <c r="MTA11" s="83"/>
      <c r="MTB11" s="83"/>
      <c r="MTC11" s="83"/>
      <c r="MTD11" s="83"/>
      <c r="MTE11" s="83"/>
      <c r="MTF11" s="83"/>
      <c r="MTG11" s="83"/>
      <c r="MTH11" s="83"/>
      <c r="MTI11" s="83"/>
      <c r="MTJ11" s="83"/>
      <c r="MTK11" s="83"/>
      <c r="MTL11" s="83"/>
      <c r="MTM11" s="83"/>
      <c r="MTN11" s="83"/>
      <c r="MTO11" s="83"/>
      <c r="MTP11" s="83"/>
      <c r="MTQ11" s="83"/>
      <c r="MTR11" s="83"/>
      <c r="MTS11" s="83"/>
      <c r="MTT11" s="83"/>
      <c r="MTU11" s="83"/>
      <c r="MTV11" s="83"/>
      <c r="MTW11" s="83"/>
      <c r="MTX11" s="83"/>
      <c r="MTY11" s="83"/>
      <c r="MTZ11" s="83"/>
      <c r="MUA11" s="83"/>
      <c r="MUB11" s="83"/>
      <c r="MUC11" s="83"/>
      <c r="MUD11" s="83"/>
      <c r="MUE11" s="83"/>
      <c r="MUF11" s="83"/>
      <c r="MUG11" s="83"/>
      <c r="MUH11" s="83"/>
      <c r="MUI11" s="83"/>
      <c r="MUJ11" s="83"/>
      <c r="MUK11" s="83"/>
      <c r="MUL11" s="83"/>
      <c r="MUM11" s="83"/>
      <c r="MUN11" s="83"/>
      <c r="MUO11" s="83"/>
      <c r="MUP11" s="83"/>
      <c r="MUQ11" s="83"/>
      <c r="MUR11" s="83"/>
      <c r="MUS11" s="83"/>
      <c r="MUT11" s="83"/>
      <c r="MUU11" s="83"/>
      <c r="MUV11" s="83"/>
      <c r="MUW11" s="83"/>
      <c r="MUX11" s="83"/>
      <c r="MUY11" s="83"/>
      <c r="MUZ11" s="83"/>
      <c r="MVA11" s="83"/>
      <c r="MVB11" s="83"/>
      <c r="MVC11" s="83"/>
      <c r="MVD11" s="83"/>
      <c r="MVE11" s="83"/>
      <c r="MVF11" s="83"/>
      <c r="MVG11" s="83"/>
      <c r="MVH11" s="83"/>
      <c r="MVI11" s="83"/>
      <c r="MVJ11" s="83"/>
      <c r="MVK11" s="83"/>
      <c r="MVL11" s="83"/>
      <c r="MVM11" s="83"/>
      <c r="MVN11" s="83"/>
      <c r="MVO11" s="83"/>
      <c r="MVP11" s="83"/>
      <c r="MVQ11" s="83"/>
      <c r="MVR11" s="83"/>
      <c r="MVS11" s="83"/>
      <c r="MVT11" s="83"/>
      <c r="MVU11" s="83"/>
      <c r="MVV11" s="83"/>
      <c r="MVW11" s="83"/>
      <c r="MVX11" s="83"/>
      <c r="MVY11" s="83"/>
      <c r="MVZ11" s="83"/>
      <c r="MWA11" s="83"/>
      <c r="MWB11" s="83"/>
      <c r="MWC11" s="83"/>
      <c r="MWD11" s="83"/>
      <c r="MWE11" s="83"/>
      <c r="MWF11" s="83"/>
      <c r="MWG11" s="83"/>
      <c r="MWH11" s="83"/>
      <c r="MWI11" s="83"/>
      <c r="MWJ11" s="83"/>
      <c r="MWK11" s="83"/>
      <c r="MWL11" s="83"/>
      <c r="MWM11" s="83"/>
      <c r="MWN11" s="83"/>
      <c r="MWO11" s="83"/>
      <c r="MWP11" s="83"/>
      <c r="MWQ11" s="83"/>
      <c r="MWR11" s="83"/>
      <c r="MWS11" s="83"/>
      <c r="MWT11" s="83"/>
      <c r="MWU11" s="83"/>
      <c r="MWV11" s="83"/>
      <c r="MWW11" s="83"/>
      <c r="MWX11" s="83"/>
      <c r="MWY11" s="83"/>
      <c r="MWZ11" s="83"/>
      <c r="MXA11" s="83"/>
      <c r="MXB11" s="83"/>
      <c r="MXC11" s="83"/>
      <c r="MXD11" s="83"/>
      <c r="MXE11" s="83"/>
      <c r="MXF11" s="83"/>
      <c r="MXG11" s="83"/>
      <c r="MXH11" s="83"/>
      <c r="MXI11" s="83"/>
      <c r="MXJ11" s="83"/>
      <c r="MXK11" s="83"/>
      <c r="MXL11" s="83"/>
      <c r="MXM11" s="83"/>
      <c r="MXN11" s="83"/>
      <c r="MXO11" s="83"/>
      <c r="MXP11" s="83"/>
      <c r="MXQ11" s="83"/>
      <c r="MXR11" s="83"/>
      <c r="MXS11" s="83"/>
      <c r="MXT11" s="83"/>
      <c r="MXU11" s="83"/>
      <c r="MXV11" s="83"/>
      <c r="MXW11" s="83"/>
      <c r="MXX11" s="83"/>
      <c r="MXY11" s="83"/>
      <c r="MXZ11" s="83"/>
      <c r="MYA11" s="83"/>
      <c r="MYB11" s="83"/>
      <c r="MYC11" s="83"/>
      <c r="MYD11" s="83"/>
      <c r="MYE11" s="83"/>
      <c r="MYF11" s="83"/>
      <c r="MYG11" s="83"/>
      <c r="MYH11" s="83"/>
      <c r="MYI11" s="83"/>
      <c r="MYJ11" s="83"/>
      <c r="MYK11" s="83"/>
      <c r="MYL11" s="83"/>
      <c r="MYM11" s="83"/>
      <c r="MYN11" s="83"/>
      <c r="MYO11" s="83"/>
      <c r="MYP11" s="83"/>
      <c r="MYQ11" s="83"/>
      <c r="MYR11" s="83"/>
      <c r="MYS11" s="83"/>
      <c r="MYT11" s="83"/>
      <c r="MYU11" s="83"/>
      <c r="MYV11" s="83"/>
      <c r="MYW11" s="83"/>
      <c r="MYX11" s="83"/>
      <c r="MYY11" s="83"/>
      <c r="MYZ11" s="83"/>
      <c r="MZA11" s="83"/>
      <c r="MZB11" s="83"/>
      <c r="MZC11" s="83"/>
      <c r="MZD11" s="83"/>
      <c r="MZE11" s="83"/>
      <c r="MZF11" s="83"/>
      <c r="MZG11" s="83"/>
      <c r="MZH11" s="83"/>
      <c r="MZI11" s="83"/>
      <c r="MZJ11" s="83"/>
      <c r="MZK11" s="83"/>
      <c r="MZL11" s="83"/>
      <c r="MZM11" s="83"/>
      <c r="MZN11" s="83"/>
      <c r="MZO11" s="83"/>
      <c r="MZP11" s="83"/>
      <c r="MZQ11" s="83"/>
      <c r="MZR11" s="83"/>
      <c r="MZS11" s="83"/>
      <c r="MZT11" s="83"/>
      <c r="MZU11" s="83"/>
      <c r="MZV11" s="83"/>
      <c r="MZW11" s="83"/>
      <c r="MZX11" s="83"/>
      <c r="MZY11" s="83"/>
      <c r="MZZ11" s="83"/>
      <c r="NAA11" s="83"/>
      <c r="NAB11" s="83"/>
      <c r="NAC11" s="83"/>
      <c r="NAD11" s="83"/>
      <c r="NAE11" s="83"/>
      <c r="NAF11" s="83"/>
      <c r="NAG11" s="83"/>
      <c r="NAH11" s="83"/>
      <c r="NAI11" s="83"/>
      <c r="NAJ11" s="83"/>
      <c r="NAK11" s="83"/>
      <c r="NAL11" s="83"/>
      <c r="NAM11" s="83"/>
      <c r="NAN11" s="83"/>
      <c r="NAO11" s="83"/>
      <c r="NAP11" s="83"/>
      <c r="NAQ11" s="83"/>
      <c r="NAR11" s="83"/>
      <c r="NAS11" s="83"/>
      <c r="NAT11" s="83"/>
      <c r="NAU11" s="83"/>
      <c r="NAV11" s="83"/>
      <c r="NAW11" s="83"/>
      <c r="NAX11" s="83"/>
      <c r="NAY11" s="83"/>
      <c r="NAZ11" s="83"/>
      <c r="NBA11" s="83"/>
      <c r="NBB11" s="83"/>
      <c r="NBC11" s="83"/>
      <c r="NBD11" s="83"/>
      <c r="NBE11" s="83"/>
      <c r="NBF11" s="83"/>
      <c r="NBG11" s="83"/>
      <c r="NBH11" s="83"/>
      <c r="NBI11" s="83"/>
      <c r="NBJ11" s="83"/>
      <c r="NBK11" s="83"/>
      <c r="NBL11" s="83"/>
      <c r="NBM11" s="83"/>
      <c r="NBN11" s="83"/>
      <c r="NBO11" s="83"/>
      <c r="NBP11" s="83"/>
      <c r="NBQ11" s="83"/>
      <c r="NBR11" s="83"/>
      <c r="NBS11" s="83"/>
      <c r="NBT11" s="83"/>
      <c r="NBU11" s="83"/>
      <c r="NBV11" s="83"/>
      <c r="NBW11" s="83"/>
      <c r="NBX11" s="83"/>
      <c r="NBY11" s="83"/>
      <c r="NBZ11" s="83"/>
      <c r="NCA11" s="83"/>
      <c r="NCB11" s="83"/>
      <c r="NCC11" s="83"/>
      <c r="NCD11" s="83"/>
      <c r="NCE11" s="83"/>
      <c r="NCF11" s="83"/>
      <c r="NCG11" s="83"/>
      <c r="NCH11" s="83"/>
      <c r="NCI11" s="83"/>
      <c r="NCJ11" s="83"/>
      <c r="NCK11" s="83"/>
      <c r="NCL11" s="83"/>
      <c r="NCM11" s="83"/>
      <c r="NCN11" s="83"/>
      <c r="NCO11" s="83"/>
      <c r="NCP11" s="83"/>
      <c r="NCQ11" s="83"/>
      <c r="NCR11" s="83"/>
      <c r="NCS11" s="83"/>
      <c r="NCT11" s="83"/>
      <c r="NCU11" s="83"/>
      <c r="NCV11" s="83"/>
      <c r="NCW11" s="83"/>
      <c r="NCX11" s="83"/>
      <c r="NCY11" s="83"/>
      <c r="NCZ11" s="83"/>
      <c r="NDA11" s="83"/>
      <c r="NDB11" s="83"/>
      <c r="NDC11" s="83"/>
      <c r="NDD11" s="83"/>
      <c r="NDE11" s="83"/>
      <c r="NDF11" s="83"/>
      <c r="NDG11" s="83"/>
      <c r="NDH11" s="83"/>
      <c r="NDI11" s="83"/>
      <c r="NDJ11" s="83"/>
      <c r="NDK11" s="83"/>
      <c r="NDL11" s="83"/>
      <c r="NDM11" s="83"/>
      <c r="NDN11" s="83"/>
      <c r="NDO11" s="83"/>
      <c r="NDP11" s="83"/>
      <c r="NDQ11" s="83"/>
      <c r="NDR11" s="83"/>
      <c r="NDS11" s="83"/>
      <c r="NDT11" s="83"/>
      <c r="NDU11" s="83"/>
      <c r="NDV11" s="83"/>
      <c r="NDW11" s="83"/>
      <c r="NDX11" s="83"/>
      <c r="NDY11" s="83"/>
      <c r="NDZ11" s="83"/>
      <c r="NEA11" s="83"/>
      <c r="NEB11" s="83"/>
      <c r="NEC11" s="83"/>
      <c r="NED11" s="83"/>
      <c r="NEE11" s="83"/>
      <c r="NEF11" s="83"/>
      <c r="NEG11" s="83"/>
      <c r="NEH11" s="83"/>
      <c r="NEI11" s="83"/>
      <c r="NEJ11" s="83"/>
      <c r="NEK11" s="83"/>
      <c r="NEL11" s="83"/>
      <c r="NEM11" s="83"/>
      <c r="NEN11" s="83"/>
      <c r="NEO11" s="83"/>
      <c r="NEP11" s="83"/>
      <c r="NEQ11" s="83"/>
      <c r="NER11" s="83"/>
      <c r="NES11" s="83"/>
      <c r="NET11" s="83"/>
      <c r="NEU11" s="83"/>
      <c r="NEV11" s="83"/>
      <c r="NEW11" s="83"/>
      <c r="NEX11" s="83"/>
      <c r="NEY11" s="83"/>
      <c r="NEZ11" s="83"/>
      <c r="NFA11" s="83"/>
      <c r="NFB11" s="83"/>
      <c r="NFC11" s="83"/>
      <c r="NFD11" s="83"/>
      <c r="NFE11" s="83"/>
      <c r="NFF11" s="83"/>
      <c r="NFG11" s="83"/>
      <c r="NFH11" s="83"/>
      <c r="NFI11" s="83"/>
      <c r="NFJ11" s="83"/>
      <c r="NFK11" s="83"/>
      <c r="NFL11" s="83"/>
      <c r="NFM11" s="83"/>
      <c r="NFN11" s="83"/>
      <c r="NFO11" s="83"/>
      <c r="NFP11" s="83"/>
      <c r="NFQ11" s="83"/>
      <c r="NFR11" s="83"/>
      <c r="NFS11" s="83"/>
      <c r="NFT11" s="83"/>
      <c r="NFU11" s="83"/>
      <c r="NFV11" s="83"/>
      <c r="NFW11" s="83"/>
      <c r="NFX11" s="83"/>
      <c r="NFY11" s="83"/>
      <c r="NFZ11" s="83"/>
      <c r="NGA11" s="83"/>
      <c r="NGB11" s="83"/>
      <c r="NGC11" s="83"/>
      <c r="NGD11" s="83"/>
      <c r="NGE11" s="83"/>
      <c r="NGF11" s="83"/>
      <c r="NGG11" s="83"/>
      <c r="NGH11" s="83"/>
      <c r="NGI11" s="83"/>
      <c r="NGJ11" s="83"/>
      <c r="NGK11" s="83"/>
      <c r="NGL11" s="83"/>
      <c r="NGM11" s="83"/>
      <c r="NGN11" s="83"/>
      <c r="NGO11" s="83"/>
      <c r="NGP11" s="83"/>
      <c r="NGQ11" s="83"/>
      <c r="NGR11" s="83"/>
      <c r="NGS11" s="83"/>
      <c r="NGT11" s="83"/>
      <c r="NGU11" s="83"/>
      <c r="NGV11" s="83"/>
      <c r="NGW11" s="83"/>
      <c r="NGX11" s="83"/>
      <c r="NGY11" s="83"/>
      <c r="NGZ11" s="83"/>
      <c r="NHA11" s="83"/>
      <c r="NHB11" s="83"/>
      <c r="NHC11" s="83"/>
      <c r="NHD11" s="83"/>
      <c r="NHE11" s="83"/>
      <c r="NHF11" s="83"/>
      <c r="NHG11" s="83"/>
      <c r="NHH11" s="83"/>
      <c r="NHI11" s="83"/>
      <c r="NHJ11" s="83"/>
      <c r="NHK11" s="83"/>
      <c r="NHL11" s="83"/>
      <c r="NHM11" s="83"/>
      <c r="NHN11" s="83"/>
      <c r="NHO11" s="83"/>
      <c r="NHP11" s="83"/>
      <c r="NHQ11" s="83"/>
      <c r="NHR11" s="83"/>
      <c r="NHS11" s="83"/>
      <c r="NHT11" s="83"/>
      <c r="NHU11" s="83"/>
      <c r="NHV11" s="83"/>
      <c r="NHW11" s="83"/>
      <c r="NHX11" s="83"/>
      <c r="NHY11" s="83"/>
      <c r="NHZ11" s="83"/>
      <c r="NIA11" s="83"/>
      <c r="NIB11" s="83"/>
      <c r="NIC11" s="83"/>
      <c r="NID11" s="83"/>
      <c r="NIE11" s="83"/>
      <c r="NIF11" s="83"/>
      <c r="NIG11" s="83"/>
      <c r="NIH11" s="83"/>
      <c r="NII11" s="83"/>
      <c r="NIJ11" s="83"/>
      <c r="NIK11" s="83"/>
      <c r="NIL11" s="83"/>
      <c r="NIM11" s="83"/>
      <c r="NIN11" s="83"/>
      <c r="NIO11" s="83"/>
      <c r="NIP11" s="83"/>
      <c r="NIQ11" s="83"/>
      <c r="NIR11" s="83"/>
      <c r="NIS11" s="83"/>
      <c r="NIT11" s="83"/>
      <c r="NIU11" s="83"/>
      <c r="NIV11" s="83"/>
      <c r="NIW11" s="83"/>
      <c r="NIX11" s="83"/>
      <c r="NIY11" s="83"/>
      <c r="NIZ11" s="83"/>
      <c r="NJA11" s="83"/>
      <c r="NJB11" s="83"/>
      <c r="NJC11" s="83"/>
      <c r="NJD11" s="83"/>
      <c r="NJE11" s="83"/>
      <c r="NJF11" s="83"/>
      <c r="NJG11" s="83"/>
      <c r="NJH11" s="83"/>
      <c r="NJI11" s="83"/>
      <c r="NJJ11" s="83"/>
      <c r="NJK11" s="83"/>
      <c r="NJL11" s="83"/>
      <c r="NJM11" s="83"/>
      <c r="NJN11" s="83"/>
      <c r="NJO11" s="83"/>
      <c r="NJP11" s="83"/>
      <c r="NJQ11" s="83"/>
      <c r="NJR11" s="83"/>
      <c r="NJS11" s="83"/>
      <c r="NJT11" s="83"/>
      <c r="NJU11" s="83"/>
      <c r="NJV11" s="83"/>
      <c r="NJW11" s="83"/>
      <c r="NJX11" s="83"/>
      <c r="NJY11" s="83"/>
      <c r="NJZ11" s="83"/>
      <c r="NKA11" s="83"/>
      <c r="NKB11" s="83"/>
      <c r="NKC11" s="83"/>
      <c r="NKD11" s="83"/>
      <c r="NKE11" s="83"/>
      <c r="NKF11" s="83"/>
      <c r="NKG11" s="83"/>
      <c r="NKH11" s="83"/>
      <c r="NKI11" s="83"/>
      <c r="NKJ11" s="83"/>
      <c r="NKK11" s="83"/>
      <c r="NKL11" s="83"/>
      <c r="NKM11" s="83"/>
      <c r="NKN11" s="83"/>
      <c r="NKO11" s="83"/>
      <c r="NKP11" s="83"/>
      <c r="NKQ11" s="83"/>
      <c r="NKR11" s="83"/>
      <c r="NKS11" s="83"/>
      <c r="NKT11" s="83"/>
      <c r="NKU11" s="83"/>
      <c r="NKV11" s="83"/>
      <c r="NKW11" s="83"/>
      <c r="NKX11" s="83"/>
      <c r="NKY11" s="83"/>
      <c r="NKZ11" s="83"/>
      <c r="NLA11" s="83"/>
      <c r="NLB11" s="83"/>
      <c r="NLC11" s="83"/>
      <c r="NLD11" s="83"/>
      <c r="NLE11" s="83"/>
      <c r="NLF11" s="83"/>
      <c r="NLG11" s="83"/>
      <c r="NLH11" s="83"/>
      <c r="NLI11" s="83"/>
      <c r="NLJ11" s="83"/>
      <c r="NLK11" s="83"/>
      <c r="NLL11" s="83"/>
      <c r="NLM11" s="83"/>
      <c r="NLN11" s="83"/>
      <c r="NLO11" s="83"/>
      <c r="NLP11" s="83"/>
      <c r="NLQ11" s="83"/>
      <c r="NLR11" s="83"/>
      <c r="NLS11" s="83"/>
      <c r="NLT11" s="83"/>
      <c r="NLU11" s="83"/>
      <c r="NLV11" s="83"/>
      <c r="NLW11" s="83"/>
      <c r="NLX11" s="83"/>
      <c r="NLY11" s="83"/>
      <c r="NLZ11" s="83"/>
      <c r="NMA11" s="83"/>
      <c r="NMB11" s="83"/>
      <c r="NMC11" s="83"/>
      <c r="NMD11" s="83"/>
      <c r="NME11" s="83"/>
      <c r="NMF11" s="83"/>
      <c r="NMG11" s="83"/>
      <c r="NMH11" s="83"/>
      <c r="NMI11" s="83"/>
      <c r="NMJ11" s="83"/>
      <c r="NMK11" s="83"/>
      <c r="NML11" s="83"/>
      <c r="NMM11" s="83"/>
      <c r="NMN11" s="83"/>
      <c r="NMO11" s="83"/>
      <c r="NMP11" s="83"/>
      <c r="NMQ11" s="83"/>
      <c r="NMR11" s="83"/>
      <c r="NMS11" s="83"/>
      <c r="NMT11" s="83"/>
      <c r="NMU11" s="83"/>
      <c r="NMV11" s="83"/>
      <c r="NMW11" s="83"/>
      <c r="NMX11" s="83"/>
      <c r="NMY11" s="83"/>
      <c r="NMZ11" s="83"/>
      <c r="NNA11" s="83"/>
      <c r="NNB11" s="83"/>
      <c r="NNC11" s="83"/>
      <c r="NND11" s="83"/>
      <c r="NNE11" s="83"/>
      <c r="NNF11" s="83"/>
      <c r="NNG11" s="83"/>
      <c r="NNH11" s="83"/>
      <c r="NNI11" s="83"/>
      <c r="NNJ11" s="83"/>
      <c r="NNK11" s="83"/>
      <c r="NNL11" s="83"/>
      <c r="NNM11" s="83"/>
      <c r="NNN11" s="83"/>
      <c r="NNO11" s="83"/>
      <c r="NNP11" s="83"/>
      <c r="NNQ11" s="83"/>
      <c r="NNR11" s="83"/>
      <c r="NNS11" s="83"/>
      <c r="NNT11" s="83"/>
      <c r="NNU11" s="83"/>
      <c r="NNV11" s="83"/>
      <c r="NNW11" s="83"/>
      <c r="NNX11" s="83"/>
      <c r="NNY11" s="83"/>
      <c r="NNZ11" s="83"/>
      <c r="NOA11" s="83"/>
      <c r="NOB11" s="83"/>
      <c r="NOC11" s="83"/>
      <c r="NOD11" s="83"/>
      <c r="NOE11" s="83"/>
      <c r="NOF11" s="83"/>
      <c r="NOG11" s="83"/>
      <c r="NOH11" s="83"/>
      <c r="NOI11" s="83"/>
      <c r="NOJ11" s="83"/>
      <c r="NOK11" s="83"/>
      <c r="NOL11" s="83"/>
      <c r="NOM11" s="83"/>
      <c r="NON11" s="83"/>
      <c r="NOO11" s="83"/>
      <c r="NOP11" s="83"/>
      <c r="NOQ11" s="83"/>
      <c r="NOR11" s="83"/>
      <c r="NOS11" s="83"/>
      <c r="NOT11" s="83"/>
      <c r="NOU11" s="83"/>
      <c r="NOV11" s="83"/>
      <c r="NOW11" s="83"/>
      <c r="NOX11" s="83"/>
      <c r="NOY11" s="83"/>
      <c r="NOZ11" s="83"/>
      <c r="NPA11" s="83"/>
      <c r="NPB11" s="83"/>
      <c r="NPC11" s="83"/>
      <c r="NPD11" s="83"/>
      <c r="NPE11" s="83"/>
      <c r="NPF11" s="83"/>
      <c r="NPG11" s="83"/>
      <c r="NPH11" s="83"/>
      <c r="NPI11" s="83"/>
      <c r="NPJ11" s="83"/>
      <c r="NPK11" s="83"/>
      <c r="NPL11" s="83"/>
      <c r="NPM11" s="83"/>
      <c r="NPN11" s="83"/>
      <c r="NPO11" s="83"/>
      <c r="NPP11" s="83"/>
      <c r="NPQ11" s="83"/>
      <c r="NPR11" s="83"/>
      <c r="NPS11" s="83"/>
      <c r="NPT11" s="83"/>
      <c r="NPU11" s="83"/>
      <c r="NPV11" s="83"/>
      <c r="NPW11" s="83"/>
      <c r="NPX11" s="83"/>
      <c r="NPY11" s="83"/>
      <c r="NPZ11" s="83"/>
      <c r="NQA11" s="83"/>
      <c r="NQB11" s="83"/>
      <c r="NQC11" s="83"/>
      <c r="NQD11" s="83"/>
      <c r="NQE11" s="83"/>
      <c r="NQF11" s="83"/>
      <c r="NQG11" s="83"/>
      <c r="NQH11" s="83"/>
      <c r="NQI11" s="83"/>
      <c r="NQJ11" s="83"/>
      <c r="NQK11" s="83"/>
      <c r="NQL11" s="83"/>
      <c r="NQM11" s="83"/>
      <c r="NQN11" s="83"/>
      <c r="NQO11" s="83"/>
      <c r="NQP11" s="83"/>
      <c r="NQQ11" s="83"/>
      <c r="NQR11" s="83"/>
      <c r="NQS11" s="83"/>
      <c r="NQT11" s="83"/>
      <c r="NQU11" s="83"/>
      <c r="NQV11" s="83"/>
      <c r="NQW11" s="83"/>
      <c r="NQX11" s="83"/>
      <c r="NQY11" s="83"/>
      <c r="NQZ11" s="83"/>
      <c r="NRA11" s="83"/>
      <c r="NRB11" s="83"/>
      <c r="NRC11" s="83"/>
      <c r="NRD11" s="83"/>
      <c r="NRE11" s="83"/>
      <c r="NRF11" s="83"/>
      <c r="NRG11" s="83"/>
      <c r="NRH11" s="83"/>
      <c r="NRI11" s="83"/>
      <c r="NRJ11" s="83"/>
      <c r="NRK11" s="83"/>
      <c r="NRL11" s="83"/>
      <c r="NRM11" s="83"/>
      <c r="NRN11" s="83"/>
      <c r="NRO11" s="83"/>
      <c r="NRP11" s="83"/>
      <c r="NRQ11" s="83"/>
      <c r="NRR11" s="83"/>
      <c r="NRS11" s="83"/>
      <c r="NRT11" s="83"/>
      <c r="NRU11" s="83"/>
      <c r="NRV11" s="83"/>
      <c r="NRW11" s="83"/>
      <c r="NRX11" s="83"/>
      <c r="NRY11" s="83"/>
      <c r="NRZ11" s="83"/>
      <c r="NSA11" s="83"/>
      <c r="NSB11" s="83"/>
      <c r="NSC11" s="83"/>
      <c r="NSD11" s="83"/>
      <c r="NSE11" s="83"/>
      <c r="NSF11" s="83"/>
      <c r="NSG11" s="83"/>
      <c r="NSH11" s="83"/>
      <c r="NSI11" s="83"/>
      <c r="NSJ11" s="83"/>
      <c r="NSK11" s="83"/>
      <c r="NSL11" s="83"/>
      <c r="NSM11" s="83"/>
      <c r="NSN11" s="83"/>
      <c r="NSO11" s="83"/>
      <c r="NSP11" s="83"/>
      <c r="NSQ11" s="83"/>
      <c r="NSR11" s="83"/>
      <c r="NSS11" s="83"/>
      <c r="NST11" s="83"/>
      <c r="NSU11" s="83"/>
      <c r="NSV11" s="83"/>
      <c r="NSW11" s="83"/>
      <c r="NSX11" s="83"/>
      <c r="NSY11" s="83"/>
      <c r="NSZ11" s="83"/>
      <c r="NTA11" s="83"/>
      <c r="NTB11" s="83"/>
      <c r="NTC11" s="83"/>
      <c r="NTD11" s="83"/>
      <c r="NTE11" s="83"/>
      <c r="NTF11" s="83"/>
      <c r="NTG11" s="83"/>
      <c r="NTH11" s="83"/>
      <c r="NTI11" s="83"/>
      <c r="NTJ11" s="83"/>
      <c r="NTK11" s="83"/>
      <c r="NTL11" s="83"/>
      <c r="NTM11" s="83"/>
      <c r="NTN11" s="83"/>
      <c r="NTO11" s="83"/>
      <c r="NTP11" s="83"/>
      <c r="NTQ11" s="83"/>
      <c r="NTR11" s="83"/>
      <c r="NTS11" s="83"/>
      <c r="NTT11" s="83"/>
      <c r="NTU11" s="83"/>
      <c r="NTV11" s="83"/>
      <c r="NTW11" s="83"/>
      <c r="NTX11" s="83"/>
      <c r="NTY11" s="83"/>
      <c r="NTZ11" s="83"/>
      <c r="NUA11" s="83"/>
      <c r="NUB11" s="83"/>
      <c r="NUC11" s="83"/>
      <c r="NUD11" s="83"/>
      <c r="NUE11" s="83"/>
      <c r="NUF11" s="83"/>
      <c r="NUG11" s="83"/>
      <c r="NUH11" s="83"/>
      <c r="NUI11" s="83"/>
      <c r="NUJ11" s="83"/>
      <c r="NUK11" s="83"/>
      <c r="NUL11" s="83"/>
      <c r="NUM11" s="83"/>
      <c r="NUN11" s="83"/>
      <c r="NUO11" s="83"/>
      <c r="NUP11" s="83"/>
      <c r="NUQ11" s="83"/>
      <c r="NUR11" s="83"/>
      <c r="NUS11" s="83"/>
      <c r="NUT11" s="83"/>
      <c r="NUU11" s="83"/>
      <c r="NUV11" s="83"/>
      <c r="NUW11" s="83"/>
      <c r="NUX11" s="83"/>
      <c r="NUY11" s="83"/>
      <c r="NUZ11" s="83"/>
      <c r="NVA11" s="83"/>
      <c r="NVB11" s="83"/>
      <c r="NVC11" s="83"/>
      <c r="NVD11" s="83"/>
      <c r="NVE11" s="83"/>
      <c r="NVF11" s="83"/>
      <c r="NVG11" s="83"/>
      <c r="NVH11" s="83"/>
      <c r="NVI11" s="83"/>
      <c r="NVJ11" s="83"/>
      <c r="NVK11" s="83"/>
      <c r="NVL11" s="83"/>
      <c r="NVM11" s="83"/>
      <c r="NVN11" s="83"/>
      <c r="NVO11" s="83"/>
      <c r="NVP11" s="83"/>
      <c r="NVQ11" s="83"/>
      <c r="NVR11" s="83"/>
      <c r="NVS11" s="83"/>
      <c r="NVT11" s="83"/>
      <c r="NVU11" s="83"/>
      <c r="NVV11" s="83"/>
      <c r="NVW11" s="83"/>
      <c r="NVX11" s="83"/>
      <c r="NVY11" s="83"/>
      <c r="NVZ11" s="83"/>
      <c r="NWA11" s="83"/>
      <c r="NWB11" s="83"/>
      <c r="NWC11" s="83"/>
      <c r="NWD11" s="83"/>
      <c r="NWE11" s="83"/>
      <c r="NWF11" s="83"/>
      <c r="NWG11" s="83"/>
      <c r="NWH11" s="83"/>
      <c r="NWI11" s="83"/>
      <c r="NWJ11" s="83"/>
      <c r="NWK11" s="83"/>
      <c r="NWL11" s="83"/>
      <c r="NWM11" s="83"/>
      <c r="NWN11" s="83"/>
      <c r="NWO11" s="83"/>
      <c r="NWP11" s="83"/>
      <c r="NWQ11" s="83"/>
      <c r="NWR11" s="83"/>
      <c r="NWS11" s="83"/>
      <c r="NWT11" s="83"/>
      <c r="NWU11" s="83"/>
      <c r="NWV11" s="83"/>
      <c r="NWW11" s="83"/>
      <c r="NWX11" s="83"/>
      <c r="NWY11" s="83"/>
      <c r="NWZ11" s="83"/>
      <c r="NXA11" s="83"/>
      <c r="NXB11" s="83"/>
      <c r="NXC11" s="83"/>
      <c r="NXD11" s="83"/>
      <c r="NXE11" s="83"/>
      <c r="NXF11" s="83"/>
      <c r="NXG11" s="83"/>
      <c r="NXH11" s="83"/>
      <c r="NXI11" s="83"/>
      <c r="NXJ11" s="83"/>
      <c r="NXK11" s="83"/>
      <c r="NXL11" s="83"/>
      <c r="NXM11" s="83"/>
      <c r="NXN11" s="83"/>
      <c r="NXO11" s="83"/>
      <c r="NXP11" s="83"/>
      <c r="NXQ11" s="83"/>
      <c r="NXR11" s="83"/>
      <c r="NXS11" s="83"/>
      <c r="NXT11" s="83"/>
      <c r="NXU11" s="83"/>
      <c r="NXV11" s="83"/>
      <c r="NXW11" s="83"/>
      <c r="NXX11" s="83"/>
      <c r="NXY11" s="83"/>
      <c r="NXZ11" s="83"/>
      <c r="NYA11" s="83"/>
      <c r="NYB11" s="83"/>
      <c r="NYC11" s="83"/>
      <c r="NYD11" s="83"/>
      <c r="NYE11" s="83"/>
      <c r="NYF11" s="83"/>
      <c r="NYG11" s="83"/>
      <c r="NYH11" s="83"/>
      <c r="NYI11" s="83"/>
      <c r="NYJ11" s="83"/>
      <c r="NYK11" s="83"/>
      <c r="NYL11" s="83"/>
      <c r="NYM11" s="83"/>
      <c r="NYN11" s="83"/>
      <c r="NYO11" s="83"/>
      <c r="NYP11" s="83"/>
      <c r="NYQ11" s="83"/>
      <c r="NYR11" s="83"/>
      <c r="NYS11" s="83"/>
      <c r="NYT11" s="83"/>
      <c r="NYU11" s="83"/>
      <c r="NYV11" s="83"/>
      <c r="NYW11" s="83"/>
      <c r="NYX11" s="83"/>
      <c r="NYY11" s="83"/>
      <c r="NYZ11" s="83"/>
      <c r="NZA11" s="83"/>
      <c r="NZB11" s="83"/>
      <c r="NZC11" s="83"/>
      <c r="NZD11" s="83"/>
      <c r="NZE11" s="83"/>
      <c r="NZF11" s="83"/>
      <c r="NZG11" s="83"/>
      <c r="NZH11" s="83"/>
      <c r="NZI11" s="83"/>
      <c r="NZJ11" s="83"/>
      <c r="NZK11" s="83"/>
      <c r="NZL11" s="83"/>
      <c r="NZM11" s="83"/>
      <c r="NZN11" s="83"/>
      <c r="NZO11" s="83"/>
      <c r="NZP11" s="83"/>
      <c r="NZQ11" s="83"/>
      <c r="NZR11" s="83"/>
      <c r="NZS11" s="83"/>
      <c r="NZT11" s="83"/>
      <c r="NZU11" s="83"/>
      <c r="NZV11" s="83"/>
      <c r="NZW11" s="83"/>
      <c r="NZX11" s="83"/>
      <c r="NZY11" s="83"/>
      <c r="NZZ11" s="83"/>
      <c r="OAA11" s="83"/>
      <c r="OAB11" s="83"/>
      <c r="OAC11" s="83"/>
      <c r="OAD11" s="83"/>
      <c r="OAE11" s="83"/>
      <c r="OAF11" s="83"/>
      <c r="OAG11" s="83"/>
      <c r="OAH11" s="83"/>
      <c r="OAI11" s="83"/>
      <c r="OAJ11" s="83"/>
      <c r="OAK11" s="83"/>
      <c r="OAL11" s="83"/>
      <c r="OAM11" s="83"/>
      <c r="OAN11" s="83"/>
      <c r="OAO11" s="83"/>
      <c r="OAP11" s="83"/>
      <c r="OAQ11" s="83"/>
      <c r="OAR11" s="83"/>
      <c r="OAS11" s="83"/>
      <c r="OAT11" s="83"/>
      <c r="OAU11" s="83"/>
      <c r="OAV11" s="83"/>
      <c r="OAW11" s="83"/>
      <c r="OAX11" s="83"/>
      <c r="OAY11" s="83"/>
      <c r="OAZ11" s="83"/>
      <c r="OBA11" s="83"/>
      <c r="OBB11" s="83"/>
      <c r="OBC11" s="83"/>
      <c r="OBD11" s="83"/>
      <c r="OBE11" s="83"/>
      <c r="OBF11" s="83"/>
      <c r="OBG11" s="83"/>
      <c r="OBH11" s="83"/>
      <c r="OBI11" s="83"/>
      <c r="OBJ11" s="83"/>
      <c r="OBK11" s="83"/>
      <c r="OBL11" s="83"/>
      <c r="OBM11" s="83"/>
      <c r="OBN11" s="83"/>
      <c r="OBO11" s="83"/>
      <c r="OBP11" s="83"/>
      <c r="OBQ11" s="83"/>
      <c r="OBR11" s="83"/>
      <c r="OBS11" s="83"/>
      <c r="OBT11" s="83"/>
      <c r="OBU11" s="83"/>
      <c r="OBV11" s="83"/>
      <c r="OBW11" s="83"/>
      <c r="OBX11" s="83"/>
      <c r="OBY11" s="83"/>
      <c r="OBZ11" s="83"/>
      <c r="OCA11" s="83"/>
      <c r="OCB11" s="83"/>
      <c r="OCC11" s="83"/>
      <c r="OCD11" s="83"/>
      <c r="OCE11" s="83"/>
      <c r="OCF11" s="83"/>
      <c r="OCG11" s="83"/>
      <c r="OCH11" s="83"/>
      <c r="OCI11" s="83"/>
      <c r="OCJ11" s="83"/>
      <c r="OCK11" s="83"/>
      <c r="OCL11" s="83"/>
      <c r="OCM11" s="83"/>
      <c r="OCN11" s="83"/>
      <c r="OCO11" s="83"/>
      <c r="OCP11" s="83"/>
      <c r="OCQ11" s="83"/>
      <c r="OCR11" s="83"/>
      <c r="OCS11" s="83"/>
      <c r="OCT11" s="83"/>
      <c r="OCU11" s="83"/>
      <c r="OCV11" s="83"/>
      <c r="OCW11" s="83"/>
      <c r="OCX11" s="83"/>
      <c r="OCY11" s="83"/>
      <c r="OCZ11" s="83"/>
      <c r="ODA11" s="83"/>
      <c r="ODB11" s="83"/>
      <c r="ODC11" s="83"/>
      <c r="ODD11" s="83"/>
      <c r="ODE11" s="83"/>
      <c r="ODF11" s="83"/>
      <c r="ODG11" s="83"/>
      <c r="ODH11" s="83"/>
      <c r="ODI11" s="83"/>
      <c r="ODJ11" s="83"/>
      <c r="ODK11" s="83"/>
      <c r="ODL11" s="83"/>
      <c r="ODM11" s="83"/>
      <c r="ODN11" s="83"/>
      <c r="ODO11" s="83"/>
      <c r="ODP11" s="83"/>
      <c r="ODQ11" s="83"/>
      <c r="ODR11" s="83"/>
      <c r="ODS11" s="83"/>
      <c r="ODT11" s="83"/>
      <c r="ODU11" s="83"/>
      <c r="ODV11" s="83"/>
      <c r="ODW11" s="83"/>
      <c r="ODX11" s="83"/>
      <c r="ODY11" s="83"/>
      <c r="ODZ11" s="83"/>
      <c r="OEA11" s="83"/>
      <c r="OEB11" s="83"/>
      <c r="OEC11" s="83"/>
      <c r="OED11" s="83"/>
      <c r="OEE11" s="83"/>
      <c r="OEF11" s="83"/>
      <c r="OEG11" s="83"/>
      <c r="OEH11" s="83"/>
      <c r="OEI11" s="83"/>
      <c r="OEJ11" s="83"/>
      <c r="OEK11" s="83"/>
      <c r="OEL11" s="83"/>
      <c r="OEM11" s="83"/>
      <c r="OEN11" s="83"/>
      <c r="OEO11" s="83"/>
      <c r="OEP11" s="83"/>
      <c r="OEQ11" s="83"/>
      <c r="OER11" s="83"/>
      <c r="OES11" s="83"/>
      <c r="OET11" s="83"/>
      <c r="OEU11" s="83"/>
      <c r="OEV11" s="83"/>
      <c r="OEW11" s="83"/>
      <c r="OEX11" s="83"/>
      <c r="OEY11" s="83"/>
      <c r="OEZ11" s="83"/>
      <c r="OFA11" s="83"/>
      <c r="OFB11" s="83"/>
      <c r="OFC11" s="83"/>
      <c r="OFD11" s="83"/>
      <c r="OFE11" s="83"/>
      <c r="OFF11" s="83"/>
      <c r="OFG11" s="83"/>
      <c r="OFH11" s="83"/>
      <c r="OFI11" s="83"/>
      <c r="OFJ11" s="83"/>
      <c r="OFK11" s="83"/>
      <c r="OFL11" s="83"/>
      <c r="OFM11" s="83"/>
      <c r="OFN11" s="83"/>
      <c r="OFO11" s="83"/>
      <c r="OFP11" s="83"/>
      <c r="OFQ11" s="83"/>
      <c r="OFR11" s="83"/>
      <c r="OFS11" s="83"/>
      <c r="OFT11" s="83"/>
      <c r="OFU11" s="83"/>
      <c r="OFV11" s="83"/>
      <c r="OFW11" s="83"/>
      <c r="OFX11" s="83"/>
      <c r="OFY11" s="83"/>
      <c r="OFZ11" s="83"/>
      <c r="OGA11" s="83"/>
      <c r="OGB11" s="83"/>
      <c r="OGC11" s="83"/>
      <c r="OGD11" s="83"/>
      <c r="OGE11" s="83"/>
      <c r="OGF11" s="83"/>
      <c r="OGG11" s="83"/>
      <c r="OGH11" s="83"/>
      <c r="OGI11" s="83"/>
      <c r="OGJ11" s="83"/>
      <c r="OGK11" s="83"/>
      <c r="OGL11" s="83"/>
      <c r="OGM11" s="83"/>
      <c r="OGN11" s="83"/>
      <c r="OGO11" s="83"/>
      <c r="OGP11" s="83"/>
      <c r="OGQ11" s="83"/>
      <c r="OGR11" s="83"/>
      <c r="OGS11" s="83"/>
      <c r="OGT11" s="83"/>
      <c r="OGU11" s="83"/>
      <c r="OGV11" s="83"/>
      <c r="OGW11" s="83"/>
      <c r="OGX11" s="83"/>
      <c r="OGY11" s="83"/>
      <c r="OGZ11" s="83"/>
      <c r="OHA11" s="83"/>
      <c r="OHB11" s="83"/>
      <c r="OHC11" s="83"/>
      <c r="OHD11" s="83"/>
      <c r="OHE11" s="83"/>
      <c r="OHF11" s="83"/>
      <c r="OHG11" s="83"/>
      <c r="OHH11" s="83"/>
      <c r="OHI11" s="83"/>
      <c r="OHJ11" s="83"/>
      <c r="OHK11" s="83"/>
      <c r="OHL11" s="83"/>
      <c r="OHM11" s="83"/>
      <c r="OHN11" s="83"/>
      <c r="OHO11" s="83"/>
      <c r="OHP11" s="83"/>
      <c r="OHQ11" s="83"/>
      <c r="OHR11" s="83"/>
      <c r="OHS11" s="83"/>
      <c r="OHT11" s="83"/>
      <c r="OHU11" s="83"/>
      <c r="OHV11" s="83"/>
      <c r="OHW11" s="83"/>
      <c r="OHX11" s="83"/>
      <c r="OHY11" s="83"/>
      <c r="OHZ11" s="83"/>
      <c r="OIA11" s="83"/>
      <c r="OIB11" s="83"/>
      <c r="OIC11" s="83"/>
      <c r="OID11" s="83"/>
      <c r="OIE11" s="83"/>
      <c r="OIF11" s="83"/>
      <c r="OIG11" s="83"/>
      <c r="OIH11" s="83"/>
      <c r="OII11" s="83"/>
      <c r="OIJ11" s="83"/>
      <c r="OIK11" s="83"/>
      <c r="OIL11" s="83"/>
      <c r="OIM11" s="83"/>
      <c r="OIN11" s="83"/>
      <c r="OIO11" s="83"/>
      <c r="OIP11" s="83"/>
      <c r="OIQ11" s="83"/>
      <c r="OIR11" s="83"/>
      <c r="OIS11" s="83"/>
      <c r="OIT11" s="83"/>
      <c r="OIU11" s="83"/>
      <c r="OIV11" s="83"/>
      <c r="OIW11" s="83"/>
      <c r="OIX11" s="83"/>
      <c r="OIY11" s="83"/>
      <c r="OIZ11" s="83"/>
      <c r="OJA11" s="83"/>
      <c r="OJB11" s="83"/>
      <c r="OJC11" s="83"/>
      <c r="OJD11" s="83"/>
      <c r="OJE11" s="83"/>
      <c r="OJF11" s="83"/>
      <c r="OJG11" s="83"/>
      <c r="OJH11" s="83"/>
      <c r="OJI11" s="83"/>
      <c r="OJJ11" s="83"/>
      <c r="OJK11" s="83"/>
      <c r="OJL11" s="83"/>
      <c r="OJM11" s="83"/>
      <c r="OJN11" s="83"/>
      <c r="OJO11" s="83"/>
      <c r="OJP11" s="83"/>
      <c r="OJQ11" s="83"/>
      <c r="OJR11" s="83"/>
      <c r="OJS11" s="83"/>
      <c r="OJT11" s="83"/>
      <c r="OJU11" s="83"/>
      <c r="OJV11" s="83"/>
      <c r="OJW11" s="83"/>
      <c r="OJX11" s="83"/>
      <c r="OJY11" s="83"/>
      <c r="OJZ11" s="83"/>
      <c r="OKA11" s="83"/>
      <c r="OKB11" s="83"/>
      <c r="OKC11" s="83"/>
      <c r="OKD11" s="83"/>
      <c r="OKE11" s="83"/>
      <c r="OKF11" s="83"/>
      <c r="OKG11" s="83"/>
      <c r="OKH11" s="83"/>
      <c r="OKI11" s="83"/>
      <c r="OKJ11" s="83"/>
      <c r="OKK11" s="83"/>
      <c r="OKL11" s="83"/>
      <c r="OKM11" s="83"/>
      <c r="OKN11" s="83"/>
      <c r="OKO11" s="83"/>
      <c r="OKP11" s="83"/>
      <c r="OKQ11" s="83"/>
      <c r="OKR11" s="83"/>
      <c r="OKS11" s="83"/>
      <c r="OKT11" s="83"/>
      <c r="OKU11" s="83"/>
      <c r="OKV11" s="83"/>
      <c r="OKW11" s="83"/>
      <c r="OKX11" s="83"/>
      <c r="OKY11" s="83"/>
      <c r="OKZ11" s="83"/>
      <c r="OLA11" s="83"/>
      <c r="OLB11" s="83"/>
      <c r="OLC11" s="83"/>
      <c r="OLD11" s="83"/>
      <c r="OLE11" s="83"/>
      <c r="OLF11" s="83"/>
      <c r="OLG11" s="83"/>
      <c r="OLH11" s="83"/>
      <c r="OLI11" s="83"/>
      <c r="OLJ11" s="83"/>
      <c r="OLK11" s="83"/>
      <c r="OLL11" s="83"/>
      <c r="OLM11" s="83"/>
      <c r="OLN11" s="83"/>
      <c r="OLO11" s="83"/>
      <c r="OLP11" s="83"/>
      <c r="OLQ11" s="83"/>
      <c r="OLR11" s="83"/>
      <c r="OLS11" s="83"/>
      <c r="OLT11" s="83"/>
      <c r="OLU11" s="83"/>
      <c r="OLV11" s="83"/>
      <c r="OLW11" s="83"/>
      <c r="OLX11" s="83"/>
      <c r="OLY11" s="83"/>
      <c r="OLZ11" s="83"/>
      <c r="OMA11" s="83"/>
      <c r="OMB11" s="83"/>
      <c r="OMC11" s="83"/>
      <c r="OMD11" s="83"/>
      <c r="OME11" s="83"/>
      <c r="OMF11" s="83"/>
      <c r="OMG11" s="83"/>
      <c r="OMH11" s="83"/>
      <c r="OMI11" s="83"/>
      <c r="OMJ11" s="83"/>
      <c r="OMK11" s="83"/>
      <c r="OML11" s="83"/>
      <c r="OMM11" s="83"/>
      <c r="OMN11" s="83"/>
      <c r="OMO11" s="83"/>
      <c r="OMP11" s="83"/>
      <c r="OMQ11" s="83"/>
      <c r="OMR11" s="83"/>
      <c r="OMS11" s="83"/>
      <c r="OMT11" s="83"/>
      <c r="OMU11" s="83"/>
      <c r="OMV11" s="83"/>
      <c r="OMW11" s="83"/>
      <c r="OMX11" s="83"/>
      <c r="OMY11" s="83"/>
      <c r="OMZ11" s="83"/>
      <c r="ONA11" s="83"/>
      <c r="ONB11" s="83"/>
      <c r="ONC11" s="83"/>
      <c r="OND11" s="83"/>
      <c r="ONE11" s="83"/>
      <c r="ONF11" s="83"/>
      <c r="ONG11" s="83"/>
      <c r="ONH11" s="83"/>
      <c r="ONI11" s="83"/>
      <c r="ONJ11" s="83"/>
      <c r="ONK11" s="83"/>
      <c r="ONL11" s="83"/>
      <c r="ONM11" s="83"/>
      <c r="ONN11" s="83"/>
      <c r="ONO11" s="83"/>
      <c r="ONP11" s="83"/>
      <c r="ONQ11" s="83"/>
      <c r="ONR11" s="83"/>
      <c r="ONS11" s="83"/>
      <c r="ONT11" s="83"/>
      <c r="ONU11" s="83"/>
      <c r="ONV11" s="83"/>
      <c r="ONW11" s="83"/>
      <c r="ONX11" s="83"/>
      <c r="ONY11" s="83"/>
      <c r="ONZ11" s="83"/>
      <c r="OOA11" s="83"/>
      <c r="OOB11" s="83"/>
      <c r="OOC11" s="83"/>
      <c r="OOD11" s="83"/>
      <c r="OOE11" s="83"/>
      <c r="OOF11" s="83"/>
      <c r="OOG11" s="83"/>
      <c r="OOH11" s="83"/>
      <c r="OOI11" s="83"/>
      <c r="OOJ11" s="83"/>
      <c r="OOK11" s="83"/>
      <c r="OOL11" s="83"/>
      <c r="OOM11" s="83"/>
      <c r="OON11" s="83"/>
      <c r="OOO11" s="83"/>
      <c r="OOP11" s="83"/>
      <c r="OOQ11" s="83"/>
      <c r="OOR11" s="83"/>
      <c r="OOS11" s="83"/>
      <c r="OOT11" s="83"/>
      <c r="OOU11" s="83"/>
      <c r="OOV11" s="83"/>
      <c r="OOW11" s="83"/>
      <c r="OOX11" s="83"/>
      <c r="OOY11" s="83"/>
      <c r="OOZ11" s="83"/>
      <c r="OPA11" s="83"/>
      <c r="OPB11" s="83"/>
      <c r="OPC11" s="83"/>
      <c r="OPD11" s="83"/>
      <c r="OPE11" s="83"/>
      <c r="OPF11" s="83"/>
      <c r="OPG11" s="83"/>
      <c r="OPH11" s="83"/>
      <c r="OPI11" s="83"/>
      <c r="OPJ11" s="83"/>
      <c r="OPK11" s="83"/>
      <c r="OPL11" s="83"/>
      <c r="OPM11" s="83"/>
      <c r="OPN11" s="83"/>
      <c r="OPO11" s="83"/>
      <c r="OPP11" s="83"/>
      <c r="OPQ11" s="83"/>
      <c r="OPR11" s="83"/>
      <c r="OPS11" s="83"/>
      <c r="OPT11" s="83"/>
      <c r="OPU11" s="83"/>
      <c r="OPV11" s="83"/>
      <c r="OPW11" s="83"/>
      <c r="OPX11" s="83"/>
      <c r="OPY11" s="83"/>
      <c r="OPZ11" s="83"/>
      <c r="OQA11" s="83"/>
      <c r="OQB11" s="83"/>
      <c r="OQC11" s="83"/>
      <c r="OQD11" s="83"/>
      <c r="OQE11" s="83"/>
      <c r="OQF11" s="83"/>
      <c r="OQG11" s="83"/>
      <c r="OQH11" s="83"/>
      <c r="OQI11" s="83"/>
      <c r="OQJ11" s="83"/>
      <c r="OQK11" s="83"/>
      <c r="OQL11" s="83"/>
      <c r="OQM11" s="83"/>
      <c r="OQN11" s="83"/>
      <c r="OQO11" s="83"/>
      <c r="OQP11" s="83"/>
      <c r="OQQ11" s="83"/>
      <c r="OQR11" s="83"/>
      <c r="OQS11" s="83"/>
      <c r="OQT11" s="83"/>
      <c r="OQU11" s="83"/>
      <c r="OQV11" s="83"/>
      <c r="OQW11" s="83"/>
      <c r="OQX11" s="83"/>
      <c r="OQY11" s="83"/>
      <c r="OQZ11" s="83"/>
      <c r="ORA11" s="83"/>
      <c r="ORB11" s="83"/>
      <c r="ORC11" s="83"/>
      <c r="ORD11" s="83"/>
      <c r="ORE11" s="83"/>
      <c r="ORF11" s="83"/>
      <c r="ORG11" s="83"/>
      <c r="ORH11" s="83"/>
      <c r="ORI11" s="83"/>
      <c r="ORJ11" s="83"/>
      <c r="ORK11" s="83"/>
      <c r="ORL11" s="83"/>
      <c r="ORM11" s="83"/>
      <c r="ORN11" s="83"/>
      <c r="ORO11" s="83"/>
      <c r="ORP11" s="83"/>
      <c r="ORQ11" s="83"/>
      <c r="ORR11" s="83"/>
      <c r="ORS11" s="83"/>
      <c r="ORT11" s="83"/>
      <c r="ORU11" s="83"/>
      <c r="ORV11" s="83"/>
      <c r="ORW11" s="83"/>
      <c r="ORX11" s="83"/>
      <c r="ORY11" s="83"/>
      <c r="ORZ11" s="83"/>
      <c r="OSA11" s="83"/>
      <c r="OSB11" s="83"/>
      <c r="OSC11" s="83"/>
      <c r="OSD11" s="83"/>
      <c r="OSE11" s="83"/>
      <c r="OSF11" s="83"/>
      <c r="OSG11" s="83"/>
      <c r="OSH11" s="83"/>
      <c r="OSI11" s="83"/>
      <c r="OSJ11" s="83"/>
      <c r="OSK11" s="83"/>
      <c r="OSL11" s="83"/>
      <c r="OSM11" s="83"/>
      <c r="OSN11" s="83"/>
      <c r="OSO11" s="83"/>
      <c r="OSP11" s="83"/>
      <c r="OSQ11" s="83"/>
      <c r="OSR11" s="83"/>
      <c r="OSS11" s="83"/>
      <c r="OST11" s="83"/>
      <c r="OSU11" s="83"/>
      <c r="OSV11" s="83"/>
      <c r="OSW11" s="83"/>
      <c r="OSX11" s="83"/>
      <c r="OSY11" s="83"/>
      <c r="OSZ11" s="83"/>
      <c r="OTA11" s="83"/>
      <c r="OTB11" s="83"/>
      <c r="OTC11" s="83"/>
      <c r="OTD11" s="83"/>
      <c r="OTE11" s="83"/>
      <c r="OTF11" s="83"/>
      <c r="OTG11" s="83"/>
      <c r="OTH11" s="83"/>
      <c r="OTI11" s="83"/>
      <c r="OTJ11" s="83"/>
      <c r="OTK11" s="83"/>
      <c r="OTL11" s="83"/>
      <c r="OTM11" s="83"/>
      <c r="OTN11" s="83"/>
      <c r="OTO11" s="83"/>
      <c r="OTP11" s="83"/>
      <c r="OTQ11" s="83"/>
      <c r="OTR11" s="83"/>
      <c r="OTS11" s="83"/>
      <c r="OTT11" s="83"/>
      <c r="OTU11" s="83"/>
      <c r="OTV11" s="83"/>
      <c r="OTW11" s="83"/>
      <c r="OTX11" s="83"/>
      <c r="OTY11" s="83"/>
      <c r="OTZ11" s="83"/>
      <c r="OUA11" s="83"/>
      <c r="OUB11" s="83"/>
      <c r="OUC11" s="83"/>
      <c r="OUD11" s="83"/>
      <c r="OUE11" s="83"/>
      <c r="OUF11" s="83"/>
      <c r="OUG11" s="83"/>
      <c r="OUH11" s="83"/>
      <c r="OUI11" s="83"/>
      <c r="OUJ11" s="83"/>
      <c r="OUK11" s="83"/>
      <c r="OUL11" s="83"/>
      <c r="OUM11" s="83"/>
      <c r="OUN11" s="83"/>
      <c r="OUO11" s="83"/>
      <c r="OUP11" s="83"/>
      <c r="OUQ11" s="83"/>
      <c r="OUR11" s="83"/>
      <c r="OUS11" s="83"/>
      <c r="OUT11" s="83"/>
      <c r="OUU11" s="83"/>
      <c r="OUV11" s="83"/>
      <c r="OUW11" s="83"/>
      <c r="OUX11" s="83"/>
      <c r="OUY11" s="83"/>
      <c r="OUZ11" s="83"/>
      <c r="OVA11" s="83"/>
      <c r="OVB11" s="83"/>
      <c r="OVC11" s="83"/>
      <c r="OVD11" s="83"/>
      <c r="OVE11" s="83"/>
      <c r="OVF11" s="83"/>
      <c r="OVG11" s="83"/>
      <c r="OVH11" s="83"/>
      <c r="OVI11" s="83"/>
      <c r="OVJ11" s="83"/>
      <c r="OVK11" s="83"/>
      <c r="OVL11" s="83"/>
      <c r="OVM11" s="83"/>
      <c r="OVN11" s="83"/>
      <c r="OVO11" s="83"/>
      <c r="OVP11" s="83"/>
      <c r="OVQ11" s="83"/>
      <c r="OVR11" s="83"/>
      <c r="OVS11" s="83"/>
      <c r="OVT11" s="83"/>
      <c r="OVU11" s="83"/>
      <c r="OVV11" s="83"/>
      <c r="OVW11" s="83"/>
      <c r="OVX11" s="83"/>
      <c r="OVY11" s="83"/>
      <c r="OVZ11" s="83"/>
      <c r="OWA11" s="83"/>
      <c r="OWB11" s="83"/>
      <c r="OWC11" s="83"/>
      <c r="OWD11" s="83"/>
      <c r="OWE11" s="83"/>
      <c r="OWF11" s="83"/>
      <c r="OWG11" s="83"/>
      <c r="OWH11" s="83"/>
      <c r="OWI11" s="83"/>
      <c r="OWJ11" s="83"/>
      <c r="OWK11" s="83"/>
      <c r="OWL11" s="83"/>
      <c r="OWM11" s="83"/>
      <c r="OWN11" s="83"/>
      <c r="OWO11" s="83"/>
      <c r="OWP11" s="83"/>
      <c r="OWQ11" s="83"/>
      <c r="OWR11" s="83"/>
      <c r="OWS11" s="83"/>
      <c r="OWT11" s="83"/>
      <c r="OWU11" s="83"/>
      <c r="OWV11" s="83"/>
      <c r="OWW11" s="83"/>
      <c r="OWX11" s="83"/>
      <c r="OWY11" s="83"/>
      <c r="OWZ11" s="83"/>
      <c r="OXA11" s="83"/>
      <c r="OXB11" s="83"/>
      <c r="OXC11" s="83"/>
      <c r="OXD11" s="83"/>
      <c r="OXE11" s="83"/>
      <c r="OXF11" s="83"/>
      <c r="OXG11" s="83"/>
      <c r="OXH11" s="83"/>
      <c r="OXI11" s="83"/>
      <c r="OXJ11" s="83"/>
      <c r="OXK11" s="83"/>
      <c r="OXL11" s="83"/>
      <c r="OXM11" s="83"/>
      <c r="OXN11" s="83"/>
      <c r="OXO11" s="83"/>
      <c r="OXP11" s="83"/>
      <c r="OXQ11" s="83"/>
      <c r="OXR11" s="83"/>
      <c r="OXS11" s="83"/>
      <c r="OXT11" s="83"/>
      <c r="OXU11" s="83"/>
      <c r="OXV11" s="83"/>
      <c r="OXW11" s="83"/>
      <c r="OXX11" s="83"/>
      <c r="OXY11" s="83"/>
      <c r="OXZ11" s="83"/>
      <c r="OYA11" s="83"/>
      <c r="OYB11" s="83"/>
      <c r="OYC11" s="83"/>
      <c r="OYD11" s="83"/>
      <c r="OYE11" s="83"/>
      <c r="OYF11" s="83"/>
      <c r="OYG11" s="83"/>
      <c r="OYH11" s="83"/>
      <c r="OYI11" s="83"/>
      <c r="OYJ11" s="83"/>
      <c r="OYK11" s="83"/>
      <c r="OYL11" s="83"/>
      <c r="OYM11" s="83"/>
      <c r="OYN11" s="83"/>
      <c r="OYO11" s="83"/>
      <c r="OYP11" s="83"/>
      <c r="OYQ11" s="83"/>
      <c r="OYR11" s="83"/>
      <c r="OYS11" s="83"/>
      <c r="OYT11" s="83"/>
      <c r="OYU11" s="83"/>
      <c r="OYV11" s="83"/>
      <c r="OYW11" s="83"/>
      <c r="OYX11" s="83"/>
      <c r="OYY11" s="83"/>
      <c r="OYZ11" s="83"/>
      <c r="OZA11" s="83"/>
      <c r="OZB11" s="83"/>
      <c r="OZC11" s="83"/>
      <c r="OZD11" s="83"/>
      <c r="OZE11" s="83"/>
      <c r="OZF11" s="83"/>
      <c r="OZG11" s="83"/>
      <c r="OZH11" s="83"/>
      <c r="OZI11" s="83"/>
      <c r="OZJ11" s="83"/>
      <c r="OZK11" s="83"/>
      <c r="OZL11" s="83"/>
      <c r="OZM11" s="83"/>
      <c r="OZN11" s="83"/>
      <c r="OZO11" s="83"/>
      <c r="OZP11" s="83"/>
      <c r="OZQ11" s="83"/>
      <c r="OZR11" s="83"/>
      <c r="OZS11" s="83"/>
      <c r="OZT11" s="83"/>
      <c r="OZU11" s="83"/>
      <c r="OZV11" s="83"/>
      <c r="OZW11" s="83"/>
      <c r="OZX11" s="83"/>
      <c r="OZY11" s="83"/>
      <c r="OZZ11" s="83"/>
      <c r="PAA11" s="83"/>
      <c r="PAB11" s="83"/>
      <c r="PAC11" s="83"/>
      <c r="PAD11" s="83"/>
      <c r="PAE11" s="83"/>
      <c r="PAF11" s="83"/>
      <c r="PAG11" s="83"/>
      <c r="PAH11" s="83"/>
      <c r="PAI11" s="83"/>
      <c r="PAJ11" s="83"/>
      <c r="PAK11" s="83"/>
      <c r="PAL11" s="83"/>
      <c r="PAM11" s="83"/>
      <c r="PAN11" s="83"/>
      <c r="PAO11" s="83"/>
      <c r="PAP11" s="83"/>
      <c r="PAQ11" s="83"/>
      <c r="PAR11" s="83"/>
      <c r="PAS11" s="83"/>
      <c r="PAT11" s="83"/>
      <c r="PAU11" s="83"/>
      <c r="PAV11" s="83"/>
      <c r="PAW11" s="83"/>
      <c r="PAX11" s="83"/>
      <c r="PAY11" s="83"/>
      <c r="PAZ11" s="83"/>
      <c r="PBA11" s="83"/>
      <c r="PBB11" s="83"/>
      <c r="PBC11" s="83"/>
      <c r="PBD11" s="83"/>
      <c r="PBE11" s="83"/>
      <c r="PBF11" s="83"/>
      <c r="PBG11" s="83"/>
      <c r="PBH11" s="83"/>
      <c r="PBI11" s="83"/>
      <c r="PBJ11" s="83"/>
      <c r="PBK11" s="83"/>
      <c r="PBL11" s="83"/>
      <c r="PBM11" s="83"/>
      <c r="PBN11" s="83"/>
      <c r="PBO11" s="83"/>
      <c r="PBP11" s="83"/>
      <c r="PBQ11" s="83"/>
      <c r="PBR11" s="83"/>
      <c r="PBS11" s="83"/>
      <c r="PBT11" s="83"/>
      <c r="PBU11" s="83"/>
      <c r="PBV11" s="83"/>
      <c r="PBW11" s="83"/>
      <c r="PBX11" s="83"/>
      <c r="PBY11" s="83"/>
      <c r="PBZ11" s="83"/>
      <c r="PCA11" s="83"/>
      <c r="PCB11" s="83"/>
      <c r="PCC11" s="83"/>
      <c r="PCD11" s="83"/>
      <c r="PCE11" s="83"/>
      <c r="PCF11" s="83"/>
      <c r="PCG11" s="83"/>
      <c r="PCH11" s="83"/>
      <c r="PCI11" s="83"/>
      <c r="PCJ11" s="83"/>
      <c r="PCK11" s="83"/>
      <c r="PCL11" s="83"/>
      <c r="PCM11" s="83"/>
      <c r="PCN11" s="83"/>
      <c r="PCO11" s="83"/>
      <c r="PCP11" s="83"/>
      <c r="PCQ11" s="83"/>
      <c r="PCR11" s="83"/>
      <c r="PCS11" s="83"/>
      <c r="PCT11" s="83"/>
      <c r="PCU11" s="83"/>
      <c r="PCV11" s="83"/>
      <c r="PCW11" s="83"/>
      <c r="PCX11" s="83"/>
      <c r="PCY11" s="83"/>
      <c r="PCZ11" s="83"/>
      <c r="PDA11" s="83"/>
      <c r="PDB11" s="83"/>
      <c r="PDC11" s="83"/>
      <c r="PDD11" s="83"/>
      <c r="PDE11" s="83"/>
      <c r="PDF11" s="83"/>
      <c r="PDG11" s="83"/>
      <c r="PDH11" s="83"/>
      <c r="PDI11" s="83"/>
      <c r="PDJ11" s="83"/>
      <c r="PDK11" s="83"/>
      <c r="PDL11" s="83"/>
      <c r="PDM11" s="83"/>
      <c r="PDN11" s="83"/>
      <c r="PDO11" s="83"/>
      <c r="PDP11" s="83"/>
      <c r="PDQ11" s="83"/>
      <c r="PDR11" s="83"/>
      <c r="PDS11" s="83"/>
      <c r="PDT11" s="83"/>
      <c r="PDU11" s="83"/>
      <c r="PDV11" s="83"/>
      <c r="PDW11" s="83"/>
      <c r="PDX11" s="83"/>
      <c r="PDY11" s="83"/>
      <c r="PDZ11" s="83"/>
      <c r="PEA11" s="83"/>
      <c r="PEB11" s="83"/>
      <c r="PEC11" s="83"/>
      <c r="PED11" s="83"/>
      <c r="PEE11" s="83"/>
      <c r="PEF11" s="83"/>
      <c r="PEG11" s="83"/>
      <c r="PEH11" s="83"/>
      <c r="PEI11" s="83"/>
      <c r="PEJ11" s="83"/>
      <c r="PEK11" s="83"/>
      <c r="PEL11" s="83"/>
      <c r="PEM11" s="83"/>
      <c r="PEN11" s="83"/>
      <c r="PEO11" s="83"/>
      <c r="PEP11" s="83"/>
      <c r="PEQ11" s="83"/>
      <c r="PER11" s="83"/>
      <c r="PES11" s="83"/>
      <c r="PET11" s="83"/>
      <c r="PEU11" s="83"/>
      <c r="PEV11" s="83"/>
      <c r="PEW11" s="83"/>
      <c r="PEX11" s="83"/>
      <c r="PEY11" s="83"/>
      <c r="PEZ11" s="83"/>
      <c r="PFA11" s="83"/>
      <c r="PFB11" s="83"/>
      <c r="PFC11" s="83"/>
      <c r="PFD11" s="83"/>
      <c r="PFE11" s="83"/>
      <c r="PFF11" s="83"/>
      <c r="PFG11" s="83"/>
      <c r="PFH11" s="83"/>
      <c r="PFI11" s="83"/>
      <c r="PFJ11" s="83"/>
      <c r="PFK11" s="83"/>
      <c r="PFL11" s="83"/>
      <c r="PFM11" s="83"/>
      <c r="PFN11" s="83"/>
      <c r="PFO11" s="83"/>
      <c r="PFP11" s="83"/>
      <c r="PFQ11" s="83"/>
      <c r="PFR11" s="83"/>
      <c r="PFS11" s="83"/>
      <c r="PFT11" s="83"/>
      <c r="PFU11" s="83"/>
      <c r="PFV11" s="83"/>
      <c r="PFW11" s="83"/>
      <c r="PFX11" s="83"/>
      <c r="PFY11" s="83"/>
      <c r="PFZ11" s="83"/>
      <c r="PGA11" s="83"/>
      <c r="PGB11" s="83"/>
      <c r="PGC11" s="83"/>
      <c r="PGD11" s="83"/>
      <c r="PGE11" s="83"/>
      <c r="PGF11" s="83"/>
      <c r="PGG11" s="83"/>
      <c r="PGH11" s="83"/>
      <c r="PGI11" s="83"/>
      <c r="PGJ11" s="83"/>
      <c r="PGK11" s="83"/>
      <c r="PGL11" s="83"/>
      <c r="PGM11" s="83"/>
      <c r="PGN11" s="83"/>
      <c r="PGO11" s="83"/>
      <c r="PGP11" s="83"/>
      <c r="PGQ11" s="83"/>
      <c r="PGR11" s="83"/>
      <c r="PGS11" s="83"/>
      <c r="PGT11" s="83"/>
      <c r="PGU11" s="83"/>
      <c r="PGV11" s="83"/>
      <c r="PGW11" s="83"/>
      <c r="PGX11" s="83"/>
      <c r="PGY11" s="83"/>
      <c r="PGZ11" s="83"/>
      <c r="PHA11" s="83"/>
      <c r="PHB11" s="83"/>
      <c r="PHC11" s="83"/>
      <c r="PHD11" s="83"/>
      <c r="PHE11" s="83"/>
      <c r="PHF11" s="83"/>
      <c r="PHG11" s="83"/>
      <c r="PHH11" s="83"/>
      <c r="PHI11" s="83"/>
      <c r="PHJ11" s="83"/>
      <c r="PHK11" s="83"/>
      <c r="PHL11" s="83"/>
      <c r="PHM11" s="83"/>
      <c r="PHN11" s="83"/>
      <c r="PHO11" s="83"/>
      <c r="PHP11" s="83"/>
      <c r="PHQ11" s="83"/>
      <c r="PHR11" s="83"/>
      <c r="PHS11" s="83"/>
      <c r="PHT11" s="83"/>
      <c r="PHU11" s="83"/>
      <c r="PHV11" s="83"/>
      <c r="PHW11" s="83"/>
      <c r="PHX11" s="83"/>
      <c r="PHY11" s="83"/>
      <c r="PHZ11" s="83"/>
      <c r="PIA11" s="83"/>
      <c r="PIB11" s="83"/>
      <c r="PIC11" s="83"/>
      <c r="PID11" s="83"/>
      <c r="PIE11" s="83"/>
      <c r="PIF11" s="83"/>
      <c r="PIG11" s="83"/>
      <c r="PIH11" s="83"/>
      <c r="PII11" s="83"/>
      <c r="PIJ11" s="83"/>
      <c r="PIK11" s="83"/>
      <c r="PIL11" s="83"/>
      <c r="PIM11" s="83"/>
      <c r="PIN11" s="83"/>
      <c r="PIO11" s="83"/>
      <c r="PIP11" s="83"/>
      <c r="PIQ11" s="83"/>
      <c r="PIR11" s="83"/>
      <c r="PIS11" s="83"/>
      <c r="PIT11" s="83"/>
      <c r="PIU11" s="83"/>
      <c r="PIV11" s="83"/>
      <c r="PIW11" s="83"/>
      <c r="PIX11" s="83"/>
      <c r="PIY11" s="83"/>
      <c r="PIZ11" s="83"/>
      <c r="PJA11" s="83"/>
      <c r="PJB11" s="83"/>
      <c r="PJC11" s="83"/>
      <c r="PJD11" s="83"/>
      <c r="PJE11" s="83"/>
      <c r="PJF11" s="83"/>
      <c r="PJG11" s="83"/>
      <c r="PJH11" s="83"/>
      <c r="PJI11" s="83"/>
      <c r="PJJ11" s="83"/>
      <c r="PJK11" s="83"/>
      <c r="PJL11" s="83"/>
      <c r="PJM11" s="83"/>
      <c r="PJN11" s="83"/>
      <c r="PJO11" s="83"/>
      <c r="PJP11" s="83"/>
      <c r="PJQ11" s="83"/>
      <c r="PJR11" s="83"/>
      <c r="PJS11" s="83"/>
      <c r="PJT11" s="83"/>
      <c r="PJU11" s="83"/>
      <c r="PJV11" s="83"/>
      <c r="PJW11" s="83"/>
      <c r="PJX11" s="83"/>
      <c r="PJY11" s="83"/>
      <c r="PJZ11" s="83"/>
      <c r="PKA11" s="83"/>
      <c r="PKB11" s="83"/>
      <c r="PKC11" s="83"/>
      <c r="PKD11" s="83"/>
      <c r="PKE11" s="83"/>
      <c r="PKF11" s="83"/>
      <c r="PKG11" s="83"/>
      <c r="PKH11" s="83"/>
      <c r="PKI11" s="83"/>
      <c r="PKJ11" s="83"/>
      <c r="PKK11" s="83"/>
      <c r="PKL11" s="83"/>
      <c r="PKM11" s="83"/>
      <c r="PKN11" s="83"/>
      <c r="PKO11" s="83"/>
      <c r="PKP11" s="83"/>
      <c r="PKQ11" s="83"/>
      <c r="PKR11" s="83"/>
      <c r="PKS11" s="83"/>
      <c r="PKT11" s="83"/>
      <c r="PKU11" s="83"/>
      <c r="PKV11" s="83"/>
      <c r="PKW11" s="83"/>
      <c r="PKX11" s="83"/>
      <c r="PKY11" s="83"/>
      <c r="PKZ11" s="83"/>
      <c r="PLA11" s="83"/>
      <c r="PLB11" s="83"/>
      <c r="PLC11" s="83"/>
      <c r="PLD11" s="83"/>
      <c r="PLE11" s="83"/>
      <c r="PLF11" s="83"/>
      <c r="PLG11" s="83"/>
      <c r="PLH11" s="83"/>
      <c r="PLI11" s="83"/>
      <c r="PLJ11" s="83"/>
      <c r="PLK11" s="83"/>
      <c r="PLL11" s="83"/>
      <c r="PLM11" s="83"/>
      <c r="PLN11" s="83"/>
      <c r="PLO11" s="83"/>
      <c r="PLP11" s="83"/>
      <c r="PLQ11" s="83"/>
      <c r="PLR11" s="83"/>
      <c r="PLS11" s="83"/>
      <c r="PLT11" s="83"/>
      <c r="PLU11" s="83"/>
      <c r="PLV11" s="83"/>
      <c r="PLW11" s="83"/>
      <c r="PLX11" s="83"/>
      <c r="PLY11" s="83"/>
      <c r="PLZ11" s="83"/>
      <c r="PMA11" s="83"/>
      <c r="PMB11" s="83"/>
      <c r="PMC11" s="83"/>
      <c r="PMD11" s="83"/>
      <c r="PME11" s="83"/>
      <c r="PMF11" s="83"/>
      <c r="PMG11" s="83"/>
      <c r="PMH11" s="83"/>
      <c r="PMI11" s="83"/>
      <c r="PMJ11" s="83"/>
      <c r="PMK11" s="83"/>
      <c r="PML11" s="83"/>
      <c r="PMM11" s="83"/>
      <c r="PMN11" s="83"/>
      <c r="PMO11" s="83"/>
      <c r="PMP11" s="83"/>
      <c r="PMQ11" s="83"/>
      <c r="PMR11" s="83"/>
      <c r="PMS11" s="83"/>
      <c r="PMT11" s="83"/>
      <c r="PMU11" s="83"/>
      <c r="PMV11" s="83"/>
      <c r="PMW11" s="83"/>
      <c r="PMX11" s="83"/>
      <c r="PMY11" s="83"/>
      <c r="PMZ11" s="83"/>
      <c r="PNA11" s="83"/>
      <c r="PNB11" s="83"/>
      <c r="PNC11" s="83"/>
      <c r="PND11" s="83"/>
      <c r="PNE11" s="83"/>
      <c r="PNF11" s="83"/>
      <c r="PNG11" s="83"/>
      <c r="PNH11" s="83"/>
      <c r="PNI11" s="83"/>
      <c r="PNJ11" s="83"/>
      <c r="PNK11" s="83"/>
      <c r="PNL11" s="83"/>
      <c r="PNM11" s="83"/>
      <c r="PNN11" s="83"/>
      <c r="PNO11" s="83"/>
      <c r="PNP11" s="83"/>
      <c r="PNQ11" s="83"/>
      <c r="PNR11" s="83"/>
      <c r="PNS11" s="83"/>
      <c r="PNT11" s="83"/>
      <c r="PNU11" s="83"/>
      <c r="PNV11" s="83"/>
      <c r="PNW11" s="83"/>
      <c r="PNX11" s="83"/>
      <c r="PNY11" s="83"/>
      <c r="PNZ11" s="83"/>
      <c r="POA11" s="83"/>
      <c r="POB11" s="83"/>
      <c r="POC11" s="83"/>
      <c r="POD11" s="83"/>
      <c r="POE11" s="83"/>
      <c r="POF11" s="83"/>
      <c r="POG11" s="83"/>
      <c r="POH11" s="83"/>
      <c r="POI11" s="83"/>
      <c r="POJ11" s="83"/>
      <c r="POK11" s="83"/>
      <c r="POL11" s="83"/>
      <c r="POM11" s="83"/>
      <c r="PON11" s="83"/>
      <c r="POO11" s="83"/>
      <c r="POP11" s="83"/>
      <c r="POQ11" s="83"/>
      <c r="POR11" s="83"/>
      <c r="POS11" s="83"/>
      <c r="POT11" s="83"/>
      <c r="POU11" s="83"/>
      <c r="POV11" s="83"/>
      <c r="POW11" s="83"/>
      <c r="POX11" s="83"/>
      <c r="POY11" s="83"/>
      <c r="POZ11" s="83"/>
      <c r="PPA11" s="83"/>
      <c r="PPB11" s="83"/>
      <c r="PPC11" s="83"/>
      <c r="PPD11" s="83"/>
      <c r="PPE11" s="83"/>
      <c r="PPF11" s="83"/>
      <c r="PPG11" s="83"/>
      <c r="PPH11" s="83"/>
      <c r="PPI11" s="83"/>
      <c r="PPJ11" s="83"/>
      <c r="PPK11" s="83"/>
      <c r="PPL11" s="83"/>
      <c r="PPM11" s="83"/>
      <c r="PPN11" s="83"/>
      <c r="PPO11" s="83"/>
      <c r="PPP11" s="83"/>
      <c r="PPQ11" s="83"/>
      <c r="PPR11" s="83"/>
      <c r="PPS11" s="83"/>
      <c r="PPT11" s="83"/>
      <c r="PPU11" s="83"/>
      <c r="PPV11" s="83"/>
      <c r="PPW11" s="83"/>
      <c r="PPX11" s="83"/>
      <c r="PPY11" s="83"/>
      <c r="PPZ11" s="83"/>
      <c r="PQA11" s="83"/>
      <c r="PQB11" s="83"/>
      <c r="PQC11" s="83"/>
      <c r="PQD11" s="83"/>
      <c r="PQE11" s="83"/>
      <c r="PQF11" s="83"/>
      <c r="PQG11" s="83"/>
      <c r="PQH11" s="83"/>
      <c r="PQI11" s="83"/>
      <c r="PQJ11" s="83"/>
      <c r="PQK11" s="83"/>
      <c r="PQL11" s="83"/>
      <c r="PQM11" s="83"/>
      <c r="PQN11" s="83"/>
      <c r="PQO11" s="83"/>
      <c r="PQP11" s="83"/>
      <c r="PQQ11" s="83"/>
      <c r="PQR11" s="83"/>
      <c r="PQS11" s="83"/>
      <c r="PQT11" s="83"/>
      <c r="PQU11" s="83"/>
      <c r="PQV11" s="83"/>
      <c r="PQW11" s="83"/>
      <c r="PQX11" s="83"/>
      <c r="PQY11" s="83"/>
      <c r="PQZ11" s="83"/>
      <c r="PRA11" s="83"/>
      <c r="PRB11" s="83"/>
      <c r="PRC11" s="83"/>
      <c r="PRD11" s="83"/>
      <c r="PRE11" s="83"/>
      <c r="PRF11" s="83"/>
      <c r="PRG11" s="83"/>
      <c r="PRH11" s="83"/>
      <c r="PRI11" s="83"/>
      <c r="PRJ11" s="83"/>
      <c r="PRK11" s="83"/>
      <c r="PRL11" s="83"/>
      <c r="PRM11" s="83"/>
      <c r="PRN11" s="83"/>
      <c r="PRO11" s="83"/>
      <c r="PRP11" s="83"/>
      <c r="PRQ11" s="83"/>
      <c r="PRR11" s="83"/>
      <c r="PRS11" s="83"/>
      <c r="PRT11" s="83"/>
      <c r="PRU11" s="83"/>
      <c r="PRV11" s="83"/>
      <c r="PRW11" s="83"/>
      <c r="PRX11" s="83"/>
      <c r="PRY11" s="83"/>
      <c r="PRZ11" s="83"/>
      <c r="PSA11" s="83"/>
      <c r="PSB11" s="83"/>
      <c r="PSC11" s="83"/>
      <c r="PSD11" s="83"/>
      <c r="PSE11" s="83"/>
      <c r="PSF11" s="83"/>
      <c r="PSG11" s="83"/>
      <c r="PSH11" s="83"/>
      <c r="PSI11" s="83"/>
      <c r="PSJ11" s="83"/>
      <c r="PSK11" s="83"/>
      <c r="PSL11" s="83"/>
      <c r="PSM11" s="83"/>
      <c r="PSN11" s="83"/>
      <c r="PSO11" s="83"/>
      <c r="PSP11" s="83"/>
      <c r="PSQ11" s="83"/>
      <c r="PSR11" s="83"/>
      <c r="PSS11" s="83"/>
      <c r="PST11" s="83"/>
      <c r="PSU11" s="83"/>
      <c r="PSV11" s="83"/>
      <c r="PSW11" s="83"/>
      <c r="PSX11" s="83"/>
      <c r="PSY11" s="83"/>
      <c r="PSZ11" s="83"/>
      <c r="PTA11" s="83"/>
      <c r="PTB11" s="83"/>
      <c r="PTC11" s="83"/>
      <c r="PTD11" s="83"/>
      <c r="PTE11" s="83"/>
      <c r="PTF11" s="83"/>
      <c r="PTG11" s="83"/>
      <c r="PTH11" s="83"/>
      <c r="PTI11" s="83"/>
      <c r="PTJ11" s="83"/>
      <c r="PTK11" s="83"/>
      <c r="PTL11" s="83"/>
      <c r="PTM11" s="83"/>
      <c r="PTN11" s="83"/>
      <c r="PTO11" s="83"/>
      <c r="PTP11" s="83"/>
      <c r="PTQ11" s="83"/>
      <c r="PTR11" s="83"/>
      <c r="PTS11" s="83"/>
      <c r="PTT11" s="83"/>
      <c r="PTU11" s="83"/>
      <c r="PTV11" s="83"/>
      <c r="PTW11" s="83"/>
      <c r="PTX11" s="83"/>
      <c r="PTY11" s="83"/>
      <c r="PTZ11" s="83"/>
      <c r="PUA11" s="83"/>
      <c r="PUB11" s="83"/>
      <c r="PUC11" s="83"/>
      <c r="PUD11" s="83"/>
      <c r="PUE11" s="83"/>
      <c r="PUF11" s="83"/>
      <c r="PUG11" s="83"/>
      <c r="PUH11" s="83"/>
      <c r="PUI11" s="83"/>
      <c r="PUJ11" s="83"/>
      <c r="PUK11" s="83"/>
      <c r="PUL11" s="83"/>
      <c r="PUM11" s="83"/>
      <c r="PUN11" s="83"/>
      <c r="PUO11" s="83"/>
      <c r="PUP11" s="83"/>
      <c r="PUQ11" s="83"/>
      <c r="PUR11" s="83"/>
      <c r="PUS11" s="83"/>
      <c r="PUT11" s="83"/>
      <c r="PUU11" s="83"/>
      <c r="PUV11" s="83"/>
      <c r="PUW11" s="83"/>
      <c r="PUX11" s="83"/>
      <c r="PUY11" s="83"/>
      <c r="PUZ11" s="83"/>
      <c r="PVA11" s="83"/>
      <c r="PVB11" s="83"/>
      <c r="PVC11" s="83"/>
      <c r="PVD11" s="83"/>
      <c r="PVE11" s="83"/>
      <c r="PVF11" s="83"/>
      <c r="PVG11" s="83"/>
      <c r="PVH11" s="83"/>
      <c r="PVI11" s="83"/>
      <c r="PVJ11" s="83"/>
      <c r="PVK11" s="83"/>
      <c r="PVL11" s="83"/>
      <c r="PVM11" s="83"/>
      <c r="PVN11" s="83"/>
      <c r="PVO11" s="83"/>
      <c r="PVP11" s="83"/>
      <c r="PVQ11" s="83"/>
      <c r="PVR11" s="83"/>
      <c r="PVS11" s="83"/>
      <c r="PVT11" s="83"/>
      <c r="PVU11" s="83"/>
      <c r="PVV11" s="83"/>
      <c r="PVW11" s="83"/>
      <c r="PVX11" s="83"/>
      <c r="PVY11" s="83"/>
      <c r="PVZ11" s="83"/>
      <c r="PWA11" s="83"/>
      <c r="PWB11" s="83"/>
      <c r="PWC11" s="83"/>
      <c r="PWD11" s="83"/>
      <c r="PWE11" s="83"/>
      <c r="PWF11" s="83"/>
      <c r="PWG11" s="83"/>
      <c r="PWH11" s="83"/>
      <c r="PWI11" s="83"/>
      <c r="PWJ11" s="83"/>
      <c r="PWK11" s="83"/>
      <c r="PWL11" s="83"/>
      <c r="PWM11" s="83"/>
      <c r="PWN11" s="83"/>
      <c r="PWO11" s="83"/>
      <c r="PWP11" s="83"/>
      <c r="PWQ11" s="83"/>
      <c r="PWR11" s="83"/>
      <c r="PWS11" s="83"/>
      <c r="PWT11" s="83"/>
      <c r="PWU11" s="83"/>
      <c r="PWV11" s="83"/>
      <c r="PWW11" s="83"/>
      <c r="PWX11" s="83"/>
      <c r="PWY11" s="83"/>
      <c r="PWZ11" s="83"/>
      <c r="PXA11" s="83"/>
      <c r="PXB11" s="83"/>
      <c r="PXC11" s="83"/>
      <c r="PXD11" s="83"/>
      <c r="PXE11" s="83"/>
      <c r="PXF11" s="83"/>
      <c r="PXG11" s="83"/>
      <c r="PXH11" s="83"/>
      <c r="PXI11" s="83"/>
      <c r="PXJ11" s="83"/>
      <c r="PXK11" s="83"/>
      <c r="PXL11" s="83"/>
      <c r="PXM11" s="83"/>
      <c r="PXN11" s="83"/>
      <c r="PXO11" s="83"/>
      <c r="PXP11" s="83"/>
      <c r="PXQ11" s="83"/>
      <c r="PXR11" s="83"/>
      <c r="PXS11" s="83"/>
      <c r="PXT11" s="83"/>
      <c r="PXU11" s="83"/>
      <c r="PXV11" s="83"/>
      <c r="PXW11" s="83"/>
      <c r="PXX11" s="83"/>
      <c r="PXY11" s="83"/>
      <c r="PXZ11" s="83"/>
      <c r="PYA11" s="83"/>
      <c r="PYB11" s="83"/>
      <c r="PYC11" s="83"/>
      <c r="PYD11" s="83"/>
      <c r="PYE11" s="83"/>
      <c r="PYF11" s="83"/>
      <c r="PYG11" s="83"/>
      <c r="PYH11" s="83"/>
      <c r="PYI11" s="83"/>
      <c r="PYJ11" s="83"/>
      <c r="PYK11" s="83"/>
      <c r="PYL11" s="83"/>
      <c r="PYM11" s="83"/>
      <c r="PYN11" s="83"/>
      <c r="PYO11" s="83"/>
      <c r="PYP11" s="83"/>
      <c r="PYQ11" s="83"/>
      <c r="PYR11" s="83"/>
      <c r="PYS11" s="83"/>
      <c r="PYT11" s="83"/>
      <c r="PYU11" s="83"/>
      <c r="PYV11" s="83"/>
      <c r="PYW11" s="83"/>
      <c r="PYX11" s="83"/>
      <c r="PYY11" s="83"/>
      <c r="PYZ11" s="83"/>
      <c r="PZA11" s="83"/>
      <c r="PZB11" s="83"/>
      <c r="PZC11" s="83"/>
      <c r="PZD11" s="83"/>
      <c r="PZE11" s="83"/>
      <c r="PZF11" s="83"/>
      <c r="PZG11" s="83"/>
      <c r="PZH11" s="83"/>
      <c r="PZI11" s="83"/>
      <c r="PZJ11" s="83"/>
      <c r="PZK11" s="83"/>
      <c r="PZL11" s="83"/>
      <c r="PZM11" s="83"/>
      <c r="PZN11" s="83"/>
      <c r="PZO11" s="83"/>
      <c r="PZP11" s="83"/>
      <c r="PZQ11" s="83"/>
      <c r="PZR11" s="83"/>
      <c r="PZS11" s="83"/>
      <c r="PZT11" s="83"/>
      <c r="PZU11" s="83"/>
      <c r="PZV11" s="83"/>
      <c r="PZW11" s="83"/>
      <c r="PZX11" s="83"/>
      <c r="PZY11" s="83"/>
      <c r="PZZ11" s="83"/>
      <c r="QAA11" s="83"/>
      <c r="QAB11" s="83"/>
      <c r="QAC11" s="83"/>
      <c r="QAD11" s="83"/>
      <c r="QAE11" s="83"/>
      <c r="QAF11" s="83"/>
      <c r="QAG11" s="83"/>
      <c r="QAH11" s="83"/>
      <c r="QAI11" s="83"/>
      <c r="QAJ11" s="83"/>
      <c r="QAK11" s="83"/>
      <c r="QAL11" s="83"/>
      <c r="QAM11" s="83"/>
      <c r="QAN11" s="83"/>
      <c r="QAO11" s="83"/>
      <c r="QAP11" s="83"/>
      <c r="QAQ11" s="83"/>
      <c r="QAR11" s="83"/>
      <c r="QAS11" s="83"/>
      <c r="QAT11" s="83"/>
      <c r="QAU11" s="83"/>
      <c r="QAV11" s="83"/>
      <c r="QAW11" s="83"/>
      <c r="QAX11" s="83"/>
      <c r="QAY11" s="83"/>
      <c r="QAZ11" s="83"/>
      <c r="QBA11" s="83"/>
      <c r="QBB11" s="83"/>
      <c r="QBC11" s="83"/>
      <c r="QBD11" s="83"/>
      <c r="QBE11" s="83"/>
      <c r="QBF11" s="83"/>
      <c r="QBG11" s="83"/>
      <c r="QBH11" s="83"/>
      <c r="QBI11" s="83"/>
      <c r="QBJ11" s="83"/>
      <c r="QBK11" s="83"/>
      <c r="QBL11" s="83"/>
      <c r="QBM11" s="83"/>
      <c r="QBN11" s="83"/>
      <c r="QBO11" s="83"/>
      <c r="QBP11" s="83"/>
      <c r="QBQ11" s="83"/>
      <c r="QBR11" s="83"/>
      <c r="QBS11" s="83"/>
      <c r="QBT11" s="83"/>
      <c r="QBU11" s="83"/>
      <c r="QBV11" s="83"/>
      <c r="QBW11" s="83"/>
      <c r="QBX11" s="83"/>
      <c r="QBY11" s="83"/>
      <c r="QBZ11" s="83"/>
      <c r="QCA11" s="83"/>
      <c r="QCB11" s="83"/>
      <c r="QCC11" s="83"/>
      <c r="QCD11" s="83"/>
      <c r="QCE11" s="83"/>
      <c r="QCF11" s="83"/>
      <c r="QCG11" s="83"/>
      <c r="QCH11" s="83"/>
      <c r="QCI11" s="83"/>
      <c r="QCJ11" s="83"/>
      <c r="QCK11" s="83"/>
      <c r="QCL11" s="83"/>
      <c r="QCM11" s="83"/>
      <c r="QCN11" s="83"/>
      <c r="QCO11" s="83"/>
      <c r="QCP11" s="83"/>
      <c r="QCQ11" s="83"/>
      <c r="QCR11" s="83"/>
      <c r="QCS11" s="83"/>
      <c r="QCT11" s="83"/>
      <c r="QCU11" s="83"/>
      <c r="QCV11" s="83"/>
      <c r="QCW11" s="83"/>
      <c r="QCX11" s="83"/>
      <c r="QCY11" s="83"/>
      <c r="QCZ11" s="83"/>
      <c r="QDA11" s="83"/>
      <c r="QDB11" s="83"/>
      <c r="QDC11" s="83"/>
      <c r="QDD11" s="83"/>
      <c r="QDE11" s="83"/>
      <c r="QDF11" s="83"/>
      <c r="QDG11" s="83"/>
      <c r="QDH11" s="83"/>
      <c r="QDI11" s="83"/>
      <c r="QDJ11" s="83"/>
      <c r="QDK11" s="83"/>
      <c r="QDL11" s="83"/>
      <c r="QDM11" s="83"/>
      <c r="QDN11" s="83"/>
      <c r="QDO11" s="83"/>
      <c r="QDP11" s="83"/>
      <c r="QDQ11" s="83"/>
      <c r="QDR11" s="83"/>
      <c r="QDS11" s="83"/>
      <c r="QDT11" s="83"/>
      <c r="QDU11" s="83"/>
      <c r="QDV11" s="83"/>
      <c r="QDW11" s="83"/>
      <c r="QDX11" s="83"/>
      <c r="QDY11" s="83"/>
      <c r="QDZ11" s="83"/>
      <c r="QEA11" s="83"/>
      <c r="QEB11" s="83"/>
      <c r="QEC11" s="83"/>
      <c r="QED11" s="83"/>
      <c r="QEE11" s="83"/>
      <c r="QEF11" s="83"/>
      <c r="QEG11" s="83"/>
      <c r="QEH11" s="83"/>
      <c r="QEI11" s="83"/>
      <c r="QEJ11" s="83"/>
      <c r="QEK11" s="83"/>
      <c r="QEL11" s="83"/>
      <c r="QEM11" s="83"/>
      <c r="QEN11" s="83"/>
      <c r="QEO11" s="83"/>
      <c r="QEP11" s="83"/>
      <c r="QEQ11" s="83"/>
      <c r="QER11" s="83"/>
      <c r="QES11" s="83"/>
      <c r="QET11" s="83"/>
      <c r="QEU11" s="83"/>
      <c r="QEV11" s="83"/>
      <c r="QEW11" s="83"/>
      <c r="QEX11" s="83"/>
      <c r="QEY11" s="83"/>
      <c r="QEZ11" s="83"/>
      <c r="QFA11" s="83"/>
      <c r="QFB11" s="83"/>
      <c r="QFC11" s="83"/>
      <c r="QFD11" s="83"/>
      <c r="QFE11" s="83"/>
      <c r="QFF11" s="83"/>
      <c r="QFG11" s="83"/>
      <c r="QFH11" s="83"/>
      <c r="QFI11" s="83"/>
      <c r="QFJ11" s="83"/>
      <c r="QFK11" s="83"/>
      <c r="QFL11" s="83"/>
      <c r="QFM11" s="83"/>
      <c r="QFN11" s="83"/>
      <c r="QFO11" s="83"/>
      <c r="QFP11" s="83"/>
      <c r="QFQ11" s="83"/>
      <c r="QFR11" s="83"/>
      <c r="QFS11" s="83"/>
      <c r="QFT11" s="83"/>
      <c r="QFU11" s="83"/>
      <c r="QFV11" s="83"/>
      <c r="QFW11" s="83"/>
      <c r="QFX11" s="83"/>
      <c r="QFY11" s="83"/>
      <c r="QFZ11" s="83"/>
      <c r="QGA11" s="83"/>
      <c r="QGB11" s="83"/>
      <c r="QGC11" s="83"/>
      <c r="QGD11" s="83"/>
      <c r="QGE11" s="83"/>
      <c r="QGF11" s="83"/>
      <c r="QGG11" s="83"/>
      <c r="QGH11" s="83"/>
      <c r="QGI11" s="83"/>
      <c r="QGJ11" s="83"/>
      <c r="QGK11" s="83"/>
      <c r="QGL11" s="83"/>
      <c r="QGM11" s="83"/>
      <c r="QGN11" s="83"/>
      <c r="QGO11" s="83"/>
      <c r="QGP11" s="83"/>
      <c r="QGQ11" s="83"/>
      <c r="QGR11" s="83"/>
      <c r="QGS11" s="83"/>
      <c r="QGT11" s="83"/>
      <c r="QGU11" s="83"/>
      <c r="QGV11" s="83"/>
      <c r="QGW11" s="83"/>
      <c r="QGX11" s="83"/>
      <c r="QGY11" s="83"/>
      <c r="QGZ11" s="83"/>
      <c r="QHA11" s="83"/>
      <c r="QHB11" s="83"/>
      <c r="QHC11" s="83"/>
      <c r="QHD11" s="83"/>
      <c r="QHE11" s="83"/>
      <c r="QHF11" s="83"/>
      <c r="QHG11" s="83"/>
      <c r="QHH11" s="83"/>
      <c r="QHI11" s="83"/>
      <c r="QHJ11" s="83"/>
      <c r="QHK11" s="83"/>
      <c r="QHL11" s="83"/>
      <c r="QHM11" s="83"/>
      <c r="QHN11" s="83"/>
      <c r="QHO11" s="83"/>
      <c r="QHP11" s="83"/>
      <c r="QHQ11" s="83"/>
      <c r="QHR11" s="83"/>
      <c r="QHS11" s="83"/>
      <c r="QHT11" s="83"/>
      <c r="QHU11" s="83"/>
      <c r="QHV11" s="83"/>
      <c r="QHW11" s="83"/>
      <c r="QHX11" s="83"/>
      <c r="QHY11" s="83"/>
      <c r="QHZ11" s="83"/>
      <c r="QIA11" s="83"/>
      <c r="QIB11" s="83"/>
      <c r="QIC11" s="83"/>
      <c r="QID11" s="83"/>
      <c r="QIE11" s="83"/>
      <c r="QIF11" s="83"/>
      <c r="QIG11" s="83"/>
      <c r="QIH11" s="83"/>
      <c r="QII11" s="83"/>
      <c r="QIJ11" s="83"/>
      <c r="QIK11" s="83"/>
      <c r="QIL11" s="83"/>
      <c r="QIM11" s="83"/>
      <c r="QIN11" s="83"/>
      <c r="QIO11" s="83"/>
      <c r="QIP11" s="83"/>
      <c r="QIQ11" s="83"/>
      <c r="QIR11" s="83"/>
      <c r="QIS11" s="83"/>
      <c r="QIT11" s="83"/>
      <c r="QIU11" s="83"/>
      <c r="QIV11" s="83"/>
      <c r="QIW11" s="83"/>
      <c r="QIX11" s="83"/>
      <c r="QIY11" s="83"/>
      <c r="QIZ11" s="83"/>
      <c r="QJA11" s="83"/>
      <c r="QJB11" s="83"/>
      <c r="QJC11" s="83"/>
      <c r="QJD11" s="83"/>
      <c r="QJE11" s="83"/>
      <c r="QJF11" s="83"/>
      <c r="QJG11" s="83"/>
      <c r="QJH11" s="83"/>
      <c r="QJI11" s="83"/>
      <c r="QJJ11" s="83"/>
      <c r="QJK11" s="83"/>
      <c r="QJL11" s="83"/>
      <c r="QJM11" s="83"/>
      <c r="QJN11" s="83"/>
      <c r="QJO11" s="83"/>
      <c r="QJP11" s="83"/>
      <c r="QJQ11" s="83"/>
      <c r="QJR11" s="83"/>
      <c r="QJS11" s="83"/>
      <c r="QJT11" s="83"/>
      <c r="QJU11" s="83"/>
      <c r="QJV11" s="83"/>
      <c r="QJW11" s="83"/>
      <c r="QJX11" s="83"/>
      <c r="QJY11" s="83"/>
      <c r="QJZ11" s="83"/>
      <c r="QKA11" s="83"/>
      <c r="QKB11" s="83"/>
      <c r="QKC11" s="83"/>
      <c r="QKD11" s="83"/>
      <c r="QKE11" s="83"/>
      <c r="QKF11" s="83"/>
      <c r="QKG11" s="83"/>
      <c r="QKH11" s="83"/>
      <c r="QKI11" s="83"/>
      <c r="QKJ11" s="83"/>
      <c r="QKK11" s="83"/>
      <c r="QKL11" s="83"/>
      <c r="QKM11" s="83"/>
      <c r="QKN11" s="83"/>
      <c r="QKO11" s="83"/>
      <c r="QKP11" s="83"/>
      <c r="QKQ11" s="83"/>
      <c r="QKR11" s="83"/>
      <c r="QKS11" s="83"/>
      <c r="QKT11" s="83"/>
      <c r="QKU11" s="83"/>
      <c r="QKV11" s="83"/>
      <c r="QKW11" s="83"/>
      <c r="QKX11" s="83"/>
      <c r="QKY11" s="83"/>
      <c r="QKZ11" s="83"/>
      <c r="QLA11" s="83"/>
      <c r="QLB11" s="83"/>
      <c r="QLC11" s="83"/>
      <c r="QLD11" s="83"/>
      <c r="QLE11" s="83"/>
      <c r="QLF11" s="83"/>
      <c r="QLG11" s="83"/>
      <c r="QLH11" s="83"/>
      <c r="QLI11" s="83"/>
      <c r="QLJ11" s="83"/>
      <c r="QLK11" s="83"/>
      <c r="QLL11" s="83"/>
      <c r="QLM11" s="83"/>
      <c r="QLN11" s="83"/>
      <c r="QLO11" s="83"/>
      <c r="QLP11" s="83"/>
      <c r="QLQ11" s="83"/>
      <c r="QLR11" s="83"/>
      <c r="QLS11" s="83"/>
      <c r="QLT11" s="83"/>
      <c r="QLU11" s="83"/>
      <c r="QLV11" s="83"/>
      <c r="QLW11" s="83"/>
      <c r="QLX11" s="83"/>
      <c r="QLY11" s="83"/>
      <c r="QLZ11" s="83"/>
      <c r="QMA11" s="83"/>
      <c r="QMB11" s="83"/>
      <c r="QMC11" s="83"/>
      <c r="QMD11" s="83"/>
      <c r="QME11" s="83"/>
      <c r="QMF11" s="83"/>
      <c r="QMG11" s="83"/>
      <c r="QMH11" s="83"/>
      <c r="QMI11" s="83"/>
      <c r="QMJ11" s="83"/>
      <c r="QMK11" s="83"/>
      <c r="QML11" s="83"/>
      <c r="QMM11" s="83"/>
      <c r="QMN11" s="83"/>
      <c r="QMO11" s="83"/>
      <c r="QMP11" s="83"/>
      <c r="QMQ11" s="83"/>
      <c r="QMR11" s="83"/>
      <c r="QMS11" s="83"/>
      <c r="QMT11" s="83"/>
      <c r="QMU11" s="83"/>
      <c r="QMV11" s="83"/>
      <c r="QMW11" s="83"/>
      <c r="QMX11" s="83"/>
      <c r="QMY11" s="83"/>
      <c r="QMZ11" s="83"/>
      <c r="QNA11" s="83"/>
      <c r="QNB11" s="83"/>
      <c r="QNC11" s="83"/>
      <c r="QND11" s="83"/>
      <c r="QNE11" s="83"/>
      <c r="QNF11" s="83"/>
      <c r="QNG11" s="83"/>
      <c r="QNH11" s="83"/>
      <c r="QNI11" s="83"/>
      <c r="QNJ11" s="83"/>
      <c r="QNK11" s="83"/>
      <c r="QNL11" s="83"/>
      <c r="QNM11" s="83"/>
      <c r="QNN11" s="83"/>
      <c r="QNO11" s="83"/>
      <c r="QNP11" s="83"/>
      <c r="QNQ11" s="83"/>
      <c r="QNR11" s="83"/>
      <c r="QNS11" s="83"/>
      <c r="QNT11" s="83"/>
      <c r="QNU11" s="83"/>
      <c r="QNV11" s="83"/>
      <c r="QNW11" s="83"/>
      <c r="QNX11" s="83"/>
      <c r="QNY11" s="83"/>
      <c r="QNZ11" s="83"/>
      <c r="QOA11" s="83"/>
      <c r="QOB11" s="83"/>
      <c r="QOC11" s="83"/>
      <c r="QOD11" s="83"/>
      <c r="QOE11" s="83"/>
      <c r="QOF11" s="83"/>
      <c r="QOG11" s="83"/>
      <c r="QOH11" s="83"/>
      <c r="QOI11" s="83"/>
      <c r="QOJ11" s="83"/>
      <c r="QOK11" s="83"/>
      <c r="QOL11" s="83"/>
      <c r="QOM11" s="83"/>
      <c r="QON11" s="83"/>
      <c r="QOO11" s="83"/>
      <c r="QOP11" s="83"/>
      <c r="QOQ11" s="83"/>
      <c r="QOR11" s="83"/>
      <c r="QOS11" s="83"/>
      <c r="QOT11" s="83"/>
      <c r="QOU11" s="83"/>
      <c r="QOV11" s="83"/>
      <c r="QOW11" s="83"/>
      <c r="QOX11" s="83"/>
      <c r="QOY11" s="83"/>
      <c r="QOZ11" s="83"/>
      <c r="QPA11" s="83"/>
      <c r="QPB11" s="83"/>
      <c r="QPC11" s="83"/>
      <c r="QPD11" s="83"/>
      <c r="QPE11" s="83"/>
      <c r="QPF11" s="83"/>
      <c r="QPG11" s="83"/>
      <c r="QPH11" s="83"/>
      <c r="QPI11" s="83"/>
      <c r="QPJ11" s="83"/>
      <c r="QPK11" s="83"/>
      <c r="QPL11" s="83"/>
      <c r="QPM11" s="83"/>
      <c r="QPN11" s="83"/>
      <c r="QPO11" s="83"/>
      <c r="QPP11" s="83"/>
      <c r="QPQ11" s="83"/>
      <c r="QPR11" s="83"/>
      <c r="QPS11" s="83"/>
      <c r="QPT11" s="83"/>
      <c r="QPU11" s="83"/>
      <c r="QPV11" s="83"/>
      <c r="QPW11" s="83"/>
      <c r="QPX11" s="83"/>
      <c r="QPY11" s="83"/>
      <c r="QPZ11" s="83"/>
      <c r="QQA11" s="83"/>
      <c r="QQB11" s="83"/>
      <c r="QQC11" s="83"/>
      <c r="QQD11" s="83"/>
      <c r="QQE11" s="83"/>
      <c r="QQF11" s="83"/>
      <c r="QQG11" s="83"/>
      <c r="QQH11" s="83"/>
      <c r="QQI11" s="83"/>
      <c r="QQJ11" s="83"/>
      <c r="QQK11" s="83"/>
      <c r="QQL11" s="83"/>
      <c r="QQM11" s="83"/>
      <c r="QQN11" s="83"/>
      <c r="QQO11" s="83"/>
      <c r="QQP11" s="83"/>
      <c r="QQQ11" s="83"/>
      <c r="QQR11" s="83"/>
      <c r="QQS11" s="83"/>
      <c r="QQT11" s="83"/>
      <c r="QQU11" s="83"/>
      <c r="QQV11" s="83"/>
      <c r="QQW11" s="83"/>
      <c r="QQX11" s="83"/>
      <c r="QQY11" s="83"/>
      <c r="QQZ11" s="83"/>
      <c r="QRA11" s="83"/>
      <c r="QRB11" s="83"/>
      <c r="QRC11" s="83"/>
      <c r="QRD11" s="83"/>
      <c r="QRE11" s="83"/>
      <c r="QRF11" s="83"/>
      <c r="QRG11" s="83"/>
      <c r="QRH11" s="83"/>
      <c r="QRI11" s="83"/>
      <c r="QRJ11" s="83"/>
      <c r="QRK11" s="83"/>
      <c r="QRL11" s="83"/>
      <c r="QRM11" s="83"/>
      <c r="QRN11" s="83"/>
      <c r="QRO11" s="83"/>
      <c r="QRP11" s="83"/>
      <c r="QRQ11" s="83"/>
      <c r="QRR11" s="83"/>
      <c r="QRS11" s="83"/>
      <c r="QRT11" s="83"/>
      <c r="QRU11" s="83"/>
      <c r="QRV11" s="83"/>
      <c r="QRW11" s="83"/>
      <c r="QRX11" s="83"/>
      <c r="QRY11" s="83"/>
      <c r="QRZ11" s="83"/>
      <c r="QSA11" s="83"/>
      <c r="QSB11" s="83"/>
      <c r="QSC11" s="83"/>
      <c r="QSD11" s="83"/>
      <c r="QSE11" s="83"/>
      <c r="QSF11" s="83"/>
      <c r="QSG11" s="83"/>
      <c r="QSH11" s="83"/>
      <c r="QSI11" s="83"/>
      <c r="QSJ11" s="83"/>
      <c r="QSK11" s="83"/>
      <c r="QSL11" s="83"/>
      <c r="QSM11" s="83"/>
      <c r="QSN11" s="83"/>
      <c r="QSO11" s="83"/>
      <c r="QSP11" s="83"/>
      <c r="QSQ11" s="83"/>
      <c r="QSR11" s="83"/>
      <c r="QSS11" s="83"/>
      <c r="QST11" s="83"/>
      <c r="QSU11" s="83"/>
      <c r="QSV11" s="83"/>
      <c r="QSW11" s="83"/>
      <c r="QSX11" s="83"/>
      <c r="QSY11" s="83"/>
      <c r="QSZ11" s="83"/>
      <c r="QTA11" s="83"/>
      <c r="QTB11" s="83"/>
      <c r="QTC11" s="83"/>
      <c r="QTD11" s="83"/>
      <c r="QTE11" s="83"/>
      <c r="QTF11" s="83"/>
      <c r="QTG11" s="83"/>
      <c r="QTH11" s="83"/>
      <c r="QTI11" s="83"/>
      <c r="QTJ11" s="83"/>
      <c r="QTK11" s="83"/>
      <c r="QTL11" s="83"/>
      <c r="QTM11" s="83"/>
      <c r="QTN11" s="83"/>
      <c r="QTO11" s="83"/>
      <c r="QTP11" s="83"/>
      <c r="QTQ11" s="83"/>
      <c r="QTR11" s="83"/>
      <c r="QTS11" s="83"/>
      <c r="QTT11" s="83"/>
      <c r="QTU11" s="83"/>
      <c r="QTV11" s="83"/>
      <c r="QTW11" s="83"/>
      <c r="QTX11" s="83"/>
      <c r="QTY11" s="83"/>
      <c r="QTZ11" s="83"/>
      <c r="QUA11" s="83"/>
      <c r="QUB11" s="83"/>
      <c r="QUC11" s="83"/>
      <c r="QUD11" s="83"/>
      <c r="QUE11" s="83"/>
      <c r="QUF11" s="83"/>
      <c r="QUG11" s="83"/>
      <c r="QUH11" s="83"/>
      <c r="QUI11" s="83"/>
      <c r="QUJ11" s="83"/>
      <c r="QUK11" s="83"/>
      <c r="QUL11" s="83"/>
      <c r="QUM11" s="83"/>
      <c r="QUN11" s="83"/>
      <c r="QUO11" s="83"/>
      <c r="QUP11" s="83"/>
      <c r="QUQ11" s="83"/>
      <c r="QUR11" s="83"/>
      <c r="QUS11" s="83"/>
      <c r="QUT11" s="83"/>
      <c r="QUU11" s="83"/>
      <c r="QUV11" s="83"/>
      <c r="QUW11" s="83"/>
      <c r="QUX11" s="83"/>
      <c r="QUY11" s="83"/>
      <c r="QUZ11" s="83"/>
      <c r="QVA11" s="83"/>
      <c r="QVB11" s="83"/>
      <c r="QVC11" s="83"/>
      <c r="QVD11" s="83"/>
      <c r="QVE11" s="83"/>
      <c r="QVF11" s="83"/>
      <c r="QVG11" s="83"/>
      <c r="QVH11" s="83"/>
      <c r="QVI11" s="83"/>
      <c r="QVJ11" s="83"/>
      <c r="QVK11" s="83"/>
      <c r="QVL11" s="83"/>
      <c r="QVM11" s="83"/>
      <c r="QVN11" s="83"/>
      <c r="QVO11" s="83"/>
      <c r="QVP11" s="83"/>
      <c r="QVQ11" s="83"/>
      <c r="QVR11" s="83"/>
      <c r="QVS11" s="83"/>
      <c r="QVT11" s="83"/>
      <c r="QVU11" s="83"/>
      <c r="QVV11" s="83"/>
      <c r="QVW11" s="83"/>
      <c r="QVX11" s="83"/>
      <c r="QVY11" s="83"/>
      <c r="QVZ11" s="83"/>
      <c r="QWA11" s="83"/>
      <c r="QWB11" s="83"/>
      <c r="QWC11" s="83"/>
      <c r="QWD11" s="83"/>
      <c r="QWE11" s="83"/>
      <c r="QWF11" s="83"/>
      <c r="QWG11" s="83"/>
      <c r="QWH11" s="83"/>
      <c r="QWI11" s="83"/>
      <c r="QWJ11" s="83"/>
      <c r="QWK11" s="83"/>
      <c r="QWL11" s="83"/>
      <c r="QWM11" s="83"/>
      <c r="QWN11" s="83"/>
      <c r="QWO11" s="83"/>
      <c r="QWP11" s="83"/>
      <c r="QWQ11" s="83"/>
      <c r="QWR11" s="83"/>
      <c r="QWS11" s="83"/>
      <c r="QWT11" s="83"/>
      <c r="QWU11" s="83"/>
      <c r="QWV11" s="83"/>
      <c r="QWW11" s="83"/>
      <c r="QWX11" s="83"/>
      <c r="QWY11" s="83"/>
      <c r="QWZ11" s="83"/>
      <c r="QXA11" s="83"/>
      <c r="QXB11" s="83"/>
      <c r="QXC11" s="83"/>
      <c r="QXD11" s="83"/>
      <c r="QXE11" s="83"/>
      <c r="QXF11" s="83"/>
      <c r="QXG11" s="83"/>
      <c r="QXH11" s="83"/>
      <c r="QXI11" s="83"/>
      <c r="QXJ11" s="83"/>
      <c r="QXK11" s="83"/>
      <c r="QXL11" s="83"/>
      <c r="QXM11" s="83"/>
      <c r="QXN11" s="83"/>
      <c r="QXO11" s="83"/>
      <c r="QXP11" s="83"/>
      <c r="QXQ11" s="83"/>
      <c r="QXR11" s="83"/>
      <c r="QXS11" s="83"/>
      <c r="QXT11" s="83"/>
      <c r="QXU11" s="83"/>
      <c r="QXV11" s="83"/>
      <c r="QXW11" s="83"/>
      <c r="QXX11" s="83"/>
      <c r="QXY11" s="83"/>
      <c r="QXZ11" s="83"/>
      <c r="QYA11" s="83"/>
      <c r="QYB11" s="83"/>
      <c r="QYC11" s="83"/>
      <c r="QYD11" s="83"/>
      <c r="QYE11" s="83"/>
      <c r="QYF11" s="83"/>
      <c r="QYG11" s="83"/>
      <c r="QYH11" s="83"/>
      <c r="QYI11" s="83"/>
      <c r="QYJ11" s="83"/>
      <c r="QYK11" s="83"/>
      <c r="QYL11" s="83"/>
      <c r="QYM11" s="83"/>
      <c r="QYN11" s="83"/>
      <c r="QYO11" s="83"/>
      <c r="QYP11" s="83"/>
      <c r="QYQ11" s="83"/>
      <c r="QYR11" s="83"/>
      <c r="QYS11" s="83"/>
      <c r="QYT11" s="83"/>
      <c r="QYU11" s="83"/>
      <c r="QYV11" s="83"/>
      <c r="QYW11" s="83"/>
      <c r="QYX11" s="83"/>
      <c r="QYY11" s="83"/>
      <c r="QYZ11" s="83"/>
      <c r="QZA11" s="83"/>
      <c r="QZB11" s="83"/>
      <c r="QZC11" s="83"/>
      <c r="QZD11" s="83"/>
      <c r="QZE11" s="83"/>
      <c r="QZF11" s="83"/>
      <c r="QZG11" s="83"/>
      <c r="QZH11" s="83"/>
      <c r="QZI11" s="83"/>
      <c r="QZJ11" s="83"/>
      <c r="QZK11" s="83"/>
      <c r="QZL11" s="83"/>
      <c r="QZM11" s="83"/>
      <c r="QZN11" s="83"/>
      <c r="QZO11" s="83"/>
      <c r="QZP11" s="83"/>
      <c r="QZQ11" s="83"/>
      <c r="QZR11" s="83"/>
      <c r="QZS11" s="83"/>
      <c r="QZT11" s="83"/>
      <c r="QZU11" s="83"/>
      <c r="QZV11" s="83"/>
      <c r="QZW11" s="83"/>
      <c r="QZX11" s="83"/>
      <c r="QZY11" s="83"/>
      <c r="QZZ11" s="83"/>
      <c r="RAA11" s="83"/>
      <c r="RAB11" s="83"/>
      <c r="RAC11" s="83"/>
      <c r="RAD11" s="83"/>
      <c r="RAE11" s="83"/>
      <c r="RAF11" s="83"/>
      <c r="RAG11" s="83"/>
      <c r="RAH11" s="83"/>
      <c r="RAI11" s="83"/>
      <c r="RAJ11" s="83"/>
      <c r="RAK11" s="83"/>
      <c r="RAL11" s="83"/>
      <c r="RAM11" s="83"/>
      <c r="RAN11" s="83"/>
      <c r="RAO11" s="83"/>
      <c r="RAP11" s="83"/>
      <c r="RAQ11" s="83"/>
      <c r="RAR11" s="83"/>
      <c r="RAS11" s="83"/>
      <c r="RAT11" s="83"/>
      <c r="RAU11" s="83"/>
      <c r="RAV11" s="83"/>
      <c r="RAW11" s="83"/>
      <c r="RAX11" s="83"/>
      <c r="RAY11" s="83"/>
      <c r="RAZ11" s="83"/>
      <c r="RBA11" s="83"/>
      <c r="RBB11" s="83"/>
      <c r="RBC11" s="83"/>
      <c r="RBD11" s="83"/>
      <c r="RBE11" s="83"/>
      <c r="RBF11" s="83"/>
      <c r="RBG11" s="83"/>
      <c r="RBH11" s="83"/>
      <c r="RBI11" s="83"/>
      <c r="RBJ11" s="83"/>
      <c r="RBK11" s="83"/>
      <c r="RBL11" s="83"/>
      <c r="RBM11" s="83"/>
      <c r="RBN11" s="83"/>
      <c r="RBO11" s="83"/>
      <c r="RBP11" s="83"/>
      <c r="RBQ11" s="83"/>
      <c r="RBR11" s="83"/>
      <c r="RBS11" s="83"/>
      <c r="RBT11" s="83"/>
      <c r="RBU11" s="83"/>
      <c r="RBV11" s="83"/>
      <c r="RBW11" s="83"/>
      <c r="RBX11" s="83"/>
      <c r="RBY11" s="83"/>
      <c r="RBZ11" s="83"/>
      <c r="RCA11" s="83"/>
      <c r="RCB11" s="83"/>
      <c r="RCC11" s="83"/>
      <c r="RCD11" s="83"/>
      <c r="RCE11" s="83"/>
      <c r="RCF11" s="83"/>
      <c r="RCG11" s="83"/>
      <c r="RCH11" s="83"/>
      <c r="RCI11" s="83"/>
      <c r="RCJ11" s="83"/>
      <c r="RCK11" s="83"/>
      <c r="RCL11" s="83"/>
      <c r="RCM11" s="83"/>
      <c r="RCN11" s="83"/>
      <c r="RCO11" s="83"/>
      <c r="RCP11" s="83"/>
      <c r="RCQ11" s="83"/>
      <c r="RCR11" s="83"/>
      <c r="RCS11" s="83"/>
      <c r="RCT11" s="83"/>
      <c r="RCU11" s="83"/>
      <c r="RCV11" s="83"/>
      <c r="RCW11" s="83"/>
      <c r="RCX11" s="83"/>
      <c r="RCY11" s="83"/>
      <c r="RCZ11" s="83"/>
      <c r="RDA11" s="83"/>
      <c r="RDB11" s="83"/>
      <c r="RDC11" s="83"/>
      <c r="RDD11" s="83"/>
      <c r="RDE11" s="83"/>
      <c r="RDF11" s="83"/>
      <c r="RDG11" s="83"/>
      <c r="RDH11" s="83"/>
      <c r="RDI11" s="83"/>
      <c r="RDJ11" s="83"/>
      <c r="RDK11" s="83"/>
      <c r="RDL11" s="83"/>
      <c r="RDM11" s="83"/>
      <c r="RDN11" s="83"/>
      <c r="RDO11" s="83"/>
      <c r="RDP11" s="83"/>
      <c r="RDQ11" s="83"/>
      <c r="RDR11" s="83"/>
      <c r="RDS11" s="83"/>
      <c r="RDT11" s="83"/>
      <c r="RDU11" s="83"/>
      <c r="RDV11" s="83"/>
      <c r="RDW11" s="83"/>
      <c r="RDX11" s="83"/>
      <c r="RDY11" s="83"/>
      <c r="RDZ11" s="83"/>
      <c r="REA11" s="83"/>
      <c r="REB11" s="83"/>
      <c r="REC11" s="83"/>
      <c r="RED11" s="83"/>
      <c r="REE11" s="83"/>
      <c r="REF11" s="83"/>
      <c r="REG11" s="83"/>
      <c r="REH11" s="83"/>
      <c r="REI11" s="83"/>
      <c r="REJ11" s="83"/>
      <c r="REK11" s="83"/>
      <c r="REL11" s="83"/>
      <c r="REM11" s="83"/>
      <c r="REN11" s="83"/>
      <c r="REO11" s="83"/>
      <c r="REP11" s="83"/>
      <c r="REQ11" s="83"/>
      <c r="RER11" s="83"/>
      <c r="RES11" s="83"/>
      <c r="RET11" s="83"/>
      <c r="REU11" s="83"/>
      <c r="REV11" s="83"/>
      <c r="REW11" s="83"/>
      <c r="REX11" s="83"/>
      <c r="REY11" s="83"/>
      <c r="REZ11" s="83"/>
      <c r="RFA11" s="83"/>
      <c r="RFB11" s="83"/>
      <c r="RFC11" s="83"/>
      <c r="RFD11" s="83"/>
      <c r="RFE11" s="83"/>
      <c r="RFF11" s="83"/>
      <c r="RFG11" s="83"/>
      <c r="RFH11" s="83"/>
      <c r="RFI11" s="83"/>
      <c r="RFJ11" s="83"/>
      <c r="RFK11" s="83"/>
      <c r="RFL11" s="83"/>
      <c r="RFM11" s="83"/>
      <c r="RFN11" s="83"/>
      <c r="RFO11" s="83"/>
      <c r="RFP11" s="83"/>
      <c r="RFQ11" s="83"/>
      <c r="RFR11" s="83"/>
      <c r="RFS11" s="83"/>
      <c r="RFT11" s="83"/>
      <c r="RFU11" s="83"/>
      <c r="RFV11" s="83"/>
      <c r="RFW11" s="83"/>
      <c r="RFX11" s="83"/>
      <c r="RFY11" s="83"/>
      <c r="RFZ11" s="83"/>
      <c r="RGA11" s="83"/>
      <c r="RGB11" s="83"/>
      <c r="RGC11" s="83"/>
      <c r="RGD11" s="83"/>
      <c r="RGE11" s="83"/>
      <c r="RGF11" s="83"/>
      <c r="RGG11" s="83"/>
      <c r="RGH11" s="83"/>
      <c r="RGI11" s="83"/>
      <c r="RGJ11" s="83"/>
      <c r="RGK11" s="83"/>
      <c r="RGL11" s="83"/>
      <c r="RGM11" s="83"/>
      <c r="RGN11" s="83"/>
      <c r="RGO11" s="83"/>
      <c r="RGP11" s="83"/>
      <c r="RGQ11" s="83"/>
      <c r="RGR11" s="83"/>
      <c r="RGS11" s="83"/>
      <c r="RGT11" s="83"/>
      <c r="RGU11" s="83"/>
      <c r="RGV11" s="83"/>
      <c r="RGW11" s="83"/>
      <c r="RGX11" s="83"/>
      <c r="RGY11" s="83"/>
      <c r="RGZ11" s="83"/>
      <c r="RHA11" s="83"/>
      <c r="RHB11" s="83"/>
      <c r="RHC11" s="83"/>
      <c r="RHD11" s="83"/>
      <c r="RHE11" s="83"/>
      <c r="RHF11" s="83"/>
      <c r="RHG11" s="83"/>
      <c r="RHH11" s="83"/>
      <c r="RHI11" s="83"/>
      <c r="RHJ11" s="83"/>
      <c r="RHK11" s="83"/>
      <c r="RHL11" s="83"/>
      <c r="RHM11" s="83"/>
      <c r="RHN11" s="83"/>
      <c r="RHO11" s="83"/>
      <c r="RHP11" s="83"/>
      <c r="RHQ11" s="83"/>
      <c r="RHR11" s="83"/>
      <c r="RHS11" s="83"/>
      <c r="RHT11" s="83"/>
      <c r="RHU11" s="83"/>
      <c r="RHV11" s="83"/>
      <c r="RHW11" s="83"/>
      <c r="RHX11" s="83"/>
      <c r="RHY11" s="83"/>
      <c r="RHZ11" s="83"/>
      <c r="RIA11" s="83"/>
      <c r="RIB11" s="83"/>
      <c r="RIC11" s="83"/>
      <c r="RID11" s="83"/>
      <c r="RIE11" s="83"/>
      <c r="RIF11" s="83"/>
      <c r="RIG11" s="83"/>
      <c r="RIH11" s="83"/>
      <c r="RII11" s="83"/>
      <c r="RIJ11" s="83"/>
      <c r="RIK11" s="83"/>
      <c r="RIL11" s="83"/>
      <c r="RIM11" s="83"/>
      <c r="RIN11" s="83"/>
      <c r="RIO11" s="83"/>
      <c r="RIP11" s="83"/>
      <c r="RIQ11" s="83"/>
      <c r="RIR11" s="83"/>
      <c r="RIS11" s="83"/>
      <c r="RIT11" s="83"/>
      <c r="RIU11" s="83"/>
      <c r="RIV11" s="83"/>
      <c r="RIW11" s="83"/>
      <c r="RIX11" s="83"/>
      <c r="RIY11" s="83"/>
      <c r="RIZ11" s="83"/>
      <c r="RJA11" s="83"/>
      <c r="RJB11" s="83"/>
      <c r="RJC11" s="83"/>
      <c r="RJD11" s="83"/>
      <c r="RJE11" s="83"/>
      <c r="RJF11" s="83"/>
      <c r="RJG11" s="83"/>
      <c r="RJH11" s="83"/>
      <c r="RJI11" s="83"/>
      <c r="RJJ11" s="83"/>
      <c r="RJK11" s="83"/>
      <c r="RJL11" s="83"/>
      <c r="RJM11" s="83"/>
      <c r="RJN11" s="83"/>
      <c r="RJO11" s="83"/>
      <c r="RJP11" s="83"/>
      <c r="RJQ11" s="83"/>
      <c r="RJR11" s="83"/>
      <c r="RJS11" s="83"/>
      <c r="RJT11" s="83"/>
      <c r="RJU11" s="83"/>
      <c r="RJV11" s="83"/>
      <c r="RJW11" s="83"/>
      <c r="RJX11" s="83"/>
      <c r="RJY11" s="83"/>
      <c r="RJZ11" s="83"/>
      <c r="RKA11" s="83"/>
      <c r="RKB11" s="83"/>
      <c r="RKC11" s="83"/>
      <c r="RKD11" s="83"/>
      <c r="RKE11" s="83"/>
      <c r="RKF11" s="83"/>
      <c r="RKG11" s="83"/>
      <c r="RKH11" s="83"/>
      <c r="RKI11" s="83"/>
      <c r="RKJ11" s="83"/>
      <c r="RKK11" s="83"/>
      <c r="RKL11" s="83"/>
      <c r="RKM11" s="83"/>
      <c r="RKN11" s="83"/>
      <c r="RKO11" s="83"/>
      <c r="RKP11" s="83"/>
      <c r="RKQ11" s="83"/>
      <c r="RKR11" s="83"/>
      <c r="RKS11" s="83"/>
      <c r="RKT11" s="83"/>
      <c r="RKU11" s="83"/>
      <c r="RKV11" s="83"/>
      <c r="RKW11" s="83"/>
      <c r="RKX11" s="83"/>
      <c r="RKY11" s="83"/>
      <c r="RKZ11" s="83"/>
      <c r="RLA11" s="83"/>
      <c r="RLB11" s="83"/>
      <c r="RLC11" s="83"/>
      <c r="RLD11" s="83"/>
      <c r="RLE11" s="83"/>
      <c r="RLF11" s="83"/>
      <c r="RLG11" s="83"/>
      <c r="RLH11" s="83"/>
      <c r="RLI11" s="83"/>
      <c r="RLJ11" s="83"/>
      <c r="RLK11" s="83"/>
      <c r="RLL11" s="83"/>
      <c r="RLM11" s="83"/>
      <c r="RLN11" s="83"/>
      <c r="RLO11" s="83"/>
      <c r="RLP11" s="83"/>
      <c r="RLQ11" s="83"/>
      <c r="RLR11" s="83"/>
      <c r="RLS11" s="83"/>
      <c r="RLT11" s="83"/>
      <c r="RLU11" s="83"/>
      <c r="RLV11" s="83"/>
      <c r="RLW11" s="83"/>
      <c r="RLX11" s="83"/>
      <c r="RLY11" s="83"/>
      <c r="RLZ11" s="83"/>
      <c r="RMA11" s="83"/>
      <c r="RMB11" s="83"/>
      <c r="RMC11" s="83"/>
      <c r="RMD11" s="83"/>
      <c r="RME11" s="83"/>
      <c r="RMF11" s="83"/>
      <c r="RMG11" s="83"/>
      <c r="RMH11" s="83"/>
      <c r="RMI11" s="83"/>
      <c r="RMJ11" s="83"/>
      <c r="RMK11" s="83"/>
      <c r="RML11" s="83"/>
      <c r="RMM11" s="83"/>
      <c r="RMN11" s="83"/>
      <c r="RMO11" s="83"/>
      <c r="RMP11" s="83"/>
      <c r="RMQ11" s="83"/>
      <c r="RMR11" s="83"/>
      <c r="RMS11" s="83"/>
      <c r="RMT11" s="83"/>
      <c r="RMU11" s="83"/>
      <c r="RMV11" s="83"/>
      <c r="RMW11" s="83"/>
      <c r="RMX11" s="83"/>
      <c r="RMY11" s="83"/>
      <c r="RMZ11" s="83"/>
      <c r="RNA11" s="83"/>
      <c r="RNB11" s="83"/>
      <c r="RNC11" s="83"/>
      <c r="RND11" s="83"/>
      <c r="RNE11" s="83"/>
      <c r="RNF11" s="83"/>
      <c r="RNG11" s="83"/>
      <c r="RNH11" s="83"/>
      <c r="RNI11" s="83"/>
      <c r="RNJ11" s="83"/>
      <c r="RNK11" s="83"/>
      <c r="RNL11" s="83"/>
      <c r="RNM11" s="83"/>
      <c r="RNN11" s="83"/>
      <c r="RNO11" s="83"/>
      <c r="RNP11" s="83"/>
      <c r="RNQ11" s="83"/>
      <c r="RNR11" s="83"/>
      <c r="RNS11" s="83"/>
      <c r="RNT11" s="83"/>
      <c r="RNU11" s="83"/>
      <c r="RNV11" s="83"/>
      <c r="RNW11" s="83"/>
      <c r="RNX11" s="83"/>
      <c r="RNY11" s="83"/>
      <c r="RNZ11" s="83"/>
      <c r="ROA11" s="83"/>
      <c r="ROB11" s="83"/>
      <c r="ROC11" s="83"/>
      <c r="ROD11" s="83"/>
      <c r="ROE11" s="83"/>
      <c r="ROF11" s="83"/>
      <c r="ROG11" s="83"/>
      <c r="ROH11" s="83"/>
      <c r="ROI11" s="83"/>
      <c r="ROJ11" s="83"/>
      <c r="ROK11" s="83"/>
      <c r="ROL11" s="83"/>
      <c r="ROM11" s="83"/>
      <c r="RON11" s="83"/>
      <c r="ROO11" s="83"/>
      <c r="ROP11" s="83"/>
      <c r="ROQ11" s="83"/>
      <c r="ROR11" s="83"/>
      <c r="ROS11" s="83"/>
      <c r="ROT11" s="83"/>
      <c r="ROU11" s="83"/>
      <c r="ROV11" s="83"/>
      <c r="ROW11" s="83"/>
      <c r="ROX11" s="83"/>
      <c r="ROY11" s="83"/>
      <c r="ROZ11" s="83"/>
      <c r="RPA11" s="83"/>
      <c r="RPB11" s="83"/>
      <c r="RPC11" s="83"/>
      <c r="RPD11" s="83"/>
      <c r="RPE11" s="83"/>
      <c r="RPF11" s="83"/>
      <c r="RPG11" s="83"/>
      <c r="RPH11" s="83"/>
      <c r="RPI11" s="83"/>
      <c r="RPJ11" s="83"/>
      <c r="RPK11" s="83"/>
      <c r="RPL11" s="83"/>
      <c r="RPM11" s="83"/>
      <c r="RPN11" s="83"/>
      <c r="RPO11" s="83"/>
      <c r="RPP11" s="83"/>
      <c r="RPQ11" s="83"/>
      <c r="RPR11" s="83"/>
      <c r="RPS11" s="83"/>
      <c r="RPT11" s="83"/>
      <c r="RPU11" s="83"/>
      <c r="RPV11" s="83"/>
      <c r="RPW11" s="83"/>
      <c r="RPX11" s="83"/>
      <c r="RPY11" s="83"/>
      <c r="RPZ11" s="83"/>
      <c r="RQA11" s="83"/>
      <c r="RQB11" s="83"/>
      <c r="RQC11" s="83"/>
      <c r="RQD11" s="83"/>
      <c r="RQE11" s="83"/>
      <c r="RQF11" s="83"/>
      <c r="RQG11" s="83"/>
      <c r="RQH11" s="83"/>
      <c r="RQI11" s="83"/>
      <c r="RQJ11" s="83"/>
      <c r="RQK11" s="83"/>
      <c r="RQL11" s="83"/>
      <c r="RQM11" s="83"/>
      <c r="RQN11" s="83"/>
      <c r="RQO11" s="83"/>
      <c r="RQP11" s="83"/>
      <c r="RQQ11" s="83"/>
      <c r="RQR11" s="83"/>
      <c r="RQS11" s="83"/>
      <c r="RQT11" s="83"/>
      <c r="RQU11" s="83"/>
      <c r="RQV11" s="83"/>
      <c r="RQW11" s="83"/>
      <c r="RQX11" s="83"/>
      <c r="RQY11" s="83"/>
      <c r="RQZ11" s="83"/>
      <c r="RRA11" s="83"/>
      <c r="RRB11" s="83"/>
      <c r="RRC11" s="83"/>
      <c r="RRD11" s="83"/>
      <c r="RRE11" s="83"/>
      <c r="RRF11" s="83"/>
      <c r="RRG11" s="83"/>
      <c r="RRH11" s="83"/>
      <c r="RRI11" s="83"/>
      <c r="RRJ11" s="83"/>
      <c r="RRK11" s="83"/>
      <c r="RRL11" s="83"/>
      <c r="RRM11" s="83"/>
      <c r="RRN11" s="83"/>
      <c r="RRO11" s="83"/>
      <c r="RRP11" s="83"/>
      <c r="RRQ11" s="83"/>
      <c r="RRR11" s="83"/>
      <c r="RRS11" s="83"/>
      <c r="RRT11" s="83"/>
      <c r="RRU11" s="83"/>
      <c r="RRV11" s="83"/>
      <c r="RRW11" s="83"/>
      <c r="RRX11" s="83"/>
      <c r="RRY11" s="83"/>
      <c r="RRZ11" s="83"/>
      <c r="RSA11" s="83"/>
      <c r="RSB11" s="83"/>
      <c r="RSC11" s="83"/>
      <c r="RSD11" s="83"/>
      <c r="RSE11" s="83"/>
      <c r="RSF11" s="83"/>
      <c r="RSG11" s="83"/>
      <c r="RSH11" s="83"/>
      <c r="RSI11" s="83"/>
      <c r="RSJ11" s="83"/>
      <c r="RSK11" s="83"/>
      <c r="RSL11" s="83"/>
      <c r="RSM11" s="83"/>
      <c r="RSN11" s="83"/>
      <c r="RSO11" s="83"/>
      <c r="RSP11" s="83"/>
      <c r="RSQ11" s="83"/>
      <c r="RSR11" s="83"/>
      <c r="RSS11" s="83"/>
      <c r="RST11" s="83"/>
      <c r="RSU11" s="83"/>
      <c r="RSV11" s="83"/>
      <c r="RSW11" s="83"/>
      <c r="RSX11" s="83"/>
      <c r="RSY11" s="83"/>
      <c r="RSZ11" s="83"/>
      <c r="RTA11" s="83"/>
      <c r="RTB11" s="83"/>
      <c r="RTC11" s="83"/>
      <c r="RTD11" s="83"/>
      <c r="RTE11" s="83"/>
      <c r="RTF11" s="83"/>
      <c r="RTG11" s="83"/>
      <c r="RTH11" s="83"/>
      <c r="RTI11" s="83"/>
      <c r="RTJ11" s="83"/>
      <c r="RTK11" s="83"/>
      <c r="RTL11" s="83"/>
      <c r="RTM11" s="83"/>
      <c r="RTN11" s="83"/>
      <c r="RTO11" s="83"/>
      <c r="RTP11" s="83"/>
      <c r="RTQ11" s="83"/>
      <c r="RTR11" s="83"/>
      <c r="RTS11" s="83"/>
      <c r="RTT11" s="83"/>
      <c r="RTU11" s="83"/>
      <c r="RTV11" s="83"/>
      <c r="RTW11" s="83"/>
      <c r="RTX11" s="83"/>
      <c r="RTY11" s="83"/>
      <c r="RTZ11" s="83"/>
      <c r="RUA11" s="83"/>
      <c r="RUB11" s="83"/>
      <c r="RUC11" s="83"/>
      <c r="RUD11" s="83"/>
      <c r="RUE11" s="83"/>
      <c r="RUF11" s="83"/>
      <c r="RUG11" s="83"/>
      <c r="RUH11" s="83"/>
      <c r="RUI11" s="83"/>
      <c r="RUJ11" s="83"/>
      <c r="RUK11" s="83"/>
      <c r="RUL11" s="83"/>
      <c r="RUM11" s="83"/>
      <c r="RUN11" s="83"/>
      <c r="RUO11" s="83"/>
      <c r="RUP11" s="83"/>
      <c r="RUQ11" s="83"/>
      <c r="RUR11" s="83"/>
      <c r="RUS11" s="83"/>
      <c r="RUT11" s="83"/>
      <c r="RUU11" s="83"/>
      <c r="RUV11" s="83"/>
      <c r="RUW11" s="83"/>
      <c r="RUX11" s="83"/>
      <c r="RUY11" s="83"/>
      <c r="RUZ11" s="83"/>
      <c r="RVA11" s="83"/>
      <c r="RVB11" s="83"/>
      <c r="RVC11" s="83"/>
      <c r="RVD11" s="83"/>
      <c r="RVE11" s="83"/>
      <c r="RVF11" s="83"/>
      <c r="RVG11" s="83"/>
      <c r="RVH11" s="83"/>
      <c r="RVI11" s="83"/>
      <c r="RVJ11" s="83"/>
      <c r="RVK11" s="83"/>
      <c r="RVL11" s="83"/>
      <c r="RVM11" s="83"/>
      <c r="RVN11" s="83"/>
      <c r="RVO11" s="83"/>
      <c r="RVP11" s="83"/>
      <c r="RVQ11" s="83"/>
      <c r="RVR11" s="83"/>
      <c r="RVS11" s="83"/>
      <c r="RVT11" s="83"/>
      <c r="RVU11" s="83"/>
      <c r="RVV11" s="83"/>
      <c r="RVW11" s="83"/>
      <c r="RVX11" s="83"/>
      <c r="RVY11" s="83"/>
      <c r="RVZ11" s="83"/>
      <c r="RWA11" s="83"/>
      <c r="RWB11" s="83"/>
      <c r="RWC11" s="83"/>
      <c r="RWD11" s="83"/>
      <c r="RWE11" s="83"/>
      <c r="RWF11" s="83"/>
      <c r="RWG11" s="83"/>
      <c r="RWH11" s="83"/>
      <c r="RWI11" s="83"/>
      <c r="RWJ11" s="83"/>
      <c r="RWK11" s="83"/>
      <c r="RWL11" s="83"/>
      <c r="RWM11" s="83"/>
      <c r="RWN11" s="83"/>
      <c r="RWO11" s="83"/>
      <c r="RWP11" s="83"/>
      <c r="RWQ11" s="83"/>
      <c r="RWR11" s="83"/>
      <c r="RWS11" s="83"/>
      <c r="RWT11" s="83"/>
      <c r="RWU11" s="83"/>
      <c r="RWV11" s="83"/>
      <c r="RWW11" s="83"/>
      <c r="RWX11" s="83"/>
      <c r="RWY11" s="83"/>
      <c r="RWZ11" s="83"/>
      <c r="RXA11" s="83"/>
      <c r="RXB11" s="83"/>
      <c r="RXC11" s="83"/>
      <c r="RXD11" s="83"/>
      <c r="RXE11" s="83"/>
      <c r="RXF11" s="83"/>
      <c r="RXG11" s="83"/>
      <c r="RXH11" s="83"/>
      <c r="RXI11" s="83"/>
      <c r="RXJ11" s="83"/>
      <c r="RXK11" s="83"/>
      <c r="RXL11" s="83"/>
      <c r="RXM11" s="83"/>
      <c r="RXN11" s="83"/>
      <c r="RXO11" s="83"/>
      <c r="RXP11" s="83"/>
      <c r="RXQ11" s="83"/>
      <c r="RXR11" s="83"/>
      <c r="RXS11" s="83"/>
      <c r="RXT11" s="83"/>
      <c r="RXU11" s="83"/>
      <c r="RXV11" s="83"/>
      <c r="RXW11" s="83"/>
      <c r="RXX11" s="83"/>
      <c r="RXY11" s="83"/>
      <c r="RXZ11" s="83"/>
      <c r="RYA11" s="83"/>
      <c r="RYB11" s="83"/>
      <c r="RYC11" s="83"/>
      <c r="RYD11" s="83"/>
      <c r="RYE11" s="83"/>
      <c r="RYF11" s="83"/>
      <c r="RYG11" s="83"/>
      <c r="RYH11" s="83"/>
      <c r="RYI11" s="83"/>
      <c r="RYJ11" s="83"/>
      <c r="RYK11" s="83"/>
      <c r="RYL11" s="83"/>
      <c r="RYM11" s="83"/>
      <c r="RYN11" s="83"/>
      <c r="RYO11" s="83"/>
      <c r="RYP11" s="83"/>
      <c r="RYQ11" s="83"/>
      <c r="RYR11" s="83"/>
      <c r="RYS11" s="83"/>
      <c r="RYT11" s="83"/>
      <c r="RYU11" s="83"/>
      <c r="RYV11" s="83"/>
      <c r="RYW11" s="83"/>
      <c r="RYX11" s="83"/>
      <c r="RYY11" s="83"/>
      <c r="RYZ11" s="83"/>
      <c r="RZA11" s="83"/>
      <c r="RZB11" s="83"/>
      <c r="RZC11" s="83"/>
      <c r="RZD11" s="83"/>
      <c r="RZE11" s="83"/>
      <c r="RZF11" s="83"/>
      <c r="RZG11" s="83"/>
      <c r="RZH11" s="83"/>
      <c r="RZI11" s="83"/>
      <c r="RZJ11" s="83"/>
      <c r="RZK11" s="83"/>
      <c r="RZL11" s="83"/>
      <c r="RZM11" s="83"/>
      <c r="RZN11" s="83"/>
      <c r="RZO11" s="83"/>
      <c r="RZP11" s="83"/>
      <c r="RZQ11" s="83"/>
      <c r="RZR11" s="83"/>
      <c r="RZS11" s="83"/>
      <c r="RZT11" s="83"/>
      <c r="RZU11" s="83"/>
      <c r="RZV11" s="83"/>
      <c r="RZW11" s="83"/>
      <c r="RZX11" s="83"/>
      <c r="RZY11" s="83"/>
      <c r="RZZ11" s="83"/>
      <c r="SAA11" s="83"/>
      <c r="SAB11" s="83"/>
      <c r="SAC11" s="83"/>
      <c r="SAD11" s="83"/>
      <c r="SAE11" s="83"/>
      <c r="SAF11" s="83"/>
      <c r="SAG11" s="83"/>
      <c r="SAH11" s="83"/>
      <c r="SAI11" s="83"/>
      <c r="SAJ11" s="83"/>
      <c r="SAK11" s="83"/>
      <c r="SAL11" s="83"/>
      <c r="SAM11" s="83"/>
      <c r="SAN11" s="83"/>
      <c r="SAO11" s="83"/>
      <c r="SAP11" s="83"/>
      <c r="SAQ11" s="83"/>
      <c r="SAR11" s="83"/>
      <c r="SAS11" s="83"/>
      <c r="SAT11" s="83"/>
      <c r="SAU11" s="83"/>
      <c r="SAV11" s="83"/>
      <c r="SAW11" s="83"/>
      <c r="SAX11" s="83"/>
      <c r="SAY11" s="83"/>
      <c r="SAZ11" s="83"/>
      <c r="SBA11" s="83"/>
      <c r="SBB11" s="83"/>
      <c r="SBC11" s="83"/>
      <c r="SBD11" s="83"/>
      <c r="SBE11" s="83"/>
      <c r="SBF11" s="83"/>
      <c r="SBG11" s="83"/>
      <c r="SBH11" s="83"/>
      <c r="SBI11" s="83"/>
      <c r="SBJ11" s="83"/>
      <c r="SBK11" s="83"/>
      <c r="SBL11" s="83"/>
      <c r="SBM11" s="83"/>
      <c r="SBN11" s="83"/>
      <c r="SBO11" s="83"/>
      <c r="SBP11" s="83"/>
      <c r="SBQ11" s="83"/>
      <c r="SBR11" s="83"/>
      <c r="SBS11" s="83"/>
      <c r="SBT11" s="83"/>
      <c r="SBU11" s="83"/>
      <c r="SBV11" s="83"/>
      <c r="SBW11" s="83"/>
      <c r="SBX11" s="83"/>
      <c r="SBY11" s="83"/>
      <c r="SBZ11" s="83"/>
      <c r="SCA11" s="83"/>
      <c r="SCB11" s="83"/>
      <c r="SCC11" s="83"/>
      <c r="SCD11" s="83"/>
      <c r="SCE11" s="83"/>
      <c r="SCF11" s="83"/>
      <c r="SCG11" s="83"/>
      <c r="SCH11" s="83"/>
      <c r="SCI11" s="83"/>
      <c r="SCJ11" s="83"/>
      <c r="SCK11" s="83"/>
      <c r="SCL11" s="83"/>
      <c r="SCM11" s="83"/>
      <c r="SCN11" s="83"/>
      <c r="SCO11" s="83"/>
      <c r="SCP11" s="83"/>
      <c r="SCQ11" s="83"/>
      <c r="SCR11" s="83"/>
      <c r="SCS11" s="83"/>
      <c r="SCT11" s="83"/>
      <c r="SCU11" s="83"/>
      <c r="SCV11" s="83"/>
      <c r="SCW11" s="83"/>
      <c r="SCX11" s="83"/>
      <c r="SCY11" s="83"/>
      <c r="SCZ11" s="83"/>
      <c r="SDA11" s="83"/>
      <c r="SDB11" s="83"/>
      <c r="SDC11" s="83"/>
      <c r="SDD11" s="83"/>
      <c r="SDE11" s="83"/>
      <c r="SDF11" s="83"/>
      <c r="SDG11" s="83"/>
      <c r="SDH11" s="83"/>
      <c r="SDI11" s="83"/>
      <c r="SDJ11" s="83"/>
      <c r="SDK11" s="83"/>
      <c r="SDL11" s="83"/>
      <c r="SDM11" s="83"/>
      <c r="SDN11" s="83"/>
      <c r="SDO11" s="83"/>
      <c r="SDP11" s="83"/>
      <c r="SDQ11" s="83"/>
      <c r="SDR11" s="83"/>
      <c r="SDS11" s="83"/>
      <c r="SDT11" s="83"/>
      <c r="SDU11" s="83"/>
      <c r="SDV11" s="83"/>
      <c r="SDW11" s="83"/>
      <c r="SDX11" s="83"/>
      <c r="SDY11" s="83"/>
      <c r="SDZ11" s="83"/>
      <c r="SEA11" s="83"/>
      <c r="SEB11" s="83"/>
      <c r="SEC11" s="83"/>
      <c r="SED11" s="83"/>
      <c r="SEE11" s="83"/>
      <c r="SEF11" s="83"/>
      <c r="SEG11" s="83"/>
      <c r="SEH11" s="83"/>
      <c r="SEI11" s="83"/>
      <c r="SEJ11" s="83"/>
      <c r="SEK11" s="83"/>
      <c r="SEL11" s="83"/>
      <c r="SEM11" s="83"/>
      <c r="SEN11" s="83"/>
      <c r="SEO11" s="83"/>
      <c r="SEP11" s="83"/>
      <c r="SEQ11" s="83"/>
      <c r="SER11" s="83"/>
      <c r="SES11" s="83"/>
      <c r="SET11" s="83"/>
      <c r="SEU11" s="83"/>
      <c r="SEV11" s="83"/>
      <c r="SEW11" s="83"/>
      <c r="SEX11" s="83"/>
      <c r="SEY11" s="83"/>
      <c r="SEZ11" s="83"/>
      <c r="SFA11" s="83"/>
      <c r="SFB11" s="83"/>
      <c r="SFC11" s="83"/>
      <c r="SFD11" s="83"/>
      <c r="SFE11" s="83"/>
      <c r="SFF11" s="83"/>
      <c r="SFG11" s="83"/>
      <c r="SFH11" s="83"/>
      <c r="SFI11" s="83"/>
      <c r="SFJ11" s="83"/>
      <c r="SFK11" s="83"/>
      <c r="SFL11" s="83"/>
      <c r="SFM11" s="83"/>
      <c r="SFN11" s="83"/>
      <c r="SFO11" s="83"/>
      <c r="SFP11" s="83"/>
      <c r="SFQ11" s="83"/>
      <c r="SFR11" s="83"/>
      <c r="SFS11" s="83"/>
      <c r="SFT11" s="83"/>
      <c r="SFU11" s="83"/>
      <c r="SFV11" s="83"/>
      <c r="SFW11" s="83"/>
      <c r="SFX11" s="83"/>
      <c r="SFY11" s="83"/>
      <c r="SFZ11" s="83"/>
      <c r="SGA11" s="83"/>
      <c r="SGB11" s="83"/>
      <c r="SGC11" s="83"/>
      <c r="SGD11" s="83"/>
      <c r="SGE11" s="83"/>
      <c r="SGF11" s="83"/>
      <c r="SGG11" s="83"/>
      <c r="SGH11" s="83"/>
      <c r="SGI11" s="83"/>
      <c r="SGJ11" s="83"/>
      <c r="SGK11" s="83"/>
      <c r="SGL11" s="83"/>
      <c r="SGM11" s="83"/>
      <c r="SGN11" s="83"/>
      <c r="SGO11" s="83"/>
      <c r="SGP11" s="83"/>
      <c r="SGQ11" s="83"/>
      <c r="SGR11" s="83"/>
      <c r="SGS11" s="83"/>
      <c r="SGT11" s="83"/>
      <c r="SGU11" s="83"/>
      <c r="SGV11" s="83"/>
      <c r="SGW11" s="83"/>
      <c r="SGX11" s="83"/>
      <c r="SGY11" s="83"/>
      <c r="SGZ11" s="83"/>
      <c r="SHA11" s="83"/>
      <c r="SHB11" s="83"/>
      <c r="SHC11" s="83"/>
      <c r="SHD11" s="83"/>
      <c r="SHE11" s="83"/>
      <c r="SHF11" s="83"/>
      <c r="SHG11" s="83"/>
      <c r="SHH11" s="83"/>
      <c r="SHI11" s="83"/>
      <c r="SHJ11" s="83"/>
      <c r="SHK11" s="83"/>
      <c r="SHL11" s="83"/>
      <c r="SHM11" s="83"/>
      <c r="SHN11" s="83"/>
      <c r="SHO11" s="83"/>
      <c r="SHP11" s="83"/>
      <c r="SHQ11" s="83"/>
      <c r="SHR11" s="83"/>
      <c r="SHS11" s="83"/>
      <c r="SHT11" s="83"/>
      <c r="SHU11" s="83"/>
      <c r="SHV11" s="83"/>
      <c r="SHW11" s="83"/>
      <c r="SHX11" s="83"/>
      <c r="SHY11" s="83"/>
      <c r="SHZ11" s="83"/>
      <c r="SIA11" s="83"/>
      <c r="SIB11" s="83"/>
      <c r="SIC11" s="83"/>
      <c r="SID11" s="83"/>
      <c r="SIE11" s="83"/>
      <c r="SIF11" s="83"/>
      <c r="SIG11" s="83"/>
      <c r="SIH11" s="83"/>
      <c r="SII11" s="83"/>
      <c r="SIJ11" s="83"/>
      <c r="SIK11" s="83"/>
      <c r="SIL11" s="83"/>
      <c r="SIM11" s="83"/>
      <c r="SIN11" s="83"/>
      <c r="SIO11" s="83"/>
      <c r="SIP11" s="83"/>
      <c r="SIQ11" s="83"/>
      <c r="SIR11" s="83"/>
      <c r="SIS11" s="83"/>
      <c r="SIT11" s="83"/>
      <c r="SIU11" s="83"/>
      <c r="SIV11" s="83"/>
      <c r="SIW11" s="83"/>
      <c r="SIX11" s="83"/>
      <c r="SIY11" s="83"/>
      <c r="SIZ11" s="83"/>
      <c r="SJA11" s="83"/>
      <c r="SJB11" s="83"/>
      <c r="SJC11" s="83"/>
      <c r="SJD11" s="83"/>
      <c r="SJE11" s="83"/>
      <c r="SJF11" s="83"/>
      <c r="SJG11" s="83"/>
      <c r="SJH11" s="83"/>
      <c r="SJI11" s="83"/>
      <c r="SJJ11" s="83"/>
      <c r="SJK11" s="83"/>
      <c r="SJL11" s="83"/>
      <c r="SJM11" s="83"/>
      <c r="SJN11" s="83"/>
      <c r="SJO11" s="83"/>
      <c r="SJP11" s="83"/>
      <c r="SJQ11" s="83"/>
      <c r="SJR11" s="83"/>
      <c r="SJS11" s="83"/>
      <c r="SJT11" s="83"/>
      <c r="SJU11" s="83"/>
      <c r="SJV11" s="83"/>
      <c r="SJW11" s="83"/>
      <c r="SJX11" s="83"/>
      <c r="SJY11" s="83"/>
      <c r="SJZ11" s="83"/>
      <c r="SKA11" s="83"/>
      <c r="SKB11" s="83"/>
      <c r="SKC11" s="83"/>
      <c r="SKD11" s="83"/>
      <c r="SKE11" s="83"/>
      <c r="SKF11" s="83"/>
      <c r="SKG11" s="83"/>
      <c r="SKH11" s="83"/>
      <c r="SKI11" s="83"/>
      <c r="SKJ11" s="83"/>
      <c r="SKK11" s="83"/>
      <c r="SKL11" s="83"/>
      <c r="SKM11" s="83"/>
      <c r="SKN11" s="83"/>
      <c r="SKO11" s="83"/>
      <c r="SKP11" s="83"/>
      <c r="SKQ11" s="83"/>
      <c r="SKR11" s="83"/>
      <c r="SKS11" s="83"/>
      <c r="SKT11" s="83"/>
      <c r="SKU11" s="83"/>
      <c r="SKV11" s="83"/>
      <c r="SKW11" s="83"/>
      <c r="SKX11" s="83"/>
      <c r="SKY11" s="83"/>
      <c r="SKZ11" s="83"/>
      <c r="SLA11" s="83"/>
      <c r="SLB11" s="83"/>
      <c r="SLC11" s="83"/>
      <c r="SLD11" s="83"/>
      <c r="SLE11" s="83"/>
      <c r="SLF11" s="83"/>
      <c r="SLG11" s="83"/>
      <c r="SLH11" s="83"/>
      <c r="SLI11" s="83"/>
      <c r="SLJ11" s="83"/>
      <c r="SLK11" s="83"/>
      <c r="SLL11" s="83"/>
      <c r="SLM11" s="83"/>
      <c r="SLN11" s="83"/>
      <c r="SLO11" s="83"/>
      <c r="SLP11" s="83"/>
      <c r="SLQ11" s="83"/>
      <c r="SLR11" s="83"/>
      <c r="SLS11" s="83"/>
      <c r="SLT11" s="83"/>
      <c r="SLU11" s="83"/>
      <c r="SLV11" s="83"/>
      <c r="SLW11" s="83"/>
      <c r="SLX11" s="83"/>
      <c r="SLY11" s="83"/>
      <c r="SLZ11" s="83"/>
      <c r="SMA11" s="83"/>
      <c r="SMB11" s="83"/>
      <c r="SMC11" s="83"/>
      <c r="SMD11" s="83"/>
      <c r="SME11" s="83"/>
      <c r="SMF11" s="83"/>
      <c r="SMG11" s="83"/>
      <c r="SMH11" s="83"/>
      <c r="SMI11" s="83"/>
      <c r="SMJ11" s="83"/>
      <c r="SMK11" s="83"/>
      <c r="SML11" s="83"/>
      <c r="SMM11" s="83"/>
      <c r="SMN11" s="83"/>
      <c r="SMO11" s="83"/>
      <c r="SMP11" s="83"/>
      <c r="SMQ11" s="83"/>
      <c r="SMR11" s="83"/>
      <c r="SMS11" s="83"/>
      <c r="SMT11" s="83"/>
      <c r="SMU11" s="83"/>
      <c r="SMV11" s="83"/>
      <c r="SMW11" s="83"/>
      <c r="SMX11" s="83"/>
      <c r="SMY11" s="83"/>
      <c r="SMZ11" s="83"/>
      <c r="SNA11" s="83"/>
      <c r="SNB11" s="83"/>
      <c r="SNC11" s="83"/>
      <c r="SND11" s="83"/>
      <c r="SNE11" s="83"/>
      <c r="SNF11" s="83"/>
      <c r="SNG11" s="83"/>
      <c r="SNH11" s="83"/>
      <c r="SNI11" s="83"/>
      <c r="SNJ11" s="83"/>
      <c r="SNK11" s="83"/>
      <c r="SNL11" s="83"/>
      <c r="SNM11" s="83"/>
      <c r="SNN11" s="83"/>
      <c r="SNO11" s="83"/>
      <c r="SNP11" s="83"/>
      <c r="SNQ11" s="83"/>
      <c r="SNR11" s="83"/>
      <c r="SNS11" s="83"/>
      <c r="SNT11" s="83"/>
      <c r="SNU11" s="83"/>
      <c r="SNV11" s="83"/>
      <c r="SNW11" s="83"/>
      <c r="SNX11" s="83"/>
      <c r="SNY11" s="83"/>
      <c r="SNZ11" s="83"/>
      <c r="SOA11" s="83"/>
      <c r="SOB11" s="83"/>
      <c r="SOC11" s="83"/>
      <c r="SOD11" s="83"/>
      <c r="SOE11" s="83"/>
      <c r="SOF11" s="83"/>
      <c r="SOG11" s="83"/>
      <c r="SOH11" s="83"/>
      <c r="SOI11" s="83"/>
      <c r="SOJ11" s="83"/>
      <c r="SOK11" s="83"/>
      <c r="SOL11" s="83"/>
      <c r="SOM11" s="83"/>
      <c r="SON11" s="83"/>
      <c r="SOO11" s="83"/>
      <c r="SOP11" s="83"/>
      <c r="SOQ11" s="83"/>
      <c r="SOR11" s="83"/>
      <c r="SOS11" s="83"/>
      <c r="SOT11" s="83"/>
      <c r="SOU11" s="83"/>
      <c r="SOV11" s="83"/>
      <c r="SOW11" s="83"/>
      <c r="SOX11" s="83"/>
      <c r="SOY11" s="83"/>
      <c r="SOZ11" s="83"/>
      <c r="SPA11" s="83"/>
      <c r="SPB11" s="83"/>
      <c r="SPC11" s="83"/>
      <c r="SPD11" s="83"/>
      <c r="SPE11" s="83"/>
      <c r="SPF11" s="83"/>
      <c r="SPG11" s="83"/>
      <c r="SPH11" s="83"/>
      <c r="SPI11" s="83"/>
      <c r="SPJ11" s="83"/>
      <c r="SPK11" s="83"/>
      <c r="SPL11" s="83"/>
      <c r="SPM11" s="83"/>
      <c r="SPN11" s="83"/>
      <c r="SPO11" s="83"/>
      <c r="SPP11" s="83"/>
      <c r="SPQ11" s="83"/>
      <c r="SPR11" s="83"/>
      <c r="SPS11" s="83"/>
      <c r="SPT11" s="83"/>
      <c r="SPU11" s="83"/>
      <c r="SPV11" s="83"/>
      <c r="SPW11" s="83"/>
      <c r="SPX11" s="83"/>
      <c r="SPY11" s="83"/>
      <c r="SPZ11" s="83"/>
      <c r="SQA11" s="83"/>
      <c r="SQB11" s="83"/>
      <c r="SQC11" s="83"/>
      <c r="SQD11" s="83"/>
      <c r="SQE11" s="83"/>
      <c r="SQF11" s="83"/>
      <c r="SQG11" s="83"/>
      <c r="SQH11" s="83"/>
      <c r="SQI11" s="83"/>
      <c r="SQJ11" s="83"/>
      <c r="SQK11" s="83"/>
      <c r="SQL11" s="83"/>
      <c r="SQM11" s="83"/>
      <c r="SQN11" s="83"/>
      <c r="SQO11" s="83"/>
      <c r="SQP11" s="83"/>
      <c r="SQQ11" s="83"/>
      <c r="SQR11" s="83"/>
      <c r="SQS11" s="83"/>
      <c r="SQT11" s="83"/>
      <c r="SQU11" s="83"/>
      <c r="SQV11" s="83"/>
      <c r="SQW11" s="83"/>
      <c r="SQX11" s="83"/>
      <c r="SQY11" s="83"/>
      <c r="SQZ11" s="83"/>
      <c r="SRA11" s="83"/>
      <c r="SRB11" s="83"/>
      <c r="SRC11" s="83"/>
      <c r="SRD11" s="83"/>
      <c r="SRE11" s="83"/>
      <c r="SRF11" s="83"/>
      <c r="SRG11" s="83"/>
      <c r="SRH11" s="83"/>
      <c r="SRI11" s="83"/>
      <c r="SRJ11" s="83"/>
      <c r="SRK11" s="83"/>
      <c r="SRL11" s="83"/>
      <c r="SRM11" s="83"/>
      <c r="SRN11" s="83"/>
      <c r="SRO11" s="83"/>
      <c r="SRP11" s="83"/>
      <c r="SRQ11" s="83"/>
      <c r="SRR11" s="83"/>
      <c r="SRS11" s="83"/>
      <c r="SRT11" s="83"/>
      <c r="SRU11" s="83"/>
      <c r="SRV11" s="83"/>
      <c r="SRW11" s="83"/>
      <c r="SRX11" s="83"/>
      <c r="SRY11" s="83"/>
      <c r="SRZ11" s="83"/>
      <c r="SSA11" s="83"/>
      <c r="SSB11" s="83"/>
      <c r="SSC11" s="83"/>
      <c r="SSD11" s="83"/>
      <c r="SSE11" s="83"/>
      <c r="SSF11" s="83"/>
      <c r="SSG11" s="83"/>
      <c r="SSH11" s="83"/>
      <c r="SSI11" s="83"/>
      <c r="SSJ11" s="83"/>
      <c r="SSK11" s="83"/>
      <c r="SSL11" s="83"/>
      <c r="SSM11" s="83"/>
      <c r="SSN11" s="83"/>
      <c r="SSO11" s="83"/>
      <c r="SSP11" s="83"/>
      <c r="SSQ11" s="83"/>
      <c r="SSR11" s="83"/>
      <c r="SSS11" s="83"/>
      <c r="SST11" s="83"/>
      <c r="SSU11" s="83"/>
      <c r="SSV11" s="83"/>
      <c r="SSW11" s="83"/>
      <c r="SSX11" s="83"/>
      <c r="SSY11" s="83"/>
      <c r="SSZ11" s="83"/>
      <c r="STA11" s="83"/>
      <c r="STB11" s="83"/>
      <c r="STC11" s="83"/>
      <c r="STD11" s="83"/>
      <c r="STE11" s="83"/>
      <c r="STF11" s="83"/>
      <c r="STG11" s="83"/>
      <c r="STH11" s="83"/>
      <c r="STI11" s="83"/>
      <c r="STJ11" s="83"/>
      <c r="STK11" s="83"/>
      <c r="STL11" s="83"/>
      <c r="STM11" s="83"/>
      <c r="STN11" s="83"/>
      <c r="STO11" s="83"/>
      <c r="STP11" s="83"/>
      <c r="STQ11" s="83"/>
      <c r="STR11" s="83"/>
      <c r="STS11" s="83"/>
      <c r="STT11" s="83"/>
      <c r="STU11" s="83"/>
      <c r="STV11" s="83"/>
      <c r="STW11" s="83"/>
      <c r="STX11" s="83"/>
      <c r="STY11" s="83"/>
      <c r="STZ11" s="83"/>
      <c r="SUA11" s="83"/>
      <c r="SUB11" s="83"/>
      <c r="SUC11" s="83"/>
      <c r="SUD11" s="83"/>
      <c r="SUE11" s="83"/>
      <c r="SUF11" s="83"/>
      <c r="SUG11" s="83"/>
      <c r="SUH11" s="83"/>
      <c r="SUI11" s="83"/>
      <c r="SUJ11" s="83"/>
      <c r="SUK11" s="83"/>
      <c r="SUL11" s="83"/>
      <c r="SUM11" s="83"/>
      <c r="SUN11" s="83"/>
      <c r="SUO11" s="83"/>
      <c r="SUP11" s="83"/>
      <c r="SUQ11" s="83"/>
      <c r="SUR11" s="83"/>
      <c r="SUS11" s="83"/>
      <c r="SUT11" s="83"/>
      <c r="SUU11" s="83"/>
      <c r="SUV11" s="83"/>
      <c r="SUW11" s="83"/>
      <c r="SUX11" s="83"/>
      <c r="SUY11" s="83"/>
      <c r="SUZ11" s="83"/>
      <c r="SVA11" s="83"/>
      <c r="SVB11" s="83"/>
      <c r="SVC11" s="83"/>
      <c r="SVD11" s="83"/>
      <c r="SVE11" s="83"/>
      <c r="SVF11" s="83"/>
      <c r="SVG11" s="83"/>
      <c r="SVH11" s="83"/>
      <c r="SVI11" s="83"/>
      <c r="SVJ11" s="83"/>
      <c r="SVK11" s="83"/>
      <c r="SVL11" s="83"/>
      <c r="SVM11" s="83"/>
      <c r="SVN11" s="83"/>
      <c r="SVO11" s="83"/>
      <c r="SVP11" s="83"/>
      <c r="SVQ11" s="83"/>
      <c r="SVR11" s="83"/>
      <c r="SVS11" s="83"/>
      <c r="SVT11" s="83"/>
      <c r="SVU11" s="83"/>
      <c r="SVV11" s="83"/>
      <c r="SVW11" s="83"/>
      <c r="SVX11" s="83"/>
      <c r="SVY11" s="83"/>
      <c r="SVZ11" s="83"/>
      <c r="SWA11" s="83"/>
      <c r="SWB11" s="83"/>
      <c r="SWC11" s="83"/>
      <c r="SWD11" s="83"/>
      <c r="SWE11" s="83"/>
      <c r="SWF11" s="83"/>
      <c r="SWG11" s="83"/>
      <c r="SWH11" s="83"/>
      <c r="SWI11" s="83"/>
      <c r="SWJ11" s="83"/>
      <c r="SWK11" s="83"/>
      <c r="SWL11" s="83"/>
      <c r="SWM11" s="83"/>
      <c r="SWN11" s="83"/>
      <c r="SWO11" s="83"/>
      <c r="SWP11" s="83"/>
      <c r="SWQ11" s="83"/>
      <c r="SWR11" s="83"/>
      <c r="SWS11" s="83"/>
      <c r="SWT11" s="83"/>
      <c r="SWU11" s="83"/>
      <c r="SWV11" s="83"/>
      <c r="SWW11" s="83"/>
      <c r="SWX11" s="83"/>
      <c r="SWY11" s="83"/>
      <c r="SWZ11" s="83"/>
      <c r="SXA11" s="83"/>
      <c r="SXB11" s="83"/>
      <c r="SXC11" s="83"/>
      <c r="SXD11" s="83"/>
      <c r="SXE11" s="83"/>
      <c r="SXF11" s="83"/>
      <c r="SXG11" s="83"/>
      <c r="SXH11" s="83"/>
      <c r="SXI11" s="83"/>
      <c r="SXJ11" s="83"/>
      <c r="SXK11" s="83"/>
      <c r="SXL11" s="83"/>
      <c r="SXM11" s="83"/>
      <c r="SXN11" s="83"/>
      <c r="SXO11" s="83"/>
      <c r="SXP11" s="83"/>
      <c r="SXQ11" s="83"/>
      <c r="SXR11" s="83"/>
      <c r="SXS11" s="83"/>
      <c r="SXT11" s="83"/>
      <c r="SXU11" s="83"/>
      <c r="SXV11" s="83"/>
      <c r="SXW11" s="83"/>
      <c r="SXX11" s="83"/>
      <c r="SXY11" s="83"/>
      <c r="SXZ11" s="83"/>
      <c r="SYA11" s="83"/>
      <c r="SYB11" s="83"/>
      <c r="SYC11" s="83"/>
      <c r="SYD11" s="83"/>
      <c r="SYE11" s="83"/>
      <c r="SYF11" s="83"/>
      <c r="SYG11" s="83"/>
      <c r="SYH11" s="83"/>
      <c r="SYI11" s="83"/>
      <c r="SYJ11" s="83"/>
      <c r="SYK11" s="83"/>
      <c r="SYL11" s="83"/>
      <c r="SYM11" s="83"/>
      <c r="SYN11" s="83"/>
      <c r="SYO11" s="83"/>
      <c r="SYP11" s="83"/>
      <c r="SYQ11" s="83"/>
      <c r="SYR11" s="83"/>
      <c r="SYS11" s="83"/>
      <c r="SYT11" s="83"/>
      <c r="SYU11" s="83"/>
      <c r="SYV11" s="83"/>
      <c r="SYW11" s="83"/>
      <c r="SYX11" s="83"/>
      <c r="SYY11" s="83"/>
      <c r="SYZ11" s="83"/>
      <c r="SZA11" s="83"/>
      <c r="SZB11" s="83"/>
      <c r="SZC11" s="83"/>
      <c r="SZD11" s="83"/>
      <c r="SZE11" s="83"/>
      <c r="SZF11" s="83"/>
      <c r="SZG11" s="83"/>
      <c r="SZH11" s="83"/>
      <c r="SZI11" s="83"/>
      <c r="SZJ11" s="83"/>
      <c r="SZK11" s="83"/>
      <c r="SZL11" s="83"/>
      <c r="SZM11" s="83"/>
      <c r="SZN11" s="83"/>
      <c r="SZO11" s="83"/>
      <c r="SZP11" s="83"/>
      <c r="SZQ11" s="83"/>
      <c r="SZR11" s="83"/>
      <c r="SZS11" s="83"/>
      <c r="SZT11" s="83"/>
      <c r="SZU11" s="83"/>
      <c r="SZV11" s="83"/>
      <c r="SZW11" s="83"/>
      <c r="SZX11" s="83"/>
      <c r="SZY11" s="83"/>
      <c r="SZZ11" s="83"/>
      <c r="TAA11" s="83"/>
      <c r="TAB11" s="83"/>
      <c r="TAC11" s="83"/>
      <c r="TAD11" s="83"/>
      <c r="TAE11" s="83"/>
      <c r="TAF11" s="83"/>
      <c r="TAG11" s="83"/>
      <c r="TAH11" s="83"/>
      <c r="TAI11" s="83"/>
      <c r="TAJ11" s="83"/>
      <c r="TAK11" s="83"/>
      <c r="TAL11" s="83"/>
      <c r="TAM11" s="83"/>
      <c r="TAN11" s="83"/>
      <c r="TAO11" s="83"/>
      <c r="TAP11" s="83"/>
      <c r="TAQ11" s="83"/>
      <c r="TAR11" s="83"/>
      <c r="TAS11" s="83"/>
      <c r="TAT11" s="83"/>
      <c r="TAU11" s="83"/>
      <c r="TAV11" s="83"/>
      <c r="TAW11" s="83"/>
      <c r="TAX11" s="83"/>
      <c r="TAY11" s="83"/>
      <c r="TAZ11" s="83"/>
      <c r="TBA11" s="83"/>
      <c r="TBB11" s="83"/>
      <c r="TBC11" s="83"/>
      <c r="TBD11" s="83"/>
      <c r="TBE11" s="83"/>
      <c r="TBF11" s="83"/>
      <c r="TBG11" s="83"/>
      <c r="TBH11" s="83"/>
      <c r="TBI11" s="83"/>
      <c r="TBJ11" s="83"/>
      <c r="TBK11" s="83"/>
      <c r="TBL11" s="83"/>
      <c r="TBM11" s="83"/>
      <c r="TBN11" s="83"/>
      <c r="TBO11" s="83"/>
      <c r="TBP11" s="83"/>
      <c r="TBQ11" s="83"/>
      <c r="TBR11" s="83"/>
      <c r="TBS11" s="83"/>
      <c r="TBT11" s="83"/>
      <c r="TBU11" s="83"/>
      <c r="TBV11" s="83"/>
      <c r="TBW11" s="83"/>
      <c r="TBX11" s="83"/>
      <c r="TBY11" s="83"/>
      <c r="TBZ11" s="83"/>
      <c r="TCA11" s="83"/>
      <c r="TCB11" s="83"/>
      <c r="TCC11" s="83"/>
      <c r="TCD11" s="83"/>
      <c r="TCE11" s="83"/>
      <c r="TCF11" s="83"/>
      <c r="TCG11" s="83"/>
      <c r="TCH11" s="83"/>
      <c r="TCI11" s="83"/>
      <c r="TCJ11" s="83"/>
      <c r="TCK11" s="83"/>
      <c r="TCL11" s="83"/>
      <c r="TCM11" s="83"/>
      <c r="TCN11" s="83"/>
      <c r="TCO11" s="83"/>
      <c r="TCP11" s="83"/>
      <c r="TCQ11" s="83"/>
      <c r="TCR11" s="83"/>
      <c r="TCS11" s="83"/>
      <c r="TCT11" s="83"/>
      <c r="TCU11" s="83"/>
      <c r="TCV11" s="83"/>
      <c r="TCW11" s="83"/>
      <c r="TCX11" s="83"/>
      <c r="TCY11" s="83"/>
      <c r="TCZ11" s="83"/>
      <c r="TDA11" s="83"/>
      <c r="TDB11" s="83"/>
      <c r="TDC11" s="83"/>
      <c r="TDD11" s="83"/>
      <c r="TDE11" s="83"/>
      <c r="TDF11" s="83"/>
      <c r="TDG11" s="83"/>
      <c r="TDH11" s="83"/>
      <c r="TDI11" s="83"/>
      <c r="TDJ11" s="83"/>
      <c r="TDK11" s="83"/>
      <c r="TDL11" s="83"/>
      <c r="TDM11" s="83"/>
      <c r="TDN11" s="83"/>
      <c r="TDO11" s="83"/>
      <c r="TDP11" s="83"/>
      <c r="TDQ11" s="83"/>
      <c r="TDR11" s="83"/>
      <c r="TDS11" s="83"/>
      <c r="TDT11" s="83"/>
      <c r="TDU11" s="83"/>
      <c r="TDV11" s="83"/>
      <c r="TDW11" s="83"/>
      <c r="TDX11" s="83"/>
      <c r="TDY11" s="83"/>
      <c r="TDZ11" s="83"/>
      <c r="TEA11" s="83"/>
      <c r="TEB11" s="83"/>
      <c r="TEC11" s="83"/>
      <c r="TED11" s="83"/>
      <c r="TEE11" s="83"/>
      <c r="TEF11" s="83"/>
      <c r="TEG11" s="83"/>
      <c r="TEH11" s="83"/>
      <c r="TEI11" s="83"/>
      <c r="TEJ11" s="83"/>
      <c r="TEK11" s="83"/>
      <c r="TEL11" s="83"/>
      <c r="TEM11" s="83"/>
      <c r="TEN11" s="83"/>
      <c r="TEO11" s="83"/>
      <c r="TEP11" s="83"/>
      <c r="TEQ11" s="83"/>
      <c r="TER11" s="83"/>
      <c r="TES11" s="83"/>
      <c r="TET11" s="83"/>
      <c r="TEU11" s="83"/>
      <c r="TEV11" s="83"/>
      <c r="TEW11" s="83"/>
      <c r="TEX11" s="83"/>
      <c r="TEY11" s="83"/>
      <c r="TEZ11" s="83"/>
      <c r="TFA11" s="83"/>
      <c r="TFB11" s="83"/>
      <c r="TFC11" s="83"/>
      <c r="TFD11" s="83"/>
      <c r="TFE11" s="83"/>
      <c r="TFF11" s="83"/>
      <c r="TFG11" s="83"/>
      <c r="TFH11" s="83"/>
      <c r="TFI11" s="83"/>
      <c r="TFJ11" s="83"/>
      <c r="TFK11" s="83"/>
      <c r="TFL11" s="83"/>
      <c r="TFM11" s="83"/>
      <c r="TFN11" s="83"/>
      <c r="TFO11" s="83"/>
      <c r="TFP11" s="83"/>
      <c r="TFQ11" s="83"/>
      <c r="TFR11" s="83"/>
      <c r="TFS11" s="83"/>
      <c r="TFT11" s="83"/>
      <c r="TFU11" s="83"/>
      <c r="TFV11" s="83"/>
      <c r="TFW11" s="83"/>
      <c r="TFX11" s="83"/>
      <c r="TFY11" s="83"/>
      <c r="TFZ11" s="83"/>
      <c r="TGA11" s="83"/>
      <c r="TGB11" s="83"/>
      <c r="TGC11" s="83"/>
      <c r="TGD11" s="83"/>
      <c r="TGE11" s="83"/>
      <c r="TGF11" s="83"/>
      <c r="TGG11" s="83"/>
      <c r="TGH11" s="83"/>
      <c r="TGI11" s="83"/>
      <c r="TGJ11" s="83"/>
      <c r="TGK11" s="83"/>
      <c r="TGL11" s="83"/>
      <c r="TGM11" s="83"/>
      <c r="TGN11" s="83"/>
      <c r="TGO11" s="83"/>
      <c r="TGP11" s="83"/>
      <c r="TGQ11" s="83"/>
      <c r="TGR11" s="83"/>
      <c r="TGS11" s="83"/>
      <c r="TGT11" s="83"/>
      <c r="TGU11" s="83"/>
      <c r="TGV11" s="83"/>
      <c r="TGW11" s="83"/>
      <c r="TGX11" s="83"/>
      <c r="TGY11" s="83"/>
      <c r="TGZ11" s="83"/>
      <c r="THA11" s="83"/>
      <c r="THB11" s="83"/>
      <c r="THC11" s="83"/>
      <c r="THD11" s="83"/>
      <c r="THE11" s="83"/>
      <c r="THF11" s="83"/>
      <c r="THG11" s="83"/>
      <c r="THH11" s="83"/>
      <c r="THI11" s="83"/>
      <c r="THJ11" s="83"/>
      <c r="THK11" s="83"/>
      <c r="THL11" s="83"/>
      <c r="THM11" s="83"/>
      <c r="THN11" s="83"/>
      <c r="THO11" s="83"/>
      <c r="THP11" s="83"/>
      <c r="THQ11" s="83"/>
      <c r="THR11" s="83"/>
      <c r="THS11" s="83"/>
      <c r="THT11" s="83"/>
      <c r="THU11" s="83"/>
      <c r="THV11" s="83"/>
      <c r="THW11" s="83"/>
      <c r="THX11" s="83"/>
      <c r="THY11" s="83"/>
      <c r="THZ11" s="83"/>
      <c r="TIA11" s="83"/>
      <c r="TIB11" s="83"/>
      <c r="TIC11" s="83"/>
      <c r="TID11" s="83"/>
      <c r="TIE11" s="83"/>
      <c r="TIF11" s="83"/>
      <c r="TIG11" s="83"/>
      <c r="TIH11" s="83"/>
      <c r="TII11" s="83"/>
      <c r="TIJ11" s="83"/>
      <c r="TIK11" s="83"/>
      <c r="TIL11" s="83"/>
      <c r="TIM11" s="83"/>
      <c r="TIN11" s="83"/>
      <c r="TIO11" s="83"/>
      <c r="TIP11" s="83"/>
      <c r="TIQ11" s="83"/>
      <c r="TIR11" s="83"/>
      <c r="TIS11" s="83"/>
      <c r="TIT11" s="83"/>
      <c r="TIU11" s="83"/>
      <c r="TIV11" s="83"/>
      <c r="TIW11" s="83"/>
      <c r="TIX11" s="83"/>
      <c r="TIY11" s="83"/>
      <c r="TIZ11" s="83"/>
      <c r="TJA11" s="83"/>
      <c r="TJB11" s="83"/>
      <c r="TJC11" s="83"/>
      <c r="TJD11" s="83"/>
      <c r="TJE11" s="83"/>
      <c r="TJF11" s="83"/>
      <c r="TJG11" s="83"/>
      <c r="TJH11" s="83"/>
      <c r="TJI11" s="83"/>
      <c r="TJJ11" s="83"/>
      <c r="TJK11" s="83"/>
      <c r="TJL11" s="83"/>
      <c r="TJM11" s="83"/>
      <c r="TJN11" s="83"/>
      <c r="TJO11" s="83"/>
      <c r="TJP11" s="83"/>
      <c r="TJQ11" s="83"/>
      <c r="TJR11" s="83"/>
      <c r="TJS11" s="83"/>
      <c r="TJT11" s="83"/>
      <c r="TJU11" s="83"/>
      <c r="TJV11" s="83"/>
      <c r="TJW11" s="83"/>
      <c r="TJX11" s="83"/>
      <c r="TJY11" s="83"/>
      <c r="TJZ11" s="83"/>
      <c r="TKA11" s="83"/>
      <c r="TKB11" s="83"/>
      <c r="TKC11" s="83"/>
      <c r="TKD11" s="83"/>
      <c r="TKE11" s="83"/>
      <c r="TKF11" s="83"/>
      <c r="TKG11" s="83"/>
      <c r="TKH11" s="83"/>
      <c r="TKI11" s="83"/>
      <c r="TKJ11" s="83"/>
      <c r="TKK11" s="83"/>
      <c r="TKL11" s="83"/>
      <c r="TKM11" s="83"/>
      <c r="TKN11" s="83"/>
      <c r="TKO11" s="83"/>
      <c r="TKP11" s="83"/>
      <c r="TKQ11" s="83"/>
      <c r="TKR11" s="83"/>
      <c r="TKS11" s="83"/>
      <c r="TKT11" s="83"/>
      <c r="TKU11" s="83"/>
      <c r="TKV11" s="83"/>
      <c r="TKW11" s="83"/>
      <c r="TKX11" s="83"/>
      <c r="TKY11" s="83"/>
      <c r="TKZ11" s="83"/>
      <c r="TLA11" s="83"/>
      <c r="TLB11" s="83"/>
      <c r="TLC11" s="83"/>
      <c r="TLD11" s="83"/>
      <c r="TLE11" s="83"/>
      <c r="TLF11" s="83"/>
      <c r="TLG11" s="83"/>
      <c r="TLH11" s="83"/>
      <c r="TLI11" s="83"/>
      <c r="TLJ11" s="83"/>
      <c r="TLK11" s="83"/>
      <c r="TLL11" s="83"/>
      <c r="TLM11" s="83"/>
      <c r="TLN11" s="83"/>
      <c r="TLO11" s="83"/>
      <c r="TLP11" s="83"/>
      <c r="TLQ11" s="83"/>
      <c r="TLR11" s="83"/>
      <c r="TLS11" s="83"/>
      <c r="TLT11" s="83"/>
      <c r="TLU11" s="83"/>
      <c r="TLV11" s="83"/>
      <c r="TLW11" s="83"/>
      <c r="TLX11" s="83"/>
      <c r="TLY11" s="83"/>
      <c r="TLZ11" s="83"/>
      <c r="TMA11" s="83"/>
      <c r="TMB11" s="83"/>
      <c r="TMC11" s="83"/>
      <c r="TMD11" s="83"/>
      <c r="TME11" s="83"/>
      <c r="TMF11" s="83"/>
      <c r="TMG11" s="83"/>
      <c r="TMH11" s="83"/>
      <c r="TMI11" s="83"/>
      <c r="TMJ11" s="83"/>
      <c r="TMK11" s="83"/>
      <c r="TML11" s="83"/>
      <c r="TMM11" s="83"/>
      <c r="TMN11" s="83"/>
      <c r="TMO11" s="83"/>
      <c r="TMP11" s="83"/>
      <c r="TMQ11" s="83"/>
      <c r="TMR11" s="83"/>
      <c r="TMS11" s="83"/>
      <c r="TMT11" s="83"/>
      <c r="TMU11" s="83"/>
      <c r="TMV11" s="83"/>
      <c r="TMW11" s="83"/>
      <c r="TMX11" s="83"/>
      <c r="TMY11" s="83"/>
      <c r="TMZ11" s="83"/>
      <c r="TNA11" s="83"/>
      <c r="TNB11" s="83"/>
      <c r="TNC11" s="83"/>
      <c r="TND11" s="83"/>
      <c r="TNE11" s="83"/>
      <c r="TNF11" s="83"/>
      <c r="TNG11" s="83"/>
      <c r="TNH11" s="83"/>
      <c r="TNI11" s="83"/>
      <c r="TNJ11" s="83"/>
      <c r="TNK11" s="83"/>
      <c r="TNL11" s="83"/>
      <c r="TNM11" s="83"/>
      <c r="TNN11" s="83"/>
      <c r="TNO11" s="83"/>
      <c r="TNP11" s="83"/>
      <c r="TNQ11" s="83"/>
      <c r="TNR11" s="83"/>
      <c r="TNS11" s="83"/>
      <c r="TNT11" s="83"/>
      <c r="TNU11" s="83"/>
      <c r="TNV11" s="83"/>
      <c r="TNW11" s="83"/>
      <c r="TNX11" s="83"/>
      <c r="TNY11" s="83"/>
      <c r="TNZ11" s="83"/>
      <c r="TOA11" s="83"/>
      <c r="TOB11" s="83"/>
      <c r="TOC11" s="83"/>
      <c r="TOD11" s="83"/>
      <c r="TOE11" s="83"/>
      <c r="TOF11" s="83"/>
      <c r="TOG11" s="83"/>
      <c r="TOH11" s="83"/>
      <c r="TOI11" s="83"/>
      <c r="TOJ11" s="83"/>
      <c r="TOK11" s="83"/>
      <c r="TOL11" s="83"/>
      <c r="TOM11" s="83"/>
      <c r="TON11" s="83"/>
      <c r="TOO11" s="83"/>
      <c r="TOP11" s="83"/>
      <c r="TOQ11" s="83"/>
      <c r="TOR11" s="83"/>
      <c r="TOS11" s="83"/>
      <c r="TOT11" s="83"/>
      <c r="TOU11" s="83"/>
      <c r="TOV11" s="83"/>
      <c r="TOW11" s="83"/>
      <c r="TOX11" s="83"/>
      <c r="TOY11" s="83"/>
      <c r="TOZ11" s="83"/>
      <c r="TPA11" s="83"/>
      <c r="TPB11" s="83"/>
      <c r="TPC11" s="83"/>
      <c r="TPD11" s="83"/>
      <c r="TPE11" s="83"/>
      <c r="TPF11" s="83"/>
      <c r="TPG11" s="83"/>
      <c r="TPH11" s="83"/>
      <c r="TPI11" s="83"/>
      <c r="TPJ11" s="83"/>
      <c r="TPK11" s="83"/>
      <c r="TPL11" s="83"/>
      <c r="TPM11" s="83"/>
      <c r="TPN11" s="83"/>
      <c r="TPO11" s="83"/>
      <c r="TPP11" s="83"/>
      <c r="TPQ11" s="83"/>
      <c r="TPR11" s="83"/>
      <c r="TPS11" s="83"/>
      <c r="TPT11" s="83"/>
      <c r="TPU11" s="83"/>
      <c r="TPV11" s="83"/>
      <c r="TPW11" s="83"/>
      <c r="TPX11" s="83"/>
      <c r="TPY11" s="83"/>
      <c r="TPZ11" s="83"/>
      <c r="TQA11" s="83"/>
      <c r="TQB11" s="83"/>
      <c r="TQC11" s="83"/>
      <c r="TQD11" s="83"/>
      <c r="TQE11" s="83"/>
      <c r="TQF11" s="83"/>
      <c r="TQG11" s="83"/>
      <c r="TQH11" s="83"/>
      <c r="TQI11" s="83"/>
      <c r="TQJ11" s="83"/>
      <c r="TQK11" s="83"/>
      <c r="TQL11" s="83"/>
      <c r="TQM11" s="83"/>
      <c r="TQN11" s="83"/>
      <c r="TQO11" s="83"/>
      <c r="TQP11" s="83"/>
      <c r="TQQ11" s="83"/>
      <c r="TQR11" s="83"/>
      <c r="TQS11" s="83"/>
      <c r="TQT11" s="83"/>
      <c r="TQU11" s="83"/>
      <c r="TQV11" s="83"/>
      <c r="TQW11" s="83"/>
      <c r="TQX11" s="83"/>
      <c r="TQY11" s="83"/>
      <c r="TQZ11" s="83"/>
      <c r="TRA11" s="83"/>
      <c r="TRB11" s="83"/>
      <c r="TRC11" s="83"/>
      <c r="TRD11" s="83"/>
      <c r="TRE11" s="83"/>
      <c r="TRF11" s="83"/>
      <c r="TRG11" s="83"/>
      <c r="TRH11" s="83"/>
      <c r="TRI11" s="83"/>
      <c r="TRJ11" s="83"/>
      <c r="TRK11" s="83"/>
      <c r="TRL11" s="83"/>
      <c r="TRM11" s="83"/>
      <c r="TRN11" s="83"/>
      <c r="TRO11" s="83"/>
      <c r="TRP11" s="83"/>
      <c r="TRQ11" s="83"/>
      <c r="TRR11" s="83"/>
      <c r="TRS11" s="83"/>
      <c r="TRT11" s="83"/>
      <c r="TRU11" s="83"/>
      <c r="TRV11" s="83"/>
      <c r="TRW11" s="83"/>
      <c r="TRX11" s="83"/>
      <c r="TRY11" s="83"/>
      <c r="TRZ11" s="83"/>
      <c r="TSA11" s="83"/>
      <c r="TSB11" s="83"/>
      <c r="TSC11" s="83"/>
      <c r="TSD11" s="83"/>
      <c r="TSE11" s="83"/>
      <c r="TSF11" s="83"/>
      <c r="TSG11" s="83"/>
      <c r="TSH11" s="83"/>
      <c r="TSI11" s="83"/>
      <c r="TSJ11" s="83"/>
      <c r="TSK11" s="83"/>
      <c r="TSL11" s="83"/>
      <c r="TSM11" s="83"/>
      <c r="TSN11" s="83"/>
      <c r="TSO11" s="83"/>
      <c r="TSP11" s="83"/>
      <c r="TSQ11" s="83"/>
      <c r="TSR11" s="83"/>
      <c r="TSS11" s="83"/>
      <c r="TST11" s="83"/>
      <c r="TSU11" s="83"/>
      <c r="TSV11" s="83"/>
      <c r="TSW11" s="83"/>
      <c r="TSX11" s="83"/>
      <c r="TSY11" s="83"/>
      <c r="TSZ11" s="83"/>
      <c r="TTA11" s="83"/>
      <c r="TTB11" s="83"/>
      <c r="TTC11" s="83"/>
      <c r="TTD11" s="83"/>
      <c r="TTE11" s="83"/>
      <c r="TTF11" s="83"/>
      <c r="TTG11" s="83"/>
      <c r="TTH11" s="83"/>
      <c r="TTI11" s="83"/>
      <c r="TTJ11" s="83"/>
      <c r="TTK11" s="83"/>
      <c r="TTL11" s="83"/>
      <c r="TTM11" s="83"/>
      <c r="TTN11" s="83"/>
      <c r="TTO11" s="83"/>
      <c r="TTP11" s="83"/>
      <c r="TTQ11" s="83"/>
      <c r="TTR11" s="83"/>
      <c r="TTS11" s="83"/>
      <c r="TTT11" s="83"/>
      <c r="TTU11" s="83"/>
      <c r="TTV11" s="83"/>
      <c r="TTW11" s="83"/>
      <c r="TTX11" s="83"/>
      <c r="TTY11" s="83"/>
      <c r="TTZ11" s="83"/>
      <c r="TUA11" s="83"/>
      <c r="TUB11" s="83"/>
      <c r="TUC11" s="83"/>
      <c r="TUD11" s="83"/>
      <c r="TUE11" s="83"/>
      <c r="TUF11" s="83"/>
      <c r="TUG11" s="83"/>
      <c r="TUH11" s="83"/>
      <c r="TUI11" s="83"/>
      <c r="TUJ11" s="83"/>
      <c r="TUK11" s="83"/>
      <c r="TUL11" s="83"/>
      <c r="TUM11" s="83"/>
      <c r="TUN11" s="83"/>
      <c r="TUO11" s="83"/>
      <c r="TUP11" s="83"/>
      <c r="TUQ11" s="83"/>
      <c r="TUR11" s="83"/>
      <c r="TUS11" s="83"/>
      <c r="TUT11" s="83"/>
      <c r="TUU11" s="83"/>
      <c r="TUV11" s="83"/>
      <c r="TUW11" s="83"/>
      <c r="TUX11" s="83"/>
      <c r="TUY11" s="83"/>
      <c r="TUZ11" s="83"/>
      <c r="TVA11" s="83"/>
      <c r="TVB11" s="83"/>
      <c r="TVC11" s="83"/>
      <c r="TVD11" s="83"/>
      <c r="TVE11" s="83"/>
      <c r="TVF11" s="83"/>
      <c r="TVG11" s="83"/>
      <c r="TVH11" s="83"/>
      <c r="TVI11" s="83"/>
      <c r="TVJ11" s="83"/>
      <c r="TVK11" s="83"/>
      <c r="TVL11" s="83"/>
      <c r="TVM11" s="83"/>
      <c r="TVN11" s="83"/>
      <c r="TVO11" s="83"/>
      <c r="TVP11" s="83"/>
      <c r="TVQ11" s="83"/>
      <c r="TVR11" s="83"/>
      <c r="TVS11" s="83"/>
      <c r="TVT11" s="83"/>
      <c r="TVU11" s="83"/>
      <c r="TVV11" s="83"/>
      <c r="TVW11" s="83"/>
      <c r="TVX11" s="83"/>
      <c r="TVY11" s="83"/>
      <c r="TVZ11" s="83"/>
      <c r="TWA11" s="83"/>
      <c r="TWB11" s="83"/>
      <c r="TWC11" s="83"/>
      <c r="TWD11" s="83"/>
      <c r="TWE11" s="83"/>
      <c r="TWF11" s="83"/>
      <c r="TWG11" s="83"/>
      <c r="TWH11" s="83"/>
      <c r="TWI11" s="83"/>
      <c r="TWJ11" s="83"/>
      <c r="TWK11" s="83"/>
      <c r="TWL11" s="83"/>
      <c r="TWM11" s="83"/>
      <c r="TWN11" s="83"/>
      <c r="TWO11" s="83"/>
      <c r="TWP11" s="83"/>
      <c r="TWQ11" s="83"/>
      <c r="TWR11" s="83"/>
      <c r="TWS11" s="83"/>
      <c r="TWT11" s="83"/>
      <c r="TWU11" s="83"/>
      <c r="TWV11" s="83"/>
      <c r="TWW11" s="83"/>
      <c r="TWX11" s="83"/>
      <c r="TWY11" s="83"/>
      <c r="TWZ11" s="83"/>
      <c r="TXA11" s="83"/>
      <c r="TXB11" s="83"/>
      <c r="TXC11" s="83"/>
      <c r="TXD11" s="83"/>
      <c r="TXE11" s="83"/>
      <c r="TXF11" s="83"/>
      <c r="TXG11" s="83"/>
      <c r="TXH11" s="83"/>
      <c r="TXI11" s="83"/>
      <c r="TXJ11" s="83"/>
      <c r="TXK11" s="83"/>
      <c r="TXL11" s="83"/>
      <c r="TXM11" s="83"/>
      <c r="TXN11" s="83"/>
      <c r="TXO11" s="83"/>
      <c r="TXP11" s="83"/>
      <c r="TXQ11" s="83"/>
      <c r="TXR11" s="83"/>
      <c r="TXS11" s="83"/>
      <c r="TXT11" s="83"/>
      <c r="TXU11" s="83"/>
      <c r="TXV11" s="83"/>
      <c r="TXW11" s="83"/>
      <c r="TXX11" s="83"/>
      <c r="TXY11" s="83"/>
      <c r="TXZ11" s="83"/>
      <c r="TYA11" s="83"/>
      <c r="TYB11" s="83"/>
      <c r="TYC11" s="83"/>
      <c r="TYD11" s="83"/>
      <c r="TYE11" s="83"/>
      <c r="TYF11" s="83"/>
      <c r="TYG11" s="83"/>
      <c r="TYH11" s="83"/>
      <c r="TYI11" s="83"/>
      <c r="TYJ11" s="83"/>
      <c r="TYK11" s="83"/>
      <c r="TYL11" s="83"/>
      <c r="TYM11" s="83"/>
      <c r="TYN11" s="83"/>
      <c r="TYO11" s="83"/>
      <c r="TYP11" s="83"/>
      <c r="TYQ11" s="83"/>
      <c r="TYR11" s="83"/>
      <c r="TYS11" s="83"/>
      <c r="TYT11" s="83"/>
      <c r="TYU11" s="83"/>
      <c r="TYV11" s="83"/>
      <c r="TYW11" s="83"/>
      <c r="TYX11" s="83"/>
      <c r="TYY11" s="83"/>
      <c r="TYZ11" s="83"/>
      <c r="TZA11" s="83"/>
      <c r="TZB11" s="83"/>
      <c r="TZC11" s="83"/>
      <c r="TZD11" s="83"/>
      <c r="TZE11" s="83"/>
      <c r="TZF11" s="83"/>
      <c r="TZG11" s="83"/>
      <c r="TZH11" s="83"/>
      <c r="TZI11" s="83"/>
      <c r="TZJ11" s="83"/>
      <c r="TZK11" s="83"/>
      <c r="TZL11" s="83"/>
      <c r="TZM11" s="83"/>
      <c r="TZN11" s="83"/>
      <c r="TZO11" s="83"/>
      <c r="TZP11" s="83"/>
      <c r="TZQ11" s="83"/>
      <c r="TZR11" s="83"/>
      <c r="TZS11" s="83"/>
      <c r="TZT11" s="83"/>
      <c r="TZU11" s="83"/>
      <c r="TZV11" s="83"/>
      <c r="TZW11" s="83"/>
      <c r="TZX11" s="83"/>
      <c r="TZY11" s="83"/>
      <c r="TZZ11" s="83"/>
      <c r="UAA11" s="83"/>
      <c r="UAB11" s="83"/>
      <c r="UAC11" s="83"/>
      <c r="UAD11" s="83"/>
      <c r="UAE11" s="83"/>
      <c r="UAF11" s="83"/>
      <c r="UAG11" s="83"/>
      <c r="UAH11" s="83"/>
      <c r="UAI11" s="83"/>
      <c r="UAJ11" s="83"/>
      <c r="UAK11" s="83"/>
      <c r="UAL11" s="83"/>
      <c r="UAM11" s="83"/>
      <c r="UAN11" s="83"/>
      <c r="UAO11" s="83"/>
      <c r="UAP11" s="83"/>
      <c r="UAQ11" s="83"/>
      <c r="UAR11" s="83"/>
      <c r="UAS11" s="83"/>
      <c r="UAT11" s="83"/>
      <c r="UAU11" s="83"/>
      <c r="UAV11" s="83"/>
      <c r="UAW11" s="83"/>
      <c r="UAX11" s="83"/>
      <c r="UAY11" s="83"/>
      <c r="UAZ11" s="83"/>
      <c r="UBA11" s="83"/>
      <c r="UBB11" s="83"/>
      <c r="UBC11" s="83"/>
      <c r="UBD11" s="83"/>
      <c r="UBE11" s="83"/>
      <c r="UBF11" s="83"/>
      <c r="UBG11" s="83"/>
      <c r="UBH11" s="83"/>
      <c r="UBI11" s="83"/>
      <c r="UBJ11" s="83"/>
      <c r="UBK11" s="83"/>
      <c r="UBL11" s="83"/>
      <c r="UBM11" s="83"/>
      <c r="UBN11" s="83"/>
      <c r="UBO11" s="83"/>
      <c r="UBP11" s="83"/>
      <c r="UBQ11" s="83"/>
      <c r="UBR11" s="83"/>
      <c r="UBS11" s="83"/>
      <c r="UBT11" s="83"/>
      <c r="UBU11" s="83"/>
      <c r="UBV11" s="83"/>
      <c r="UBW11" s="83"/>
      <c r="UBX11" s="83"/>
      <c r="UBY11" s="83"/>
      <c r="UBZ11" s="83"/>
      <c r="UCA11" s="83"/>
      <c r="UCB11" s="83"/>
      <c r="UCC11" s="83"/>
      <c r="UCD11" s="83"/>
      <c r="UCE11" s="83"/>
      <c r="UCF11" s="83"/>
      <c r="UCG11" s="83"/>
      <c r="UCH11" s="83"/>
      <c r="UCI11" s="83"/>
      <c r="UCJ11" s="83"/>
      <c r="UCK11" s="83"/>
      <c r="UCL11" s="83"/>
      <c r="UCM11" s="83"/>
      <c r="UCN11" s="83"/>
      <c r="UCO11" s="83"/>
      <c r="UCP11" s="83"/>
      <c r="UCQ11" s="83"/>
      <c r="UCR11" s="83"/>
      <c r="UCS11" s="83"/>
      <c r="UCT11" s="83"/>
      <c r="UCU11" s="83"/>
      <c r="UCV11" s="83"/>
      <c r="UCW11" s="83"/>
      <c r="UCX11" s="83"/>
      <c r="UCY11" s="83"/>
      <c r="UCZ11" s="83"/>
      <c r="UDA11" s="83"/>
      <c r="UDB11" s="83"/>
      <c r="UDC11" s="83"/>
      <c r="UDD11" s="83"/>
      <c r="UDE11" s="83"/>
      <c r="UDF11" s="83"/>
      <c r="UDG11" s="83"/>
      <c r="UDH11" s="83"/>
      <c r="UDI11" s="83"/>
      <c r="UDJ11" s="83"/>
      <c r="UDK11" s="83"/>
      <c r="UDL11" s="83"/>
      <c r="UDM11" s="83"/>
      <c r="UDN11" s="83"/>
      <c r="UDO11" s="83"/>
      <c r="UDP11" s="83"/>
      <c r="UDQ11" s="83"/>
      <c r="UDR11" s="83"/>
      <c r="UDS11" s="83"/>
      <c r="UDT11" s="83"/>
      <c r="UDU11" s="83"/>
      <c r="UDV11" s="83"/>
      <c r="UDW11" s="83"/>
      <c r="UDX11" s="83"/>
      <c r="UDY11" s="83"/>
      <c r="UDZ11" s="83"/>
      <c r="UEA11" s="83"/>
      <c r="UEB11" s="83"/>
      <c r="UEC11" s="83"/>
      <c r="UED11" s="83"/>
      <c r="UEE11" s="83"/>
      <c r="UEF11" s="83"/>
      <c r="UEG11" s="83"/>
      <c r="UEH11" s="83"/>
      <c r="UEI11" s="83"/>
      <c r="UEJ11" s="83"/>
      <c r="UEK11" s="83"/>
      <c r="UEL11" s="83"/>
      <c r="UEM11" s="83"/>
      <c r="UEN11" s="83"/>
      <c r="UEO11" s="83"/>
      <c r="UEP11" s="83"/>
      <c r="UEQ11" s="83"/>
      <c r="UER11" s="83"/>
      <c r="UES11" s="83"/>
      <c r="UET11" s="83"/>
      <c r="UEU11" s="83"/>
      <c r="UEV11" s="83"/>
      <c r="UEW11" s="83"/>
      <c r="UEX11" s="83"/>
      <c r="UEY11" s="83"/>
      <c r="UEZ11" s="83"/>
      <c r="UFA11" s="83"/>
      <c r="UFB11" s="83"/>
      <c r="UFC11" s="83"/>
      <c r="UFD11" s="83"/>
      <c r="UFE11" s="83"/>
      <c r="UFF11" s="83"/>
      <c r="UFG11" s="83"/>
      <c r="UFH11" s="83"/>
      <c r="UFI11" s="83"/>
      <c r="UFJ11" s="83"/>
      <c r="UFK11" s="83"/>
      <c r="UFL11" s="83"/>
      <c r="UFM11" s="83"/>
      <c r="UFN11" s="83"/>
      <c r="UFO11" s="83"/>
      <c r="UFP11" s="83"/>
      <c r="UFQ11" s="83"/>
      <c r="UFR11" s="83"/>
      <c r="UFS11" s="83"/>
      <c r="UFT11" s="83"/>
      <c r="UFU11" s="83"/>
      <c r="UFV11" s="83"/>
      <c r="UFW11" s="83"/>
      <c r="UFX11" s="83"/>
      <c r="UFY11" s="83"/>
      <c r="UFZ11" s="83"/>
      <c r="UGA11" s="83"/>
      <c r="UGB11" s="83"/>
      <c r="UGC11" s="83"/>
      <c r="UGD11" s="83"/>
      <c r="UGE11" s="83"/>
      <c r="UGF11" s="83"/>
      <c r="UGG11" s="83"/>
      <c r="UGH11" s="83"/>
      <c r="UGI11" s="83"/>
      <c r="UGJ11" s="83"/>
      <c r="UGK11" s="83"/>
      <c r="UGL11" s="83"/>
      <c r="UGM11" s="83"/>
      <c r="UGN11" s="83"/>
      <c r="UGO11" s="83"/>
      <c r="UGP11" s="83"/>
      <c r="UGQ11" s="83"/>
      <c r="UGR11" s="83"/>
      <c r="UGS11" s="83"/>
      <c r="UGT11" s="83"/>
      <c r="UGU11" s="83"/>
      <c r="UGV11" s="83"/>
      <c r="UGW11" s="83"/>
      <c r="UGX11" s="83"/>
      <c r="UGY11" s="83"/>
      <c r="UGZ11" s="83"/>
      <c r="UHA11" s="83"/>
      <c r="UHB11" s="83"/>
      <c r="UHC11" s="83"/>
      <c r="UHD11" s="83"/>
      <c r="UHE11" s="83"/>
      <c r="UHF11" s="83"/>
      <c r="UHG11" s="83"/>
      <c r="UHH11" s="83"/>
      <c r="UHI11" s="83"/>
      <c r="UHJ11" s="83"/>
      <c r="UHK11" s="83"/>
      <c r="UHL11" s="83"/>
      <c r="UHM11" s="83"/>
      <c r="UHN11" s="83"/>
      <c r="UHO11" s="83"/>
      <c r="UHP11" s="83"/>
      <c r="UHQ11" s="83"/>
      <c r="UHR11" s="83"/>
      <c r="UHS11" s="83"/>
      <c r="UHT11" s="83"/>
      <c r="UHU11" s="83"/>
      <c r="UHV11" s="83"/>
      <c r="UHW11" s="83"/>
      <c r="UHX11" s="83"/>
      <c r="UHY11" s="83"/>
      <c r="UHZ11" s="83"/>
      <c r="UIA11" s="83"/>
      <c r="UIB11" s="83"/>
      <c r="UIC11" s="83"/>
      <c r="UID11" s="83"/>
      <c r="UIE11" s="83"/>
      <c r="UIF11" s="83"/>
      <c r="UIG11" s="83"/>
      <c r="UIH11" s="83"/>
      <c r="UII11" s="83"/>
      <c r="UIJ11" s="83"/>
      <c r="UIK11" s="83"/>
      <c r="UIL11" s="83"/>
      <c r="UIM11" s="83"/>
      <c r="UIN11" s="83"/>
      <c r="UIO11" s="83"/>
      <c r="UIP11" s="83"/>
      <c r="UIQ11" s="83"/>
      <c r="UIR11" s="83"/>
      <c r="UIS11" s="83"/>
      <c r="UIT11" s="83"/>
      <c r="UIU11" s="83"/>
      <c r="UIV11" s="83"/>
      <c r="UIW11" s="83"/>
      <c r="UIX11" s="83"/>
      <c r="UIY11" s="83"/>
      <c r="UIZ11" s="83"/>
      <c r="UJA11" s="83"/>
      <c r="UJB11" s="83"/>
      <c r="UJC11" s="83"/>
      <c r="UJD11" s="83"/>
      <c r="UJE11" s="83"/>
      <c r="UJF11" s="83"/>
      <c r="UJG11" s="83"/>
      <c r="UJH11" s="83"/>
      <c r="UJI11" s="83"/>
      <c r="UJJ11" s="83"/>
      <c r="UJK11" s="83"/>
      <c r="UJL11" s="83"/>
      <c r="UJM11" s="83"/>
      <c r="UJN11" s="83"/>
      <c r="UJO11" s="83"/>
      <c r="UJP11" s="83"/>
      <c r="UJQ11" s="83"/>
      <c r="UJR11" s="83"/>
      <c r="UJS11" s="83"/>
      <c r="UJT11" s="83"/>
      <c r="UJU11" s="83"/>
      <c r="UJV11" s="83"/>
      <c r="UJW11" s="83"/>
      <c r="UJX11" s="83"/>
      <c r="UJY11" s="83"/>
      <c r="UJZ11" s="83"/>
      <c r="UKA11" s="83"/>
      <c r="UKB11" s="83"/>
      <c r="UKC11" s="83"/>
      <c r="UKD11" s="83"/>
      <c r="UKE11" s="83"/>
      <c r="UKF11" s="83"/>
      <c r="UKG11" s="83"/>
      <c r="UKH11" s="83"/>
      <c r="UKI11" s="83"/>
      <c r="UKJ11" s="83"/>
      <c r="UKK11" s="83"/>
      <c r="UKL11" s="83"/>
      <c r="UKM11" s="83"/>
      <c r="UKN11" s="83"/>
      <c r="UKO11" s="83"/>
      <c r="UKP11" s="83"/>
      <c r="UKQ11" s="83"/>
      <c r="UKR11" s="83"/>
      <c r="UKS11" s="83"/>
      <c r="UKT11" s="83"/>
      <c r="UKU11" s="83"/>
      <c r="UKV11" s="83"/>
      <c r="UKW11" s="83"/>
      <c r="UKX11" s="83"/>
      <c r="UKY11" s="83"/>
      <c r="UKZ11" s="83"/>
      <c r="ULA11" s="83"/>
      <c r="ULB11" s="83"/>
      <c r="ULC11" s="83"/>
      <c r="ULD11" s="83"/>
      <c r="ULE11" s="83"/>
      <c r="ULF11" s="83"/>
      <c r="ULG11" s="83"/>
      <c r="ULH11" s="83"/>
      <c r="ULI11" s="83"/>
      <c r="ULJ11" s="83"/>
      <c r="ULK11" s="83"/>
      <c r="ULL11" s="83"/>
      <c r="ULM11" s="83"/>
      <c r="ULN11" s="83"/>
      <c r="ULO11" s="83"/>
      <c r="ULP11" s="83"/>
      <c r="ULQ11" s="83"/>
      <c r="ULR11" s="83"/>
      <c r="ULS11" s="83"/>
      <c r="ULT11" s="83"/>
      <c r="ULU11" s="83"/>
      <c r="ULV11" s="83"/>
      <c r="ULW11" s="83"/>
      <c r="ULX11" s="83"/>
      <c r="ULY11" s="83"/>
      <c r="ULZ11" s="83"/>
      <c r="UMA11" s="83"/>
      <c r="UMB11" s="83"/>
      <c r="UMC11" s="83"/>
      <c r="UMD11" s="83"/>
      <c r="UME11" s="83"/>
      <c r="UMF11" s="83"/>
      <c r="UMG11" s="83"/>
      <c r="UMH11" s="83"/>
      <c r="UMI11" s="83"/>
      <c r="UMJ11" s="83"/>
      <c r="UMK11" s="83"/>
      <c r="UML11" s="83"/>
      <c r="UMM11" s="83"/>
      <c r="UMN11" s="83"/>
      <c r="UMO11" s="83"/>
      <c r="UMP11" s="83"/>
      <c r="UMQ11" s="83"/>
      <c r="UMR11" s="83"/>
      <c r="UMS11" s="83"/>
      <c r="UMT11" s="83"/>
      <c r="UMU11" s="83"/>
      <c r="UMV11" s="83"/>
      <c r="UMW11" s="83"/>
      <c r="UMX11" s="83"/>
      <c r="UMY11" s="83"/>
      <c r="UMZ11" s="83"/>
      <c r="UNA11" s="83"/>
      <c r="UNB11" s="83"/>
      <c r="UNC11" s="83"/>
      <c r="UND11" s="83"/>
      <c r="UNE11" s="83"/>
      <c r="UNF11" s="83"/>
      <c r="UNG11" s="83"/>
      <c r="UNH11" s="83"/>
      <c r="UNI11" s="83"/>
      <c r="UNJ11" s="83"/>
      <c r="UNK11" s="83"/>
      <c r="UNL11" s="83"/>
      <c r="UNM11" s="83"/>
      <c r="UNN11" s="83"/>
      <c r="UNO11" s="83"/>
      <c r="UNP11" s="83"/>
      <c r="UNQ11" s="83"/>
      <c r="UNR11" s="83"/>
      <c r="UNS11" s="83"/>
      <c r="UNT11" s="83"/>
      <c r="UNU11" s="83"/>
      <c r="UNV11" s="83"/>
      <c r="UNW11" s="83"/>
      <c r="UNX11" s="83"/>
      <c r="UNY11" s="83"/>
      <c r="UNZ11" s="83"/>
      <c r="UOA11" s="83"/>
      <c r="UOB11" s="83"/>
      <c r="UOC11" s="83"/>
      <c r="UOD11" s="83"/>
      <c r="UOE11" s="83"/>
      <c r="UOF11" s="83"/>
      <c r="UOG11" s="83"/>
      <c r="UOH11" s="83"/>
      <c r="UOI11" s="83"/>
      <c r="UOJ11" s="83"/>
      <c r="UOK11" s="83"/>
      <c r="UOL11" s="83"/>
      <c r="UOM11" s="83"/>
      <c r="UON11" s="83"/>
      <c r="UOO11" s="83"/>
      <c r="UOP11" s="83"/>
      <c r="UOQ11" s="83"/>
      <c r="UOR11" s="83"/>
      <c r="UOS11" s="83"/>
      <c r="UOT11" s="83"/>
      <c r="UOU11" s="83"/>
      <c r="UOV11" s="83"/>
      <c r="UOW11" s="83"/>
      <c r="UOX11" s="83"/>
      <c r="UOY11" s="83"/>
      <c r="UOZ11" s="83"/>
      <c r="UPA11" s="83"/>
      <c r="UPB11" s="83"/>
      <c r="UPC11" s="83"/>
      <c r="UPD11" s="83"/>
      <c r="UPE11" s="83"/>
      <c r="UPF11" s="83"/>
      <c r="UPG11" s="83"/>
      <c r="UPH11" s="83"/>
      <c r="UPI11" s="83"/>
      <c r="UPJ11" s="83"/>
      <c r="UPK11" s="83"/>
      <c r="UPL11" s="83"/>
      <c r="UPM11" s="83"/>
      <c r="UPN11" s="83"/>
      <c r="UPO11" s="83"/>
      <c r="UPP11" s="83"/>
      <c r="UPQ11" s="83"/>
      <c r="UPR11" s="83"/>
      <c r="UPS11" s="83"/>
      <c r="UPT11" s="83"/>
      <c r="UPU11" s="83"/>
      <c r="UPV11" s="83"/>
      <c r="UPW11" s="83"/>
      <c r="UPX11" s="83"/>
      <c r="UPY11" s="83"/>
      <c r="UPZ11" s="83"/>
      <c r="UQA11" s="83"/>
      <c r="UQB11" s="83"/>
      <c r="UQC11" s="83"/>
      <c r="UQD11" s="83"/>
      <c r="UQE11" s="83"/>
      <c r="UQF11" s="83"/>
      <c r="UQG11" s="83"/>
      <c r="UQH11" s="83"/>
      <c r="UQI11" s="83"/>
      <c r="UQJ11" s="83"/>
      <c r="UQK11" s="83"/>
      <c r="UQL11" s="83"/>
      <c r="UQM11" s="83"/>
      <c r="UQN11" s="83"/>
      <c r="UQO11" s="83"/>
      <c r="UQP11" s="83"/>
      <c r="UQQ11" s="83"/>
      <c r="UQR11" s="83"/>
      <c r="UQS11" s="83"/>
      <c r="UQT11" s="83"/>
      <c r="UQU11" s="83"/>
      <c r="UQV11" s="83"/>
      <c r="UQW11" s="83"/>
      <c r="UQX11" s="83"/>
      <c r="UQY11" s="83"/>
      <c r="UQZ11" s="83"/>
      <c r="URA11" s="83"/>
      <c r="URB11" s="83"/>
      <c r="URC11" s="83"/>
      <c r="URD11" s="83"/>
      <c r="URE11" s="83"/>
      <c r="URF11" s="83"/>
      <c r="URG11" s="83"/>
      <c r="URH11" s="83"/>
      <c r="URI11" s="83"/>
      <c r="URJ11" s="83"/>
      <c r="URK11" s="83"/>
      <c r="URL11" s="83"/>
      <c r="URM11" s="83"/>
      <c r="URN11" s="83"/>
      <c r="URO11" s="83"/>
      <c r="URP11" s="83"/>
      <c r="URQ11" s="83"/>
      <c r="URR11" s="83"/>
      <c r="URS11" s="83"/>
      <c r="URT11" s="83"/>
      <c r="URU11" s="83"/>
      <c r="URV11" s="83"/>
      <c r="URW11" s="83"/>
      <c r="URX11" s="83"/>
      <c r="URY11" s="83"/>
      <c r="URZ11" s="83"/>
      <c r="USA11" s="83"/>
      <c r="USB11" s="83"/>
      <c r="USC11" s="83"/>
      <c r="USD11" s="83"/>
      <c r="USE11" s="83"/>
      <c r="USF11" s="83"/>
      <c r="USG11" s="83"/>
      <c r="USH11" s="83"/>
      <c r="USI11" s="83"/>
      <c r="USJ11" s="83"/>
      <c r="USK11" s="83"/>
      <c r="USL11" s="83"/>
      <c r="USM11" s="83"/>
      <c r="USN11" s="83"/>
      <c r="USO11" s="83"/>
      <c r="USP11" s="83"/>
      <c r="USQ11" s="83"/>
      <c r="USR11" s="83"/>
      <c r="USS11" s="83"/>
      <c r="UST11" s="83"/>
      <c r="USU11" s="83"/>
      <c r="USV11" s="83"/>
      <c r="USW11" s="83"/>
      <c r="USX11" s="83"/>
      <c r="USY11" s="83"/>
      <c r="USZ11" s="83"/>
      <c r="UTA11" s="83"/>
      <c r="UTB11" s="83"/>
      <c r="UTC11" s="83"/>
      <c r="UTD11" s="83"/>
      <c r="UTE11" s="83"/>
      <c r="UTF11" s="83"/>
      <c r="UTG11" s="83"/>
      <c r="UTH11" s="83"/>
      <c r="UTI11" s="83"/>
      <c r="UTJ11" s="83"/>
      <c r="UTK11" s="83"/>
      <c r="UTL11" s="83"/>
      <c r="UTM11" s="83"/>
      <c r="UTN11" s="83"/>
      <c r="UTO11" s="83"/>
      <c r="UTP11" s="83"/>
      <c r="UTQ11" s="83"/>
      <c r="UTR11" s="83"/>
      <c r="UTS11" s="83"/>
      <c r="UTT11" s="83"/>
      <c r="UTU11" s="83"/>
      <c r="UTV11" s="83"/>
      <c r="UTW11" s="83"/>
      <c r="UTX11" s="83"/>
      <c r="UTY11" s="83"/>
      <c r="UTZ11" s="83"/>
      <c r="UUA11" s="83"/>
      <c r="UUB11" s="83"/>
      <c r="UUC11" s="83"/>
      <c r="UUD11" s="83"/>
      <c r="UUE11" s="83"/>
      <c r="UUF11" s="83"/>
      <c r="UUG11" s="83"/>
      <c r="UUH11" s="83"/>
      <c r="UUI11" s="83"/>
      <c r="UUJ11" s="83"/>
      <c r="UUK11" s="83"/>
      <c r="UUL11" s="83"/>
      <c r="UUM11" s="83"/>
      <c r="UUN11" s="83"/>
      <c r="UUO11" s="83"/>
      <c r="UUP11" s="83"/>
      <c r="UUQ11" s="83"/>
      <c r="UUR11" s="83"/>
      <c r="UUS11" s="83"/>
      <c r="UUT11" s="83"/>
      <c r="UUU11" s="83"/>
      <c r="UUV11" s="83"/>
      <c r="UUW11" s="83"/>
      <c r="UUX11" s="83"/>
      <c r="UUY11" s="83"/>
      <c r="UUZ11" s="83"/>
      <c r="UVA11" s="83"/>
      <c r="UVB11" s="83"/>
      <c r="UVC11" s="83"/>
      <c r="UVD11" s="83"/>
      <c r="UVE11" s="83"/>
      <c r="UVF11" s="83"/>
      <c r="UVG11" s="83"/>
      <c r="UVH11" s="83"/>
      <c r="UVI11" s="83"/>
      <c r="UVJ11" s="83"/>
      <c r="UVK11" s="83"/>
      <c r="UVL11" s="83"/>
      <c r="UVM11" s="83"/>
      <c r="UVN11" s="83"/>
      <c r="UVO11" s="83"/>
      <c r="UVP11" s="83"/>
      <c r="UVQ11" s="83"/>
      <c r="UVR11" s="83"/>
      <c r="UVS11" s="83"/>
      <c r="UVT11" s="83"/>
      <c r="UVU11" s="83"/>
      <c r="UVV11" s="83"/>
      <c r="UVW11" s="83"/>
      <c r="UVX11" s="83"/>
      <c r="UVY11" s="83"/>
      <c r="UVZ11" s="83"/>
      <c r="UWA11" s="83"/>
      <c r="UWB11" s="83"/>
      <c r="UWC11" s="83"/>
      <c r="UWD11" s="83"/>
      <c r="UWE11" s="83"/>
      <c r="UWF11" s="83"/>
      <c r="UWG11" s="83"/>
      <c r="UWH11" s="83"/>
      <c r="UWI11" s="83"/>
      <c r="UWJ11" s="83"/>
      <c r="UWK11" s="83"/>
      <c r="UWL11" s="83"/>
      <c r="UWM11" s="83"/>
      <c r="UWN11" s="83"/>
      <c r="UWO11" s="83"/>
      <c r="UWP11" s="83"/>
      <c r="UWQ11" s="83"/>
      <c r="UWR11" s="83"/>
      <c r="UWS11" s="83"/>
      <c r="UWT11" s="83"/>
      <c r="UWU11" s="83"/>
      <c r="UWV11" s="83"/>
      <c r="UWW11" s="83"/>
      <c r="UWX11" s="83"/>
      <c r="UWY11" s="83"/>
      <c r="UWZ11" s="83"/>
      <c r="UXA11" s="83"/>
      <c r="UXB11" s="83"/>
      <c r="UXC11" s="83"/>
      <c r="UXD11" s="83"/>
      <c r="UXE11" s="83"/>
      <c r="UXF11" s="83"/>
      <c r="UXG11" s="83"/>
      <c r="UXH11" s="83"/>
      <c r="UXI11" s="83"/>
      <c r="UXJ11" s="83"/>
      <c r="UXK11" s="83"/>
      <c r="UXL11" s="83"/>
      <c r="UXM11" s="83"/>
      <c r="UXN11" s="83"/>
      <c r="UXO11" s="83"/>
      <c r="UXP11" s="83"/>
      <c r="UXQ11" s="83"/>
      <c r="UXR11" s="83"/>
      <c r="UXS11" s="83"/>
      <c r="UXT11" s="83"/>
      <c r="UXU11" s="83"/>
      <c r="UXV11" s="83"/>
      <c r="UXW11" s="83"/>
      <c r="UXX11" s="83"/>
      <c r="UXY11" s="83"/>
      <c r="UXZ11" s="83"/>
      <c r="UYA11" s="83"/>
      <c r="UYB11" s="83"/>
      <c r="UYC11" s="83"/>
      <c r="UYD11" s="83"/>
      <c r="UYE11" s="83"/>
      <c r="UYF11" s="83"/>
      <c r="UYG11" s="83"/>
      <c r="UYH11" s="83"/>
      <c r="UYI11" s="83"/>
      <c r="UYJ11" s="83"/>
      <c r="UYK11" s="83"/>
      <c r="UYL11" s="83"/>
      <c r="UYM11" s="83"/>
      <c r="UYN11" s="83"/>
      <c r="UYO11" s="83"/>
      <c r="UYP11" s="83"/>
      <c r="UYQ11" s="83"/>
      <c r="UYR11" s="83"/>
      <c r="UYS11" s="83"/>
      <c r="UYT11" s="83"/>
      <c r="UYU11" s="83"/>
      <c r="UYV11" s="83"/>
      <c r="UYW11" s="83"/>
      <c r="UYX11" s="83"/>
      <c r="UYY11" s="83"/>
      <c r="UYZ11" s="83"/>
      <c r="UZA11" s="83"/>
      <c r="UZB11" s="83"/>
      <c r="UZC11" s="83"/>
      <c r="UZD11" s="83"/>
      <c r="UZE11" s="83"/>
      <c r="UZF11" s="83"/>
      <c r="UZG11" s="83"/>
      <c r="UZH11" s="83"/>
      <c r="UZI11" s="83"/>
      <c r="UZJ11" s="83"/>
      <c r="UZK11" s="83"/>
      <c r="UZL11" s="83"/>
      <c r="UZM11" s="83"/>
      <c r="UZN11" s="83"/>
      <c r="UZO11" s="83"/>
      <c r="UZP11" s="83"/>
      <c r="UZQ11" s="83"/>
      <c r="UZR11" s="83"/>
      <c r="UZS11" s="83"/>
      <c r="UZT11" s="83"/>
      <c r="UZU11" s="83"/>
      <c r="UZV11" s="83"/>
      <c r="UZW11" s="83"/>
      <c r="UZX11" s="83"/>
      <c r="UZY11" s="83"/>
      <c r="UZZ11" s="83"/>
      <c r="VAA11" s="83"/>
      <c r="VAB11" s="83"/>
      <c r="VAC11" s="83"/>
      <c r="VAD11" s="83"/>
      <c r="VAE11" s="83"/>
      <c r="VAF11" s="83"/>
      <c r="VAG11" s="83"/>
      <c r="VAH11" s="83"/>
      <c r="VAI11" s="83"/>
      <c r="VAJ11" s="83"/>
      <c r="VAK11" s="83"/>
      <c r="VAL11" s="83"/>
      <c r="VAM11" s="83"/>
      <c r="VAN11" s="83"/>
      <c r="VAO11" s="83"/>
      <c r="VAP11" s="83"/>
      <c r="VAQ11" s="83"/>
      <c r="VAR11" s="83"/>
      <c r="VAS11" s="83"/>
      <c r="VAT11" s="83"/>
      <c r="VAU11" s="83"/>
      <c r="VAV11" s="83"/>
      <c r="VAW11" s="83"/>
      <c r="VAX11" s="83"/>
      <c r="VAY11" s="83"/>
      <c r="VAZ11" s="83"/>
      <c r="VBA11" s="83"/>
      <c r="VBB11" s="83"/>
      <c r="VBC11" s="83"/>
      <c r="VBD11" s="83"/>
      <c r="VBE11" s="83"/>
      <c r="VBF11" s="83"/>
      <c r="VBG11" s="83"/>
      <c r="VBH11" s="83"/>
      <c r="VBI11" s="83"/>
      <c r="VBJ11" s="83"/>
      <c r="VBK11" s="83"/>
      <c r="VBL11" s="83"/>
      <c r="VBM11" s="83"/>
      <c r="VBN11" s="83"/>
      <c r="VBO11" s="83"/>
      <c r="VBP11" s="83"/>
      <c r="VBQ11" s="83"/>
      <c r="VBR11" s="83"/>
      <c r="VBS11" s="83"/>
      <c r="VBT11" s="83"/>
      <c r="VBU11" s="83"/>
      <c r="VBV11" s="83"/>
      <c r="VBW11" s="83"/>
      <c r="VBX11" s="83"/>
      <c r="VBY11" s="83"/>
      <c r="VBZ11" s="83"/>
      <c r="VCA11" s="83"/>
      <c r="VCB11" s="83"/>
      <c r="VCC11" s="83"/>
      <c r="VCD11" s="83"/>
      <c r="VCE11" s="83"/>
      <c r="VCF11" s="83"/>
      <c r="VCG11" s="83"/>
      <c r="VCH11" s="83"/>
      <c r="VCI11" s="83"/>
      <c r="VCJ11" s="83"/>
      <c r="VCK11" s="83"/>
      <c r="VCL11" s="83"/>
      <c r="VCM11" s="83"/>
      <c r="VCN11" s="83"/>
      <c r="VCO11" s="83"/>
      <c r="VCP11" s="83"/>
      <c r="VCQ11" s="83"/>
      <c r="VCR11" s="83"/>
      <c r="VCS11" s="83"/>
      <c r="VCT11" s="83"/>
      <c r="VCU11" s="83"/>
      <c r="VCV11" s="83"/>
      <c r="VCW11" s="83"/>
      <c r="VCX11" s="83"/>
      <c r="VCY11" s="83"/>
      <c r="VCZ11" s="83"/>
      <c r="VDA11" s="83"/>
      <c r="VDB11" s="83"/>
      <c r="VDC11" s="83"/>
      <c r="VDD11" s="83"/>
      <c r="VDE11" s="83"/>
      <c r="VDF11" s="83"/>
      <c r="VDG11" s="83"/>
      <c r="VDH11" s="83"/>
      <c r="VDI11" s="83"/>
      <c r="VDJ11" s="83"/>
      <c r="VDK11" s="83"/>
      <c r="VDL11" s="83"/>
      <c r="VDM11" s="83"/>
      <c r="VDN11" s="83"/>
      <c r="VDO11" s="83"/>
      <c r="VDP11" s="83"/>
      <c r="VDQ11" s="83"/>
      <c r="VDR11" s="83"/>
      <c r="VDS11" s="83"/>
      <c r="VDT11" s="83"/>
      <c r="VDU11" s="83"/>
      <c r="VDV11" s="83"/>
      <c r="VDW11" s="83"/>
      <c r="VDX11" s="83"/>
      <c r="VDY11" s="83"/>
      <c r="VDZ11" s="83"/>
      <c r="VEA11" s="83"/>
      <c r="VEB11" s="83"/>
      <c r="VEC11" s="83"/>
      <c r="VED11" s="83"/>
      <c r="VEE11" s="83"/>
      <c r="VEF11" s="83"/>
      <c r="VEG11" s="83"/>
      <c r="VEH11" s="83"/>
      <c r="VEI11" s="83"/>
      <c r="VEJ11" s="83"/>
      <c r="VEK11" s="83"/>
      <c r="VEL11" s="83"/>
      <c r="VEM11" s="83"/>
      <c r="VEN11" s="83"/>
      <c r="VEO11" s="83"/>
      <c r="VEP11" s="83"/>
      <c r="VEQ11" s="83"/>
      <c r="VER11" s="83"/>
      <c r="VES11" s="83"/>
      <c r="VET11" s="83"/>
      <c r="VEU11" s="83"/>
      <c r="VEV11" s="83"/>
      <c r="VEW11" s="83"/>
      <c r="VEX11" s="83"/>
      <c r="VEY11" s="83"/>
      <c r="VEZ11" s="83"/>
      <c r="VFA11" s="83"/>
      <c r="VFB11" s="83"/>
      <c r="VFC11" s="83"/>
      <c r="VFD11" s="83"/>
      <c r="VFE11" s="83"/>
      <c r="VFF11" s="83"/>
      <c r="VFG11" s="83"/>
      <c r="VFH11" s="83"/>
      <c r="VFI11" s="83"/>
      <c r="VFJ11" s="83"/>
      <c r="VFK11" s="83"/>
      <c r="VFL11" s="83"/>
      <c r="VFM11" s="83"/>
      <c r="VFN11" s="83"/>
      <c r="VFO11" s="83"/>
      <c r="VFP11" s="83"/>
      <c r="VFQ11" s="83"/>
      <c r="VFR11" s="83"/>
      <c r="VFS11" s="83"/>
      <c r="VFT11" s="83"/>
      <c r="VFU11" s="83"/>
      <c r="VFV11" s="83"/>
      <c r="VFW11" s="83"/>
      <c r="VFX11" s="83"/>
      <c r="VFY11" s="83"/>
      <c r="VFZ11" s="83"/>
      <c r="VGA11" s="83"/>
      <c r="VGB11" s="83"/>
      <c r="VGC11" s="83"/>
      <c r="VGD11" s="83"/>
      <c r="VGE11" s="83"/>
      <c r="VGF11" s="83"/>
      <c r="VGG11" s="83"/>
      <c r="VGH11" s="83"/>
      <c r="VGI11" s="83"/>
      <c r="VGJ11" s="83"/>
      <c r="VGK11" s="83"/>
      <c r="VGL11" s="83"/>
      <c r="VGM11" s="83"/>
      <c r="VGN11" s="83"/>
      <c r="VGO11" s="83"/>
      <c r="VGP11" s="83"/>
      <c r="VGQ11" s="83"/>
      <c r="VGR11" s="83"/>
      <c r="VGS11" s="83"/>
      <c r="VGT11" s="83"/>
      <c r="VGU11" s="83"/>
      <c r="VGV11" s="83"/>
      <c r="VGW11" s="83"/>
      <c r="VGX11" s="83"/>
      <c r="VGY11" s="83"/>
      <c r="VGZ11" s="83"/>
      <c r="VHA11" s="83"/>
      <c r="VHB11" s="83"/>
      <c r="VHC11" s="83"/>
      <c r="VHD11" s="83"/>
      <c r="VHE11" s="83"/>
      <c r="VHF11" s="83"/>
      <c r="VHG11" s="83"/>
      <c r="VHH11" s="83"/>
      <c r="VHI11" s="83"/>
      <c r="VHJ11" s="83"/>
      <c r="VHK11" s="83"/>
      <c r="VHL11" s="83"/>
      <c r="VHM11" s="83"/>
      <c r="VHN11" s="83"/>
      <c r="VHO11" s="83"/>
      <c r="VHP11" s="83"/>
      <c r="VHQ11" s="83"/>
      <c r="VHR11" s="83"/>
      <c r="VHS11" s="83"/>
      <c r="VHT11" s="83"/>
      <c r="VHU11" s="83"/>
      <c r="VHV11" s="83"/>
      <c r="VHW11" s="83"/>
      <c r="VHX11" s="83"/>
      <c r="VHY11" s="83"/>
      <c r="VHZ11" s="83"/>
      <c r="VIA11" s="83"/>
      <c r="VIB11" s="83"/>
      <c r="VIC11" s="83"/>
      <c r="VID11" s="83"/>
      <c r="VIE11" s="83"/>
      <c r="VIF11" s="83"/>
      <c r="VIG11" s="83"/>
      <c r="VIH11" s="83"/>
      <c r="VII11" s="83"/>
      <c r="VIJ11" s="83"/>
      <c r="VIK11" s="83"/>
      <c r="VIL11" s="83"/>
      <c r="VIM11" s="83"/>
      <c r="VIN11" s="83"/>
      <c r="VIO11" s="83"/>
      <c r="VIP11" s="83"/>
      <c r="VIQ11" s="83"/>
      <c r="VIR11" s="83"/>
      <c r="VIS11" s="83"/>
      <c r="VIT11" s="83"/>
      <c r="VIU11" s="83"/>
      <c r="VIV11" s="83"/>
      <c r="VIW11" s="83"/>
      <c r="VIX11" s="83"/>
      <c r="VIY11" s="83"/>
      <c r="VIZ11" s="83"/>
      <c r="VJA11" s="83"/>
      <c r="VJB11" s="83"/>
      <c r="VJC11" s="83"/>
      <c r="VJD11" s="83"/>
      <c r="VJE11" s="83"/>
      <c r="VJF11" s="83"/>
      <c r="VJG11" s="83"/>
      <c r="VJH11" s="83"/>
      <c r="VJI11" s="83"/>
      <c r="VJJ11" s="83"/>
      <c r="VJK11" s="83"/>
      <c r="VJL11" s="83"/>
      <c r="VJM11" s="83"/>
      <c r="VJN11" s="83"/>
      <c r="VJO11" s="83"/>
      <c r="VJP11" s="83"/>
      <c r="VJQ11" s="83"/>
      <c r="VJR11" s="83"/>
      <c r="VJS11" s="83"/>
      <c r="VJT11" s="83"/>
      <c r="VJU11" s="83"/>
      <c r="VJV11" s="83"/>
      <c r="VJW11" s="83"/>
      <c r="VJX11" s="83"/>
      <c r="VJY11" s="83"/>
      <c r="VJZ11" s="83"/>
      <c r="VKA11" s="83"/>
      <c r="VKB11" s="83"/>
      <c r="VKC11" s="83"/>
      <c r="VKD11" s="83"/>
      <c r="VKE11" s="83"/>
      <c r="VKF11" s="83"/>
      <c r="VKG11" s="83"/>
      <c r="VKH11" s="83"/>
      <c r="VKI11" s="83"/>
      <c r="VKJ11" s="83"/>
      <c r="VKK11" s="83"/>
      <c r="VKL11" s="83"/>
      <c r="VKM11" s="83"/>
      <c r="VKN11" s="83"/>
      <c r="VKO11" s="83"/>
      <c r="VKP11" s="83"/>
      <c r="VKQ11" s="83"/>
      <c r="VKR11" s="83"/>
      <c r="VKS11" s="83"/>
      <c r="VKT11" s="83"/>
      <c r="VKU11" s="83"/>
      <c r="VKV11" s="83"/>
      <c r="VKW11" s="83"/>
      <c r="VKX11" s="83"/>
      <c r="VKY11" s="83"/>
      <c r="VKZ11" s="83"/>
      <c r="VLA11" s="83"/>
      <c r="VLB11" s="83"/>
      <c r="VLC11" s="83"/>
      <c r="VLD11" s="83"/>
      <c r="VLE11" s="83"/>
      <c r="VLF11" s="83"/>
      <c r="VLG11" s="83"/>
      <c r="VLH11" s="83"/>
      <c r="VLI11" s="83"/>
      <c r="VLJ11" s="83"/>
      <c r="VLK11" s="83"/>
      <c r="VLL11" s="83"/>
      <c r="VLM11" s="83"/>
      <c r="VLN11" s="83"/>
      <c r="VLO11" s="83"/>
      <c r="VLP11" s="83"/>
      <c r="VLQ11" s="83"/>
      <c r="VLR11" s="83"/>
      <c r="VLS11" s="83"/>
      <c r="VLT11" s="83"/>
      <c r="VLU11" s="83"/>
      <c r="VLV11" s="83"/>
      <c r="VLW11" s="83"/>
      <c r="VLX11" s="83"/>
      <c r="VLY11" s="83"/>
      <c r="VLZ11" s="83"/>
      <c r="VMA11" s="83"/>
      <c r="VMB11" s="83"/>
      <c r="VMC11" s="83"/>
      <c r="VMD11" s="83"/>
      <c r="VME11" s="83"/>
      <c r="VMF11" s="83"/>
      <c r="VMG11" s="83"/>
      <c r="VMH11" s="83"/>
      <c r="VMI11" s="83"/>
      <c r="VMJ11" s="83"/>
      <c r="VMK11" s="83"/>
      <c r="VML11" s="83"/>
      <c r="VMM11" s="83"/>
      <c r="VMN11" s="83"/>
      <c r="VMO11" s="83"/>
      <c r="VMP11" s="83"/>
      <c r="VMQ11" s="83"/>
      <c r="VMR11" s="83"/>
      <c r="VMS11" s="83"/>
      <c r="VMT11" s="83"/>
      <c r="VMU11" s="83"/>
      <c r="VMV11" s="83"/>
      <c r="VMW11" s="83"/>
      <c r="VMX11" s="83"/>
      <c r="VMY11" s="83"/>
      <c r="VMZ11" s="83"/>
      <c r="VNA11" s="83"/>
      <c r="VNB11" s="83"/>
      <c r="VNC11" s="83"/>
      <c r="VND11" s="83"/>
      <c r="VNE11" s="83"/>
      <c r="VNF11" s="83"/>
      <c r="VNG11" s="83"/>
      <c r="VNH11" s="83"/>
      <c r="VNI11" s="83"/>
      <c r="VNJ11" s="83"/>
      <c r="VNK11" s="83"/>
      <c r="VNL11" s="83"/>
      <c r="VNM11" s="83"/>
      <c r="VNN11" s="83"/>
      <c r="VNO11" s="83"/>
      <c r="VNP11" s="83"/>
      <c r="VNQ11" s="83"/>
      <c r="VNR11" s="83"/>
      <c r="VNS11" s="83"/>
      <c r="VNT11" s="83"/>
      <c r="VNU11" s="83"/>
      <c r="VNV11" s="83"/>
      <c r="VNW11" s="83"/>
      <c r="VNX11" s="83"/>
      <c r="VNY11" s="83"/>
      <c r="VNZ11" s="83"/>
      <c r="VOA11" s="83"/>
      <c r="VOB11" s="83"/>
      <c r="VOC11" s="83"/>
      <c r="VOD11" s="83"/>
      <c r="VOE11" s="83"/>
      <c r="VOF11" s="83"/>
      <c r="VOG11" s="83"/>
      <c r="VOH11" s="83"/>
      <c r="VOI11" s="83"/>
      <c r="VOJ11" s="83"/>
      <c r="VOK11" s="83"/>
      <c r="VOL11" s="83"/>
      <c r="VOM11" s="83"/>
      <c r="VON11" s="83"/>
      <c r="VOO11" s="83"/>
      <c r="VOP11" s="83"/>
      <c r="VOQ11" s="83"/>
      <c r="VOR11" s="83"/>
      <c r="VOS11" s="83"/>
      <c r="VOT11" s="83"/>
      <c r="VOU11" s="83"/>
      <c r="VOV11" s="83"/>
      <c r="VOW11" s="83"/>
      <c r="VOX11" s="83"/>
      <c r="VOY11" s="83"/>
      <c r="VOZ11" s="83"/>
      <c r="VPA11" s="83"/>
      <c r="VPB11" s="83"/>
      <c r="VPC11" s="83"/>
      <c r="VPD11" s="83"/>
      <c r="VPE11" s="83"/>
      <c r="VPF11" s="83"/>
      <c r="VPG11" s="83"/>
      <c r="VPH11" s="83"/>
      <c r="VPI11" s="83"/>
      <c r="VPJ11" s="83"/>
      <c r="VPK11" s="83"/>
      <c r="VPL11" s="83"/>
      <c r="VPM11" s="83"/>
      <c r="VPN11" s="83"/>
      <c r="VPO11" s="83"/>
      <c r="VPP11" s="83"/>
      <c r="VPQ11" s="83"/>
      <c r="VPR11" s="83"/>
      <c r="VPS11" s="83"/>
      <c r="VPT11" s="83"/>
      <c r="VPU11" s="83"/>
      <c r="VPV11" s="83"/>
      <c r="VPW11" s="83"/>
      <c r="VPX11" s="83"/>
      <c r="VPY11" s="83"/>
      <c r="VPZ11" s="83"/>
      <c r="VQA11" s="83"/>
      <c r="VQB11" s="83"/>
      <c r="VQC11" s="83"/>
      <c r="VQD11" s="83"/>
      <c r="VQE11" s="83"/>
      <c r="VQF11" s="83"/>
      <c r="VQG11" s="83"/>
      <c r="VQH11" s="83"/>
      <c r="VQI11" s="83"/>
      <c r="VQJ11" s="83"/>
      <c r="VQK11" s="83"/>
      <c r="VQL11" s="83"/>
      <c r="VQM11" s="83"/>
      <c r="VQN11" s="83"/>
      <c r="VQO11" s="83"/>
      <c r="VQP11" s="83"/>
      <c r="VQQ11" s="83"/>
      <c r="VQR11" s="83"/>
      <c r="VQS11" s="83"/>
      <c r="VQT11" s="83"/>
      <c r="VQU11" s="83"/>
      <c r="VQV11" s="83"/>
      <c r="VQW11" s="83"/>
      <c r="VQX11" s="83"/>
      <c r="VQY11" s="83"/>
      <c r="VQZ11" s="83"/>
      <c r="VRA11" s="83"/>
      <c r="VRB11" s="83"/>
      <c r="VRC11" s="83"/>
      <c r="VRD11" s="83"/>
      <c r="VRE11" s="83"/>
      <c r="VRF11" s="83"/>
      <c r="VRG11" s="83"/>
      <c r="VRH11" s="83"/>
      <c r="VRI11" s="83"/>
      <c r="VRJ11" s="83"/>
      <c r="VRK11" s="83"/>
      <c r="VRL11" s="83"/>
      <c r="VRM11" s="83"/>
      <c r="VRN11" s="83"/>
      <c r="VRO11" s="83"/>
      <c r="VRP11" s="83"/>
      <c r="VRQ11" s="83"/>
      <c r="VRR11" s="83"/>
      <c r="VRS11" s="83"/>
      <c r="VRT11" s="83"/>
      <c r="VRU11" s="83"/>
      <c r="VRV11" s="83"/>
      <c r="VRW11" s="83"/>
      <c r="VRX11" s="83"/>
      <c r="VRY11" s="83"/>
      <c r="VRZ11" s="83"/>
      <c r="VSA11" s="83"/>
      <c r="VSB11" s="83"/>
      <c r="VSC11" s="83"/>
      <c r="VSD11" s="83"/>
      <c r="VSE11" s="83"/>
      <c r="VSF11" s="83"/>
      <c r="VSG11" s="83"/>
      <c r="VSH11" s="83"/>
      <c r="VSI11" s="83"/>
      <c r="VSJ11" s="83"/>
      <c r="VSK11" s="83"/>
      <c r="VSL11" s="83"/>
      <c r="VSM11" s="83"/>
      <c r="VSN11" s="83"/>
      <c r="VSO11" s="83"/>
      <c r="VSP11" s="83"/>
      <c r="VSQ11" s="83"/>
      <c r="VSR11" s="83"/>
      <c r="VSS11" s="83"/>
      <c r="VST11" s="83"/>
      <c r="VSU11" s="83"/>
      <c r="VSV11" s="83"/>
      <c r="VSW11" s="83"/>
      <c r="VSX11" s="83"/>
      <c r="VSY11" s="83"/>
      <c r="VSZ11" s="83"/>
      <c r="VTA11" s="83"/>
      <c r="VTB11" s="83"/>
      <c r="VTC11" s="83"/>
      <c r="VTD11" s="83"/>
      <c r="VTE11" s="83"/>
      <c r="VTF11" s="83"/>
      <c r="VTG11" s="83"/>
      <c r="VTH11" s="83"/>
      <c r="VTI11" s="83"/>
      <c r="VTJ11" s="83"/>
      <c r="VTK11" s="83"/>
      <c r="VTL11" s="83"/>
      <c r="VTM11" s="83"/>
      <c r="VTN11" s="83"/>
      <c r="VTO11" s="83"/>
      <c r="VTP11" s="83"/>
      <c r="VTQ11" s="83"/>
      <c r="VTR11" s="83"/>
      <c r="VTS11" s="83"/>
      <c r="VTT11" s="83"/>
      <c r="VTU11" s="83"/>
      <c r="VTV11" s="83"/>
      <c r="VTW11" s="83"/>
      <c r="VTX11" s="83"/>
      <c r="VTY11" s="83"/>
      <c r="VTZ11" s="83"/>
      <c r="VUA11" s="83"/>
      <c r="VUB11" s="83"/>
      <c r="VUC11" s="83"/>
      <c r="VUD11" s="83"/>
      <c r="VUE11" s="83"/>
      <c r="VUF11" s="83"/>
      <c r="VUG11" s="83"/>
      <c r="VUH11" s="83"/>
      <c r="VUI11" s="83"/>
      <c r="VUJ11" s="83"/>
      <c r="VUK11" s="83"/>
      <c r="VUL11" s="83"/>
      <c r="VUM11" s="83"/>
      <c r="VUN11" s="83"/>
      <c r="VUO11" s="83"/>
      <c r="VUP11" s="83"/>
      <c r="VUQ11" s="83"/>
      <c r="VUR11" s="83"/>
      <c r="VUS11" s="83"/>
      <c r="VUT11" s="83"/>
      <c r="VUU11" s="83"/>
      <c r="VUV11" s="83"/>
      <c r="VUW11" s="83"/>
      <c r="VUX11" s="83"/>
      <c r="VUY11" s="83"/>
      <c r="VUZ11" s="83"/>
      <c r="VVA11" s="83"/>
      <c r="VVB11" s="83"/>
      <c r="VVC11" s="83"/>
      <c r="VVD11" s="83"/>
      <c r="VVE11" s="83"/>
      <c r="VVF11" s="83"/>
      <c r="VVG11" s="83"/>
      <c r="VVH11" s="83"/>
      <c r="VVI11" s="83"/>
      <c r="VVJ11" s="83"/>
      <c r="VVK11" s="83"/>
      <c r="VVL11" s="83"/>
      <c r="VVM11" s="83"/>
      <c r="VVN11" s="83"/>
      <c r="VVO11" s="83"/>
      <c r="VVP11" s="83"/>
      <c r="VVQ11" s="83"/>
      <c r="VVR11" s="83"/>
      <c r="VVS11" s="83"/>
      <c r="VVT11" s="83"/>
      <c r="VVU11" s="83"/>
      <c r="VVV11" s="83"/>
      <c r="VVW11" s="83"/>
      <c r="VVX11" s="83"/>
      <c r="VVY11" s="83"/>
      <c r="VVZ11" s="83"/>
      <c r="VWA11" s="83"/>
      <c r="VWB11" s="83"/>
      <c r="VWC11" s="83"/>
      <c r="VWD11" s="83"/>
      <c r="VWE11" s="83"/>
      <c r="VWF11" s="83"/>
      <c r="VWG11" s="83"/>
      <c r="VWH11" s="83"/>
      <c r="VWI11" s="83"/>
      <c r="VWJ11" s="83"/>
      <c r="VWK11" s="83"/>
      <c r="VWL11" s="83"/>
      <c r="VWM11" s="83"/>
      <c r="VWN11" s="83"/>
      <c r="VWO11" s="83"/>
      <c r="VWP11" s="83"/>
      <c r="VWQ11" s="83"/>
      <c r="VWR11" s="83"/>
      <c r="VWS11" s="83"/>
      <c r="VWT11" s="83"/>
      <c r="VWU11" s="83"/>
      <c r="VWV11" s="83"/>
      <c r="VWW11" s="83"/>
      <c r="VWX11" s="83"/>
      <c r="VWY11" s="83"/>
      <c r="VWZ11" s="83"/>
      <c r="VXA11" s="83"/>
      <c r="VXB11" s="83"/>
      <c r="VXC11" s="83"/>
      <c r="VXD11" s="83"/>
      <c r="VXE11" s="83"/>
      <c r="VXF11" s="83"/>
      <c r="VXG11" s="83"/>
      <c r="VXH11" s="83"/>
      <c r="VXI11" s="83"/>
      <c r="VXJ11" s="83"/>
      <c r="VXK11" s="83"/>
      <c r="VXL11" s="83"/>
      <c r="VXM11" s="83"/>
      <c r="VXN11" s="83"/>
      <c r="VXO11" s="83"/>
      <c r="VXP11" s="83"/>
      <c r="VXQ11" s="83"/>
      <c r="VXR11" s="83"/>
      <c r="VXS11" s="83"/>
      <c r="VXT11" s="83"/>
      <c r="VXU11" s="83"/>
      <c r="VXV11" s="83"/>
      <c r="VXW11" s="83"/>
      <c r="VXX11" s="83"/>
      <c r="VXY11" s="83"/>
      <c r="VXZ11" s="83"/>
      <c r="VYA11" s="83"/>
      <c r="VYB11" s="83"/>
      <c r="VYC11" s="83"/>
      <c r="VYD11" s="83"/>
      <c r="VYE11" s="83"/>
      <c r="VYF11" s="83"/>
      <c r="VYG11" s="83"/>
      <c r="VYH11" s="83"/>
      <c r="VYI11" s="83"/>
      <c r="VYJ11" s="83"/>
      <c r="VYK11" s="83"/>
      <c r="VYL11" s="83"/>
      <c r="VYM11" s="83"/>
      <c r="VYN11" s="83"/>
      <c r="VYO11" s="83"/>
      <c r="VYP11" s="83"/>
      <c r="VYQ11" s="83"/>
      <c r="VYR11" s="83"/>
      <c r="VYS11" s="83"/>
      <c r="VYT11" s="83"/>
      <c r="VYU11" s="83"/>
      <c r="VYV11" s="83"/>
      <c r="VYW11" s="83"/>
      <c r="VYX11" s="83"/>
      <c r="VYY11" s="83"/>
      <c r="VYZ11" s="83"/>
      <c r="VZA11" s="83"/>
      <c r="VZB11" s="83"/>
      <c r="VZC11" s="83"/>
      <c r="VZD11" s="83"/>
      <c r="VZE11" s="83"/>
      <c r="VZF11" s="83"/>
      <c r="VZG11" s="83"/>
      <c r="VZH11" s="83"/>
      <c r="VZI11" s="83"/>
      <c r="VZJ11" s="83"/>
      <c r="VZK11" s="83"/>
      <c r="VZL11" s="83"/>
      <c r="VZM11" s="83"/>
      <c r="VZN11" s="83"/>
      <c r="VZO11" s="83"/>
      <c r="VZP11" s="83"/>
      <c r="VZQ11" s="83"/>
      <c r="VZR11" s="83"/>
      <c r="VZS11" s="83"/>
      <c r="VZT11" s="83"/>
      <c r="VZU11" s="83"/>
      <c r="VZV11" s="83"/>
      <c r="VZW11" s="83"/>
      <c r="VZX11" s="83"/>
      <c r="VZY11" s="83"/>
      <c r="VZZ11" s="83"/>
      <c r="WAA11" s="83"/>
      <c r="WAB11" s="83"/>
      <c r="WAC11" s="83"/>
      <c r="WAD11" s="83"/>
      <c r="WAE11" s="83"/>
      <c r="WAF11" s="83"/>
      <c r="WAG11" s="83"/>
      <c r="WAH11" s="83"/>
      <c r="WAI11" s="83"/>
      <c r="WAJ11" s="83"/>
      <c r="WAK11" s="83"/>
      <c r="WAL11" s="83"/>
      <c r="WAM11" s="83"/>
      <c r="WAN11" s="83"/>
      <c r="WAO11" s="83"/>
      <c r="WAP11" s="83"/>
      <c r="WAQ11" s="83"/>
      <c r="WAR11" s="83"/>
      <c r="WAS11" s="83"/>
      <c r="WAT11" s="83"/>
      <c r="WAU11" s="83"/>
      <c r="WAV11" s="83"/>
      <c r="WAW11" s="83"/>
      <c r="WAX11" s="83"/>
      <c r="WAY11" s="83"/>
      <c r="WAZ11" s="83"/>
      <c r="WBA11" s="83"/>
      <c r="WBB11" s="83"/>
      <c r="WBC11" s="83"/>
      <c r="WBD11" s="83"/>
      <c r="WBE11" s="83"/>
      <c r="WBF11" s="83"/>
      <c r="WBG11" s="83"/>
      <c r="WBH11" s="83"/>
      <c r="WBI11" s="83"/>
      <c r="WBJ11" s="83"/>
      <c r="WBK11" s="83"/>
      <c r="WBL11" s="83"/>
      <c r="WBM11" s="83"/>
      <c r="WBN11" s="83"/>
      <c r="WBO11" s="83"/>
      <c r="WBP11" s="83"/>
      <c r="WBQ11" s="83"/>
      <c r="WBR11" s="83"/>
      <c r="WBS11" s="83"/>
      <c r="WBT11" s="83"/>
      <c r="WBU11" s="83"/>
      <c r="WBV11" s="83"/>
      <c r="WBW11" s="83"/>
      <c r="WBX11" s="83"/>
      <c r="WBY11" s="83"/>
      <c r="WBZ11" s="83"/>
      <c r="WCA11" s="83"/>
      <c r="WCB11" s="83"/>
      <c r="WCC11" s="83"/>
      <c r="WCD11" s="83"/>
      <c r="WCE11" s="83"/>
      <c r="WCF11" s="83"/>
      <c r="WCG11" s="83"/>
      <c r="WCH11" s="83"/>
      <c r="WCI11" s="83"/>
      <c r="WCJ11" s="83"/>
      <c r="WCK11" s="83"/>
      <c r="WCL11" s="83"/>
      <c r="WCM11" s="83"/>
      <c r="WCN11" s="83"/>
      <c r="WCO11" s="83"/>
      <c r="WCP11" s="83"/>
      <c r="WCQ11" s="83"/>
      <c r="WCR11" s="83"/>
      <c r="WCS11" s="83"/>
      <c r="WCT11" s="83"/>
      <c r="WCU11" s="83"/>
      <c r="WCV11" s="83"/>
      <c r="WCW11" s="83"/>
      <c r="WCX11" s="83"/>
      <c r="WCY11" s="83"/>
      <c r="WCZ11" s="83"/>
      <c r="WDA11" s="83"/>
      <c r="WDB11" s="83"/>
      <c r="WDC11" s="83"/>
      <c r="WDD11" s="83"/>
      <c r="WDE11" s="83"/>
      <c r="WDF11" s="83"/>
      <c r="WDG11" s="83"/>
      <c r="WDH11" s="83"/>
      <c r="WDI11" s="83"/>
      <c r="WDJ11" s="83"/>
      <c r="WDK11" s="83"/>
      <c r="WDL11" s="83"/>
      <c r="WDM11" s="83"/>
      <c r="WDN11" s="83"/>
      <c r="WDO11" s="83"/>
      <c r="WDP11" s="83"/>
      <c r="WDQ11" s="83"/>
      <c r="WDR11" s="83"/>
      <c r="WDS11" s="83"/>
      <c r="WDT11" s="83"/>
      <c r="WDU11" s="83"/>
      <c r="WDV11" s="83"/>
      <c r="WDW11" s="83"/>
      <c r="WDX11" s="83"/>
      <c r="WDY11" s="83"/>
      <c r="WDZ11" s="83"/>
      <c r="WEA11" s="83"/>
      <c r="WEB11" s="83"/>
      <c r="WEC11" s="83"/>
      <c r="WED11" s="83"/>
      <c r="WEE11" s="83"/>
      <c r="WEF11" s="83"/>
      <c r="WEG11" s="83"/>
      <c r="WEH11" s="83"/>
      <c r="WEI11" s="83"/>
      <c r="WEJ11" s="83"/>
      <c r="WEK11" s="83"/>
      <c r="WEL11" s="83"/>
      <c r="WEM11" s="83"/>
      <c r="WEN11" s="83"/>
      <c r="WEO11" s="83"/>
      <c r="WEP11" s="83"/>
      <c r="WEQ11" s="83"/>
      <c r="WER11" s="83"/>
      <c r="WES11" s="83"/>
      <c r="WET11" s="83"/>
      <c r="WEU11" s="83"/>
      <c r="WEV11" s="83"/>
      <c r="WEW11" s="83"/>
      <c r="WEX11" s="83"/>
      <c r="WEY11" s="83"/>
      <c r="WEZ11" s="83"/>
      <c r="WFA11" s="83"/>
      <c r="WFB11" s="83"/>
      <c r="WFC11" s="83"/>
      <c r="WFD11" s="83"/>
      <c r="WFE11" s="83"/>
      <c r="WFF11" s="83"/>
      <c r="WFG11" s="83"/>
      <c r="WFH11" s="83"/>
      <c r="WFI11" s="83"/>
      <c r="WFJ11" s="83"/>
      <c r="WFK11" s="83"/>
      <c r="WFL11" s="83"/>
      <c r="WFM11" s="83"/>
      <c r="WFN11" s="83"/>
      <c r="WFO11" s="83"/>
      <c r="WFP11" s="83"/>
      <c r="WFQ11" s="83"/>
      <c r="WFR11" s="83"/>
      <c r="WFS11" s="83"/>
      <c r="WFT11" s="83"/>
      <c r="WFU11" s="83"/>
      <c r="WFV11" s="83"/>
      <c r="WFW11" s="83"/>
      <c r="WFX11" s="83"/>
      <c r="WFY11" s="83"/>
      <c r="WFZ11" s="83"/>
      <c r="WGA11" s="83"/>
      <c r="WGB11" s="83"/>
      <c r="WGC11" s="83"/>
      <c r="WGD11" s="83"/>
      <c r="WGE11" s="83"/>
      <c r="WGF11" s="83"/>
      <c r="WGG11" s="83"/>
      <c r="WGH11" s="83"/>
      <c r="WGI11" s="83"/>
      <c r="WGJ11" s="83"/>
      <c r="WGK11" s="83"/>
      <c r="WGL11" s="83"/>
      <c r="WGM11" s="83"/>
      <c r="WGN11" s="83"/>
      <c r="WGO11" s="83"/>
      <c r="WGP11" s="83"/>
      <c r="WGQ11" s="83"/>
      <c r="WGR11" s="83"/>
      <c r="WGS11" s="83"/>
      <c r="WGT11" s="83"/>
      <c r="WGU11" s="83"/>
      <c r="WGV11" s="83"/>
      <c r="WGW11" s="83"/>
      <c r="WGX11" s="83"/>
      <c r="WGY11" s="83"/>
      <c r="WGZ11" s="83"/>
      <c r="WHA11" s="83"/>
      <c r="WHB11" s="83"/>
      <c r="WHC11" s="83"/>
      <c r="WHD11" s="83"/>
      <c r="WHE11" s="83"/>
      <c r="WHF11" s="83"/>
      <c r="WHG11" s="83"/>
      <c r="WHH11" s="83"/>
      <c r="WHI11" s="83"/>
      <c r="WHJ11" s="83"/>
      <c r="WHK11" s="83"/>
      <c r="WHL11" s="83"/>
      <c r="WHM11" s="83"/>
      <c r="WHN11" s="83"/>
      <c r="WHO11" s="83"/>
      <c r="WHP11" s="83"/>
      <c r="WHQ11" s="83"/>
      <c r="WHR11" s="83"/>
      <c r="WHS11" s="83"/>
      <c r="WHT11" s="83"/>
      <c r="WHU11" s="83"/>
      <c r="WHV11" s="83"/>
      <c r="WHW11" s="83"/>
      <c r="WHX11" s="83"/>
      <c r="WHY11" s="83"/>
      <c r="WHZ11" s="83"/>
      <c r="WIA11" s="83"/>
      <c r="WIB11" s="83"/>
      <c r="WIC11" s="83"/>
      <c r="WID11" s="83"/>
      <c r="WIE11" s="83"/>
      <c r="WIF11" s="83"/>
      <c r="WIG11" s="83"/>
      <c r="WIH11" s="83"/>
      <c r="WII11" s="83"/>
      <c r="WIJ11" s="83"/>
      <c r="WIK11" s="83"/>
      <c r="WIL11" s="83"/>
      <c r="WIM11" s="83"/>
      <c r="WIN11" s="83"/>
      <c r="WIO11" s="83"/>
      <c r="WIP11" s="83"/>
      <c r="WIQ11" s="83"/>
      <c r="WIR11" s="83"/>
      <c r="WIS11" s="83"/>
      <c r="WIT11" s="83"/>
      <c r="WIU11" s="83"/>
      <c r="WIV11" s="83"/>
      <c r="WIW11" s="83"/>
      <c r="WIX11" s="83"/>
      <c r="WIY11" s="83"/>
      <c r="WIZ11" s="83"/>
      <c r="WJA11" s="83"/>
      <c r="WJB11" s="83"/>
      <c r="WJC11" s="83"/>
      <c r="WJD11" s="83"/>
      <c r="WJE11" s="83"/>
      <c r="WJF11" s="83"/>
      <c r="WJG11" s="83"/>
      <c r="WJH11" s="83"/>
      <c r="WJI11" s="83"/>
      <c r="WJJ11" s="83"/>
      <c r="WJK11" s="83"/>
      <c r="WJL11" s="83"/>
      <c r="WJM11" s="83"/>
      <c r="WJN11" s="83"/>
      <c r="WJO11" s="83"/>
      <c r="WJP11" s="83"/>
      <c r="WJQ11" s="83"/>
      <c r="WJR11" s="83"/>
      <c r="WJS11" s="83"/>
      <c r="WJT11" s="83"/>
      <c r="WJU11" s="83"/>
      <c r="WJV11" s="83"/>
      <c r="WJW11" s="83"/>
      <c r="WJX11" s="83"/>
      <c r="WJY11" s="83"/>
      <c r="WJZ11" s="83"/>
      <c r="WKA11" s="83"/>
      <c r="WKB11" s="83"/>
      <c r="WKC11" s="83"/>
      <c r="WKD11" s="83"/>
      <c r="WKE11" s="83"/>
      <c r="WKF11" s="83"/>
      <c r="WKG11" s="83"/>
      <c r="WKH11" s="83"/>
      <c r="WKI11" s="83"/>
      <c r="WKJ11" s="83"/>
      <c r="WKK11" s="83"/>
      <c r="WKL11" s="83"/>
      <c r="WKM11" s="83"/>
      <c r="WKN11" s="83"/>
      <c r="WKO11" s="83"/>
      <c r="WKP11" s="83"/>
      <c r="WKQ11" s="83"/>
      <c r="WKR11" s="83"/>
      <c r="WKS11" s="83"/>
      <c r="WKT11" s="83"/>
      <c r="WKU11" s="83"/>
      <c r="WKV11" s="83"/>
      <c r="WKW11" s="83"/>
      <c r="WKX11" s="83"/>
      <c r="WKY11" s="83"/>
      <c r="WKZ11" s="83"/>
      <c r="WLA11" s="83"/>
      <c r="WLB11" s="83"/>
      <c r="WLC11" s="83"/>
      <c r="WLD11" s="83"/>
      <c r="WLE11" s="83"/>
      <c r="WLF11" s="83"/>
      <c r="WLG11" s="83"/>
      <c r="WLH11" s="83"/>
      <c r="WLI11" s="83"/>
      <c r="WLJ11" s="83"/>
      <c r="WLK11" s="83"/>
      <c r="WLL11" s="83"/>
      <c r="WLM11" s="83"/>
      <c r="WLN11" s="83"/>
      <c r="WLO11" s="83"/>
      <c r="WLP11" s="83"/>
      <c r="WLQ11" s="83"/>
      <c r="WLR11" s="83"/>
      <c r="WLS11" s="83"/>
      <c r="WLT11" s="83"/>
      <c r="WLU11" s="83"/>
      <c r="WLV11" s="83"/>
      <c r="WLW11" s="83"/>
      <c r="WLX11" s="83"/>
      <c r="WLY11" s="83"/>
      <c r="WLZ11" s="83"/>
      <c r="WMA11" s="83"/>
      <c r="WMB11" s="83"/>
      <c r="WMC11" s="83"/>
      <c r="WMD11" s="83"/>
      <c r="WME11" s="83"/>
      <c r="WMF11" s="83"/>
      <c r="WMG11" s="83"/>
      <c r="WMH11" s="83"/>
      <c r="WMI11" s="83"/>
      <c r="WMJ11" s="83"/>
      <c r="WMK11" s="83"/>
      <c r="WML11" s="83"/>
      <c r="WMM11" s="83"/>
      <c r="WMN11" s="83"/>
      <c r="WMO11" s="83"/>
      <c r="WMP11" s="83"/>
      <c r="WMQ11" s="83"/>
      <c r="WMR11" s="83"/>
      <c r="WMS11" s="83"/>
      <c r="WMT11" s="83"/>
      <c r="WMU11" s="83"/>
      <c r="WMV11" s="83"/>
      <c r="WMW11" s="83"/>
      <c r="WMX11" s="83"/>
      <c r="WMY11" s="83"/>
      <c r="WMZ11" s="83"/>
      <c r="WNA11" s="83"/>
      <c r="WNB11" s="83"/>
      <c r="WNC11" s="83"/>
      <c r="WND11" s="83"/>
      <c r="WNE11" s="83"/>
      <c r="WNF11" s="83"/>
      <c r="WNG11" s="83"/>
      <c r="WNH11" s="83"/>
      <c r="WNI11" s="83"/>
      <c r="WNJ11" s="83"/>
      <c r="WNK11" s="83"/>
      <c r="WNL11" s="83"/>
      <c r="WNM11" s="83"/>
      <c r="WNN11" s="83"/>
      <c r="WNO11" s="83"/>
      <c r="WNP11" s="83"/>
      <c r="WNQ11" s="83"/>
      <c r="WNR11" s="83"/>
      <c r="WNS11" s="83"/>
      <c r="WNT11" s="83"/>
      <c r="WNU11" s="83"/>
      <c r="WNV11" s="83"/>
      <c r="WNW11" s="83"/>
      <c r="WNX11" s="83"/>
      <c r="WNY11" s="83"/>
      <c r="WNZ11" s="83"/>
      <c r="WOA11" s="83"/>
      <c r="WOB11" s="83"/>
      <c r="WOC11" s="83"/>
      <c r="WOD11" s="83"/>
      <c r="WOE11" s="83"/>
      <c r="WOF11" s="83"/>
      <c r="WOG11" s="83"/>
      <c r="WOH11" s="83"/>
      <c r="WOI11" s="83"/>
      <c r="WOJ11" s="83"/>
      <c r="WOK11" s="83"/>
      <c r="WOL11" s="83"/>
      <c r="WOM11" s="83"/>
      <c r="WON11" s="83"/>
      <c r="WOO11" s="83"/>
      <c r="WOP11" s="83"/>
      <c r="WOQ11" s="83"/>
      <c r="WOR11" s="83"/>
      <c r="WOS11" s="83"/>
      <c r="WOT11" s="83"/>
      <c r="WOU11" s="83"/>
      <c r="WOV11" s="83"/>
      <c r="WOW11" s="83"/>
      <c r="WOX11" s="83"/>
      <c r="WOY11" s="83"/>
      <c r="WOZ11" s="83"/>
      <c r="WPA11" s="83"/>
      <c r="WPB11" s="83"/>
      <c r="WPC11" s="83"/>
      <c r="WPD11" s="83"/>
      <c r="WPE11" s="83"/>
      <c r="WPF11" s="83"/>
      <c r="WPG11" s="83"/>
      <c r="WPH11" s="83"/>
      <c r="WPI11" s="83"/>
      <c r="WPJ11" s="83"/>
      <c r="WPK11" s="83"/>
      <c r="WPL11" s="83"/>
      <c r="WPM11" s="83"/>
      <c r="WPN11" s="83"/>
      <c r="WPO11" s="83"/>
      <c r="WPP11" s="83"/>
      <c r="WPQ11" s="83"/>
      <c r="WPR11" s="83"/>
      <c r="WPS11" s="83"/>
      <c r="WPT11" s="83"/>
      <c r="WPU11" s="83"/>
      <c r="WPV11" s="83"/>
      <c r="WPW11" s="83"/>
      <c r="WPX11" s="83"/>
      <c r="WPY11" s="83"/>
      <c r="WPZ11" s="83"/>
      <c r="WQA11" s="83"/>
      <c r="WQB11" s="83"/>
      <c r="WQC11" s="83"/>
      <c r="WQD11" s="83"/>
      <c r="WQE11" s="83"/>
      <c r="WQF11" s="83"/>
      <c r="WQG11" s="83"/>
      <c r="WQH11" s="83"/>
      <c r="WQI11" s="83"/>
      <c r="WQJ11" s="83"/>
      <c r="WQK11" s="83"/>
      <c r="WQL11" s="83"/>
      <c r="WQM11" s="83"/>
      <c r="WQN11" s="83"/>
      <c r="WQO11" s="83"/>
      <c r="WQP11" s="83"/>
      <c r="WQQ11" s="83"/>
      <c r="WQR11" s="83"/>
      <c r="WQS11" s="83"/>
      <c r="WQT11" s="83"/>
      <c r="WQU11" s="83"/>
      <c r="WQV11" s="83"/>
      <c r="WQW11" s="83"/>
      <c r="WQX11" s="83"/>
      <c r="WQY11" s="83"/>
      <c r="WQZ11" s="83"/>
      <c r="WRA11" s="83"/>
      <c r="WRB11" s="83"/>
      <c r="WRC11" s="83"/>
      <c r="WRD11" s="83"/>
      <c r="WRE11" s="83"/>
      <c r="WRF11" s="83"/>
      <c r="WRG11" s="83"/>
      <c r="WRH11" s="83"/>
      <c r="WRI11" s="83"/>
      <c r="WRJ11" s="83"/>
      <c r="WRK11" s="83"/>
      <c r="WRL11" s="83"/>
      <c r="WRM11" s="83"/>
      <c r="WRN11" s="83"/>
      <c r="WRO11" s="83"/>
      <c r="WRP11" s="83"/>
      <c r="WRQ11" s="83"/>
      <c r="WRR11" s="83"/>
      <c r="WRS11" s="83"/>
      <c r="WRT11" s="83"/>
      <c r="WRU11" s="83"/>
      <c r="WRV11" s="83"/>
      <c r="WRW11" s="83"/>
      <c r="WRX11" s="83"/>
      <c r="WRY11" s="83"/>
      <c r="WRZ11" s="83"/>
      <c r="WSA11" s="83"/>
      <c r="WSB11" s="83"/>
      <c r="WSC11" s="83"/>
      <c r="WSD11" s="83"/>
      <c r="WSE11" s="83"/>
      <c r="WSF11" s="83"/>
      <c r="WSG11" s="83"/>
      <c r="WSH11" s="83"/>
      <c r="WSI11" s="83"/>
      <c r="WSJ11" s="83"/>
      <c r="WSK11" s="83"/>
      <c r="WSL11" s="83"/>
      <c r="WSM11" s="83"/>
      <c r="WSN11" s="83"/>
      <c r="WSO11" s="83"/>
      <c r="WSP11" s="83"/>
      <c r="WSQ11" s="83"/>
      <c r="WSR11" s="83"/>
      <c r="WSS11" s="83"/>
      <c r="WST11" s="83"/>
      <c r="WSU11" s="83"/>
      <c r="WSV11" s="83"/>
      <c r="WSW11" s="83"/>
      <c r="WSX11" s="83"/>
      <c r="WSY11" s="83"/>
      <c r="WSZ11" s="83"/>
      <c r="WTA11" s="83"/>
      <c r="WTB11" s="83"/>
      <c r="WTC11" s="83"/>
      <c r="WTD11" s="83"/>
      <c r="WTE11" s="83"/>
      <c r="WTF11" s="83"/>
      <c r="WTG11" s="83"/>
      <c r="WTH11" s="83"/>
      <c r="WTI11" s="83"/>
      <c r="WTJ11" s="83"/>
      <c r="WTK11" s="83"/>
      <c r="WTL11" s="83"/>
      <c r="WTM11" s="83"/>
      <c r="WTN11" s="83"/>
      <c r="WTO11" s="83"/>
      <c r="WTP11" s="83"/>
      <c r="WTQ11" s="83"/>
      <c r="WTR11" s="83"/>
      <c r="WTS11" s="83"/>
      <c r="WTT11" s="83"/>
      <c r="WTU11" s="83"/>
      <c r="WTV11" s="83"/>
      <c r="WTW11" s="83"/>
      <c r="WTX11" s="83"/>
      <c r="WTY11" s="83"/>
      <c r="WTZ11" s="83"/>
      <c r="WUA11" s="83"/>
      <c r="WUB11" s="83"/>
      <c r="WUC11" s="83"/>
      <c r="WUD11" s="83"/>
      <c r="WUE11" s="83"/>
      <c r="WUF11" s="83"/>
      <c r="WUG11" s="83"/>
      <c r="WUH11" s="83"/>
      <c r="WUI11" s="83"/>
      <c r="WUJ11" s="83"/>
      <c r="WUK11" s="83"/>
      <c r="WUL11" s="83"/>
      <c r="WUM11" s="83"/>
      <c r="WUN11" s="83"/>
      <c r="WUO11" s="83"/>
      <c r="WUP11" s="83"/>
      <c r="WUQ11" s="83"/>
      <c r="WUR11" s="83"/>
      <c r="WUS11" s="83"/>
      <c r="WUT11" s="83"/>
      <c r="WUU11" s="83"/>
      <c r="WUV11" s="83"/>
      <c r="WUW11" s="83"/>
      <c r="WUX11" s="83"/>
      <c r="WUY11" s="83"/>
      <c r="WUZ11" s="83"/>
      <c r="WVA11" s="83"/>
      <c r="WVB11" s="83"/>
      <c r="WVC11" s="83"/>
      <c r="WVD11" s="83"/>
      <c r="WVE11" s="83"/>
      <c r="WVF11" s="83"/>
      <c r="WVG11" s="83"/>
      <c r="WVH11" s="83"/>
      <c r="WVI11" s="83"/>
      <c r="WVJ11" s="83"/>
      <c r="WVK11" s="83"/>
      <c r="WVL11" s="83"/>
      <c r="WVM11" s="83"/>
      <c r="WVN11" s="83"/>
      <c r="WVO11" s="83"/>
      <c r="WVP11" s="83"/>
      <c r="WVQ11" s="83"/>
      <c r="WVR11" s="83"/>
      <c r="WVS11" s="83"/>
      <c r="WVT11" s="83"/>
      <c r="WVU11" s="83"/>
      <c r="WVV11" s="83"/>
      <c r="WVW11" s="83"/>
      <c r="WVX11" s="83"/>
      <c r="WVY11" s="83"/>
      <c r="WVZ11" s="83"/>
      <c r="WWA11" s="83"/>
      <c r="WWB11" s="83"/>
      <c r="WWC11" s="83"/>
      <c r="WWD11" s="83"/>
      <c r="WWE11" s="83"/>
      <c r="WWF11" s="83"/>
      <c r="WWG11" s="83"/>
      <c r="WWH11" s="83"/>
      <c r="WWI11" s="83"/>
      <c r="WWJ11" s="83"/>
      <c r="WWK11" s="83"/>
      <c r="WWL11" s="83"/>
      <c r="WWM11" s="83"/>
      <c r="WWN11" s="83"/>
      <c r="WWO11" s="83"/>
      <c r="WWP11" s="83"/>
      <c r="WWQ11" s="83"/>
      <c r="WWR11" s="83"/>
      <c r="WWS11" s="83"/>
      <c r="WWT11" s="83"/>
      <c r="WWU11" s="83"/>
      <c r="WWV11" s="83"/>
      <c r="WWW11" s="83"/>
      <c r="WWX11" s="83"/>
      <c r="WWY11" s="83"/>
      <c r="WWZ11" s="83"/>
      <c r="WXA11" s="83"/>
      <c r="WXB11" s="83"/>
      <c r="WXC11" s="83"/>
      <c r="WXD11" s="83"/>
      <c r="WXE11" s="83"/>
      <c r="WXF11" s="83"/>
      <c r="WXG11" s="83"/>
      <c r="WXH11" s="83"/>
      <c r="WXI11" s="83"/>
      <c r="WXJ11" s="83"/>
      <c r="WXK11" s="83"/>
      <c r="WXL11" s="83"/>
      <c r="WXM11" s="83"/>
      <c r="WXN11" s="83"/>
      <c r="WXO11" s="83"/>
      <c r="WXP11" s="83"/>
      <c r="WXQ11" s="83"/>
      <c r="WXR11" s="83"/>
      <c r="WXS11" s="83"/>
      <c r="WXT11" s="83"/>
      <c r="WXU11" s="83"/>
      <c r="WXV11" s="83"/>
      <c r="WXW11" s="83"/>
      <c r="WXX11" s="83"/>
      <c r="WXY11" s="83"/>
      <c r="WXZ11" s="83"/>
      <c r="WYA11" s="83"/>
      <c r="WYB11" s="83"/>
      <c r="WYC11" s="83"/>
      <c r="WYD11" s="83"/>
      <c r="WYE11" s="83"/>
      <c r="WYF11" s="83"/>
      <c r="WYG11" s="83"/>
      <c r="WYH11" s="83"/>
      <c r="WYI11" s="83"/>
      <c r="WYJ11" s="83"/>
      <c r="WYK11" s="83"/>
      <c r="WYL11" s="83"/>
      <c r="WYM11" s="83"/>
      <c r="WYN11" s="83"/>
      <c r="WYO11" s="83"/>
      <c r="WYP11" s="83"/>
      <c r="WYQ11" s="83"/>
      <c r="WYR11" s="83"/>
      <c r="WYS11" s="83"/>
      <c r="WYT11" s="83"/>
      <c r="WYU11" s="83"/>
      <c r="WYV11" s="83"/>
      <c r="WYW11" s="83"/>
      <c r="WYX11" s="83"/>
      <c r="WYY11" s="83"/>
      <c r="WYZ11" s="83"/>
      <c r="WZA11" s="83"/>
      <c r="WZB11" s="83"/>
      <c r="WZC11" s="83"/>
      <c r="WZD11" s="83"/>
      <c r="WZE11" s="83"/>
      <c r="WZF11" s="83"/>
      <c r="WZG11" s="83"/>
      <c r="WZH11" s="83"/>
      <c r="WZI11" s="83"/>
      <c r="WZJ11" s="83"/>
      <c r="WZK11" s="83"/>
      <c r="WZL11" s="83"/>
      <c r="WZM11" s="83"/>
      <c r="WZN11" s="83"/>
      <c r="WZO11" s="83"/>
      <c r="WZP11" s="83"/>
      <c r="WZQ11" s="83"/>
      <c r="WZR11" s="83"/>
      <c r="WZS11" s="83"/>
      <c r="WZT11" s="83"/>
      <c r="WZU11" s="83"/>
      <c r="WZV11" s="83"/>
      <c r="WZW11" s="83"/>
      <c r="WZX11" s="83"/>
      <c r="WZY11" s="83"/>
      <c r="WZZ11" s="83"/>
      <c r="XAA11" s="83"/>
      <c r="XAB11" s="83"/>
      <c r="XAC11" s="83"/>
      <c r="XAD11" s="83"/>
      <c r="XAE11" s="83"/>
      <c r="XAF11" s="83"/>
      <c r="XAG11" s="83"/>
      <c r="XAH11" s="83"/>
      <c r="XAI11" s="83"/>
      <c r="XAJ11" s="83"/>
      <c r="XAK11" s="83"/>
      <c r="XAL11" s="83"/>
      <c r="XAM11" s="83"/>
      <c r="XAN11" s="83"/>
      <c r="XAO11" s="83"/>
      <c r="XAP11" s="83"/>
      <c r="XAQ11" s="83"/>
      <c r="XAR11" s="83"/>
      <c r="XAS11" s="83"/>
      <c r="XAT11" s="83"/>
      <c r="XAU11" s="83"/>
      <c r="XAV11" s="83"/>
      <c r="XAW11" s="83"/>
      <c r="XAX11" s="83"/>
      <c r="XAY11" s="83"/>
      <c r="XAZ11" s="83"/>
      <c r="XBA11" s="83"/>
      <c r="XBB11" s="83"/>
      <c r="XBC11" s="83"/>
      <c r="XBD11" s="83"/>
      <c r="XBE11" s="83"/>
      <c r="XBF11" s="83"/>
      <c r="XBG11" s="83"/>
      <c r="XBH11" s="83"/>
      <c r="XBI11" s="83"/>
      <c r="XBJ11" s="83"/>
      <c r="XBK11" s="83"/>
      <c r="XBL11" s="83"/>
      <c r="XBM11" s="83"/>
      <c r="XBN11" s="83"/>
      <c r="XBO11" s="83"/>
      <c r="XBP11" s="83"/>
      <c r="XBQ11" s="83"/>
      <c r="XBR11" s="83"/>
      <c r="XBS11" s="83"/>
      <c r="XBT11" s="83"/>
      <c r="XBU11" s="83"/>
      <c r="XBV11" s="83"/>
      <c r="XBW11" s="83"/>
      <c r="XBX11" s="83"/>
      <c r="XBY11" s="83"/>
      <c r="XBZ11" s="83"/>
      <c r="XCA11" s="83"/>
      <c r="XCB11" s="83"/>
      <c r="XCC11" s="83"/>
      <c r="XCD11" s="83"/>
      <c r="XCE11" s="83"/>
      <c r="XCF11" s="83"/>
      <c r="XCG11" s="83"/>
      <c r="XCH11" s="83"/>
      <c r="XCI11" s="83"/>
      <c r="XCJ11" s="83"/>
      <c r="XCK11" s="83"/>
      <c r="XCL11" s="83"/>
      <c r="XCM11" s="83"/>
      <c r="XCN11" s="83"/>
      <c r="XCO11" s="83"/>
      <c r="XCP11" s="83"/>
      <c r="XCQ11" s="83"/>
      <c r="XCR11" s="83"/>
      <c r="XCS11" s="83"/>
      <c r="XCT11" s="83"/>
      <c r="XCU11" s="83"/>
      <c r="XCV11" s="83"/>
      <c r="XCW11" s="83"/>
      <c r="XCX11" s="83"/>
      <c r="XCY11" s="83"/>
      <c r="XCZ11" s="83"/>
      <c r="XDA11" s="83"/>
      <c r="XDB11" s="83"/>
      <c r="XDC11" s="83"/>
      <c r="XDD11" s="83"/>
      <c r="XDE11" s="83"/>
      <c r="XDF11" s="83"/>
      <c r="XDG11" s="83"/>
      <c r="XDH11" s="83"/>
      <c r="XDI11" s="83"/>
      <c r="XDJ11" s="83"/>
      <c r="XDK11" s="83"/>
      <c r="XDL11" s="83"/>
      <c r="XDM11" s="83"/>
      <c r="XDN11" s="83"/>
      <c r="XDO11" s="83"/>
      <c r="XDP11" s="83"/>
      <c r="XDQ11" s="83"/>
      <c r="XDR11" s="83"/>
      <c r="XDS11" s="83"/>
      <c r="XDT11" s="83"/>
      <c r="XDU11" s="83"/>
      <c r="XDV11" s="83"/>
      <c r="XDW11" s="83"/>
      <c r="XDX11" s="83"/>
      <c r="XDY11" s="83"/>
      <c r="XDZ11" s="83"/>
      <c r="XEA11" s="83"/>
      <c r="XEB11" s="83"/>
      <c r="XEC11" s="83"/>
      <c r="XED11" s="83"/>
      <c r="XEE11" s="83"/>
      <c r="XEF11" s="83"/>
      <c r="XEG11" s="83"/>
      <c r="XEH11" s="83"/>
      <c r="XEI11" s="83"/>
      <c r="XEJ11" s="83"/>
      <c r="XEK11" s="83"/>
      <c r="XEL11" s="83"/>
      <c r="XEM11" s="83"/>
      <c r="XEN11" s="83"/>
      <c r="XEO11" s="83"/>
      <c r="XEP11" s="83"/>
      <c r="XEQ11" s="83"/>
      <c r="XER11" s="83"/>
      <c r="XES11" s="83"/>
      <c r="XET11" s="83"/>
      <c r="XEU11" s="83"/>
      <c r="XEV11" s="83"/>
      <c r="XEW11" s="83"/>
      <c r="XEX11" s="83"/>
      <c r="XEY11" s="83"/>
      <c r="XEZ11" s="83"/>
    </row>
    <row r="12" spans="1:16380" ht="20.45" customHeight="1">
      <c r="A12" s="83" t="s">
        <v>40</v>
      </c>
      <c r="B12" s="382" t="s">
        <v>147</v>
      </c>
      <c r="C12" s="378">
        <v>482</v>
      </c>
      <c r="D12" s="379">
        <v>472</v>
      </c>
      <c r="E12" s="375">
        <v>2.1</v>
      </c>
      <c r="F12" s="34"/>
      <c r="G12" s="378">
        <v>147</v>
      </c>
      <c r="H12" s="379">
        <v>165</v>
      </c>
      <c r="I12" s="375">
        <v>-11</v>
      </c>
      <c r="J12" s="409"/>
      <c r="K12" s="409"/>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c r="IW12" s="83"/>
      <c r="IX12" s="83"/>
      <c r="IY12" s="83"/>
      <c r="IZ12" s="83"/>
      <c r="JA12" s="83"/>
      <c r="JB12" s="83"/>
      <c r="JC12" s="83"/>
      <c r="JD12" s="83"/>
      <c r="JE12" s="83"/>
      <c r="JF12" s="83"/>
      <c r="JG12" s="83"/>
      <c r="JH12" s="83"/>
      <c r="JI12" s="83"/>
      <c r="JJ12" s="83"/>
      <c r="JK12" s="83"/>
      <c r="JL12" s="83"/>
      <c r="JM12" s="83"/>
      <c r="JN12" s="83"/>
      <c r="JO12" s="83"/>
      <c r="JP12" s="83"/>
      <c r="JQ12" s="83"/>
      <c r="JR12" s="83"/>
      <c r="JS12" s="83"/>
      <c r="JT12" s="83"/>
      <c r="JU12" s="83"/>
      <c r="JV12" s="83"/>
      <c r="JW12" s="83"/>
      <c r="JX12" s="83"/>
      <c r="JY12" s="83"/>
      <c r="JZ12" s="83"/>
      <c r="KA12" s="83"/>
      <c r="KB12" s="83"/>
      <c r="KC12" s="83"/>
      <c r="KD12" s="83"/>
      <c r="KE12" s="83"/>
      <c r="KF12" s="83"/>
      <c r="KG12" s="83"/>
      <c r="KH12" s="83"/>
      <c r="KI12" s="83"/>
      <c r="KJ12" s="83"/>
      <c r="KK12" s="83"/>
      <c r="KL12" s="83"/>
      <c r="KM12" s="83"/>
      <c r="KN12" s="83"/>
      <c r="KO12" s="83"/>
      <c r="KP12" s="83"/>
      <c r="KQ12" s="83"/>
      <c r="KR12" s="83"/>
      <c r="KS12" s="83"/>
      <c r="KT12" s="83"/>
      <c r="KU12" s="83"/>
      <c r="KV12" s="83"/>
      <c r="KW12" s="83"/>
      <c r="KX12" s="83"/>
      <c r="KY12" s="83"/>
      <c r="KZ12" s="83"/>
      <c r="LA12" s="83"/>
      <c r="LB12" s="83"/>
      <c r="LC12" s="83"/>
      <c r="LD12" s="83"/>
      <c r="LE12" s="83"/>
      <c r="LF12" s="83"/>
      <c r="LG12" s="83"/>
      <c r="LH12" s="83"/>
      <c r="LI12" s="83"/>
      <c r="LJ12" s="83"/>
      <c r="LK12" s="83"/>
      <c r="LL12" s="83"/>
      <c r="LM12" s="83"/>
      <c r="LN12" s="83"/>
      <c r="LO12" s="83"/>
      <c r="LP12" s="83"/>
      <c r="LQ12" s="83"/>
      <c r="LR12" s="83"/>
      <c r="LS12" s="83"/>
      <c r="LT12" s="83"/>
      <c r="LU12" s="83"/>
      <c r="LV12" s="83"/>
      <c r="LW12" s="83"/>
      <c r="LX12" s="83"/>
      <c r="LY12" s="83"/>
      <c r="LZ12" s="83"/>
      <c r="MA12" s="83"/>
      <c r="MB12" s="83"/>
      <c r="MC12" s="83"/>
      <c r="MD12" s="83"/>
      <c r="ME12" s="83"/>
      <c r="MF12" s="83"/>
      <c r="MG12" s="83"/>
      <c r="MH12" s="83"/>
      <c r="MI12" s="83"/>
      <c r="MJ12" s="83"/>
      <c r="MK12" s="83"/>
      <c r="ML12" s="83"/>
      <c r="MM12" s="83"/>
      <c r="MN12" s="83"/>
      <c r="MO12" s="83"/>
      <c r="MP12" s="83"/>
      <c r="MQ12" s="83"/>
      <c r="MR12" s="83"/>
      <c r="MS12" s="83"/>
      <c r="MT12" s="83"/>
      <c r="MU12" s="83"/>
      <c r="MV12" s="83"/>
      <c r="MW12" s="83"/>
      <c r="MX12" s="83"/>
      <c r="MY12" s="83"/>
      <c r="MZ12" s="83"/>
      <c r="NA12" s="83"/>
      <c r="NB12" s="83"/>
      <c r="NC12" s="83"/>
      <c r="ND12" s="83"/>
      <c r="NE12" s="83"/>
      <c r="NF12" s="83"/>
      <c r="NG12" s="83"/>
      <c r="NH12" s="83"/>
      <c r="NI12" s="83"/>
      <c r="NJ12" s="83"/>
      <c r="NK12" s="83"/>
      <c r="NL12" s="83"/>
      <c r="NM12" s="83"/>
      <c r="NN12" s="83"/>
      <c r="NO12" s="83"/>
      <c r="NP12" s="83"/>
      <c r="NQ12" s="83"/>
      <c r="NR12" s="83"/>
      <c r="NS12" s="83"/>
      <c r="NT12" s="83"/>
      <c r="NU12" s="83"/>
      <c r="NV12" s="83"/>
      <c r="NW12" s="83"/>
      <c r="NX12" s="83"/>
      <c r="NY12" s="83"/>
      <c r="NZ12" s="83"/>
      <c r="OA12" s="83"/>
      <c r="OB12" s="83"/>
      <c r="OC12" s="83"/>
      <c r="OD12" s="83"/>
      <c r="OE12" s="83"/>
      <c r="OF12" s="83"/>
      <c r="OG12" s="83"/>
      <c r="OH12" s="83"/>
      <c r="OI12" s="83"/>
      <c r="OJ12" s="83"/>
      <c r="OK12" s="83"/>
      <c r="OL12" s="83"/>
      <c r="OM12" s="83"/>
      <c r="ON12" s="83"/>
      <c r="OO12" s="83"/>
      <c r="OP12" s="83"/>
      <c r="OQ12" s="83"/>
      <c r="OR12" s="83"/>
      <c r="OS12" s="83"/>
      <c r="OT12" s="83"/>
      <c r="OU12" s="83"/>
      <c r="OV12" s="83"/>
      <c r="OW12" s="83"/>
      <c r="OX12" s="83"/>
      <c r="OY12" s="83"/>
      <c r="OZ12" s="83"/>
      <c r="PA12" s="83"/>
      <c r="PB12" s="83"/>
      <c r="PC12" s="83"/>
      <c r="PD12" s="83"/>
      <c r="PE12" s="83"/>
      <c r="PF12" s="83"/>
      <c r="PG12" s="83"/>
      <c r="PH12" s="83"/>
      <c r="PI12" s="83"/>
      <c r="PJ12" s="83"/>
      <c r="PK12" s="83"/>
      <c r="PL12" s="83"/>
      <c r="PM12" s="83"/>
      <c r="PN12" s="83"/>
      <c r="PO12" s="83"/>
      <c r="PP12" s="83"/>
      <c r="PQ12" s="83"/>
      <c r="PR12" s="83"/>
      <c r="PS12" s="83"/>
      <c r="PT12" s="83"/>
      <c r="PU12" s="83"/>
      <c r="PV12" s="83"/>
      <c r="PW12" s="83"/>
      <c r="PX12" s="83"/>
      <c r="PY12" s="83"/>
      <c r="PZ12" s="83"/>
      <c r="QA12" s="83"/>
      <c r="QB12" s="83"/>
      <c r="QC12" s="83"/>
      <c r="QD12" s="83"/>
      <c r="QE12" s="83"/>
      <c r="QF12" s="83"/>
      <c r="QG12" s="83"/>
      <c r="QH12" s="83"/>
      <c r="QI12" s="83"/>
      <c r="QJ12" s="83"/>
      <c r="QK12" s="83"/>
      <c r="QL12" s="83"/>
      <c r="QM12" s="83"/>
      <c r="QN12" s="83"/>
      <c r="QO12" s="83"/>
      <c r="QP12" s="83"/>
      <c r="QQ12" s="83"/>
      <c r="QR12" s="83"/>
      <c r="QS12" s="83"/>
      <c r="QT12" s="83"/>
      <c r="QU12" s="83"/>
      <c r="QV12" s="83"/>
      <c r="QW12" s="83"/>
      <c r="QX12" s="83"/>
      <c r="QY12" s="83"/>
      <c r="QZ12" s="83"/>
      <c r="RA12" s="83"/>
      <c r="RB12" s="83"/>
      <c r="RC12" s="83"/>
      <c r="RD12" s="83"/>
      <c r="RE12" s="83"/>
      <c r="RF12" s="83"/>
      <c r="RG12" s="83"/>
      <c r="RH12" s="83"/>
      <c r="RI12" s="83"/>
      <c r="RJ12" s="83"/>
      <c r="RK12" s="83"/>
      <c r="RL12" s="83"/>
      <c r="RM12" s="83"/>
      <c r="RN12" s="83"/>
      <c r="RO12" s="83"/>
      <c r="RP12" s="83"/>
      <c r="RQ12" s="83"/>
      <c r="RR12" s="83"/>
      <c r="RS12" s="83"/>
      <c r="RT12" s="83"/>
      <c r="RU12" s="83"/>
      <c r="RV12" s="83"/>
      <c r="RW12" s="83"/>
      <c r="RX12" s="83"/>
      <c r="RY12" s="83"/>
      <c r="RZ12" s="83"/>
      <c r="SA12" s="83"/>
      <c r="SB12" s="83"/>
      <c r="SC12" s="83"/>
      <c r="SD12" s="83"/>
      <c r="SE12" s="83"/>
      <c r="SF12" s="83"/>
      <c r="SG12" s="83"/>
      <c r="SH12" s="83"/>
      <c r="SI12" s="83"/>
      <c r="SJ12" s="83"/>
      <c r="SK12" s="83"/>
      <c r="SL12" s="83"/>
      <c r="SM12" s="83"/>
      <c r="SN12" s="83"/>
      <c r="SO12" s="83"/>
      <c r="SP12" s="83"/>
      <c r="SQ12" s="83"/>
      <c r="SR12" s="83"/>
      <c r="SS12" s="83"/>
      <c r="ST12" s="83"/>
      <c r="SU12" s="83"/>
      <c r="SV12" s="83"/>
      <c r="SW12" s="83"/>
      <c r="SX12" s="83"/>
      <c r="SY12" s="83"/>
      <c r="SZ12" s="83"/>
      <c r="TA12" s="83"/>
      <c r="TB12" s="83"/>
      <c r="TC12" s="83"/>
      <c r="TD12" s="83"/>
      <c r="TE12" s="83"/>
      <c r="TF12" s="83"/>
      <c r="TG12" s="83"/>
      <c r="TH12" s="83"/>
      <c r="TI12" s="83"/>
      <c r="TJ12" s="83"/>
      <c r="TK12" s="83"/>
      <c r="TL12" s="83"/>
      <c r="TM12" s="83"/>
      <c r="TN12" s="83"/>
      <c r="TO12" s="83"/>
      <c r="TP12" s="83"/>
      <c r="TQ12" s="83"/>
      <c r="TR12" s="83"/>
      <c r="TS12" s="83"/>
      <c r="TT12" s="83"/>
      <c r="TU12" s="83"/>
      <c r="TV12" s="83"/>
      <c r="TW12" s="83"/>
      <c r="TX12" s="83"/>
      <c r="TY12" s="83"/>
      <c r="TZ12" s="83"/>
      <c r="UA12" s="83"/>
      <c r="UB12" s="83"/>
      <c r="UC12" s="83"/>
      <c r="UD12" s="83"/>
      <c r="UE12" s="83"/>
      <c r="UF12" s="83"/>
      <c r="UG12" s="83"/>
      <c r="UH12" s="83"/>
      <c r="UI12" s="83"/>
      <c r="UJ12" s="83"/>
      <c r="UK12" s="83"/>
      <c r="UL12" s="83"/>
      <c r="UM12" s="83"/>
      <c r="UN12" s="83"/>
      <c r="UO12" s="83"/>
      <c r="UP12" s="83"/>
      <c r="UQ12" s="83"/>
      <c r="UR12" s="83"/>
      <c r="US12" s="83"/>
      <c r="UT12" s="83"/>
      <c r="UU12" s="83"/>
      <c r="UV12" s="83"/>
      <c r="UW12" s="83"/>
      <c r="UX12" s="83"/>
      <c r="UY12" s="83"/>
      <c r="UZ12" s="83"/>
      <c r="VA12" s="83"/>
      <c r="VB12" s="83"/>
      <c r="VC12" s="83"/>
      <c r="VD12" s="83"/>
      <c r="VE12" s="83"/>
      <c r="VF12" s="83"/>
      <c r="VG12" s="83"/>
      <c r="VH12" s="83"/>
      <c r="VI12" s="83"/>
      <c r="VJ12" s="83"/>
      <c r="VK12" s="83"/>
      <c r="VL12" s="83"/>
      <c r="VM12" s="83"/>
      <c r="VN12" s="83"/>
      <c r="VO12" s="83"/>
      <c r="VP12" s="83"/>
      <c r="VQ12" s="83"/>
      <c r="VR12" s="83"/>
      <c r="VS12" s="83"/>
      <c r="VT12" s="83"/>
      <c r="VU12" s="83"/>
      <c r="VV12" s="83"/>
      <c r="VW12" s="83"/>
      <c r="VX12" s="83"/>
      <c r="VY12" s="83"/>
      <c r="VZ12" s="83"/>
      <c r="WA12" s="83"/>
      <c r="WB12" s="83"/>
      <c r="WC12" s="83"/>
      <c r="WD12" s="83"/>
      <c r="WE12" s="83"/>
      <c r="WF12" s="83"/>
      <c r="WG12" s="83"/>
      <c r="WH12" s="83"/>
      <c r="WI12" s="83"/>
      <c r="WJ12" s="83"/>
      <c r="WK12" s="83"/>
      <c r="WL12" s="83"/>
      <c r="WM12" s="83"/>
      <c r="WN12" s="83"/>
      <c r="WO12" s="83"/>
      <c r="WP12" s="83"/>
      <c r="WQ12" s="83"/>
      <c r="WR12" s="83"/>
      <c r="WS12" s="83"/>
      <c r="WT12" s="83"/>
      <c r="WU12" s="83"/>
      <c r="WV12" s="83"/>
      <c r="WW12" s="83"/>
      <c r="WX12" s="83"/>
      <c r="WY12" s="83"/>
      <c r="WZ12" s="83"/>
      <c r="XA12" s="83"/>
      <c r="XB12" s="83"/>
      <c r="XC12" s="83"/>
      <c r="XD12" s="83"/>
      <c r="XE12" s="83"/>
      <c r="XF12" s="83"/>
      <c r="XG12" s="83"/>
      <c r="XH12" s="83"/>
      <c r="XI12" s="83"/>
      <c r="XJ12" s="83"/>
      <c r="XK12" s="83"/>
      <c r="XL12" s="83"/>
      <c r="XM12" s="83"/>
      <c r="XN12" s="83"/>
      <c r="XO12" s="83"/>
      <c r="XP12" s="83"/>
      <c r="XQ12" s="83"/>
      <c r="XR12" s="83"/>
      <c r="XS12" s="83"/>
      <c r="XT12" s="83"/>
      <c r="XU12" s="83"/>
      <c r="XV12" s="83"/>
      <c r="XW12" s="83"/>
      <c r="XX12" s="83"/>
      <c r="XY12" s="83"/>
      <c r="XZ12" s="83"/>
      <c r="YA12" s="83"/>
      <c r="YB12" s="83"/>
      <c r="YC12" s="83"/>
      <c r="YD12" s="83"/>
      <c r="YE12" s="83"/>
      <c r="YF12" s="83"/>
      <c r="YG12" s="83"/>
      <c r="YH12" s="83"/>
      <c r="YI12" s="83"/>
      <c r="YJ12" s="83"/>
      <c r="YK12" s="83"/>
      <c r="YL12" s="83"/>
      <c r="YM12" s="83"/>
      <c r="YN12" s="83"/>
      <c r="YO12" s="83"/>
      <c r="YP12" s="83"/>
      <c r="YQ12" s="83"/>
      <c r="YR12" s="83"/>
      <c r="YS12" s="83"/>
      <c r="YT12" s="83"/>
      <c r="YU12" s="83"/>
      <c r="YV12" s="83"/>
      <c r="YW12" s="83"/>
      <c r="YX12" s="83"/>
      <c r="YY12" s="83"/>
      <c r="YZ12" s="83"/>
      <c r="ZA12" s="83"/>
      <c r="ZB12" s="83"/>
      <c r="ZC12" s="83"/>
      <c r="ZD12" s="83"/>
      <c r="ZE12" s="83"/>
      <c r="ZF12" s="83"/>
      <c r="ZG12" s="83"/>
      <c r="ZH12" s="83"/>
      <c r="ZI12" s="83"/>
      <c r="ZJ12" s="83"/>
      <c r="ZK12" s="83"/>
      <c r="ZL12" s="83"/>
      <c r="ZM12" s="83"/>
      <c r="ZN12" s="83"/>
      <c r="ZO12" s="83"/>
      <c r="ZP12" s="83"/>
      <c r="ZQ12" s="83"/>
      <c r="ZR12" s="83"/>
      <c r="ZS12" s="83"/>
      <c r="ZT12" s="83"/>
      <c r="ZU12" s="83"/>
      <c r="ZV12" s="83"/>
      <c r="ZW12" s="83"/>
      <c r="ZX12" s="83"/>
      <c r="ZY12" s="83"/>
      <c r="ZZ12" s="83"/>
      <c r="AAA12" s="83"/>
      <c r="AAB12" s="83"/>
      <c r="AAC12" s="83"/>
      <c r="AAD12" s="83"/>
      <c r="AAE12" s="83"/>
      <c r="AAF12" s="83"/>
      <c r="AAG12" s="83"/>
      <c r="AAH12" s="83"/>
      <c r="AAI12" s="83"/>
      <c r="AAJ12" s="83"/>
      <c r="AAK12" s="83"/>
      <c r="AAL12" s="83"/>
      <c r="AAM12" s="83"/>
      <c r="AAN12" s="83"/>
      <c r="AAO12" s="83"/>
      <c r="AAP12" s="83"/>
      <c r="AAQ12" s="83"/>
      <c r="AAR12" s="83"/>
      <c r="AAS12" s="83"/>
      <c r="AAT12" s="83"/>
      <c r="AAU12" s="83"/>
      <c r="AAV12" s="83"/>
      <c r="AAW12" s="83"/>
      <c r="AAX12" s="83"/>
      <c r="AAY12" s="83"/>
      <c r="AAZ12" s="83"/>
      <c r="ABA12" s="83"/>
      <c r="ABB12" s="83"/>
      <c r="ABC12" s="83"/>
      <c r="ABD12" s="83"/>
      <c r="ABE12" s="83"/>
      <c r="ABF12" s="83"/>
      <c r="ABG12" s="83"/>
      <c r="ABH12" s="83"/>
      <c r="ABI12" s="83"/>
      <c r="ABJ12" s="83"/>
      <c r="ABK12" s="83"/>
      <c r="ABL12" s="83"/>
      <c r="ABM12" s="83"/>
      <c r="ABN12" s="83"/>
      <c r="ABO12" s="83"/>
      <c r="ABP12" s="83"/>
      <c r="ABQ12" s="83"/>
      <c r="ABR12" s="83"/>
      <c r="ABS12" s="83"/>
      <c r="ABT12" s="83"/>
      <c r="ABU12" s="83"/>
      <c r="ABV12" s="83"/>
      <c r="ABW12" s="83"/>
      <c r="ABX12" s="83"/>
      <c r="ABY12" s="83"/>
      <c r="ABZ12" s="83"/>
      <c r="ACA12" s="83"/>
      <c r="ACB12" s="83"/>
      <c r="ACC12" s="83"/>
      <c r="ACD12" s="83"/>
      <c r="ACE12" s="83"/>
      <c r="ACF12" s="83"/>
      <c r="ACG12" s="83"/>
      <c r="ACH12" s="83"/>
      <c r="ACI12" s="83"/>
      <c r="ACJ12" s="83"/>
      <c r="ACK12" s="83"/>
      <c r="ACL12" s="83"/>
      <c r="ACM12" s="83"/>
      <c r="ACN12" s="83"/>
      <c r="ACO12" s="83"/>
      <c r="ACP12" s="83"/>
      <c r="ACQ12" s="83"/>
      <c r="ACR12" s="83"/>
      <c r="ACS12" s="83"/>
      <c r="ACT12" s="83"/>
      <c r="ACU12" s="83"/>
      <c r="ACV12" s="83"/>
      <c r="ACW12" s="83"/>
      <c r="ACX12" s="83"/>
      <c r="ACY12" s="83"/>
      <c r="ACZ12" s="83"/>
      <c r="ADA12" s="83"/>
      <c r="ADB12" s="83"/>
      <c r="ADC12" s="83"/>
      <c r="ADD12" s="83"/>
      <c r="ADE12" s="83"/>
      <c r="ADF12" s="83"/>
      <c r="ADG12" s="83"/>
      <c r="ADH12" s="83"/>
      <c r="ADI12" s="83"/>
      <c r="ADJ12" s="83"/>
      <c r="ADK12" s="83"/>
      <c r="ADL12" s="83"/>
      <c r="ADM12" s="83"/>
      <c r="ADN12" s="83"/>
      <c r="ADO12" s="83"/>
      <c r="ADP12" s="83"/>
      <c r="ADQ12" s="83"/>
      <c r="ADR12" s="83"/>
      <c r="ADS12" s="83"/>
      <c r="ADT12" s="83"/>
      <c r="ADU12" s="83"/>
      <c r="ADV12" s="83"/>
      <c r="ADW12" s="83"/>
      <c r="ADX12" s="83"/>
      <c r="ADY12" s="83"/>
      <c r="ADZ12" s="83"/>
      <c r="AEA12" s="83"/>
      <c r="AEB12" s="83"/>
      <c r="AEC12" s="83"/>
      <c r="AED12" s="83"/>
      <c r="AEE12" s="83"/>
      <c r="AEF12" s="83"/>
      <c r="AEG12" s="83"/>
      <c r="AEH12" s="83"/>
      <c r="AEI12" s="83"/>
      <c r="AEJ12" s="83"/>
      <c r="AEK12" s="83"/>
      <c r="AEL12" s="83"/>
      <c r="AEM12" s="83"/>
      <c r="AEN12" s="83"/>
      <c r="AEO12" s="83"/>
      <c r="AEP12" s="83"/>
      <c r="AEQ12" s="83"/>
      <c r="AER12" s="83"/>
      <c r="AES12" s="83"/>
      <c r="AET12" s="83"/>
      <c r="AEU12" s="83"/>
      <c r="AEV12" s="83"/>
      <c r="AEW12" s="83"/>
      <c r="AEX12" s="83"/>
      <c r="AEY12" s="83"/>
      <c r="AEZ12" s="83"/>
      <c r="AFA12" s="83"/>
      <c r="AFB12" s="83"/>
      <c r="AFC12" s="83"/>
      <c r="AFD12" s="83"/>
      <c r="AFE12" s="83"/>
      <c r="AFF12" s="83"/>
      <c r="AFG12" s="83"/>
      <c r="AFH12" s="83"/>
      <c r="AFI12" s="83"/>
      <c r="AFJ12" s="83"/>
      <c r="AFK12" s="83"/>
      <c r="AFL12" s="83"/>
      <c r="AFM12" s="83"/>
      <c r="AFN12" s="83"/>
      <c r="AFO12" s="83"/>
      <c r="AFP12" s="83"/>
      <c r="AFQ12" s="83"/>
      <c r="AFR12" s="83"/>
      <c r="AFS12" s="83"/>
      <c r="AFT12" s="83"/>
      <c r="AFU12" s="83"/>
      <c r="AFV12" s="83"/>
      <c r="AFW12" s="83"/>
      <c r="AFX12" s="83"/>
      <c r="AFY12" s="83"/>
      <c r="AFZ12" s="83"/>
      <c r="AGA12" s="83"/>
      <c r="AGB12" s="83"/>
      <c r="AGC12" s="83"/>
      <c r="AGD12" s="83"/>
      <c r="AGE12" s="83"/>
      <c r="AGF12" s="83"/>
      <c r="AGG12" s="83"/>
      <c r="AGH12" s="83"/>
      <c r="AGI12" s="83"/>
      <c r="AGJ12" s="83"/>
      <c r="AGK12" s="83"/>
      <c r="AGL12" s="83"/>
      <c r="AGM12" s="83"/>
      <c r="AGN12" s="83"/>
      <c r="AGO12" s="83"/>
      <c r="AGP12" s="83"/>
      <c r="AGQ12" s="83"/>
      <c r="AGR12" s="83"/>
      <c r="AGS12" s="83"/>
      <c r="AGT12" s="83"/>
      <c r="AGU12" s="83"/>
      <c r="AGV12" s="83"/>
      <c r="AGW12" s="83"/>
      <c r="AGX12" s="83"/>
      <c r="AGY12" s="83"/>
      <c r="AGZ12" s="83"/>
      <c r="AHA12" s="83"/>
      <c r="AHB12" s="83"/>
      <c r="AHC12" s="83"/>
      <c r="AHD12" s="83"/>
      <c r="AHE12" s="83"/>
      <c r="AHF12" s="83"/>
      <c r="AHG12" s="83"/>
      <c r="AHH12" s="83"/>
      <c r="AHI12" s="83"/>
      <c r="AHJ12" s="83"/>
      <c r="AHK12" s="83"/>
      <c r="AHL12" s="83"/>
      <c r="AHM12" s="83"/>
      <c r="AHN12" s="83"/>
      <c r="AHO12" s="83"/>
      <c r="AHP12" s="83"/>
      <c r="AHQ12" s="83"/>
      <c r="AHR12" s="83"/>
      <c r="AHS12" s="83"/>
      <c r="AHT12" s="83"/>
      <c r="AHU12" s="83"/>
      <c r="AHV12" s="83"/>
      <c r="AHW12" s="83"/>
      <c r="AHX12" s="83"/>
      <c r="AHY12" s="83"/>
      <c r="AHZ12" s="83"/>
      <c r="AIA12" s="83"/>
      <c r="AIB12" s="83"/>
      <c r="AIC12" s="83"/>
      <c r="AID12" s="83"/>
      <c r="AIE12" s="83"/>
      <c r="AIF12" s="83"/>
      <c r="AIG12" s="83"/>
      <c r="AIH12" s="83"/>
      <c r="AII12" s="83"/>
      <c r="AIJ12" s="83"/>
      <c r="AIK12" s="83"/>
      <c r="AIL12" s="83"/>
      <c r="AIM12" s="83"/>
      <c r="AIN12" s="83"/>
      <c r="AIO12" s="83"/>
      <c r="AIP12" s="83"/>
      <c r="AIQ12" s="83"/>
      <c r="AIR12" s="83"/>
      <c r="AIS12" s="83"/>
      <c r="AIT12" s="83"/>
      <c r="AIU12" s="83"/>
      <c r="AIV12" s="83"/>
      <c r="AIW12" s="83"/>
      <c r="AIX12" s="83"/>
      <c r="AIY12" s="83"/>
      <c r="AIZ12" s="83"/>
      <c r="AJA12" s="83"/>
      <c r="AJB12" s="83"/>
      <c r="AJC12" s="83"/>
      <c r="AJD12" s="83"/>
      <c r="AJE12" s="83"/>
      <c r="AJF12" s="83"/>
      <c r="AJG12" s="83"/>
      <c r="AJH12" s="83"/>
      <c r="AJI12" s="83"/>
      <c r="AJJ12" s="83"/>
      <c r="AJK12" s="83"/>
      <c r="AJL12" s="83"/>
      <c r="AJM12" s="83"/>
      <c r="AJN12" s="83"/>
      <c r="AJO12" s="83"/>
      <c r="AJP12" s="83"/>
      <c r="AJQ12" s="83"/>
      <c r="AJR12" s="83"/>
      <c r="AJS12" s="83"/>
      <c r="AJT12" s="83"/>
      <c r="AJU12" s="83"/>
      <c r="AJV12" s="83"/>
      <c r="AJW12" s="83"/>
      <c r="AJX12" s="83"/>
      <c r="AJY12" s="83"/>
      <c r="AJZ12" s="83"/>
      <c r="AKA12" s="83"/>
      <c r="AKB12" s="83"/>
      <c r="AKC12" s="83"/>
      <c r="AKD12" s="83"/>
      <c r="AKE12" s="83"/>
      <c r="AKF12" s="83"/>
      <c r="AKG12" s="83"/>
      <c r="AKH12" s="83"/>
      <c r="AKI12" s="83"/>
      <c r="AKJ12" s="83"/>
      <c r="AKK12" s="83"/>
      <c r="AKL12" s="83"/>
      <c r="AKM12" s="83"/>
      <c r="AKN12" s="83"/>
      <c r="AKO12" s="83"/>
      <c r="AKP12" s="83"/>
      <c r="AKQ12" s="83"/>
      <c r="AKR12" s="83"/>
      <c r="AKS12" s="83"/>
      <c r="AKT12" s="83"/>
      <c r="AKU12" s="83"/>
      <c r="AKV12" s="83"/>
      <c r="AKW12" s="83"/>
      <c r="AKX12" s="83"/>
      <c r="AKY12" s="83"/>
      <c r="AKZ12" s="83"/>
      <c r="ALA12" s="83"/>
      <c r="ALB12" s="83"/>
      <c r="ALC12" s="83"/>
      <c r="ALD12" s="83"/>
      <c r="ALE12" s="83"/>
      <c r="ALF12" s="83"/>
      <c r="ALG12" s="83"/>
      <c r="ALH12" s="83"/>
      <c r="ALI12" s="83"/>
      <c r="ALJ12" s="83"/>
      <c r="ALK12" s="83"/>
      <c r="ALL12" s="83"/>
      <c r="ALM12" s="83"/>
      <c r="ALN12" s="83"/>
      <c r="ALO12" s="83"/>
      <c r="ALP12" s="83"/>
      <c r="ALQ12" s="83"/>
      <c r="ALR12" s="83"/>
      <c r="ALS12" s="83"/>
      <c r="ALT12" s="83"/>
      <c r="ALU12" s="83"/>
      <c r="ALV12" s="83"/>
      <c r="ALW12" s="83"/>
      <c r="ALX12" s="83"/>
      <c r="ALY12" s="83"/>
      <c r="ALZ12" s="83"/>
      <c r="AMA12" s="83"/>
      <c r="AMB12" s="83"/>
      <c r="AMC12" s="83"/>
      <c r="AMD12" s="83"/>
      <c r="AME12" s="83"/>
      <c r="AMF12" s="83"/>
      <c r="AMG12" s="83"/>
      <c r="AMH12" s="83"/>
      <c r="AMI12" s="83"/>
      <c r="AMJ12" s="83"/>
      <c r="AMK12" s="83"/>
      <c r="AML12" s="83"/>
      <c r="AMM12" s="83"/>
      <c r="AMN12" s="83"/>
      <c r="AMO12" s="83"/>
      <c r="AMP12" s="83"/>
      <c r="AMQ12" s="83"/>
      <c r="AMR12" s="83"/>
      <c r="AMS12" s="83"/>
      <c r="AMT12" s="83"/>
      <c r="AMU12" s="83"/>
      <c r="AMV12" s="83"/>
      <c r="AMW12" s="83"/>
      <c r="AMX12" s="83"/>
      <c r="AMY12" s="83"/>
      <c r="AMZ12" s="83"/>
      <c r="ANA12" s="83"/>
      <c r="ANB12" s="83"/>
      <c r="ANC12" s="83"/>
      <c r="AND12" s="83"/>
      <c r="ANE12" s="83"/>
      <c r="ANF12" s="83"/>
      <c r="ANG12" s="83"/>
      <c r="ANH12" s="83"/>
      <c r="ANI12" s="83"/>
      <c r="ANJ12" s="83"/>
      <c r="ANK12" s="83"/>
      <c r="ANL12" s="83"/>
      <c r="ANM12" s="83"/>
      <c r="ANN12" s="83"/>
      <c r="ANO12" s="83"/>
      <c r="ANP12" s="83"/>
      <c r="ANQ12" s="83"/>
      <c r="ANR12" s="83"/>
      <c r="ANS12" s="83"/>
      <c r="ANT12" s="83"/>
      <c r="ANU12" s="83"/>
      <c r="ANV12" s="83"/>
      <c r="ANW12" s="83"/>
      <c r="ANX12" s="83"/>
      <c r="ANY12" s="83"/>
      <c r="ANZ12" s="83"/>
      <c r="AOA12" s="83"/>
      <c r="AOB12" s="83"/>
      <c r="AOC12" s="83"/>
      <c r="AOD12" s="83"/>
      <c r="AOE12" s="83"/>
      <c r="AOF12" s="83"/>
      <c r="AOG12" s="83"/>
      <c r="AOH12" s="83"/>
      <c r="AOI12" s="83"/>
      <c r="AOJ12" s="83"/>
      <c r="AOK12" s="83"/>
      <c r="AOL12" s="83"/>
      <c r="AOM12" s="83"/>
      <c r="AON12" s="83"/>
      <c r="AOO12" s="83"/>
      <c r="AOP12" s="83"/>
      <c r="AOQ12" s="83"/>
      <c r="AOR12" s="83"/>
      <c r="AOS12" s="83"/>
      <c r="AOT12" s="83"/>
      <c r="AOU12" s="83"/>
      <c r="AOV12" s="83"/>
      <c r="AOW12" s="83"/>
      <c r="AOX12" s="83"/>
      <c r="AOY12" s="83"/>
      <c r="AOZ12" s="83"/>
      <c r="APA12" s="83"/>
      <c r="APB12" s="83"/>
      <c r="APC12" s="83"/>
      <c r="APD12" s="83"/>
      <c r="APE12" s="83"/>
      <c r="APF12" s="83"/>
      <c r="APG12" s="83"/>
      <c r="APH12" s="83"/>
      <c r="API12" s="83"/>
      <c r="APJ12" s="83"/>
      <c r="APK12" s="83"/>
      <c r="APL12" s="83"/>
      <c r="APM12" s="83"/>
      <c r="APN12" s="83"/>
      <c r="APO12" s="83"/>
      <c r="APP12" s="83"/>
      <c r="APQ12" s="83"/>
      <c r="APR12" s="83"/>
      <c r="APS12" s="83"/>
      <c r="APT12" s="83"/>
      <c r="APU12" s="83"/>
      <c r="APV12" s="83"/>
      <c r="APW12" s="83"/>
      <c r="APX12" s="83"/>
      <c r="APY12" s="83"/>
      <c r="APZ12" s="83"/>
      <c r="AQA12" s="83"/>
      <c r="AQB12" s="83"/>
      <c r="AQC12" s="83"/>
      <c r="AQD12" s="83"/>
      <c r="AQE12" s="83"/>
      <c r="AQF12" s="83"/>
      <c r="AQG12" s="83"/>
      <c r="AQH12" s="83"/>
      <c r="AQI12" s="83"/>
      <c r="AQJ12" s="83"/>
      <c r="AQK12" s="83"/>
      <c r="AQL12" s="83"/>
      <c r="AQM12" s="83"/>
      <c r="AQN12" s="83"/>
      <c r="AQO12" s="83"/>
      <c r="AQP12" s="83"/>
      <c r="AQQ12" s="83"/>
      <c r="AQR12" s="83"/>
      <c r="AQS12" s="83"/>
      <c r="AQT12" s="83"/>
      <c r="AQU12" s="83"/>
      <c r="AQV12" s="83"/>
      <c r="AQW12" s="83"/>
      <c r="AQX12" s="83"/>
      <c r="AQY12" s="83"/>
      <c r="AQZ12" s="83"/>
      <c r="ARA12" s="83"/>
      <c r="ARB12" s="83"/>
      <c r="ARC12" s="83"/>
      <c r="ARD12" s="83"/>
      <c r="ARE12" s="83"/>
      <c r="ARF12" s="83"/>
      <c r="ARG12" s="83"/>
      <c r="ARH12" s="83"/>
      <c r="ARI12" s="83"/>
      <c r="ARJ12" s="83"/>
      <c r="ARK12" s="83"/>
      <c r="ARL12" s="83"/>
      <c r="ARM12" s="83"/>
      <c r="ARN12" s="83"/>
      <c r="ARO12" s="83"/>
      <c r="ARP12" s="83"/>
      <c r="ARQ12" s="83"/>
      <c r="ARR12" s="83"/>
      <c r="ARS12" s="83"/>
      <c r="ART12" s="83"/>
      <c r="ARU12" s="83"/>
      <c r="ARV12" s="83"/>
      <c r="ARW12" s="83"/>
      <c r="ARX12" s="83"/>
      <c r="ARY12" s="83"/>
      <c r="ARZ12" s="83"/>
      <c r="ASA12" s="83"/>
      <c r="ASB12" s="83"/>
      <c r="ASC12" s="83"/>
      <c r="ASD12" s="83"/>
      <c r="ASE12" s="83"/>
      <c r="ASF12" s="83"/>
      <c r="ASG12" s="83"/>
      <c r="ASH12" s="83"/>
      <c r="ASI12" s="83"/>
      <c r="ASJ12" s="83"/>
      <c r="ASK12" s="83"/>
      <c r="ASL12" s="83"/>
      <c r="ASM12" s="83"/>
      <c r="ASN12" s="83"/>
      <c r="ASO12" s="83"/>
      <c r="ASP12" s="83"/>
      <c r="ASQ12" s="83"/>
      <c r="ASR12" s="83"/>
      <c r="ASS12" s="83"/>
      <c r="AST12" s="83"/>
      <c r="ASU12" s="83"/>
      <c r="ASV12" s="83"/>
      <c r="ASW12" s="83"/>
      <c r="ASX12" s="83"/>
      <c r="ASY12" s="83"/>
      <c r="ASZ12" s="83"/>
      <c r="ATA12" s="83"/>
      <c r="ATB12" s="83"/>
      <c r="ATC12" s="83"/>
      <c r="ATD12" s="83"/>
      <c r="ATE12" s="83"/>
      <c r="ATF12" s="83"/>
      <c r="ATG12" s="83"/>
      <c r="ATH12" s="83"/>
      <c r="ATI12" s="83"/>
      <c r="ATJ12" s="83"/>
      <c r="ATK12" s="83"/>
      <c r="ATL12" s="83"/>
      <c r="ATM12" s="83"/>
      <c r="ATN12" s="83"/>
      <c r="ATO12" s="83"/>
      <c r="ATP12" s="83"/>
      <c r="ATQ12" s="83"/>
      <c r="ATR12" s="83"/>
      <c r="ATS12" s="83"/>
      <c r="ATT12" s="83"/>
      <c r="ATU12" s="83"/>
      <c r="ATV12" s="83"/>
      <c r="ATW12" s="83"/>
      <c r="ATX12" s="83"/>
      <c r="ATY12" s="83"/>
      <c r="ATZ12" s="83"/>
      <c r="AUA12" s="83"/>
      <c r="AUB12" s="83"/>
      <c r="AUC12" s="83"/>
      <c r="AUD12" s="83"/>
      <c r="AUE12" s="83"/>
      <c r="AUF12" s="83"/>
      <c r="AUG12" s="83"/>
      <c r="AUH12" s="83"/>
      <c r="AUI12" s="83"/>
      <c r="AUJ12" s="83"/>
      <c r="AUK12" s="83"/>
      <c r="AUL12" s="83"/>
      <c r="AUM12" s="83"/>
      <c r="AUN12" s="83"/>
      <c r="AUO12" s="83"/>
      <c r="AUP12" s="83"/>
      <c r="AUQ12" s="83"/>
      <c r="AUR12" s="83"/>
      <c r="AUS12" s="83"/>
      <c r="AUT12" s="83"/>
      <c r="AUU12" s="83"/>
      <c r="AUV12" s="83"/>
      <c r="AUW12" s="83"/>
      <c r="AUX12" s="83"/>
      <c r="AUY12" s="83"/>
      <c r="AUZ12" s="83"/>
      <c r="AVA12" s="83"/>
      <c r="AVB12" s="83"/>
      <c r="AVC12" s="83"/>
      <c r="AVD12" s="83"/>
      <c r="AVE12" s="83"/>
      <c r="AVF12" s="83"/>
      <c r="AVG12" s="83"/>
      <c r="AVH12" s="83"/>
      <c r="AVI12" s="83"/>
      <c r="AVJ12" s="83"/>
      <c r="AVK12" s="83"/>
      <c r="AVL12" s="83"/>
      <c r="AVM12" s="83"/>
      <c r="AVN12" s="83"/>
      <c r="AVO12" s="83"/>
      <c r="AVP12" s="83"/>
      <c r="AVQ12" s="83"/>
      <c r="AVR12" s="83"/>
      <c r="AVS12" s="83"/>
      <c r="AVT12" s="83"/>
      <c r="AVU12" s="83"/>
      <c r="AVV12" s="83"/>
      <c r="AVW12" s="83"/>
      <c r="AVX12" s="83"/>
      <c r="AVY12" s="83"/>
      <c r="AVZ12" s="83"/>
      <c r="AWA12" s="83"/>
      <c r="AWB12" s="83"/>
      <c r="AWC12" s="83"/>
      <c r="AWD12" s="83"/>
      <c r="AWE12" s="83"/>
      <c r="AWF12" s="83"/>
      <c r="AWG12" s="83"/>
      <c r="AWH12" s="83"/>
      <c r="AWI12" s="83"/>
      <c r="AWJ12" s="83"/>
      <c r="AWK12" s="83"/>
      <c r="AWL12" s="83"/>
      <c r="AWM12" s="83"/>
      <c r="AWN12" s="83"/>
      <c r="AWO12" s="83"/>
      <c r="AWP12" s="83"/>
      <c r="AWQ12" s="83"/>
      <c r="AWR12" s="83"/>
      <c r="AWS12" s="83"/>
      <c r="AWT12" s="83"/>
      <c r="AWU12" s="83"/>
      <c r="AWV12" s="83"/>
      <c r="AWW12" s="83"/>
      <c r="AWX12" s="83"/>
      <c r="AWY12" s="83"/>
      <c r="AWZ12" s="83"/>
      <c r="AXA12" s="83"/>
      <c r="AXB12" s="83"/>
      <c r="AXC12" s="83"/>
      <c r="AXD12" s="83"/>
      <c r="AXE12" s="83"/>
      <c r="AXF12" s="83"/>
      <c r="AXG12" s="83"/>
      <c r="AXH12" s="83"/>
      <c r="AXI12" s="83"/>
      <c r="AXJ12" s="83"/>
      <c r="AXK12" s="83"/>
      <c r="AXL12" s="83"/>
      <c r="AXM12" s="83"/>
      <c r="AXN12" s="83"/>
      <c r="AXO12" s="83"/>
      <c r="AXP12" s="83"/>
      <c r="AXQ12" s="83"/>
      <c r="AXR12" s="83"/>
      <c r="AXS12" s="83"/>
      <c r="AXT12" s="83"/>
      <c r="AXU12" s="83"/>
      <c r="AXV12" s="83"/>
      <c r="AXW12" s="83"/>
      <c r="AXX12" s="83"/>
      <c r="AXY12" s="83"/>
      <c r="AXZ12" s="83"/>
      <c r="AYA12" s="83"/>
      <c r="AYB12" s="83"/>
      <c r="AYC12" s="83"/>
      <c r="AYD12" s="83"/>
      <c r="AYE12" s="83"/>
      <c r="AYF12" s="83"/>
      <c r="AYG12" s="83"/>
      <c r="AYH12" s="83"/>
      <c r="AYI12" s="83"/>
      <c r="AYJ12" s="83"/>
      <c r="AYK12" s="83"/>
      <c r="AYL12" s="83"/>
      <c r="AYM12" s="83"/>
      <c r="AYN12" s="83"/>
      <c r="AYO12" s="83"/>
      <c r="AYP12" s="83"/>
      <c r="AYQ12" s="83"/>
      <c r="AYR12" s="83"/>
      <c r="AYS12" s="83"/>
      <c r="AYT12" s="83"/>
      <c r="AYU12" s="83"/>
      <c r="AYV12" s="83"/>
      <c r="AYW12" s="83"/>
      <c r="AYX12" s="83"/>
      <c r="AYY12" s="83"/>
      <c r="AYZ12" s="83"/>
      <c r="AZA12" s="83"/>
      <c r="AZB12" s="83"/>
      <c r="AZC12" s="83"/>
      <c r="AZD12" s="83"/>
      <c r="AZE12" s="83"/>
      <c r="AZF12" s="83"/>
      <c r="AZG12" s="83"/>
      <c r="AZH12" s="83"/>
      <c r="AZI12" s="83"/>
      <c r="AZJ12" s="83"/>
      <c r="AZK12" s="83"/>
      <c r="AZL12" s="83"/>
      <c r="AZM12" s="83"/>
      <c r="AZN12" s="83"/>
      <c r="AZO12" s="83"/>
      <c r="AZP12" s="83"/>
      <c r="AZQ12" s="83"/>
      <c r="AZR12" s="83"/>
      <c r="AZS12" s="83"/>
      <c r="AZT12" s="83"/>
      <c r="AZU12" s="83"/>
      <c r="AZV12" s="83"/>
      <c r="AZW12" s="83"/>
      <c r="AZX12" s="83"/>
      <c r="AZY12" s="83"/>
      <c r="AZZ12" s="83"/>
      <c r="BAA12" s="83"/>
      <c r="BAB12" s="83"/>
      <c r="BAC12" s="83"/>
      <c r="BAD12" s="83"/>
      <c r="BAE12" s="83"/>
      <c r="BAF12" s="83"/>
      <c r="BAG12" s="83"/>
      <c r="BAH12" s="83"/>
      <c r="BAI12" s="83"/>
      <c r="BAJ12" s="83"/>
      <c r="BAK12" s="83"/>
      <c r="BAL12" s="83"/>
      <c r="BAM12" s="83"/>
      <c r="BAN12" s="83"/>
      <c r="BAO12" s="83"/>
      <c r="BAP12" s="83"/>
      <c r="BAQ12" s="83"/>
      <c r="BAR12" s="83"/>
      <c r="BAS12" s="83"/>
      <c r="BAT12" s="83"/>
      <c r="BAU12" s="83"/>
      <c r="BAV12" s="83"/>
      <c r="BAW12" s="83"/>
      <c r="BAX12" s="83"/>
      <c r="BAY12" s="83"/>
      <c r="BAZ12" s="83"/>
      <c r="BBA12" s="83"/>
      <c r="BBB12" s="83"/>
      <c r="BBC12" s="83"/>
      <c r="BBD12" s="83"/>
      <c r="BBE12" s="83"/>
      <c r="BBF12" s="83"/>
      <c r="BBG12" s="83"/>
      <c r="BBH12" s="83"/>
      <c r="BBI12" s="83"/>
      <c r="BBJ12" s="83"/>
      <c r="BBK12" s="83"/>
      <c r="BBL12" s="83"/>
      <c r="BBM12" s="83"/>
      <c r="BBN12" s="83"/>
      <c r="BBO12" s="83"/>
      <c r="BBP12" s="83"/>
      <c r="BBQ12" s="83"/>
      <c r="BBR12" s="83"/>
      <c r="BBS12" s="83"/>
      <c r="BBT12" s="83"/>
      <c r="BBU12" s="83"/>
      <c r="BBV12" s="83"/>
      <c r="BBW12" s="83"/>
      <c r="BBX12" s="83"/>
      <c r="BBY12" s="83"/>
      <c r="BBZ12" s="83"/>
      <c r="BCA12" s="83"/>
      <c r="BCB12" s="83"/>
      <c r="BCC12" s="83"/>
      <c r="BCD12" s="83"/>
      <c r="BCE12" s="83"/>
      <c r="BCF12" s="83"/>
      <c r="BCG12" s="83"/>
      <c r="BCH12" s="83"/>
      <c r="BCI12" s="83"/>
      <c r="BCJ12" s="83"/>
      <c r="BCK12" s="83"/>
      <c r="BCL12" s="83"/>
      <c r="BCM12" s="83"/>
      <c r="BCN12" s="83"/>
      <c r="BCO12" s="83"/>
      <c r="BCP12" s="83"/>
      <c r="BCQ12" s="83"/>
      <c r="BCR12" s="83"/>
      <c r="BCS12" s="83"/>
      <c r="BCT12" s="83"/>
      <c r="BCU12" s="83"/>
      <c r="BCV12" s="83"/>
      <c r="BCW12" s="83"/>
      <c r="BCX12" s="83"/>
      <c r="BCY12" s="83"/>
      <c r="BCZ12" s="83"/>
      <c r="BDA12" s="83"/>
      <c r="BDB12" s="83"/>
      <c r="BDC12" s="83"/>
      <c r="BDD12" s="83"/>
      <c r="BDE12" s="83"/>
      <c r="BDF12" s="83"/>
      <c r="BDG12" s="83"/>
      <c r="BDH12" s="83"/>
      <c r="BDI12" s="83"/>
      <c r="BDJ12" s="83"/>
      <c r="BDK12" s="83"/>
      <c r="BDL12" s="83"/>
      <c r="BDM12" s="83"/>
      <c r="BDN12" s="83"/>
      <c r="BDO12" s="83"/>
      <c r="BDP12" s="83"/>
      <c r="BDQ12" s="83"/>
      <c r="BDR12" s="83"/>
      <c r="BDS12" s="83"/>
      <c r="BDT12" s="83"/>
      <c r="BDU12" s="83"/>
      <c r="BDV12" s="83"/>
      <c r="BDW12" s="83"/>
      <c r="BDX12" s="83"/>
      <c r="BDY12" s="83"/>
      <c r="BDZ12" s="83"/>
      <c r="BEA12" s="83"/>
      <c r="BEB12" s="83"/>
      <c r="BEC12" s="83"/>
      <c r="BED12" s="83"/>
      <c r="BEE12" s="83"/>
      <c r="BEF12" s="83"/>
      <c r="BEG12" s="83"/>
      <c r="BEH12" s="83"/>
      <c r="BEI12" s="83"/>
      <c r="BEJ12" s="83"/>
      <c r="BEK12" s="83"/>
      <c r="BEL12" s="83"/>
      <c r="BEM12" s="83"/>
      <c r="BEN12" s="83"/>
      <c r="BEO12" s="83"/>
      <c r="BEP12" s="83"/>
      <c r="BEQ12" s="83"/>
      <c r="BER12" s="83"/>
      <c r="BES12" s="83"/>
      <c r="BET12" s="83"/>
      <c r="BEU12" s="83"/>
      <c r="BEV12" s="83"/>
      <c r="BEW12" s="83"/>
      <c r="BEX12" s="83"/>
      <c r="BEY12" s="83"/>
      <c r="BEZ12" s="83"/>
      <c r="BFA12" s="83"/>
      <c r="BFB12" s="83"/>
      <c r="BFC12" s="83"/>
      <c r="BFD12" s="83"/>
      <c r="BFE12" s="83"/>
      <c r="BFF12" s="83"/>
      <c r="BFG12" s="83"/>
      <c r="BFH12" s="83"/>
      <c r="BFI12" s="83"/>
      <c r="BFJ12" s="83"/>
      <c r="BFK12" s="83"/>
      <c r="BFL12" s="83"/>
      <c r="BFM12" s="83"/>
      <c r="BFN12" s="83"/>
      <c r="BFO12" s="83"/>
      <c r="BFP12" s="83"/>
      <c r="BFQ12" s="83"/>
      <c r="BFR12" s="83"/>
      <c r="BFS12" s="83"/>
      <c r="BFT12" s="83"/>
      <c r="BFU12" s="83"/>
      <c r="BFV12" s="83"/>
      <c r="BFW12" s="83"/>
      <c r="BFX12" s="83"/>
      <c r="BFY12" s="83"/>
      <c r="BFZ12" s="83"/>
      <c r="BGA12" s="83"/>
      <c r="BGB12" s="83"/>
      <c r="BGC12" s="83"/>
      <c r="BGD12" s="83"/>
      <c r="BGE12" s="83"/>
      <c r="BGF12" s="83"/>
      <c r="BGG12" s="83"/>
      <c r="BGH12" s="83"/>
      <c r="BGI12" s="83"/>
      <c r="BGJ12" s="83"/>
      <c r="BGK12" s="83"/>
      <c r="BGL12" s="83"/>
      <c r="BGM12" s="83"/>
      <c r="BGN12" s="83"/>
      <c r="BGO12" s="83"/>
      <c r="BGP12" s="83"/>
      <c r="BGQ12" s="83"/>
      <c r="BGR12" s="83"/>
      <c r="BGS12" s="83"/>
      <c r="BGT12" s="83"/>
      <c r="BGU12" s="83"/>
      <c r="BGV12" s="83"/>
      <c r="BGW12" s="83"/>
      <c r="BGX12" s="83"/>
      <c r="BGY12" s="83"/>
      <c r="BGZ12" s="83"/>
      <c r="BHA12" s="83"/>
      <c r="BHB12" s="83"/>
      <c r="BHC12" s="83"/>
      <c r="BHD12" s="83"/>
      <c r="BHE12" s="83"/>
      <c r="BHF12" s="83"/>
      <c r="BHG12" s="83"/>
      <c r="BHH12" s="83"/>
      <c r="BHI12" s="83"/>
      <c r="BHJ12" s="83"/>
      <c r="BHK12" s="83"/>
      <c r="BHL12" s="83"/>
      <c r="BHM12" s="83"/>
      <c r="BHN12" s="83"/>
      <c r="BHO12" s="83"/>
      <c r="BHP12" s="83"/>
      <c r="BHQ12" s="83"/>
      <c r="BHR12" s="83"/>
      <c r="BHS12" s="83"/>
      <c r="BHT12" s="83"/>
      <c r="BHU12" s="83"/>
      <c r="BHV12" s="83"/>
      <c r="BHW12" s="83"/>
      <c r="BHX12" s="83"/>
      <c r="BHY12" s="83"/>
      <c r="BHZ12" s="83"/>
      <c r="BIA12" s="83"/>
      <c r="BIB12" s="83"/>
      <c r="BIC12" s="83"/>
      <c r="BID12" s="83"/>
      <c r="BIE12" s="83"/>
      <c r="BIF12" s="83"/>
      <c r="BIG12" s="83"/>
      <c r="BIH12" s="83"/>
      <c r="BII12" s="83"/>
      <c r="BIJ12" s="83"/>
      <c r="BIK12" s="83"/>
      <c r="BIL12" s="83"/>
      <c r="BIM12" s="83"/>
      <c r="BIN12" s="83"/>
      <c r="BIO12" s="83"/>
      <c r="BIP12" s="83"/>
      <c r="BIQ12" s="83"/>
      <c r="BIR12" s="83"/>
      <c r="BIS12" s="83"/>
      <c r="BIT12" s="83"/>
      <c r="BIU12" s="83"/>
      <c r="BIV12" s="83"/>
      <c r="BIW12" s="83"/>
      <c r="BIX12" s="83"/>
      <c r="BIY12" s="83"/>
      <c r="BIZ12" s="83"/>
      <c r="BJA12" s="83"/>
      <c r="BJB12" s="83"/>
      <c r="BJC12" s="83"/>
      <c r="BJD12" s="83"/>
      <c r="BJE12" s="83"/>
      <c r="BJF12" s="83"/>
      <c r="BJG12" s="83"/>
      <c r="BJH12" s="83"/>
      <c r="BJI12" s="83"/>
      <c r="BJJ12" s="83"/>
      <c r="BJK12" s="83"/>
      <c r="BJL12" s="83"/>
      <c r="BJM12" s="83"/>
      <c r="BJN12" s="83"/>
      <c r="BJO12" s="83"/>
      <c r="BJP12" s="83"/>
      <c r="BJQ12" s="83"/>
      <c r="BJR12" s="83"/>
      <c r="BJS12" s="83"/>
      <c r="BJT12" s="83"/>
      <c r="BJU12" s="83"/>
      <c r="BJV12" s="83"/>
      <c r="BJW12" s="83"/>
      <c r="BJX12" s="83"/>
      <c r="BJY12" s="83"/>
      <c r="BJZ12" s="83"/>
      <c r="BKA12" s="83"/>
      <c r="BKB12" s="83"/>
      <c r="BKC12" s="83"/>
      <c r="BKD12" s="83"/>
      <c r="BKE12" s="83"/>
      <c r="BKF12" s="83"/>
      <c r="BKG12" s="83"/>
      <c r="BKH12" s="83"/>
      <c r="BKI12" s="83"/>
      <c r="BKJ12" s="83"/>
      <c r="BKK12" s="83"/>
      <c r="BKL12" s="83"/>
      <c r="BKM12" s="83"/>
      <c r="BKN12" s="83"/>
      <c r="BKO12" s="83"/>
      <c r="BKP12" s="83"/>
      <c r="BKQ12" s="83"/>
      <c r="BKR12" s="83"/>
      <c r="BKS12" s="83"/>
      <c r="BKT12" s="83"/>
      <c r="BKU12" s="83"/>
      <c r="BKV12" s="83"/>
      <c r="BKW12" s="83"/>
      <c r="BKX12" s="83"/>
      <c r="BKY12" s="83"/>
      <c r="BKZ12" s="83"/>
      <c r="BLA12" s="83"/>
      <c r="BLB12" s="83"/>
      <c r="BLC12" s="83"/>
      <c r="BLD12" s="83"/>
      <c r="BLE12" s="83"/>
      <c r="BLF12" s="83"/>
      <c r="BLG12" s="83"/>
      <c r="BLH12" s="83"/>
      <c r="BLI12" s="83"/>
      <c r="BLJ12" s="83"/>
      <c r="BLK12" s="83"/>
      <c r="BLL12" s="83"/>
      <c r="BLM12" s="83"/>
      <c r="BLN12" s="83"/>
      <c r="BLO12" s="83"/>
      <c r="BLP12" s="83"/>
      <c r="BLQ12" s="83"/>
      <c r="BLR12" s="83"/>
      <c r="BLS12" s="83"/>
      <c r="BLT12" s="83"/>
      <c r="BLU12" s="83"/>
      <c r="BLV12" s="83"/>
      <c r="BLW12" s="83"/>
      <c r="BLX12" s="83"/>
      <c r="BLY12" s="83"/>
      <c r="BLZ12" s="83"/>
      <c r="BMA12" s="83"/>
      <c r="BMB12" s="83"/>
      <c r="BMC12" s="83"/>
      <c r="BMD12" s="83"/>
      <c r="BME12" s="83"/>
      <c r="BMF12" s="83"/>
      <c r="BMG12" s="83"/>
      <c r="BMH12" s="83"/>
      <c r="BMI12" s="83"/>
      <c r="BMJ12" s="83"/>
      <c r="BMK12" s="83"/>
      <c r="BML12" s="83"/>
      <c r="BMM12" s="83"/>
      <c r="BMN12" s="83"/>
      <c r="BMO12" s="83"/>
      <c r="BMP12" s="83"/>
      <c r="BMQ12" s="83"/>
      <c r="BMR12" s="83"/>
      <c r="BMS12" s="83"/>
      <c r="BMT12" s="83"/>
      <c r="BMU12" s="83"/>
      <c r="BMV12" s="83"/>
      <c r="BMW12" s="83"/>
      <c r="BMX12" s="83"/>
      <c r="BMY12" s="83"/>
      <c r="BMZ12" s="83"/>
      <c r="BNA12" s="83"/>
      <c r="BNB12" s="83"/>
      <c r="BNC12" s="83"/>
      <c r="BND12" s="83"/>
      <c r="BNE12" s="83"/>
      <c r="BNF12" s="83"/>
      <c r="BNG12" s="83"/>
      <c r="BNH12" s="83"/>
      <c r="BNI12" s="83"/>
      <c r="BNJ12" s="83"/>
      <c r="BNK12" s="83"/>
      <c r="BNL12" s="83"/>
      <c r="BNM12" s="83"/>
      <c r="BNN12" s="83"/>
      <c r="BNO12" s="83"/>
      <c r="BNP12" s="83"/>
      <c r="BNQ12" s="83"/>
      <c r="BNR12" s="83"/>
      <c r="BNS12" s="83"/>
      <c r="BNT12" s="83"/>
      <c r="BNU12" s="83"/>
      <c r="BNV12" s="83"/>
      <c r="BNW12" s="83"/>
      <c r="BNX12" s="83"/>
      <c r="BNY12" s="83"/>
      <c r="BNZ12" s="83"/>
      <c r="BOA12" s="83"/>
      <c r="BOB12" s="83"/>
      <c r="BOC12" s="83"/>
      <c r="BOD12" s="83"/>
      <c r="BOE12" s="83"/>
      <c r="BOF12" s="83"/>
      <c r="BOG12" s="83"/>
      <c r="BOH12" s="83"/>
      <c r="BOI12" s="83"/>
      <c r="BOJ12" s="83"/>
      <c r="BOK12" s="83"/>
      <c r="BOL12" s="83"/>
      <c r="BOM12" s="83"/>
      <c r="BON12" s="83"/>
      <c r="BOO12" s="83"/>
      <c r="BOP12" s="83"/>
      <c r="BOQ12" s="83"/>
      <c r="BOR12" s="83"/>
      <c r="BOS12" s="83"/>
      <c r="BOT12" s="83"/>
      <c r="BOU12" s="83"/>
      <c r="BOV12" s="83"/>
      <c r="BOW12" s="83"/>
      <c r="BOX12" s="83"/>
      <c r="BOY12" s="83"/>
      <c r="BOZ12" s="83"/>
      <c r="BPA12" s="83"/>
      <c r="BPB12" s="83"/>
      <c r="BPC12" s="83"/>
      <c r="BPD12" s="83"/>
      <c r="BPE12" s="83"/>
      <c r="BPF12" s="83"/>
      <c r="BPG12" s="83"/>
      <c r="BPH12" s="83"/>
      <c r="BPI12" s="83"/>
      <c r="BPJ12" s="83"/>
      <c r="BPK12" s="83"/>
      <c r="BPL12" s="83"/>
      <c r="BPM12" s="83"/>
      <c r="BPN12" s="83"/>
      <c r="BPO12" s="83"/>
      <c r="BPP12" s="83"/>
      <c r="BPQ12" s="83"/>
      <c r="BPR12" s="83"/>
      <c r="BPS12" s="83"/>
      <c r="BPT12" s="83"/>
      <c r="BPU12" s="83"/>
      <c r="BPV12" s="83"/>
      <c r="BPW12" s="83"/>
      <c r="BPX12" s="83"/>
      <c r="BPY12" s="83"/>
      <c r="BPZ12" s="83"/>
      <c r="BQA12" s="83"/>
      <c r="BQB12" s="83"/>
      <c r="BQC12" s="83"/>
      <c r="BQD12" s="83"/>
      <c r="BQE12" s="83"/>
      <c r="BQF12" s="83"/>
      <c r="BQG12" s="83"/>
      <c r="BQH12" s="83"/>
      <c r="BQI12" s="83"/>
      <c r="BQJ12" s="83"/>
      <c r="BQK12" s="83"/>
      <c r="BQL12" s="83"/>
      <c r="BQM12" s="83"/>
      <c r="BQN12" s="83"/>
      <c r="BQO12" s="83"/>
      <c r="BQP12" s="83"/>
      <c r="BQQ12" s="83"/>
      <c r="BQR12" s="83"/>
      <c r="BQS12" s="83"/>
      <c r="BQT12" s="83"/>
      <c r="BQU12" s="83"/>
      <c r="BQV12" s="83"/>
      <c r="BQW12" s="83"/>
      <c r="BQX12" s="83"/>
      <c r="BQY12" s="83"/>
      <c r="BQZ12" s="83"/>
      <c r="BRA12" s="83"/>
      <c r="BRB12" s="83"/>
      <c r="BRC12" s="83"/>
      <c r="BRD12" s="83"/>
      <c r="BRE12" s="83"/>
      <c r="BRF12" s="83"/>
      <c r="BRG12" s="83"/>
      <c r="BRH12" s="83"/>
      <c r="BRI12" s="83"/>
      <c r="BRJ12" s="83"/>
      <c r="BRK12" s="83"/>
      <c r="BRL12" s="83"/>
      <c r="BRM12" s="83"/>
      <c r="BRN12" s="83"/>
      <c r="BRO12" s="83"/>
      <c r="BRP12" s="83"/>
      <c r="BRQ12" s="83"/>
      <c r="BRR12" s="83"/>
      <c r="BRS12" s="83"/>
      <c r="BRT12" s="83"/>
      <c r="BRU12" s="83"/>
      <c r="BRV12" s="83"/>
      <c r="BRW12" s="83"/>
      <c r="BRX12" s="83"/>
      <c r="BRY12" s="83"/>
      <c r="BRZ12" s="83"/>
      <c r="BSA12" s="83"/>
      <c r="BSB12" s="83"/>
      <c r="BSC12" s="83"/>
      <c r="BSD12" s="83"/>
      <c r="BSE12" s="83"/>
      <c r="BSF12" s="83"/>
      <c r="BSG12" s="83"/>
      <c r="BSH12" s="83"/>
      <c r="BSI12" s="83"/>
      <c r="BSJ12" s="83"/>
      <c r="BSK12" s="83"/>
      <c r="BSL12" s="83"/>
      <c r="BSM12" s="83"/>
      <c r="BSN12" s="83"/>
      <c r="BSO12" s="83"/>
      <c r="BSP12" s="83"/>
      <c r="BSQ12" s="83"/>
      <c r="BSR12" s="83"/>
      <c r="BSS12" s="83"/>
      <c r="BST12" s="83"/>
      <c r="BSU12" s="83"/>
      <c r="BSV12" s="83"/>
      <c r="BSW12" s="83"/>
      <c r="BSX12" s="83"/>
      <c r="BSY12" s="83"/>
      <c r="BSZ12" s="83"/>
      <c r="BTA12" s="83"/>
      <c r="BTB12" s="83"/>
      <c r="BTC12" s="83"/>
      <c r="BTD12" s="83"/>
      <c r="BTE12" s="83"/>
      <c r="BTF12" s="83"/>
      <c r="BTG12" s="83"/>
      <c r="BTH12" s="83"/>
      <c r="BTI12" s="83"/>
      <c r="BTJ12" s="83"/>
      <c r="BTK12" s="83"/>
      <c r="BTL12" s="83"/>
      <c r="BTM12" s="83"/>
      <c r="BTN12" s="83"/>
      <c r="BTO12" s="83"/>
      <c r="BTP12" s="83"/>
      <c r="BTQ12" s="83"/>
      <c r="BTR12" s="83"/>
      <c r="BTS12" s="83"/>
      <c r="BTT12" s="83"/>
      <c r="BTU12" s="83"/>
      <c r="BTV12" s="83"/>
      <c r="BTW12" s="83"/>
      <c r="BTX12" s="83"/>
      <c r="BTY12" s="83"/>
      <c r="BTZ12" s="83"/>
      <c r="BUA12" s="83"/>
      <c r="BUB12" s="83"/>
      <c r="BUC12" s="83"/>
      <c r="BUD12" s="83"/>
      <c r="BUE12" s="83"/>
      <c r="BUF12" s="83"/>
      <c r="BUG12" s="83"/>
      <c r="BUH12" s="83"/>
      <c r="BUI12" s="83"/>
      <c r="BUJ12" s="83"/>
      <c r="BUK12" s="83"/>
      <c r="BUL12" s="83"/>
      <c r="BUM12" s="83"/>
      <c r="BUN12" s="83"/>
      <c r="BUO12" s="83"/>
      <c r="BUP12" s="83"/>
      <c r="BUQ12" s="83"/>
      <c r="BUR12" s="83"/>
      <c r="BUS12" s="83"/>
      <c r="BUT12" s="83"/>
      <c r="BUU12" s="83"/>
      <c r="BUV12" s="83"/>
      <c r="BUW12" s="83"/>
      <c r="BUX12" s="83"/>
      <c r="BUY12" s="83"/>
      <c r="BUZ12" s="83"/>
      <c r="BVA12" s="83"/>
      <c r="BVB12" s="83"/>
      <c r="BVC12" s="83"/>
      <c r="BVD12" s="83"/>
      <c r="BVE12" s="83"/>
      <c r="BVF12" s="83"/>
      <c r="BVG12" s="83"/>
      <c r="BVH12" s="83"/>
      <c r="BVI12" s="83"/>
      <c r="BVJ12" s="83"/>
      <c r="BVK12" s="83"/>
      <c r="BVL12" s="83"/>
      <c r="BVM12" s="83"/>
      <c r="BVN12" s="83"/>
      <c r="BVO12" s="83"/>
      <c r="BVP12" s="83"/>
      <c r="BVQ12" s="83"/>
      <c r="BVR12" s="83"/>
      <c r="BVS12" s="83"/>
      <c r="BVT12" s="83"/>
      <c r="BVU12" s="83"/>
      <c r="BVV12" s="83"/>
      <c r="BVW12" s="83"/>
      <c r="BVX12" s="83"/>
      <c r="BVY12" s="83"/>
      <c r="BVZ12" s="83"/>
      <c r="BWA12" s="83"/>
      <c r="BWB12" s="83"/>
      <c r="BWC12" s="83"/>
      <c r="BWD12" s="83"/>
      <c r="BWE12" s="83"/>
      <c r="BWF12" s="83"/>
      <c r="BWG12" s="83"/>
      <c r="BWH12" s="83"/>
      <c r="BWI12" s="83"/>
      <c r="BWJ12" s="83"/>
      <c r="BWK12" s="83"/>
      <c r="BWL12" s="83"/>
      <c r="BWM12" s="83"/>
      <c r="BWN12" s="83"/>
      <c r="BWO12" s="83"/>
      <c r="BWP12" s="83"/>
      <c r="BWQ12" s="83"/>
      <c r="BWR12" s="83"/>
      <c r="BWS12" s="83"/>
      <c r="BWT12" s="83"/>
      <c r="BWU12" s="83"/>
      <c r="BWV12" s="83"/>
      <c r="BWW12" s="83"/>
      <c r="BWX12" s="83"/>
      <c r="BWY12" s="83"/>
      <c r="BWZ12" s="83"/>
      <c r="BXA12" s="83"/>
      <c r="BXB12" s="83"/>
      <c r="BXC12" s="83"/>
      <c r="BXD12" s="83"/>
      <c r="BXE12" s="83"/>
      <c r="BXF12" s="83"/>
      <c r="BXG12" s="83"/>
      <c r="BXH12" s="83"/>
      <c r="BXI12" s="83"/>
      <c r="BXJ12" s="83"/>
      <c r="BXK12" s="83"/>
      <c r="BXL12" s="83"/>
      <c r="BXM12" s="83"/>
      <c r="BXN12" s="83"/>
      <c r="BXO12" s="83"/>
      <c r="BXP12" s="83"/>
      <c r="BXQ12" s="83"/>
      <c r="BXR12" s="83"/>
      <c r="BXS12" s="83"/>
      <c r="BXT12" s="83"/>
      <c r="BXU12" s="83"/>
      <c r="BXV12" s="83"/>
      <c r="BXW12" s="83"/>
      <c r="BXX12" s="83"/>
      <c r="BXY12" s="83"/>
      <c r="BXZ12" s="83"/>
      <c r="BYA12" s="83"/>
      <c r="BYB12" s="83"/>
      <c r="BYC12" s="83"/>
      <c r="BYD12" s="83"/>
      <c r="BYE12" s="83"/>
      <c r="BYF12" s="83"/>
      <c r="BYG12" s="83"/>
      <c r="BYH12" s="83"/>
      <c r="BYI12" s="83"/>
      <c r="BYJ12" s="83"/>
      <c r="BYK12" s="83"/>
      <c r="BYL12" s="83"/>
      <c r="BYM12" s="83"/>
      <c r="BYN12" s="83"/>
      <c r="BYO12" s="83"/>
      <c r="BYP12" s="83"/>
      <c r="BYQ12" s="83"/>
      <c r="BYR12" s="83"/>
      <c r="BYS12" s="83"/>
      <c r="BYT12" s="83"/>
      <c r="BYU12" s="83"/>
      <c r="BYV12" s="83"/>
      <c r="BYW12" s="83"/>
      <c r="BYX12" s="83"/>
      <c r="BYY12" s="83"/>
      <c r="BYZ12" s="83"/>
      <c r="BZA12" s="83"/>
      <c r="BZB12" s="83"/>
      <c r="BZC12" s="83"/>
      <c r="BZD12" s="83"/>
      <c r="BZE12" s="83"/>
      <c r="BZF12" s="83"/>
      <c r="BZG12" s="83"/>
      <c r="BZH12" s="83"/>
      <c r="BZI12" s="83"/>
      <c r="BZJ12" s="83"/>
      <c r="BZK12" s="83"/>
      <c r="BZL12" s="83"/>
      <c r="BZM12" s="83"/>
      <c r="BZN12" s="83"/>
      <c r="BZO12" s="83"/>
      <c r="BZP12" s="83"/>
      <c r="BZQ12" s="83"/>
      <c r="BZR12" s="83"/>
      <c r="BZS12" s="83"/>
      <c r="BZT12" s="83"/>
      <c r="BZU12" s="83"/>
      <c r="BZV12" s="83"/>
      <c r="BZW12" s="83"/>
      <c r="BZX12" s="83"/>
      <c r="BZY12" s="83"/>
      <c r="BZZ12" s="83"/>
      <c r="CAA12" s="83"/>
      <c r="CAB12" s="83"/>
      <c r="CAC12" s="83"/>
      <c r="CAD12" s="83"/>
      <c r="CAE12" s="83"/>
      <c r="CAF12" s="83"/>
      <c r="CAG12" s="83"/>
      <c r="CAH12" s="83"/>
      <c r="CAI12" s="83"/>
      <c r="CAJ12" s="83"/>
      <c r="CAK12" s="83"/>
      <c r="CAL12" s="83"/>
      <c r="CAM12" s="83"/>
      <c r="CAN12" s="83"/>
      <c r="CAO12" s="83"/>
      <c r="CAP12" s="83"/>
      <c r="CAQ12" s="83"/>
      <c r="CAR12" s="83"/>
      <c r="CAS12" s="83"/>
      <c r="CAT12" s="83"/>
      <c r="CAU12" s="83"/>
      <c r="CAV12" s="83"/>
      <c r="CAW12" s="83"/>
      <c r="CAX12" s="83"/>
      <c r="CAY12" s="83"/>
      <c r="CAZ12" s="83"/>
      <c r="CBA12" s="83"/>
      <c r="CBB12" s="83"/>
      <c r="CBC12" s="83"/>
      <c r="CBD12" s="83"/>
      <c r="CBE12" s="83"/>
      <c r="CBF12" s="83"/>
      <c r="CBG12" s="83"/>
      <c r="CBH12" s="83"/>
      <c r="CBI12" s="83"/>
      <c r="CBJ12" s="83"/>
      <c r="CBK12" s="83"/>
      <c r="CBL12" s="83"/>
      <c r="CBM12" s="83"/>
      <c r="CBN12" s="83"/>
      <c r="CBO12" s="83"/>
      <c r="CBP12" s="83"/>
      <c r="CBQ12" s="83"/>
      <c r="CBR12" s="83"/>
      <c r="CBS12" s="83"/>
      <c r="CBT12" s="83"/>
      <c r="CBU12" s="83"/>
      <c r="CBV12" s="83"/>
      <c r="CBW12" s="83"/>
      <c r="CBX12" s="83"/>
      <c r="CBY12" s="83"/>
      <c r="CBZ12" s="83"/>
      <c r="CCA12" s="83"/>
      <c r="CCB12" s="83"/>
      <c r="CCC12" s="83"/>
      <c r="CCD12" s="83"/>
      <c r="CCE12" s="83"/>
      <c r="CCF12" s="83"/>
      <c r="CCG12" s="83"/>
      <c r="CCH12" s="83"/>
      <c r="CCI12" s="83"/>
      <c r="CCJ12" s="83"/>
      <c r="CCK12" s="83"/>
      <c r="CCL12" s="83"/>
      <c r="CCM12" s="83"/>
      <c r="CCN12" s="83"/>
      <c r="CCO12" s="83"/>
      <c r="CCP12" s="83"/>
      <c r="CCQ12" s="83"/>
      <c r="CCR12" s="83"/>
      <c r="CCS12" s="83"/>
      <c r="CCT12" s="83"/>
      <c r="CCU12" s="83"/>
      <c r="CCV12" s="83"/>
      <c r="CCW12" s="83"/>
      <c r="CCX12" s="83"/>
      <c r="CCY12" s="83"/>
      <c r="CCZ12" s="83"/>
      <c r="CDA12" s="83"/>
      <c r="CDB12" s="83"/>
      <c r="CDC12" s="83"/>
      <c r="CDD12" s="83"/>
      <c r="CDE12" s="83"/>
      <c r="CDF12" s="83"/>
      <c r="CDG12" s="83"/>
      <c r="CDH12" s="83"/>
      <c r="CDI12" s="83"/>
      <c r="CDJ12" s="83"/>
      <c r="CDK12" s="83"/>
      <c r="CDL12" s="83"/>
      <c r="CDM12" s="83"/>
      <c r="CDN12" s="83"/>
      <c r="CDO12" s="83"/>
      <c r="CDP12" s="83"/>
      <c r="CDQ12" s="83"/>
      <c r="CDR12" s="83"/>
      <c r="CDS12" s="83"/>
      <c r="CDT12" s="83"/>
      <c r="CDU12" s="83"/>
      <c r="CDV12" s="83"/>
      <c r="CDW12" s="83"/>
      <c r="CDX12" s="83"/>
      <c r="CDY12" s="83"/>
      <c r="CDZ12" s="83"/>
      <c r="CEA12" s="83"/>
      <c r="CEB12" s="83"/>
      <c r="CEC12" s="83"/>
      <c r="CED12" s="83"/>
      <c r="CEE12" s="83"/>
      <c r="CEF12" s="83"/>
      <c r="CEG12" s="83"/>
      <c r="CEH12" s="83"/>
      <c r="CEI12" s="83"/>
      <c r="CEJ12" s="83"/>
      <c r="CEK12" s="83"/>
      <c r="CEL12" s="83"/>
      <c r="CEM12" s="83"/>
      <c r="CEN12" s="83"/>
      <c r="CEO12" s="83"/>
      <c r="CEP12" s="83"/>
      <c r="CEQ12" s="83"/>
      <c r="CER12" s="83"/>
      <c r="CES12" s="83"/>
      <c r="CET12" s="83"/>
      <c r="CEU12" s="83"/>
      <c r="CEV12" s="83"/>
      <c r="CEW12" s="83"/>
      <c r="CEX12" s="83"/>
      <c r="CEY12" s="83"/>
      <c r="CEZ12" s="83"/>
      <c r="CFA12" s="83"/>
      <c r="CFB12" s="83"/>
      <c r="CFC12" s="83"/>
      <c r="CFD12" s="83"/>
      <c r="CFE12" s="83"/>
      <c r="CFF12" s="83"/>
      <c r="CFG12" s="83"/>
      <c r="CFH12" s="83"/>
      <c r="CFI12" s="83"/>
      <c r="CFJ12" s="83"/>
      <c r="CFK12" s="83"/>
      <c r="CFL12" s="83"/>
      <c r="CFM12" s="83"/>
      <c r="CFN12" s="83"/>
      <c r="CFO12" s="83"/>
      <c r="CFP12" s="83"/>
      <c r="CFQ12" s="83"/>
      <c r="CFR12" s="83"/>
      <c r="CFS12" s="83"/>
      <c r="CFT12" s="83"/>
      <c r="CFU12" s="83"/>
      <c r="CFV12" s="83"/>
      <c r="CFW12" s="83"/>
      <c r="CFX12" s="83"/>
      <c r="CFY12" s="83"/>
      <c r="CFZ12" s="83"/>
      <c r="CGA12" s="83"/>
      <c r="CGB12" s="83"/>
      <c r="CGC12" s="83"/>
      <c r="CGD12" s="83"/>
      <c r="CGE12" s="83"/>
      <c r="CGF12" s="83"/>
      <c r="CGG12" s="83"/>
      <c r="CGH12" s="83"/>
      <c r="CGI12" s="83"/>
      <c r="CGJ12" s="83"/>
      <c r="CGK12" s="83"/>
      <c r="CGL12" s="83"/>
      <c r="CGM12" s="83"/>
      <c r="CGN12" s="83"/>
      <c r="CGO12" s="83"/>
      <c r="CGP12" s="83"/>
      <c r="CGQ12" s="83"/>
      <c r="CGR12" s="83"/>
      <c r="CGS12" s="83"/>
      <c r="CGT12" s="83"/>
      <c r="CGU12" s="83"/>
      <c r="CGV12" s="83"/>
      <c r="CGW12" s="83"/>
      <c r="CGX12" s="83"/>
      <c r="CGY12" s="83"/>
      <c r="CGZ12" s="83"/>
      <c r="CHA12" s="83"/>
      <c r="CHB12" s="83"/>
      <c r="CHC12" s="83"/>
      <c r="CHD12" s="83"/>
      <c r="CHE12" s="83"/>
      <c r="CHF12" s="83"/>
      <c r="CHG12" s="83"/>
      <c r="CHH12" s="83"/>
      <c r="CHI12" s="83"/>
      <c r="CHJ12" s="83"/>
      <c r="CHK12" s="83"/>
      <c r="CHL12" s="83"/>
      <c r="CHM12" s="83"/>
      <c r="CHN12" s="83"/>
      <c r="CHO12" s="83"/>
      <c r="CHP12" s="83"/>
      <c r="CHQ12" s="83"/>
      <c r="CHR12" s="83"/>
      <c r="CHS12" s="83"/>
      <c r="CHT12" s="83"/>
      <c r="CHU12" s="83"/>
      <c r="CHV12" s="83"/>
      <c r="CHW12" s="83"/>
      <c r="CHX12" s="83"/>
      <c r="CHY12" s="83"/>
      <c r="CHZ12" s="83"/>
      <c r="CIA12" s="83"/>
      <c r="CIB12" s="83"/>
      <c r="CIC12" s="83"/>
      <c r="CID12" s="83"/>
      <c r="CIE12" s="83"/>
      <c r="CIF12" s="83"/>
      <c r="CIG12" s="83"/>
      <c r="CIH12" s="83"/>
      <c r="CII12" s="83"/>
      <c r="CIJ12" s="83"/>
      <c r="CIK12" s="83"/>
      <c r="CIL12" s="83"/>
      <c r="CIM12" s="83"/>
      <c r="CIN12" s="83"/>
      <c r="CIO12" s="83"/>
      <c r="CIP12" s="83"/>
      <c r="CIQ12" s="83"/>
      <c r="CIR12" s="83"/>
      <c r="CIS12" s="83"/>
      <c r="CIT12" s="83"/>
      <c r="CIU12" s="83"/>
      <c r="CIV12" s="83"/>
      <c r="CIW12" s="83"/>
      <c r="CIX12" s="83"/>
      <c r="CIY12" s="83"/>
      <c r="CIZ12" s="83"/>
      <c r="CJA12" s="83"/>
      <c r="CJB12" s="83"/>
      <c r="CJC12" s="83"/>
      <c r="CJD12" s="83"/>
      <c r="CJE12" s="83"/>
      <c r="CJF12" s="83"/>
      <c r="CJG12" s="83"/>
      <c r="CJH12" s="83"/>
      <c r="CJI12" s="83"/>
      <c r="CJJ12" s="83"/>
      <c r="CJK12" s="83"/>
      <c r="CJL12" s="83"/>
      <c r="CJM12" s="83"/>
      <c r="CJN12" s="83"/>
      <c r="CJO12" s="83"/>
      <c r="CJP12" s="83"/>
      <c r="CJQ12" s="83"/>
      <c r="CJR12" s="83"/>
      <c r="CJS12" s="83"/>
      <c r="CJT12" s="83"/>
      <c r="CJU12" s="83"/>
      <c r="CJV12" s="83"/>
      <c r="CJW12" s="83"/>
      <c r="CJX12" s="83"/>
      <c r="CJY12" s="83"/>
      <c r="CJZ12" s="83"/>
      <c r="CKA12" s="83"/>
      <c r="CKB12" s="83"/>
      <c r="CKC12" s="83"/>
      <c r="CKD12" s="83"/>
      <c r="CKE12" s="83"/>
      <c r="CKF12" s="83"/>
      <c r="CKG12" s="83"/>
      <c r="CKH12" s="83"/>
      <c r="CKI12" s="83"/>
      <c r="CKJ12" s="83"/>
      <c r="CKK12" s="83"/>
      <c r="CKL12" s="83"/>
      <c r="CKM12" s="83"/>
      <c r="CKN12" s="83"/>
      <c r="CKO12" s="83"/>
      <c r="CKP12" s="83"/>
      <c r="CKQ12" s="83"/>
      <c r="CKR12" s="83"/>
      <c r="CKS12" s="83"/>
      <c r="CKT12" s="83"/>
      <c r="CKU12" s="83"/>
      <c r="CKV12" s="83"/>
      <c r="CKW12" s="83"/>
      <c r="CKX12" s="83"/>
      <c r="CKY12" s="83"/>
      <c r="CKZ12" s="83"/>
      <c r="CLA12" s="83"/>
      <c r="CLB12" s="83"/>
      <c r="CLC12" s="83"/>
      <c r="CLD12" s="83"/>
      <c r="CLE12" s="83"/>
      <c r="CLF12" s="83"/>
      <c r="CLG12" s="83"/>
      <c r="CLH12" s="83"/>
      <c r="CLI12" s="83"/>
      <c r="CLJ12" s="83"/>
      <c r="CLK12" s="83"/>
      <c r="CLL12" s="83"/>
      <c r="CLM12" s="83"/>
      <c r="CLN12" s="83"/>
      <c r="CLO12" s="83"/>
      <c r="CLP12" s="83"/>
      <c r="CLQ12" s="83"/>
      <c r="CLR12" s="83"/>
      <c r="CLS12" s="83"/>
      <c r="CLT12" s="83"/>
      <c r="CLU12" s="83"/>
      <c r="CLV12" s="83"/>
      <c r="CLW12" s="83"/>
      <c r="CLX12" s="83"/>
      <c r="CLY12" s="83"/>
      <c r="CLZ12" s="83"/>
      <c r="CMA12" s="83"/>
      <c r="CMB12" s="83"/>
      <c r="CMC12" s="83"/>
      <c r="CMD12" s="83"/>
      <c r="CME12" s="83"/>
      <c r="CMF12" s="83"/>
      <c r="CMG12" s="83"/>
      <c r="CMH12" s="83"/>
      <c r="CMI12" s="83"/>
      <c r="CMJ12" s="83"/>
      <c r="CMK12" s="83"/>
      <c r="CML12" s="83"/>
      <c r="CMM12" s="83"/>
      <c r="CMN12" s="83"/>
      <c r="CMO12" s="83"/>
      <c r="CMP12" s="83"/>
      <c r="CMQ12" s="83"/>
      <c r="CMR12" s="83"/>
      <c r="CMS12" s="83"/>
      <c r="CMT12" s="83"/>
      <c r="CMU12" s="83"/>
      <c r="CMV12" s="83"/>
      <c r="CMW12" s="83"/>
      <c r="CMX12" s="83"/>
      <c r="CMY12" s="83"/>
      <c r="CMZ12" s="83"/>
      <c r="CNA12" s="83"/>
      <c r="CNB12" s="83"/>
      <c r="CNC12" s="83"/>
      <c r="CND12" s="83"/>
      <c r="CNE12" s="83"/>
      <c r="CNF12" s="83"/>
      <c r="CNG12" s="83"/>
      <c r="CNH12" s="83"/>
      <c r="CNI12" s="83"/>
      <c r="CNJ12" s="83"/>
      <c r="CNK12" s="83"/>
      <c r="CNL12" s="83"/>
      <c r="CNM12" s="83"/>
      <c r="CNN12" s="83"/>
      <c r="CNO12" s="83"/>
      <c r="CNP12" s="83"/>
      <c r="CNQ12" s="83"/>
      <c r="CNR12" s="83"/>
      <c r="CNS12" s="83"/>
      <c r="CNT12" s="83"/>
      <c r="CNU12" s="83"/>
      <c r="CNV12" s="83"/>
      <c r="CNW12" s="83"/>
      <c r="CNX12" s="83"/>
      <c r="CNY12" s="83"/>
      <c r="CNZ12" s="83"/>
      <c r="COA12" s="83"/>
      <c r="COB12" s="83"/>
      <c r="COC12" s="83"/>
      <c r="COD12" s="83"/>
      <c r="COE12" s="83"/>
      <c r="COF12" s="83"/>
      <c r="COG12" s="83"/>
      <c r="COH12" s="83"/>
      <c r="COI12" s="83"/>
      <c r="COJ12" s="83"/>
      <c r="COK12" s="83"/>
      <c r="COL12" s="83"/>
      <c r="COM12" s="83"/>
      <c r="CON12" s="83"/>
      <c r="COO12" s="83"/>
      <c r="COP12" s="83"/>
      <c r="COQ12" s="83"/>
      <c r="COR12" s="83"/>
      <c r="COS12" s="83"/>
      <c r="COT12" s="83"/>
      <c r="COU12" s="83"/>
      <c r="COV12" s="83"/>
      <c r="COW12" s="83"/>
      <c r="COX12" s="83"/>
      <c r="COY12" s="83"/>
      <c r="COZ12" s="83"/>
      <c r="CPA12" s="83"/>
      <c r="CPB12" s="83"/>
      <c r="CPC12" s="83"/>
      <c r="CPD12" s="83"/>
      <c r="CPE12" s="83"/>
      <c r="CPF12" s="83"/>
      <c r="CPG12" s="83"/>
      <c r="CPH12" s="83"/>
      <c r="CPI12" s="83"/>
      <c r="CPJ12" s="83"/>
      <c r="CPK12" s="83"/>
      <c r="CPL12" s="83"/>
      <c r="CPM12" s="83"/>
      <c r="CPN12" s="83"/>
      <c r="CPO12" s="83"/>
      <c r="CPP12" s="83"/>
      <c r="CPQ12" s="83"/>
      <c r="CPR12" s="83"/>
      <c r="CPS12" s="83"/>
      <c r="CPT12" s="83"/>
      <c r="CPU12" s="83"/>
      <c r="CPV12" s="83"/>
      <c r="CPW12" s="83"/>
      <c r="CPX12" s="83"/>
      <c r="CPY12" s="83"/>
      <c r="CPZ12" s="83"/>
      <c r="CQA12" s="83"/>
      <c r="CQB12" s="83"/>
      <c r="CQC12" s="83"/>
      <c r="CQD12" s="83"/>
      <c r="CQE12" s="83"/>
      <c r="CQF12" s="83"/>
      <c r="CQG12" s="83"/>
      <c r="CQH12" s="83"/>
      <c r="CQI12" s="83"/>
      <c r="CQJ12" s="83"/>
      <c r="CQK12" s="83"/>
      <c r="CQL12" s="83"/>
      <c r="CQM12" s="83"/>
      <c r="CQN12" s="83"/>
      <c r="CQO12" s="83"/>
      <c r="CQP12" s="83"/>
      <c r="CQQ12" s="83"/>
      <c r="CQR12" s="83"/>
      <c r="CQS12" s="83"/>
      <c r="CQT12" s="83"/>
      <c r="CQU12" s="83"/>
      <c r="CQV12" s="83"/>
      <c r="CQW12" s="83"/>
      <c r="CQX12" s="83"/>
      <c r="CQY12" s="83"/>
      <c r="CQZ12" s="83"/>
      <c r="CRA12" s="83"/>
      <c r="CRB12" s="83"/>
      <c r="CRC12" s="83"/>
      <c r="CRD12" s="83"/>
      <c r="CRE12" s="83"/>
      <c r="CRF12" s="83"/>
      <c r="CRG12" s="83"/>
      <c r="CRH12" s="83"/>
      <c r="CRI12" s="83"/>
      <c r="CRJ12" s="83"/>
      <c r="CRK12" s="83"/>
      <c r="CRL12" s="83"/>
      <c r="CRM12" s="83"/>
      <c r="CRN12" s="83"/>
      <c r="CRO12" s="83"/>
      <c r="CRP12" s="83"/>
      <c r="CRQ12" s="83"/>
      <c r="CRR12" s="83"/>
      <c r="CRS12" s="83"/>
      <c r="CRT12" s="83"/>
      <c r="CRU12" s="83"/>
      <c r="CRV12" s="83"/>
      <c r="CRW12" s="83"/>
      <c r="CRX12" s="83"/>
      <c r="CRY12" s="83"/>
      <c r="CRZ12" s="83"/>
      <c r="CSA12" s="83"/>
      <c r="CSB12" s="83"/>
      <c r="CSC12" s="83"/>
      <c r="CSD12" s="83"/>
      <c r="CSE12" s="83"/>
      <c r="CSF12" s="83"/>
      <c r="CSG12" s="83"/>
      <c r="CSH12" s="83"/>
      <c r="CSI12" s="83"/>
      <c r="CSJ12" s="83"/>
      <c r="CSK12" s="83"/>
      <c r="CSL12" s="83"/>
      <c r="CSM12" s="83"/>
      <c r="CSN12" s="83"/>
      <c r="CSO12" s="83"/>
      <c r="CSP12" s="83"/>
      <c r="CSQ12" s="83"/>
      <c r="CSR12" s="83"/>
      <c r="CSS12" s="83"/>
      <c r="CST12" s="83"/>
      <c r="CSU12" s="83"/>
      <c r="CSV12" s="83"/>
      <c r="CSW12" s="83"/>
      <c r="CSX12" s="83"/>
      <c r="CSY12" s="83"/>
      <c r="CSZ12" s="83"/>
      <c r="CTA12" s="83"/>
      <c r="CTB12" s="83"/>
      <c r="CTC12" s="83"/>
      <c r="CTD12" s="83"/>
      <c r="CTE12" s="83"/>
      <c r="CTF12" s="83"/>
      <c r="CTG12" s="83"/>
      <c r="CTH12" s="83"/>
      <c r="CTI12" s="83"/>
      <c r="CTJ12" s="83"/>
      <c r="CTK12" s="83"/>
      <c r="CTL12" s="83"/>
      <c r="CTM12" s="83"/>
      <c r="CTN12" s="83"/>
      <c r="CTO12" s="83"/>
      <c r="CTP12" s="83"/>
      <c r="CTQ12" s="83"/>
      <c r="CTR12" s="83"/>
      <c r="CTS12" s="83"/>
      <c r="CTT12" s="83"/>
      <c r="CTU12" s="83"/>
      <c r="CTV12" s="83"/>
      <c r="CTW12" s="83"/>
      <c r="CTX12" s="83"/>
      <c r="CTY12" s="83"/>
      <c r="CTZ12" s="83"/>
      <c r="CUA12" s="83"/>
      <c r="CUB12" s="83"/>
      <c r="CUC12" s="83"/>
      <c r="CUD12" s="83"/>
      <c r="CUE12" s="83"/>
      <c r="CUF12" s="83"/>
      <c r="CUG12" s="83"/>
      <c r="CUH12" s="83"/>
      <c r="CUI12" s="83"/>
      <c r="CUJ12" s="83"/>
      <c r="CUK12" s="83"/>
      <c r="CUL12" s="83"/>
      <c r="CUM12" s="83"/>
      <c r="CUN12" s="83"/>
      <c r="CUO12" s="83"/>
      <c r="CUP12" s="83"/>
      <c r="CUQ12" s="83"/>
      <c r="CUR12" s="83"/>
      <c r="CUS12" s="83"/>
      <c r="CUT12" s="83"/>
      <c r="CUU12" s="83"/>
      <c r="CUV12" s="83"/>
      <c r="CUW12" s="83"/>
      <c r="CUX12" s="83"/>
      <c r="CUY12" s="83"/>
      <c r="CUZ12" s="83"/>
      <c r="CVA12" s="83"/>
      <c r="CVB12" s="83"/>
      <c r="CVC12" s="83"/>
      <c r="CVD12" s="83"/>
      <c r="CVE12" s="83"/>
      <c r="CVF12" s="83"/>
      <c r="CVG12" s="83"/>
      <c r="CVH12" s="83"/>
      <c r="CVI12" s="83"/>
      <c r="CVJ12" s="83"/>
      <c r="CVK12" s="83"/>
      <c r="CVL12" s="83"/>
      <c r="CVM12" s="83"/>
      <c r="CVN12" s="83"/>
      <c r="CVO12" s="83"/>
      <c r="CVP12" s="83"/>
      <c r="CVQ12" s="83"/>
      <c r="CVR12" s="83"/>
      <c r="CVS12" s="83"/>
      <c r="CVT12" s="83"/>
      <c r="CVU12" s="83"/>
      <c r="CVV12" s="83"/>
      <c r="CVW12" s="83"/>
      <c r="CVX12" s="83"/>
      <c r="CVY12" s="83"/>
      <c r="CVZ12" s="83"/>
      <c r="CWA12" s="83"/>
      <c r="CWB12" s="83"/>
      <c r="CWC12" s="83"/>
      <c r="CWD12" s="83"/>
      <c r="CWE12" s="83"/>
      <c r="CWF12" s="83"/>
      <c r="CWG12" s="83"/>
      <c r="CWH12" s="83"/>
      <c r="CWI12" s="83"/>
      <c r="CWJ12" s="83"/>
      <c r="CWK12" s="83"/>
      <c r="CWL12" s="83"/>
      <c r="CWM12" s="83"/>
      <c r="CWN12" s="83"/>
      <c r="CWO12" s="83"/>
      <c r="CWP12" s="83"/>
      <c r="CWQ12" s="83"/>
      <c r="CWR12" s="83"/>
      <c r="CWS12" s="83"/>
      <c r="CWT12" s="83"/>
      <c r="CWU12" s="83"/>
      <c r="CWV12" s="83"/>
      <c r="CWW12" s="83"/>
      <c r="CWX12" s="83"/>
      <c r="CWY12" s="83"/>
      <c r="CWZ12" s="83"/>
      <c r="CXA12" s="83"/>
      <c r="CXB12" s="83"/>
      <c r="CXC12" s="83"/>
      <c r="CXD12" s="83"/>
      <c r="CXE12" s="83"/>
      <c r="CXF12" s="83"/>
      <c r="CXG12" s="83"/>
      <c r="CXH12" s="83"/>
      <c r="CXI12" s="83"/>
      <c r="CXJ12" s="83"/>
      <c r="CXK12" s="83"/>
      <c r="CXL12" s="83"/>
      <c r="CXM12" s="83"/>
      <c r="CXN12" s="83"/>
      <c r="CXO12" s="83"/>
      <c r="CXP12" s="83"/>
      <c r="CXQ12" s="83"/>
      <c r="CXR12" s="83"/>
      <c r="CXS12" s="83"/>
      <c r="CXT12" s="83"/>
      <c r="CXU12" s="83"/>
      <c r="CXV12" s="83"/>
      <c r="CXW12" s="83"/>
      <c r="CXX12" s="83"/>
      <c r="CXY12" s="83"/>
      <c r="CXZ12" s="83"/>
      <c r="CYA12" s="83"/>
      <c r="CYB12" s="83"/>
      <c r="CYC12" s="83"/>
      <c r="CYD12" s="83"/>
      <c r="CYE12" s="83"/>
      <c r="CYF12" s="83"/>
      <c r="CYG12" s="83"/>
      <c r="CYH12" s="83"/>
      <c r="CYI12" s="83"/>
      <c r="CYJ12" s="83"/>
      <c r="CYK12" s="83"/>
      <c r="CYL12" s="83"/>
      <c r="CYM12" s="83"/>
      <c r="CYN12" s="83"/>
      <c r="CYO12" s="83"/>
      <c r="CYP12" s="83"/>
      <c r="CYQ12" s="83"/>
      <c r="CYR12" s="83"/>
      <c r="CYS12" s="83"/>
      <c r="CYT12" s="83"/>
      <c r="CYU12" s="83"/>
      <c r="CYV12" s="83"/>
      <c r="CYW12" s="83"/>
      <c r="CYX12" s="83"/>
      <c r="CYY12" s="83"/>
      <c r="CYZ12" s="83"/>
      <c r="CZA12" s="83"/>
      <c r="CZB12" s="83"/>
      <c r="CZC12" s="83"/>
      <c r="CZD12" s="83"/>
      <c r="CZE12" s="83"/>
      <c r="CZF12" s="83"/>
      <c r="CZG12" s="83"/>
      <c r="CZH12" s="83"/>
      <c r="CZI12" s="83"/>
      <c r="CZJ12" s="83"/>
      <c r="CZK12" s="83"/>
      <c r="CZL12" s="83"/>
      <c r="CZM12" s="83"/>
      <c r="CZN12" s="83"/>
      <c r="CZO12" s="83"/>
      <c r="CZP12" s="83"/>
      <c r="CZQ12" s="83"/>
      <c r="CZR12" s="83"/>
      <c r="CZS12" s="83"/>
      <c r="CZT12" s="83"/>
      <c r="CZU12" s="83"/>
      <c r="CZV12" s="83"/>
      <c r="CZW12" s="83"/>
      <c r="CZX12" s="83"/>
      <c r="CZY12" s="83"/>
      <c r="CZZ12" s="83"/>
      <c r="DAA12" s="83"/>
      <c r="DAB12" s="83"/>
      <c r="DAC12" s="83"/>
      <c r="DAD12" s="83"/>
      <c r="DAE12" s="83"/>
      <c r="DAF12" s="83"/>
      <c r="DAG12" s="83"/>
      <c r="DAH12" s="83"/>
      <c r="DAI12" s="83"/>
      <c r="DAJ12" s="83"/>
      <c r="DAK12" s="83"/>
      <c r="DAL12" s="83"/>
      <c r="DAM12" s="83"/>
      <c r="DAN12" s="83"/>
      <c r="DAO12" s="83"/>
      <c r="DAP12" s="83"/>
      <c r="DAQ12" s="83"/>
      <c r="DAR12" s="83"/>
      <c r="DAS12" s="83"/>
      <c r="DAT12" s="83"/>
      <c r="DAU12" s="83"/>
      <c r="DAV12" s="83"/>
      <c r="DAW12" s="83"/>
      <c r="DAX12" s="83"/>
      <c r="DAY12" s="83"/>
      <c r="DAZ12" s="83"/>
      <c r="DBA12" s="83"/>
      <c r="DBB12" s="83"/>
      <c r="DBC12" s="83"/>
      <c r="DBD12" s="83"/>
      <c r="DBE12" s="83"/>
      <c r="DBF12" s="83"/>
      <c r="DBG12" s="83"/>
      <c r="DBH12" s="83"/>
      <c r="DBI12" s="83"/>
      <c r="DBJ12" s="83"/>
      <c r="DBK12" s="83"/>
      <c r="DBL12" s="83"/>
      <c r="DBM12" s="83"/>
      <c r="DBN12" s="83"/>
      <c r="DBO12" s="83"/>
      <c r="DBP12" s="83"/>
      <c r="DBQ12" s="83"/>
      <c r="DBR12" s="83"/>
      <c r="DBS12" s="83"/>
      <c r="DBT12" s="83"/>
      <c r="DBU12" s="83"/>
      <c r="DBV12" s="83"/>
      <c r="DBW12" s="83"/>
      <c r="DBX12" s="83"/>
      <c r="DBY12" s="83"/>
      <c r="DBZ12" s="83"/>
      <c r="DCA12" s="83"/>
      <c r="DCB12" s="83"/>
      <c r="DCC12" s="83"/>
      <c r="DCD12" s="83"/>
      <c r="DCE12" s="83"/>
      <c r="DCF12" s="83"/>
      <c r="DCG12" s="83"/>
      <c r="DCH12" s="83"/>
      <c r="DCI12" s="83"/>
      <c r="DCJ12" s="83"/>
      <c r="DCK12" s="83"/>
      <c r="DCL12" s="83"/>
      <c r="DCM12" s="83"/>
      <c r="DCN12" s="83"/>
      <c r="DCO12" s="83"/>
      <c r="DCP12" s="83"/>
      <c r="DCQ12" s="83"/>
      <c r="DCR12" s="83"/>
      <c r="DCS12" s="83"/>
      <c r="DCT12" s="83"/>
      <c r="DCU12" s="83"/>
      <c r="DCV12" s="83"/>
      <c r="DCW12" s="83"/>
      <c r="DCX12" s="83"/>
      <c r="DCY12" s="83"/>
      <c r="DCZ12" s="83"/>
      <c r="DDA12" s="83"/>
      <c r="DDB12" s="83"/>
      <c r="DDC12" s="83"/>
      <c r="DDD12" s="83"/>
      <c r="DDE12" s="83"/>
      <c r="DDF12" s="83"/>
      <c r="DDG12" s="83"/>
      <c r="DDH12" s="83"/>
      <c r="DDI12" s="83"/>
      <c r="DDJ12" s="83"/>
      <c r="DDK12" s="83"/>
      <c r="DDL12" s="83"/>
      <c r="DDM12" s="83"/>
      <c r="DDN12" s="83"/>
      <c r="DDO12" s="83"/>
      <c r="DDP12" s="83"/>
      <c r="DDQ12" s="83"/>
      <c r="DDR12" s="83"/>
      <c r="DDS12" s="83"/>
      <c r="DDT12" s="83"/>
      <c r="DDU12" s="83"/>
      <c r="DDV12" s="83"/>
      <c r="DDW12" s="83"/>
      <c r="DDX12" s="83"/>
      <c r="DDY12" s="83"/>
      <c r="DDZ12" s="83"/>
      <c r="DEA12" s="83"/>
      <c r="DEB12" s="83"/>
      <c r="DEC12" s="83"/>
      <c r="DED12" s="83"/>
      <c r="DEE12" s="83"/>
      <c r="DEF12" s="83"/>
      <c r="DEG12" s="83"/>
      <c r="DEH12" s="83"/>
      <c r="DEI12" s="83"/>
      <c r="DEJ12" s="83"/>
      <c r="DEK12" s="83"/>
      <c r="DEL12" s="83"/>
      <c r="DEM12" s="83"/>
      <c r="DEN12" s="83"/>
      <c r="DEO12" s="83"/>
      <c r="DEP12" s="83"/>
      <c r="DEQ12" s="83"/>
      <c r="DER12" s="83"/>
      <c r="DES12" s="83"/>
      <c r="DET12" s="83"/>
      <c r="DEU12" s="83"/>
      <c r="DEV12" s="83"/>
      <c r="DEW12" s="83"/>
      <c r="DEX12" s="83"/>
      <c r="DEY12" s="83"/>
      <c r="DEZ12" s="83"/>
      <c r="DFA12" s="83"/>
      <c r="DFB12" s="83"/>
      <c r="DFC12" s="83"/>
      <c r="DFD12" s="83"/>
      <c r="DFE12" s="83"/>
      <c r="DFF12" s="83"/>
      <c r="DFG12" s="83"/>
      <c r="DFH12" s="83"/>
      <c r="DFI12" s="83"/>
      <c r="DFJ12" s="83"/>
      <c r="DFK12" s="83"/>
      <c r="DFL12" s="83"/>
      <c r="DFM12" s="83"/>
      <c r="DFN12" s="83"/>
      <c r="DFO12" s="83"/>
      <c r="DFP12" s="83"/>
      <c r="DFQ12" s="83"/>
      <c r="DFR12" s="83"/>
      <c r="DFS12" s="83"/>
      <c r="DFT12" s="83"/>
      <c r="DFU12" s="83"/>
      <c r="DFV12" s="83"/>
      <c r="DFW12" s="83"/>
      <c r="DFX12" s="83"/>
      <c r="DFY12" s="83"/>
      <c r="DFZ12" s="83"/>
      <c r="DGA12" s="83"/>
      <c r="DGB12" s="83"/>
      <c r="DGC12" s="83"/>
      <c r="DGD12" s="83"/>
      <c r="DGE12" s="83"/>
      <c r="DGF12" s="83"/>
      <c r="DGG12" s="83"/>
      <c r="DGH12" s="83"/>
      <c r="DGI12" s="83"/>
      <c r="DGJ12" s="83"/>
      <c r="DGK12" s="83"/>
      <c r="DGL12" s="83"/>
      <c r="DGM12" s="83"/>
      <c r="DGN12" s="83"/>
      <c r="DGO12" s="83"/>
      <c r="DGP12" s="83"/>
      <c r="DGQ12" s="83"/>
      <c r="DGR12" s="83"/>
      <c r="DGS12" s="83"/>
      <c r="DGT12" s="83"/>
      <c r="DGU12" s="83"/>
      <c r="DGV12" s="83"/>
      <c r="DGW12" s="83"/>
      <c r="DGX12" s="83"/>
      <c r="DGY12" s="83"/>
      <c r="DGZ12" s="83"/>
      <c r="DHA12" s="83"/>
      <c r="DHB12" s="83"/>
      <c r="DHC12" s="83"/>
      <c r="DHD12" s="83"/>
      <c r="DHE12" s="83"/>
      <c r="DHF12" s="83"/>
      <c r="DHG12" s="83"/>
      <c r="DHH12" s="83"/>
      <c r="DHI12" s="83"/>
      <c r="DHJ12" s="83"/>
      <c r="DHK12" s="83"/>
      <c r="DHL12" s="83"/>
      <c r="DHM12" s="83"/>
      <c r="DHN12" s="83"/>
      <c r="DHO12" s="83"/>
      <c r="DHP12" s="83"/>
      <c r="DHQ12" s="83"/>
      <c r="DHR12" s="83"/>
      <c r="DHS12" s="83"/>
      <c r="DHT12" s="83"/>
      <c r="DHU12" s="83"/>
      <c r="DHV12" s="83"/>
      <c r="DHW12" s="83"/>
      <c r="DHX12" s="83"/>
      <c r="DHY12" s="83"/>
      <c r="DHZ12" s="83"/>
      <c r="DIA12" s="83"/>
      <c r="DIB12" s="83"/>
      <c r="DIC12" s="83"/>
      <c r="DID12" s="83"/>
      <c r="DIE12" s="83"/>
      <c r="DIF12" s="83"/>
      <c r="DIG12" s="83"/>
      <c r="DIH12" s="83"/>
      <c r="DII12" s="83"/>
      <c r="DIJ12" s="83"/>
      <c r="DIK12" s="83"/>
      <c r="DIL12" s="83"/>
      <c r="DIM12" s="83"/>
      <c r="DIN12" s="83"/>
      <c r="DIO12" s="83"/>
      <c r="DIP12" s="83"/>
      <c r="DIQ12" s="83"/>
      <c r="DIR12" s="83"/>
      <c r="DIS12" s="83"/>
      <c r="DIT12" s="83"/>
      <c r="DIU12" s="83"/>
      <c r="DIV12" s="83"/>
      <c r="DIW12" s="83"/>
      <c r="DIX12" s="83"/>
      <c r="DIY12" s="83"/>
      <c r="DIZ12" s="83"/>
      <c r="DJA12" s="83"/>
      <c r="DJB12" s="83"/>
      <c r="DJC12" s="83"/>
      <c r="DJD12" s="83"/>
      <c r="DJE12" s="83"/>
      <c r="DJF12" s="83"/>
      <c r="DJG12" s="83"/>
      <c r="DJH12" s="83"/>
      <c r="DJI12" s="83"/>
      <c r="DJJ12" s="83"/>
      <c r="DJK12" s="83"/>
      <c r="DJL12" s="83"/>
      <c r="DJM12" s="83"/>
      <c r="DJN12" s="83"/>
      <c r="DJO12" s="83"/>
      <c r="DJP12" s="83"/>
      <c r="DJQ12" s="83"/>
      <c r="DJR12" s="83"/>
      <c r="DJS12" s="83"/>
      <c r="DJT12" s="83"/>
      <c r="DJU12" s="83"/>
      <c r="DJV12" s="83"/>
      <c r="DJW12" s="83"/>
      <c r="DJX12" s="83"/>
      <c r="DJY12" s="83"/>
      <c r="DJZ12" s="83"/>
      <c r="DKA12" s="83"/>
      <c r="DKB12" s="83"/>
      <c r="DKC12" s="83"/>
      <c r="DKD12" s="83"/>
      <c r="DKE12" s="83"/>
      <c r="DKF12" s="83"/>
      <c r="DKG12" s="83"/>
      <c r="DKH12" s="83"/>
      <c r="DKI12" s="83"/>
      <c r="DKJ12" s="83"/>
      <c r="DKK12" s="83"/>
      <c r="DKL12" s="83"/>
      <c r="DKM12" s="83"/>
      <c r="DKN12" s="83"/>
      <c r="DKO12" s="83"/>
      <c r="DKP12" s="83"/>
      <c r="DKQ12" s="83"/>
      <c r="DKR12" s="83"/>
      <c r="DKS12" s="83"/>
      <c r="DKT12" s="83"/>
      <c r="DKU12" s="83"/>
      <c r="DKV12" s="83"/>
      <c r="DKW12" s="83"/>
      <c r="DKX12" s="83"/>
      <c r="DKY12" s="83"/>
      <c r="DKZ12" s="83"/>
      <c r="DLA12" s="83"/>
      <c r="DLB12" s="83"/>
      <c r="DLC12" s="83"/>
      <c r="DLD12" s="83"/>
      <c r="DLE12" s="83"/>
      <c r="DLF12" s="83"/>
      <c r="DLG12" s="83"/>
      <c r="DLH12" s="83"/>
      <c r="DLI12" s="83"/>
      <c r="DLJ12" s="83"/>
      <c r="DLK12" s="83"/>
      <c r="DLL12" s="83"/>
      <c r="DLM12" s="83"/>
      <c r="DLN12" s="83"/>
      <c r="DLO12" s="83"/>
      <c r="DLP12" s="83"/>
      <c r="DLQ12" s="83"/>
      <c r="DLR12" s="83"/>
      <c r="DLS12" s="83"/>
      <c r="DLT12" s="83"/>
      <c r="DLU12" s="83"/>
      <c r="DLV12" s="83"/>
      <c r="DLW12" s="83"/>
      <c r="DLX12" s="83"/>
      <c r="DLY12" s="83"/>
      <c r="DLZ12" s="83"/>
      <c r="DMA12" s="83"/>
      <c r="DMB12" s="83"/>
      <c r="DMC12" s="83"/>
      <c r="DMD12" s="83"/>
      <c r="DME12" s="83"/>
      <c r="DMF12" s="83"/>
      <c r="DMG12" s="83"/>
      <c r="DMH12" s="83"/>
      <c r="DMI12" s="83"/>
      <c r="DMJ12" s="83"/>
      <c r="DMK12" s="83"/>
      <c r="DML12" s="83"/>
      <c r="DMM12" s="83"/>
      <c r="DMN12" s="83"/>
      <c r="DMO12" s="83"/>
      <c r="DMP12" s="83"/>
      <c r="DMQ12" s="83"/>
      <c r="DMR12" s="83"/>
      <c r="DMS12" s="83"/>
      <c r="DMT12" s="83"/>
      <c r="DMU12" s="83"/>
      <c r="DMV12" s="83"/>
      <c r="DMW12" s="83"/>
      <c r="DMX12" s="83"/>
      <c r="DMY12" s="83"/>
      <c r="DMZ12" s="83"/>
      <c r="DNA12" s="83"/>
      <c r="DNB12" s="83"/>
      <c r="DNC12" s="83"/>
      <c r="DND12" s="83"/>
      <c r="DNE12" s="83"/>
      <c r="DNF12" s="83"/>
      <c r="DNG12" s="83"/>
      <c r="DNH12" s="83"/>
      <c r="DNI12" s="83"/>
      <c r="DNJ12" s="83"/>
      <c r="DNK12" s="83"/>
      <c r="DNL12" s="83"/>
      <c r="DNM12" s="83"/>
      <c r="DNN12" s="83"/>
      <c r="DNO12" s="83"/>
      <c r="DNP12" s="83"/>
      <c r="DNQ12" s="83"/>
      <c r="DNR12" s="83"/>
      <c r="DNS12" s="83"/>
      <c r="DNT12" s="83"/>
      <c r="DNU12" s="83"/>
      <c r="DNV12" s="83"/>
      <c r="DNW12" s="83"/>
      <c r="DNX12" s="83"/>
      <c r="DNY12" s="83"/>
      <c r="DNZ12" s="83"/>
      <c r="DOA12" s="83"/>
      <c r="DOB12" s="83"/>
      <c r="DOC12" s="83"/>
      <c r="DOD12" s="83"/>
      <c r="DOE12" s="83"/>
      <c r="DOF12" s="83"/>
      <c r="DOG12" s="83"/>
      <c r="DOH12" s="83"/>
      <c r="DOI12" s="83"/>
      <c r="DOJ12" s="83"/>
      <c r="DOK12" s="83"/>
      <c r="DOL12" s="83"/>
      <c r="DOM12" s="83"/>
      <c r="DON12" s="83"/>
      <c r="DOO12" s="83"/>
      <c r="DOP12" s="83"/>
      <c r="DOQ12" s="83"/>
      <c r="DOR12" s="83"/>
      <c r="DOS12" s="83"/>
      <c r="DOT12" s="83"/>
      <c r="DOU12" s="83"/>
      <c r="DOV12" s="83"/>
      <c r="DOW12" s="83"/>
      <c r="DOX12" s="83"/>
      <c r="DOY12" s="83"/>
      <c r="DOZ12" s="83"/>
      <c r="DPA12" s="83"/>
      <c r="DPB12" s="83"/>
      <c r="DPC12" s="83"/>
      <c r="DPD12" s="83"/>
      <c r="DPE12" s="83"/>
      <c r="DPF12" s="83"/>
      <c r="DPG12" s="83"/>
      <c r="DPH12" s="83"/>
      <c r="DPI12" s="83"/>
      <c r="DPJ12" s="83"/>
      <c r="DPK12" s="83"/>
      <c r="DPL12" s="83"/>
      <c r="DPM12" s="83"/>
      <c r="DPN12" s="83"/>
      <c r="DPO12" s="83"/>
      <c r="DPP12" s="83"/>
      <c r="DPQ12" s="83"/>
      <c r="DPR12" s="83"/>
      <c r="DPS12" s="83"/>
      <c r="DPT12" s="83"/>
      <c r="DPU12" s="83"/>
      <c r="DPV12" s="83"/>
      <c r="DPW12" s="83"/>
      <c r="DPX12" s="83"/>
      <c r="DPY12" s="83"/>
      <c r="DPZ12" s="83"/>
      <c r="DQA12" s="83"/>
      <c r="DQB12" s="83"/>
      <c r="DQC12" s="83"/>
      <c r="DQD12" s="83"/>
      <c r="DQE12" s="83"/>
      <c r="DQF12" s="83"/>
      <c r="DQG12" s="83"/>
      <c r="DQH12" s="83"/>
      <c r="DQI12" s="83"/>
      <c r="DQJ12" s="83"/>
      <c r="DQK12" s="83"/>
      <c r="DQL12" s="83"/>
      <c r="DQM12" s="83"/>
      <c r="DQN12" s="83"/>
      <c r="DQO12" s="83"/>
      <c r="DQP12" s="83"/>
      <c r="DQQ12" s="83"/>
      <c r="DQR12" s="83"/>
      <c r="DQS12" s="83"/>
      <c r="DQT12" s="83"/>
      <c r="DQU12" s="83"/>
      <c r="DQV12" s="83"/>
      <c r="DQW12" s="83"/>
      <c r="DQX12" s="83"/>
      <c r="DQY12" s="83"/>
      <c r="DQZ12" s="83"/>
      <c r="DRA12" s="83"/>
      <c r="DRB12" s="83"/>
      <c r="DRC12" s="83"/>
      <c r="DRD12" s="83"/>
      <c r="DRE12" s="83"/>
      <c r="DRF12" s="83"/>
      <c r="DRG12" s="83"/>
      <c r="DRH12" s="83"/>
      <c r="DRI12" s="83"/>
      <c r="DRJ12" s="83"/>
      <c r="DRK12" s="83"/>
      <c r="DRL12" s="83"/>
      <c r="DRM12" s="83"/>
      <c r="DRN12" s="83"/>
      <c r="DRO12" s="83"/>
      <c r="DRP12" s="83"/>
      <c r="DRQ12" s="83"/>
      <c r="DRR12" s="83"/>
      <c r="DRS12" s="83"/>
      <c r="DRT12" s="83"/>
      <c r="DRU12" s="83"/>
      <c r="DRV12" s="83"/>
      <c r="DRW12" s="83"/>
      <c r="DRX12" s="83"/>
      <c r="DRY12" s="83"/>
      <c r="DRZ12" s="83"/>
      <c r="DSA12" s="83"/>
      <c r="DSB12" s="83"/>
      <c r="DSC12" s="83"/>
      <c r="DSD12" s="83"/>
      <c r="DSE12" s="83"/>
      <c r="DSF12" s="83"/>
      <c r="DSG12" s="83"/>
      <c r="DSH12" s="83"/>
      <c r="DSI12" s="83"/>
      <c r="DSJ12" s="83"/>
      <c r="DSK12" s="83"/>
      <c r="DSL12" s="83"/>
      <c r="DSM12" s="83"/>
      <c r="DSN12" s="83"/>
      <c r="DSO12" s="83"/>
      <c r="DSP12" s="83"/>
      <c r="DSQ12" s="83"/>
      <c r="DSR12" s="83"/>
      <c r="DSS12" s="83"/>
      <c r="DST12" s="83"/>
      <c r="DSU12" s="83"/>
      <c r="DSV12" s="83"/>
      <c r="DSW12" s="83"/>
      <c r="DSX12" s="83"/>
      <c r="DSY12" s="83"/>
      <c r="DSZ12" s="83"/>
      <c r="DTA12" s="83"/>
      <c r="DTB12" s="83"/>
      <c r="DTC12" s="83"/>
      <c r="DTD12" s="83"/>
      <c r="DTE12" s="83"/>
      <c r="DTF12" s="83"/>
      <c r="DTG12" s="83"/>
      <c r="DTH12" s="83"/>
      <c r="DTI12" s="83"/>
      <c r="DTJ12" s="83"/>
      <c r="DTK12" s="83"/>
      <c r="DTL12" s="83"/>
      <c r="DTM12" s="83"/>
      <c r="DTN12" s="83"/>
      <c r="DTO12" s="83"/>
      <c r="DTP12" s="83"/>
      <c r="DTQ12" s="83"/>
      <c r="DTR12" s="83"/>
      <c r="DTS12" s="83"/>
      <c r="DTT12" s="83"/>
      <c r="DTU12" s="83"/>
      <c r="DTV12" s="83"/>
      <c r="DTW12" s="83"/>
      <c r="DTX12" s="83"/>
      <c r="DTY12" s="83"/>
      <c r="DTZ12" s="83"/>
      <c r="DUA12" s="83"/>
      <c r="DUB12" s="83"/>
      <c r="DUC12" s="83"/>
      <c r="DUD12" s="83"/>
      <c r="DUE12" s="83"/>
      <c r="DUF12" s="83"/>
      <c r="DUG12" s="83"/>
      <c r="DUH12" s="83"/>
      <c r="DUI12" s="83"/>
      <c r="DUJ12" s="83"/>
      <c r="DUK12" s="83"/>
      <c r="DUL12" s="83"/>
      <c r="DUM12" s="83"/>
      <c r="DUN12" s="83"/>
      <c r="DUO12" s="83"/>
      <c r="DUP12" s="83"/>
      <c r="DUQ12" s="83"/>
      <c r="DUR12" s="83"/>
      <c r="DUS12" s="83"/>
      <c r="DUT12" s="83"/>
      <c r="DUU12" s="83"/>
      <c r="DUV12" s="83"/>
      <c r="DUW12" s="83"/>
      <c r="DUX12" s="83"/>
      <c r="DUY12" s="83"/>
      <c r="DUZ12" s="83"/>
      <c r="DVA12" s="83"/>
      <c r="DVB12" s="83"/>
      <c r="DVC12" s="83"/>
      <c r="DVD12" s="83"/>
      <c r="DVE12" s="83"/>
      <c r="DVF12" s="83"/>
      <c r="DVG12" s="83"/>
      <c r="DVH12" s="83"/>
      <c r="DVI12" s="83"/>
      <c r="DVJ12" s="83"/>
      <c r="DVK12" s="83"/>
      <c r="DVL12" s="83"/>
      <c r="DVM12" s="83"/>
      <c r="DVN12" s="83"/>
      <c r="DVO12" s="83"/>
      <c r="DVP12" s="83"/>
      <c r="DVQ12" s="83"/>
      <c r="DVR12" s="83"/>
      <c r="DVS12" s="83"/>
      <c r="DVT12" s="83"/>
      <c r="DVU12" s="83"/>
      <c r="DVV12" s="83"/>
      <c r="DVW12" s="83"/>
      <c r="DVX12" s="83"/>
      <c r="DVY12" s="83"/>
      <c r="DVZ12" s="83"/>
      <c r="DWA12" s="83"/>
      <c r="DWB12" s="83"/>
      <c r="DWC12" s="83"/>
      <c r="DWD12" s="83"/>
      <c r="DWE12" s="83"/>
      <c r="DWF12" s="83"/>
      <c r="DWG12" s="83"/>
      <c r="DWH12" s="83"/>
      <c r="DWI12" s="83"/>
      <c r="DWJ12" s="83"/>
      <c r="DWK12" s="83"/>
      <c r="DWL12" s="83"/>
      <c r="DWM12" s="83"/>
      <c r="DWN12" s="83"/>
      <c r="DWO12" s="83"/>
      <c r="DWP12" s="83"/>
      <c r="DWQ12" s="83"/>
      <c r="DWR12" s="83"/>
      <c r="DWS12" s="83"/>
      <c r="DWT12" s="83"/>
      <c r="DWU12" s="83"/>
      <c r="DWV12" s="83"/>
      <c r="DWW12" s="83"/>
      <c r="DWX12" s="83"/>
      <c r="DWY12" s="83"/>
      <c r="DWZ12" s="83"/>
      <c r="DXA12" s="83"/>
      <c r="DXB12" s="83"/>
      <c r="DXC12" s="83"/>
      <c r="DXD12" s="83"/>
      <c r="DXE12" s="83"/>
      <c r="DXF12" s="83"/>
      <c r="DXG12" s="83"/>
      <c r="DXH12" s="83"/>
      <c r="DXI12" s="83"/>
      <c r="DXJ12" s="83"/>
      <c r="DXK12" s="83"/>
      <c r="DXL12" s="83"/>
      <c r="DXM12" s="83"/>
      <c r="DXN12" s="83"/>
      <c r="DXO12" s="83"/>
      <c r="DXP12" s="83"/>
      <c r="DXQ12" s="83"/>
      <c r="DXR12" s="83"/>
      <c r="DXS12" s="83"/>
      <c r="DXT12" s="83"/>
      <c r="DXU12" s="83"/>
      <c r="DXV12" s="83"/>
      <c r="DXW12" s="83"/>
      <c r="DXX12" s="83"/>
      <c r="DXY12" s="83"/>
      <c r="DXZ12" s="83"/>
      <c r="DYA12" s="83"/>
      <c r="DYB12" s="83"/>
      <c r="DYC12" s="83"/>
      <c r="DYD12" s="83"/>
      <c r="DYE12" s="83"/>
      <c r="DYF12" s="83"/>
      <c r="DYG12" s="83"/>
      <c r="DYH12" s="83"/>
      <c r="DYI12" s="83"/>
      <c r="DYJ12" s="83"/>
      <c r="DYK12" s="83"/>
      <c r="DYL12" s="83"/>
      <c r="DYM12" s="83"/>
      <c r="DYN12" s="83"/>
      <c r="DYO12" s="83"/>
      <c r="DYP12" s="83"/>
      <c r="DYQ12" s="83"/>
      <c r="DYR12" s="83"/>
      <c r="DYS12" s="83"/>
      <c r="DYT12" s="83"/>
      <c r="DYU12" s="83"/>
      <c r="DYV12" s="83"/>
      <c r="DYW12" s="83"/>
      <c r="DYX12" s="83"/>
      <c r="DYY12" s="83"/>
      <c r="DYZ12" s="83"/>
      <c r="DZA12" s="83"/>
      <c r="DZB12" s="83"/>
      <c r="DZC12" s="83"/>
      <c r="DZD12" s="83"/>
      <c r="DZE12" s="83"/>
      <c r="DZF12" s="83"/>
      <c r="DZG12" s="83"/>
      <c r="DZH12" s="83"/>
      <c r="DZI12" s="83"/>
      <c r="DZJ12" s="83"/>
      <c r="DZK12" s="83"/>
      <c r="DZL12" s="83"/>
      <c r="DZM12" s="83"/>
      <c r="DZN12" s="83"/>
      <c r="DZO12" s="83"/>
      <c r="DZP12" s="83"/>
      <c r="DZQ12" s="83"/>
      <c r="DZR12" s="83"/>
      <c r="DZS12" s="83"/>
      <c r="DZT12" s="83"/>
      <c r="DZU12" s="83"/>
      <c r="DZV12" s="83"/>
      <c r="DZW12" s="83"/>
      <c r="DZX12" s="83"/>
      <c r="DZY12" s="83"/>
      <c r="DZZ12" s="83"/>
      <c r="EAA12" s="83"/>
      <c r="EAB12" s="83"/>
      <c r="EAC12" s="83"/>
      <c r="EAD12" s="83"/>
      <c r="EAE12" s="83"/>
      <c r="EAF12" s="83"/>
      <c r="EAG12" s="83"/>
      <c r="EAH12" s="83"/>
      <c r="EAI12" s="83"/>
      <c r="EAJ12" s="83"/>
      <c r="EAK12" s="83"/>
      <c r="EAL12" s="83"/>
      <c r="EAM12" s="83"/>
      <c r="EAN12" s="83"/>
      <c r="EAO12" s="83"/>
      <c r="EAP12" s="83"/>
      <c r="EAQ12" s="83"/>
      <c r="EAR12" s="83"/>
      <c r="EAS12" s="83"/>
      <c r="EAT12" s="83"/>
      <c r="EAU12" s="83"/>
      <c r="EAV12" s="83"/>
      <c r="EAW12" s="83"/>
      <c r="EAX12" s="83"/>
      <c r="EAY12" s="83"/>
      <c r="EAZ12" s="83"/>
      <c r="EBA12" s="83"/>
      <c r="EBB12" s="83"/>
      <c r="EBC12" s="83"/>
      <c r="EBD12" s="83"/>
      <c r="EBE12" s="83"/>
      <c r="EBF12" s="83"/>
      <c r="EBG12" s="83"/>
      <c r="EBH12" s="83"/>
      <c r="EBI12" s="83"/>
      <c r="EBJ12" s="83"/>
      <c r="EBK12" s="83"/>
      <c r="EBL12" s="83"/>
      <c r="EBM12" s="83"/>
      <c r="EBN12" s="83"/>
      <c r="EBO12" s="83"/>
      <c r="EBP12" s="83"/>
      <c r="EBQ12" s="83"/>
      <c r="EBR12" s="83"/>
      <c r="EBS12" s="83"/>
      <c r="EBT12" s="83"/>
      <c r="EBU12" s="83"/>
      <c r="EBV12" s="83"/>
      <c r="EBW12" s="83"/>
      <c r="EBX12" s="83"/>
      <c r="EBY12" s="83"/>
      <c r="EBZ12" s="83"/>
      <c r="ECA12" s="83"/>
      <c r="ECB12" s="83"/>
      <c r="ECC12" s="83"/>
      <c r="ECD12" s="83"/>
      <c r="ECE12" s="83"/>
      <c r="ECF12" s="83"/>
      <c r="ECG12" s="83"/>
      <c r="ECH12" s="83"/>
      <c r="ECI12" s="83"/>
      <c r="ECJ12" s="83"/>
      <c r="ECK12" s="83"/>
      <c r="ECL12" s="83"/>
      <c r="ECM12" s="83"/>
      <c r="ECN12" s="83"/>
      <c r="ECO12" s="83"/>
      <c r="ECP12" s="83"/>
      <c r="ECQ12" s="83"/>
      <c r="ECR12" s="83"/>
      <c r="ECS12" s="83"/>
      <c r="ECT12" s="83"/>
      <c r="ECU12" s="83"/>
      <c r="ECV12" s="83"/>
      <c r="ECW12" s="83"/>
      <c r="ECX12" s="83"/>
      <c r="ECY12" s="83"/>
      <c r="ECZ12" s="83"/>
      <c r="EDA12" s="83"/>
      <c r="EDB12" s="83"/>
      <c r="EDC12" s="83"/>
      <c r="EDD12" s="83"/>
      <c r="EDE12" s="83"/>
      <c r="EDF12" s="83"/>
      <c r="EDG12" s="83"/>
      <c r="EDH12" s="83"/>
      <c r="EDI12" s="83"/>
      <c r="EDJ12" s="83"/>
      <c r="EDK12" s="83"/>
      <c r="EDL12" s="83"/>
      <c r="EDM12" s="83"/>
      <c r="EDN12" s="83"/>
      <c r="EDO12" s="83"/>
      <c r="EDP12" s="83"/>
      <c r="EDQ12" s="83"/>
      <c r="EDR12" s="83"/>
      <c r="EDS12" s="83"/>
      <c r="EDT12" s="83"/>
      <c r="EDU12" s="83"/>
      <c r="EDV12" s="83"/>
      <c r="EDW12" s="83"/>
      <c r="EDX12" s="83"/>
      <c r="EDY12" s="83"/>
      <c r="EDZ12" s="83"/>
      <c r="EEA12" s="83"/>
      <c r="EEB12" s="83"/>
      <c r="EEC12" s="83"/>
      <c r="EED12" s="83"/>
      <c r="EEE12" s="83"/>
      <c r="EEF12" s="83"/>
      <c r="EEG12" s="83"/>
      <c r="EEH12" s="83"/>
      <c r="EEI12" s="83"/>
      <c r="EEJ12" s="83"/>
      <c r="EEK12" s="83"/>
      <c r="EEL12" s="83"/>
      <c r="EEM12" s="83"/>
      <c r="EEN12" s="83"/>
      <c r="EEO12" s="83"/>
      <c r="EEP12" s="83"/>
      <c r="EEQ12" s="83"/>
      <c r="EER12" s="83"/>
      <c r="EES12" s="83"/>
      <c r="EET12" s="83"/>
      <c r="EEU12" s="83"/>
      <c r="EEV12" s="83"/>
      <c r="EEW12" s="83"/>
      <c r="EEX12" s="83"/>
      <c r="EEY12" s="83"/>
      <c r="EEZ12" s="83"/>
      <c r="EFA12" s="83"/>
      <c r="EFB12" s="83"/>
      <c r="EFC12" s="83"/>
      <c r="EFD12" s="83"/>
      <c r="EFE12" s="83"/>
      <c r="EFF12" s="83"/>
      <c r="EFG12" s="83"/>
      <c r="EFH12" s="83"/>
      <c r="EFI12" s="83"/>
      <c r="EFJ12" s="83"/>
      <c r="EFK12" s="83"/>
      <c r="EFL12" s="83"/>
      <c r="EFM12" s="83"/>
      <c r="EFN12" s="83"/>
      <c r="EFO12" s="83"/>
      <c r="EFP12" s="83"/>
      <c r="EFQ12" s="83"/>
      <c r="EFR12" s="83"/>
      <c r="EFS12" s="83"/>
      <c r="EFT12" s="83"/>
      <c r="EFU12" s="83"/>
      <c r="EFV12" s="83"/>
      <c r="EFW12" s="83"/>
      <c r="EFX12" s="83"/>
      <c r="EFY12" s="83"/>
      <c r="EFZ12" s="83"/>
      <c r="EGA12" s="83"/>
      <c r="EGB12" s="83"/>
      <c r="EGC12" s="83"/>
      <c r="EGD12" s="83"/>
      <c r="EGE12" s="83"/>
      <c r="EGF12" s="83"/>
      <c r="EGG12" s="83"/>
      <c r="EGH12" s="83"/>
      <c r="EGI12" s="83"/>
      <c r="EGJ12" s="83"/>
      <c r="EGK12" s="83"/>
      <c r="EGL12" s="83"/>
      <c r="EGM12" s="83"/>
      <c r="EGN12" s="83"/>
      <c r="EGO12" s="83"/>
      <c r="EGP12" s="83"/>
      <c r="EGQ12" s="83"/>
      <c r="EGR12" s="83"/>
      <c r="EGS12" s="83"/>
      <c r="EGT12" s="83"/>
      <c r="EGU12" s="83"/>
      <c r="EGV12" s="83"/>
      <c r="EGW12" s="83"/>
      <c r="EGX12" s="83"/>
      <c r="EGY12" s="83"/>
      <c r="EGZ12" s="83"/>
      <c r="EHA12" s="83"/>
      <c r="EHB12" s="83"/>
      <c r="EHC12" s="83"/>
      <c r="EHD12" s="83"/>
      <c r="EHE12" s="83"/>
      <c r="EHF12" s="83"/>
      <c r="EHG12" s="83"/>
      <c r="EHH12" s="83"/>
      <c r="EHI12" s="83"/>
      <c r="EHJ12" s="83"/>
      <c r="EHK12" s="83"/>
      <c r="EHL12" s="83"/>
      <c r="EHM12" s="83"/>
      <c r="EHN12" s="83"/>
      <c r="EHO12" s="83"/>
      <c r="EHP12" s="83"/>
      <c r="EHQ12" s="83"/>
      <c r="EHR12" s="83"/>
      <c r="EHS12" s="83"/>
      <c r="EHT12" s="83"/>
      <c r="EHU12" s="83"/>
      <c r="EHV12" s="83"/>
      <c r="EHW12" s="83"/>
      <c r="EHX12" s="83"/>
      <c r="EHY12" s="83"/>
      <c r="EHZ12" s="83"/>
      <c r="EIA12" s="83"/>
      <c r="EIB12" s="83"/>
      <c r="EIC12" s="83"/>
      <c r="EID12" s="83"/>
      <c r="EIE12" s="83"/>
      <c r="EIF12" s="83"/>
      <c r="EIG12" s="83"/>
      <c r="EIH12" s="83"/>
      <c r="EII12" s="83"/>
      <c r="EIJ12" s="83"/>
      <c r="EIK12" s="83"/>
      <c r="EIL12" s="83"/>
      <c r="EIM12" s="83"/>
      <c r="EIN12" s="83"/>
      <c r="EIO12" s="83"/>
      <c r="EIP12" s="83"/>
      <c r="EIQ12" s="83"/>
      <c r="EIR12" s="83"/>
      <c r="EIS12" s="83"/>
      <c r="EIT12" s="83"/>
      <c r="EIU12" s="83"/>
      <c r="EIV12" s="83"/>
      <c r="EIW12" s="83"/>
      <c r="EIX12" s="83"/>
      <c r="EIY12" s="83"/>
      <c r="EIZ12" s="83"/>
      <c r="EJA12" s="83"/>
      <c r="EJB12" s="83"/>
      <c r="EJC12" s="83"/>
      <c r="EJD12" s="83"/>
      <c r="EJE12" s="83"/>
      <c r="EJF12" s="83"/>
      <c r="EJG12" s="83"/>
      <c r="EJH12" s="83"/>
      <c r="EJI12" s="83"/>
      <c r="EJJ12" s="83"/>
      <c r="EJK12" s="83"/>
      <c r="EJL12" s="83"/>
      <c r="EJM12" s="83"/>
      <c r="EJN12" s="83"/>
      <c r="EJO12" s="83"/>
      <c r="EJP12" s="83"/>
      <c r="EJQ12" s="83"/>
      <c r="EJR12" s="83"/>
      <c r="EJS12" s="83"/>
      <c r="EJT12" s="83"/>
      <c r="EJU12" s="83"/>
      <c r="EJV12" s="83"/>
      <c r="EJW12" s="83"/>
      <c r="EJX12" s="83"/>
      <c r="EJY12" s="83"/>
      <c r="EJZ12" s="83"/>
      <c r="EKA12" s="83"/>
      <c r="EKB12" s="83"/>
      <c r="EKC12" s="83"/>
      <c r="EKD12" s="83"/>
      <c r="EKE12" s="83"/>
      <c r="EKF12" s="83"/>
      <c r="EKG12" s="83"/>
      <c r="EKH12" s="83"/>
      <c r="EKI12" s="83"/>
      <c r="EKJ12" s="83"/>
      <c r="EKK12" s="83"/>
      <c r="EKL12" s="83"/>
      <c r="EKM12" s="83"/>
      <c r="EKN12" s="83"/>
      <c r="EKO12" s="83"/>
      <c r="EKP12" s="83"/>
      <c r="EKQ12" s="83"/>
      <c r="EKR12" s="83"/>
      <c r="EKS12" s="83"/>
      <c r="EKT12" s="83"/>
      <c r="EKU12" s="83"/>
      <c r="EKV12" s="83"/>
      <c r="EKW12" s="83"/>
      <c r="EKX12" s="83"/>
      <c r="EKY12" s="83"/>
      <c r="EKZ12" s="83"/>
      <c r="ELA12" s="83"/>
      <c r="ELB12" s="83"/>
      <c r="ELC12" s="83"/>
      <c r="ELD12" s="83"/>
      <c r="ELE12" s="83"/>
      <c r="ELF12" s="83"/>
      <c r="ELG12" s="83"/>
      <c r="ELH12" s="83"/>
      <c r="ELI12" s="83"/>
      <c r="ELJ12" s="83"/>
      <c r="ELK12" s="83"/>
      <c r="ELL12" s="83"/>
      <c r="ELM12" s="83"/>
      <c r="ELN12" s="83"/>
      <c r="ELO12" s="83"/>
      <c r="ELP12" s="83"/>
      <c r="ELQ12" s="83"/>
      <c r="ELR12" s="83"/>
      <c r="ELS12" s="83"/>
      <c r="ELT12" s="83"/>
      <c r="ELU12" s="83"/>
      <c r="ELV12" s="83"/>
      <c r="ELW12" s="83"/>
      <c r="ELX12" s="83"/>
      <c r="ELY12" s="83"/>
      <c r="ELZ12" s="83"/>
      <c r="EMA12" s="83"/>
      <c r="EMB12" s="83"/>
      <c r="EMC12" s="83"/>
      <c r="EMD12" s="83"/>
      <c r="EME12" s="83"/>
      <c r="EMF12" s="83"/>
      <c r="EMG12" s="83"/>
      <c r="EMH12" s="83"/>
      <c r="EMI12" s="83"/>
      <c r="EMJ12" s="83"/>
      <c r="EMK12" s="83"/>
      <c r="EML12" s="83"/>
      <c r="EMM12" s="83"/>
      <c r="EMN12" s="83"/>
      <c r="EMO12" s="83"/>
      <c r="EMP12" s="83"/>
      <c r="EMQ12" s="83"/>
      <c r="EMR12" s="83"/>
      <c r="EMS12" s="83"/>
      <c r="EMT12" s="83"/>
      <c r="EMU12" s="83"/>
      <c r="EMV12" s="83"/>
      <c r="EMW12" s="83"/>
      <c r="EMX12" s="83"/>
      <c r="EMY12" s="83"/>
      <c r="EMZ12" s="83"/>
      <c r="ENA12" s="83"/>
      <c r="ENB12" s="83"/>
      <c r="ENC12" s="83"/>
      <c r="END12" s="83"/>
      <c r="ENE12" s="83"/>
      <c r="ENF12" s="83"/>
      <c r="ENG12" s="83"/>
      <c r="ENH12" s="83"/>
      <c r="ENI12" s="83"/>
      <c r="ENJ12" s="83"/>
      <c r="ENK12" s="83"/>
      <c r="ENL12" s="83"/>
      <c r="ENM12" s="83"/>
      <c r="ENN12" s="83"/>
      <c r="ENO12" s="83"/>
      <c r="ENP12" s="83"/>
      <c r="ENQ12" s="83"/>
      <c r="ENR12" s="83"/>
      <c r="ENS12" s="83"/>
      <c r="ENT12" s="83"/>
      <c r="ENU12" s="83"/>
      <c r="ENV12" s="83"/>
      <c r="ENW12" s="83"/>
      <c r="ENX12" s="83"/>
      <c r="ENY12" s="83"/>
      <c r="ENZ12" s="83"/>
      <c r="EOA12" s="83"/>
      <c r="EOB12" s="83"/>
      <c r="EOC12" s="83"/>
      <c r="EOD12" s="83"/>
      <c r="EOE12" s="83"/>
      <c r="EOF12" s="83"/>
      <c r="EOG12" s="83"/>
      <c r="EOH12" s="83"/>
      <c r="EOI12" s="83"/>
      <c r="EOJ12" s="83"/>
      <c r="EOK12" s="83"/>
      <c r="EOL12" s="83"/>
      <c r="EOM12" s="83"/>
      <c r="EON12" s="83"/>
      <c r="EOO12" s="83"/>
      <c r="EOP12" s="83"/>
      <c r="EOQ12" s="83"/>
      <c r="EOR12" s="83"/>
      <c r="EOS12" s="83"/>
      <c r="EOT12" s="83"/>
      <c r="EOU12" s="83"/>
      <c r="EOV12" s="83"/>
      <c r="EOW12" s="83"/>
      <c r="EOX12" s="83"/>
      <c r="EOY12" s="83"/>
      <c r="EOZ12" s="83"/>
      <c r="EPA12" s="83"/>
      <c r="EPB12" s="83"/>
      <c r="EPC12" s="83"/>
      <c r="EPD12" s="83"/>
      <c r="EPE12" s="83"/>
      <c r="EPF12" s="83"/>
      <c r="EPG12" s="83"/>
      <c r="EPH12" s="83"/>
      <c r="EPI12" s="83"/>
      <c r="EPJ12" s="83"/>
      <c r="EPK12" s="83"/>
      <c r="EPL12" s="83"/>
      <c r="EPM12" s="83"/>
      <c r="EPN12" s="83"/>
      <c r="EPO12" s="83"/>
      <c r="EPP12" s="83"/>
      <c r="EPQ12" s="83"/>
      <c r="EPR12" s="83"/>
      <c r="EPS12" s="83"/>
      <c r="EPT12" s="83"/>
      <c r="EPU12" s="83"/>
      <c r="EPV12" s="83"/>
      <c r="EPW12" s="83"/>
      <c r="EPX12" s="83"/>
      <c r="EPY12" s="83"/>
      <c r="EPZ12" s="83"/>
      <c r="EQA12" s="83"/>
      <c r="EQB12" s="83"/>
      <c r="EQC12" s="83"/>
      <c r="EQD12" s="83"/>
      <c r="EQE12" s="83"/>
      <c r="EQF12" s="83"/>
      <c r="EQG12" s="83"/>
      <c r="EQH12" s="83"/>
      <c r="EQI12" s="83"/>
      <c r="EQJ12" s="83"/>
      <c r="EQK12" s="83"/>
      <c r="EQL12" s="83"/>
      <c r="EQM12" s="83"/>
      <c r="EQN12" s="83"/>
      <c r="EQO12" s="83"/>
      <c r="EQP12" s="83"/>
      <c r="EQQ12" s="83"/>
      <c r="EQR12" s="83"/>
      <c r="EQS12" s="83"/>
      <c r="EQT12" s="83"/>
      <c r="EQU12" s="83"/>
      <c r="EQV12" s="83"/>
      <c r="EQW12" s="83"/>
      <c r="EQX12" s="83"/>
      <c r="EQY12" s="83"/>
      <c r="EQZ12" s="83"/>
      <c r="ERA12" s="83"/>
      <c r="ERB12" s="83"/>
      <c r="ERC12" s="83"/>
      <c r="ERD12" s="83"/>
      <c r="ERE12" s="83"/>
      <c r="ERF12" s="83"/>
      <c r="ERG12" s="83"/>
      <c r="ERH12" s="83"/>
      <c r="ERI12" s="83"/>
      <c r="ERJ12" s="83"/>
      <c r="ERK12" s="83"/>
      <c r="ERL12" s="83"/>
      <c r="ERM12" s="83"/>
      <c r="ERN12" s="83"/>
      <c r="ERO12" s="83"/>
      <c r="ERP12" s="83"/>
      <c r="ERQ12" s="83"/>
      <c r="ERR12" s="83"/>
      <c r="ERS12" s="83"/>
      <c r="ERT12" s="83"/>
      <c r="ERU12" s="83"/>
      <c r="ERV12" s="83"/>
      <c r="ERW12" s="83"/>
      <c r="ERX12" s="83"/>
      <c r="ERY12" s="83"/>
      <c r="ERZ12" s="83"/>
      <c r="ESA12" s="83"/>
      <c r="ESB12" s="83"/>
      <c r="ESC12" s="83"/>
      <c r="ESD12" s="83"/>
      <c r="ESE12" s="83"/>
      <c r="ESF12" s="83"/>
      <c r="ESG12" s="83"/>
      <c r="ESH12" s="83"/>
      <c r="ESI12" s="83"/>
      <c r="ESJ12" s="83"/>
      <c r="ESK12" s="83"/>
      <c r="ESL12" s="83"/>
      <c r="ESM12" s="83"/>
      <c r="ESN12" s="83"/>
      <c r="ESO12" s="83"/>
      <c r="ESP12" s="83"/>
      <c r="ESQ12" s="83"/>
      <c r="ESR12" s="83"/>
      <c r="ESS12" s="83"/>
      <c r="EST12" s="83"/>
      <c r="ESU12" s="83"/>
      <c r="ESV12" s="83"/>
      <c r="ESW12" s="83"/>
      <c r="ESX12" s="83"/>
      <c r="ESY12" s="83"/>
      <c r="ESZ12" s="83"/>
      <c r="ETA12" s="83"/>
      <c r="ETB12" s="83"/>
      <c r="ETC12" s="83"/>
      <c r="ETD12" s="83"/>
      <c r="ETE12" s="83"/>
      <c r="ETF12" s="83"/>
      <c r="ETG12" s="83"/>
      <c r="ETH12" s="83"/>
      <c r="ETI12" s="83"/>
      <c r="ETJ12" s="83"/>
      <c r="ETK12" s="83"/>
      <c r="ETL12" s="83"/>
      <c r="ETM12" s="83"/>
      <c r="ETN12" s="83"/>
      <c r="ETO12" s="83"/>
      <c r="ETP12" s="83"/>
      <c r="ETQ12" s="83"/>
      <c r="ETR12" s="83"/>
      <c r="ETS12" s="83"/>
      <c r="ETT12" s="83"/>
      <c r="ETU12" s="83"/>
      <c r="ETV12" s="83"/>
      <c r="ETW12" s="83"/>
      <c r="ETX12" s="83"/>
      <c r="ETY12" s="83"/>
      <c r="ETZ12" s="83"/>
      <c r="EUA12" s="83"/>
      <c r="EUB12" s="83"/>
      <c r="EUC12" s="83"/>
      <c r="EUD12" s="83"/>
      <c r="EUE12" s="83"/>
      <c r="EUF12" s="83"/>
      <c r="EUG12" s="83"/>
      <c r="EUH12" s="83"/>
      <c r="EUI12" s="83"/>
      <c r="EUJ12" s="83"/>
      <c r="EUK12" s="83"/>
      <c r="EUL12" s="83"/>
      <c r="EUM12" s="83"/>
      <c r="EUN12" s="83"/>
      <c r="EUO12" s="83"/>
      <c r="EUP12" s="83"/>
      <c r="EUQ12" s="83"/>
      <c r="EUR12" s="83"/>
      <c r="EUS12" s="83"/>
      <c r="EUT12" s="83"/>
      <c r="EUU12" s="83"/>
      <c r="EUV12" s="83"/>
      <c r="EUW12" s="83"/>
      <c r="EUX12" s="83"/>
      <c r="EUY12" s="83"/>
      <c r="EUZ12" s="83"/>
      <c r="EVA12" s="83"/>
      <c r="EVB12" s="83"/>
      <c r="EVC12" s="83"/>
      <c r="EVD12" s="83"/>
      <c r="EVE12" s="83"/>
      <c r="EVF12" s="83"/>
      <c r="EVG12" s="83"/>
      <c r="EVH12" s="83"/>
      <c r="EVI12" s="83"/>
      <c r="EVJ12" s="83"/>
      <c r="EVK12" s="83"/>
      <c r="EVL12" s="83"/>
      <c r="EVM12" s="83"/>
      <c r="EVN12" s="83"/>
      <c r="EVO12" s="83"/>
      <c r="EVP12" s="83"/>
      <c r="EVQ12" s="83"/>
      <c r="EVR12" s="83"/>
      <c r="EVS12" s="83"/>
      <c r="EVT12" s="83"/>
      <c r="EVU12" s="83"/>
      <c r="EVV12" s="83"/>
      <c r="EVW12" s="83"/>
      <c r="EVX12" s="83"/>
      <c r="EVY12" s="83"/>
      <c r="EVZ12" s="83"/>
      <c r="EWA12" s="83"/>
      <c r="EWB12" s="83"/>
      <c r="EWC12" s="83"/>
      <c r="EWD12" s="83"/>
      <c r="EWE12" s="83"/>
      <c r="EWF12" s="83"/>
      <c r="EWG12" s="83"/>
      <c r="EWH12" s="83"/>
      <c r="EWI12" s="83"/>
      <c r="EWJ12" s="83"/>
      <c r="EWK12" s="83"/>
      <c r="EWL12" s="83"/>
      <c r="EWM12" s="83"/>
      <c r="EWN12" s="83"/>
      <c r="EWO12" s="83"/>
      <c r="EWP12" s="83"/>
      <c r="EWQ12" s="83"/>
      <c r="EWR12" s="83"/>
      <c r="EWS12" s="83"/>
      <c r="EWT12" s="83"/>
      <c r="EWU12" s="83"/>
      <c r="EWV12" s="83"/>
      <c r="EWW12" s="83"/>
      <c r="EWX12" s="83"/>
      <c r="EWY12" s="83"/>
      <c r="EWZ12" s="83"/>
      <c r="EXA12" s="83"/>
      <c r="EXB12" s="83"/>
      <c r="EXC12" s="83"/>
      <c r="EXD12" s="83"/>
      <c r="EXE12" s="83"/>
      <c r="EXF12" s="83"/>
      <c r="EXG12" s="83"/>
      <c r="EXH12" s="83"/>
      <c r="EXI12" s="83"/>
      <c r="EXJ12" s="83"/>
      <c r="EXK12" s="83"/>
      <c r="EXL12" s="83"/>
      <c r="EXM12" s="83"/>
      <c r="EXN12" s="83"/>
      <c r="EXO12" s="83"/>
      <c r="EXP12" s="83"/>
      <c r="EXQ12" s="83"/>
      <c r="EXR12" s="83"/>
      <c r="EXS12" s="83"/>
      <c r="EXT12" s="83"/>
      <c r="EXU12" s="83"/>
      <c r="EXV12" s="83"/>
      <c r="EXW12" s="83"/>
      <c r="EXX12" s="83"/>
      <c r="EXY12" s="83"/>
      <c r="EXZ12" s="83"/>
      <c r="EYA12" s="83"/>
      <c r="EYB12" s="83"/>
      <c r="EYC12" s="83"/>
      <c r="EYD12" s="83"/>
      <c r="EYE12" s="83"/>
      <c r="EYF12" s="83"/>
      <c r="EYG12" s="83"/>
      <c r="EYH12" s="83"/>
      <c r="EYI12" s="83"/>
      <c r="EYJ12" s="83"/>
      <c r="EYK12" s="83"/>
      <c r="EYL12" s="83"/>
      <c r="EYM12" s="83"/>
      <c r="EYN12" s="83"/>
      <c r="EYO12" s="83"/>
      <c r="EYP12" s="83"/>
      <c r="EYQ12" s="83"/>
      <c r="EYR12" s="83"/>
      <c r="EYS12" s="83"/>
      <c r="EYT12" s="83"/>
      <c r="EYU12" s="83"/>
      <c r="EYV12" s="83"/>
      <c r="EYW12" s="83"/>
      <c r="EYX12" s="83"/>
      <c r="EYY12" s="83"/>
      <c r="EYZ12" s="83"/>
      <c r="EZA12" s="83"/>
      <c r="EZB12" s="83"/>
      <c r="EZC12" s="83"/>
      <c r="EZD12" s="83"/>
      <c r="EZE12" s="83"/>
      <c r="EZF12" s="83"/>
      <c r="EZG12" s="83"/>
      <c r="EZH12" s="83"/>
      <c r="EZI12" s="83"/>
      <c r="EZJ12" s="83"/>
      <c r="EZK12" s="83"/>
      <c r="EZL12" s="83"/>
      <c r="EZM12" s="83"/>
      <c r="EZN12" s="83"/>
      <c r="EZO12" s="83"/>
      <c r="EZP12" s="83"/>
      <c r="EZQ12" s="83"/>
      <c r="EZR12" s="83"/>
      <c r="EZS12" s="83"/>
      <c r="EZT12" s="83"/>
      <c r="EZU12" s="83"/>
      <c r="EZV12" s="83"/>
      <c r="EZW12" s="83"/>
      <c r="EZX12" s="83"/>
      <c r="EZY12" s="83"/>
      <c r="EZZ12" s="83"/>
      <c r="FAA12" s="83"/>
      <c r="FAB12" s="83"/>
      <c r="FAC12" s="83"/>
      <c r="FAD12" s="83"/>
      <c r="FAE12" s="83"/>
      <c r="FAF12" s="83"/>
      <c r="FAG12" s="83"/>
      <c r="FAH12" s="83"/>
      <c r="FAI12" s="83"/>
      <c r="FAJ12" s="83"/>
      <c r="FAK12" s="83"/>
      <c r="FAL12" s="83"/>
      <c r="FAM12" s="83"/>
      <c r="FAN12" s="83"/>
      <c r="FAO12" s="83"/>
      <c r="FAP12" s="83"/>
      <c r="FAQ12" s="83"/>
      <c r="FAR12" s="83"/>
      <c r="FAS12" s="83"/>
      <c r="FAT12" s="83"/>
      <c r="FAU12" s="83"/>
      <c r="FAV12" s="83"/>
      <c r="FAW12" s="83"/>
      <c r="FAX12" s="83"/>
      <c r="FAY12" s="83"/>
      <c r="FAZ12" s="83"/>
      <c r="FBA12" s="83"/>
      <c r="FBB12" s="83"/>
      <c r="FBC12" s="83"/>
      <c r="FBD12" s="83"/>
      <c r="FBE12" s="83"/>
      <c r="FBF12" s="83"/>
      <c r="FBG12" s="83"/>
      <c r="FBH12" s="83"/>
      <c r="FBI12" s="83"/>
      <c r="FBJ12" s="83"/>
      <c r="FBK12" s="83"/>
      <c r="FBL12" s="83"/>
      <c r="FBM12" s="83"/>
      <c r="FBN12" s="83"/>
      <c r="FBO12" s="83"/>
      <c r="FBP12" s="83"/>
      <c r="FBQ12" s="83"/>
      <c r="FBR12" s="83"/>
      <c r="FBS12" s="83"/>
      <c r="FBT12" s="83"/>
      <c r="FBU12" s="83"/>
      <c r="FBV12" s="83"/>
      <c r="FBW12" s="83"/>
      <c r="FBX12" s="83"/>
      <c r="FBY12" s="83"/>
      <c r="FBZ12" s="83"/>
      <c r="FCA12" s="83"/>
      <c r="FCB12" s="83"/>
      <c r="FCC12" s="83"/>
      <c r="FCD12" s="83"/>
      <c r="FCE12" s="83"/>
      <c r="FCF12" s="83"/>
      <c r="FCG12" s="83"/>
      <c r="FCH12" s="83"/>
      <c r="FCI12" s="83"/>
      <c r="FCJ12" s="83"/>
      <c r="FCK12" s="83"/>
      <c r="FCL12" s="83"/>
      <c r="FCM12" s="83"/>
      <c r="FCN12" s="83"/>
      <c r="FCO12" s="83"/>
      <c r="FCP12" s="83"/>
      <c r="FCQ12" s="83"/>
      <c r="FCR12" s="83"/>
      <c r="FCS12" s="83"/>
      <c r="FCT12" s="83"/>
      <c r="FCU12" s="83"/>
      <c r="FCV12" s="83"/>
      <c r="FCW12" s="83"/>
      <c r="FCX12" s="83"/>
      <c r="FCY12" s="83"/>
      <c r="FCZ12" s="83"/>
      <c r="FDA12" s="83"/>
      <c r="FDB12" s="83"/>
      <c r="FDC12" s="83"/>
      <c r="FDD12" s="83"/>
      <c r="FDE12" s="83"/>
      <c r="FDF12" s="83"/>
      <c r="FDG12" s="83"/>
      <c r="FDH12" s="83"/>
      <c r="FDI12" s="83"/>
      <c r="FDJ12" s="83"/>
      <c r="FDK12" s="83"/>
      <c r="FDL12" s="83"/>
      <c r="FDM12" s="83"/>
      <c r="FDN12" s="83"/>
      <c r="FDO12" s="83"/>
      <c r="FDP12" s="83"/>
      <c r="FDQ12" s="83"/>
      <c r="FDR12" s="83"/>
      <c r="FDS12" s="83"/>
      <c r="FDT12" s="83"/>
      <c r="FDU12" s="83"/>
      <c r="FDV12" s="83"/>
      <c r="FDW12" s="83"/>
      <c r="FDX12" s="83"/>
      <c r="FDY12" s="83"/>
      <c r="FDZ12" s="83"/>
      <c r="FEA12" s="83"/>
      <c r="FEB12" s="83"/>
      <c r="FEC12" s="83"/>
      <c r="FED12" s="83"/>
      <c r="FEE12" s="83"/>
      <c r="FEF12" s="83"/>
      <c r="FEG12" s="83"/>
      <c r="FEH12" s="83"/>
      <c r="FEI12" s="83"/>
      <c r="FEJ12" s="83"/>
      <c r="FEK12" s="83"/>
      <c r="FEL12" s="83"/>
      <c r="FEM12" s="83"/>
      <c r="FEN12" s="83"/>
      <c r="FEO12" s="83"/>
      <c r="FEP12" s="83"/>
      <c r="FEQ12" s="83"/>
      <c r="FER12" s="83"/>
      <c r="FES12" s="83"/>
      <c r="FET12" s="83"/>
      <c r="FEU12" s="83"/>
      <c r="FEV12" s="83"/>
      <c r="FEW12" s="83"/>
      <c r="FEX12" s="83"/>
      <c r="FEY12" s="83"/>
      <c r="FEZ12" s="83"/>
      <c r="FFA12" s="83"/>
      <c r="FFB12" s="83"/>
      <c r="FFC12" s="83"/>
      <c r="FFD12" s="83"/>
      <c r="FFE12" s="83"/>
      <c r="FFF12" s="83"/>
      <c r="FFG12" s="83"/>
      <c r="FFH12" s="83"/>
      <c r="FFI12" s="83"/>
      <c r="FFJ12" s="83"/>
      <c r="FFK12" s="83"/>
      <c r="FFL12" s="83"/>
      <c r="FFM12" s="83"/>
      <c r="FFN12" s="83"/>
      <c r="FFO12" s="83"/>
      <c r="FFP12" s="83"/>
      <c r="FFQ12" s="83"/>
      <c r="FFR12" s="83"/>
      <c r="FFS12" s="83"/>
      <c r="FFT12" s="83"/>
      <c r="FFU12" s="83"/>
      <c r="FFV12" s="83"/>
      <c r="FFW12" s="83"/>
      <c r="FFX12" s="83"/>
      <c r="FFY12" s="83"/>
      <c r="FFZ12" s="83"/>
      <c r="FGA12" s="83"/>
      <c r="FGB12" s="83"/>
      <c r="FGC12" s="83"/>
      <c r="FGD12" s="83"/>
      <c r="FGE12" s="83"/>
      <c r="FGF12" s="83"/>
      <c r="FGG12" s="83"/>
      <c r="FGH12" s="83"/>
      <c r="FGI12" s="83"/>
      <c r="FGJ12" s="83"/>
      <c r="FGK12" s="83"/>
      <c r="FGL12" s="83"/>
      <c r="FGM12" s="83"/>
      <c r="FGN12" s="83"/>
      <c r="FGO12" s="83"/>
      <c r="FGP12" s="83"/>
      <c r="FGQ12" s="83"/>
      <c r="FGR12" s="83"/>
      <c r="FGS12" s="83"/>
      <c r="FGT12" s="83"/>
      <c r="FGU12" s="83"/>
      <c r="FGV12" s="83"/>
      <c r="FGW12" s="83"/>
      <c r="FGX12" s="83"/>
      <c r="FGY12" s="83"/>
      <c r="FGZ12" s="83"/>
      <c r="FHA12" s="83"/>
      <c r="FHB12" s="83"/>
      <c r="FHC12" s="83"/>
      <c r="FHD12" s="83"/>
      <c r="FHE12" s="83"/>
      <c r="FHF12" s="83"/>
      <c r="FHG12" s="83"/>
      <c r="FHH12" s="83"/>
      <c r="FHI12" s="83"/>
      <c r="FHJ12" s="83"/>
      <c r="FHK12" s="83"/>
      <c r="FHL12" s="83"/>
      <c r="FHM12" s="83"/>
      <c r="FHN12" s="83"/>
      <c r="FHO12" s="83"/>
      <c r="FHP12" s="83"/>
      <c r="FHQ12" s="83"/>
      <c r="FHR12" s="83"/>
      <c r="FHS12" s="83"/>
      <c r="FHT12" s="83"/>
      <c r="FHU12" s="83"/>
      <c r="FHV12" s="83"/>
      <c r="FHW12" s="83"/>
      <c r="FHX12" s="83"/>
      <c r="FHY12" s="83"/>
      <c r="FHZ12" s="83"/>
      <c r="FIA12" s="83"/>
      <c r="FIB12" s="83"/>
      <c r="FIC12" s="83"/>
      <c r="FID12" s="83"/>
      <c r="FIE12" s="83"/>
      <c r="FIF12" s="83"/>
      <c r="FIG12" s="83"/>
      <c r="FIH12" s="83"/>
      <c r="FII12" s="83"/>
      <c r="FIJ12" s="83"/>
      <c r="FIK12" s="83"/>
      <c r="FIL12" s="83"/>
      <c r="FIM12" s="83"/>
      <c r="FIN12" s="83"/>
      <c r="FIO12" s="83"/>
      <c r="FIP12" s="83"/>
      <c r="FIQ12" s="83"/>
      <c r="FIR12" s="83"/>
      <c r="FIS12" s="83"/>
      <c r="FIT12" s="83"/>
      <c r="FIU12" s="83"/>
      <c r="FIV12" s="83"/>
      <c r="FIW12" s="83"/>
      <c r="FIX12" s="83"/>
      <c r="FIY12" s="83"/>
      <c r="FIZ12" s="83"/>
      <c r="FJA12" s="83"/>
      <c r="FJB12" s="83"/>
      <c r="FJC12" s="83"/>
      <c r="FJD12" s="83"/>
      <c r="FJE12" s="83"/>
      <c r="FJF12" s="83"/>
      <c r="FJG12" s="83"/>
      <c r="FJH12" s="83"/>
      <c r="FJI12" s="83"/>
      <c r="FJJ12" s="83"/>
      <c r="FJK12" s="83"/>
      <c r="FJL12" s="83"/>
      <c r="FJM12" s="83"/>
      <c r="FJN12" s="83"/>
      <c r="FJO12" s="83"/>
      <c r="FJP12" s="83"/>
      <c r="FJQ12" s="83"/>
      <c r="FJR12" s="83"/>
      <c r="FJS12" s="83"/>
      <c r="FJT12" s="83"/>
      <c r="FJU12" s="83"/>
      <c r="FJV12" s="83"/>
      <c r="FJW12" s="83"/>
      <c r="FJX12" s="83"/>
      <c r="FJY12" s="83"/>
      <c r="FJZ12" s="83"/>
      <c r="FKA12" s="83"/>
      <c r="FKB12" s="83"/>
      <c r="FKC12" s="83"/>
      <c r="FKD12" s="83"/>
      <c r="FKE12" s="83"/>
      <c r="FKF12" s="83"/>
      <c r="FKG12" s="83"/>
      <c r="FKH12" s="83"/>
      <c r="FKI12" s="83"/>
      <c r="FKJ12" s="83"/>
      <c r="FKK12" s="83"/>
      <c r="FKL12" s="83"/>
      <c r="FKM12" s="83"/>
      <c r="FKN12" s="83"/>
      <c r="FKO12" s="83"/>
      <c r="FKP12" s="83"/>
      <c r="FKQ12" s="83"/>
      <c r="FKR12" s="83"/>
      <c r="FKS12" s="83"/>
      <c r="FKT12" s="83"/>
      <c r="FKU12" s="83"/>
      <c r="FKV12" s="83"/>
      <c r="FKW12" s="83"/>
      <c r="FKX12" s="83"/>
      <c r="FKY12" s="83"/>
      <c r="FKZ12" s="83"/>
      <c r="FLA12" s="83"/>
      <c r="FLB12" s="83"/>
      <c r="FLC12" s="83"/>
      <c r="FLD12" s="83"/>
      <c r="FLE12" s="83"/>
      <c r="FLF12" s="83"/>
      <c r="FLG12" s="83"/>
      <c r="FLH12" s="83"/>
      <c r="FLI12" s="83"/>
      <c r="FLJ12" s="83"/>
      <c r="FLK12" s="83"/>
      <c r="FLL12" s="83"/>
      <c r="FLM12" s="83"/>
      <c r="FLN12" s="83"/>
      <c r="FLO12" s="83"/>
      <c r="FLP12" s="83"/>
      <c r="FLQ12" s="83"/>
      <c r="FLR12" s="83"/>
      <c r="FLS12" s="83"/>
      <c r="FLT12" s="83"/>
      <c r="FLU12" s="83"/>
      <c r="FLV12" s="83"/>
      <c r="FLW12" s="83"/>
      <c r="FLX12" s="83"/>
      <c r="FLY12" s="83"/>
      <c r="FLZ12" s="83"/>
      <c r="FMA12" s="83"/>
      <c r="FMB12" s="83"/>
      <c r="FMC12" s="83"/>
      <c r="FMD12" s="83"/>
      <c r="FME12" s="83"/>
      <c r="FMF12" s="83"/>
      <c r="FMG12" s="83"/>
      <c r="FMH12" s="83"/>
      <c r="FMI12" s="83"/>
      <c r="FMJ12" s="83"/>
      <c r="FMK12" s="83"/>
      <c r="FML12" s="83"/>
      <c r="FMM12" s="83"/>
      <c r="FMN12" s="83"/>
      <c r="FMO12" s="83"/>
      <c r="FMP12" s="83"/>
      <c r="FMQ12" s="83"/>
      <c r="FMR12" s="83"/>
      <c r="FMS12" s="83"/>
      <c r="FMT12" s="83"/>
      <c r="FMU12" s="83"/>
      <c r="FMV12" s="83"/>
      <c r="FMW12" s="83"/>
      <c r="FMX12" s="83"/>
      <c r="FMY12" s="83"/>
      <c r="FMZ12" s="83"/>
      <c r="FNA12" s="83"/>
      <c r="FNB12" s="83"/>
      <c r="FNC12" s="83"/>
      <c r="FND12" s="83"/>
      <c r="FNE12" s="83"/>
      <c r="FNF12" s="83"/>
      <c r="FNG12" s="83"/>
      <c r="FNH12" s="83"/>
      <c r="FNI12" s="83"/>
      <c r="FNJ12" s="83"/>
      <c r="FNK12" s="83"/>
      <c r="FNL12" s="83"/>
      <c r="FNM12" s="83"/>
      <c r="FNN12" s="83"/>
      <c r="FNO12" s="83"/>
      <c r="FNP12" s="83"/>
      <c r="FNQ12" s="83"/>
      <c r="FNR12" s="83"/>
      <c r="FNS12" s="83"/>
      <c r="FNT12" s="83"/>
      <c r="FNU12" s="83"/>
      <c r="FNV12" s="83"/>
      <c r="FNW12" s="83"/>
      <c r="FNX12" s="83"/>
      <c r="FNY12" s="83"/>
      <c r="FNZ12" s="83"/>
      <c r="FOA12" s="83"/>
      <c r="FOB12" s="83"/>
      <c r="FOC12" s="83"/>
      <c r="FOD12" s="83"/>
      <c r="FOE12" s="83"/>
      <c r="FOF12" s="83"/>
      <c r="FOG12" s="83"/>
      <c r="FOH12" s="83"/>
      <c r="FOI12" s="83"/>
      <c r="FOJ12" s="83"/>
      <c r="FOK12" s="83"/>
      <c r="FOL12" s="83"/>
      <c r="FOM12" s="83"/>
      <c r="FON12" s="83"/>
      <c r="FOO12" s="83"/>
      <c r="FOP12" s="83"/>
      <c r="FOQ12" s="83"/>
      <c r="FOR12" s="83"/>
      <c r="FOS12" s="83"/>
      <c r="FOT12" s="83"/>
      <c r="FOU12" s="83"/>
      <c r="FOV12" s="83"/>
      <c r="FOW12" s="83"/>
      <c r="FOX12" s="83"/>
      <c r="FOY12" s="83"/>
      <c r="FOZ12" s="83"/>
      <c r="FPA12" s="83"/>
      <c r="FPB12" s="83"/>
      <c r="FPC12" s="83"/>
      <c r="FPD12" s="83"/>
      <c r="FPE12" s="83"/>
      <c r="FPF12" s="83"/>
      <c r="FPG12" s="83"/>
      <c r="FPH12" s="83"/>
      <c r="FPI12" s="83"/>
      <c r="FPJ12" s="83"/>
      <c r="FPK12" s="83"/>
      <c r="FPL12" s="83"/>
      <c r="FPM12" s="83"/>
      <c r="FPN12" s="83"/>
      <c r="FPO12" s="83"/>
      <c r="FPP12" s="83"/>
      <c r="FPQ12" s="83"/>
      <c r="FPR12" s="83"/>
      <c r="FPS12" s="83"/>
      <c r="FPT12" s="83"/>
      <c r="FPU12" s="83"/>
      <c r="FPV12" s="83"/>
      <c r="FPW12" s="83"/>
      <c r="FPX12" s="83"/>
      <c r="FPY12" s="83"/>
      <c r="FPZ12" s="83"/>
      <c r="FQA12" s="83"/>
      <c r="FQB12" s="83"/>
      <c r="FQC12" s="83"/>
      <c r="FQD12" s="83"/>
      <c r="FQE12" s="83"/>
      <c r="FQF12" s="83"/>
      <c r="FQG12" s="83"/>
      <c r="FQH12" s="83"/>
      <c r="FQI12" s="83"/>
      <c r="FQJ12" s="83"/>
      <c r="FQK12" s="83"/>
      <c r="FQL12" s="83"/>
      <c r="FQM12" s="83"/>
      <c r="FQN12" s="83"/>
      <c r="FQO12" s="83"/>
      <c r="FQP12" s="83"/>
      <c r="FQQ12" s="83"/>
      <c r="FQR12" s="83"/>
      <c r="FQS12" s="83"/>
      <c r="FQT12" s="83"/>
      <c r="FQU12" s="83"/>
      <c r="FQV12" s="83"/>
      <c r="FQW12" s="83"/>
      <c r="FQX12" s="83"/>
      <c r="FQY12" s="83"/>
      <c r="FQZ12" s="83"/>
      <c r="FRA12" s="83"/>
      <c r="FRB12" s="83"/>
      <c r="FRC12" s="83"/>
      <c r="FRD12" s="83"/>
      <c r="FRE12" s="83"/>
      <c r="FRF12" s="83"/>
      <c r="FRG12" s="83"/>
      <c r="FRH12" s="83"/>
      <c r="FRI12" s="83"/>
      <c r="FRJ12" s="83"/>
      <c r="FRK12" s="83"/>
      <c r="FRL12" s="83"/>
      <c r="FRM12" s="83"/>
      <c r="FRN12" s="83"/>
      <c r="FRO12" s="83"/>
      <c r="FRP12" s="83"/>
      <c r="FRQ12" s="83"/>
      <c r="FRR12" s="83"/>
      <c r="FRS12" s="83"/>
      <c r="FRT12" s="83"/>
      <c r="FRU12" s="83"/>
      <c r="FRV12" s="83"/>
      <c r="FRW12" s="83"/>
      <c r="FRX12" s="83"/>
      <c r="FRY12" s="83"/>
      <c r="FRZ12" s="83"/>
      <c r="FSA12" s="83"/>
      <c r="FSB12" s="83"/>
      <c r="FSC12" s="83"/>
      <c r="FSD12" s="83"/>
      <c r="FSE12" s="83"/>
      <c r="FSF12" s="83"/>
      <c r="FSG12" s="83"/>
      <c r="FSH12" s="83"/>
      <c r="FSI12" s="83"/>
      <c r="FSJ12" s="83"/>
      <c r="FSK12" s="83"/>
      <c r="FSL12" s="83"/>
      <c r="FSM12" s="83"/>
      <c r="FSN12" s="83"/>
      <c r="FSO12" s="83"/>
      <c r="FSP12" s="83"/>
      <c r="FSQ12" s="83"/>
      <c r="FSR12" s="83"/>
      <c r="FSS12" s="83"/>
      <c r="FST12" s="83"/>
      <c r="FSU12" s="83"/>
      <c r="FSV12" s="83"/>
      <c r="FSW12" s="83"/>
      <c r="FSX12" s="83"/>
      <c r="FSY12" s="83"/>
      <c r="FSZ12" s="83"/>
      <c r="FTA12" s="83"/>
      <c r="FTB12" s="83"/>
      <c r="FTC12" s="83"/>
      <c r="FTD12" s="83"/>
      <c r="FTE12" s="83"/>
      <c r="FTF12" s="83"/>
      <c r="FTG12" s="83"/>
      <c r="FTH12" s="83"/>
      <c r="FTI12" s="83"/>
      <c r="FTJ12" s="83"/>
      <c r="FTK12" s="83"/>
      <c r="FTL12" s="83"/>
      <c r="FTM12" s="83"/>
      <c r="FTN12" s="83"/>
      <c r="FTO12" s="83"/>
      <c r="FTP12" s="83"/>
      <c r="FTQ12" s="83"/>
      <c r="FTR12" s="83"/>
      <c r="FTS12" s="83"/>
      <c r="FTT12" s="83"/>
      <c r="FTU12" s="83"/>
      <c r="FTV12" s="83"/>
      <c r="FTW12" s="83"/>
      <c r="FTX12" s="83"/>
      <c r="FTY12" s="83"/>
      <c r="FTZ12" s="83"/>
      <c r="FUA12" s="83"/>
      <c r="FUB12" s="83"/>
      <c r="FUC12" s="83"/>
      <c r="FUD12" s="83"/>
      <c r="FUE12" s="83"/>
      <c r="FUF12" s="83"/>
      <c r="FUG12" s="83"/>
      <c r="FUH12" s="83"/>
      <c r="FUI12" s="83"/>
      <c r="FUJ12" s="83"/>
      <c r="FUK12" s="83"/>
      <c r="FUL12" s="83"/>
      <c r="FUM12" s="83"/>
      <c r="FUN12" s="83"/>
      <c r="FUO12" s="83"/>
      <c r="FUP12" s="83"/>
      <c r="FUQ12" s="83"/>
      <c r="FUR12" s="83"/>
      <c r="FUS12" s="83"/>
      <c r="FUT12" s="83"/>
      <c r="FUU12" s="83"/>
      <c r="FUV12" s="83"/>
      <c r="FUW12" s="83"/>
      <c r="FUX12" s="83"/>
      <c r="FUY12" s="83"/>
      <c r="FUZ12" s="83"/>
      <c r="FVA12" s="83"/>
      <c r="FVB12" s="83"/>
      <c r="FVC12" s="83"/>
      <c r="FVD12" s="83"/>
      <c r="FVE12" s="83"/>
      <c r="FVF12" s="83"/>
      <c r="FVG12" s="83"/>
      <c r="FVH12" s="83"/>
      <c r="FVI12" s="83"/>
      <c r="FVJ12" s="83"/>
      <c r="FVK12" s="83"/>
      <c r="FVL12" s="83"/>
      <c r="FVM12" s="83"/>
      <c r="FVN12" s="83"/>
      <c r="FVO12" s="83"/>
      <c r="FVP12" s="83"/>
      <c r="FVQ12" s="83"/>
      <c r="FVR12" s="83"/>
      <c r="FVS12" s="83"/>
      <c r="FVT12" s="83"/>
      <c r="FVU12" s="83"/>
      <c r="FVV12" s="83"/>
      <c r="FVW12" s="83"/>
      <c r="FVX12" s="83"/>
      <c r="FVY12" s="83"/>
      <c r="FVZ12" s="83"/>
      <c r="FWA12" s="83"/>
      <c r="FWB12" s="83"/>
      <c r="FWC12" s="83"/>
      <c r="FWD12" s="83"/>
      <c r="FWE12" s="83"/>
      <c r="FWF12" s="83"/>
      <c r="FWG12" s="83"/>
      <c r="FWH12" s="83"/>
      <c r="FWI12" s="83"/>
      <c r="FWJ12" s="83"/>
      <c r="FWK12" s="83"/>
      <c r="FWL12" s="83"/>
      <c r="FWM12" s="83"/>
      <c r="FWN12" s="83"/>
      <c r="FWO12" s="83"/>
      <c r="FWP12" s="83"/>
      <c r="FWQ12" s="83"/>
      <c r="FWR12" s="83"/>
      <c r="FWS12" s="83"/>
      <c r="FWT12" s="83"/>
      <c r="FWU12" s="83"/>
      <c r="FWV12" s="83"/>
      <c r="FWW12" s="83"/>
      <c r="FWX12" s="83"/>
      <c r="FWY12" s="83"/>
      <c r="FWZ12" s="83"/>
      <c r="FXA12" s="83"/>
      <c r="FXB12" s="83"/>
      <c r="FXC12" s="83"/>
      <c r="FXD12" s="83"/>
      <c r="FXE12" s="83"/>
      <c r="FXF12" s="83"/>
      <c r="FXG12" s="83"/>
      <c r="FXH12" s="83"/>
      <c r="FXI12" s="83"/>
      <c r="FXJ12" s="83"/>
      <c r="FXK12" s="83"/>
      <c r="FXL12" s="83"/>
      <c r="FXM12" s="83"/>
      <c r="FXN12" s="83"/>
      <c r="FXO12" s="83"/>
      <c r="FXP12" s="83"/>
      <c r="FXQ12" s="83"/>
      <c r="FXR12" s="83"/>
      <c r="FXS12" s="83"/>
      <c r="FXT12" s="83"/>
      <c r="FXU12" s="83"/>
      <c r="FXV12" s="83"/>
      <c r="FXW12" s="83"/>
      <c r="FXX12" s="83"/>
      <c r="FXY12" s="83"/>
      <c r="FXZ12" s="83"/>
      <c r="FYA12" s="83"/>
      <c r="FYB12" s="83"/>
      <c r="FYC12" s="83"/>
      <c r="FYD12" s="83"/>
      <c r="FYE12" s="83"/>
      <c r="FYF12" s="83"/>
      <c r="FYG12" s="83"/>
      <c r="FYH12" s="83"/>
      <c r="FYI12" s="83"/>
      <c r="FYJ12" s="83"/>
      <c r="FYK12" s="83"/>
      <c r="FYL12" s="83"/>
      <c r="FYM12" s="83"/>
      <c r="FYN12" s="83"/>
      <c r="FYO12" s="83"/>
      <c r="FYP12" s="83"/>
      <c r="FYQ12" s="83"/>
      <c r="FYR12" s="83"/>
      <c r="FYS12" s="83"/>
      <c r="FYT12" s="83"/>
      <c r="FYU12" s="83"/>
      <c r="FYV12" s="83"/>
      <c r="FYW12" s="83"/>
      <c r="FYX12" s="83"/>
      <c r="FYY12" s="83"/>
      <c r="FYZ12" s="83"/>
      <c r="FZA12" s="83"/>
      <c r="FZB12" s="83"/>
      <c r="FZC12" s="83"/>
      <c r="FZD12" s="83"/>
      <c r="FZE12" s="83"/>
      <c r="FZF12" s="83"/>
      <c r="FZG12" s="83"/>
      <c r="FZH12" s="83"/>
      <c r="FZI12" s="83"/>
      <c r="FZJ12" s="83"/>
      <c r="FZK12" s="83"/>
      <c r="FZL12" s="83"/>
      <c r="FZM12" s="83"/>
      <c r="FZN12" s="83"/>
      <c r="FZO12" s="83"/>
      <c r="FZP12" s="83"/>
      <c r="FZQ12" s="83"/>
      <c r="FZR12" s="83"/>
      <c r="FZS12" s="83"/>
      <c r="FZT12" s="83"/>
      <c r="FZU12" s="83"/>
      <c r="FZV12" s="83"/>
      <c r="FZW12" s="83"/>
      <c r="FZX12" s="83"/>
      <c r="FZY12" s="83"/>
      <c r="FZZ12" s="83"/>
      <c r="GAA12" s="83"/>
      <c r="GAB12" s="83"/>
      <c r="GAC12" s="83"/>
      <c r="GAD12" s="83"/>
      <c r="GAE12" s="83"/>
      <c r="GAF12" s="83"/>
      <c r="GAG12" s="83"/>
      <c r="GAH12" s="83"/>
      <c r="GAI12" s="83"/>
      <c r="GAJ12" s="83"/>
      <c r="GAK12" s="83"/>
      <c r="GAL12" s="83"/>
      <c r="GAM12" s="83"/>
      <c r="GAN12" s="83"/>
      <c r="GAO12" s="83"/>
      <c r="GAP12" s="83"/>
      <c r="GAQ12" s="83"/>
      <c r="GAR12" s="83"/>
      <c r="GAS12" s="83"/>
      <c r="GAT12" s="83"/>
      <c r="GAU12" s="83"/>
      <c r="GAV12" s="83"/>
      <c r="GAW12" s="83"/>
      <c r="GAX12" s="83"/>
      <c r="GAY12" s="83"/>
      <c r="GAZ12" s="83"/>
      <c r="GBA12" s="83"/>
      <c r="GBB12" s="83"/>
      <c r="GBC12" s="83"/>
      <c r="GBD12" s="83"/>
      <c r="GBE12" s="83"/>
      <c r="GBF12" s="83"/>
      <c r="GBG12" s="83"/>
      <c r="GBH12" s="83"/>
      <c r="GBI12" s="83"/>
      <c r="GBJ12" s="83"/>
      <c r="GBK12" s="83"/>
      <c r="GBL12" s="83"/>
      <c r="GBM12" s="83"/>
      <c r="GBN12" s="83"/>
      <c r="GBO12" s="83"/>
      <c r="GBP12" s="83"/>
      <c r="GBQ12" s="83"/>
      <c r="GBR12" s="83"/>
      <c r="GBS12" s="83"/>
      <c r="GBT12" s="83"/>
      <c r="GBU12" s="83"/>
      <c r="GBV12" s="83"/>
      <c r="GBW12" s="83"/>
      <c r="GBX12" s="83"/>
      <c r="GBY12" s="83"/>
      <c r="GBZ12" s="83"/>
      <c r="GCA12" s="83"/>
      <c r="GCB12" s="83"/>
      <c r="GCC12" s="83"/>
      <c r="GCD12" s="83"/>
      <c r="GCE12" s="83"/>
      <c r="GCF12" s="83"/>
      <c r="GCG12" s="83"/>
      <c r="GCH12" s="83"/>
      <c r="GCI12" s="83"/>
      <c r="GCJ12" s="83"/>
      <c r="GCK12" s="83"/>
      <c r="GCL12" s="83"/>
      <c r="GCM12" s="83"/>
      <c r="GCN12" s="83"/>
      <c r="GCO12" s="83"/>
      <c r="GCP12" s="83"/>
      <c r="GCQ12" s="83"/>
      <c r="GCR12" s="83"/>
      <c r="GCS12" s="83"/>
      <c r="GCT12" s="83"/>
      <c r="GCU12" s="83"/>
      <c r="GCV12" s="83"/>
      <c r="GCW12" s="83"/>
      <c r="GCX12" s="83"/>
      <c r="GCY12" s="83"/>
      <c r="GCZ12" s="83"/>
      <c r="GDA12" s="83"/>
      <c r="GDB12" s="83"/>
      <c r="GDC12" s="83"/>
      <c r="GDD12" s="83"/>
      <c r="GDE12" s="83"/>
      <c r="GDF12" s="83"/>
      <c r="GDG12" s="83"/>
      <c r="GDH12" s="83"/>
      <c r="GDI12" s="83"/>
      <c r="GDJ12" s="83"/>
      <c r="GDK12" s="83"/>
      <c r="GDL12" s="83"/>
      <c r="GDM12" s="83"/>
      <c r="GDN12" s="83"/>
      <c r="GDO12" s="83"/>
      <c r="GDP12" s="83"/>
      <c r="GDQ12" s="83"/>
      <c r="GDR12" s="83"/>
      <c r="GDS12" s="83"/>
      <c r="GDT12" s="83"/>
      <c r="GDU12" s="83"/>
      <c r="GDV12" s="83"/>
      <c r="GDW12" s="83"/>
      <c r="GDX12" s="83"/>
      <c r="GDY12" s="83"/>
      <c r="GDZ12" s="83"/>
      <c r="GEA12" s="83"/>
      <c r="GEB12" s="83"/>
      <c r="GEC12" s="83"/>
      <c r="GED12" s="83"/>
      <c r="GEE12" s="83"/>
      <c r="GEF12" s="83"/>
      <c r="GEG12" s="83"/>
      <c r="GEH12" s="83"/>
      <c r="GEI12" s="83"/>
      <c r="GEJ12" s="83"/>
      <c r="GEK12" s="83"/>
      <c r="GEL12" s="83"/>
      <c r="GEM12" s="83"/>
      <c r="GEN12" s="83"/>
      <c r="GEO12" s="83"/>
      <c r="GEP12" s="83"/>
      <c r="GEQ12" s="83"/>
      <c r="GER12" s="83"/>
      <c r="GES12" s="83"/>
      <c r="GET12" s="83"/>
      <c r="GEU12" s="83"/>
      <c r="GEV12" s="83"/>
      <c r="GEW12" s="83"/>
      <c r="GEX12" s="83"/>
      <c r="GEY12" s="83"/>
      <c r="GEZ12" s="83"/>
      <c r="GFA12" s="83"/>
      <c r="GFB12" s="83"/>
      <c r="GFC12" s="83"/>
      <c r="GFD12" s="83"/>
      <c r="GFE12" s="83"/>
      <c r="GFF12" s="83"/>
      <c r="GFG12" s="83"/>
      <c r="GFH12" s="83"/>
      <c r="GFI12" s="83"/>
      <c r="GFJ12" s="83"/>
      <c r="GFK12" s="83"/>
      <c r="GFL12" s="83"/>
      <c r="GFM12" s="83"/>
      <c r="GFN12" s="83"/>
      <c r="GFO12" s="83"/>
      <c r="GFP12" s="83"/>
      <c r="GFQ12" s="83"/>
      <c r="GFR12" s="83"/>
      <c r="GFS12" s="83"/>
      <c r="GFT12" s="83"/>
      <c r="GFU12" s="83"/>
      <c r="GFV12" s="83"/>
      <c r="GFW12" s="83"/>
      <c r="GFX12" s="83"/>
      <c r="GFY12" s="83"/>
      <c r="GFZ12" s="83"/>
      <c r="GGA12" s="83"/>
      <c r="GGB12" s="83"/>
      <c r="GGC12" s="83"/>
      <c r="GGD12" s="83"/>
      <c r="GGE12" s="83"/>
      <c r="GGF12" s="83"/>
      <c r="GGG12" s="83"/>
      <c r="GGH12" s="83"/>
      <c r="GGI12" s="83"/>
      <c r="GGJ12" s="83"/>
      <c r="GGK12" s="83"/>
      <c r="GGL12" s="83"/>
      <c r="GGM12" s="83"/>
      <c r="GGN12" s="83"/>
      <c r="GGO12" s="83"/>
      <c r="GGP12" s="83"/>
      <c r="GGQ12" s="83"/>
      <c r="GGR12" s="83"/>
      <c r="GGS12" s="83"/>
      <c r="GGT12" s="83"/>
      <c r="GGU12" s="83"/>
      <c r="GGV12" s="83"/>
      <c r="GGW12" s="83"/>
      <c r="GGX12" s="83"/>
      <c r="GGY12" s="83"/>
      <c r="GGZ12" s="83"/>
      <c r="GHA12" s="83"/>
      <c r="GHB12" s="83"/>
      <c r="GHC12" s="83"/>
      <c r="GHD12" s="83"/>
      <c r="GHE12" s="83"/>
      <c r="GHF12" s="83"/>
      <c r="GHG12" s="83"/>
      <c r="GHH12" s="83"/>
      <c r="GHI12" s="83"/>
      <c r="GHJ12" s="83"/>
      <c r="GHK12" s="83"/>
      <c r="GHL12" s="83"/>
      <c r="GHM12" s="83"/>
      <c r="GHN12" s="83"/>
      <c r="GHO12" s="83"/>
      <c r="GHP12" s="83"/>
      <c r="GHQ12" s="83"/>
      <c r="GHR12" s="83"/>
      <c r="GHS12" s="83"/>
      <c r="GHT12" s="83"/>
      <c r="GHU12" s="83"/>
      <c r="GHV12" s="83"/>
      <c r="GHW12" s="83"/>
      <c r="GHX12" s="83"/>
      <c r="GHY12" s="83"/>
      <c r="GHZ12" s="83"/>
      <c r="GIA12" s="83"/>
      <c r="GIB12" s="83"/>
      <c r="GIC12" s="83"/>
      <c r="GID12" s="83"/>
      <c r="GIE12" s="83"/>
      <c r="GIF12" s="83"/>
      <c r="GIG12" s="83"/>
      <c r="GIH12" s="83"/>
      <c r="GII12" s="83"/>
      <c r="GIJ12" s="83"/>
      <c r="GIK12" s="83"/>
      <c r="GIL12" s="83"/>
      <c r="GIM12" s="83"/>
      <c r="GIN12" s="83"/>
      <c r="GIO12" s="83"/>
      <c r="GIP12" s="83"/>
      <c r="GIQ12" s="83"/>
      <c r="GIR12" s="83"/>
      <c r="GIS12" s="83"/>
      <c r="GIT12" s="83"/>
      <c r="GIU12" s="83"/>
      <c r="GIV12" s="83"/>
      <c r="GIW12" s="83"/>
      <c r="GIX12" s="83"/>
      <c r="GIY12" s="83"/>
      <c r="GIZ12" s="83"/>
      <c r="GJA12" s="83"/>
      <c r="GJB12" s="83"/>
      <c r="GJC12" s="83"/>
      <c r="GJD12" s="83"/>
      <c r="GJE12" s="83"/>
      <c r="GJF12" s="83"/>
      <c r="GJG12" s="83"/>
      <c r="GJH12" s="83"/>
      <c r="GJI12" s="83"/>
      <c r="GJJ12" s="83"/>
      <c r="GJK12" s="83"/>
      <c r="GJL12" s="83"/>
      <c r="GJM12" s="83"/>
      <c r="GJN12" s="83"/>
      <c r="GJO12" s="83"/>
      <c r="GJP12" s="83"/>
      <c r="GJQ12" s="83"/>
      <c r="GJR12" s="83"/>
      <c r="GJS12" s="83"/>
      <c r="GJT12" s="83"/>
      <c r="GJU12" s="83"/>
      <c r="GJV12" s="83"/>
      <c r="GJW12" s="83"/>
      <c r="GJX12" s="83"/>
      <c r="GJY12" s="83"/>
      <c r="GJZ12" s="83"/>
      <c r="GKA12" s="83"/>
      <c r="GKB12" s="83"/>
      <c r="GKC12" s="83"/>
      <c r="GKD12" s="83"/>
      <c r="GKE12" s="83"/>
      <c r="GKF12" s="83"/>
      <c r="GKG12" s="83"/>
      <c r="GKH12" s="83"/>
      <c r="GKI12" s="83"/>
      <c r="GKJ12" s="83"/>
      <c r="GKK12" s="83"/>
      <c r="GKL12" s="83"/>
      <c r="GKM12" s="83"/>
      <c r="GKN12" s="83"/>
      <c r="GKO12" s="83"/>
      <c r="GKP12" s="83"/>
      <c r="GKQ12" s="83"/>
      <c r="GKR12" s="83"/>
      <c r="GKS12" s="83"/>
      <c r="GKT12" s="83"/>
      <c r="GKU12" s="83"/>
      <c r="GKV12" s="83"/>
      <c r="GKW12" s="83"/>
      <c r="GKX12" s="83"/>
      <c r="GKY12" s="83"/>
      <c r="GKZ12" s="83"/>
      <c r="GLA12" s="83"/>
      <c r="GLB12" s="83"/>
      <c r="GLC12" s="83"/>
      <c r="GLD12" s="83"/>
      <c r="GLE12" s="83"/>
      <c r="GLF12" s="83"/>
      <c r="GLG12" s="83"/>
      <c r="GLH12" s="83"/>
      <c r="GLI12" s="83"/>
      <c r="GLJ12" s="83"/>
      <c r="GLK12" s="83"/>
      <c r="GLL12" s="83"/>
      <c r="GLM12" s="83"/>
      <c r="GLN12" s="83"/>
      <c r="GLO12" s="83"/>
      <c r="GLP12" s="83"/>
      <c r="GLQ12" s="83"/>
      <c r="GLR12" s="83"/>
      <c r="GLS12" s="83"/>
      <c r="GLT12" s="83"/>
      <c r="GLU12" s="83"/>
      <c r="GLV12" s="83"/>
      <c r="GLW12" s="83"/>
      <c r="GLX12" s="83"/>
      <c r="GLY12" s="83"/>
      <c r="GLZ12" s="83"/>
      <c r="GMA12" s="83"/>
      <c r="GMB12" s="83"/>
      <c r="GMC12" s="83"/>
      <c r="GMD12" s="83"/>
      <c r="GME12" s="83"/>
      <c r="GMF12" s="83"/>
      <c r="GMG12" s="83"/>
      <c r="GMH12" s="83"/>
      <c r="GMI12" s="83"/>
      <c r="GMJ12" s="83"/>
      <c r="GMK12" s="83"/>
      <c r="GML12" s="83"/>
      <c r="GMM12" s="83"/>
      <c r="GMN12" s="83"/>
      <c r="GMO12" s="83"/>
      <c r="GMP12" s="83"/>
      <c r="GMQ12" s="83"/>
      <c r="GMR12" s="83"/>
      <c r="GMS12" s="83"/>
      <c r="GMT12" s="83"/>
      <c r="GMU12" s="83"/>
      <c r="GMV12" s="83"/>
      <c r="GMW12" s="83"/>
      <c r="GMX12" s="83"/>
      <c r="GMY12" s="83"/>
      <c r="GMZ12" s="83"/>
      <c r="GNA12" s="83"/>
      <c r="GNB12" s="83"/>
      <c r="GNC12" s="83"/>
      <c r="GND12" s="83"/>
      <c r="GNE12" s="83"/>
      <c r="GNF12" s="83"/>
      <c r="GNG12" s="83"/>
      <c r="GNH12" s="83"/>
      <c r="GNI12" s="83"/>
      <c r="GNJ12" s="83"/>
      <c r="GNK12" s="83"/>
      <c r="GNL12" s="83"/>
      <c r="GNM12" s="83"/>
      <c r="GNN12" s="83"/>
      <c r="GNO12" s="83"/>
      <c r="GNP12" s="83"/>
      <c r="GNQ12" s="83"/>
      <c r="GNR12" s="83"/>
      <c r="GNS12" s="83"/>
      <c r="GNT12" s="83"/>
      <c r="GNU12" s="83"/>
      <c r="GNV12" s="83"/>
      <c r="GNW12" s="83"/>
      <c r="GNX12" s="83"/>
      <c r="GNY12" s="83"/>
      <c r="GNZ12" s="83"/>
      <c r="GOA12" s="83"/>
      <c r="GOB12" s="83"/>
      <c r="GOC12" s="83"/>
      <c r="GOD12" s="83"/>
      <c r="GOE12" s="83"/>
      <c r="GOF12" s="83"/>
      <c r="GOG12" s="83"/>
      <c r="GOH12" s="83"/>
      <c r="GOI12" s="83"/>
      <c r="GOJ12" s="83"/>
      <c r="GOK12" s="83"/>
      <c r="GOL12" s="83"/>
      <c r="GOM12" s="83"/>
      <c r="GON12" s="83"/>
      <c r="GOO12" s="83"/>
      <c r="GOP12" s="83"/>
      <c r="GOQ12" s="83"/>
      <c r="GOR12" s="83"/>
      <c r="GOS12" s="83"/>
      <c r="GOT12" s="83"/>
      <c r="GOU12" s="83"/>
      <c r="GOV12" s="83"/>
      <c r="GOW12" s="83"/>
      <c r="GOX12" s="83"/>
      <c r="GOY12" s="83"/>
      <c r="GOZ12" s="83"/>
      <c r="GPA12" s="83"/>
      <c r="GPB12" s="83"/>
      <c r="GPC12" s="83"/>
      <c r="GPD12" s="83"/>
      <c r="GPE12" s="83"/>
      <c r="GPF12" s="83"/>
      <c r="GPG12" s="83"/>
      <c r="GPH12" s="83"/>
      <c r="GPI12" s="83"/>
      <c r="GPJ12" s="83"/>
      <c r="GPK12" s="83"/>
      <c r="GPL12" s="83"/>
      <c r="GPM12" s="83"/>
      <c r="GPN12" s="83"/>
      <c r="GPO12" s="83"/>
      <c r="GPP12" s="83"/>
      <c r="GPQ12" s="83"/>
      <c r="GPR12" s="83"/>
      <c r="GPS12" s="83"/>
      <c r="GPT12" s="83"/>
      <c r="GPU12" s="83"/>
      <c r="GPV12" s="83"/>
      <c r="GPW12" s="83"/>
      <c r="GPX12" s="83"/>
      <c r="GPY12" s="83"/>
      <c r="GPZ12" s="83"/>
      <c r="GQA12" s="83"/>
      <c r="GQB12" s="83"/>
      <c r="GQC12" s="83"/>
      <c r="GQD12" s="83"/>
      <c r="GQE12" s="83"/>
      <c r="GQF12" s="83"/>
      <c r="GQG12" s="83"/>
      <c r="GQH12" s="83"/>
      <c r="GQI12" s="83"/>
      <c r="GQJ12" s="83"/>
      <c r="GQK12" s="83"/>
      <c r="GQL12" s="83"/>
      <c r="GQM12" s="83"/>
      <c r="GQN12" s="83"/>
      <c r="GQO12" s="83"/>
      <c r="GQP12" s="83"/>
      <c r="GQQ12" s="83"/>
      <c r="GQR12" s="83"/>
      <c r="GQS12" s="83"/>
      <c r="GQT12" s="83"/>
      <c r="GQU12" s="83"/>
      <c r="GQV12" s="83"/>
      <c r="GQW12" s="83"/>
      <c r="GQX12" s="83"/>
      <c r="GQY12" s="83"/>
      <c r="GQZ12" s="83"/>
      <c r="GRA12" s="83"/>
      <c r="GRB12" s="83"/>
      <c r="GRC12" s="83"/>
      <c r="GRD12" s="83"/>
      <c r="GRE12" s="83"/>
      <c r="GRF12" s="83"/>
      <c r="GRG12" s="83"/>
      <c r="GRH12" s="83"/>
      <c r="GRI12" s="83"/>
      <c r="GRJ12" s="83"/>
      <c r="GRK12" s="83"/>
      <c r="GRL12" s="83"/>
      <c r="GRM12" s="83"/>
      <c r="GRN12" s="83"/>
      <c r="GRO12" s="83"/>
      <c r="GRP12" s="83"/>
      <c r="GRQ12" s="83"/>
      <c r="GRR12" s="83"/>
      <c r="GRS12" s="83"/>
      <c r="GRT12" s="83"/>
      <c r="GRU12" s="83"/>
      <c r="GRV12" s="83"/>
      <c r="GRW12" s="83"/>
      <c r="GRX12" s="83"/>
      <c r="GRY12" s="83"/>
      <c r="GRZ12" s="83"/>
      <c r="GSA12" s="83"/>
      <c r="GSB12" s="83"/>
      <c r="GSC12" s="83"/>
      <c r="GSD12" s="83"/>
      <c r="GSE12" s="83"/>
      <c r="GSF12" s="83"/>
      <c r="GSG12" s="83"/>
      <c r="GSH12" s="83"/>
      <c r="GSI12" s="83"/>
      <c r="GSJ12" s="83"/>
      <c r="GSK12" s="83"/>
      <c r="GSL12" s="83"/>
      <c r="GSM12" s="83"/>
      <c r="GSN12" s="83"/>
      <c r="GSO12" s="83"/>
      <c r="GSP12" s="83"/>
      <c r="GSQ12" s="83"/>
      <c r="GSR12" s="83"/>
      <c r="GSS12" s="83"/>
      <c r="GST12" s="83"/>
      <c r="GSU12" s="83"/>
      <c r="GSV12" s="83"/>
      <c r="GSW12" s="83"/>
      <c r="GSX12" s="83"/>
      <c r="GSY12" s="83"/>
      <c r="GSZ12" s="83"/>
      <c r="GTA12" s="83"/>
      <c r="GTB12" s="83"/>
      <c r="GTC12" s="83"/>
      <c r="GTD12" s="83"/>
      <c r="GTE12" s="83"/>
      <c r="GTF12" s="83"/>
      <c r="GTG12" s="83"/>
      <c r="GTH12" s="83"/>
      <c r="GTI12" s="83"/>
      <c r="GTJ12" s="83"/>
      <c r="GTK12" s="83"/>
      <c r="GTL12" s="83"/>
      <c r="GTM12" s="83"/>
      <c r="GTN12" s="83"/>
      <c r="GTO12" s="83"/>
      <c r="GTP12" s="83"/>
      <c r="GTQ12" s="83"/>
      <c r="GTR12" s="83"/>
      <c r="GTS12" s="83"/>
      <c r="GTT12" s="83"/>
      <c r="GTU12" s="83"/>
      <c r="GTV12" s="83"/>
      <c r="GTW12" s="83"/>
      <c r="GTX12" s="83"/>
      <c r="GTY12" s="83"/>
      <c r="GTZ12" s="83"/>
      <c r="GUA12" s="83"/>
      <c r="GUB12" s="83"/>
      <c r="GUC12" s="83"/>
      <c r="GUD12" s="83"/>
      <c r="GUE12" s="83"/>
      <c r="GUF12" s="83"/>
      <c r="GUG12" s="83"/>
      <c r="GUH12" s="83"/>
      <c r="GUI12" s="83"/>
      <c r="GUJ12" s="83"/>
      <c r="GUK12" s="83"/>
      <c r="GUL12" s="83"/>
      <c r="GUM12" s="83"/>
      <c r="GUN12" s="83"/>
      <c r="GUO12" s="83"/>
      <c r="GUP12" s="83"/>
      <c r="GUQ12" s="83"/>
      <c r="GUR12" s="83"/>
      <c r="GUS12" s="83"/>
      <c r="GUT12" s="83"/>
      <c r="GUU12" s="83"/>
      <c r="GUV12" s="83"/>
      <c r="GUW12" s="83"/>
      <c r="GUX12" s="83"/>
      <c r="GUY12" s="83"/>
      <c r="GUZ12" s="83"/>
      <c r="GVA12" s="83"/>
      <c r="GVB12" s="83"/>
      <c r="GVC12" s="83"/>
      <c r="GVD12" s="83"/>
      <c r="GVE12" s="83"/>
      <c r="GVF12" s="83"/>
      <c r="GVG12" s="83"/>
      <c r="GVH12" s="83"/>
      <c r="GVI12" s="83"/>
      <c r="GVJ12" s="83"/>
      <c r="GVK12" s="83"/>
      <c r="GVL12" s="83"/>
      <c r="GVM12" s="83"/>
      <c r="GVN12" s="83"/>
      <c r="GVO12" s="83"/>
      <c r="GVP12" s="83"/>
      <c r="GVQ12" s="83"/>
      <c r="GVR12" s="83"/>
      <c r="GVS12" s="83"/>
      <c r="GVT12" s="83"/>
      <c r="GVU12" s="83"/>
      <c r="GVV12" s="83"/>
      <c r="GVW12" s="83"/>
      <c r="GVX12" s="83"/>
      <c r="GVY12" s="83"/>
      <c r="GVZ12" s="83"/>
      <c r="GWA12" s="83"/>
      <c r="GWB12" s="83"/>
      <c r="GWC12" s="83"/>
      <c r="GWD12" s="83"/>
      <c r="GWE12" s="83"/>
      <c r="GWF12" s="83"/>
      <c r="GWG12" s="83"/>
      <c r="GWH12" s="83"/>
      <c r="GWI12" s="83"/>
      <c r="GWJ12" s="83"/>
      <c r="GWK12" s="83"/>
      <c r="GWL12" s="83"/>
      <c r="GWM12" s="83"/>
      <c r="GWN12" s="83"/>
      <c r="GWO12" s="83"/>
      <c r="GWP12" s="83"/>
      <c r="GWQ12" s="83"/>
      <c r="GWR12" s="83"/>
      <c r="GWS12" s="83"/>
      <c r="GWT12" s="83"/>
      <c r="GWU12" s="83"/>
      <c r="GWV12" s="83"/>
      <c r="GWW12" s="83"/>
      <c r="GWX12" s="83"/>
      <c r="GWY12" s="83"/>
      <c r="GWZ12" s="83"/>
      <c r="GXA12" s="83"/>
      <c r="GXB12" s="83"/>
      <c r="GXC12" s="83"/>
      <c r="GXD12" s="83"/>
      <c r="GXE12" s="83"/>
      <c r="GXF12" s="83"/>
      <c r="GXG12" s="83"/>
      <c r="GXH12" s="83"/>
      <c r="GXI12" s="83"/>
      <c r="GXJ12" s="83"/>
      <c r="GXK12" s="83"/>
      <c r="GXL12" s="83"/>
      <c r="GXM12" s="83"/>
      <c r="GXN12" s="83"/>
      <c r="GXO12" s="83"/>
      <c r="GXP12" s="83"/>
      <c r="GXQ12" s="83"/>
      <c r="GXR12" s="83"/>
      <c r="GXS12" s="83"/>
      <c r="GXT12" s="83"/>
      <c r="GXU12" s="83"/>
      <c r="GXV12" s="83"/>
      <c r="GXW12" s="83"/>
      <c r="GXX12" s="83"/>
      <c r="GXY12" s="83"/>
      <c r="GXZ12" s="83"/>
      <c r="GYA12" s="83"/>
      <c r="GYB12" s="83"/>
      <c r="GYC12" s="83"/>
      <c r="GYD12" s="83"/>
      <c r="GYE12" s="83"/>
      <c r="GYF12" s="83"/>
      <c r="GYG12" s="83"/>
      <c r="GYH12" s="83"/>
      <c r="GYI12" s="83"/>
      <c r="GYJ12" s="83"/>
      <c r="GYK12" s="83"/>
      <c r="GYL12" s="83"/>
      <c r="GYM12" s="83"/>
      <c r="GYN12" s="83"/>
      <c r="GYO12" s="83"/>
      <c r="GYP12" s="83"/>
      <c r="GYQ12" s="83"/>
      <c r="GYR12" s="83"/>
      <c r="GYS12" s="83"/>
      <c r="GYT12" s="83"/>
      <c r="GYU12" s="83"/>
      <c r="GYV12" s="83"/>
      <c r="GYW12" s="83"/>
      <c r="GYX12" s="83"/>
      <c r="GYY12" s="83"/>
      <c r="GYZ12" s="83"/>
      <c r="GZA12" s="83"/>
      <c r="GZB12" s="83"/>
      <c r="GZC12" s="83"/>
      <c r="GZD12" s="83"/>
      <c r="GZE12" s="83"/>
      <c r="GZF12" s="83"/>
      <c r="GZG12" s="83"/>
      <c r="GZH12" s="83"/>
      <c r="GZI12" s="83"/>
      <c r="GZJ12" s="83"/>
      <c r="GZK12" s="83"/>
      <c r="GZL12" s="83"/>
      <c r="GZM12" s="83"/>
      <c r="GZN12" s="83"/>
      <c r="GZO12" s="83"/>
      <c r="GZP12" s="83"/>
      <c r="GZQ12" s="83"/>
      <c r="GZR12" s="83"/>
      <c r="GZS12" s="83"/>
      <c r="GZT12" s="83"/>
      <c r="GZU12" s="83"/>
      <c r="GZV12" s="83"/>
      <c r="GZW12" s="83"/>
      <c r="GZX12" s="83"/>
      <c r="GZY12" s="83"/>
      <c r="GZZ12" s="83"/>
      <c r="HAA12" s="83"/>
      <c r="HAB12" s="83"/>
      <c r="HAC12" s="83"/>
      <c r="HAD12" s="83"/>
      <c r="HAE12" s="83"/>
      <c r="HAF12" s="83"/>
      <c r="HAG12" s="83"/>
      <c r="HAH12" s="83"/>
      <c r="HAI12" s="83"/>
      <c r="HAJ12" s="83"/>
      <c r="HAK12" s="83"/>
      <c r="HAL12" s="83"/>
      <c r="HAM12" s="83"/>
      <c r="HAN12" s="83"/>
      <c r="HAO12" s="83"/>
      <c r="HAP12" s="83"/>
      <c r="HAQ12" s="83"/>
      <c r="HAR12" s="83"/>
      <c r="HAS12" s="83"/>
      <c r="HAT12" s="83"/>
      <c r="HAU12" s="83"/>
      <c r="HAV12" s="83"/>
      <c r="HAW12" s="83"/>
      <c r="HAX12" s="83"/>
      <c r="HAY12" s="83"/>
      <c r="HAZ12" s="83"/>
      <c r="HBA12" s="83"/>
      <c r="HBB12" s="83"/>
      <c r="HBC12" s="83"/>
      <c r="HBD12" s="83"/>
      <c r="HBE12" s="83"/>
      <c r="HBF12" s="83"/>
      <c r="HBG12" s="83"/>
      <c r="HBH12" s="83"/>
      <c r="HBI12" s="83"/>
      <c r="HBJ12" s="83"/>
      <c r="HBK12" s="83"/>
      <c r="HBL12" s="83"/>
      <c r="HBM12" s="83"/>
      <c r="HBN12" s="83"/>
      <c r="HBO12" s="83"/>
      <c r="HBP12" s="83"/>
      <c r="HBQ12" s="83"/>
      <c r="HBR12" s="83"/>
      <c r="HBS12" s="83"/>
      <c r="HBT12" s="83"/>
      <c r="HBU12" s="83"/>
      <c r="HBV12" s="83"/>
      <c r="HBW12" s="83"/>
      <c r="HBX12" s="83"/>
      <c r="HBY12" s="83"/>
      <c r="HBZ12" s="83"/>
      <c r="HCA12" s="83"/>
      <c r="HCB12" s="83"/>
      <c r="HCC12" s="83"/>
      <c r="HCD12" s="83"/>
      <c r="HCE12" s="83"/>
      <c r="HCF12" s="83"/>
      <c r="HCG12" s="83"/>
      <c r="HCH12" s="83"/>
      <c r="HCI12" s="83"/>
      <c r="HCJ12" s="83"/>
      <c r="HCK12" s="83"/>
      <c r="HCL12" s="83"/>
      <c r="HCM12" s="83"/>
      <c r="HCN12" s="83"/>
      <c r="HCO12" s="83"/>
      <c r="HCP12" s="83"/>
      <c r="HCQ12" s="83"/>
      <c r="HCR12" s="83"/>
      <c r="HCS12" s="83"/>
      <c r="HCT12" s="83"/>
      <c r="HCU12" s="83"/>
      <c r="HCV12" s="83"/>
      <c r="HCW12" s="83"/>
      <c r="HCX12" s="83"/>
      <c r="HCY12" s="83"/>
      <c r="HCZ12" s="83"/>
      <c r="HDA12" s="83"/>
      <c r="HDB12" s="83"/>
      <c r="HDC12" s="83"/>
      <c r="HDD12" s="83"/>
      <c r="HDE12" s="83"/>
      <c r="HDF12" s="83"/>
      <c r="HDG12" s="83"/>
      <c r="HDH12" s="83"/>
      <c r="HDI12" s="83"/>
      <c r="HDJ12" s="83"/>
      <c r="HDK12" s="83"/>
      <c r="HDL12" s="83"/>
      <c r="HDM12" s="83"/>
      <c r="HDN12" s="83"/>
      <c r="HDO12" s="83"/>
      <c r="HDP12" s="83"/>
      <c r="HDQ12" s="83"/>
      <c r="HDR12" s="83"/>
      <c r="HDS12" s="83"/>
      <c r="HDT12" s="83"/>
      <c r="HDU12" s="83"/>
      <c r="HDV12" s="83"/>
      <c r="HDW12" s="83"/>
      <c r="HDX12" s="83"/>
      <c r="HDY12" s="83"/>
      <c r="HDZ12" s="83"/>
      <c r="HEA12" s="83"/>
      <c r="HEB12" s="83"/>
      <c r="HEC12" s="83"/>
      <c r="HED12" s="83"/>
      <c r="HEE12" s="83"/>
      <c r="HEF12" s="83"/>
      <c r="HEG12" s="83"/>
      <c r="HEH12" s="83"/>
      <c r="HEI12" s="83"/>
      <c r="HEJ12" s="83"/>
      <c r="HEK12" s="83"/>
      <c r="HEL12" s="83"/>
      <c r="HEM12" s="83"/>
      <c r="HEN12" s="83"/>
      <c r="HEO12" s="83"/>
      <c r="HEP12" s="83"/>
      <c r="HEQ12" s="83"/>
      <c r="HER12" s="83"/>
      <c r="HES12" s="83"/>
      <c r="HET12" s="83"/>
      <c r="HEU12" s="83"/>
      <c r="HEV12" s="83"/>
      <c r="HEW12" s="83"/>
      <c r="HEX12" s="83"/>
      <c r="HEY12" s="83"/>
      <c r="HEZ12" s="83"/>
      <c r="HFA12" s="83"/>
      <c r="HFB12" s="83"/>
      <c r="HFC12" s="83"/>
      <c r="HFD12" s="83"/>
      <c r="HFE12" s="83"/>
      <c r="HFF12" s="83"/>
      <c r="HFG12" s="83"/>
      <c r="HFH12" s="83"/>
      <c r="HFI12" s="83"/>
      <c r="HFJ12" s="83"/>
      <c r="HFK12" s="83"/>
      <c r="HFL12" s="83"/>
      <c r="HFM12" s="83"/>
      <c r="HFN12" s="83"/>
      <c r="HFO12" s="83"/>
      <c r="HFP12" s="83"/>
      <c r="HFQ12" s="83"/>
      <c r="HFR12" s="83"/>
      <c r="HFS12" s="83"/>
      <c r="HFT12" s="83"/>
      <c r="HFU12" s="83"/>
      <c r="HFV12" s="83"/>
      <c r="HFW12" s="83"/>
      <c r="HFX12" s="83"/>
      <c r="HFY12" s="83"/>
      <c r="HFZ12" s="83"/>
      <c r="HGA12" s="83"/>
      <c r="HGB12" s="83"/>
      <c r="HGC12" s="83"/>
      <c r="HGD12" s="83"/>
      <c r="HGE12" s="83"/>
      <c r="HGF12" s="83"/>
      <c r="HGG12" s="83"/>
      <c r="HGH12" s="83"/>
      <c r="HGI12" s="83"/>
      <c r="HGJ12" s="83"/>
      <c r="HGK12" s="83"/>
      <c r="HGL12" s="83"/>
      <c r="HGM12" s="83"/>
      <c r="HGN12" s="83"/>
      <c r="HGO12" s="83"/>
      <c r="HGP12" s="83"/>
      <c r="HGQ12" s="83"/>
      <c r="HGR12" s="83"/>
      <c r="HGS12" s="83"/>
      <c r="HGT12" s="83"/>
      <c r="HGU12" s="83"/>
      <c r="HGV12" s="83"/>
      <c r="HGW12" s="83"/>
      <c r="HGX12" s="83"/>
      <c r="HGY12" s="83"/>
      <c r="HGZ12" s="83"/>
      <c r="HHA12" s="83"/>
      <c r="HHB12" s="83"/>
      <c r="HHC12" s="83"/>
      <c r="HHD12" s="83"/>
      <c r="HHE12" s="83"/>
      <c r="HHF12" s="83"/>
      <c r="HHG12" s="83"/>
      <c r="HHH12" s="83"/>
      <c r="HHI12" s="83"/>
      <c r="HHJ12" s="83"/>
      <c r="HHK12" s="83"/>
      <c r="HHL12" s="83"/>
      <c r="HHM12" s="83"/>
      <c r="HHN12" s="83"/>
      <c r="HHO12" s="83"/>
      <c r="HHP12" s="83"/>
      <c r="HHQ12" s="83"/>
      <c r="HHR12" s="83"/>
      <c r="HHS12" s="83"/>
      <c r="HHT12" s="83"/>
      <c r="HHU12" s="83"/>
      <c r="HHV12" s="83"/>
      <c r="HHW12" s="83"/>
      <c r="HHX12" s="83"/>
      <c r="HHY12" s="83"/>
      <c r="HHZ12" s="83"/>
      <c r="HIA12" s="83"/>
      <c r="HIB12" s="83"/>
      <c r="HIC12" s="83"/>
      <c r="HID12" s="83"/>
      <c r="HIE12" s="83"/>
      <c r="HIF12" s="83"/>
      <c r="HIG12" s="83"/>
      <c r="HIH12" s="83"/>
      <c r="HII12" s="83"/>
      <c r="HIJ12" s="83"/>
      <c r="HIK12" s="83"/>
      <c r="HIL12" s="83"/>
      <c r="HIM12" s="83"/>
      <c r="HIN12" s="83"/>
      <c r="HIO12" s="83"/>
      <c r="HIP12" s="83"/>
      <c r="HIQ12" s="83"/>
      <c r="HIR12" s="83"/>
      <c r="HIS12" s="83"/>
      <c r="HIT12" s="83"/>
      <c r="HIU12" s="83"/>
      <c r="HIV12" s="83"/>
      <c r="HIW12" s="83"/>
      <c r="HIX12" s="83"/>
      <c r="HIY12" s="83"/>
      <c r="HIZ12" s="83"/>
      <c r="HJA12" s="83"/>
      <c r="HJB12" s="83"/>
      <c r="HJC12" s="83"/>
      <c r="HJD12" s="83"/>
      <c r="HJE12" s="83"/>
      <c r="HJF12" s="83"/>
      <c r="HJG12" s="83"/>
      <c r="HJH12" s="83"/>
      <c r="HJI12" s="83"/>
      <c r="HJJ12" s="83"/>
      <c r="HJK12" s="83"/>
      <c r="HJL12" s="83"/>
      <c r="HJM12" s="83"/>
      <c r="HJN12" s="83"/>
      <c r="HJO12" s="83"/>
      <c r="HJP12" s="83"/>
      <c r="HJQ12" s="83"/>
      <c r="HJR12" s="83"/>
      <c r="HJS12" s="83"/>
      <c r="HJT12" s="83"/>
      <c r="HJU12" s="83"/>
      <c r="HJV12" s="83"/>
      <c r="HJW12" s="83"/>
      <c r="HJX12" s="83"/>
      <c r="HJY12" s="83"/>
      <c r="HJZ12" s="83"/>
      <c r="HKA12" s="83"/>
      <c r="HKB12" s="83"/>
      <c r="HKC12" s="83"/>
      <c r="HKD12" s="83"/>
      <c r="HKE12" s="83"/>
      <c r="HKF12" s="83"/>
      <c r="HKG12" s="83"/>
      <c r="HKH12" s="83"/>
      <c r="HKI12" s="83"/>
      <c r="HKJ12" s="83"/>
      <c r="HKK12" s="83"/>
      <c r="HKL12" s="83"/>
      <c r="HKM12" s="83"/>
      <c r="HKN12" s="83"/>
      <c r="HKO12" s="83"/>
      <c r="HKP12" s="83"/>
      <c r="HKQ12" s="83"/>
      <c r="HKR12" s="83"/>
      <c r="HKS12" s="83"/>
      <c r="HKT12" s="83"/>
      <c r="HKU12" s="83"/>
      <c r="HKV12" s="83"/>
      <c r="HKW12" s="83"/>
      <c r="HKX12" s="83"/>
      <c r="HKY12" s="83"/>
      <c r="HKZ12" s="83"/>
      <c r="HLA12" s="83"/>
      <c r="HLB12" s="83"/>
      <c r="HLC12" s="83"/>
      <c r="HLD12" s="83"/>
      <c r="HLE12" s="83"/>
      <c r="HLF12" s="83"/>
      <c r="HLG12" s="83"/>
      <c r="HLH12" s="83"/>
      <c r="HLI12" s="83"/>
      <c r="HLJ12" s="83"/>
      <c r="HLK12" s="83"/>
      <c r="HLL12" s="83"/>
      <c r="HLM12" s="83"/>
      <c r="HLN12" s="83"/>
      <c r="HLO12" s="83"/>
      <c r="HLP12" s="83"/>
      <c r="HLQ12" s="83"/>
      <c r="HLR12" s="83"/>
      <c r="HLS12" s="83"/>
      <c r="HLT12" s="83"/>
      <c r="HLU12" s="83"/>
      <c r="HLV12" s="83"/>
      <c r="HLW12" s="83"/>
      <c r="HLX12" s="83"/>
      <c r="HLY12" s="83"/>
      <c r="HLZ12" s="83"/>
      <c r="HMA12" s="83"/>
      <c r="HMB12" s="83"/>
      <c r="HMC12" s="83"/>
      <c r="HMD12" s="83"/>
      <c r="HME12" s="83"/>
      <c r="HMF12" s="83"/>
      <c r="HMG12" s="83"/>
      <c r="HMH12" s="83"/>
      <c r="HMI12" s="83"/>
      <c r="HMJ12" s="83"/>
      <c r="HMK12" s="83"/>
      <c r="HML12" s="83"/>
      <c r="HMM12" s="83"/>
      <c r="HMN12" s="83"/>
      <c r="HMO12" s="83"/>
      <c r="HMP12" s="83"/>
      <c r="HMQ12" s="83"/>
      <c r="HMR12" s="83"/>
      <c r="HMS12" s="83"/>
      <c r="HMT12" s="83"/>
      <c r="HMU12" s="83"/>
      <c r="HMV12" s="83"/>
      <c r="HMW12" s="83"/>
      <c r="HMX12" s="83"/>
      <c r="HMY12" s="83"/>
      <c r="HMZ12" s="83"/>
      <c r="HNA12" s="83"/>
      <c r="HNB12" s="83"/>
      <c r="HNC12" s="83"/>
      <c r="HND12" s="83"/>
      <c r="HNE12" s="83"/>
      <c r="HNF12" s="83"/>
      <c r="HNG12" s="83"/>
      <c r="HNH12" s="83"/>
      <c r="HNI12" s="83"/>
      <c r="HNJ12" s="83"/>
      <c r="HNK12" s="83"/>
      <c r="HNL12" s="83"/>
      <c r="HNM12" s="83"/>
      <c r="HNN12" s="83"/>
      <c r="HNO12" s="83"/>
      <c r="HNP12" s="83"/>
      <c r="HNQ12" s="83"/>
      <c r="HNR12" s="83"/>
      <c r="HNS12" s="83"/>
      <c r="HNT12" s="83"/>
      <c r="HNU12" s="83"/>
      <c r="HNV12" s="83"/>
      <c r="HNW12" s="83"/>
      <c r="HNX12" s="83"/>
      <c r="HNY12" s="83"/>
      <c r="HNZ12" s="83"/>
      <c r="HOA12" s="83"/>
      <c r="HOB12" s="83"/>
      <c r="HOC12" s="83"/>
      <c r="HOD12" s="83"/>
      <c r="HOE12" s="83"/>
      <c r="HOF12" s="83"/>
      <c r="HOG12" s="83"/>
      <c r="HOH12" s="83"/>
      <c r="HOI12" s="83"/>
      <c r="HOJ12" s="83"/>
      <c r="HOK12" s="83"/>
      <c r="HOL12" s="83"/>
      <c r="HOM12" s="83"/>
      <c r="HON12" s="83"/>
      <c r="HOO12" s="83"/>
      <c r="HOP12" s="83"/>
      <c r="HOQ12" s="83"/>
      <c r="HOR12" s="83"/>
      <c r="HOS12" s="83"/>
      <c r="HOT12" s="83"/>
      <c r="HOU12" s="83"/>
      <c r="HOV12" s="83"/>
      <c r="HOW12" s="83"/>
      <c r="HOX12" s="83"/>
      <c r="HOY12" s="83"/>
      <c r="HOZ12" s="83"/>
      <c r="HPA12" s="83"/>
      <c r="HPB12" s="83"/>
      <c r="HPC12" s="83"/>
      <c r="HPD12" s="83"/>
      <c r="HPE12" s="83"/>
      <c r="HPF12" s="83"/>
      <c r="HPG12" s="83"/>
      <c r="HPH12" s="83"/>
      <c r="HPI12" s="83"/>
      <c r="HPJ12" s="83"/>
      <c r="HPK12" s="83"/>
      <c r="HPL12" s="83"/>
      <c r="HPM12" s="83"/>
      <c r="HPN12" s="83"/>
      <c r="HPO12" s="83"/>
      <c r="HPP12" s="83"/>
      <c r="HPQ12" s="83"/>
      <c r="HPR12" s="83"/>
      <c r="HPS12" s="83"/>
      <c r="HPT12" s="83"/>
      <c r="HPU12" s="83"/>
      <c r="HPV12" s="83"/>
      <c r="HPW12" s="83"/>
      <c r="HPX12" s="83"/>
      <c r="HPY12" s="83"/>
      <c r="HPZ12" s="83"/>
      <c r="HQA12" s="83"/>
      <c r="HQB12" s="83"/>
      <c r="HQC12" s="83"/>
      <c r="HQD12" s="83"/>
      <c r="HQE12" s="83"/>
      <c r="HQF12" s="83"/>
      <c r="HQG12" s="83"/>
      <c r="HQH12" s="83"/>
      <c r="HQI12" s="83"/>
      <c r="HQJ12" s="83"/>
      <c r="HQK12" s="83"/>
      <c r="HQL12" s="83"/>
      <c r="HQM12" s="83"/>
      <c r="HQN12" s="83"/>
      <c r="HQO12" s="83"/>
      <c r="HQP12" s="83"/>
      <c r="HQQ12" s="83"/>
      <c r="HQR12" s="83"/>
      <c r="HQS12" s="83"/>
      <c r="HQT12" s="83"/>
      <c r="HQU12" s="83"/>
      <c r="HQV12" s="83"/>
      <c r="HQW12" s="83"/>
      <c r="HQX12" s="83"/>
      <c r="HQY12" s="83"/>
      <c r="HQZ12" s="83"/>
      <c r="HRA12" s="83"/>
      <c r="HRB12" s="83"/>
      <c r="HRC12" s="83"/>
      <c r="HRD12" s="83"/>
      <c r="HRE12" s="83"/>
      <c r="HRF12" s="83"/>
      <c r="HRG12" s="83"/>
      <c r="HRH12" s="83"/>
      <c r="HRI12" s="83"/>
      <c r="HRJ12" s="83"/>
      <c r="HRK12" s="83"/>
      <c r="HRL12" s="83"/>
      <c r="HRM12" s="83"/>
      <c r="HRN12" s="83"/>
      <c r="HRO12" s="83"/>
      <c r="HRP12" s="83"/>
      <c r="HRQ12" s="83"/>
      <c r="HRR12" s="83"/>
      <c r="HRS12" s="83"/>
      <c r="HRT12" s="83"/>
      <c r="HRU12" s="83"/>
      <c r="HRV12" s="83"/>
      <c r="HRW12" s="83"/>
      <c r="HRX12" s="83"/>
      <c r="HRY12" s="83"/>
      <c r="HRZ12" s="83"/>
      <c r="HSA12" s="83"/>
      <c r="HSB12" s="83"/>
      <c r="HSC12" s="83"/>
      <c r="HSD12" s="83"/>
      <c r="HSE12" s="83"/>
      <c r="HSF12" s="83"/>
      <c r="HSG12" s="83"/>
      <c r="HSH12" s="83"/>
      <c r="HSI12" s="83"/>
      <c r="HSJ12" s="83"/>
      <c r="HSK12" s="83"/>
      <c r="HSL12" s="83"/>
      <c r="HSM12" s="83"/>
      <c r="HSN12" s="83"/>
      <c r="HSO12" s="83"/>
      <c r="HSP12" s="83"/>
      <c r="HSQ12" s="83"/>
      <c r="HSR12" s="83"/>
      <c r="HSS12" s="83"/>
      <c r="HST12" s="83"/>
      <c r="HSU12" s="83"/>
      <c r="HSV12" s="83"/>
      <c r="HSW12" s="83"/>
      <c r="HSX12" s="83"/>
      <c r="HSY12" s="83"/>
      <c r="HSZ12" s="83"/>
      <c r="HTA12" s="83"/>
      <c r="HTB12" s="83"/>
      <c r="HTC12" s="83"/>
      <c r="HTD12" s="83"/>
      <c r="HTE12" s="83"/>
      <c r="HTF12" s="83"/>
      <c r="HTG12" s="83"/>
      <c r="HTH12" s="83"/>
      <c r="HTI12" s="83"/>
      <c r="HTJ12" s="83"/>
      <c r="HTK12" s="83"/>
      <c r="HTL12" s="83"/>
      <c r="HTM12" s="83"/>
      <c r="HTN12" s="83"/>
      <c r="HTO12" s="83"/>
      <c r="HTP12" s="83"/>
      <c r="HTQ12" s="83"/>
      <c r="HTR12" s="83"/>
      <c r="HTS12" s="83"/>
      <c r="HTT12" s="83"/>
      <c r="HTU12" s="83"/>
      <c r="HTV12" s="83"/>
      <c r="HTW12" s="83"/>
      <c r="HTX12" s="83"/>
      <c r="HTY12" s="83"/>
      <c r="HTZ12" s="83"/>
      <c r="HUA12" s="83"/>
      <c r="HUB12" s="83"/>
      <c r="HUC12" s="83"/>
      <c r="HUD12" s="83"/>
      <c r="HUE12" s="83"/>
      <c r="HUF12" s="83"/>
      <c r="HUG12" s="83"/>
      <c r="HUH12" s="83"/>
      <c r="HUI12" s="83"/>
      <c r="HUJ12" s="83"/>
      <c r="HUK12" s="83"/>
      <c r="HUL12" s="83"/>
      <c r="HUM12" s="83"/>
      <c r="HUN12" s="83"/>
      <c r="HUO12" s="83"/>
      <c r="HUP12" s="83"/>
      <c r="HUQ12" s="83"/>
      <c r="HUR12" s="83"/>
      <c r="HUS12" s="83"/>
      <c r="HUT12" s="83"/>
      <c r="HUU12" s="83"/>
      <c r="HUV12" s="83"/>
      <c r="HUW12" s="83"/>
      <c r="HUX12" s="83"/>
      <c r="HUY12" s="83"/>
      <c r="HUZ12" s="83"/>
      <c r="HVA12" s="83"/>
      <c r="HVB12" s="83"/>
      <c r="HVC12" s="83"/>
      <c r="HVD12" s="83"/>
      <c r="HVE12" s="83"/>
      <c r="HVF12" s="83"/>
      <c r="HVG12" s="83"/>
      <c r="HVH12" s="83"/>
      <c r="HVI12" s="83"/>
      <c r="HVJ12" s="83"/>
      <c r="HVK12" s="83"/>
      <c r="HVL12" s="83"/>
      <c r="HVM12" s="83"/>
      <c r="HVN12" s="83"/>
      <c r="HVO12" s="83"/>
      <c r="HVP12" s="83"/>
      <c r="HVQ12" s="83"/>
      <c r="HVR12" s="83"/>
      <c r="HVS12" s="83"/>
      <c r="HVT12" s="83"/>
      <c r="HVU12" s="83"/>
      <c r="HVV12" s="83"/>
      <c r="HVW12" s="83"/>
      <c r="HVX12" s="83"/>
      <c r="HVY12" s="83"/>
      <c r="HVZ12" s="83"/>
      <c r="HWA12" s="83"/>
      <c r="HWB12" s="83"/>
      <c r="HWC12" s="83"/>
      <c r="HWD12" s="83"/>
      <c r="HWE12" s="83"/>
      <c r="HWF12" s="83"/>
      <c r="HWG12" s="83"/>
      <c r="HWH12" s="83"/>
      <c r="HWI12" s="83"/>
      <c r="HWJ12" s="83"/>
      <c r="HWK12" s="83"/>
      <c r="HWL12" s="83"/>
      <c r="HWM12" s="83"/>
      <c r="HWN12" s="83"/>
      <c r="HWO12" s="83"/>
      <c r="HWP12" s="83"/>
      <c r="HWQ12" s="83"/>
      <c r="HWR12" s="83"/>
      <c r="HWS12" s="83"/>
      <c r="HWT12" s="83"/>
      <c r="HWU12" s="83"/>
      <c r="HWV12" s="83"/>
      <c r="HWW12" s="83"/>
      <c r="HWX12" s="83"/>
      <c r="HWY12" s="83"/>
      <c r="HWZ12" s="83"/>
      <c r="HXA12" s="83"/>
      <c r="HXB12" s="83"/>
      <c r="HXC12" s="83"/>
      <c r="HXD12" s="83"/>
      <c r="HXE12" s="83"/>
      <c r="HXF12" s="83"/>
      <c r="HXG12" s="83"/>
      <c r="HXH12" s="83"/>
      <c r="HXI12" s="83"/>
      <c r="HXJ12" s="83"/>
      <c r="HXK12" s="83"/>
      <c r="HXL12" s="83"/>
      <c r="HXM12" s="83"/>
      <c r="HXN12" s="83"/>
      <c r="HXO12" s="83"/>
      <c r="HXP12" s="83"/>
      <c r="HXQ12" s="83"/>
      <c r="HXR12" s="83"/>
      <c r="HXS12" s="83"/>
      <c r="HXT12" s="83"/>
      <c r="HXU12" s="83"/>
      <c r="HXV12" s="83"/>
      <c r="HXW12" s="83"/>
      <c r="HXX12" s="83"/>
      <c r="HXY12" s="83"/>
      <c r="HXZ12" s="83"/>
      <c r="HYA12" s="83"/>
      <c r="HYB12" s="83"/>
      <c r="HYC12" s="83"/>
      <c r="HYD12" s="83"/>
      <c r="HYE12" s="83"/>
      <c r="HYF12" s="83"/>
      <c r="HYG12" s="83"/>
      <c r="HYH12" s="83"/>
      <c r="HYI12" s="83"/>
      <c r="HYJ12" s="83"/>
      <c r="HYK12" s="83"/>
      <c r="HYL12" s="83"/>
      <c r="HYM12" s="83"/>
      <c r="HYN12" s="83"/>
      <c r="HYO12" s="83"/>
      <c r="HYP12" s="83"/>
      <c r="HYQ12" s="83"/>
      <c r="HYR12" s="83"/>
      <c r="HYS12" s="83"/>
      <c r="HYT12" s="83"/>
      <c r="HYU12" s="83"/>
      <c r="HYV12" s="83"/>
      <c r="HYW12" s="83"/>
      <c r="HYX12" s="83"/>
      <c r="HYY12" s="83"/>
      <c r="HYZ12" s="83"/>
      <c r="HZA12" s="83"/>
      <c r="HZB12" s="83"/>
      <c r="HZC12" s="83"/>
      <c r="HZD12" s="83"/>
      <c r="HZE12" s="83"/>
      <c r="HZF12" s="83"/>
      <c r="HZG12" s="83"/>
      <c r="HZH12" s="83"/>
      <c r="HZI12" s="83"/>
      <c r="HZJ12" s="83"/>
      <c r="HZK12" s="83"/>
      <c r="HZL12" s="83"/>
      <c r="HZM12" s="83"/>
      <c r="HZN12" s="83"/>
      <c r="HZO12" s="83"/>
      <c r="HZP12" s="83"/>
      <c r="HZQ12" s="83"/>
      <c r="HZR12" s="83"/>
      <c r="HZS12" s="83"/>
      <c r="HZT12" s="83"/>
      <c r="HZU12" s="83"/>
      <c r="HZV12" s="83"/>
      <c r="HZW12" s="83"/>
      <c r="HZX12" s="83"/>
      <c r="HZY12" s="83"/>
      <c r="HZZ12" s="83"/>
      <c r="IAA12" s="83"/>
      <c r="IAB12" s="83"/>
      <c r="IAC12" s="83"/>
      <c r="IAD12" s="83"/>
      <c r="IAE12" s="83"/>
      <c r="IAF12" s="83"/>
      <c r="IAG12" s="83"/>
      <c r="IAH12" s="83"/>
      <c r="IAI12" s="83"/>
      <c r="IAJ12" s="83"/>
      <c r="IAK12" s="83"/>
      <c r="IAL12" s="83"/>
      <c r="IAM12" s="83"/>
      <c r="IAN12" s="83"/>
      <c r="IAO12" s="83"/>
      <c r="IAP12" s="83"/>
      <c r="IAQ12" s="83"/>
      <c r="IAR12" s="83"/>
      <c r="IAS12" s="83"/>
      <c r="IAT12" s="83"/>
      <c r="IAU12" s="83"/>
      <c r="IAV12" s="83"/>
      <c r="IAW12" s="83"/>
      <c r="IAX12" s="83"/>
      <c r="IAY12" s="83"/>
      <c r="IAZ12" s="83"/>
      <c r="IBA12" s="83"/>
      <c r="IBB12" s="83"/>
      <c r="IBC12" s="83"/>
      <c r="IBD12" s="83"/>
      <c r="IBE12" s="83"/>
      <c r="IBF12" s="83"/>
      <c r="IBG12" s="83"/>
      <c r="IBH12" s="83"/>
      <c r="IBI12" s="83"/>
      <c r="IBJ12" s="83"/>
      <c r="IBK12" s="83"/>
      <c r="IBL12" s="83"/>
      <c r="IBM12" s="83"/>
      <c r="IBN12" s="83"/>
      <c r="IBO12" s="83"/>
      <c r="IBP12" s="83"/>
      <c r="IBQ12" s="83"/>
      <c r="IBR12" s="83"/>
      <c r="IBS12" s="83"/>
      <c r="IBT12" s="83"/>
      <c r="IBU12" s="83"/>
      <c r="IBV12" s="83"/>
      <c r="IBW12" s="83"/>
      <c r="IBX12" s="83"/>
      <c r="IBY12" s="83"/>
      <c r="IBZ12" s="83"/>
      <c r="ICA12" s="83"/>
      <c r="ICB12" s="83"/>
      <c r="ICC12" s="83"/>
      <c r="ICD12" s="83"/>
      <c r="ICE12" s="83"/>
      <c r="ICF12" s="83"/>
      <c r="ICG12" s="83"/>
      <c r="ICH12" s="83"/>
      <c r="ICI12" s="83"/>
      <c r="ICJ12" s="83"/>
      <c r="ICK12" s="83"/>
      <c r="ICL12" s="83"/>
      <c r="ICM12" s="83"/>
      <c r="ICN12" s="83"/>
      <c r="ICO12" s="83"/>
      <c r="ICP12" s="83"/>
      <c r="ICQ12" s="83"/>
      <c r="ICR12" s="83"/>
      <c r="ICS12" s="83"/>
      <c r="ICT12" s="83"/>
      <c r="ICU12" s="83"/>
      <c r="ICV12" s="83"/>
      <c r="ICW12" s="83"/>
      <c r="ICX12" s="83"/>
      <c r="ICY12" s="83"/>
      <c r="ICZ12" s="83"/>
      <c r="IDA12" s="83"/>
      <c r="IDB12" s="83"/>
      <c r="IDC12" s="83"/>
      <c r="IDD12" s="83"/>
      <c r="IDE12" s="83"/>
      <c r="IDF12" s="83"/>
      <c r="IDG12" s="83"/>
      <c r="IDH12" s="83"/>
      <c r="IDI12" s="83"/>
      <c r="IDJ12" s="83"/>
      <c r="IDK12" s="83"/>
      <c r="IDL12" s="83"/>
      <c r="IDM12" s="83"/>
      <c r="IDN12" s="83"/>
      <c r="IDO12" s="83"/>
      <c r="IDP12" s="83"/>
      <c r="IDQ12" s="83"/>
      <c r="IDR12" s="83"/>
      <c r="IDS12" s="83"/>
      <c r="IDT12" s="83"/>
      <c r="IDU12" s="83"/>
      <c r="IDV12" s="83"/>
      <c r="IDW12" s="83"/>
      <c r="IDX12" s="83"/>
      <c r="IDY12" s="83"/>
      <c r="IDZ12" s="83"/>
      <c r="IEA12" s="83"/>
      <c r="IEB12" s="83"/>
      <c r="IEC12" s="83"/>
      <c r="IED12" s="83"/>
      <c r="IEE12" s="83"/>
      <c r="IEF12" s="83"/>
      <c r="IEG12" s="83"/>
      <c r="IEH12" s="83"/>
      <c r="IEI12" s="83"/>
      <c r="IEJ12" s="83"/>
      <c r="IEK12" s="83"/>
      <c r="IEL12" s="83"/>
      <c r="IEM12" s="83"/>
      <c r="IEN12" s="83"/>
      <c r="IEO12" s="83"/>
      <c r="IEP12" s="83"/>
      <c r="IEQ12" s="83"/>
      <c r="IER12" s="83"/>
      <c r="IES12" s="83"/>
      <c r="IET12" s="83"/>
      <c r="IEU12" s="83"/>
      <c r="IEV12" s="83"/>
      <c r="IEW12" s="83"/>
      <c r="IEX12" s="83"/>
      <c r="IEY12" s="83"/>
      <c r="IEZ12" s="83"/>
      <c r="IFA12" s="83"/>
      <c r="IFB12" s="83"/>
      <c r="IFC12" s="83"/>
      <c r="IFD12" s="83"/>
      <c r="IFE12" s="83"/>
      <c r="IFF12" s="83"/>
      <c r="IFG12" s="83"/>
      <c r="IFH12" s="83"/>
      <c r="IFI12" s="83"/>
      <c r="IFJ12" s="83"/>
      <c r="IFK12" s="83"/>
      <c r="IFL12" s="83"/>
      <c r="IFM12" s="83"/>
      <c r="IFN12" s="83"/>
      <c r="IFO12" s="83"/>
      <c r="IFP12" s="83"/>
      <c r="IFQ12" s="83"/>
      <c r="IFR12" s="83"/>
      <c r="IFS12" s="83"/>
      <c r="IFT12" s="83"/>
      <c r="IFU12" s="83"/>
      <c r="IFV12" s="83"/>
      <c r="IFW12" s="83"/>
      <c r="IFX12" s="83"/>
      <c r="IFY12" s="83"/>
      <c r="IFZ12" s="83"/>
      <c r="IGA12" s="83"/>
      <c r="IGB12" s="83"/>
      <c r="IGC12" s="83"/>
      <c r="IGD12" s="83"/>
      <c r="IGE12" s="83"/>
      <c r="IGF12" s="83"/>
      <c r="IGG12" s="83"/>
      <c r="IGH12" s="83"/>
      <c r="IGI12" s="83"/>
      <c r="IGJ12" s="83"/>
      <c r="IGK12" s="83"/>
      <c r="IGL12" s="83"/>
      <c r="IGM12" s="83"/>
      <c r="IGN12" s="83"/>
      <c r="IGO12" s="83"/>
      <c r="IGP12" s="83"/>
      <c r="IGQ12" s="83"/>
      <c r="IGR12" s="83"/>
      <c r="IGS12" s="83"/>
      <c r="IGT12" s="83"/>
      <c r="IGU12" s="83"/>
      <c r="IGV12" s="83"/>
      <c r="IGW12" s="83"/>
      <c r="IGX12" s="83"/>
      <c r="IGY12" s="83"/>
      <c r="IGZ12" s="83"/>
      <c r="IHA12" s="83"/>
      <c r="IHB12" s="83"/>
      <c r="IHC12" s="83"/>
      <c r="IHD12" s="83"/>
      <c r="IHE12" s="83"/>
      <c r="IHF12" s="83"/>
      <c r="IHG12" s="83"/>
      <c r="IHH12" s="83"/>
      <c r="IHI12" s="83"/>
      <c r="IHJ12" s="83"/>
      <c r="IHK12" s="83"/>
      <c r="IHL12" s="83"/>
      <c r="IHM12" s="83"/>
      <c r="IHN12" s="83"/>
      <c r="IHO12" s="83"/>
      <c r="IHP12" s="83"/>
      <c r="IHQ12" s="83"/>
      <c r="IHR12" s="83"/>
      <c r="IHS12" s="83"/>
      <c r="IHT12" s="83"/>
      <c r="IHU12" s="83"/>
      <c r="IHV12" s="83"/>
      <c r="IHW12" s="83"/>
      <c r="IHX12" s="83"/>
      <c r="IHY12" s="83"/>
      <c r="IHZ12" s="83"/>
      <c r="IIA12" s="83"/>
      <c r="IIB12" s="83"/>
      <c r="IIC12" s="83"/>
      <c r="IID12" s="83"/>
      <c r="IIE12" s="83"/>
      <c r="IIF12" s="83"/>
      <c r="IIG12" s="83"/>
      <c r="IIH12" s="83"/>
      <c r="III12" s="83"/>
      <c r="IIJ12" s="83"/>
      <c r="IIK12" s="83"/>
      <c r="IIL12" s="83"/>
      <c r="IIM12" s="83"/>
      <c r="IIN12" s="83"/>
      <c r="IIO12" s="83"/>
      <c r="IIP12" s="83"/>
      <c r="IIQ12" s="83"/>
      <c r="IIR12" s="83"/>
      <c r="IIS12" s="83"/>
      <c r="IIT12" s="83"/>
      <c r="IIU12" s="83"/>
      <c r="IIV12" s="83"/>
      <c r="IIW12" s="83"/>
      <c r="IIX12" s="83"/>
      <c r="IIY12" s="83"/>
      <c r="IIZ12" s="83"/>
      <c r="IJA12" s="83"/>
      <c r="IJB12" s="83"/>
      <c r="IJC12" s="83"/>
      <c r="IJD12" s="83"/>
      <c r="IJE12" s="83"/>
      <c r="IJF12" s="83"/>
      <c r="IJG12" s="83"/>
      <c r="IJH12" s="83"/>
      <c r="IJI12" s="83"/>
      <c r="IJJ12" s="83"/>
      <c r="IJK12" s="83"/>
      <c r="IJL12" s="83"/>
      <c r="IJM12" s="83"/>
      <c r="IJN12" s="83"/>
      <c r="IJO12" s="83"/>
      <c r="IJP12" s="83"/>
      <c r="IJQ12" s="83"/>
      <c r="IJR12" s="83"/>
      <c r="IJS12" s="83"/>
      <c r="IJT12" s="83"/>
      <c r="IJU12" s="83"/>
      <c r="IJV12" s="83"/>
      <c r="IJW12" s="83"/>
      <c r="IJX12" s="83"/>
      <c r="IJY12" s="83"/>
      <c r="IJZ12" s="83"/>
      <c r="IKA12" s="83"/>
      <c r="IKB12" s="83"/>
      <c r="IKC12" s="83"/>
      <c r="IKD12" s="83"/>
      <c r="IKE12" s="83"/>
      <c r="IKF12" s="83"/>
      <c r="IKG12" s="83"/>
      <c r="IKH12" s="83"/>
      <c r="IKI12" s="83"/>
      <c r="IKJ12" s="83"/>
      <c r="IKK12" s="83"/>
      <c r="IKL12" s="83"/>
      <c r="IKM12" s="83"/>
      <c r="IKN12" s="83"/>
      <c r="IKO12" s="83"/>
      <c r="IKP12" s="83"/>
      <c r="IKQ12" s="83"/>
      <c r="IKR12" s="83"/>
      <c r="IKS12" s="83"/>
      <c r="IKT12" s="83"/>
      <c r="IKU12" s="83"/>
      <c r="IKV12" s="83"/>
      <c r="IKW12" s="83"/>
      <c r="IKX12" s="83"/>
      <c r="IKY12" s="83"/>
      <c r="IKZ12" s="83"/>
      <c r="ILA12" s="83"/>
      <c r="ILB12" s="83"/>
      <c r="ILC12" s="83"/>
      <c r="ILD12" s="83"/>
      <c r="ILE12" s="83"/>
      <c r="ILF12" s="83"/>
      <c r="ILG12" s="83"/>
      <c r="ILH12" s="83"/>
      <c r="ILI12" s="83"/>
      <c r="ILJ12" s="83"/>
      <c r="ILK12" s="83"/>
      <c r="ILL12" s="83"/>
      <c r="ILM12" s="83"/>
      <c r="ILN12" s="83"/>
      <c r="ILO12" s="83"/>
      <c r="ILP12" s="83"/>
      <c r="ILQ12" s="83"/>
      <c r="ILR12" s="83"/>
      <c r="ILS12" s="83"/>
      <c r="ILT12" s="83"/>
      <c r="ILU12" s="83"/>
      <c r="ILV12" s="83"/>
      <c r="ILW12" s="83"/>
      <c r="ILX12" s="83"/>
      <c r="ILY12" s="83"/>
      <c r="ILZ12" s="83"/>
      <c r="IMA12" s="83"/>
      <c r="IMB12" s="83"/>
      <c r="IMC12" s="83"/>
      <c r="IMD12" s="83"/>
      <c r="IME12" s="83"/>
      <c r="IMF12" s="83"/>
      <c r="IMG12" s="83"/>
      <c r="IMH12" s="83"/>
      <c r="IMI12" s="83"/>
      <c r="IMJ12" s="83"/>
      <c r="IMK12" s="83"/>
      <c r="IML12" s="83"/>
      <c r="IMM12" s="83"/>
      <c r="IMN12" s="83"/>
      <c r="IMO12" s="83"/>
      <c r="IMP12" s="83"/>
      <c r="IMQ12" s="83"/>
      <c r="IMR12" s="83"/>
      <c r="IMS12" s="83"/>
      <c r="IMT12" s="83"/>
      <c r="IMU12" s="83"/>
      <c r="IMV12" s="83"/>
      <c r="IMW12" s="83"/>
      <c r="IMX12" s="83"/>
      <c r="IMY12" s="83"/>
      <c r="IMZ12" s="83"/>
      <c r="INA12" s="83"/>
      <c r="INB12" s="83"/>
      <c r="INC12" s="83"/>
      <c r="IND12" s="83"/>
      <c r="INE12" s="83"/>
      <c r="INF12" s="83"/>
      <c r="ING12" s="83"/>
      <c r="INH12" s="83"/>
      <c r="INI12" s="83"/>
      <c r="INJ12" s="83"/>
      <c r="INK12" s="83"/>
      <c r="INL12" s="83"/>
      <c r="INM12" s="83"/>
      <c r="INN12" s="83"/>
      <c r="INO12" s="83"/>
      <c r="INP12" s="83"/>
      <c r="INQ12" s="83"/>
      <c r="INR12" s="83"/>
      <c r="INS12" s="83"/>
      <c r="INT12" s="83"/>
      <c r="INU12" s="83"/>
      <c r="INV12" s="83"/>
      <c r="INW12" s="83"/>
      <c r="INX12" s="83"/>
      <c r="INY12" s="83"/>
      <c r="INZ12" s="83"/>
      <c r="IOA12" s="83"/>
      <c r="IOB12" s="83"/>
      <c r="IOC12" s="83"/>
      <c r="IOD12" s="83"/>
      <c r="IOE12" s="83"/>
      <c r="IOF12" s="83"/>
      <c r="IOG12" s="83"/>
      <c r="IOH12" s="83"/>
      <c r="IOI12" s="83"/>
      <c r="IOJ12" s="83"/>
      <c r="IOK12" s="83"/>
      <c r="IOL12" s="83"/>
      <c r="IOM12" s="83"/>
      <c r="ION12" s="83"/>
      <c r="IOO12" s="83"/>
      <c r="IOP12" s="83"/>
      <c r="IOQ12" s="83"/>
      <c r="IOR12" s="83"/>
      <c r="IOS12" s="83"/>
      <c r="IOT12" s="83"/>
      <c r="IOU12" s="83"/>
      <c r="IOV12" s="83"/>
      <c r="IOW12" s="83"/>
      <c r="IOX12" s="83"/>
      <c r="IOY12" s="83"/>
      <c r="IOZ12" s="83"/>
      <c r="IPA12" s="83"/>
      <c r="IPB12" s="83"/>
      <c r="IPC12" s="83"/>
      <c r="IPD12" s="83"/>
      <c r="IPE12" s="83"/>
      <c r="IPF12" s="83"/>
      <c r="IPG12" s="83"/>
      <c r="IPH12" s="83"/>
      <c r="IPI12" s="83"/>
      <c r="IPJ12" s="83"/>
      <c r="IPK12" s="83"/>
      <c r="IPL12" s="83"/>
      <c r="IPM12" s="83"/>
      <c r="IPN12" s="83"/>
      <c r="IPO12" s="83"/>
      <c r="IPP12" s="83"/>
      <c r="IPQ12" s="83"/>
      <c r="IPR12" s="83"/>
      <c r="IPS12" s="83"/>
      <c r="IPT12" s="83"/>
      <c r="IPU12" s="83"/>
      <c r="IPV12" s="83"/>
      <c r="IPW12" s="83"/>
      <c r="IPX12" s="83"/>
      <c r="IPY12" s="83"/>
      <c r="IPZ12" s="83"/>
      <c r="IQA12" s="83"/>
      <c r="IQB12" s="83"/>
      <c r="IQC12" s="83"/>
      <c r="IQD12" s="83"/>
      <c r="IQE12" s="83"/>
      <c r="IQF12" s="83"/>
      <c r="IQG12" s="83"/>
      <c r="IQH12" s="83"/>
      <c r="IQI12" s="83"/>
      <c r="IQJ12" s="83"/>
      <c r="IQK12" s="83"/>
      <c r="IQL12" s="83"/>
      <c r="IQM12" s="83"/>
      <c r="IQN12" s="83"/>
      <c r="IQO12" s="83"/>
      <c r="IQP12" s="83"/>
      <c r="IQQ12" s="83"/>
      <c r="IQR12" s="83"/>
      <c r="IQS12" s="83"/>
      <c r="IQT12" s="83"/>
      <c r="IQU12" s="83"/>
      <c r="IQV12" s="83"/>
      <c r="IQW12" s="83"/>
      <c r="IQX12" s="83"/>
      <c r="IQY12" s="83"/>
      <c r="IQZ12" s="83"/>
      <c r="IRA12" s="83"/>
      <c r="IRB12" s="83"/>
      <c r="IRC12" s="83"/>
      <c r="IRD12" s="83"/>
      <c r="IRE12" s="83"/>
      <c r="IRF12" s="83"/>
      <c r="IRG12" s="83"/>
      <c r="IRH12" s="83"/>
      <c r="IRI12" s="83"/>
      <c r="IRJ12" s="83"/>
      <c r="IRK12" s="83"/>
      <c r="IRL12" s="83"/>
      <c r="IRM12" s="83"/>
      <c r="IRN12" s="83"/>
      <c r="IRO12" s="83"/>
      <c r="IRP12" s="83"/>
      <c r="IRQ12" s="83"/>
      <c r="IRR12" s="83"/>
      <c r="IRS12" s="83"/>
      <c r="IRT12" s="83"/>
      <c r="IRU12" s="83"/>
      <c r="IRV12" s="83"/>
      <c r="IRW12" s="83"/>
      <c r="IRX12" s="83"/>
      <c r="IRY12" s="83"/>
      <c r="IRZ12" s="83"/>
      <c r="ISA12" s="83"/>
      <c r="ISB12" s="83"/>
      <c r="ISC12" s="83"/>
      <c r="ISD12" s="83"/>
      <c r="ISE12" s="83"/>
      <c r="ISF12" s="83"/>
      <c r="ISG12" s="83"/>
      <c r="ISH12" s="83"/>
      <c r="ISI12" s="83"/>
      <c r="ISJ12" s="83"/>
      <c r="ISK12" s="83"/>
      <c r="ISL12" s="83"/>
      <c r="ISM12" s="83"/>
      <c r="ISN12" s="83"/>
      <c r="ISO12" s="83"/>
      <c r="ISP12" s="83"/>
      <c r="ISQ12" s="83"/>
      <c r="ISR12" s="83"/>
      <c r="ISS12" s="83"/>
      <c r="IST12" s="83"/>
      <c r="ISU12" s="83"/>
      <c r="ISV12" s="83"/>
      <c r="ISW12" s="83"/>
      <c r="ISX12" s="83"/>
      <c r="ISY12" s="83"/>
      <c r="ISZ12" s="83"/>
      <c r="ITA12" s="83"/>
      <c r="ITB12" s="83"/>
      <c r="ITC12" s="83"/>
      <c r="ITD12" s="83"/>
      <c r="ITE12" s="83"/>
      <c r="ITF12" s="83"/>
      <c r="ITG12" s="83"/>
      <c r="ITH12" s="83"/>
      <c r="ITI12" s="83"/>
      <c r="ITJ12" s="83"/>
      <c r="ITK12" s="83"/>
      <c r="ITL12" s="83"/>
      <c r="ITM12" s="83"/>
      <c r="ITN12" s="83"/>
      <c r="ITO12" s="83"/>
      <c r="ITP12" s="83"/>
      <c r="ITQ12" s="83"/>
      <c r="ITR12" s="83"/>
      <c r="ITS12" s="83"/>
      <c r="ITT12" s="83"/>
      <c r="ITU12" s="83"/>
      <c r="ITV12" s="83"/>
      <c r="ITW12" s="83"/>
      <c r="ITX12" s="83"/>
      <c r="ITY12" s="83"/>
      <c r="ITZ12" s="83"/>
      <c r="IUA12" s="83"/>
      <c r="IUB12" s="83"/>
      <c r="IUC12" s="83"/>
      <c r="IUD12" s="83"/>
      <c r="IUE12" s="83"/>
      <c r="IUF12" s="83"/>
      <c r="IUG12" s="83"/>
      <c r="IUH12" s="83"/>
      <c r="IUI12" s="83"/>
      <c r="IUJ12" s="83"/>
      <c r="IUK12" s="83"/>
      <c r="IUL12" s="83"/>
      <c r="IUM12" s="83"/>
      <c r="IUN12" s="83"/>
      <c r="IUO12" s="83"/>
      <c r="IUP12" s="83"/>
      <c r="IUQ12" s="83"/>
      <c r="IUR12" s="83"/>
      <c r="IUS12" s="83"/>
      <c r="IUT12" s="83"/>
      <c r="IUU12" s="83"/>
      <c r="IUV12" s="83"/>
      <c r="IUW12" s="83"/>
      <c r="IUX12" s="83"/>
      <c r="IUY12" s="83"/>
      <c r="IUZ12" s="83"/>
      <c r="IVA12" s="83"/>
      <c r="IVB12" s="83"/>
      <c r="IVC12" s="83"/>
      <c r="IVD12" s="83"/>
      <c r="IVE12" s="83"/>
      <c r="IVF12" s="83"/>
      <c r="IVG12" s="83"/>
      <c r="IVH12" s="83"/>
      <c r="IVI12" s="83"/>
      <c r="IVJ12" s="83"/>
      <c r="IVK12" s="83"/>
      <c r="IVL12" s="83"/>
      <c r="IVM12" s="83"/>
      <c r="IVN12" s="83"/>
      <c r="IVO12" s="83"/>
      <c r="IVP12" s="83"/>
      <c r="IVQ12" s="83"/>
      <c r="IVR12" s="83"/>
      <c r="IVS12" s="83"/>
      <c r="IVT12" s="83"/>
      <c r="IVU12" s="83"/>
      <c r="IVV12" s="83"/>
      <c r="IVW12" s="83"/>
      <c r="IVX12" s="83"/>
      <c r="IVY12" s="83"/>
      <c r="IVZ12" s="83"/>
      <c r="IWA12" s="83"/>
      <c r="IWB12" s="83"/>
      <c r="IWC12" s="83"/>
      <c r="IWD12" s="83"/>
      <c r="IWE12" s="83"/>
      <c r="IWF12" s="83"/>
      <c r="IWG12" s="83"/>
      <c r="IWH12" s="83"/>
      <c r="IWI12" s="83"/>
      <c r="IWJ12" s="83"/>
      <c r="IWK12" s="83"/>
      <c r="IWL12" s="83"/>
      <c r="IWM12" s="83"/>
      <c r="IWN12" s="83"/>
      <c r="IWO12" s="83"/>
      <c r="IWP12" s="83"/>
      <c r="IWQ12" s="83"/>
      <c r="IWR12" s="83"/>
      <c r="IWS12" s="83"/>
      <c r="IWT12" s="83"/>
      <c r="IWU12" s="83"/>
      <c r="IWV12" s="83"/>
      <c r="IWW12" s="83"/>
      <c r="IWX12" s="83"/>
      <c r="IWY12" s="83"/>
      <c r="IWZ12" s="83"/>
      <c r="IXA12" s="83"/>
      <c r="IXB12" s="83"/>
      <c r="IXC12" s="83"/>
      <c r="IXD12" s="83"/>
      <c r="IXE12" s="83"/>
      <c r="IXF12" s="83"/>
      <c r="IXG12" s="83"/>
      <c r="IXH12" s="83"/>
      <c r="IXI12" s="83"/>
      <c r="IXJ12" s="83"/>
      <c r="IXK12" s="83"/>
      <c r="IXL12" s="83"/>
      <c r="IXM12" s="83"/>
      <c r="IXN12" s="83"/>
      <c r="IXO12" s="83"/>
      <c r="IXP12" s="83"/>
      <c r="IXQ12" s="83"/>
      <c r="IXR12" s="83"/>
      <c r="IXS12" s="83"/>
      <c r="IXT12" s="83"/>
      <c r="IXU12" s="83"/>
      <c r="IXV12" s="83"/>
      <c r="IXW12" s="83"/>
      <c r="IXX12" s="83"/>
      <c r="IXY12" s="83"/>
      <c r="IXZ12" s="83"/>
      <c r="IYA12" s="83"/>
      <c r="IYB12" s="83"/>
      <c r="IYC12" s="83"/>
      <c r="IYD12" s="83"/>
      <c r="IYE12" s="83"/>
      <c r="IYF12" s="83"/>
      <c r="IYG12" s="83"/>
      <c r="IYH12" s="83"/>
      <c r="IYI12" s="83"/>
      <c r="IYJ12" s="83"/>
      <c r="IYK12" s="83"/>
      <c r="IYL12" s="83"/>
      <c r="IYM12" s="83"/>
      <c r="IYN12" s="83"/>
      <c r="IYO12" s="83"/>
      <c r="IYP12" s="83"/>
      <c r="IYQ12" s="83"/>
      <c r="IYR12" s="83"/>
      <c r="IYS12" s="83"/>
      <c r="IYT12" s="83"/>
      <c r="IYU12" s="83"/>
      <c r="IYV12" s="83"/>
      <c r="IYW12" s="83"/>
      <c r="IYX12" s="83"/>
      <c r="IYY12" s="83"/>
      <c r="IYZ12" s="83"/>
      <c r="IZA12" s="83"/>
      <c r="IZB12" s="83"/>
      <c r="IZC12" s="83"/>
      <c r="IZD12" s="83"/>
      <c r="IZE12" s="83"/>
      <c r="IZF12" s="83"/>
      <c r="IZG12" s="83"/>
      <c r="IZH12" s="83"/>
      <c r="IZI12" s="83"/>
      <c r="IZJ12" s="83"/>
      <c r="IZK12" s="83"/>
      <c r="IZL12" s="83"/>
      <c r="IZM12" s="83"/>
      <c r="IZN12" s="83"/>
      <c r="IZO12" s="83"/>
      <c r="IZP12" s="83"/>
      <c r="IZQ12" s="83"/>
      <c r="IZR12" s="83"/>
      <c r="IZS12" s="83"/>
      <c r="IZT12" s="83"/>
      <c r="IZU12" s="83"/>
      <c r="IZV12" s="83"/>
      <c r="IZW12" s="83"/>
      <c r="IZX12" s="83"/>
      <c r="IZY12" s="83"/>
      <c r="IZZ12" s="83"/>
      <c r="JAA12" s="83"/>
      <c r="JAB12" s="83"/>
      <c r="JAC12" s="83"/>
      <c r="JAD12" s="83"/>
      <c r="JAE12" s="83"/>
      <c r="JAF12" s="83"/>
      <c r="JAG12" s="83"/>
      <c r="JAH12" s="83"/>
      <c r="JAI12" s="83"/>
      <c r="JAJ12" s="83"/>
      <c r="JAK12" s="83"/>
      <c r="JAL12" s="83"/>
      <c r="JAM12" s="83"/>
      <c r="JAN12" s="83"/>
      <c r="JAO12" s="83"/>
      <c r="JAP12" s="83"/>
      <c r="JAQ12" s="83"/>
      <c r="JAR12" s="83"/>
      <c r="JAS12" s="83"/>
      <c r="JAT12" s="83"/>
      <c r="JAU12" s="83"/>
      <c r="JAV12" s="83"/>
      <c r="JAW12" s="83"/>
      <c r="JAX12" s="83"/>
      <c r="JAY12" s="83"/>
      <c r="JAZ12" s="83"/>
      <c r="JBA12" s="83"/>
      <c r="JBB12" s="83"/>
      <c r="JBC12" s="83"/>
      <c r="JBD12" s="83"/>
      <c r="JBE12" s="83"/>
      <c r="JBF12" s="83"/>
      <c r="JBG12" s="83"/>
      <c r="JBH12" s="83"/>
      <c r="JBI12" s="83"/>
      <c r="JBJ12" s="83"/>
      <c r="JBK12" s="83"/>
      <c r="JBL12" s="83"/>
      <c r="JBM12" s="83"/>
      <c r="JBN12" s="83"/>
      <c r="JBO12" s="83"/>
      <c r="JBP12" s="83"/>
      <c r="JBQ12" s="83"/>
      <c r="JBR12" s="83"/>
      <c r="JBS12" s="83"/>
      <c r="JBT12" s="83"/>
      <c r="JBU12" s="83"/>
      <c r="JBV12" s="83"/>
      <c r="JBW12" s="83"/>
      <c r="JBX12" s="83"/>
      <c r="JBY12" s="83"/>
      <c r="JBZ12" s="83"/>
      <c r="JCA12" s="83"/>
      <c r="JCB12" s="83"/>
      <c r="JCC12" s="83"/>
      <c r="JCD12" s="83"/>
      <c r="JCE12" s="83"/>
      <c r="JCF12" s="83"/>
      <c r="JCG12" s="83"/>
      <c r="JCH12" s="83"/>
      <c r="JCI12" s="83"/>
      <c r="JCJ12" s="83"/>
      <c r="JCK12" s="83"/>
      <c r="JCL12" s="83"/>
      <c r="JCM12" s="83"/>
      <c r="JCN12" s="83"/>
      <c r="JCO12" s="83"/>
      <c r="JCP12" s="83"/>
      <c r="JCQ12" s="83"/>
      <c r="JCR12" s="83"/>
      <c r="JCS12" s="83"/>
      <c r="JCT12" s="83"/>
      <c r="JCU12" s="83"/>
      <c r="JCV12" s="83"/>
      <c r="JCW12" s="83"/>
      <c r="JCX12" s="83"/>
      <c r="JCY12" s="83"/>
      <c r="JCZ12" s="83"/>
      <c r="JDA12" s="83"/>
      <c r="JDB12" s="83"/>
      <c r="JDC12" s="83"/>
      <c r="JDD12" s="83"/>
      <c r="JDE12" s="83"/>
      <c r="JDF12" s="83"/>
      <c r="JDG12" s="83"/>
      <c r="JDH12" s="83"/>
      <c r="JDI12" s="83"/>
      <c r="JDJ12" s="83"/>
      <c r="JDK12" s="83"/>
      <c r="JDL12" s="83"/>
      <c r="JDM12" s="83"/>
      <c r="JDN12" s="83"/>
      <c r="JDO12" s="83"/>
      <c r="JDP12" s="83"/>
      <c r="JDQ12" s="83"/>
      <c r="JDR12" s="83"/>
      <c r="JDS12" s="83"/>
      <c r="JDT12" s="83"/>
      <c r="JDU12" s="83"/>
      <c r="JDV12" s="83"/>
      <c r="JDW12" s="83"/>
      <c r="JDX12" s="83"/>
      <c r="JDY12" s="83"/>
      <c r="JDZ12" s="83"/>
      <c r="JEA12" s="83"/>
      <c r="JEB12" s="83"/>
      <c r="JEC12" s="83"/>
      <c r="JED12" s="83"/>
      <c r="JEE12" s="83"/>
      <c r="JEF12" s="83"/>
      <c r="JEG12" s="83"/>
      <c r="JEH12" s="83"/>
      <c r="JEI12" s="83"/>
      <c r="JEJ12" s="83"/>
      <c r="JEK12" s="83"/>
      <c r="JEL12" s="83"/>
      <c r="JEM12" s="83"/>
      <c r="JEN12" s="83"/>
      <c r="JEO12" s="83"/>
      <c r="JEP12" s="83"/>
      <c r="JEQ12" s="83"/>
      <c r="JER12" s="83"/>
      <c r="JES12" s="83"/>
      <c r="JET12" s="83"/>
      <c r="JEU12" s="83"/>
      <c r="JEV12" s="83"/>
      <c r="JEW12" s="83"/>
      <c r="JEX12" s="83"/>
      <c r="JEY12" s="83"/>
      <c r="JEZ12" s="83"/>
      <c r="JFA12" s="83"/>
      <c r="JFB12" s="83"/>
      <c r="JFC12" s="83"/>
      <c r="JFD12" s="83"/>
      <c r="JFE12" s="83"/>
      <c r="JFF12" s="83"/>
      <c r="JFG12" s="83"/>
      <c r="JFH12" s="83"/>
      <c r="JFI12" s="83"/>
      <c r="JFJ12" s="83"/>
      <c r="JFK12" s="83"/>
      <c r="JFL12" s="83"/>
      <c r="JFM12" s="83"/>
      <c r="JFN12" s="83"/>
      <c r="JFO12" s="83"/>
      <c r="JFP12" s="83"/>
      <c r="JFQ12" s="83"/>
      <c r="JFR12" s="83"/>
      <c r="JFS12" s="83"/>
      <c r="JFT12" s="83"/>
      <c r="JFU12" s="83"/>
      <c r="JFV12" s="83"/>
      <c r="JFW12" s="83"/>
      <c r="JFX12" s="83"/>
      <c r="JFY12" s="83"/>
      <c r="JFZ12" s="83"/>
      <c r="JGA12" s="83"/>
      <c r="JGB12" s="83"/>
      <c r="JGC12" s="83"/>
      <c r="JGD12" s="83"/>
      <c r="JGE12" s="83"/>
      <c r="JGF12" s="83"/>
      <c r="JGG12" s="83"/>
      <c r="JGH12" s="83"/>
      <c r="JGI12" s="83"/>
      <c r="JGJ12" s="83"/>
      <c r="JGK12" s="83"/>
      <c r="JGL12" s="83"/>
      <c r="JGM12" s="83"/>
      <c r="JGN12" s="83"/>
      <c r="JGO12" s="83"/>
      <c r="JGP12" s="83"/>
      <c r="JGQ12" s="83"/>
      <c r="JGR12" s="83"/>
      <c r="JGS12" s="83"/>
      <c r="JGT12" s="83"/>
      <c r="JGU12" s="83"/>
      <c r="JGV12" s="83"/>
      <c r="JGW12" s="83"/>
      <c r="JGX12" s="83"/>
      <c r="JGY12" s="83"/>
      <c r="JGZ12" s="83"/>
      <c r="JHA12" s="83"/>
      <c r="JHB12" s="83"/>
      <c r="JHC12" s="83"/>
      <c r="JHD12" s="83"/>
      <c r="JHE12" s="83"/>
      <c r="JHF12" s="83"/>
      <c r="JHG12" s="83"/>
      <c r="JHH12" s="83"/>
      <c r="JHI12" s="83"/>
      <c r="JHJ12" s="83"/>
      <c r="JHK12" s="83"/>
      <c r="JHL12" s="83"/>
      <c r="JHM12" s="83"/>
      <c r="JHN12" s="83"/>
      <c r="JHO12" s="83"/>
      <c r="JHP12" s="83"/>
      <c r="JHQ12" s="83"/>
      <c r="JHR12" s="83"/>
      <c r="JHS12" s="83"/>
      <c r="JHT12" s="83"/>
      <c r="JHU12" s="83"/>
      <c r="JHV12" s="83"/>
      <c r="JHW12" s="83"/>
      <c r="JHX12" s="83"/>
      <c r="JHY12" s="83"/>
      <c r="JHZ12" s="83"/>
      <c r="JIA12" s="83"/>
      <c r="JIB12" s="83"/>
      <c r="JIC12" s="83"/>
      <c r="JID12" s="83"/>
      <c r="JIE12" s="83"/>
      <c r="JIF12" s="83"/>
      <c r="JIG12" s="83"/>
      <c r="JIH12" s="83"/>
      <c r="JII12" s="83"/>
      <c r="JIJ12" s="83"/>
      <c r="JIK12" s="83"/>
      <c r="JIL12" s="83"/>
      <c r="JIM12" s="83"/>
      <c r="JIN12" s="83"/>
      <c r="JIO12" s="83"/>
      <c r="JIP12" s="83"/>
      <c r="JIQ12" s="83"/>
      <c r="JIR12" s="83"/>
      <c r="JIS12" s="83"/>
      <c r="JIT12" s="83"/>
      <c r="JIU12" s="83"/>
      <c r="JIV12" s="83"/>
      <c r="JIW12" s="83"/>
      <c r="JIX12" s="83"/>
      <c r="JIY12" s="83"/>
      <c r="JIZ12" s="83"/>
      <c r="JJA12" s="83"/>
      <c r="JJB12" s="83"/>
      <c r="JJC12" s="83"/>
      <c r="JJD12" s="83"/>
      <c r="JJE12" s="83"/>
      <c r="JJF12" s="83"/>
      <c r="JJG12" s="83"/>
      <c r="JJH12" s="83"/>
      <c r="JJI12" s="83"/>
      <c r="JJJ12" s="83"/>
      <c r="JJK12" s="83"/>
      <c r="JJL12" s="83"/>
      <c r="JJM12" s="83"/>
      <c r="JJN12" s="83"/>
      <c r="JJO12" s="83"/>
      <c r="JJP12" s="83"/>
      <c r="JJQ12" s="83"/>
      <c r="JJR12" s="83"/>
      <c r="JJS12" s="83"/>
      <c r="JJT12" s="83"/>
      <c r="JJU12" s="83"/>
      <c r="JJV12" s="83"/>
      <c r="JJW12" s="83"/>
      <c r="JJX12" s="83"/>
      <c r="JJY12" s="83"/>
      <c r="JJZ12" s="83"/>
      <c r="JKA12" s="83"/>
      <c r="JKB12" s="83"/>
      <c r="JKC12" s="83"/>
      <c r="JKD12" s="83"/>
      <c r="JKE12" s="83"/>
      <c r="JKF12" s="83"/>
      <c r="JKG12" s="83"/>
      <c r="JKH12" s="83"/>
      <c r="JKI12" s="83"/>
      <c r="JKJ12" s="83"/>
      <c r="JKK12" s="83"/>
      <c r="JKL12" s="83"/>
      <c r="JKM12" s="83"/>
      <c r="JKN12" s="83"/>
      <c r="JKO12" s="83"/>
      <c r="JKP12" s="83"/>
      <c r="JKQ12" s="83"/>
      <c r="JKR12" s="83"/>
      <c r="JKS12" s="83"/>
      <c r="JKT12" s="83"/>
      <c r="JKU12" s="83"/>
      <c r="JKV12" s="83"/>
      <c r="JKW12" s="83"/>
      <c r="JKX12" s="83"/>
      <c r="JKY12" s="83"/>
      <c r="JKZ12" s="83"/>
      <c r="JLA12" s="83"/>
      <c r="JLB12" s="83"/>
      <c r="JLC12" s="83"/>
      <c r="JLD12" s="83"/>
      <c r="JLE12" s="83"/>
      <c r="JLF12" s="83"/>
      <c r="JLG12" s="83"/>
      <c r="JLH12" s="83"/>
      <c r="JLI12" s="83"/>
      <c r="JLJ12" s="83"/>
      <c r="JLK12" s="83"/>
      <c r="JLL12" s="83"/>
      <c r="JLM12" s="83"/>
      <c r="JLN12" s="83"/>
      <c r="JLO12" s="83"/>
      <c r="JLP12" s="83"/>
      <c r="JLQ12" s="83"/>
      <c r="JLR12" s="83"/>
      <c r="JLS12" s="83"/>
      <c r="JLT12" s="83"/>
      <c r="JLU12" s="83"/>
      <c r="JLV12" s="83"/>
      <c r="JLW12" s="83"/>
      <c r="JLX12" s="83"/>
      <c r="JLY12" s="83"/>
      <c r="JLZ12" s="83"/>
      <c r="JMA12" s="83"/>
      <c r="JMB12" s="83"/>
      <c r="JMC12" s="83"/>
      <c r="JMD12" s="83"/>
      <c r="JME12" s="83"/>
      <c r="JMF12" s="83"/>
      <c r="JMG12" s="83"/>
      <c r="JMH12" s="83"/>
      <c r="JMI12" s="83"/>
      <c r="JMJ12" s="83"/>
      <c r="JMK12" s="83"/>
      <c r="JML12" s="83"/>
      <c r="JMM12" s="83"/>
      <c r="JMN12" s="83"/>
      <c r="JMO12" s="83"/>
      <c r="JMP12" s="83"/>
      <c r="JMQ12" s="83"/>
      <c r="JMR12" s="83"/>
      <c r="JMS12" s="83"/>
      <c r="JMT12" s="83"/>
      <c r="JMU12" s="83"/>
      <c r="JMV12" s="83"/>
      <c r="JMW12" s="83"/>
      <c r="JMX12" s="83"/>
      <c r="JMY12" s="83"/>
      <c r="JMZ12" s="83"/>
      <c r="JNA12" s="83"/>
      <c r="JNB12" s="83"/>
      <c r="JNC12" s="83"/>
      <c r="JND12" s="83"/>
      <c r="JNE12" s="83"/>
      <c r="JNF12" s="83"/>
      <c r="JNG12" s="83"/>
      <c r="JNH12" s="83"/>
      <c r="JNI12" s="83"/>
      <c r="JNJ12" s="83"/>
      <c r="JNK12" s="83"/>
      <c r="JNL12" s="83"/>
      <c r="JNM12" s="83"/>
      <c r="JNN12" s="83"/>
      <c r="JNO12" s="83"/>
      <c r="JNP12" s="83"/>
      <c r="JNQ12" s="83"/>
      <c r="JNR12" s="83"/>
      <c r="JNS12" s="83"/>
      <c r="JNT12" s="83"/>
      <c r="JNU12" s="83"/>
      <c r="JNV12" s="83"/>
      <c r="JNW12" s="83"/>
      <c r="JNX12" s="83"/>
      <c r="JNY12" s="83"/>
      <c r="JNZ12" s="83"/>
      <c r="JOA12" s="83"/>
      <c r="JOB12" s="83"/>
      <c r="JOC12" s="83"/>
      <c r="JOD12" s="83"/>
      <c r="JOE12" s="83"/>
      <c r="JOF12" s="83"/>
      <c r="JOG12" s="83"/>
      <c r="JOH12" s="83"/>
      <c r="JOI12" s="83"/>
      <c r="JOJ12" s="83"/>
      <c r="JOK12" s="83"/>
      <c r="JOL12" s="83"/>
      <c r="JOM12" s="83"/>
      <c r="JON12" s="83"/>
      <c r="JOO12" s="83"/>
      <c r="JOP12" s="83"/>
      <c r="JOQ12" s="83"/>
      <c r="JOR12" s="83"/>
      <c r="JOS12" s="83"/>
      <c r="JOT12" s="83"/>
      <c r="JOU12" s="83"/>
      <c r="JOV12" s="83"/>
      <c r="JOW12" s="83"/>
      <c r="JOX12" s="83"/>
      <c r="JOY12" s="83"/>
      <c r="JOZ12" s="83"/>
      <c r="JPA12" s="83"/>
      <c r="JPB12" s="83"/>
      <c r="JPC12" s="83"/>
      <c r="JPD12" s="83"/>
      <c r="JPE12" s="83"/>
      <c r="JPF12" s="83"/>
      <c r="JPG12" s="83"/>
      <c r="JPH12" s="83"/>
      <c r="JPI12" s="83"/>
      <c r="JPJ12" s="83"/>
      <c r="JPK12" s="83"/>
      <c r="JPL12" s="83"/>
      <c r="JPM12" s="83"/>
      <c r="JPN12" s="83"/>
      <c r="JPO12" s="83"/>
      <c r="JPP12" s="83"/>
      <c r="JPQ12" s="83"/>
      <c r="JPR12" s="83"/>
      <c r="JPS12" s="83"/>
      <c r="JPT12" s="83"/>
      <c r="JPU12" s="83"/>
      <c r="JPV12" s="83"/>
      <c r="JPW12" s="83"/>
      <c r="JPX12" s="83"/>
      <c r="JPY12" s="83"/>
      <c r="JPZ12" s="83"/>
      <c r="JQA12" s="83"/>
      <c r="JQB12" s="83"/>
      <c r="JQC12" s="83"/>
      <c r="JQD12" s="83"/>
      <c r="JQE12" s="83"/>
      <c r="JQF12" s="83"/>
      <c r="JQG12" s="83"/>
      <c r="JQH12" s="83"/>
      <c r="JQI12" s="83"/>
      <c r="JQJ12" s="83"/>
      <c r="JQK12" s="83"/>
      <c r="JQL12" s="83"/>
      <c r="JQM12" s="83"/>
      <c r="JQN12" s="83"/>
      <c r="JQO12" s="83"/>
      <c r="JQP12" s="83"/>
      <c r="JQQ12" s="83"/>
      <c r="JQR12" s="83"/>
      <c r="JQS12" s="83"/>
      <c r="JQT12" s="83"/>
      <c r="JQU12" s="83"/>
      <c r="JQV12" s="83"/>
      <c r="JQW12" s="83"/>
      <c r="JQX12" s="83"/>
      <c r="JQY12" s="83"/>
      <c r="JQZ12" s="83"/>
      <c r="JRA12" s="83"/>
      <c r="JRB12" s="83"/>
      <c r="JRC12" s="83"/>
      <c r="JRD12" s="83"/>
      <c r="JRE12" s="83"/>
      <c r="JRF12" s="83"/>
      <c r="JRG12" s="83"/>
      <c r="JRH12" s="83"/>
      <c r="JRI12" s="83"/>
      <c r="JRJ12" s="83"/>
      <c r="JRK12" s="83"/>
      <c r="JRL12" s="83"/>
      <c r="JRM12" s="83"/>
      <c r="JRN12" s="83"/>
      <c r="JRO12" s="83"/>
      <c r="JRP12" s="83"/>
      <c r="JRQ12" s="83"/>
      <c r="JRR12" s="83"/>
      <c r="JRS12" s="83"/>
      <c r="JRT12" s="83"/>
      <c r="JRU12" s="83"/>
      <c r="JRV12" s="83"/>
      <c r="JRW12" s="83"/>
      <c r="JRX12" s="83"/>
      <c r="JRY12" s="83"/>
      <c r="JRZ12" s="83"/>
      <c r="JSA12" s="83"/>
      <c r="JSB12" s="83"/>
      <c r="JSC12" s="83"/>
      <c r="JSD12" s="83"/>
      <c r="JSE12" s="83"/>
      <c r="JSF12" s="83"/>
      <c r="JSG12" s="83"/>
      <c r="JSH12" s="83"/>
      <c r="JSI12" s="83"/>
      <c r="JSJ12" s="83"/>
      <c r="JSK12" s="83"/>
      <c r="JSL12" s="83"/>
      <c r="JSM12" s="83"/>
      <c r="JSN12" s="83"/>
      <c r="JSO12" s="83"/>
      <c r="JSP12" s="83"/>
      <c r="JSQ12" s="83"/>
      <c r="JSR12" s="83"/>
      <c r="JSS12" s="83"/>
      <c r="JST12" s="83"/>
      <c r="JSU12" s="83"/>
      <c r="JSV12" s="83"/>
      <c r="JSW12" s="83"/>
      <c r="JSX12" s="83"/>
      <c r="JSY12" s="83"/>
      <c r="JSZ12" s="83"/>
      <c r="JTA12" s="83"/>
      <c r="JTB12" s="83"/>
      <c r="JTC12" s="83"/>
      <c r="JTD12" s="83"/>
      <c r="JTE12" s="83"/>
      <c r="JTF12" s="83"/>
      <c r="JTG12" s="83"/>
      <c r="JTH12" s="83"/>
      <c r="JTI12" s="83"/>
      <c r="JTJ12" s="83"/>
      <c r="JTK12" s="83"/>
      <c r="JTL12" s="83"/>
      <c r="JTM12" s="83"/>
      <c r="JTN12" s="83"/>
      <c r="JTO12" s="83"/>
      <c r="JTP12" s="83"/>
      <c r="JTQ12" s="83"/>
      <c r="JTR12" s="83"/>
      <c r="JTS12" s="83"/>
      <c r="JTT12" s="83"/>
      <c r="JTU12" s="83"/>
      <c r="JTV12" s="83"/>
      <c r="JTW12" s="83"/>
      <c r="JTX12" s="83"/>
      <c r="JTY12" s="83"/>
      <c r="JTZ12" s="83"/>
      <c r="JUA12" s="83"/>
      <c r="JUB12" s="83"/>
      <c r="JUC12" s="83"/>
      <c r="JUD12" s="83"/>
      <c r="JUE12" s="83"/>
      <c r="JUF12" s="83"/>
      <c r="JUG12" s="83"/>
      <c r="JUH12" s="83"/>
      <c r="JUI12" s="83"/>
      <c r="JUJ12" s="83"/>
      <c r="JUK12" s="83"/>
      <c r="JUL12" s="83"/>
      <c r="JUM12" s="83"/>
      <c r="JUN12" s="83"/>
      <c r="JUO12" s="83"/>
      <c r="JUP12" s="83"/>
      <c r="JUQ12" s="83"/>
      <c r="JUR12" s="83"/>
      <c r="JUS12" s="83"/>
      <c r="JUT12" s="83"/>
      <c r="JUU12" s="83"/>
      <c r="JUV12" s="83"/>
      <c r="JUW12" s="83"/>
      <c r="JUX12" s="83"/>
      <c r="JUY12" s="83"/>
      <c r="JUZ12" s="83"/>
      <c r="JVA12" s="83"/>
      <c r="JVB12" s="83"/>
      <c r="JVC12" s="83"/>
      <c r="JVD12" s="83"/>
      <c r="JVE12" s="83"/>
      <c r="JVF12" s="83"/>
      <c r="JVG12" s="83"/>
      <c r="JVH12" s="83"/>
      <c r="JVI12" s="83"/>
      <c r="JVJ12" s="83"/>
      <c r="JVK12" s="83"/>
      <c r="JVL12" s="83"/>
      <c r="JVM12" s="83"/>
      <c r="JVN12" s="83"/>
      <c r="JVO12" s="83"/>
      <c r="JVP12" s="83"/>
      <c r="JVQ12" s="83"/>
      <c r="JVR12" s="83"/>
      <c r="JVS12" s="83"/>
      <c r="JVT12" s="83"/>
      <c r="JVU12" s="83"/>
      <c r="JVV12" s="83"/>
      <c r="JVW12" s="83"/>
      <c r="JVX12" s="83"/>
      <c r="JVY12" s="83"/>
      <c r="JVZ12" s="83"/>
      <c r="JWA12" s="83"/>
      <c r="JWB12" s="83"/>
      <c r="JWC12" s="83"/>
      <c r="JWD12" s="83"/>
      <c r="JWE12" s="83"/>
      <c r="JWF12" s="83"/>
      <c r="JWG12" s="83"/>
      <c r="JWH12" s="83"/>
      <c r="JWI12" s="83"/>
      <c r="JWJ12" s="83"/>
      <c r="JWK12" s="83"/>
      <c r="JWL12" s="83"/>
      <c r="JWM12" s="83"/>
      <c r="JWN12" s="83"/>
      <c r="JWO12" s="83"/>
      <c r="JWP12" s="83"/>
      <c r="JWQ12" s="83"/>
      <c r="JWR12" s="83"/>
      <c r="JWS12" s="83"/>
      <c r="JWT12" s="83"/>
      <c r="JWU12" s="83"/>
      <c r="JWV12" s="83"/>
      <c r="JWW12" s="83"/>
      <c r="JWX12" s="83"/>
      <c r="JWY12" s="83"/>
      <c r="JWZ12" s="83"/>
      <c r="JXA12" s="83"/>
      <c r="JXB12" s="83"/>
      <c r="JXC12" s="83"/>
      <c r="JXD12" s="83"/>
      <c r="JXE12" s="83"/>
      <c r="JXF12" s="83"/>
      <c r="JXG12" s="83"/>
      <c r="JXH12" s="83"/>
      <c r="JXI12" s="83"/>
      <c r="JXJ12" s="83"/>
      <c r="JXK12" s="83"/>
      <c r="JXL12" s="83"/>
      <c r="JXM12" s="83"/>
      <c r="JXN12" s="83"/>
      <c r="JXO12" s="83"/>
      <c r="JXP12" s="83"/>
      <c r="JXQ12" s="83"/>
      <c r="JXR12" s="83"/>
      <c r="JXS12" s="83"/>
      <c r="JXT12" s="83"/>
      <c r="JXU12" s="83"/>
      <c r="JXV12" s="83"/>
      <c r="JXW12" s="83"/>
      <c r="JXX12" s="83"/>
      <c r="JXY12" s="83"/>
      <c r="JXZ12" s="83"/>
      <c r="JYA12" s="83"/>
      <c r="JYB12" s="83"/>
      <c r="JYC12" s="83"/>
      <c r="JYD12" s="83"/>
      <c r="JYE12" s="83"/>
      <c r="JYF12" s="83"/>
      <c r="JYG12" s="83"/>
      <c r="JYH12" s="83"/>
      <c r="JYI12" s="83"/>
      <c r="JYJ12" s="83"/>
      <c r="JYK12" s="83"/>
      <c r="JYL12" s="83"/>
      <c r="JYM12" s="83"/>
      <c r="JYN12" s="83"/>
      <c r="JYO12" s="83"/>
      <c r="JYP12" s="83"/>
      <c r="JYQ12" s="83"/>
      <c r="JYR12" s="83"/>
      <c r="JYS12" s="83"/>
      <c r="JYT12" s="83"/>
      <c r="JYU12" s="83"/>
      <c r="JYV12" s="83"/>
      <c r="JYW12" s="83"/>
      <c r="JYX12" s="83"/>
      <c r="JYY12" s="83"/>
      <c r="JYZ12" s="83"/>
      <c r="JZA12" s="83"/>
      <c r="JZB12" s="83"/>
      <c r="JZC12" s="83"/>
      <c r="JZD12" s="83"/>
      <c r="JZE12" s="83"/>
      <c r="JZF12" s="83"/>
      <c r="JZG12" s="83"/>
      <c r="JZH12" s="83"/>
      <c r="JZI12" s="83"/>
      <c r="JZJ12" s="83"/>
      <c r="JZK12" s="83"/>
      <c r="JZL12" s="83"/>
      <c r="JZM12" s="83"/>
      <c r="JZN12" s="83"/>
      <c r="JZO12" s="83"/>
      <c r="JZP12" s="83"/>
      <c r="JZQ12" s="83"/>
      <c r="JZR12" s="83"/>
      <c r="JZS12" s="83"/>
      <c r="JZT12" s="83"/>
      <c r="JZU12" s="83"/>
      <c r="JZV12" s="83"/>
      <c r="JZW12" s="83"/>
      <c r="JZX12" s="83"/>
      <c r="JZY12" s="83"/>
      <c r="JZZ12" s="83"/>
      <c r="KAA12" s="83"/>
      <c r="KAB12" s="83"/>
      <c r="KAC12" s="83"/>
      <c r="KAD12" s="83"/>
      <c r="KAE12" s="83"/>
      <c r="KAF12" s="83"/>
      <c r="KAG12" s="83"/>
      <c r="KAH12" s="83"/>
      <c r="KAI12" s="83"/>
      <c r="KAJ12" s="83"/>
      <c r="KAK12" s="83"/>
      <c r="KAL12" s="83"/>
      <c r="KAM12" s="83"/>
      <c r="KAN12" s="83"/>
      <c r="KAO12" s="83"/>
      <c r="KAP12" s="83"/>
      <c r="KAQ12" s="83"/>
      <c r="KAR12" s="83"/>
      <c r="KAS12" s="83"/>
      <c r="KAT12" s="83"/>
      <c r="KAU12" s="83"/>
      <c r="KAV12" s="83"/>
      <c r="KAW12" s="83"/>
      <c r="KAX12" s="83"/>
      <c r="KAY12" s="83"/>
      <c r="KAZ12" s="83"/>
      <c r="KBA12" s="83"/>
      <c r="KBB12" s="83"/>
      <c r="KBC12" s="83"/>
      <c r="KBD12" s="83"/>
      <c r="KBE12" s="83"/>
      <c r="KBF12" s="83"/>
      <c r="KBG12" s="83"/>
      <c r="KBH12" s="83"/>
      <c r="KBI12" s="83"/>
      <c r="KBJ12" s="83"/>
      <c r="KBK12" s="83"/>
      <c r="KBL12" s="83"/>
      <c r="KBM12" s="83"/>
      <c r="KBN12" s="83"/>
      <c r="KBO12" s="83"/>
      <c r="KBP12" s="83"/>
      <c r="KBQ12" s="83"/>
      <c r="KBR12" s="83"/>
      <c r="KBS12" s="83"/>
      <c r="KBT12" s="83"/>
      <c r="KBU12" s="83"/>
      <c r="KBV12" s="83"/>
      <c r="KBW12" s="83"/>
      <c r="KBX12" s="83"/>
      <c r="KBY12" s="83"/>
      <c r="KBZ12" s="83"/>
      <c r="KCA12" s="83"/>
      <c r="KCB12" s="83"/>
      <c r="KCC12" s="83"/>
      <c r="KCD12" s="83"/>
      <c r="KCE12" s="83"/>
      <c r="KCF12" s="83"/>
      <c r="KCG12" s="83"/>
      <c r="KCH12" s="83"/>
      <c r="KCI12" s="83"/>
      <c r="KCJ12" s="83"/>
      <c r="KCK12" s="83"/>
      <c r="KCL12" s="83"/>
      <c r="KCM12" s="83"/>
      <c r="KCN12" s="83"/>
      <c r="KCO12" s="83"/>
      <c r="KCP12" s="83"/>
      <c r="KCQ12" s="83"/>
      <c r="KCR12" s="83"/>
      <c r="KCS12" s="83"/>
      <c r="KCT12" s="83"/>
      <c r="KCU12" s="83"/>
      <c r="KCV12" s="83"/>
      <c r="KCW12" s="83"/>
      <c r="KCX12" s="83"/>
      <c r="KCY12" s="83"/>
      <c r="KCZ12" s="83"/>
      <c r="KDA12" s="83"/>
      <c r="KDB12" s="83"/>
      <c r="KDC12" s="83"/>
      <c r="KDD12" s="83"/>
      <c r="KDE12" s="83"/>
      <c r="KDF12" s="83"/>
      <c r="KDG12" s="83"/>
      <c r="KDH12" s="83"/>
      <c r="KDI12" s="83"/>
      <c r="KDJ12" s="83"/>
      <c r="KDK12" s="83"/>
      <c r="KDL12" s="83"/>
      <c r="KDM12" s="83"/>
      <c r="KDN12" s="83"/>
      <c r="KDO12" s="83"/>
      <c r="KDP12" s="83"/>
      <c r="KDQ12" s="83"/>
      <c r="KDR12" s="83"/>
      <c r="KDS12" s="83"/>
      <c r="KDT12" s="83"/>
      <c r="KDU12" s="83"/>
      <c r="KDV12" s="83"/>
      <c r="KDW12" s="83"/>
      <c r="KDX12" s="83"/>
      <c r="KDY12" s="83"/>
      <c r="KDZ12" s="83"/>
      <c r="KEA12" s="83"/>
      <c r="KEB12" s="83"/>
      <c r="KEC12" s="83"/>
      <c r="KED12" s="83"/>
      <c r="KEE12" s="83"/>
      <c r="KEF12" s="83"/>
      <c r="KEG12" s="83"/>
      <c r="KEH12" s="83"/>
      <c r="KEI12" s="83"/>
      <c r="KEJ12" s="83"/>
      <c r="KEK12" s="83"/>
      <c r="KEL12" s="83"/>
      <c r="KEM12" s="83"/>
      <c r="KEN12" s="83"/>
      <c r="KEO12" s="83"/>
      <c r="KEP12" s="83"/>
      <c r="KEQ12" s="83"/>
      <c r="KER12" s="83"/>
      <c r="KES12" s="83"/>
      <c r="KET12" s="83"/>
      <c r="KEU12" s="83"/>
      <c r="KEV12" s="83"/>
      <c r="KEW12" s="83"/>
      <c r="KEX12" s="83"/>
      <c r="KEY12" s="83"/>
      <c r="KEZ12" s="83"/>
      <c r="KFA12" s="83"/>
      <c r="KFB12" s="83"/>
      <c r="KFC12" s="83"/>
      <c r="KFD12" s="83"/>
      <c r="KFE12" s="83"/>
      <c r="KFF12" s="83"/>
      <c r="KFG12" s="83"/>
      <c r="KFH12" s="83"/>
      <c r="KFI12" s="83"/>
      <c r="KFJ12" s="83"/>
      <c r="KFK12" s="83"/>
      <c r="KFL12" s="83"/>
      <c r="KFM12" s="83"/>
      <c r="KFN12" s="83"/>
      <c r="KFO12" s="83"/>
      <c r="KFP12" s="83"/>
      <c r="KFQ12" s="83"/>
      <c r="KFR12" s="83"/>
      <c r="KFS12" s="83"/>
      <c r="KFT12" s="83"/>
      <c r="KFU12" s="83"/>
      <c r="KFV12" s="83"/>
      <c r="KFW12" s="83"/>
      <c r="KFX12" s="83"/>
      <c r="KFY12" s="83"/>
      <c r="KFZ12" s="83"/>
      <c r="KGA12" s="83"/>
      <c r="KGB12" s="83"/>
      <c r="KGC12" s="83"/>
      <c r="KGD12" s="83"/>
      <c r="KGE12" s="83"/>
      <c r="KGF12" s="83"/>
      <c r="KGG12" s="83"/>
      <c r="KGH12" s="83"/>
      <c r="KGI12" s="83"/>
      <c r="KGJ12" s="83"/>
      <c r="KGK12" s="83"/>
      <c r="KGL12" s="83"/>
      <c r="KGM12" s="83"/>
      <c r="KGN12" s="83"/>
      <c r="KGO12" s="83"/>
      <c r="KGP12" s="83"/>
      <c r="KGQ12" s="83"/>
      <c r="KGR12" s="83"/>
      <c r="KGS12" s="83"/>
      <c r="KGT12" s="83"/>
      <c r="KGU12" s="83"/>
      <c r="KGV12" s="83"/>
      <c r="KGW12" s="83"/>
      <c r="KGX12" s="83"/>
      <c r="KGY12" s="83"/>
      <c r="KGZ12" s="83"/>
      <c r="KHA12" s="83"/>
      <c r="KHB12" s="83"/>
      <c r="KHC12" s="83"/>
      <c r="KHD12" s="83"/>
      <c r="KHE12" s="83"/>
      <c r="KHF12" s="83"/>
      <c r="KHG12" s="83"/>
      <c r="KHH12" s="83"/>
      <c r="KHI12" s="83"/>
      <c r="KHJ12" s="83"/>
      <c r="KHK12" s="83"/>
      <c r="KHL12" s="83"/>
      <c r="KHM12" s="83"/>
      <c r="KHN12" s="83"/>
      <c r="KHO12" s="83"/>
      <c r="KHP12" s="83"/>
      <c r="KHQ12" s="83"/>
      <c r="KHR12" s="83"/>
      <c r="KHS12" s="83"/>
      <c r="KHT12" s="83"/>
      <c r="KHU12" s="83"/>
      <c r="KHV12" s="83"/>
      <c r="KHW12" s="83"/>
      <c r="KHX12" s="83"/>
      <c r="KHY12" s="83"/>
      <c r="KHZ12" s="83"/>
      <c r="KIA12" s="83"/>
      <c r="KIB12" s="83"/>
      <c r="KIC12" s="83"/>
      <c r="KID12" s="83"/>
      <c r="KIE12" s="83"/>
      <c r="KIF12" s="83"/>
      <c r="KIG12" s="83"/>
      <c r="KIH12" s="83"/>
      <c r="KII12" s="83"/>
      <c r="KIJ12" s="83"/>
      <c r="KIK12" s="83"/>
      <c r="KIL12" s="83"/>
      <c r="KIM12" s="83"/>
      <c r="KIN12" s="83"/>
      <c r="KIO12" s="83"/>
      <c r="KIP12" s="83"/>
      <c r="KIQ12" s="83"/>
      <c r="KIR12" s="83"/>
      <c r="KIS12" s="83"/>
      <c r="KIT12" s="83"/>
      <c r="KIU12" s="83"/>
      <c r="KIV12" s="83"/>
      <c r="KIW12" s="83"/>
      <c r="KIX12" s="83"/>
      <c r="KIY12" s="83"/>
      <c r="KIZ12" s="83"/>
      <c r="KJA12" s="83"/>
      <c r="KJB12" s="83"/>
      <c r="KJC12" s="83"/>
      <c r="KJD12" s="83"/>
      <c r="KJE12" s="83"/>
      <c r="KJF12" s="83"/>
      <c r="KJG12" s="83"/>
      <c r="KJH12" s="83"/>
      <c r="KJI12" s="83"/>
      <c r="KJJ12" s="83"/>
      <c r="KJK12" s="83"/>
      <c r="KJL12" s="83"/>
      <c r="KJM12" s="83"/>
      <c r="KJN12" s="83"/>
      <c r="KJO12" s="83"/>
      <c r="KJP12" s="83"/>
      <c r="KJQ12" s="83"/>
      <c r="KJR12" s="83"/>
      <c r="KJS12" s="83"/>
      <c r="KJT12" s="83"/>
      <c r="KJU12" s="83"/>
      <c r="KJV12" s="83"/>
      <c r="KJW12" s="83"/>
      <c r="KJX12" s="83"/>
      <c r="KJY12" s="83"/>
      <c r="KJZ12" s="83"/>
      <c r="KKA12" s="83"/>
      <c r="KKB12" s="83"/>
      <c r="KKC12" s="83"/>
      <c r="KKD12" s="83"/>
      <c r="KKE12" s="83"/>
      <c r="KKF12" s="83"/>
      <c r="KKG12" s="83"/>
      <c r="KKH12" s="83"/>
      <c r="KKI12" s="83"/>
      <c r="KKJ12" s="83"/>
      <c r="KKK12" s="83"/>
      <c r="KKL12" s="83"/>
      <c r="KKM12" s="83"/>
      <c r="KKN12" s="83"/>
      <c r="KKO12" s="83"/>
      <c r="KKP12" s="83"/>
      <c r="KKQ12" s="83"/>
      <c r="KKR12" s="83"/>
      <c r="KKS12" s="83"/>
      <c r="KKT12" s="83"/>
      <c r="KKU12" s="83"/>
      <c r="KKV12" s="83"/>
      <c r="KKW12" s="83"/>
      <c r="KKX12" s="83"/>
      <c r="KKY12" s="83"/>
      <c r="KKZ12" s="83"/>
      <c r="KLA12" s="83"/>
      <c r="KLB12" s="83"/>
      <c r="KLC12" s="83"/>
      <c r="KLD12" s="83"/>
      <c r="KLE12" s="83"/>
      <c r="KLF12" s="83"/>
      <c r="KLG12" s="83"/>
      <c r="KLH12" s="83"/>
      <c r="KLI12" s="83"/>
      <c r="KLJ12" s="83"/>
      <c r="KLK12" s="83"/>
      <c r="KLL12" s="83"/>
      <c r="KLM12" s="83"/>
      <c r="KLN12" s="83"/>
      <c r="KLO12" s="83"/>
      <c r="KLP12" s="83"/>
      <c r="KLQ12" s="83"/>
      <c r="KLR12" s="83"/>
      <c r="KLS12" s="83"/>
      <c r="KLT12" s="83"/>
      <c r="KLU12" s="83"/>
      <c r="KLV12" s="83"/>
      <c r="KLW12" s="83"/>
      <c r="KLX12" s="83"/>
      <c r="KLY12" s="83"/>
      <c r="KLZ12" s="83"/>
      <c r="KMA12" s="83"/>
      <c r="KMB12" s="83"/>
      <c r="KMC12" s="83"/>
      <c r="KMD12" s="83"/>
      <c r="KME12" s="83"/>
      <c r="KMF12" s="83"/>
      <c r="KMG12" s="83"/>
      <c r="KMH12" s="83"/>
      <c r="KMI12" s="83"/>
      <c r="KMJ12" s="83"/>
      <c r="KMK12" s="83"/>
      <c r="KML12" s="83"/>
      <c r="KMM12" s="83"/>
      <c r="KMN12" s="83"/>
      <c r="KMO12" s="83"/>
      <c r="KMP12" s="83"/>
      <c r="KMQ12" s="83"/>
      <c r="KMR12" s="83"/>
      <c r="KMS12" s="83"/>
      <c r="KMT12" s="83"/>
      <c r="KMU12" s="83"/>
      <c r="KMV12" s="83"/>
      <c r="KMW12" s="83"/>
      <c r="KMX12" s="83"/>
      <c r="KMY12" s="83"/>
      <c r="KMZ12" s="83"/>
      <c r="KNA12" s="83"/>
      <c r="KNB12" s="83"/>
      <c r="KNC12" s="83"/>
      <c r="KND12" s="83"/>
      <c r="KNE12" s="83"/>
      <c r="KNF12" s="83"/>
      <c r="KNG12" s="83"/>
      <c r="KNH12" s="83"/>
      <c r="KNI12" s="83"/>
      <c r="KNJ12" s="83"/>
      <c r="KNK12" s="83"/>
      <c r="KNL12" s="83"/>
      <c r="KNM12" s="83"/>
      <c r="KNN12" s="83"/>
      <c r="KNO12" s="83"/>
      <c r="KNP12" s="83"/>
      <c r="KNQ12" s="83"/>
      <c r="KNR12" s="83"/>
      <c r="KNS12" s="83"/>
      <c r="KNT12" s="83"/>
      <c r="KNU12" s="83"/>
      <c r="KNV12" s="83"/>
      <c r="KNW12" s="83"/>
      <c r="KNX12" s="83"/>
      <c r="KNY12" s="83"/>
      <c r="KNZ12" s="83"/>
      <c r="KOA12" s="83"/>
      <c r="KOB12" s="83"/>
      <c r="KOC12" s="83"/>
      <c r="KOD12" s="83"/>
      <c r="KOE12" s="83"/>
      <c r="KOF12" s="83"/>
      <c r="KOG12" s="83"/>
      <c r="KOH12" s="83"/>
      <c r="KOI12" s="83"/>
      <c r="KOJ12" s="83"/>
      <c r="KOK12" s="83"/>
      <c r="KOL12" s="83"/>
      <c r="KOM12" s="83"/>
      <c r="KON12" s="83"/>
      <c r="KOO12" s="83"/>
      <c r="KOP12" s="83"/>
      <c r="KOQ12" s="83"/>
      <c r="KOR12" s="83"/>
      <c r="KOS12" s="83"/>
      <c r="KOT12" s="83"/>
      <c r="KOU12" s="83"/>
      <c r="KOV12" s="83"/>
      <c r="KOW12" s="83"/>
      <c r="KOX12" s="83"/>
      <c r="KOY12" s="83"/>
      <c r="KOZ12" s="83"/>
      <c r="KPA12" s="83"/>
      <c r="KPB12" s="83"/>
      <c r="KPC12" s="83"/>
      <c r="KPD12" s="83"/>
      <c r="KPE12" s="83"/>
      <c r="KPF12" s="83"/>
      <c r="KPG12" s="83"/>
      <c r="KPH12" s="83"/>
      <c r="KPI12" s="83"/>
      <c r="KPJ12" s="83"/>
      <c r="KPK12" s="83"/>
      <c r="KPL12" s="83"/>
      <c r="KPM12" s="83"/>
      <c r="KPN12" s="83"/>
      <c r="KPO12" s="83"/>
      <c r="KPP12" s="83"/>
      <c r="KPQ12" s="83"/>
      <c r="KPR12" s="83"/>
      <c r="KPS12" s="83"/>
      <c r="KPT12" s="83"/>
      <c r="KPU12" s="83"/>
      <c r="KPV12" s="83"/>
      <c r="KPW12" s="83"/>
      <c r="KPX12" s="83"/>
      <c r="KPY12" s="83"/>
      <c r="KPZ12" s="83"/>
      <c r="KQA12" s="83"/>
      <c r="KQB12" s="83"/>
      <c r="KQC12" s="83"/>
      <c r="KQD12" s="83"/>
      <c r="KQE12" s="83"/>
      <c r="KQF12" s="83"/>
      <c r="KQG12" s="83"/>
      <c r="KQH12" s="83"/>
      <c r="KQI12" s="83"/>
      <c r="KQJ12" s="83"/>
      <c r="KQK12" s="83"/>
      <c r="KQL12" s="83"/>
      <c r="KQM12" s="83"/>
      <c r="KQN12" s="83"/>
      <c r="KQO12" s="83"/>
      <c r="KQP12" s="83"/>
      <c r="KQQ12" s="83"/>
      <c r="KQR12" s="83"/>
      <c r="KQS12" s="83"/>
      <c r="KQT12" s="83"/>
      <c r="KQU12" s="83"/>
      <c r="KQV12" s="83"/>
      <c r="KQW12" s="83"/>
      <c r="KQX12" s="83"/>
      <c r="KQY12" s="83"/>
      <c r="KQZ12" s="83"/>
      <c r="KRA12" s="83"/>
      <c r="KRB12" s="83"/>
      <c r="KRC12" s="83"/>
      <c r="KRD12" s="83"/>
      <c r="KRE12" s="83"/>
      <c r="KRF12" s="83"/>
      <c r="KRG12" s="83"/>
      <c r="KRH12" s="83"/>
      <c r="KRI12" s="83"/>
      <c r="KRJ12" s="83"/>
      <c r="KRK12" s="83"/>
      <c r="KRL12" s="83"/>
      <c r="KRM12" s="83"/>
      <c r="KRN12" s="83"/>
      <c r="KRO12" s="83"/>
      <c r="KRP12" s="83"/>
      <c r="KRQ12" s="83"/>
      <c r="KRR12" s="83"/>
      <c r="KRS12" s="83"/>
      <c r="KRT12" s="83"/>
      <c r="KRU12" s="83"/>
      <c r="KRV12" s="83"/>
      <c r="KRW12" s="83"/>
      <c r="KRX12" s="83"/>
      <c r="KRY12" s="83"/>
      <c r="KRZ12" s="83"/>
      <c r="KSA12" s="83"/>
      <c r="KSB12" s="83"/>
      <c r="KSC12" s="83"/>
      <c r="KSD12" s="83"/>
      <c r="KSE12" s="83"/>
      <c r="KSF12" s="83"/>
      <c r="KSG12" s="83"/>
      <c r="KSH12" s="83"/>
      <c r="KSI12" s="83"/>
      <c r="KSJ12" s="83"/>
      <c r="KSK12" s="83"/>
      <c r="KSL12" s="83"/>
      <c r="KSM12" s="83"/>
      <c r="KSN12" s="83"/>
      <c r="KSO12" s="83"/>
      <c r="KSP12" s="83"/>
      <c r="KSQ12" s="83"/>
      <c r="KSR12" s="83"/>
      <c r="KSS12" s="83"/>
      <c r="KST12" s="83"/>
      <c r="KSU12" s="83"/>
      <c r="KSV12" s="83"/>
      <c r="KSW12" s="83"/>
      <c r="KSX12" s="83"/>
      <c r="KSY12" s="83"/>
      <c r="KSZ12" s="83"/>
      <c r="KTA12" s="83"/>
      <c r="KTB12" s="83"/>
      <c r="KTC12" s="83"/>
      <c r="KTD12" s="83"/>
      <c r="KTE12" s="83"/>
      <c r="KTF12" s="83"/>
      <c r="KTG12" s="83"/>
      <c r="KTH12" s="83"/>
      <c r="KTI12" s="83"/>
      <c r="KTJ12" s="83"/>
      <c r="KTK12" s="83"/>
      <c r="KTL12" s="83"/>
      <c r="KTM12" s="83"/>
      <c r="KTN12" s="83"/>
      <c r="KTO12" s="83"/>
      <c r="KTP12" s="83"/>
      <c r="KTQ12" s="83"/>
      <c r="KTR12" s="83"/>
      <c r="KTS12" s="83"/>
      <c r="KTT12" s="83"/>
      <c r="KTU12" s="83"/>
      <c r="KTV12" s="83"/>
      <c r="KTW12" s="83"/>
      <c r="KTX12" s="83"/>
      <c r="KTY12" s="83"/>
      <c r="KTZ12" s="83"/>
      <c r="KUA12" s="83"/>
      <c r="KUB12" s="83"/>
      <c r="KUC12" s="83"/>
      <c r="KUD12" s="83"/>
      <c r="KUE12" s="83"/>
      <c r="KUF12" s="83"/>
      <c r="KUG12" s="83"/>
      <c r="KUH12" s="83"/>
      <c r="KUI12" s="83"/>
      <c r="KUJ12" s="83"/>
      <c r="KUK12" s="83"/>
      <c r="KUL12" s="83"/>
      <c r="KUM12" s="83"/>
      <c r="KUN12" s="83"/>
      <c r="KUO12" s="83"/>
      <c r="KUP12" s="83"/>
      <c r="KUQ12" s="83"/>
      <c r="KUR12" s="83"/>
      <c r="KUS12" s="83"/>
      <c r="KUT12" s="83"/>
      <c r="KUU12" s="83"/>
      <c r="KUV12" s="83"/>
      <c r="KUW12" s="83"/>
      <c r="KUX12" s="83"/>
      <c r="KUY12" s="83"/>
      <c r="KUZ12" s="83"/>
      <c r="KVA12" s="83"/>
      <c r="KVB12" s="83"/>
      <c r="KVC12" s="83"/>
      <c r="KVD12" s="83"/>
      <c r="KVE12" s="83"/>
      <c r="KVF12" s="83"/>
      <c r="KVG12" s="83"/>
      <c r="KVH12" s="83"/>
      <c r="KVI12" s="83"/>
      <c r="KVJ12" s="83"/>
      <c r="KVK12" s="83"/>
      <c r="KVL12" s="83"/>
      <c r="KVM12" s="83"/>
      <c r="KVN12" s="83"/>
      <c r="KVO12" s="83"/>
      <c r="KVP12" s="83"/>
      <c r="KVQ12" s="83"/>
      <c r="KVR12" s="83"/>
      <c r="KVS12" s="83"/>
      <c r="KVT12" s="83"/>
      <c r="KVU12" s="83"/>
      <c r="KVV12" s="83"/>
      <c r="KVW12" s="83"/>
      <c r="KVX12" s="83"/>
      <c r="KVY12" s="83"/>
      <c r="KVZ12" s="83"/>
      <c r="KWA12" s="83"/>
      <c r="KWB12" s="83"/>
      <c r="KWC12" s="83"/>
      <c r="KWD12" s="83"/>
      <c r="KWE12" s="83"/>
      <c r="KWF12" s="83"/>
      <c r="KWG12" s="83"/>
      <c r="KWH12" s="83"/>
      <c r="KWI12" s="83"/>
      <c r="KWJ12" s="83"/>
      <c r="KWK12" s="83"/>
      <c r="KWL12" s="83"/>
      <c r="KWM12" s="83"/>
      <c r="KWN12" s="83"/>
      <c r="KWO12" s="83"/>
      <c r="KWP12" s="83"/>
      <c r="KWQ12" s="83"/>
      <c r="KWR12" s="83"/>
      <c r="KWS12" s="83"/>
      <c r="KWT12" s="83"/>
      <c r="KWU12" s="83"/>
      <c r="KWV12" s="83"/>
      <c r="KWW12" s="83"/>
      <c r="KWX12" s="83"/>
      <c r="KWY12" s="83"/>
      <c r="KWZ12" s="83"/>
      <c r="KXA12" s="83"/>
      <c r="KXB12" s="83"/>
      <c r="KXC12" s="83"/>
      <c r="KXD12" s="83"/>
      <c r="KXE12" s="83"/>
      <c r="KXF12" s="83"/>
      <c r="KXG12" s="83"/>
      <c r="KXH12" s="83"/>
      <c r="KXI12" s="83"/>
      <c r="KXJ12" s="83"/>
      <c r="KXK12" s="83"/>
      <c r="KXL12" s="83"/>
      <c r="KXM12" s="83"/>
      <c r="KXN12" s="83"/>
      <c r="KXO12" s="83"/>
      <c r="KXP12" s="83"/>
      <c r="KXQ12" s="83"/>
      <c r="KXR12" s="83"/>
      <c r="KXS12" s="83"/>
      <c r="KXT12" s="83"/>
      <c r="KXU12" s="83"/>
      <c r="KXV12" s="83"/>
      <c r="KXW12" s="83"/>
      <c r="KXX12" s="83"/>
      <c r="KXY12" s="83"/>
      <c r="KXZ12" s="83"/>
      <c r="KYA12" s="83"/>
      <c r="KYB12" s="83"/>
      <c r="KYC12" s="83"/>
      <c r="KYD12" s="83"/>
      <c r="KYE12" s="83"/>
      <c r="KYF12" s="83"/>
      <c r="KYG12" s="83"/>
      <c r="KYH12" s="83"/>
      <c r="KYI12" s="83"/>
      <c r="KYJ12" s="83"/>
      <c r="KYK12" s="83"/>
      <c r="KYL12" s="83"/>
      <c r="KYM12" s="83"/>
      <c r="KYN12" s="83"/>
      <c r="KYO12" s="83"/>
      <c r="KYP12" s="83"/>
      <c r="KYQ12" s="83"/>
      <c r="KYR12" s="83"/>
      <c r="KYS12" s="83"/>
      <c r="KYT12" s="83"/>
      <c r="KYU12" s="83"/>
      <c r="KYV12" s="83"/>
      <c r="KYW12" s="83"/>
      <c r="KYX12" s="83"/>
      <c r="KYY12" s="83"/>
      <c r="KYZ12" s="83"/>
      <c r="KZA12" s="83"/>
      <c r="KZB12" s="83"/>
      <c r="KZC12" s="83"/>
      <c r="KZD12" s="83"/>
      <c r="KZE12" s="83"/>
      <c r="KZF12" s="83"/>
      <c r="KZG12" s="83"/>
      <c r="KZH12" s="83"/>
      <c r="KZI12" s="83"/>
      <c r="KZJ12" s="83"/>
      <c r="KZK12" s="83"/>
      <c r="KZL12" s="83"/>
      <c r="KZM12" s="83"/>
      <c r="KZN12" s="83"/>
      <c r="KZO12" s="83"/>
      <c r="KZP12" s="83"/>
      <c r="KZQ12" s="83"/>
      <c r="KZR12" s="83"/>
      <c r="KZS12" s="83"/>
      <c r="KZT12" s="83"/>
      <c r="KZU12" s="83"/>
      <c r="KZV12" s="83"/>
      <c r="KZW12" s="83"/>
      <c r="KZX12" s="83"/>
      <c r="KZY12" s="83"/>
      <c r="KZZ12" s="83"/>
      <c r="LAA12" s="83"/>
      <c r="LAB12" s="83"/>
      <c r="LAC12" s="83"/>
      <c r="LAD12" s="83"/>
      <c r="LAE12" s="83"/>
      <c r="LAF12" s="83"/>
      <c r="LAG12" s="83"/>
      <c r="LAH12" s="83"/>
      <c r="LAI12" s="83"/>
      <c r="LAJ12" s="83"/>
      <c r="LAK12" s="83"/>
      <c r="LAL12" s="83"/>
      <c r="LAM12" s="83"/>
      <c r="LAN12" s="83"/>
      <c r="LAO12" s="83"/>
      <c r="LAP12" s="83"/>
      <c r="LAQ12" s="83"/>
      <c r="LAR12" s="83"/>
      <c r="LAS12" s="83"/>
      <c r="LAT12" s="83"/>
      <c r="LAU12" s="83"/>
      <c r="LAV12" s="83"/>
      <c r="LAW12" s="83"/>
      <c r="LAX12" s="83"/>
      <c r="LAY12" s="83"/>
      <c r="LAZ12" s="83"/>
      <c r="LBA12" s="83"/>
      <c r="LBB12" s="83"/>
      <c r="LBC12" s="83"/>
      <c r="LBD12" s="83"/>
      <c r="LBE12" s="83"/>
      <c r="LBF12" s="83"/>
      <c r="LBG12" s="83"/>
      <c r="LBH12" s="83"/>
      <c r="LBI12" s="83"/>
      <c r="LBJ12" s="83"/>
      <c r="LBK12" s="83"/>
      <c r="LBL12" s="83"/>
      <c r="LBM12" s="83"/>
      <c r="LBN12" s="83"/>
      <c r="LBO12" s="83"/>
      <c r="LBP12" s="83"/>
      <c r="LBQ12" s="83"/>
      <c r="LBR12" s="83"/>
      <c r="LBS12" s="83"/>
      <c r="LBT12" s="83"/>
      <c r="LBU12" s="83"/>
      <c r="LBV12" s="83"/>
      <c r="LBW12" s="83"/>
      <c r="LBX12" s="83"/>
      <c r="LBY12" s="83"/>
      <c r="LBZ12" s="83"/>
      <c r="LCA12" s="83"/>
      <c r="LCB12" s="83"/>
      <c r="LCC12" s="83"/>
      <c r="LCD12" s="83"/>
      <c r="LCE12" s="83"/>
      <c r="LCF12" s="83"/>
      <c r="LCG12" s="83"/>
      <c r="LCH12" s="83"/>
      <c r="LCI12" s="83"/>
      <c r="LCJ12" s="83"/>
      <c r="LCK12" s="83"/>
      <c r="LCL12" s="83"/>
      <c r="LCM12" s="83"/>
      <c r="LCN12" s="83"/>
      <c r="LCO12" s="83"/>
      <c r="LCP12" s="83"/>
      <c r="LCQ12" s="83"/>
      <c r="LCR12" s="83"/>
      <c r="LCS12" s="83"/>
      <c r="LCT12" s="83"/>
      <c r="LCU12" s="83"/>
      <c r="LCV12" s="83"/>
      <c r="LCW12" s="83"/>
      <c r="LCX12" s="83"/>
      <c r="LCY12" s="83"/>
      <c r="LCZ12" s="83"/>
      <c r="LDA12" s="83"/>
      <c r="LDB12" s="83"/>
      <c r="LDC12" s="83"/>
      <c r="LDD12" s="83"/>
      <c r="LDE12" s="83"/>
      <c r="LDF12" s="83"/>
      <c r="LDG12" s="83"/>
      <c r="LDH12" s="83"/>
      <c r="LDI12" s="83"/>
      <c r="LDJ12" s="83"/>
      <c r="LDK12" s="83"/>
      <c r="LDL12" s="83"/>
      <c r="LDM12" s="83"/>
      <c r="LDN12" s="83"/>
      <c r="LDO12" s="83"/>
      <c r="LDP12" s="83"/>
      <c r="LDQ12" s="83"/>
      <c r="LDR12" s="83"/>
      <c r="LDS12" s="83"/>
      <c r="LDT12" s="83"/>
      <c r="LDU12" s="83"/>
      <c r="LDV12" s="83"/>
      <c r="LDW12" s="83"/>
      <c r="LDX12" s="83"/>
      <c r="LDY12" s="83"/>
      <c r="LDZ12" s="83"/>
      <c r="LEA12" s="83"/>
      <c r="LEB12" s="83"/>
      <c r="LEC12" s="83"/>
      <c r="LED12" s="83"/>
      <c r="LEE12" s="83"/>
      <c r="LEF12" s="83"/>
      <c r="LEG12" s="83"/>
      <c r="LEH12" s="83"/>
      <c r="LEI12" s="83"/>
      <c r="LEJ12" s="83"/>
      <c r="LEK12" s="83"/>
      <c r="LEL12" s="83"/>
      <c r="LEM12" s="83"/>
      <c r="LEN12" s="83"/>
      <c r="LEO12" s="83"/>
      <c r="LEP12" s="83"/>
      <c r="LEQ12" s="83"/>
      <c r="LER12" s="83"/>
      <c r="LES12" s="83"/>
      <c r="LET12" s="83"/>
      <c r="LEU12" s="83"/>
      <c r="LEV12" s="83"/>
      <c r="LEW12" s="83"/>
      <c r="LEX12" s="83"/>
      <c r="LEY12" s="83"/>
      <c r="LEZ12" s="83"/>
      <c r="LFA12" s="83"/>
      <c r="LFB12" s="83"/>
      <c r="LFC12" s="83"/>
      <c r="LFD12" s="83"/>
      <c r="LFE12" s="83"/>
      <c r="LFF12" s="83"/>
      <c r="LFG12" s="83"/>
      <c r="LFH12" s="83"/>
      <c r="LFI12" s="83"/>
      <c r="LFJ12" s="83"/>
      <c r="LFK12" s="83"/>
      <c r="LFL12" s="83"/>
      <c r="LFM12" s="83"/>
      <c r="LFN12" s="83"/>
      <c r="LFO12" s="83"/>
      <c r="LFP12" s="83"/>
      <c r="LFQ12" s="83"/>
      <c r="LFR12" s="83"/>
      <c r="LFS12" s="83"/>
      <c r="LFT12" s="83"/>
      <c r="LFU12" s="83"/>
      <c r="LFV12" s="83"/>
      <c r="LFW12" s="83"/>
      <c r="LFX12" s="83"/>
      <c r="LFY12" s="83"/>
      <c r="LFZ12" s="83"/>
      <c r="LGA12" s="83"/>
      <c r="LGB12" s="83"/>
      <c r="LGC12" s="83"/>
      <c r="LGD12" s="83"/>
      <c r="LGE12" s="83"/>
      <c r="LGF12" s="83"/>
      <c r="LGG12" s="83"/>
      <c r="LGH12" s="83"/>
      <c r="LGI12" s="83"/>
      <c r="LGJ12" s="83"/>
      <c r="LGK12" s="83"/>
      <c r="LGL12" s="83"/>
      <c r="LGM12" s="83"/>
      <c r="LGN12" s="83"/>
      <c r="LGO12" s="83"/>
      <c r="LGP12" s="83"/>
      <c r="LGQ12" s="83"/>
      <c r="LGR12" s="83"/>
      <c r="LGS12" s="83"/>
      <c r="LGT12" s="83"/>
      <c r="LGU12" s="83"/>
      <c r="LGV12" s="83"/>
      <c r="LGW12" s="83"/>
      <c r="LGX12" s="83"/>
      <c r="LGY12" s="83"/>
      <c r="LGZ12" s="83"/>
      <c r="LHA12" s="83"/>
      <c r="LHB12" s="83"/>
      <c r="LHC12" s="83"/>
      <c r="LHD12" s="83"/>
      <c r="LHE12" s="83"/>
      <c r="LHF12" s="83"/>
      <c r="LHG12" s="83"/>
      <c r="LHH12" s="83"/>
      <c r="LHI12" s="83"/>
      <c r="LHJ12" s="83"/>
      <c r="LHK12" s="83"/>
      <c r="LHL12" s="83"/>
      <c r="LHM12" s="83"/>
      <c r="LHN12" s="83"/>
      <c r="LHO12" s="83"/>
      <c r="LHP12" s="83"/>
      <c r="LHQ12" s="83"/>
      <c r="LHR12" s="83"/>
      <c r="LHS12" s="83"/>
      <c r="LHT12" s="83"/>
      <c r="LHU12" s="83"/>
      <c r="LHV12" s="83"/>
      <c r="LHW12" s="83"/>
      <c r="LHX12" s="83"/>
      <c r="LHY12" s="83"/>
      <c r="LHZ12" s="83"/>
      <c r="LIA12" s="83"/>
      <c r="LIB12" s="83"/>
      <c r="LIC12" s="83"/>
      <c r="LID12" s="83"/>
      <c r="LIE12" s="83"/>
      <c r="LIF12" s="83"/>
      <c r="LIG12" s="83"/>
      <c r="LIH12" s="83"/>
      <c r="LII12" s="83"/>
      <c r="LIJ12" s="83"/>
      <c r="LIK12" s="83"/>
      <c r="LIL12" s="83"/>
      <c r="LIM12" s="83"/>
      <c r="LIN12" s="83"/>
      <c r="LIO12" s="83"/>
      <c r="LIP12" s="83"/>
      <c r="LIQ12" s="83"/>
      <c r="LIR12" s="83"/>
      <c r="LIS12" s="83"/>
      <c r="LIT12" s="83"/>
      <c r="LIU12" s="83"/>
      <c r="LIV12" s="83"/>
      <c r="LIW12" s="83"/>
      <c r="LIX12" s="83"/>
      <c r="LIY12" s="83"/>
      <c r="LIZ12" s="83"/>
      <c r="LJA12" s="83"/>
      <c r="LJB12" s="83"/>
      <c r="LJC12" s="83"/>
      <c r="LJD12" s="83"/>
      <c r="LJE12" s="83"/>
      <c r="LJF12" s="83"/>
      <c r="LJG12" s="83"/>
      <c r="LJH12" s="83"/>
      <c r="LJI12" s="83"/>
      <c r="LJJ12" s="83"/>
      <c r="LJK12" s="83"/>
      <c r="LJL12" s="83"/>
      <c r="LJM12" s="83"/>
      <c r="LJN12" s="83"/>
      <c r="LJO12" s="83"/>
      <c r="LJP12" s="83"/>
      <c r="LJQ12" s="83"/>
      <c r="LJR12" s="83"/>
      <c r="LJS12" s="83"/>
      <c r="LJT12" s="83"/>
      <c r="LJU12" s="83"/>
      <c r="LJV12" s="83"/>
      <c r="LJW12" s="83"/>
      <c r="LJX12" s="83"/>
      <c r="LJY12" s="83"/>
      <c r="LJZ12" s="83"/>
      <c r="LKA12" s="83"/>
      <c r="LKB12" s="83"/>
      <c r="LKC12" s="83"/>
      <c r="LKD12" s="83"/>
      <c r="LKE12" s="83"/>
      <c r="LKF12" s="83"/>
      <c r="LKG12" s="83"/>
      <c r="LKH12" s="83"/>
      <c r="LKI12" s="83"/>
      <c r="LKJ12" s="83"/>
      <c r="LKK12" s="83"/>
      <c r="LKL12" s="83"/>
      <c r="LKM12" s="83"/>
      <c r="LKN12" s="83"/>
      <c r="LKO12" s="83"/>
      <c r="LKP12" s="83"/>
      <c r="LKQ12" s="83"/>
      <c r="LKR12" s="83"/>
      <c r="LKS12" s="83"/>
      <c r="LKT12" s="83"/>
      <c r="LKU12" s="83"/>
      <c r="LKV12" s="83"/>
      <c r="LKW12" s="83"/>
      <c r="LKX12" s="83"/>
      <c r="LKY12" s="83"/>
      <c r="LKZ12" s="83"/>
      <c r="LLA12" s="83"/>
      <c r="LLB12" s="83"/>
      <c r="LLC12" s="83"/>
      <c r="LLD12" s="83"/>
      <c r="LLE12" s="83"/>
      <c r="LLF12" s="83"/>
      <c r="LLG12" s="83"/>
      <c r="LLH12" s="83"/>
      <c r="LLI12" s="83"/>
      <c r="LLJ12" s="83"/>
      <c r="LLK12" s="83"/>
      <c r="LLL12" s="83"/>
      <c r="LLM12" s="83"/>
      <c r="LLN12" s="83"/>
      <c r="LLO12" s="83"/>
      <c r="LLP12" s="83"/>
      <c r="LLQ12" s="83"/>
      <c r="LLR12" s="83"/>
      <c r="LLS12" s="83"/>
      <c r="LLT12" s="83"/>
      <c r="LLU12" s="83"/>
      <c r="LLV12" s="83"/>
      <c r="LLW12" s="83"/>
      <c r="LLX12" s="83"/>
      <c r="LLY12" s="83"/>
      <c r="LLZ12" s="83"/>
      <c r="LMA12" s="83"/>
      <c r="LMB12" s="83"/>
      <c r="LMC12" s="83"/>
      <c r="LMD12" s="83"/>
      <c r="LME12" s="83"/>
      <c r="LMF12" s="83"/>
      <c r="LMG12" s="83"/>
      <c r="LMH12" s="83"/>
      <c r="LMI12" s="83"/>
      <c r="LMJ12" s="83"/>
      <c r="LMK12" s="83"/>
      <c r="LML12" s="83"/>
      <c r="LMM12" s="83"/>
      <c r="LMN12" s="83"/>
      <c r="LMO12" s="83"/>
      <c r="LMP12" s="83"/>
      <c r="LMQ12" s="83"/>
      <c r="LMR12" s="83"/>
      <c r="LMS12" s="83"/>
      <c r="LMT12" s="83"/>
      <c r="LMU12" s="83"/>
      <c r="LMV12" s="83"/>
      <c r="LMW12" s="83"/>
      <c r="LMX12" s="83"/>
      <c r="LMY12" s="83"/>
      <c r="LMZ12" s="83"/>
      <c r="LNA12" s="83"/>
      <c r="LNB12" s="83"/>
      <c r="LNC12" s="83"/>
      <c r="LND12" s="83"/>
      <c r="LNE12" s="83"/>
      <c r="LNF12" s="83"/>
      <c r="LNG12" s="83"/>
      <c r="LNH12" s="83"/>
      <c r="LNI12" s="83"/>
      <c r="LNJ12" s="83"/>
      <c r="LNK12" s="83"/>
      <c r="LNL12" s="83"/>
      <c r="LNM12" s="83"/>
      <c r="LNN12" s="83"/>
      <c r="LNO12" s="83"/>
      <c r="LNP12" s="83"/>
      <c r="LNQ12" s="83"/>
      <c r="LNR12" s="83"/>
      <c r="LNS12" s="83"/>
      <c r="LNT12" s="83"/>
      <c r="LNU12" s="83"/>
      <c r="LNV12" s="83"/>
      <c r="LNW12" s="83"/>
      <c r="LNX12" s="83"/>
      <c r="LNY12" s="83"/>
      <c r="LNZ12" s="83"/>
      <c r="LOA12" s="83"/>
      <c r="LOB12" s="83"/>
      <c r="LOC12" s="83"/>
      <c r="LOD12" s="83"/>
      <c r="LOE12" s="83"/>
      <c r="LOF12" s="83"/>
      <c r="LOG12" s="83"/>
      <c r="LOH12" s="83"/>
      <c r="LOI12" s="83"/>
      <c r="LOJ12" s="83"/>
      <c r="LOK12" s="83"/>
      <c r="LOL12" s="83"/>
      <c r="LOM12" s="83"/>
      <c r="LON12" s="83"/>
      <c r="LOO12" s="83"/>
      <c r="LOP12" s="83"/>
      <c r="LOQ12" s="83"/>
      <c r="LOR12" s="83"/>
      <c r="LOS12" s="83"/>
      <c r="LOT12" s="83"/>
      <c r="LOU12" s="83"/>
      <c r="LOV12" s="83"/>
      <c r="LOW12" s="83"/>
      <c r="LOX12" s="83"/>
      <c r="LOY12" s="83"/>
      <c r="LOZ12" s="83"/>
      <c r="LPA12" s="83"/>
      <c r="LPB12" s="83"/>
      <c r="LPC12" s="83"/>
      <c r="LPD12" s="83"/>
      <c r="LPE12" s="83"/>
      <c r="LPF12" s="83"/>
      <c r="LPG12" s="83"/>
      <c r="LPH12" s="83"/>
      <c r="LPI12" s="83"/>
      <c r="LPJ12" s="83"/>
      <c r="LPK12" s="83"/>
      <c r="LPL12" s="83"/>
      <c r="LPM12" s="83"/>
      <c r="LPN12" s="83"/>
      <c r="LPO12" s="83"/>
      <c r="LPP12" s="83"/>
      <c r="LPQ12" s="83"/>
      <c r="LPR12" s="83"/>
      <c r="LPS12" s="83"/>
      <c r="LPT12" s="83"/>
      <c r="LPU12" s="83"/>
      <c r="LPV12" s="83"/>
      <c r="LPW12" s="83"/>
      <c r="LPX12" s="83"/>
      <c r="LPY12" s="83"/>
      <c r="LPZ12" s="83"/>
      <c r="LQA12" s="83"/>
      <c r="LQB12" s="83"/>
      <c r="LQC12" s="83"/>
      <c r="LQD12" s="83"/>
      <c r="LQE12" s="83"/>
      <c r="LQF12" s="83"/>
      <c r="LQG12" s="83"/>
      <c r="LQH12" s="83"/>
      <c r="LQI12" s="83"/>
      <c r="LQJ12" s="83"/>
      <c r="LQK12" s="83"/>
      <c r="LQL12" s="83"/>
      <c r="LQM12" s="83"/>
      <c r="LQN12" s="83"/>
      <c r="LQO12" s="83"/>
      <c r="LQP12" s="83"/>
      <c r="LQQ12" s="83"/>
      <c r="LQR12" s="83"/>
      <c r="LQS12" s="83"/>
      <c r="LQT12" s="83"/>
      <c r="LQU12" s="83"/>
      <c r="LQV12" s="83"/>
      <c r="LQW12" s="83"/>
      <c r="LQX12" s="83"/>
      <c r="LQY12" s="83"/>
      <c r="LQZ12" s="83"/>
      <c r="LRA12" s="83"/>
      <c r="LRB12" s="83"/>
      <c r="LRC12" s="83"/>
      <c r="LRD12" s="83"/>
      <c r="LRE12" s="83"/>
      <c r="LRF12" s="83"/>
      <c r="LRG12" s="83"/>
      <c r="LRH12" s="83"/>
      <c r="LRI12" s="83"/>
      <c r="LRJ12" s="83"/>
      <c r="LRK12" s="83"/>
      <c r="LRL12" s="83"/>
      <c r="LRM12" s="83"/>
      <c r="LRN12" s="83"/>
      <c r="LRO12" s="83"/>
      <c r="LRP12" s="83"/>
      <c r="LRQ12" s="83"/>
      <c r="LRR12" s="83"/>
      <c r="LRS12" s="83"/>
      <c r="LRT12" s="83"/>
      <c r="LRU12" s="83"/>
      <c r="LRV12" s="83"/>
      <c r="LRW12" s="83"/>
      <c r="LRX12" s="83"/>
      <c r="LRY12" s="83"/>
      <c r="LRZ12" s="83"/>
      <c r="LSA12" s="83"/>
      <c r="LSB12" s="83"/>
      <c r="LSC12" s="83"/>
      <c r="LSD12" s="83"/>
      <c r="LSE12" s="83"/>
      <c r="LSF12" s="83"/>
      <c r="LSG12" s="83"/>
      <c r="LSH12" s="83"/>
      <c r="LSI12" s="83"/>
      <c r="LSJ12" s="83"/>
      <c r="LSK12" s="83"/>
      <c r="LSL12" s="83"/>
      <c r="LSM12" s="83"/>
      <c r="LSN12" s="83"/>
      <c r="LSO12" s="83"/>
      <c r="LSP12" s="83"/>
      <c r="LSQ12" s="83"/>
      <c r="LSR12" s="83"/>
      <c r="LSS12" s="83"/>
      <c r="LST12" s="83"/>
      <c r="LSU12" s="83"/>
      <c r="LSV12" s="83"/>
      <c r="LSW12" s="83"/>
      <c r="LSX12" s="83"/>
      <c r="LSY12" s="83"/>
      <c r="LSZ12" s="83"/>
      <c r="LTA12" s="83"/>
      <c r="LTB12" s="83"/>
      <c r="LTC12" s="83"/>
      <c r="LTD12" s="83"/>
      <c r="LTE12" s="83"/>
      <c r="LTF12" s="83"/>
      <c r="LTG12" s="83"/>
      <c r="LTH12" s="83"/>
      <c r="LTI12" s="83"/>
      <c r="LTJ12" s="83"/>
      <c r="LTK12" s="83"/>
      <c r="LTL12" s="83"/>
      <c r="LTM12" s="83"/>
      <c r="LTN12" s="83"/>
      <c r="LTO12" s="83"/>
      <c r="LTP12" s="83"/>
      <c r="LTQ12" s="83"/>
      <c r="LTR12" s="83"/>
      <c r="LTS12" s="83"/>
      <c r="LTT12" s="83"/>
      <c r="LTU12" s="83"/>
      <c r="LTV12" s="83"/>
      <c r="LTW12" s="83"/>
      <c r="LTX12" s="83"/>
      <c r="LTY12" s="83"/>
      <c r="LTZ12" s="83"/>
      <c r="LUA12" s="83"/>
      <c r="LUB12" s="83"/>
      <c r="LUC12" s="83"/>
      <c r="LUD12" s="83"/>
      <c r="LUE12" s="83"/>
      <c r="LUF12" s="83"/>
      <c r="LUG12" s="83"/>
      <c r="LUH12" s="83"/>
      <c r="LUI12" s="83"/>
      <c r="LUJ12" s="83"/>
      <c r="LUK12" s="83"/>
      <c r="LUL12" s="83"/>
      <c r="LUM12" s="83"/>
      <c r="LUN12" s="83"/>
      <c r="LUO12" s="83"/>
      <c r="LUP12" s="83"/>
      <c r="LUQ12" s="83"/>
      <c r="LUR12" s="83"/>
      <c r="LUS12" s="83"/>
      <c r="LUT12" s="83"/>
      <c r="LUU12" s="83"/>
      <c r="LUV12" s="83"/>
      <c r="LUW12" s="83"/>
      <c r="LUX12" s="83"/>
      <c r="LUY12" s="83"/>
      <c r="LUZ12" s="83"/>
      <c r="LVA12" s="83"/>
      <c r="LVB12" s="83"/>
      <c r="LVC12" s="83"/>
      <c r="LVD12" s="83"/>
      <c r="LVE12" s="83"/>
      <c r="LVF12" s="83"/>
      <c r="LVG12" s="83"/>
      <c r="LVH12" s="83"/>
      <c r="LVI12" s="83"/>
      <c r="LVJ12" s="83"/>
      <c r="LVK12" s="83"/>
      <c r="LVL12" s="83"/>
      <c r="LVM12" s="83"/>
      <c r="LVN12" s="83"/>
      <c r="LVO12" s="83"/>
      <c r="LVP12" s="83"/>
      <c r="LVQ12" s="83"/>
      <c r="LVR12" s="83"/>
      <c r="LVS12" s="83"/>
      <c r="LVT12" s="83"/>
      <c r="LVU12" s="83"/>
      <c r="LVV12" s="83"/>
      <c r="LVW12" s="83"/>
      <c r="LVX12" s="83"/>
      <c r="LVY12" s="83"/>
      <c r="LVZ12" s="83"/>
      <c r="LWA12" s="83"/>
      <c r="LWB12" s="83"/>
      <c r="LWC12" s="83"/>
      <c r="LWD12" s="83"/>
      <c r="LWE12" s="83"/>
      <c r="LWF12" s="83"/>
      <c r="LWG12" s="83"/>
      <c r="LWH12" s="83"/>
      <c r="LWI12" s="83"/>
      <c r="LWJ12" s="83"/>
      <c r="LWK12" s="83"/>
      <c r="LWL12" s="83"/>
      <c r="LWM12" s="83"/>
      <c r="LWN12" s="83"/>
      <c r="LWO12" s="83"/>
      <c r="LWP12" s="83"/>
      <c r="LWQ12" s="83"/>
      <c r="LWR12" s="83"/>
      <c r="LWS12" s="83"/>
      <c r="LWT12" s="83"/>
      <c r="LWU12" s="83"/>
      <c r="LWV12" s="83"/>
      <c r="LWW12" s="83"/>
      <c r="LWX12" s="83"/>
      <c r="LWY12" s="83"/>
      <c r="LWZ12" s="83"/>
      <c r="LXA12" s="83"/>
      <c r="LXB12" s="83"/>
      <c r="LXC12" s="83"/>
      <c r="LXD12" s="83"/>
      <c r="LXE12" s="83"/>
      <c r="LXF12" s="83"/>
      <c r="LXG12" s="83"/>
      <c r="LXH12" s="83"/>
      <c r="LXI12" s="83"/>
      <c r="LXJ12" s="83"/>
      <c r="LXK12" s="83"/>
      <c r="LXL12" s="83"/>
      <c r="LXM12" s="83"/>
      <c r="LXN12" s="83"/>
      <c r="LXO12" s="83"/>
      <c r="LXP12" s="83"/>
      <c r="LXQ12" s="83"/>
      <c r="LXR12" s="83"/>
      <c r="LXS12" s="83"/>
      <c r="LXT12" s="83"/>
      <c r="LXU12" s="83"/>
      <c r="LXV12" s="83"/>
      <c r="LXW12" s="83"/>
      <c r="LXX12" s="83"/>
      <c r="LXY12" s="83"/>
      <c r="LXZ12" s="83"/>
      <c r="LYA12" s="83"/>
      <c r="LYB12" s="83"/>
      <c r="LYC12" s="83"/>
      <c r="LYD12" s="83"/>
      <c r="LYE12" s="83"/>
      <c r="LYF12" s="83"/>
      <c r="LYG12" s="83"/>
      <c r="LYH12" s="83"/>
      <c r="LYI12" s="83"/>
      <c r="LYJ12" s="83"/>
      <c r="LYK12" s="83"/>
      <c r="LYL12" s="83"/>
      <c r="LYM12" s="83"/>
      <c r="LYN12" s="83"/>
      <c r="LYO12" s="83"/>
      <c r="LYP12" s="83"/>
      <c r="LYQ12" s="83"/>
      <c r="LYR12" s="83"/>
      <c r="LYS12" s="83"/>
      <c r="LYT12" s="83"/>
      <c r="LYU12" s="83"/>
      <c r="LYV12" s="83"/>
      <c r="LYW12" s="83"/>
      <c r="LYX12" s="83"/>
      <c r="LYY12" s="83"/>
      <c r="LYZ12" s="83"/>
      <c r="LZA12" s="83"/>
      <c r="LZB12" s="83"/>
      <c r="LZC12" s="83"/>
      <c r="LZD12" s="83"/>
      <c r="LZE12" s="83"/>
      <c r="LZF12" s="83"/>
      <c r="LZG12" s="83"/>
      <c r="LZH12" s="83"/>
      <c r="LZI12" s="83"/>
      <c r="LZJ12" s="83"/>
      <c r="LZK12" s="83"/>
      <c r="LZL12" s="83"/>
      <c r="LZM12" s="83"/>
      <c r="LZN12" s="83"/>
      <c r="LZO12" s="83"/>
      <c r="LZP12" s="83"/>
      <c r="LZQ12" s="83"/>
      <c r="LZR12" s="83"/>
      <c r="LZS12" s="83"/>
      <c r="LZT12" s="83"/>
      <c r="LZU12" s="83"/>
      <c r="LZV12" s="83"/>
      <c r="LZW12" s="83"/>
      <c r="LZX12" s="83"/>
      <c r="LZY12" s="83"/>
      <c r="LZZ12" s="83"/>
      <c r="MAA12" s="83"/>
      <c r="MAB12" s="83"/>
      <c r="MAC12" s="83"/>
      <c r="MAD12" s="83"/>
      <c r="MAE12" s="83"/>
      <c r="MAF12" s="83"/>
      <c r="MAG12" s="83"/>
      <c r="MAH12" s="83"/>
      <c r="MAI12" s="83"/>
      <c r="MAJ12" s="83"/>
      <c r="MAK12" s="83"/>
      <c r="MAL12" s="83"/>
      <c r="MAM12" s="83"/>
      <c r="MAN12" s="83"/>
      <c r="MAO12" s="83"/>
      <c r="MAP12" s="83"/>
      <c r="MAQ12" s="83"/>
      <c r="MAR12" s="83"/>
      <c r="MAS12" s="83"/>
      <c r="MAT12" s="83"/>
      <c r="MAU12" s="83"/>
      <c r="MAV12" s="83"/>
      <c r="MAW12" s="83"/>
      <c r="MAX12" s="83"/>
      <c r="MAY12" s="83"/>
      <c r="MAZ12" s="83"/>
      <c r="MBA12" s="83"/>
      <c r="MBB12" s="83"/>
      <c r="MBC12" s="83"/>
      <c r="MBD12" s="83"/>
      <c r="MBE12" s="83"/>
      <c r="MBF12" s="83"/>
      <c r="MBG12" s="83"/>
      <c r="MBH12" s="83"/>
      <c r="MBI12" s="83"/>
      <c r="MBJ12" s="83"/>
      <c r="MBK12" s="83"/>
      <c r="MBL12" s="83"/>
      <c r="MBM12" s="83"/>
      <c r="MBN12" s="83"/>
      <c r="MBO12" s="83"/>
      <c r="MBP12" s="83"/>
      <c r="MBQ12" s="83"/>
      <c r="MBR12" s="83"/>
      <c r="MBS12" s="83"/>
      <c r="MBT12" s="83"/>
      <c r="MBU12" s="83"/>
      <c r="MBV12" s="83"/>
      <c r="MBW12" s="83"/>
      <c r="MBX12" s="83"/>
      <c r="MBY12" s="83"/>
      <c r="MBZ12" s="83"/>
      <c r="MCA12" s="83"/>
      <c r="MCB12" s="83"/>
      <c r="MCC12" s="83"/>
      <c r="MCD12" s="83"/>
      <c r="MCE12" s="83"/>
      <c r="MCF12" s="83"/>
      <c r="MCG12" s="83"/>
      <c r="MCH12" s="83"/>
      <c r="MCI12" s="83"/>
      <c r="MCJ12" s="83"/>
      <c r="MCK12" s="83"/>
      <c r="MCL12" s="83"/>
      <c r="MCM12" s="83"/>
      <c r="MCN12" s="83"/>
      <c r="MCO12" s="83"/>
      <c r="MCP12" s="83"/>
      <c r="MCQ12" s="83"/>
      <c r="MCR12" s="83"/>
      <c r="MCS12" s="83"/>
      <c r="MCT12" s="83"/>
      <c r="MCU12" s="83"/>
      <c r="MCV12" s="83"/>
      <c r="MCW12" s="83"/>
      <c r="MCX12" s="83"/>
      <c r="MCY12" s="83"/>
      <c r="MCZ12" s="83"/>
      <c r="MDA12" s="83"/>
      <c r="MDB12" s="83"/>
      <c r="MDC12" s="83"/>
      <c r="MDD12" s="83"/>
      <c r="MDE12" s="83"/>
      <c r="MDF12" s="83"/>
      <c r="MDG12" s="83"/>
      <c r="MDH12" s="83"/>
      <c r="MDI12" s="83"/>
      <c r="MDJ12" s="83"/>
      <c r="MDK12" s="83"/>
      <c r="MDL12" s="83"/>
      <c r="MDM12" s="83"/>
      <c r="MDN12" s="83"/>
      <c r="MDO12" s="83"/>
      <c r="MDP12" s="83"/>
      <c r="MDQ12" s="83"/>
      <c r="MDR12" s="83"/>
      <c r="MDS12" s="83"/>
      <c r="MDT12" s="83"/>
      <c r="MDU12" s="83"/>
      <c r="MDV12" s="83"/>
      <c r="MDW12" s="83"/>
      <c r="MDX12" s="83"/>
      <c r="MDY12" s="83"/>
      <c r="MDZ12" s="83"/>
      <c r="MEA12" s="83"/>
      <c r="MEB12" s="83"/>
      <c r="MEC12" s="83"/>
      <c r="MED12" s="83"/>
      <c r="MEE12" s="83"/>
      <c r="MEF12" s="83"/>
      <c r="MEG12" s="83"/>
      <c r="MEH12" s="83"/>
      <c r="MEI12" s="83"/>
      <c r="MEJ12" s="83"/>
      <c r="MEK12" s="83"/>
      <c r="MEL12" s="83"/>
      <c r="MEM12" s="83"/>
      <c r="MEN12" s="83"/>
      <c r="MEO12" s="83"/>
      <c r="MEP12" s="83"/>
      <c r="MEQ12" s="83"/>
      <c r="MER12" s="83"/>
      <c r="MES12" s="83"/>
      <c r="MET12" s="83"/>
      <c r="MEU12" s="83"/>
      <c r="MEV12" s="83"/>
      <c r="MEW12" s="83"/>
      <c r="MEX12" s="83"/>
      <c r="MEY12" s="83"/>
      <c r="MEZ12" s="83"/>
      <c r="MFA12" s="83"/>
      <c r="MFB12" s="83"/>
      <c r="MFC12" s="83"/>
      <c r="MFD12" s="83"/>
      <c r="MFE12" s="83"/>
      <c r="MFF12" s="83"/>
      <c r="MFG12" s="83"/>
      <c r="MFH12" s="83"/>
      <c r="MFI12" s="83"/>
      <c r="MFJ12" s="83"/>
      <c r="MFK12" s="83"/>
      <c r="MFL12" s="83"/>
      <c r="MFM12" s="83"/>
      <c r="MFN12" s="83"/>
      <c r="MFO12" s="83"/>
      <c r="MFP12" s="83"/>
      <c r="MFQ12" s="83"/>
      <c r="MFR12" s="83"/>
      <c r="MFS12" s="83"/>
      <c r="MFT12" s="83"/>
      <c r="MFU12" s="83"/>
      <c r="MFV12" s="83"/>
      <c r="MFW12" s="83"/>
      <c r="MFX12" s="83"/>
      <c r="MFY12" s="83"/>
      <c r="MFZ12" s="83"/>
      <c r="MGA12" s="83"/>
      <c r="MGB12" s="83"/>
      <c r="MGC12" s="83"/>
      <c r="MGD12" s="83"/>
      <c r="MGE12" s="83"/>
      <c r="MGF12" s="83"/>
      <c r="MGG12" s="83"/>
      <c r="MGH12" s="83"/>
      <c r="MGI12" s="83"/>
      <c r="MGJ12" s="83"/>
      <c r="MGK12" s="83"/>
      <c r="MGL12" s="83"/>
      <c r="MGM12" s="83"/>
      <c r="MGN12" s="83"/>
      <c r="MGO12" s="83"/>
      <c r="MGP12" s="83"/>
      <c r="MGQ12" s="83"/>
      <c r="MGR12" s="83"/>
      <c r="MGS12" s="83"/>
      <c r="MGT12" s="83"/>
      <c r="MGU12" s="83"/>
      <c r="MGV12" s="83"/>
      <c r="MGW12" s="83"/>
      <c r="MGX12" s="83"/>
      <c r="MGY12" s="83"/>
      <c r="MGZ12" s="83"/>
      <c r="MHA12" s="83"/>
      <c r="MHB12" s="83"/>
      <c r="MHC12" s="83"/>
      <c r="MHD12" s="83"/>
      <c r="MHE12" s="83"/>
      <c r="MHF12" s="83"/>
      <c r="MHG12" s="83"/>
      <c r="MHH12" s="83"/>
      <c r="MHI12" s="83"/>
      <c r="MHJ12" s="83"/>
      <c r="MHK12" s="83"/>
      <c r="MHL12" s="83"/>
      <c r="MHM12" s="83"/>
      <c r="MHN12" s="83"/>
      <c r="MHO12" s="83"/>
      <c r="MHP12" s="83"/>
      <c r="MHQ12" s="83"/>
      <c r="MHR12" s="83"/>
      <c r="MHS12" s="83"/>
      <c r="MHT12" s="83"/>
      <c r="MHU12" s="83"/>
      <c r="MHV12" s="83"/>
      <c r="MHW12" s="83"/>
      <c r="MHX12" s="83"/>
      <c r="MHY12" s="83"/>
      <c r="MHZ12" s="83"/>
      <c r="MIA12" s="83"/>
      <c r="MIB12" s="83"/>
      <c r="MIC12" s="83"/>
      <c r="MID12" s="83"/>
      <c r="MIE12" s="83"/>
      <c r="MIF12" s="83"/>
      <c r="MIG12" s="83"/>
      <c r="MIH12" s="83"/>
      <c r="MII12" s="83"/>
      <c r="MIJ12" s="83"/>
      <c r="MIK12" s="83"/>
      <c r="MIL12" s="83"/>
      <c r="MIM12" s="83"/>
      <c r="MIN12" s="83"/>
      <c r="MIO12" s="83"/>
      <c r="MIP12" s="83"/>
      <c r="MIQ12" s="83"/>
      <c r="MIR12" s="83"/>
      <c r="MIS12" s="83"/>
      <c r="MIT12" s="83"/>
      <c r="MIU12" s="83"/>
      <c r="MIV12" s="83"/>
      <c r="MIW12" s="83"/>
      <c r="MIX12" s="83"/>
      <c r="MIY12" s="83"/>
      <c r="MIZ12" s="83"/>
      <c r="MJA12" s="83"/>
      <c r="MJB12" s="83"/>
      <c r="MJC12" s="83"/>
      <c r="MJD12" s="83"/>
      <c r="MJE12" s="83"/>
      <c r="MJF12" s="83"/>
      <c r="MJG12" s="83"/>
      <c r="MJH12" s="83"/>
      <c r="MJI12" s="83"/>
      <c r="MJJ12" s="83"/>
      <c r="MJK12" s="83"/>
      <c r="MJL12" s="83"/>
      <c r="MJM12" s="83"/>
      <c r="MJN12" s="83"/>
      <c r="MJO12" s="83"/>
      <c r="MJP12" s="83"/>
      <c r="MJQ12" s="83"/>
      <c r="MJR12" s="83"/>
      <c r="MJS12" s="83"/>
      <c r="MJT12" s="83"/>
      <c r="MJU12" s="83"/>
      <c r="MJV12" s="83"/>
      <c r="MJW12" s="83"/>
      <c r="MJX12" s="83"/>
      <c r="MJY12" s="83"/>
      <c r="MJZ12" s="83"/>
      <c r="MKA12" s="83"/>
      <c r="MKB12" s="83"/>
      <c r="MKC12" s="83"/>
      <c r="MKD12" s="83"/>
      <c r="MKE12" s="83"/>
      <c r="MKF12" s="83"/>
      <c r="MKG12" s="83"/>
      <c r="MKH12" s="83"/>
      <c r="MKI12" s="83"/>
      <c r="MKJ12" s="83"/>
      <c r="MKK12" s="83"/>
      <c r="MKL12" s="83"/>
      <c r="MKM12" s="83"/>
      <c r="MKN12" s="83"/>
      <c r="MKO12" s="83"/>
      <c r="MKP12" s="83"/>
      <c r="MKQ12" s="83"/>
      <c r="MKR12" s="83"/>
      <c r="MKS12" s="83"/>
      <c r="MKT12" s="83"/>
      <c r="MKU12" s="83"/>
      <c r="MKV12" s="83"/>
      <c r="MKW12" s="83"/>
      <c r="MKX12" s="83"/>
      <c r="MKY12" s="83"/>
      <c r="MKZ12" s="83"/>
      <c r="MLA12" s="83"/>
      <c r="MLB12" s="83"/>
      <c r="MLC12" s="83"/>
      <c r="MLD12" s="83"/>
      <c r="MLE12" s="83"/>
      <c r="MLF12" s="83"/>
      <c r="MLG12" s="83"/>
      <c r="MLH12" s="83"/>
      <c r="MLI12" s="83"/>
      <c r="MLJ12" s="83"/>
      <c r="MLK12" s="83"/>
      <c r="MLL12" s="83"/>
      <c r="MLM12" s="83"/>
      <c r="MLN12" s="83"/>
      <c r="MLO12" s="83"/>
      <c r="MLP12" s="83"/>
      <c r="MLQ12" s="83"/>
      <c r="MLR12" s="83"/>
      <c r="MLS12" s="83"/>
      <c r="MLT12" s="83"/>
      <c r="MLU12" s="83"/>
      <c r="MLV12" s="83"/>
      <c r="MLW12" s="83"/>
      <c r="MLX12" s="83"/>
      <c r="MLY12" s="83"/>
      <c r="MLZ12" s="83"/>
      <c r="MMA12" s="83"/>
      <c r="MMB12" s="83"/>
      <c r="MMC12" s="83"/>
      <c r="MMD12" s="83"/>
      <c r="MME12" s="83"/>
      <c r="MMF12" s="83"/>
      <c r="MMG12" s="83"/>
      <c r="MMH12" s="83"/>
      <c r="MMI12" s="83"/>
      <c r="MMJ12" s="83"/>
      <c r="MMK12" s="83"/>
      <c r="MML12" s="83"/>
      <c r="MMM12" s="83"/>
      <c r="MMN12" s="83"/>
      <c r="MMO12" s="83"/>
      <c r="MMP12" s="83"/>
      <c r="MMQ12" s="83"/>
      <c r="MMR12" s="83"/>
      <c r="MMS12" s="83"/>
      <c r="MMT12" s="83"/>
      <c r="MMU12" s="83"/>
      <c r="MMV12" s="83"/>
      <c r="MMW12" s="83"/>
      <c r="MMX12" s="83"/>
      <c r="MMY12" s="83"/>
      <c r="MMZ12" s="83"/>
      <c r="MNA12" s="83"/>
      <c r="MNB12" s="83"/>
      <c r="MNC12" s="83"/>
      <c r="MND12" s="83"/>
      <c r="MNE12" s="83"/>
      <c r="MNF12" s="83"/>
      <c r="MNG12" s="83"/>
      <c r="MNH12" s="83"/>
      <c r="MNI12" s="83"/>
      <c r="MNJ12" s="83"/>
      <c r="MNK12" s="83"/>
      <c r="MNL12" s="83"/>
      <c r="MNM12" s="83"/>
      <c r="MNN12" s="83"/>
      <c r="MNO12" s="83"/>
      <c r="MNP12" s="83"/>
      <c r="MNQ12" s="83"/>
      <c r="MNR12" s="83"/>
      <c r="MNS12" s="83"/>
      <c r="MNT12" s="83"/>
      <c r="MNU12" s="83"/>
      <c r="MNV12" s="83"/>
      <c r="MNW12" s="83"/>
      <c r="MNX12" s="83"/>
      <c r="MNY12" s="83"/>
      <c r="MNZ12" s="83"/>
      <c r="MOA12" s="83"/>
      <c r="MOB12" s="83"/>
      <c r="MOC12" s="83"/>
      <c r="MOD12" s="83"/>
      <c r="MOE12" s="83"/>
      <c r="MOF12" s="83"/>
      <c r="MOG12" s="83"/>
      <c r="MOH12" s="83"/>
      <c r="MOI12" s="83"/>
      <c r="MOJ12" s="83"/>
      <c r="MOK12" s="83"/>
      <c r="MOL12" s="83"/>
      <c r="MOM12" s="83"/>
      <c r="MON12" s="83"/>
      <c r="MOO12" s="83"/>
      <c r="MOP12" s="83"/>
      <c r="MOQ12" s="83"/>
      <c r="MOR12" s="83"/>
      <c r="MOS12" s="83"/>
      <c r="MOT12" s="83"/>
      <c r="MOU12" s="83"/>
      <c r="MOV12" s="83"/>
      <c r="MOW12" s="83"/>
      <c r="MOX12" s="83"/>
      <c r="MOY12" s="83"/>
      <c r="MOZ12" s="83"/>
      <c r="MPA12" s="83"/>
      <c r="MPB12" s="83"/>
      <c r="MPC12" s="83"/>
      <c r="MPD12" s="83"/>
      <c r="MPE12" s="83"/>
      <c r="MPF12" s="83"/>
      <c r="MPG12" s="83"/>
      <c r="MPH12" s="83"/>
      <c r="MPI12" s="83"/>
      <c r="MPJ12" s="83"/>
      <c r="MPK12" s="83"/>
      <c r="MPL12" s="83"/>
      <c r="MPM12" s="83"/>
      <c r="MPN12" s="83"/>
      <c r="MPO12" s="83"/>
      <c r="MPP12" s="83"/>
      <c r="MPQ12" s="83"/>
      <c r="MPR12" s="83"/>
      <c r="MPS12" s="83"/>
      <c r="MPT12" s="83"/>
      <c r="MPU12" s="83"/>
      <c r="MPV12" s="83"/>
      <c r="MPW12" s="83"/>
      <c r="MPX12" s="83"/>
      <c r="MPY12" s="83"/>
      <c r="MPZ12" s="83"/>
      <c r="MQA12" s="83"/>
      <c r="MQB12" s="83"/>
      <c r="MQC12" s="83"/>
      <c r="MQD12" s="83"/>
      <c r="MQE12" s="83"/>
      <c r="MQF12" s="83"/>
      <c r="MQG12" s="83"/>
      <c r="MQH12" s="83"/>
      <c r="MQI12" s="83"/>
      <c r="MQJ12" s="83"/>
      <c r="MQK12" s="83"/>
      <c r="MQL12" s="83"/>
      <c r="MQM12" s="83"/>
      <c r="MQN12" s="83"/>
      <c r="MQO12" s="83"/>
      <c r="MQP12" s="83"/>
      <c r="MQQ12" s="83"/>
      <c r="MQR12" s="83"/>
      <c r="MQS12" s="83"/>
      <c r="MQT12" s="83"/>
      <c r="MQU12" s="83"/>
      <c r="MQV12" s="83"/>
      <c r="MQW12" s="83"/>
      <c r="MQX12" s="83"/>
      <c r="MQY12" s="83"/>
      <c r="MQZ12" s="83"/>
      <c r="MRA12" s="83"/>
      <c r="MRB12" s="83"/>
      <c r="MRC12" s="83"/>
      <c r="MRD12" s="83"/>
      <c r="MRE12" s="83"/>
      <c r="MRF12" s="83"/>
      <c r="MRG12" s="83"/>
      <c r="MRH12" s="83"/>
      <c r="MRI12" s="83"/>
      <c r="MRJ12" s="83"/>
      <c r="MRK12" s="83"/>
      <c r="MRL12" s="83"/>
      <c r="MRM12" s="83"/>
      <c r="MRN12" s="83"/>
      <c r="MRO12" s="83"/>
      <c r="MRP12" s="83"/>
      <c r="MRQ12" s="83"/>
      <c r="MRR12" s="83"/>
      <c r="MRS12" s="83"/>
      <c r="MRT12" s="83"/>
      <c r="MRU12" s="83"/>
      <c r="MRV12" s="83"/>
      <c r="MRW12" s="83"/>
      <c r="MRX12" s="83"/>
      <c r="MRY12" s="83"/>
      <c r="MRZ12" s="83"/>
      <c r="MSA12" s="83"/>
      <c r="MSB12" s="83"/>
      <c r="MSC12" s="83"/>
      <c r="MSD12" s="83"/>
      <c r="MSE12" s="83"/>
      <c r="MSF12" s="83"/>
      <c r="MSG12" s="83"/>
      <c r="MSH12" s="83"/>
      <c r="MSI12" s="83"/>
      <c r="MSJ12" s="83"/>
      <c r="MSK12" s="83"/>
      <c r="MSL12" s="83"/>
      <c r="MSM12" s="83"/>
      <c r="MSN12" s="83"/>
      <c r="MSO12" s="83"/>
      <c r="MSP12" s="83"/>
      <c r="MSQ12" s="83"/>
      <c r="MSR12" s="83"/>
      <c r="MSS12" s="83"/>
      <c r="MST12" s="83"/>
      <c r="MSU12" s="83"/>
      <c r="MSV12" s="83"/>
      <c r="MSW12" s="83"/>
      <c r="MSX12" s="83"/>
      <c r="MSY12" s="83"/>
      <c r="MSZ12" s="83"/>
      <c r="MTA12" s="83"/>
      <c r="MTB12" s="83"/>
      <c r="MTC12" s="83"/>
      <c r="MTD12" s="83"/>
      <c r="MTE12" s="83"/>
      <c r="MTF12" s="83"/>
      <c r="MTG12" s="83"/>
      <c r="MTH12" s="83"/>
      <c r="MTI12" s="83"/>
      <c r="MTJ12" s="83"/>
      <c r="MTK12" s="83"/>
      <c r="MTL12" s="83"/>
      <c r="MTM12" s="83"/>
      <c r="MTN12" s="83"/>
      <c r="MTO12" s="83"/>
      <c r="MTP12" s="83"/>
      <c r="MTQ12" s="83"/>
      <c r="MTR12" s="83"/>
      <c r="MTS12" s="83"/>
      <c r="MTT12" s="83"/>
      <c r="MTU12" s="83"/>
      <c r="MTV12" s="83"/>
      <c r="MTW12" s="83"/>
      <c r="MTX12" s="83"/>
      <c r="MTY12" s="83"/>
      <c r="MTZ12" s="83"/>
      <c r="MUA12" s="83"/>
      <c r="MUB12" s="83"/>
      <c r="MUC12" s="83"/>
      <c r="MUD12" s="83"/>
      <c r="MUE12" s="83"/>
      <c r="MUF12" s="83"/>
      <c r="MUG12" s="83"/>
      <c r="MUH12" s="83"/>
      <c r="MUI12" s="83"/>
      <c r="MUJ12" s="83"/>
      <c r="MUK12" s="83"/>
      <c r="MUL12" s="83"/>
      <c r="MUM12" s="83"/>
      <c r="MUN12" s="83"/>
      <c r="MUO12" s="83"/>
      <c r="MUP12" s="83"/>
      <c r="MUQ12" s="83"/>
      <c r="MUR12" s="83"/>
      <c r="MUS12" s="83"/>
      <c r="MUT12" s="83"/>
      <c r="MUU12" s="83"/>
      <c r="MUV12" s="83"/>
      <c r="MUW12" s="83"/>
      <c r="MUX12" s="83"/>
      <c r="MUY12" s="83"/>
      <c r="MUZ12" s="83"/>
      <c r="MVA12" s="83"/>
      <c r="MVB12" s="83"/>
      <c r="MVC12" s="83"/>
      <c r="MVD12" s="83"/>
      <c r="MVE12" s="83"/>
      <c r="MVF12" s="83"/>
      <c r="MVG12" s="83"/>
      <c r="MVH12" s="83"/>
      <c r="MVI12" s="83"/>
      <c r="MVJ12" s="83"/>
      <c r="MVK12" s="83"/>
      <c r="MVL12" s="83"/>
      <c r="MVM12" s="83"/>
      <c r="MVN12" s="83"/>
      <c r="MVO12" s="83"/>
      <c r="MVP12" s="83"/>
      <c r="MVQ12" s="83"/>
      <c r="MVR12" s="83"/>
      <c r="MVS12" s="83"/>
      <c r="MVT12" s="83"/>
      <c r="MVU12" s="83"/>
      <c r="MVV12" s="83"/>
      <c r="MVW12" s="83"/>
      <c r="MVX12" s="83"/>
      <c r="MVY12" s="83"/>
      <c r="MVZ12" s="83"/>
      <c r="MWA12" s="83"/>
      <c r="MWB12" s="83"/>
      <c r="MWC12" s="83"/>
      <c r="MWD12" s="83"/>
      <c r="MWE12" s="83"/>
      <c r="MWF12" s="83"/>
      <c r="MWG12" s="83"/>
      <c r="MWH12" s="83"/>
      <c r="MWI12" s="83"/>
      <c r="MWJ12" s="83"/>
      <c r="MWK12" s="83"/>
      <c r="MWL12" s="83"/>
      <c r="MWM12" s="83"/>
      <c r="MWN12" s="83"/>
      <c r="MWO12" s="83"/>
      <c r="MWP12" s="83"/>
      <c r="MWQ12" s="83"/>
      <c r="MWR12" s="83"/>
      <c r="MWS12" s="83"/>
      <c r="MWT12" s="83"/>
      <c r="MWU12" s="83"/>
      <c r="MWV12" s="83"/>
      <c r="MWW12" s="83"/>
      <c r="MWX12" s="83"/>
      <c r="MWY12" s="83"/>
      <c r="MWZ12" s="83"/>
      <c r="MXA12" s="83"/>
      <c r="MXB12" s="83"/>
      <c r="MXC12" s="83"/>
      <c r="MXD12" s="83"/>
      <c r="MXE12" s="83"/>
      <c r="MXF12" s="83"/>
      <c r="MXG12" s="83"/>
      <c r="MXH12" s="83"/>
      <c r="MXI12" s="83"/>
      <c r="MXJ12" s="83"/>
      <c r="MXK12" s="83"/>
      <c r="MXL12" s="83"/>
      <c r="MXM12" s="83"/>
      <c r="MXN12" s="83"/>
      <c r="MXO12" s="83"/>
      <c r="MXP12" s="83"/>
      <c r="MXQ12" s="83"/>
      <c r="MXR12" s="83"/>
      <c r="MXS12" s="83"/>
      <c r="MXT12" s="83"/>
      <c r="MXU12" s="83"/>
      <c r="MXV12" s="83"/>
      <c r="MXW12" s="83"/>
      <c r="MXX12" s="83"/>
      <c r="MXY12" s="83"/>
      <c r="MXZ12" s="83"/>
      <c r="MYA12" s="83"/>
      <c r="MYB12" s="83"/>
      <c r="MYC12" s="83"/>
      <c r="MYD12" s="83"/>
      <c r="MYE12" s="83"/>
      <c r="MYF12" s="83"/>
      <c r="MYG12" s="83"/>
      <c r="MYH12" s="83"/>
      <c r="MYI12" s="83"/>
      <c r="MYJ12" s="83"/>
      <c r="MYK12" s="83"/>
      <c r="MYL12" s="83"/>
      <c r="MYM12" s="83"/>
      <c r="MYN12" s="83"/>
      <c r="MYO12" s="83"/>
      <c r="MYP12" s="83"/>
      <c r="MYQ12" s="83"/>
      <c r="MYR12" s="83"/>
      <c r="MYS12" s="83"/>
      <c r="MYT12" s="83"/>
      <c r="MYU12" s="83"/>
      <c r="MYV12" s="83"/>
      <c r="MYW12" s="83"/>
      <c r="MYX12" s="83"/>
      <c r="MYY12" s="83"/>
      <c r="MYZ12" s="83"/>
      <c r="MZA12" s="83"/>
      <c r="MZB12" s="83"/>
      <c r="MZC12" s="83"/>
      <c r="MZD12" s="83"/>
      <c r="MZE12" s="83"/>
      <c r="MZF12" s="83"/>
      <c r="MZG12" s="83"/>
      <c r="MZH12" s="83"/>
      <c r="MZI12" s="83"/>
      <c r="MZJ12" s="83"/>
      <c r="MZK12" s="83"/>
      <c r="MZL12" s="83"/>
      <c r="MZM12" s="83"/>
      <c r="MZN12" s="83"/>
      <c r="MZO12" s="83"/>
      <c r="MZP12" s="83"/>
      <c r="MZQ12" s="83"/>
      <c r="MZR12" s="83"/>
      <c r="MZS12" s="83"/>
      <c r="MZT12" s="83"/>
      <c r="MZU12" s="83"/>
      <c r="MZV12" s="83"/>
      <c r="MZW12" s="83"/>
      <c r="MZX12" s="83"/>
      <c r="MZY12" s="83"/>
      <c r="MZZ12" s="83"/>
      <c r="NAA12" s="83"/>
      <c r="NAB12" s="83"/>
      <c r="NAC12" s="83"/>
      <c r="NAD12" s="83"/>
      <c r="NAE12" s="83"/>
      <c r="NAF12" s="83"/>
      <c r="NAG12" s="83"/>
      <c r="NAH12" s="83"/>
      <c r="NAI12" s="83"/>
      <c r="NAJ12" s="83"/>
      <c r="NAK12" s="83"/>
      <c r="NAL12" s="83"/>
      <c r="NAM12" s="83"/>
      <c r="NAN12" s="83"/>
      <c r="NAO12" s="83"/>
      <c r="NAP12" s="83"/>
      <c r="NAQ12" s="83"/>
      <c r="NAR12" s="83"/>
      <c r="NAS12" s="83"/>
      <c r="NAT12" s="83"/>
      <c r="NAU12" s="83"/>
      <c r="NAV12" s="83"/>
      <c r="NAW12" s="83"/>
      <c r="NAX12" s="83"/>
      <c r="NAY12" s="83"/>
      <c r="NAZ12" s="83"/>
      <c r="NBA12" s="83"/>
      <c r="NBB12" s="83"/>
      <c r="NBC12" s="83"/>
      <c r="NBD12" s="83"/>
      <c r="NBE12" s="83"/>
      <c r="NBF12" s="83"/>
      <c r="NBG12" s="83"/>
      <c r="NBH12" s="83"/>
      <c r="NBI12" s="83"/>
      <c r="NBJ12" s="83"/>
      <c r="NBK12" s="83"/>
      <c r="NBL12" s="83"/>
      <c r="NBM12" s="83"/>
      <c r="NBN12" s="83"/>
      <c r="NBO12" s="83"/>
      <c r="NBP12" s="83"/>
      <c r="NBQ12" s="83"/>
      <c r="NBR12" s="83"/>
      <c r="NBS12" s="83"/>
      <c r="NBT12" s="83"/>
      <c r="NBU12" s="83"/>
      <c r="NBV12" s="83"/>
      <c r="NBW12" s="83"/>
      <c r="NBX12" s="83"/>
      <c r="NBY12" s="83"/>
      <c r="NBZ12" s="83"/>
      <c r="NCA12" s="83"/>
      <c r="NCB12" s="83"/>
      <c r="NCC12" s="83"/>
      <c r="NCD12" s="83"/>
      <c r="NCE12" s="83"/>
      <c r="NCF12" s="83"/>
      <c r="NCG12" s="83"/>
      <c r="NCH12" s="83"/>
      <c r="NCI12" s="83"/>
      <c r="NCJ12" s="83"/>
      <c r="NCK12" s="83"/>
      <c r="NCL12" s="83"/>
      <c r="NCM12" s="83"/>
      <c r="NCN12" s="83"/>
      <c r="NCO12" s="83"/>
      <c r="NCP12" s="83"/>
      <c r="NCQ12" s="83"/>
      <c r="NCR12" s="83"/>
      <c r="NCS12" s="83"/>
      <c r="NCT12" s="83"/>
      <c r="NCU12" s="83"/>
      <c r="NCV12" s="83"/>
      <c r="NCW12" s="83"/>
      <c r="NCX12" s="83"/>
      <c r="NCY12" s="83"/>
      <c r="NCZ12" s="83"/>
      <c r="NDA12" s="83"/>
      <c r="NDB12" s="83"/>
      <c r="NDC12" s="83"/>
      <c r="NDD12" s="83"/>
      <c r="NDE12" s="83"/>
      <c r="NDF12" s="83"/>
      <c r="NDG12" s="83"/>
      <c r="NDH12" s="83"/>
      <c r="NDI12" s="83"/>
      <c r="NDJ12" s="83"/>
      <c r="NDK12" s="83"/>
      <c r="NDL12" s="83"/>
      <c r="NDM12" s="83"/>
      <c r="NDN12" s="83"/>
      <c r="NDO12" s="83"/>
      <c r="NDP12" s="83"/>
      <c r="NDQ12" s="83"/>
      <c r="NDR12" s="83"/>
      <c r="NDS12" s="83"/>
      <c r="NDT12" s="83"/>
      <c r="NDU12" s="83"/>
      <c r="NDV12" s="83"/>
      <c r="NDW12" s="83"/>
      <c r="NDX12" s="83"/>
      <c r="NDY12" s="83"/>
      <c r="NDZ12" s="83"/>
      <c r="NEA12" s="83"/>
      <c r="NEB12" s="83"/>
      <c r="NEC12" s="83"/>
      <c r="NED12" s="83"/>
      <c r="NEE12" s="83"/>
      <c r="NEF12" s="83"/>
      <c r="NEG12" s="83"/>
      <c r="NEH12" s="83"/>
      <c r="NEI12" s="83"/>
      <c r="NEJ12" s="83"/>
      <c r="NEK12" s="83"/>
      <c r="NEL12" s="83"/>
      <c r="NEM12" s="83"/>
      <c r="NEN12" s="83"/>
      <c r="NEO12" s="83"/>
      <c r="NEP12" s="83"/>
      <c r="NEQ12" s="83"/>
      <c r="NER12" s="83"/>
      <c r="NES12" s="83"/>
      <c r="NET12" s="83"/>
      <c r="NEU12" s="83"/>
      <c r="NEV12" s="83"/>
      <c r="NEW12" s="83"/>
      <c r="NEX12" s="83"/>
      <c r="NEY12" s="83"/>
      <c r="NEZ12" s="83"/>
      <c r="NFA12" s="83"/>
      <c r="NFB12" s="83"/>
      <c r="NFC12" s="83"/>
      <c r="NFD12" s="83"/>
      <c r="NFE12" s="83"/>
      <c r="NFF12" s="83"/>
      <c r="NFG12" s="83"/>
      <c r="NFH12" s="83"/>
      <c r="NFI12" s="83"/>
      <c r="NFJ12" s="83"/>
      <c r="NFK12" s="83"/>
      <c r="NFL12" s="83"/>
      <c r="NFM12" s="83"/>
      <c r="NFN12" s="83"/>
      <c r="NFO12" s="83"/>
      <c r="NFP12" s="83"/>
      <c r="NFQ12" s="83"/>
      <c r="NFR12" s="83"/>
      <c r="NFS12" s="83"/>
      <c r="NFT12" s="83"/>
      <c r="NFU12" s="83"/>
      <c r="NFV12" s="83"/>
      <c r="NFW12" s="83"/>
      <c r="NFX12" s="83"/>
      <c r="NFY12" s="83"/>
      <c r="NFZ12" s="83"/>
      <c r="NGA12" s="83"/>
      <c r="NGB12" s="83"/>
      <c r="NGC12" s="83"/>
      <c r="NGD12" s="83"/>
      <c r="NGE12" s="83"/>
      <c r="NGF12" s="83"/>
      <c r="NGG12" s="83"/>
      <c r="NGH12" s="83"/>
      <c r="NGI12" s="83"/>
      <c r="NGJ12" s="83"/>
      <c r="NGK12" s="83"/>
      <c r="NGL12" s="83"/>
      <c r="NGM12" s="83"/>
      <c r="NGN12" s="83"/>
      <c r="NGO12" s="83"/>
      <c r="NGP12" s="83"/>
      <c r="NGQ12" s="83"/>
      <c r="NGR12" s="83"/>
      <c r="NGS12" s="83"/>
      <c r="NGT12" s="83"/>
      <c r="NGU12" s="83"/>
      <c r="NGV12" s="83"/>
      <c r="NGW12" s="83"/>
      <c r="NGX12" s="83"/>
      <c r="NGY12" s="83"/>
      <c r="NGZ12" s="83"/>
      <c r="NHA12" s="83"/>
      <c r="NHB12" s="83"/>
      <c r="NHC12" s="83"/>
      <c r="NHD12" s="83"/>
      <c r="NHE12" s="83"/>
      <c r="NHF12" s="83"/>
      <c r="NHG12" s="83"/>
      <c r="NHH12" s="83"/>
      <c r="NHI12" s="83"/>
      <c r="NHJ12" s="83"/>
      <c r="NHK12" s="83"/>
      <c r="NHL12" s="83"/>
      <c r="NHM12" s="83"/>
      <c r="NHN12" s="83"/>
      <c r="NHO12" s="83"/>
      <c r="NHP12" s="83"/>
      <c r="NHQ12" s="83"/>
      <c r="NHR12" s="83"/>
      <c r="NHS12" s="83"/>
      <c r="NHT12" s="83"/>
      <c r="NHU12" s="83"/>
      <c r="NHV12" s="83"/>
      <c r="NHW12" s="83"/>
      <c r="NHX12" s="83"/>
      <c r="NHY12" s="83"/>
      <c r="NHZ12" s="83"/>
      <c r="NIA12" s="83"/>
      <c r="NIB12" s="83"/>
      <c r="NIC12" s="83"/>
      <c r="NID12" s="83"/>
      <c r="NIE12" s="83"/>
      <c r="NIF12" s="83"/>
      <c r="NIG12" s="83"/>
      <c r="NIH12" s="83"/>
      <c r="NII12" s="83"/>
      <c r="NIJ12" s="83"/>
      <c r="NIK12" s="83"/>
      <c r="NIL12" s="83"/>
      <c r="NIM12" s="83"/>
      <c r="NIN12" s="83"/>
      <c r="NIO12" s="83"/>
      <c r="NIP12" s="83"/>
      <c r="NIQ12" s="83"/>
      <c r="NIR12" s="83"/>
      <c r="NIS12" s="83"/>
      <c r="NIT12" s="83"/>
      <c r="NIU12" s="83"/>
      <c r="NIV12" s="83"/>
      <c r="NIW12" s="83"/>
      <c r="NIX12" s="83"/>
      <c r="NIY12" s="83"/>
      <c r="NIZ12" s="83"/>
      <c r="NJA12" s="83"/>
      <c r="NJB12" s="83"/>
      <c r="NJC12" s="83"/>
      <c r="NJD12" s="83"/>
      <c r="NJE12" s="83"/>
      <c r="NJF12" s="83"/>
      <c r="NJG12" s="83"/>
      <c r="NJH12" s="83"/>
      <c r="NJI12" s="83"/>
      <c r="NJJ12" s="83"/>
      <c r="NJK12" s="83"/>
      <c r="NJL12" s="83"/>
      <c r="NJM12" s="83"/>
      <c r="NJN12" s="83"/>
      <c r="NJO12" s="83"/>
      <c r="NJP12" s="83"/>
      <c r="NJQ12" s="83"/>
      <c r="NJR12" s="83"/>
      <c r="NJS12" s="83"/>
      <c r="NJT12" s="83"/>
      <c r="NJU12" s="83"/>
      <c r="NJV12" s="83"/>
      <c r="NJW12" s="83"/>
      <c r="NJX12" s="83"/>
      <c r="NJY12" s="83"/>
      <c r="NJZ12" s="83"/>
      <c r="NKA12" s="83"/>
      <c r="NKB12" s="83"/>
      <c r="NKC12" s="83"/>
      <c r="NKD12" s="83"/>
      <c r="NKE12" s="83"/>
      <c r="NKF12" s="83"/>
      <c r="NKG12" s="83"/>
      <c r="NKH12" s="83"/>
      <c r="NKI12" s="83"/>
      <c r="NKJ12" s="83"/>
      <c r="NKK12" s="83"/>
      <c r="NKL12" s="83"/>
      <c r="NKM12" s="83"/>
      <c r="NKN12" s="83"/>
      <c r="NKO12" s="83"/>
      <c r="NKP12" s="83"/>
      <c r="NKQ12" s="83"/>
      <c r="NKR12" s="83"/>
      <c r="NKS12" s="83"/>
      <c r="NKT12" s="83"/>
      <c r="NKU12" s="83"/>
      <c r="NKV12" s="83"/>
      <c r="NKW12" s="83"/>
      <c r="NKX12" s="83"/>
      <c r="NKY12" s="83"/>
      <c r="NKZ12" s="83"/>
      <c r="NLA12" s="83"/>
      <c r="NLB12" s="83"/>
      <c r="NLC12" s="83"/>
      <c r="NLD12" s="83"/>
      <c r="NLE12" s="83"/>
      <c r="NLF12" s="83"/>
      <c r="NLG12" s="83"/>
      <c r="NLH12" s="83"/>
      <c r="NLI12" s="83"/>
      <c r="NLJ12" s="83"/>
      <c r="NLK12" s="83"/>
      <c r="NLL12" s="83"/>
      <c r="NLM12" s="83"/>
      <c r="NLN12" s="83"/>
      <c r="NLO12" s="83"/>
      <c r="NLP12" s="83"/>
      <c r="NLQ12" s="83"/>
      <c r="NLR12" s="83"/>
      <c r="NLS12" s="83"/>
      <c r="NLT12" s="83"/>
      <c r="NLU12" s="83"/>
      <c r="NLV12" s="83"/>
      <c r="NLW12" s="83"/>
      <c r="NLX12" s="83"/>
      <c r="NLY12" s="83"/>
      <c r="NLZ12" s="83"/>
      <c r="NMA12" s="83"/>
      <c r="NMB12" s="83"/>
      <c r="NMC12" s="83"/>
      <c r="NMD12" s="83"/>
      <c r="NME12" s="83"/>
      <c r="NMF12" s="83"/>
      <c r="NMG12" s="83"/>
      <c r="NMH12" s="83"/>
      <c r="NMI12" s="83"/>
      <c r="NMJ12" s="83"/>
      <c r="NMK12" s="83"/>
      <c r="NML12" s="83"/>
      <c r="NMM12" s="83"/>
      <c r="NMN12" s="83"/>
      <c r="NMO12" s="83"/>
      <c r="NMP12" s="83"/>
      <c r="NMQ12" s="83"/>
      <c r="NMR12" s="83"/>
      <c r="NMS12" s="83"/>
      <c r="NMT12" s="83"/>
      <c r="NMU12" s="83"/>
      <c r="NMV12" s="83"/>
      <c r="NMW12" s="83"/>
      <c r="NMX12" s="83"/>
      <c r="NMY12" s="83"/>
      <c r="NMZ12" s="83"/>
      <c r="NNA12" s="83"/>
      <c r="NNB12" s="83"/>
      <c r="NNC12" s="83"/>
      <c r="NND12" s="83"/>
      <c r="NNE12" s="83"/>
      <c r="NNF12" s="83"/>
      <c r="NNG12" s="83"/>
      <c r="NNH12" s="83"/>
      <c r="NNI12" s="83"/>
      <c r="NNJ12" s="83"/>
      <c r="NNK12" s="83"/>
      <c r="NNL12" s="83"/>
      <c r="NNM12" s="83"/>
      <c r="NNN12" s="83"/>
      <c r="NNO12" s="83"/>
      <c r="NNP12" s="83"/>
      <c r="NNQ12" s="83"/>
      <c r="NNR12" s="83"/>
      <c r="NNS12" s="83"/>
      <c r="NNT12" s="83"/>
      <c r="NNU12" s="83"/>
      <c r="NNV12" s="83"/>
      <c r="NNW12" s="83"/>
      <c r="NNX12" s="83"/>
      <c r="NNY12" s="83"/>
      <c r="NNZ12" s="83"/>
      <c r="NOA12" s="83"/>
      <c r="NOB12" s="83"/>
      <c r="NOC12" s="83"/>
      <c r="NOD12" s="83"/>
      <c r="NOE12" s="83"/>
      <c r="NOF12" s="83"/>
      <c r="NOG12" s="83"/>
      <c r="NOH12" s="83"/>
      <c r="NOI12" s="83"/>
      <c r="NOJ12" s="83"/>
      <c r="NOK12" s="83"/>
      <c r="NOL12" s="83"/>
      <c r="NOM12" s="83"/>
      <c r="NON12" s="83"/>
      <c r="NOO12" s="83"/>
      <c r="NOP12" s="83"/>
      <c r="NOQ12" s="83"/>
      <c r="NOR12" s="83"/>
      <c r="NOS12" s="83"/>
      <c r="NOT12" s="83"/>
      <c r="NOU12" s="83"/>
      <c r="NOV12" s="83"/>
      <c r="NOW12" s="83"/>
      <c r="NOX12" s="83"/>
      <c r="NOY12" s="83"/>
      <c r="NOZ12" s="83"/>
      <c r="NPA12" s="83"/>
      <c r="NPB12" s="83"/>
      <c r="NPC12" s="83"/>
      <c r="NPD12" s="83"/>
      <c r="NPE12" s="83"/>
      <c r="NPF12" s="83"/>
      <c r="NPG12" s="83"/>
      <c r="NPH12" s="83"/>
      <c r="NPI12" s="83"/>
      <c r="NPJ12" s="83"/>
      <c r="NPK12" s="83"/>
      <c r="NPL12" s="83"/>
      <c r="NPM12" s="83"/>
      <c r="NPN12" s="83"/>
      <c r="NPO12" s="83"/>
      <c r="NPP12" s="83"/>
      <c r="NPQ12" s="83"/>
      <c r="NPR12" s="83"/>
      <c r="NPS12" s="83"/>
      <c r="NPT12" s="83"/>
      <c r="NPU12" s="83"/>
      <c r="NPV12" s="83"/>
      <c r="NPW12" s="83"/>
      <c r="NPX12" s="83"/>
      <c r="NPY12" s="83"/>
      <c r="NPZ12" s="83"/>
      <c r="NQA12" s="83"/>
      <c r="NQB12" s="83"/>
      <c r="NQC12" s="83"/>
      <c r="NQD12" s="83"/>
      <c r="NQE12" s="83"/>
      <c r="NQF12" s="83"/>
      <c r="NQG12" s="83"/>
      <c r="NQH12" s="83"/>
      <c r="NQI12" s="83"/>
      <c r="NQJ12" s="83"/>
      <c r="NQK12" s="83"/>
      <c r="NQL12" s="83"/>
      <c r="NQM12" s="83"/>
      <c r="NQN12" s="83"/>
      <c r="NQO12" s="83"/>
      <c r="NQP12" s="83"/>
      <c r="NQQ12" s="83"/>
      <c r="NQR12" s="83"/>
      <c r="NQS12" s="83"/>
      <c r="NQT12" s="83"/>
      <c r="NQU12" s="83"/>
      <c r="NQV12" s="83"/>
      <c r="NQW12" s="83"/>
      <c r="NQX12" s="83"/>
      <c r="NQY12" s="83"/>
      <c r="NQZ12" s="83"/>
      <c r="NRA12" s="83"/>
      <c r="NRB12" s="83"/>
      <c r="NRC12" s="83"/>
      <c r="NRD12" s="83"/>
      <c r="NRE12" s="83"/>
      <c r="NRF12" s="83"/>
      <c r="NRG12" s="83"/>
      <c r="NRH12" s="83"/>
      <c r="NRI12" s="83"/>
      <c r="NRJ12" s="83"/>
      <c r="NRK12" s="83"/>
      <c r="NRL12" s="83"/>
      <c r="NRM12" s="83"/>
      <c r="NRN12" s="83"/>
      <c r="NRO12" s="83"/>
      <c r="NRP12" s="83"/>
      <c r="NRQ12" s="83"/>
      <c r="NRR12" s="83"/>
      <c r="NRS12" s="83"/>
      <c r="NRT12" s="83"/>
      <c r="NRU12" s="83"/>
      <c r="NRV12" s="83"/>
      <c r="NRW12" s="83"/>
      <c r="NRX12" s="83"/>
      <c r="NRY12" s="83"/>
      <c r="NRZ12" s="83"/>
      <c r="NSA12" s="83"/>
      <c r="NSB12" s="83"/>
      <c r="NSC12" s="83"/>
      <c r="NSD12" s="83"/>
      <c r="NSE12" s="83"/>
      <c r="NSF12" s="83"/>
      <c r="NSG12" s="83"/>
      <c r="NSH12" s="83"/>
      <c r="NSI12" s="83"/>
      <c r="NSJ12" s="83"/>
      <c r="NSK12" s="83"/>
      <c r="NSL12" s="83"/>
      <c r="NSM12" s="83"/>
      <c r="NSN12" s="83"/>
      <c r="NSO12" s="83"/>
      <c r="NSP12" s="83"/>
      <c r="NSQ12" s="83"/>
      <c r="NSR12" s="83"/>
      <c r="NSS12" s="83"/>
      <c r="NST12" s="83"/>
      <c r="NSU12" s="83"/>
      <c r="NSV12" s="83"/>
      <c r="NSW12" s="83"/>
      <c r="NSX12" s="83"/>
      <c r="NSY12" s="83"/>
      <c r="NSZ12" s="83"/>
      <c r="NTA12" s="83"/>
      <c r="NTB12" s="83"/>
      <c r="NTC12" s="83"/>
      <c r="NTD12" s="83"/>
      <c r="NTE12" s="83"/>
      <c r="NTF12" s="83"/>
      <c r="NTG12" s="83"/>
      <c r="NTH12" s="83"/>
      <c r="NTI12" s="83"/>
      <c r="NTJ12" s="83"/>
      <c r="NTK12" s="83"/>
      <c r="NTL12" s="83"/>
      <c r="NTM12" s="83"/>
      <c r="NTN12" s="83"/>
      <c r="NTO12" s="83"/>
      <c r="NTP12" s="83"/>
      <c r="NTQ12" s="83"/>
      <c r="NTR12" s="83"/>
      <c r="NTS12" s="83"/>
      <c r="NTT12" s="83"/>
      <c r="NTU12" s="83"/>
      <c r="NTV12" s="83"/>
      <c r="NTW12" s="83"/>
      <c r="NTX12" s="83"/>
      <c r="NTY12" s="83"/>
      <c r="NTZ12" s="83"/>
      <c r="NUA12" s="83"/>
      <c r="NUB12" s="83"/>
      <c r="NUC12" s="83"/>
      <c r="NUD12" s="83"/>
      <c r="NUE12" s="83"/>
      <c r="NUF12" s="83"/>
      <c r="NUG12" s="83"/>
      <c r="NUH12" s="83"/>
      <c r="NUI12" s="83"/>
      <c r="NUJ12" s="83"/>
      <c r="NUK12" s="83"/>
      <c r="NUL12" s="83"/>
      <c r="NUM12" s="83"/>
      <c r="NUN12" s="83"/>
      <c r="NUO12" s="83"/>
      <c r="NUP12" s="83"/>
      <c r="NUQ12" s="83"/>
      <c r="NUR12" s="83"/>
      <c r="NUS12" s="83"/>
      <c r="NUT12" s="83"/>
      <c r="NUU12" s="83"/>
      <c r="NUV12" s="83"/>
      <c r="NUW12" s="83"/>
      <c r="NUX12" s="83"/>
      <c r="NUY12" s="83"/>
      <c r="NUZ12" s="83"/>
      <c r="NVA12" s="83"/>
      <c r="NVB12" s="83"/>
      <c r="NVC12" s="83"/>
      <c r="NVD12" s="83"/>
      <c r="NVE12" s="83"/>
      <c r="NVF12" s="83"/>
      <c r="NVG12" s="83"/>
      <c r="NVH12" s="83"/>
      <c r="NVI12" s="83"/>
      <c r="NVJ12" s="83"/>
      <c r="NVK12" s="83"/>
      <c r="NVL12" s="83"/>
      <c r="NVM12" s="83"/>
      <c r="NVN12" s="83"/>
      <c r="NVO12" s="83"/>
      <c r="NVP12" s="83"/>
      <c r="NVQ12" s="83"/>
      <c r="NVR12" s="83"/>
      <c r="NVS12" s="83"/>
      <c r="NVT12" s="83"/>
      <c r="NVU12" s="83"/>
      <c r="NVV12" s="83"/>
      <c r="NVW12" s="83"/>
      <c r="NVX12" s="83"/>
      <c r="NVY12" s="83"/>
      <c r="NVZ12" s="83"/>
      <c r="NWA12" s="83"/>
      <c r="NWB12" s="83"/>
      <c r="NWC12" s="83"/>
      <c r="NWD12" s="83"/>
      <c r="NWE12" s="83"/>
      <c r="NWF12" s="83"/>
      <c r="NWG12" s="83"/>
      <c r="NWH12" s="83"/>
      <c r="NWI12" s="83"/>
      <c r="NWJ12" s="83"/>
      <c r="NWK12" s="83"/>
      <c r="NWL12" s="83"/>
      <c r="NWM12" s="83"/>
      <c r="NWN12" s="83"/>
      <c r="NWO12" s="83"/>
      <c r="NWP12" s="83"/>
      <c r="NWQ12" s="83"/>
      <c r="NWR12" s="83"/>
      <c r="NWS12" s="83"/>
      <c r="NWT12" s="83"/>
      <c r="NWU12" s="83"/>
      <c r="NWV12" s="83"/>
      <c r="NWW12" s="83"/>
      <c r="NWX12" s="83"/>
      <c r="NWY12" s="83"/>
      <c r="NWZ12" s="83"/>
      <c r="NXA12" s="83"/>
      <c r="NXB12" s="83"/>
      <c r="NXC12" s="83"/>
      <c r="NXD12" s="83"/>
      <c r="NXE12" s="83"/>
      <c r="NXF12" s="83"/>
      <c r="NXG12" s="83"/>
      <c r="NXH12" s="83"/>
      <c r="NXI12" s="83"/>
      <c r="NXJ12" s="83"/>
      <c r="NXK12" s="83"/>
      <c r="NXL12" s="83"/>
      <c r="NXM12" s="83"/>
      <c r="NXN12" s="83"/>
      <c r="NXO12" s="83"/>
      <c r="NXP12" s="83"/>
      <c r="NXQ12" s="83"/>
      <c r="NXR12" s="83"/>
      <c r="NXS12" s="83"/>
      <c r="NXT12" s="83"/>
      <c r="NXU12" s="83"/>
      <c r="NXV12" s="83"/>
      <c r="NXW12" s="83"/>
      <c r="NXX12" s="83"/>
      <c r="NXY12" s="83"/>
      <c r="NXZ12" s="83"/>
      <c r="NYA12" s="83"/>
      <c r="NYB12" s="83"/>
      <c r="NYC12" s="83"/>
      <c r="NYD12" s="83"/>
      <c r="NYE12" s="83"/>
      <c r="NYF12" s="83"/>
      <c r="NYG12" s="83"/>
      <c r="NYH12" s="83"/>
      <c r="NYI12" s="83"/>
      <c r="NYJ12" s="83"/>
      <c r="NYK12" s="83"/>
      <c r="NYL12" s="83"/>
      <c r="NYM12" s="83"/>
      <c r="NYN12" s="83"/>
      <c r="NYO12" s="83"/>
      <c r="NYP12" s="83"/>
      <c r="NYQ12" s="83"/>
      <c r="NYR12" s="83"/>
      <c r="NYS12" s="83"/>
      <c r="NYT12" s="83"/>
      <c r="NYU12" s="83"/>
      <c r="NYV12" s="83"/>
      <c r="NYW12" s="83"/>
      <c r="NYX12" s="83"/>
      <c r="NYY12" s="83"/>
      <c r="NYZ12" s="83"/>
      <c r="NZA12" s="83"/>
      <c r="NZB12" s="83"/>
      <c r="NZC12" s="83"/>
      <c r="NZD12" s="83"/>
      <c r="NZE12" s="83"/>
      <c r="NZF12" s="83"/>
      <c r="NZG12" s="83"/>
      <c r="NZH12" s="83"/>
      <c r="NZI12" s="83"/>
      <c r="NZJ12" s="83"/>
      <c r="NZK12" s="83"/>
      <c r="NZL12" s="83"/>
      <c r="NZM12" s="83"/>
      <c r="NZN12" s="83"/>
      <c r="NZO12" s="83"/>
      <c r="NZP12" s="83"/>
      <c r="NZQ12" s="83"/>
      <c r="NZR12" s="83"/>
      <c r="NZS12" s="83"/>
      <c r="NZT12" s="83"/>
      <c r="NZU12" s="83"/>
      <c r="NZV12" s="83"/>
      <c r="NZW12" s="83"/>
      <c r="NZX12" s="83"/>
      <c r="NZY12" s="83"/>
      <c r="NZZ12" s="83"/>
      <c r="OAA12" s="83"/>
      <c r="OAB12" s="83"/>
      <c r="OAC12" s="83"/>
      <c r="OAD12" s="83"/>
      <c r="OAE12" s="83"/>
      <c r="OAF12" s="83"/>
      <c r="OAG12" s="83"/>
      <c r="OAH12" s="83"/>
      <c r="OAI12" s="83"/>
      <c r="OAJ12" s="83"/>
      <c r="OAK12" s="83"/>
      <c r="OAL12" s="83"/>
      <c r="OAM12" s="83"/>
      <c r="OAN12" s="83"/>
      <c r="OAO12" s="83"/>
      <c r="OAP12" s="83"/>
      <c r="OAQ12" s="83"/>
      <c r="OAR12" s="83"/>
      <c r="OAS12" s="83"/>
      <c r="OAT12" s="83"/>
      <c r="OAU12" s="83"/>
      <c r="OAV12" s="83"/>
      <c r="OAW12" s="83"/>
      <c r="OAX12" s="83"/>
      <c r="OAY12" s="83"/>
      <c r="OAZ12" s="83"/>
      <c r="OBA12" s="83"/>
      <c r="OBB12" s="83"/>
      <c r="OBC12" s="83"/>
      <c r="OBD12" s="83"/>
      <c r="OBE12" s="83"/>
      <c r="OBF12" s="83"/>
      <c r="OBG12" s="83"/>
      <c r="OBH12" s="83"/>
      <c r="OBI12" s="83"/>
      <c r="OBJ12" s="83"/>
      <c r="OBK12" s="83"/>
      <c r="OBL12" s="83"/>
      <c r="OBM12" s="83"/>
      <c r="OBN12" s="83"/>
      <c r="OBO12" s="83"/>
      <c r="OBP12" s="83"/>
      <c r="OBQ12" s="83"/>
      <c r="OBR12" s="83"/>
      <c r="OBS12" s="83"/>
      <c r="OBT12" s="83"/>
      <c r="OBU12" s="83"/>
      <c r="OBV12" s="83"/>
      <c r="OBW12" s="83"/>
      <c r="OBX12" s="83"/>
      <c r="OBY12" s="83"/>
      <c r="OBZ12" s="83"/>
      <c r="OCA12" s="83"/>
      <c r="OCB12" s="83"/>
      <c r="OCC12" s="83"/>
      <c r="OCD12" s="83"/>
      <c r="OCE12" s="83"/>
      <c r="OCF12" s="83"/>
      <c r="OCG12" s="83"/>
      <c r="OCH12" s="83"/>
      <c r="OCI12" s="83"/>
      <c r="OCJ12" s="83"/>
      <c r="OCK12" s="83"/>
      <c r="OCL12" s="83"/>
      <c r="OCM12" s="83"/>
      <c r="OCN12" s="83"/>
      <c r="OCO12" s="83"/>
      <c r="OCP12" s="83"/>
      <c r="OCQ12" s="83"/>
      <c r="OCR12" s="83"/>
      <c r="OCS12" s="83"/>
      <c r="OCT12" s="83"/>
      <c r="OCU12" s="83"/>
      <c r="OCV12" s="83"/>
      <c r="OCW12" s="83"/>
      <c r="OCX12" s="83"/>
      <c r="OCY12" s="83"/>
      <c r="OCZ12" s="83"/>
      <c r="ODA12" s="83"/>
      <c r="ODB12" s="83"/>
      <c r="ODC12" s="83"/>
      <c r="ODD12" s="83"/>
      <c r="ODE12" s="83"/>
      <c r="ODF12" s="83"/>
      <c r="ODG12" s="83"/>
      <c r="ODH12" s="83"/>
      <c r="ODI12" s="83"/>
      <c r="ODJ12" s="83"/>
      <c r="ODK12" s="83"/>
      <c r="ODL12" s="83"/>
      <c r="ODM12" s="83"/>
      <c r="ODN12" s="83"/>
      <c r="ODO12" s="83"/>
      <c r="ODP12" s="83"/>
      <c r="ODQ12" s="83"/>
      <c r="ODR12" s="83"/>
      <c r="ODS12" s="83"/>
      <c r="ODT12" s="83"/>
      <c r="ODU12" s="83"/>
      <c r="ODV12" s="83"/>
      <c r="ODW12" s="83"/>
      <c r="ODX12" s="83"/>
      <c r="ODY12" s="83"/>
      <c r="ODZ12" s="83"/>
      <c r="OEA12" s="83"/>
      <c r="OEB12" s="83"/>
      <c r="OEC12" s="83"/>
      <c r="OED12" s="83"/>
      <c r="OEE12" s="83"/>
      <c r="OEF12" s="83"/>
      <c r="OEG12" s="83"/>
      <c r="OEH12" s="83"/>
      <c r="OEI12" s="83"/>
      <c r="OEJ12" s="83"/>
      <c r="OEK12" s="83"/>
      <c r="OEL12" s="83"/>
      <c r="OEM12" s="83"/>
      <c r="OEN12" s="83"/>
      <c r="OEO12" s="83"/>
      <c r="OEP12" s="83"/>
      <c r="OEQ12" s="83"/>
      <c r="OER12" s="83"/>
      <c r="OES12" s="83"/>
      <c r="OET12" s="83"/>
      <c r="OEU12" s="83"/>
      <c r="OEV12" s="83"/>
      <c r="OEW12" s="83"/>
      <c r="OEX12" s="83"/>
      <c r="OEY12" s="83"/>
      <c r="OEZ12" s="83"/>
      <c r="OFA12" s="83"/>
      <c r="OFB12" s="83"/>
      <c r="OFC12" s="83"/>
      <c r="OFD12" s="83"/>
      <c r="OFE12" s="83"/>
      <c r="OFF12" s="83"/>
      <c r="OFG12" s="83"/>
      <c r="OFH12" s="83"/>
      <c r="OFI12" s="83"/>
      <c r="OFJ12" s="83"/>
      <c r="OFK12" s="83"/>
      <c r="OFL12" s="83"/>
      <c r="OFM12" s="83"/>
      <c r="OFN12" s="83"/>
      <c r="OFO12" s="83"/>
      <c r="OFP12" s="83"/>
      <c r="OFQ12" s="83"/>
      <c r="OFR12" s="83"/>
      <c r="OFS12" s="83"/>
      <c r="OFT12" s="83"/>
      <c r="OFU12" s="83"/>
      <c r="OFV12" s="83"/>
      <c r="OFW12" s="83"/>
      <c r="OFX12" s="83"/>
      <c r="OFY12" s="83"/>
      <c r="OFZ12" s="83"/>
      <c r="OGA12" s="83"/>
      <c r="OGB12" s="83"/>
      <c r="OGC12" s="83"/>
      <c r="OGD12" s="83"/>
      <c r="OGE12" s="83"/>
      <c r="OGF12" s="83"/>
      <c r="OGG12" s="83"/>
      <c r="OGH12" s="83"/>
      <c r="OGI12" s="83"/>
      <c r="OGJ12" s="83"/>
      <c r="OGK12" s="83"/>
      <c r="OGL12" s="83"/>
      <c r="OGM12" s="83"/>
      <c r="OGN12" s="83"/>
      <c r="OGO12" s="83"/>
      <c r="OGP12" s="83"/>
      <c r="OGQ12" s="83"/>
      <c r="OGR12" s="83"/>
      <c r="OGS12" s="83"/>
      <c r="OGT12" s="83"/>
      <c r="OGU12" s="83"/>
      <c r="OGV12" s="83"/>
      <c r="OGW12" s="83"/>
      <c r="OGX12" s="83"/>
      <c r="OGY12" s="83"/>
      <c r="OGZ12" s="83"/>
      <c r="OHA12" s="83"/>
      <c r="OHB12" s="83"/>
      <c r="OHC12" s="83"/>
      <c r="OHD12" s="83"/>
      <c r="OHE12" s="83"/>
      <c r="OHF12" s="83"/>
      <c r="OHG12" s="83"/>
      <c r="OHH12" s="83"/>
      <c r="OHI12" s="83"/>
      <c r="OHJ12" s="83"/>
      <c r="OHK12" s="83"/>
      <c r="OHL12" s="83"/>
      <c r="OHM12" s="83"/>
      <c r="OHN12" s="83"/>
      <c r="OHO12" s="83"/>
      <c r="OHP12" s="83"/>
      <c r="OHQ12" s="83"/>
      <c r="OHR12" s="83"/>
      <c r="OHS12" s="83"/>
      <c r="OHT12" s="83"/>
      <c r="OHU12" s="83"/>
      <c r="OHV12" s="83"/>
      <c r="OHW12" s="83"/>
      <c r="OHX12" s="83"/>
      <c r="OHY12" s="83"/>
      <c r="OHZ12" s="83"/>
      <c r="OIA12" s="83"/>
      <c r="OIB12" s="83"/>
      <c r="OIC12" s="83"/>
      <c r="OID12" s="83"/>
      <c r="OIE12" s="83"/>
      <c r="OIF12" s="83"/>
      <c r="OIG12" s="83"/>
      <c r="OIH12" s="83"/>
      <c r="OII12" s="83"/>
      <c r="OIJ12" s="83"/>
      <c r="OIK12" s="83"/>
      <c r="OIL12" s="83"/>
      <c r="OIM12" s="83"/>
      <c r="OIN12" s="83"/>
      <c r="OIO12" s="83"/>
      <c r="OIP12" s="83"/>
      <c r="OIQ12" s="83"/>
      <c r="OIR12" s="83"/>
      <c r="OIS12" s="83"/>
      <c r="OIT12" s="83"/>
      <c r="OIU12" s="83"/>
      <c r="OIV12" s="83"/>
      <c r="OIW12" s="83"/>
      <c r="OIX12" s="83"/>
      <c r="OIY12" s="83"/>
      <c r="OIZ12" s="83"/>
      <c r="OJA12" s="83"/>
      <c r="OJB12" s="83"/>
      <c r="OJC12" s="83"/>
      <c r="OJD12" s="83"/>
      <c r="OJE12" s="83"/>
      <c r="OJF12" s="83"/>
      <c r="OJG12" s="83"/>
      <c r="OJH12" s="83"/>
      <c r="OJI12" s="83"/>
      <c r="OJJ12" s="83"/>
      <c r="OJK12" s="83"/>
      <c r="OJL12" s="83"/>
      <c r="OJM12" s="83"/>
      <c r="OJN12" s="83"/>
      <c r="OJO12" s="83"/>
      <c r="OJP12" s="83"/>
      <c r="OJQ12" s="83"/>
      <c r="OJR12" s="83"/>
      <c r="OJS12" s="83"/>
      <c r="OJT12" s="83"/>
      <c r="OJU12" s="83"/>
      <c r="OJV12" s="83"/>
      <c r="OJW12" s="83"/>
      <c r="OJX12" s="83"/>
      <c r="OJY12" s="83"/>
      <c r="OJZ12" s="83"/>
      <c r="OKA12" s="83"/>
      <c r="OKB12" s="83"/>
      <c r="OKC12" s="83"/>
      <c r="OKD12" s="83"/>
      <c r="OKE12" s="83"/>
      <c r="OKF12" s="83"/>
      <c r="OKG12" s="83"/>
      <c r="OKH12" s="83"/>
      <c r="OKI12" s="83"/>
      <c r="OKJ12" s="83"/>
      <c r="OKK12" s="83"/>
      <c r="OKL12" s="83"/>
      <c r="OKM12" s="83"/>
      <c r="OKN12" s="83"/>
      <c r="OKO12" s="83"/>
      <c r="OKP12" s="83"/>
      <c r="OKQ12" s="83"/>
      <c r="OKR12" s="83"/>
      <c r="OKS12" s="83"/>
      <c r="OKT12" s="83"/>
      <c r="OKU12" s="83"/>
      <c r="OKV12" s="83"/>
      <c r="OKW12" s="83"/>
      <c r="OKX12" s="83"/>
      <c r="OKY12" s="83"/>
      <c r="OKZ12" s="83"/>
      <c r="OLA12" s="83"/>
      <c r="OLB12" s="83"/>
      <c r="OLC12" s="83"/>
      <c r="OLD12" s="83"/>
      <c r="OLE12" s="83"/>
      <c r="OLF12" s="83"/>
      <c r="OLG12" s="83"/>
      <c r="OLH12" s="83"/>
      <c r="OLI12" s="83"/>
      <c r="OLJ12" s="83"/>
      <c r="OLK12" s="83"/>
      <c r="OLL12" s="83"/>
      <c r="OLM12" s="83"/>
      <c r="OLN12" s="83"/>
      <c r="OLO12" s="83"/>
      <c r="OLP12" s="83"/>
      <c r="OLQ12" s="83"/>
      <c r="OLR12" s="83"/>
      <c r="OLS12" s="83"/>
      <c r="OLT12" s="83"/>
      <c r="OLU12" s="83"/>
      <c r="OLV12" s="83"/>
      <c r="OLW12" s="83"/>
      <c r="OLX12" s="83"/>
      <c r="OLY12" s="83"/>
      <c r="OLZ12" s="83"/>
      <c r="OMA12" s="83"/>
      <c r="OMB12" s="83"/>
      <c r="OMC12" s="83"/>
      <c r="OMD12" s="83"/>
      <c r="OME12" s="83"/>
      <c r="OMF12" s="83"/>
      <c r="OMG12" s="83"/>
      <c r="OMH12" s="83"/>
      <c r="OMI12" s="83"/>
      <c r="OMJ12" s="83"/>
      <c r="OMK12" s="83"/>
      <c r="OML12" s="83"/>
      <c r="OMM12" s="83"/>
      <c r="OMN12" s="83"/>
      <c r="OMO12" s="83"/>
      <c r="OMP12" s="83"/>
      <c r="OMQ12" s="83"/>
      <c r="OMR12" s="83"/>
      <c r="OMS12" s="83"/>
      <c r="OMT12" s="83"/>
      <c r="OMU12" s="83"/>
      <c r="OMV12" s="83"/>
      <c r="OMW12" s="83"/>
      <c r="OMX12" s="83"/>
      <c r="OMY12" s="83"/>
      <c r="OMZ12" s="83"/>
      <c r="ONA12" s="83"/>
      <c r="ONB12" s="83"/>
      <c r="ONC12" s="83"/>
      <c r="OND12" s="83"/>
      <c r="ONE12" s="83"/>
      <c r="ONF12" s="83"/>
      <c r="ONG12" s="83"/>
      <c r="ONH12" s="83"/>
      <c r="ONI12" s="83"/>
      <c r="ONJ12" s="83"/>
      <c r="ONK12" s="83"/>
      <c r="ONL12" s="83"/>
      <c r="ONM12" s="83"/>
      <c r="ONN12" s="83"/>
      <c r="ONO12" s="83"/>
      <c r="ONP12" s="83"/>
      <c r="ONQ12" s="83"/>
      <c r="ONR12" s="83"/>
      <c r="ONS12" s="83"/>
      <c r="ONT12" s="83"/>
      <c r="ONU12" s="83"/>
      <c r="ONV12" s="83"/>
      <c r="ONW12" s="83"/>
      <c r="ONX12" s="83"/>
      <c r="ONY12" s="83"/>
      <c r="ONZ12" s="83"/>
      <c r="OOA12" s="83"/>
      <c r="OOB12" s="83"/>
      <c r="OOC12" s="83"/>
      <c r="OOD12" s="83"/>
      <c r="OOE12" s="83"/>
      <c r="OOF12" s="83"/>
      <c r="OOG12" s="83"/>
      <c r="OOH12" s="83"/>
      <c r="OOI12" s="83"/>
      <c r="OOJ12" s="83"/>
      <c r="OOK12" s="83"/>
      <c r="OOL12" s="83"/>
      <c r="OOM12" s="83"/>
      <c r="OON12" s="83"/>
      <c r="OOO12" s="83"/>
      <c r="OOP12" s="83"/>
      <c r="OOQ12" s="83"/>
      <c r="OOR12" s="83"/>
      <c r="OOS12" s="83"/>
      <c r="OOT12" s="83"/>
      <c r="OOU12" s="83"/>
      <c r="OOV12" s="83"/>
      <c r="OOW12" s="83"/>
      <c r="OOX12" s="83"/>
      <c r="OOY12" s="83"/>
      <c r="OOZ12" s="83"/>
      <c r="OPA12" s="83"/>
      <c r="OPB12" s="83"/>
      <c r="OPC12" s="83"/>
      <c r="OPD12" s="83"/>
      <c r="OPE12" s="83"/>
      <c r="OPF12" s="83"/>
      <c r="OPG12" s="83"/>
      <c r="OPH12" s="83"/>
      <c r="OPI12" s="83"/>
      <c r="OPJ12" s="83"/>
      <c r="OPK12" s="83"/>
      <c r="OPL12" s="83"/>
      <c r="OPM12" s="83"/>
      <c r="OPN12" s="83"/>
      <c r="OPO12" s="83"/>
      <c r="OPP12" s="83"/>
      <c r="OPQ12" s="83"/>
      <c r="OPR12" s="83"/>
      <c r="OPS12" s="83"/>
      <c r="OPT12" s="83"/>
      <c r="OPU12" s="83"/>
      <c r="OPV12" s="83"/>
      <c r="OPW12" s="83"/>
      <c r="OPX12" s="83"/>
      <c r="OPY12" s="83"/>
      <c r="OPZ12" s="83"/>
      <c r="OQA12" s="83"/>
      <c r="OQB12" s="83"/>
      <c r="OQC12" s="83"/>
      <c r="OQD12" s="83"/>
      <c r="OQE12" s="83"/>
      <c r="OQF12" s="83"/>
      <c r="OQG12" s="83"/>
      <c r="OQH12" s="83"/>
      <c r="OQI12" s="83"/>
      <c r="OQJ12" s="83"/>
      <c r="OQK12" s="83"/>
      <c r="OQL12" s="83"/>
      <c r="OQM12" s="83"/>
      <c r="OQN12" s="83"/>
      <c r="OQO12" s="83"/>
      <c r="OQP12" s="83"/>
      <c r="OQQ12" s="83"/>
      <c r="OQR12" s="83"/>
      <c r="OQS12" s="83"/>
      <c r="OQT12" s="83"/>
      <c r="OQU12" s="83"/>
      <c r="OQV12" s="83"/>
      <c r="OQW12" s="83"/>
      <c r="OQX12" s="83"/>
      <c r="OQY12" s="83"/>
      <c r="OQZ12" s="83"/>
      <c r="ORA12" s="83"/>
      <c r="ORB12" s="83"/>
      <c r="ORC12" s="83"/>
      <c r="ORD12" s="83"/>
      <c r="ORE12" s="83"/>
      <c r="ORF12" s="83"/>
      <c r="ORG12" s="83"/>
      <c r="ORH12" s="83"/>
      <c r="ORI12" s="83"/>
      <c r="ORJ12" s="83"/>
      <c r="ORK12" s="83"/>
      <c r="ORL12" s="83"/>
      <c r="ORM12" s="83"/>
      <c r="ORN12" s="83"/>
      <c r="ORO12" s="83"/>
      <c r="ORP12" s="83"/>
      <c r="ORQ12" s="83"/>
      <c r="ORR12" s="83"/>
      <c r="ORS12" s="83"/>
      <c r="ORT12" s="83"/>
      <c r="ORU12" s="83"/>
      <c r="ORV12" s="83"/>
      <c r="ORW12" s="83"/>
      <c r="ORX12" s="83"/>
      <c r="ORY12" s="83"/>
      <c r="ORZ12" s="83"/>
      <c r="OSA12" s="83"/>
      <c r="OSB12" s="83"/>
      <c r="OSC12" s="83"/>
      <c r="OSD12" s="83"/>
      <c r="OSE12" s="83"/>
      <c r="OSF12" s="83"/>
      <c r="OSG12" s="83"/>
      <c r="OSH12" s="83"/>
      <c r="OSI12" s="83"/>
      <c r="OSJ12" s="83"/>
      <c r="OSK12" s="83"/>
      <c r="OSL12" s="83"/>
      <c r="OSM12" s="83"/>
      <c r="OSN12" s="83"/>
      <c r="OSO12" s="83"/>
      <c r="OSP12" s="83"/>
      <c r="OSQ12" s="83"/>
      <c r="OSR12" s="83"/>
      <c r="OSS12" s="83"/>
      <c r="OST12" s="83"/>
      <c r="OSU12" s="83"/>
      <c r="OSV12" s="83"/>
      <c r="OSW12" s="83"/>
      <c r="OSX12" s="83"/>
      <c r="OSY12" s="83"/>
      <c r="OSZ12" s="83"/>
      <c r="OTA12" s="83"/>
      <c r="OTB12" s="83"/>
      <c r="OTC12" s="83"/>
      <c r="OTD12" s="83"/>
      <c r="OTE12" s="83"/>
      <c r="OTF12" s="83"/>
      <c r="OTG12" s="83"/>
      <c r="OTH12" s="83"/>
      <c r="OTI12" s="83"/>
      <c r="OTJ12" s="83"/>
      <c r="OTK12" s="83"/>
      <c r="OTL12" s="83"/>
      <c r="OTM12" s="83"/>
      <c r="OTN12" s="83"/>
      <c r="OTO12" s="83"/>
      <c r="OTP12" s="83"/>
      <c r="OTQ12" s="83"/>
      <c r="OTR12" s="83"/>
      <c r="OTS12" s="83"/>
      <c r="OTT12" s="83"/>
      <c r="OTU12" s="83"/>
      <c r="OTV12" s="83"/>
      <c r="OTW12" s="83"/>
      <c r="OTX12" s="83"/>
      <c r="OTY12" s="83"/>
      <c r="OTZ12" s="83"/>
      <c r="OUA12" s="83"/>
      <c r="OUB12" s="83"/>
      <c r="OUC12" s="83"/>
      <c r="OUD12" s="83"/>
      <c r="OUE12" s="83"/>
      <c r="OUF12" s="83"/>
      <c r="OUG12" s="83"/>
      <c r="OUH12" s="83"/>
      <c r="OUI12" s="83"/>
      <c r="OUJ12" s="83"/>
      <c r="OUK12" s="83"/>
      <c r="OUL12" s="83"/>
      <c r="OUM12" s="83"/>
      <c r="OUN12" s="83"/>
      <c r="OUO12" s="83"/>
      <c r="OUP12" s="83"/>
      <c r="OUQ12" s="83"/>
      <c r="OUR12" s="83"/>
      <c r="OUS12" s="83"/>
      <c r="OUT12" s="83"/>
      <c r="OUU12" s="83"/>
      <c r="OUV12" s="83"/>
      <c r="OUW12" s="83"/>
      <c r="OUX12" s="83"/>
      <c r="OUY12" s="83"/>
      <c r="OUZ12" s="83"/>
      <c r="OVA12" s="83"/>
      <c r="OVB12" s="83"/>
      <c r="OVC12" s="83"/>
      <c r="OVD12" s="83"/>
      <c r="OVE12" s="83"/>
      <c r="OVF12" s="83"/>
      <c r="OVG12" s="83"/>
      <c r="OVH12" s="83"/>
      <c r="OVI12" s="83"/>
      <c r="OVJ12" s="83"/>
      <c r="OVK12" s="83"/>
      <c r="OVL12" s="83"/>
      <c r="OVM12" s="83"/>
      <c r="OVN12" s="83"/>
      <c r="OVO12" s="83"/>
      <c r="OVP12" s="83"/>
      <c r="OVQ12" s="83"/>
      <c r="OVR12" s="83"/>
      <c r="OVS12" s="83"/>
      <c r="OVT12" s="83"/>
      <c r="OVU12" s="83"/>
      <c r="OVV12" s="83"/>
      <c r="OVW12" s="83"/>
      <c r="OVX12" s="83"/>
      <c r="OVY12" s="83"/>
      <c r="OVZ12" s="83"/>
      <c r="OWA12" s="83"/>
      <c r="OWB12" s="83"/>
      <c r="OWC12" s="83"/>
      <c r="OWD12" s="83"/>
      <c r="OWE12" s="83"/>
      <c r="OWF12" s="83"/>
      <c r="OWG12" s="83"/>
      <c r="OWH12" s="83"/>
      <c r="OWI12" s="83"/>
      <c r="OWJ12" s="83"/>
      <c r="OWK12" s="83"/>
      <c r="OWL12" s="83"/>
      <c r="OWM12" s="83"/>
      <c r="OWN12" s="83"/>
      <c r="OWO12" s="83"/>
      <c r="OWP12" s="83"/>
      <c r="OWQ12" s="83"/>
      <c r="OWR12" s="83"/>
      <c r="OWS12" s="83"/>
      <c r="OWT12" s="83"/>
      <c r="OWU12" s="83"/>
      <c r="OWV12" s="83"/>
      <c r="OWW12" s="83"/>
      <c r="OWX12" s="83"/>
      <c r="OWY12" s="83"/>
      <c r="OWZ12" s="83"/>
      <c r="OXA12" s="83"/>
      <c r="OXB12" s="83"/>
      <c r="OXC12" s="83"/>
      <c r="OXD12" s="83"/>
      <c r="OXE12" s="83"/>
      <c r="OXF12" s="83"/>
      <c r="OXG12" s="83"/>
      <c r="OXH12" s="83"/>
      <c r="OXI12" s="83"/>
      <c r="OXJ12" s="83"/>
      <c r="OXK12" s="83"/>
      <c r="OXL12" s="83"/>
      <c r="OXM12" s="83"/>
      <c r="OXN12" s="83"/>
      <c r="OXO12" s="83"/>
      <c r="OXP12" s="83"/>
      <c r="OXQ12" s="83"/>
      <c r="OXR12" s="83"/>
      <c r="OXS12" s="83"/>
      <c r="OXT12" s="83"/>
      <c r="OXU12" s="83"/>
      <c r="OXV12" s="83"/>
      <c r="OXW12" s="83"/>
      <c r="OXX12" s="83"/>
      <c r="OXY12" s="83"/>
      <c r="OXZ12" s="83"/>
      <c r="OYA12" s="83"/>
      <c r="OYB12" s="83"/>
      <c r="OYC12" s="83"/>
      <c r="OYD12" s="83"/>
      <c r="OYE12" s="83"/>
      <c r="OYF12" s="83"/>
      <c r="OYG12" s="83"/>
      <c r="OYH12" s="83"/>
      <c r="OYI12" s="83"/>
      <c r="OYJ12" s="83"/>
      <c r="OYK12" s="83"/>
      <c r="OYL12" s="83"/>
      <c r="OYM12" s="83"/>
      <c r="OYN12" s="83"/>
      <c r="OYO12" s="83"/>
      <c r="OYP12" s="83"/>
      <c r="OYQ12" s="83"/>
      <c r="OYR12" s="83"/>
      <c r="OYS12" s="83"/>
      <c r="OYT12" s="83"/>
      <c r="OYU12" s="83"/>
      <c r="OYV12" s="83"/>
      <c r="OYW12" s="83"/>
      <c r="OYX12" s="83"/>
      <c r="OYY12" s="83"/>
      <c r="OYZ12" s="83"/>
      <c r="OZA12" s="83"/>
      <c r="OZB12" s="83"/>
      <c r="OZC12" s="83"/>
      <c r="OZD12" s="83"/>
      <c r="OZE12" s="83"/>
      <c r="OZF12" s="83"/>
      <c r="OZG12" s="83"/>
      <c r="OZH12" s="83"/>
      <c r="OZI12" s="83"/>
      <c r="OZJ12" s="83"/>
      <c r="OZK12" s="83"/>
      <c r="OZL12" s="83"/>
      <c r="OZM12" s="83"/>
      <c r="OZN12" s="83"/>
      <c r="OZO12" s="83"/>
      <c r="OZP12" s="83"/>
      <c r="OZQ12" s="83"/>
      <c r="OZR12" s="83"/>
      <c r="OZS12" s="83"/>
      <c r="OZT12" s="83"/>
      <c r="OZU12" s="83"/>
      <c r="OZV12" s="83"/>
      <c r="OZW12" s="83"/>
      <c r="OZX12" s="83"/>
      <c r="OZY12" s="83"/>
      <c r="OZZ12" s="83"/>
      <c r="PAA12" s="83"/>
      <c r="PAB12" s="83"/>
      <c r="PAC12" s="83"/>
      <c r="PAD12" s="83"/>
      <c r="PAE12" s="83"/>
      <c r="PAF12" s="83"/>
      <c r="PAG12" s="83"/>
      <c r="PAH12" s="83"/>
      <c r="PAI12" s="83"/>
      <c r="PAJ12" s="83"/>
      <c r="PAK12" s="83"/>
      <c r="PAL12" s="83"/>
      <c r="PAM12" s="83"/>
      <c r="PAN12" s="83"/>
      <c r="PAO12" s="83"/>
      <c r="PAP12" s="83"/>
      <c r="PAQ12" s="83"/>
      <c r="PAR12" s="83"/>
      <c r="PAS12" s="83"/>
      <c r="PAT12" s="83"/>
      <c r="PAU12" s="83"/>
      <c r="PAV12" s="83"/>
      <c r="PAW12" s="83"/>
      <c r="PAX12" s="83"/>
      <c r="PAY12" s="83"/>
      <c r="PAZ12" s="83"/>
      <c r="PBA12" s="83"/>
      <c r="PBB12" s="83"/>
      <c r="PBC12" s="83"/>
      <c r="PBD12" s="83"/>
      <c r="PBE12" s="83"/>
      <c r="PBF12" s="83"/>
      <c r="PBG12" s="83"/>
      <c r="PBH12" s="83"/>
      <c r="PBI12" s="83"/>
      <c r="PBJ12" s="83"/>
      <c r="PBK12" s="83"/>
      <c r="PBL12" s="83"/>
      <c r="PBM12" s="83"/>
      <c r="PBN12" s="83"/>
      <c r="PBO12" s="83"/>
      <c r="PBP12" s="83"/>
      <c r="PBQ12" s="83"/>
      <c r="PBR12" s="83"/>
      <c r="PBS12" s="83"/>
      <c r="PBT12" s="83"/>
      <c r="PBU12" s="83"/>
      <c r="PBV12" s="83"/>
      <c r="PBW12" s="83"/>
      <c r="PBX12" s="83"/>
      <c r="PBY12" s="83"/>
      <c r="PBZ12" s="83"/>
      <c r="PCA12" s="83"/>
      <c r="PCB12" s="83"/>
      <c r="PCC12" s="83"/>
      <c r="PCD12" s="83"/>
      <c r="PCE12" s="83"/>
      <c r="PCF12" s="83"/>
      <c r="PCG12" s="83"/>
      <c r="PCH12" s="83"/>
      <c r="PCI12" s="83"/>
      <c r="PCJ12" s="83"/>
      <c r="PCK12" s="83"/>
      <c r="PCL12" s="83"/>
      <c r="PCM12" s="83"/>
      <c r="PCN12" s="83"/>
      <c r="PCO12" s="83"/>
      <c r="PCP12" s="83"/>
      <c r="PCQ12" s="83"/>
      <c r="PCR12" s="83"/>
      <c r="PCS12" s="83"/>
      <c r="PCT12" s="83"/>
      <c r="PCU12" s="83"/>
      <c r="PCV12" s="83"/>
      <c r="PCW12" s="83"/>
      <c r="PCX12" s="83"/>
      <c r="PCY12" s="83"/>
      <c r="PCZ12" s="83"/>
      <c r="PDA12" s="83"/>
      <c r="PDB12" s="83"/>
      <c r="PDC12" s="83"/>
      <c r="PDD12" s="83"/>
      <c r="PDE12" s="83"/>
      <c r="PDF12" s="83"/>
      <c r="PDG12" s="83"/>
      <c r="PDH12" s="83"/>
      <c r="PDI12" s="83"/>
      <c r="PDJ12" s="83"/>
      <c r="PDK12" s="83"/>
      <c r="PDL12" s="83"/>
      <c r="PDM12" s="83"/>
      <c r="PDN12" s="83"/>
      <c r="PDO12" s="83"/>
      <c r="PDP12" s="83"/>
      <c r="PDQ12" s="83"/>
      <c r="PDR12" s="83"/>
      <c r="PDS12" s="83"/>
      <c r="PDT12" s="83"/>
      <c r="PDU12" s="83"/>
      <c r="PDV12" s="83"/>
      <c r="PDW12" s="83"/>
      <c r="PDX12" s="83"/>
      <c r="PDY12" s="83"/>
      <c r="PDZ12" s="83"/>
      <c r="PEA12" s="83"/>
      <c r="PEB12" s="83"/>
      <c r="PEC12" s="83"/>
      <c r="PED12" s="83"/>
      <c r="PEE12" s="83"/>
      <c r="PEF12" s="83"/>
      <c r="PEG12" s="83"/>
      <c r="PEH12" s="83"/>
      <c r="PEI12" s="83"/>
      <c r="PEJ12" s="83"/>
      <c r="PEK12" s="83"/>
      <c r="PEL12" s="83"/>
      <c r="PEM12" s="83"/>
      <c r="PEN12" s="83"/>
      <c r="PEO12" s="83"/>
      <c r="PEP12" s="83"/>
      <c r="PEQ12" s="83"/>
      <c r="PER12" s="83"/>
      <c r="PES12" s="83"/>
      <c r="PET12" s="83"/>
      <c r="PEU12" s="83"/>
      <c r="PEV12" s="83"/>
      <c r="PEW12" s="83"/>
      <c r="PEX12" s="83"/>
      <c r="PEY12" s="83"/>
      <c r="PEZ12" s="83"/>
      <c r="PFA12" s="83"/>
      <c r="PFB12" s="83"/>
      <c r="PFC12" s="83"/>
      <c r="PFD12" s="83"/>
      <c r="PFE12" s="83"/>
      <c r="PFF12" s="83"/>
      <c r="PFG12" s="83"/>
      <c r="PFH12" s="83"/>
      <c r="PFI12" s="83"/>
      <c r="PFJ12" s="83"/>
      <c r="PFK12" s="83"/>
      <c r="PFL12" s="83"/>
      <c r="PFM12" s="83"/>
      <c r="PFN12" s="83"/>
      <c r="PFO12" s="83"/>
      <c r="PFP12" s="83"/>
      <c r="PFQ12" s="83"/>
      <c r="PFR12" s="83"/>
      <c r="PFS12" s="83"/>
      <c r="PFT12" s="83"/>
      <c r="PFU12" s="83"/>
      <c r="PFV12" s="83"/>
      <c r="PFW12" s="83"/>
      <c r="PFX12" s="83"/>
      <c r="PFY12" s="83"/>
      <c r="PFZ12" s="83"/>
      <c r="PGA12" s="83"/>
      <c r="PGB12" s="83"/>
      <c r="PGC12" s="83"/>
      <c r="PGD12" s="83"/>
      <c r="PGE12" s="83"/>
      <c r="PGF12" s="83"/>
      <c r="PGG12" s="83"/>
      <c r="PGH12" s="83"/>
      <c r="PGI12" s="83"/>
      <c r="PGJ12" s="83"/>
      <c r="PGK12" s="83"/>
      <c r="PGL12" s="83"/>
      <c r="PGM12" s="83"/>
      <c r="PGN12" s="83"/>
      <c r="PGO12" s="83"/>
      <c r="PGP12" s="83"/>
      <c r="PGQ12" s="83"/>
      <c r="PGR12" s="83"/>
      <c r="PGS12" s="83"/>
      <c r="PGT12" s="83"/>
      <c r="PGU12" s="83"/>
      <c r="PGV12" s="83"/>
      <c r="PGW12" s="83"/>
      <c r="PGX12" s="83"/>
      <c r="PGY12" s="83"/>
      <c r="PGZ12" s="83"/>
      <c r="PHA12" s="83"/>
      <c r="PHB12" s="83"/>
      <c r="PHC12" s="83"/>
      <c r="PHD12" s="83"/>
      <c r="PHE12" s="83"/>
      <c r="PHF12" s="83"/>
      <c r="PHG12" s="83"/>
      <c r="PHH12" s="83"/>
      <c r="PHI12" s="83"/>
      <c r="PHJ12" s="83"/>
      <c r="PHK12" s="83"/>
      <c r="PHL12" s="83"/>
      <c r="PHM12" s="83"/>
      <c r="PHN12" s="83"/>
      <c r="PHO12" s="83"/>
      <c r="PHP12" s="83"/>
      <c r="PHQ12" s="83"/>
      <c r="PHR12" s="83"/>
      <c r="PHS12" s="83"/>
      <c r="PHT12" s="83"/>
      <c r="PHU12" s="83"/>
      <c r="PHV12" s="83"/>
      <c r="PHW12" s="83"/>
      <c r="PHX12" s="83"/>
      <c r="PHY12" s="83"/>
      <c r="PHZ12" s="83"/>
      <c r="PIA12" s="83"/>
      <c r="PIB12" s="83"/>
      <c r="PIC12" s="83"/>
      <c r="PID12" s="83"/>
      <c r="PIE12" s="83"/>
      <c r="PIF12" s="83"/>
      <c r="PIG12" s="83"/>
      <c r="PIH12" s="83"/>
      <c r="PII12" s="83"/>
      <c r="PIJ12" s="83"/>
      <c r="PIK12" s="83"/>
      <c r="PIL12" s="83"/>
      <c r="PIM12" s="83"/>
      <c r="PIN12" s="83"/>
      <c r="PIO12" s="83"/>
      <c r="PIP12" s="83"/>
      <c r="PIQ12" s="83"/>
      <c r="PIR12" s="83"/>
      <c r="PIS12" s="83"/>
      <c r="PIT12" s="83"/>
      <c r="PIU12" s="83"/>
      <c r="PIV12" s="83"/>
      <c r="PIW12" s="83"/>
      <c r="PIX12" s="83"/>
      <c r="PIY12" s="83"/>
      <c r="PIZ12" s="83"/>
      <c r="PJA12" s="83"/>
      <c r="PJB12" s="83"/>
      <c r="PJC12" s="83"/>
      <c r="PJD12" s="83"/>
      <c r="PJE12" s="83"/>
      <c r="PJF12" s="83"/>
      <c r="PJG12" s="83"/>
      <c r="PJH12" s="83"/>
      <c r="PJI12" s="83"/>
      <c r="PJJ12" s="83"/>
      <c r="PJK12" s="83"/>
      <c r="PJL12" s="83"/>
      <c r="PJM12" s="83"/>
      <c r="PJN12" s="83"/>
      <c r="PJO12" s="83"/>
      <c r="PJP12" s="83"/>
      <c r="PJQ12" s="83"/>
      <c r="PJR12" s="83"/>
      <c r="PJS12" s="83"/>
      <c r="PJT12" s="83"/>
      <c r="PJU12" s="83"/>
      <c r="PJV12" s="83"/>
      <c r="PJW12" s="83"/>
      <c r="PJX12" s="83"/>
      <c r="PJY12" s="83"/>
      <c r="PJZ12" s="83"/>
      <c r="PKA12" s="83"/>
      <c r="PKB12" s="83"/>
      <c r="PKC12" s="83"/>
      <c r="PKD12" s="83"/>
      <c r="PKE12" s="83"/>
      <c r="PKF12" s="83"/>
      <c r="PKG12" s="83"/>
      <c r="PKH12" s="83"/>
      <c r="PKI12" s="83"/>
      <c r="PKJ12" s="83"/>
      <c r="PKK12" s="83"/>
      <c r="PKL12" s="83"/>
      <c r="PKM12" s="83"/>
      <c r="PKN12" s="83"/>
      <c r="PKO12" s="83"/>
      <c r="PKP12" s="83"/>
      <c r="PKQ12" s="83"/>
      <c r="PKR12" s="83"/>
      <c r="PKS12" s="83"/>
      <c r="PKT12" s="83"/>
      <c r="PKU12" s="83"/>
      <c r="PKV12" s="83"/>
      <c r="PKW12" s="83"/>
      <c r="PKX12" s="83"/>
      <c r="PKY12" s="83"/>
      <c r="PKZ12" s="83"/>
      <c r="PLA12" s="83"/>
      <c r="PLB12" s="83"/>
      <c r="PLC12" s="83"/>
      <c r="PLD12" s="83"/>
      <c r="PLE12" s="83"/>
      <c r="PLF12" s="83"/>
      <c r="PLG12" s="83"/>
      <c r="PLH12" s="83"/>
      <c r="PLI12" s="83"/>
      <c r="PLJ12" s="83"/>
      <c r="PLK12" s="83"/>
      <c r="PLL12" s="83"/>
      <c r="PLM12" s="83"/>
      <c r="PLN12" s="83"/>
      <c r="PLO12" s="83"/>
      <c r="PLP12" s="83"/>
      <c r="PLQ12" s="83"/>
      <c r="PLR12" s="83"/>
      <c r="PLS12" s="83"/>
      <c r="PLT12" s="83"/>
      <c r="PLU12" s="83"/>
      <c r="PLV12" s="83"/>
      <c r="PLW12" s="83"/>
      <c r="PLX12" s="83"/>
      <c r="PLY12" s="83"/>
      <c r="PLZ12" s="83"/>
      <c r="PMA12" s="83"/>
      <c r="PMB12" s="83"/>
      <c r="PMC12" s="83"/>
      <c r="PMD12" s="83"/>
      <c r="PME12" s="83"/>
      <c r="PMF12" s="83"/>
      <c r="PMG12" s="83"/>
      <c r="PMH12" s="83"/>
      <c r="PMI12" s="83"/>
      <c r="PMJ12" s="83"/>
      <c r="PMK12" s="83"/>
      <c r="PML12" s="83"/>
      <c r="PMM12" s="83"/>
      <c r="PMN12" s="83"/>
      <c r="PMO12" s="83"/>
      <c r="PMP12" s="83"/>
      <c r="PMQ12" s="83"/>
      <c r="PMR12" s="83"/>
      <c r="PMS12" s="83"/>
      <c r="PMT12" s="83"/>
      <c r="PMU12" s="83"/>
      <c r="PMV12" s="83"/>
      <c r="PMW12" s="83"/>
      <c r="PMX12" s="83"/>
      <c r="PMY12" s="83"/>
      <c r="PMZ12" s="83"/>
      <c r="PNA12" s="83"/>
      <c r="PNB12" s="83"/>
      <c r="PNC12" s="83"/>
      <c r="PND12" s="83"/>
      <c r="PNE12" s="83"/>
      <c r="PNF12" s="83"/>
      <c r="PNG12" s="83"/>
      <c r="PNH12" s="83"/>
      <c r="PNI12" s="83"/>
      <c r="PNJ12" s="83"/>
      <c r="PNK12" s="83"/>
      <c r="PNL12" s="83"/>
      <c r="PNM12" s="83"/>
      <c r="PNN12" s="83"/>
      <c r="PNO12" s="83"/>
      <c r="PNP12" s="83"/>
      <c r="PNQ12" s="83"/>
      <c r="PNR12" s="83"/>
      <c r="PNS12" s="83"/>
      <c r="PNT12" s="83"/>
      <c r="PNU12" s="83"/>
      <c r="PNV12" s="83"/>
      <c r="PNW12" s="83"/>
      <c r="PNX12" s="83"/>
      <c r="PNY12" s="83"/>
      <c r="PNZ12" s="83"/>
      <c r="POA12" s="83"/>
      <c r="POB12" s="83"/>
      <c r="POC12" s="83"/>
      <c r="POD12" s="83"/>
      <c r="POE12" s="83"/>
      <c r="POF12" s="83"/>
      <c r="POG12" s="83"/>
      <c r="POH12" s="83"/>
      <c r="POI12" s="83"/>
      <c r="POJ12" s="83"/>
      <c r="POK12" s="83"/>
      <c r="POL12" s="83"/>
      <c r="POM12" s="83"/>
      <c r="PON12" s="83"/>
      <c r="POO12" s="83"/>
      <c r="POP12" s="83"/>
      <c r="POQ12" s="83"/>
      <c r="POR12" s="83"/>
      <c r="POS12" s="83"/>
      <c r="POT12" s="83"/>
      <c r="POU12" s="83"/>
      <c r="POV12" s="83"/>
      <c r="POW12" s="83"/>
      <c r="POX12" s="83"/>
      <c r="POY12" s="83"/>
      <c r="POZ12" s="83"/>
      <c r="PPA12" s="83"/>
      <c r="PPB12" s="83"/>
      <c r="PPC12" s="83"/>
      <c r="PPD12" s="83"/>
      <c r="PPE12" s="83"/>
      <c r="PPF12" s="83"/>
      <c r="PPG12" s="83"/>
      <c r="PPH12" s="83"/>
      <c r="PPI12" s="83"/>
      <c r="PPJ12" s="83"/>
      <c r="PPK12" s="83"/>
      <c r="PPL12" s="83"/>
      <c r="PPM12" s="83"/>
      <c r="PPN12" s="83"/>
      <c r="PPO12" s="83"/>
      <c r="PPP12" s="83"/>
      <c r="PPQ12" s="83"/>
      <c r="PPR12" s="83"/>
      <c r="PPS12" s="83"/>
      <c r="PPT12" s="83"/>
      <c r="PPU12" s="83"/>
      <c r="PPV12" s="83"/>
      <c r="PPW12" s="83"/>
      <c r="PPX12" s="83"/>
      <c r="PPY12" s="83"/>
      <c r="PPZ12" s="83"/>
      <c r="PQA12" s="83"/>
      <c r="PQB12" s="83"/>
      <c r="PQC12" s="83"/>
      <c r="PQD12" s="83"/>
      <c r="PQE12" s="83"/>
      <c r="PQF12" s="83"/>
      <c r="PQG12" s="83"/>
      <c r="PQH12" s="83"/>
      <c r="PQI12" s="83"/>
      <c r="PQJ12" s="83"/>
      <c r="PQK12" s="83"/>
      <c r="PQL12" s="83"/>
      <c r="PQM12" s="83"/>
      <c r="PQN12" s="83"/>
      <c r="PQO12" s="83"/>
      <c r="PQP12" s="83"/>
      <c r="PQQ12" s="83"/>
      <c r="PQR12" s="83"/>
      <c r="PQS12" s="83"/>
      <c r="PQT12" s="83"/>
      <c r="PQU12" s="83"/>
      <c r="PQV12" s="83"/>
      <c r="PQW12" s="83"/>
      <c r="PQX12" s="83"/>
      <c r="PQY12" s="83"/>
      <c r="PQZ12" s="83"/>
      <c r="PRA12" s="83"/>
      <c r="PRB12" s="83"/>
      <c r="PRC12" s="83"/>
      <c r="PRD12" s="83"/>
      <c r="PRE12" s="83"/>
      <c r="PRF12" s="83"/>
      <c r="PRG12" s="83"/>
      <c r="PRH12" s="83"/>
      <c r="PRI12" s="83"/>
      <c r="PRJ12" s="83"/>
      <c r="PRK12" s="83"/>
      <c r="PRL12" s="83"/>
      <c r="PRM12" s="83"/>
      <c r="PRN12" s="83"/>
      <c r="PRO12" s="83"/>
      <c r="PRP12" s="83"/>
      <c r="PRQ12" s="83"/>
      <c r="PRR12" s="83"/>
      <c r="PRS12" s="83"/>
      <c r="PRT12" s="83"/>
      <c r="PRU12" s="83"/>
      <c r="PRV12" s="83"/>
      <c r="PRW12" s="83"/>
      <c r="PRX12" s="83"/>
      <c r="PRY12" s="83"/>
      <c r="PRZ12" s="83"/>
      <c r="PSA12" s="83"/>
      <c r="PSB12" s="83"/>
      <c r="PSC12" s="83"/>
      <c r="PSD12" s="83"/>
      <c r="PSE12" s="83"/>
      <c r="PSF12" s="83"/>
      <c r="PSG12" s="83"/>
      <c r="PSH12" s="83"/>
      <c r="PSI12" s="83"/>
      <c r="PSJ12" s="83"/>
      <c r="PSK12" s="83"/>
      <c r="PSL12" s="83"/>
      <c r="PSM12" s="83"/>
      <c r="PSN12" s="83"/>
      <c r="PSO12" s="83"/>
      <c r="PSP12" s="83"/>
      <c r="PSQ12" s="83"/>
      <c r="PSR12" s="83"/>
      <c r="PSS12" s="83"/>
      <c r="PST12" s="83"/>
      <c r="PSU12" s="83"/>
      <c r="PSV12" s="83"/>
      <c r="PSW12" s="83"/>
      <c r="PSX12" s="83"/>
      <c r="PSY12" s="83"/>
      <c r="PSZ12" s="83"/>
      <c r="PTA12" s="83"/>
      <c r="PTB12" s="83"/>
      <c r="PTC12" s="83"/>
      <c r="PTD12" s="83"/>
      <c r="PTE12" s="83"/>
      <c r="PTF12" s="83"/>
      <c r="PTG12" s="83"/>
      <c r="PTH12" s="83"/>
      <c r="PTI12" s="83"/>
      <c r="PTJ12" s="83"/>
      <c r="PTK12" s="83"/>
      <c r="PTL12" s="83"/>
      <c r="PTM12" s="83"/>
      <c r="PTN12" s="83"/>
      <c r="PTO12" s="83"/>
      <c r="PTP12" s="83"/>
      <c r="PTQ12" s="83"/>
      <c r="PTR12" s="83"/>
      <c r="PTS12" s="83"/>
      <c r="PTT12" s="83"/>
      <c r="PTU12" s="83"/>
      <c r="PTV12" s="83"/>
      <c r="PTW12" s="83"/>
      <c r="PTX12" s="83"/>
      <c r="PTY12" s="83"/>
      <c r="PTZ12" s="83"/>
      <c r="PUA12" s="83"/>
      <c r="PUB12" s="83"/>
      <c r="PUC12" s="83"/>
      <c r="PUD12" s="83"/>
      <c r="PUE12" s="83"/>
      <c r="PUF12" s="83"/>
      <c r="PUG12" s="83"/>
      <c r="PUH12" s="83"/>
      <c r="PUI12" s="83"/>
      <c r="PUJ12" s="83"/>
      <c r="PUK12" s="83"/>
      <c r="PUL12" s="83"/>
      <c r="PUM12" s="83"/>
      <c r="PUN12" s="83"/>
      <c r="PUO12" s="83"/>
      <c r="PUP12" s="83"/>
      <c r="PUQ12" s="83"/>
      <c r="PUR12" s="83"/>
      <c r="PUS12" s="83"/>
      <c r="PUT12" s="83"/>
      <c r="PUU12" s="83"/>
      <c r="PUV12" s="83"/>
      <c r="PUW12" s="83"/>
      <c r="PUX12" s="83"/>
      <c r="PUY12" s="83"/>
      <c r="PUZ12" s="83"/>
      <c r="PVA12" s="83"/>
      <c r="PVB12" s="83"/>
      <c r="PVC12" s="83"/>
      <c r="PVD12" s="83"/>
      <c r="PVE12" s="83"/>
      <c r="PVF12" s="83"/>
      <c r="PVG12" s="83"/>
      <c r="PVH12" s="83"/>
      <c r="PVI12" s="83"/>
      <c r="PVJ12" s="83"/>
      <c r="PVK12" s="83"/>
      <c r="PVL12" s="83"/>
      <c r="PVM12" s="83"/>
      <c r="PVN12" s="83"/>
      <c r="PVO12" s="83"/>
      <c r="PVP12" s="83"/>
      <c r="PVQ12" s="83"/>
      <c r="PVR12" s="83"/>
      <c r="PVS12" s="83"/>
      <c r="PVT12" s="83"/>
      <c r="PVU12" s="83"/>
      <c r="PVV12" s="83"/>
      <c r="PVW12" s="83"/>
      <c r="PVX12" s="83"/>
      <c r="PVY12" s="83"/>
      <c r="PVZ12" s="83"/>
      <c r="PWA12" s="83"/>
      <c r="PWB12" s="83"/>
      <c r="PWC12" s="83"/>
      <c r="PWD12" s="83"/>
      <c r="PWE12" s="83"/>
      <c r="PWF12" s="83"/>
      <c r="PWG12" s="83"/>
      <c r="PWH12" s="83"/>
      <c r="PWI12" s="83"/>
      <c r="PWJ12" s="83"/>
      <c r="PWK12" s="83"/>
      <c r="PWL12" s="83"/>
      <c r="PWM12" s="83"/>
      <c r="PWN12" s="83"/>
      <c r="PWO12" s="83"/>
      <c r="PWP12" s="83"/>
      <c r="PWQ12" s="83"/>
      <c r="PWR12" s="83"/>
      <c r="PWS12" s="83"/>
      <c r="PWT12" s="83"/>
      <c r="PWU12" s="83"/>
      <c r="PWV12" s="83"/>
      <c r="PWW12" s="83"/>
      <c r="PWX12" s="83"/>
      <c r="PWY12" s="83"/>
      <c r="PWZ12" s="83"/>
      <c r="PXA12" s="83"/>
      <c r="PXB12" s="83"/>
      <c r="PXC12" s="83"/>
      <c r="PXD12" s="83"/>
      <c r="PXE12" s="83"/>
      <c r="PXF12" s="83"/>
      <c r="PXG12" s="83"/>
      <c r="PXH12" s="83"/>
      <c r="PXI12" s="83"/>
      <c r="PXJ12" s="83"/>
      <c r="PXK12" s="83"/>
      <c r="PXL12" s="83"/>
      <c r="PXM12" s="83"/>
      <c r="PXN12" s="83"/>
      <c r="PXO12" s="83"/>
      <c r="PXP12" s="83"/>
      <c r="PXQ12" s="83"/>
      <c r="PXR12" s="83"/>
      <c r="PXS12" s="83"/>
      <c r="PXT12" s="83"/>
      <c r="PXU12" s="83"/>
      <c r="PXV12" s="83"/>
      <c r="PXW12" s="83"/>
      <c r="PXX12" s="83"/>
      <c r="PXY12" s="83"/>
      <c r="PXZ12" s="83"/>
      <c r="PYA12" s="83"/>
      <c r="PYB12" s="83"/>
      <c r="PYC12" s="83"/>
      <c r="PYD12" s="83"/>
      <c r="PYE12" s="83"/>
      <c r="PYF12" s="83"/>
      <c r="PYG12" s="83"/>
      <c r="PYH12" s="83"/>
      <c r="PYI12" s="83"/>
      <c r="PYJ12" s="83"/>
      <c r="PYK12" s="83"/>
      <c r="PYL12" s="83"/>
      <c r="PYM12" s="83"/>
      <c r="PYN12" s="83"/>
      <c r="PYO12" s="83"/>
      <c r="PYP12" s="83"/>
      <c r="PYQ12" s="83"/>
      <c r="PYR12" s="83"/>
      <c r="PYS12" s="83"/>
      <c r="PYT12" s="83"/>
      <c r="PYU12" s="83"/>
      <c r="PYV12" s="83"/>
      <c r="PYW12" s="83"/>
      <c r="PYX12" s="83"/>
      <c r="PYY12" s="83"/>
      <c r="PYZ12" s="83"/>
      <c r="PZA12" s="83"/>
      <c r="PZB12" s="83"/>
      <c r="PZC12" s="83"/>
      <c r="PZD12" s="83"/>
      <c r="PZE12" s="83"/>
      <c r="PZF12" s="83"/>
      <c r="PZG12" s="83"/>
      <c r="PZH12" s="83"/>
      <c r="PZI12" s="83"/>
      <c r="PZJ12" s="83"/>
      <c r="PZK12" s="83"/>
      <c r="PZL12" s="83"/>
      <c r="PZM12" s="83"/>
      <c r="PZN12" s="83"/>
      <c r="PZO12" s="83"/>
      <c r="PZP12" s="83"/>
      <c r="PZQ12" s="83"/>
      <c r="PZR12" s="83"/>
      <c r="PZS12" s="83"/>
      <c r="PZT12" s="83"/>
      <c r="PZU12" s="83"/>
      <c r="PZV12" s="83"/>
      <c r="PZW12" s="83"/>
      <c r="PZX12" s="83"/>
      <c r="PZY12" s="83"/>
      <c r="PZZ12" s="83"/>
      <c r="QAA12" s="83"/>
      <c r="QAB12" s="83"/>
      <c r="QAC12" s="83"/>
      <c r="QAD12" s="83"/>
      <c r="QAE12" s="83"/>
      <c r="QAF12" s="83"/>
      <c r="QAG12" s="83"/>
      <c r="QAH12" s="83"/>
      <c r="QAI12" s="83"/>
      <c r="QAJ12" s="83"/>
      <c r="QAK12" s="83"/>
      <c r="QAL12" s="83"/>
      <c r="QAM12" s="83"/>
      <c r="QAN12" s="83"/>
      <c r="QAO12" s="83"/>
      <c r="QAP12" s="83"/>
      <c r="QAQ12" s="83"/>
      <c r="QAR12" s="83"/>
      <c r="QAS12" s="83"/>
      <c r="QAT12" s="83"/>
      <c r="QAU12" s="83"/>
      <c r="QAV12" s="83"/>
      <c r="QAW12" s="83"/>
      <c r="QAX12" s="83"/>
      <c r="QAY12" s="83"/>
      <c r="QAZ12" s="83"/>
      <c r="QBA12" s="83"/>
      <c r="QBB12" s="83"/>
      <c r="QBC12" s="83"/>
      <c r="QBD12" s="83"/>
      <c r="QBE12" s="83"/>
      <c r="QBF12" s="83"/>
      <c r="QBG12" s="83"/>
      <c r="QBH12" s="83"/>
      <c r="QBI12" s="83"/>
      <c r="QBJ12" s="83"/>
      <c r="QBK12" s="83"/>
      <c r="QBL12" s="83"/>
      <c r="QBM12" s="83"/>
      <c r="QBN12" s="83"/>
      <c r="QBO12" s="83"/>
      <c r="QBP12" s="83"/>
      <c r="QBQ12" s="83"/>
      <c r="QBR12" s="83"/>
      <c r="QBS12" s="83"/>
      <c r="QBT12" s="83"/>
      <c r="QBU12" s="83"/>
      <c r="QBV12" s="83"/>
      <c r="QBW12" s="83"/>
      <c r="QBX12" s="83"/>
      <c r="QBY12" s="83"/>
      <c r="QBZ12" s="83"/>
      <c r="QCA12" s="83"/>
      <c r="QCB12" s="83"/>
      <c r="QCC12" s="83"/>
      <c r="QCD12" s="83"/>
      <c r="QCE12" s="83"/>
      <c r="QCF12" s="83"/>
      <c r="QCG12" s="83"/>
      <c r="QCH12" s="83"/>
      <c r="QCI12" s="83"/>
      <c r="QCJ12" s="83"/>
      <c r="QCK12" s="83"/>
      <c r="QCL12" s="83"/>
      <c r="QCM12" s="83"/>
      <c r="QCN12" s="83"/>
      <c r="QCO12" s="83"/>
      <c r="QCP12" s="83"/>
      <c r="QCQ12" s="83"/>
      <c r="QCR12" s="83"/>
      <c r="QCS12" s="83"/>
      <c r="QCT12" s="83"/>
      <c r="QCU12" s="83"/>
      <c r="QCV12" s="83"/>
      <c r="QCW12" s="83"/>
      <c r="QCX12" s="83"/>
      <c r="QCY12" s="83"/>
      <c r="QCZ12" s="83"/>
      <c r="QDA12" s="83"/>
      <c r="QDB12" s="83"/>
      <c r="QDC12" s="83"/>
      <c r="QDD12" s="83"/>
      <c r="QDE12" s="83"/>
      <c r="QDF12" s="83"/>
      <c r="QDG12" s="83"/>
      <c r="QDH12" s="83"/>
      <c r="QDI12" s="83"/>
      <c r="QDJ12" s="83"/>
      <c r="QDK12" s="83"/>
      <c r="QDL12" s="83"/>
      <c r="QDM12" s="83"/>
      <c r="QDN12" s="83"/>
      <c r="QDO12" s="83"/>
      <c r="QDP12" s="83"/>
      <c r="QDQ12" s="83"/>
      <c r="QDR12" s="83"/>
      <c r="QDS12" s="83"/>
      <c r="QDT12" s="83"/>
      <c r="QDU12" s="83"/>
      <c r="QDV12" s="83"/>
      <c r="QDW12" s="83"/>
      <c r="QDX12" s="83"/>
      <c r="QDY12" s="83"/>
      <c r="QDZ12" s="83"/>
      <c r="QEA12" s="83"/>
      <c r="QEB12" s="83"/>
      <c r="QEC12" s="83"/>
      <c r="QED12" s="83"/>
      <c r="QEE12" s="83"/>
      <c r="QEF12" s="83"/>
      <c r="QEG12" s="83"/>
      <c r="QEH12" s="83"/>
      <c r="QEI12" s="83"/>
      <c r="QEJ12" s="83"/>
      <c r="QEK12" s="83"/>
      <c r="QEL12" s="83"/>
      <c r="QEM12" s="83"/>
      <c r="QEN12" s="83"/>
      <c r="QEO12" s="83"/>
      <c r="QEP12" s="83"/>
      <c r="QEQ12" s="83"/>
      <c r="QER12" s="83"/>
      <c r="QES12" s="83"/>
      <c r="QET12" s="83"/>
      <c r="QEU12" s="83"/>
      <c r="QEV12" s="83"/>
      <c r="QEW12" s="83"/>
      <c r="QEX12" s="83"/>
      <c r="QEY12" s="83"/>
      <c r="QEZ12" s="83"/>
      <c r="QFA12" s="83"/>
      <c r="QFB12" s="83"/>
      <c r="QFC12" s="83"/>
      <c r="QFD12" s="83"/>
      <c r="QFE12" s="83"/>
      <c r="QFF12" s="83"/>
      <c r="QFG12" s="83"/>
      <c r="QFH12" s="83"/>
      <c r="QFI12" s="83"/>
      <c r="QFJ12" s="83"/>
      <c r="QFK12" s="83"/>
      <c r="QFL12" s="83"/>
      <c r="QFM12" s="83"/>
      <c r="QFN12" s="83"/>
      <c r="QFO12" s="83"/>
      <c r="QFP12" s="83"/>
      <c r="QFQ12" s="83"/>
      <c r="QFR12" s="83"/>
      <c r="QFS12" s="83"/>
      <c r="QFT12" s="83"/>
      <c r="QFU12" s="83"/>
      <c r="QFV12" s="83"/>
      <c r="QFW12" s="83"/>
      <c r="QFX12" s="83"/>
      <c r="QFY12" s="83"/>
      <c r="QFZ12" s="83"/>
      <c r="QGA12" s="83"/>
      <c r="QGB12" s="83"/>
      <c r="QGC12" s="83"/>
      <c r="QGD12" s="83"/>
      <c r="QGE12" s="83"/>
      <c r="QGF12" s="83"/>
      <c r="QGG12" s="83"/>
      <c r="QGH12" s="83"/>
      <c r="QGI12" s="83"/>
      <c r="QGJ12" s="83"/>
      <c r="QGK12" s="83"/>
      <c r="QGL12" s="83"/>
      <c r="QGM12" s="83"/>
      <c r="QGN12" s="83"/>
      <c r="QGO12" s="83"/>
      <c r="QGP12" s="83"/>
      <c r="QGQ12" s="83"/>
      <c r="QGR12" s="83"/>
      <c r="QGS12" s="83"/>
      <c r="QGT12" s="83"/>
      <c r="QGU12" s="83"/>
      <c r="QGV12" s="83"/>
      <c r="QGW12" s="83"/>
      <c r="QGX12" s="83"/>
      <c r="QGY12" s="83"/>
      <c r="QGZ12" s="83"/>
      <c r="QHA12" s="83"/>
      <c r="QHB12" s="83"/>
      <c r="QHC12" s="83"/>
      <c r="QHD12" s="83"/>
      <c r="QHE12" s="83"/>
      <c r="QHF12" s="83"/>
      <c r="QHG12" s="83"/>
      <c r="QHH12" s="83"/>
      <c r="QHI12" s="83"/>
      <c r="QHJ12" s="83"/>
      <c r="QHK12" s="83"/>
      <c r="QHL12" s="83"/>
      <c r="QHM12" s="83"/>
      <c r="QHN12" s="83"/>
      <c r="QHO12" s="83"/>
      <c r="QHP12" s="83"/>
      <c r="QHQ12" s="83"/>
      <c r="QHR12" s="83"/>
      <c r="QHS12" s="83"/>
      <c r="QHT12" s="83"/>
      <c r="QHU12" s="83"/>
      <c r="QHV12" s="83"/>
      <c r="QHW12" s="83"/>
      <c r="QHX12" s="83"/>
      <c r="QHY12" s="83"/>
      <c r="QHZ12" s="83"/>
      <c r="QIA12" s="83"/>
      <c r="QIB12" s="83"/>
      <c r="QIC12" s="83"/>
      <c r="QID12" s="83"/>
      <c r="QIE12" s="83"/>
      <c r="QIF12" s="83"/>
      <c r="QIG12" s="83"/>
      <c r="QIH12" s="83"/>
      <c r="QII12" s="83"/>
      <c r="QIJ12" s="83"/>
      <c r="QIK12" s="83"/>
      <c r="QIL12" s="83"/>
      <c r="QIM12" s="83"/>
      <c r="QIN12" s="83"/>
      <c r="QIO12" s="83"/>
      <c r="QIP12" s="83"/>
      <c r="QIQ12" s="83"/>
      <c r="QIR12" s="83"/>
      <c r="QIS12" s="83"/>
      <c r="QIT12" s="83"/>
      <c r="QIU12" s="83"/>
      <c r="QIV12" s="83"/>
      <c r="QIW12" s="83"/>
      <c r="QIX12" s="83"/>
      <c r="QIY12" s="83"/>
      <c r="QIZ12" s="83"/>
      <c r="QJA12" s="83"/>
      <c r="QJB12" s="83"/>
      <c r="QJC12" s="83"/>
      <c r="QJD12" s="83"/>
      <c r="QJE12" s="83"/>
      <c r="QJF12" s="83"/>
      <c r="QJG12" s="83"/>
      <c r="QJH12" s="83"/>
      <c r="QJI12" s="83"/>
      <c r="QJJ12" s="83"/>
      <c r="QJK12" s="83"/>
      <c r="QJL12" s="83"/>
      <c r="QJM12" s="83"/>
      <c r="QJN12" s="83"/>
      <c r="QJO12" s="83"/>
      <c r="QJP12" s="83"/>
      <c r="QJQ12" s="83"/>
      <c r="QJR12" s="83"/>
      <c r="QJS12" s="83"/>
      <c r="QJT12" s="83"/>
      <c r="QJU12" s="83"/>
      <c r="QJV12" s="83"/>
      <c r="QJW12" s="83"/>
      <c r="QJX12" s="83"/>
      <c r="QJY12" s="83"/>
      <c r="QJZ12" s="83"/>
      <c r="QKA12" s="83"/>
      <c r="QKB12" s="83"/>
      <c r="QKC12" s="83"/>
      <c r="QKD12" s="83"/>
      <c r="QKE12" s="83"/>
      <c r="QKF12" s="83"/>
      <c r="QKG12" s="83"/>
      <c r="QKH12" s="83"/>
      <c r="QKI12" s="83"/>
      <c r="QKJ12" s="83"/>
      <c r="QKK12" s="83"/>
      <c r="QKL12" s="83"/>
      <c r="QKM12" s="83"/>
      <c r="QKN12" s="83"/>
      <c r="QKO12" s="83"/>
      <c r="QKP12" s="83"/>
      <c r="QKQ12" s="83"/>
      <c r="QKR12" s="83"/>
      <c r="QKS12" s="83"/>
      <c r="QKT12" s="83"/>
      <c r="QKU12" s="83"/>
      <c r="QKV12" s="83"/>
      <c r="QKW12" s="83"/>
      <c r="QKX12" s="83"/>
      <c r="QKY12" s="83"/>
      <c r="QKZ12" s="83"/>
      <c r="QLA12" s="83"/>
      <c r="QLB12" s="83"/>
      <c r="QLC12" s="83"/>
      <c r="QLD12" s="83"/>
      <c r="QLE12" s="83"/>
      <c r="QLF12" s="83"/>
      <c r="QLG12" s="83"/>
      <c r="QLH12" s="83"/>
      <c r="QLI12" s="83"/>
      <c r="QLJ12" s="83"/>
      <c r="QLK12" s="83"/>
      <c r="QLL12" s="83"/>
      <c r="QLM12" s="83"/>
      <c r="QLN12" s="83"/>
      <c r="QLO12" s="83"/>
      <c r="QLP12" s="83"/>
      <c r="QLQ12" s="83"/>
      <c r="QLR12" s="83"/>
      <c r="QLS12" s="83"/>
      <c r="QLT12" s="83"/>
      <c r="QLU12" s="83"/>
      <c r="QLV12" s="83"/>
      <c r="QLW12" s="83"/>
      <c r="QLX12" s="83"/>
      <c r="QLY12" s="83"/>
      <c r="QLZ12" s="83"/>
      <c r="QMA12" s="83"/>
      <c r="QMB12" s="83"/>
      <c r="QMC12" s="83"/>
      <c r="QMD12" s="83"/>
      <c r="QME12" s="83"/>
      <c r="QMF12" s="83"/>
      <c r="QMG12" s="83"/>
      <c r="QMH12" s="83"/>
      <c r="QMI12" s="83"/>
      <c r="QMJ12" s="83"/>
      <c r="QMK12" s="83"/>
      <c r="QML12" s="83"/>
      <c r="QMM12" s="83"/>
      <c r="QMN12" s="83"/>
      <c r="QMO12" s="83"/>
      <c r="QMP12" s="83"/>
      <c r="QMQ12" s="83"/>
      <c r="QMR12" s="83"/>
      <c r="QMS12" s="83"/>
      <c r="QMT12" s="83"/>
      <c r="QMU12" s="83"/>
      <c r="QMV12" s="83"/>
      <c r="QMW12" s="83"/>
      <c r="QMX12" s="83"/>
      <c r="QMY12" s="83"/>
      <c r="QMZ12" s="83"/>
      <c r="QNA12" s="83"/>
      <c r="QNB12" s="83"/>
      <c r="QNC12" s="83"/>
      <c r="QND12" s="83"/>
      <c r="QNE12" s="83"/>
      <c r="QNF12" s="83"/>
      <c r="QNG12" s="83"/>
      <c r="QNH12" s="83"/>
      <c r="QNI12" s="83"/>
      <c r="QNJ12" s="83"/>
      <c r="QNK12" s="83"/>
      <c r="QNL12" s="83"/>
      <c r="QNM12" s="83"/>
      <c r="QNN12" s="83"/>
      <c r="QNO12" s="83"/>
      <c r="QNP12" s="83"/>
      <c r="QNQ12" s="83"/>
      <c r="QNR12" s="83"/>
      <c r="QNS12" s="83"/>
      <c r="QNT12" s="83"/>
      <c r="QNU12" s="83"/>
      <c r="QNV12" s="83"/>
      <c r="QNW12" s="83"/>
      <c r="QNX12" s="83"/>
      <c r="QNY12" s="83"/>
      <c r="QNZ12" s="83"/>
      <c r="QOA12" s="83"/>
      <c r="QOB12" s="83"/>
      <c r="QOC12" s="83"/>
      <c r="QOD12" s="83"/>
      <c r="QOE12" s="83"/>
      <c r="QOF12" s="83"/>
      <c r="QOG12" s="83"/>
      <c r="QOH12" s="83"/>
      <c r="QOI12" s="83"/>
      <c r="QOJ12" s="83"/>
      <c r="QOK12" s="83"/>
      <c r="QOL12" s="83"/>
      <c r="QOM12" s="83"/>
      <c r="QON12" s="83"/>
      <c r="QOO12" s="83"/>
      <c r="QOP12" s="83"/>
      <c r="QOQ12" s="83"/>
      <c r="QOR12" s="83"/>
      <c r="QOS12" s="83"/>
      <c r="QOT12" s="83"/>
      <c r="QOU12" s="83"/>
      <c r="QOV12" s="83"/>
      <c r="QOW12" s="83"/>
      <c r="QOX12" s="83"/>
      <c r="QOY12" s="83"/>
      <c r="QOZ12" s="83"/>
      <c r="QPA12" s="83"/>
      <c r="QPB12" s="83"/>
      <c r="QPC12" s="83"/>
      <c r="QPD12" s="83"/>
      <c r="QPE12" s="83"/>
      <c r="QPF12" s="83"/>
      <c r="QPG12" s="83"/>
      <c r="QPH12" s="83"/>
      <c r="QPI12" s="83"/>
      <c r="QPJ12" s="83"/>
      <c r="QPK12" s="83"/>
      <c r="QPL12" s="83"/>
      <c r="QPM12" s="83"/>
      <c r="QPN12" s="83"/>
      <c r="QPO12" s="83"/>
      <c r="QPP12" s="83"/>
      <c r="QPQ12" s="83"/>
      <c r="QPR12" s="83"/>
      <c r="QPS12" s="83"/>
      <c r="QPT12" s="83"/>
      <c r="QPU12" s="83"/>
      <c r="QPV12" s="83"/>
      <c r="QPW12" s="83"/>
      <c r="QPX12" s="83"/>
      <c r="QPY12" s="83"/>
      <c r="QPZ12" s="83"/>
      <c r="QQA12" s="83"/>
      <c r="QQB12" s="83"/>
      <c r="QQC12" s="83"/>
      <c r="QQD12" s="83"/>
      <c r="QQE12" s="83"/>
      <c r="QQF12" s="83"/>
      <c r="QQG12" s="83"/>
      <c r="QQH12" s="83"/>
      <c r="QQI12" s="83"/>
      <c r="QQJ12" s="83"/>
      <c r="QQK12" s="83"/>
      <c r="QQL12" s="83"/>
      <c r="QQM12" s="83"/>
      <c r="QQN12" s="83"/>
      <c r="QQO12" s="83"/>
      <c r="QQP12" s="83"/>
      <c r="QQQ12" s="83"/>
      <c r="QQR12" s="83"/>
      <c r="QQS12" s="83"/>
      <c r="QQT12" s="83"/>
      <c r="QQU12" s="83"/>
      <c r="QQV12" s="83"/>
      <c r="QQW12" s="83"/>
      <c r="QQX12" s="83"/>
      <c r="QQY12" s="83"/>
      <c r="QQZ12" s="83"/>
      <c r="QRA12" s="83"/>
      <c r="QRB12" s="83"/>
      <c r="QRC12" s="83"/>
      <c r="QRD12" s="83"/>
      <c r="QRE12" s="83"/>
      <c r="QRF12" s="83"/>
      <c r="QRG12" s="83"/>
      <c r="QRH12" s="83"/>
      <c r="QRI12" s="83"/>
      <c r="QRJ12" s="83"/>
      <c r="QRK12" s="83"/>
      <c r="QRL12" s="83"/>
      <c r="QRM12" s="83"/>
      <c r="QRN12" s="83"/>
      <c r="QRO12" s="83"/>
      <c r="QRP12" s="83"/>
      <c r="QRQ12" s="83"/>
      <c r="QRR12" s="83"/>
      <c r="QRS12" s="83"/>
      <c r="QRT12" s="83"/>
      <c r="QRU12" s="83"/>
      <c r="QRV12" s="83"/>
      <c r="QRW12" s="83"/>
      <c r="QRX12" s="83"/>
      <c r="QRY12" s="83"/>
      <c r="QRZ12" s="83"/>
      <c r="QSA12" s="83"/>
      <c r="QSB12" s="83"/>
      <c r="QSC12" s="83"/>
      <c r="QSD12" s="83"/>
      <c r="QSE12" s="83"/>
      <c r="QSF12" s="83"/>
      <c r="QSG12" s="83"/>
      <c r="QSH12" s="83"/>
      <c r="QSI12" s="83"/>
      <c r="QSJ12" s="83"/>
      <c r="QSK12" s="83"/>
      <c r="QSL12" s="83"/>
      <c r="QSM12" s="83"/>
      <c r="QSN12" s="83"/>
      <c r="QSO12" s="83"/>
      <c r="QSP12" s="83"/>
      <c r="QSQ12" s="83"/>
      <c r="QSR12" s="83"/>
      <c r="QSS12" s="83"/>
      <c r="QST12" s="83"/>
      <c r="QSU12" s="83"/>
      <c r="QSV12" s="83"/>
      <c r="QSW12" s="83"/>
      <c r="QSX12" s="83"/>
      <c r="QSY12" s="83"/>
      <c r="QSZ12" s="83"/>
      <c r="QTA12" s="83"/>
      <c r="QTB12" s="83"/>
      <c r="QTC12" s="83"/>
      <c r="QTD12" s="83"/>
      <c r="QTE12" s="83"/>
      <c r="QTF12" s="83"/>
      <c r="QTG12" s="83"/>
      <c r="QTH12" s="83"/>
      <c r="QTI12" s="83"/>
      <c r="QTJ12" s="83"/>
      <c r="QTK12" s="83"/>
      <c r="QTL12" s="83"/>
      <c r="QTM12" s="83"/>
      <c r="QTN12" s="83"/>
      <c r="QTO12" s="83"/>
      <c r="QTP12" s="83"/>
      <c r="QTQ12" s="83"/>
      <c r="QTR12" s="83"/>
      <c r="QTS12" s="83"/>
      <c r="QTT12" s="83"/>
      <c r="QTU12" s="83"/>
      <c r="QTV12" s="83"/>
      <c r="QTW12" s="83"/>
      <c r="QTX12" s="83"/>
      <c r="QTY12" s="83"/>
      <c r="QTZ12" s="83"/>
      <c r="QUA12" s="83"/>
      <c r="QUB12" s="83"/>
      <c r="QUC12" s="83"/>
      <c r="QUD12" s="83"/>
      <c r="QUE12" s="83"/>
      <c r="QUF12" s="83"/>
      <c r="QUG12" s="83"/>
      <c r="QUH12" s="83"/>
      <c r="QUI12" s="83"/>
      <c r="QUJ12" s="83"/>
      <c r="QUK12" s="83"/>
      <c r="QUL12" s="83"/>
      <c r="QUM12" s="83"/>
      <c r="QUN12" s="83"/>
      <c r="QUO12" s="83"/>
      <c r="QUP12" s="83"/>
      <c r="QUQ12" s="83"/>
      <c r="QUR12" s="83"/>
      <c r="QUS12" s="83"/>
      <c r="QUT12" s="83"/>
      <c r="QUU12" s="83"/>
      <c r="QUV12" s="83"/>
      <c r="QUW12" s="83"/>
      <c r="QUX12" s="83"/>
      <c r="QUY12" s="83"/>
      <c r="QUZ12" s="83"/>
      <c r="QVA12" s="83"/>
      <c r="QVB12" s="83"/>
      <c r="QVC12" s="83"/>
      <c r="QVD12" s="83"/>
      <c r="QVE12" s="83"/>
      <c r="QVF12" s="83"/>
      <c r="QVG12" s="83"/>
      <c r="QVH12" s="83"/>
      <c r="QVI12" s="83"/>
      <c r="QVJ12" s="83"/>
      <c r="QVK12" s="83"/>
      <c r="QVL12" s="83"/>
      <c r="QVM12" s="83"/>
      <c r="QVN12" s="83"/>
      <c r="QVO12" s="83"/>
      <c r="QVP12" s="83"/>
      <c r="QVQ12" s="83"/>
      <c r="QVR12" s="83"/>
      <c r="QVS12" s="83"/>
      <c r="QVT12" s="83"/>
      <c r="QVU12" s="83"/>
      <c r="QVV12" s="83"/>
      <c r="QVW12" s="83"/>
      <c r="QVX12" s="83"/>
      <c r="QVY12" s="83"/>
      <c r="QVZ12" s="83"/>
      <c r="QWA12" s="83"/>
      <c r="QWB12" s="83"/>
      <c r="QWC12" s="83"/>
      <c r="QWD12" s="83"/>
      <c r="QWE12" s="83"/>
      <c r="QWF12" s="83"/>
      <c r="QWG12" s="83"/>
      <c r="QWH12" s="83"/>
      <c r="QWI12" s="83"/>
      <c r="QWJ12" s="83"/>
      <c r="QWK12" s="83"/>
      <c r="QWL12" s="83"/>
      <c r="QWM12" s="83"/>
      <c r="QWN12" s="83"/>
      <c r="QWO12" s="83"/>
      <c r="QWP12" s="83"/>
      <c r="QWQ12" s="83"/>
      <c r="QWR12" s="83"/>
      <c r="QWS12" s="83"/>
      <c r="QWT12" s="83"/>
      <c r="QWU12" s="83"/>
      <c r="QWV12" s="83"/>
      <c r="QWW12" s="83"/>
      <c r="QWX12" s="83"/>
      <c r="QWY12" s="83"/>
      <c r="QWZ12" s="83"/>
      <c r="QXA12" s="83"/>
      <c r="QXB12" s="83"/>
      <c r="QXC12" s="83"/>
      <c r="QXD12" s="83"/>
      <c r="QXE12" s="83"/>
      <c r="QXF12" s="83"/>
      <c r="QXG12" s="83"/>
      <c r="QXH12" s="83"/>
      <c r="QXI12" s="83"/>
      <c r="QXJ12" s="83"/>
      <c r="QXK12" s="83"/>
      <c r="QXL12" s="83"/>
      <c r="QXM12" s="83"/>
      <c r="QXN12" s="83"/>
      <c r="QXO12" s="83"/>
      <c r="QXP12" s="83"/>
      <c r="QXQ12" s="83"/>
      <c r="QXR12" s="83"/>
      <c r="QXS12" s="83"/>
      <c r="QXT12" s="83"/>
      <c r="QXU12" s="83"/>
      <c r="QXV12" s="83"/>
      <c r="QXW12" s="83"/>
      <c r="QXX12" s="83"/>
      <c r="QXY12" s="83"/>
      <c r="QXZ12" s="83"/>
      <c r="QYA12" s="83"/>
      <c r="QYB12" s="83"/>
      <c r="QYC12" s="83"/>
      <c r="QYD12" s="83"/>
      <c r="QYE12" s="83"/>
      <c r="QYF12" s="83"/>
      <c r="QYG12" s="83"/>
      <c r="QYH12" s="83"/>
      <c r="QYI12" s="83"/>
      <c r="QYJ12" s="83"/>
      <c r="QYK12" s="83"/>
      <c r="QYL12" s="83"/>
      <c r="QYM12" s="83"/>
      <c r="QYN12" s="83"/>
      <c r="QYO12" s="83"/>
      <c r="QYP12" s="83"/>
      <c r="QYQ12" s="83"/>
      <c r="QYR12" s="83"/>
      <c r="QYS12" s="83"/>
      <c r="QYT12" s="83"/>
      <c r="QYU12" s="83"/>
      <c r="QYV12" s="83"/>
      <c r="QYW12" s="83"/>
      <c r="QYX12" s="83"/>
      <c r="QYY12" s="83"/>
      <c r="QYZ12" s="83"/>
      <c r="QZA12" s="83"/>
      <c r="QZB12" s="83"/>
      <c r="QZC12" s="83"/>
      <c r="QZD12" s="83"/>
      <c r="QZE12" s="83"/>
      <c r="QZF12" s="83"/>
      <c r="QZG12" s="83"/>
      <c r="QZH12" s="83"/>
      <c r="QZI12" s="83"/>
      <c r="QZJ12" s="83"/>
      <c r="QZK12" s="83"/>
      <c r="QZL12" s="83"/>
      <c r="QZM12" s="83"/>
      <c r="QZN12" s="83"/>
      <c r="QZO12" s="83"/>
      <c r="QZP12" s="83"/>
      <c r="QZQ12" s="83"/>
      <c r="QZR12" s="83"/>
      <c r="QZS12" s="83"/>
      <c r="QZT12" s="83"/>
      <c r="QZU12" s="83"/>
      <c r="QZV12" s="83"/>
      <c r="QZW12" s="83"/>
      <c r="QZX12" s="83"/>
      <c r="QZY12" s="83"/>
      <c r="QZZ12" s="83"/>
      <c r="RAA12" s="83"/>
      <c r="RAB12" s="83"/>
      <c r="RAC12" s="83"/>
      <c r="RAD12" s="83"/>
      <c r="RAE12" s="83"/>
      <c r="RAF12" s="83"/>
      <c r="RAG12" s="83"/>
      <c r="RAH12" s="83"/>
      <c r="RAI12" s="83"/>
      <c r="RAJ12" s="83"/>
      <c r="RAK12" s="83"/>
      <c r="RAL12" s="83"/>
      <c r="RAM12" s="83"/>
      <c r="RAN12" s="83"/>
      <c r="RAO12" s="83"/>
      <c r="RAP12" s="83"/>
      <c r="RAQ12" s="83"/>
      <c r="RAR12" s="83"/>
      <c r="RAS12" s="83"/>
      <c r="RAT12" s="83"/>
      <c r="RAU12" s="83"/>
      <c r="RAV12" s="83"/>
      <c r="RAW12" s="83"/>
      <c r="RAX12" s="83"/>
      <c r="RAY12" s="83"/>
      <c r="RAZ12" s="83"/>
      <c r="RBA12" s="83"/>
      <c r="RBB12" s="83"/>
      <c r="RBC12" s="83"/>
      <c r="RBD12" s="83"/>
      <c r="RBE12" s="83"/>
      <c r="RBF12" s="83"/>
      <c r="RBG12" s="83"/>
      <c r="RBH12" s="83"/>
      <c r="RBI12" s="83"/>
      <c r="RBJ12" s="83"/>
      <c r="RBK12" s="83"/>
      <c r="RBL12" s="83"/>
      <c r="RBM12" s="83"/>
      <c r="RBN12" s="83"/>
      <c r="RBO12" s="83"/>
      <c r="RBP12" s="83"/>
      <c r="RBQ12" s="83"/>
      <c r="RBR12" s="83"/>
      <c r="RBS12" s="83"/>
      <c r="RBT12" s="83"/>
      <c r="RBU12" s="83"/>
      <c r="RBV12" s="83"/>
      <c r="RBW12" s="83"/>
      <c r="RBX12" s="83"/>
      <c r="RBY12" s="83"/>
      <c r="RBZ12" s="83"/>
      <c r="RCA12" s="83"/>
      <c r="RCB12" s="83"/>
      <c r="RCC12" s="83"/>
      <c r="RCD12" s="83"/>
      <c r="RCE12" s="83"/>
      <c r="RCF12" s="83"/>
      <c r="RCG12" s="83"/>
      <c r="RCH12" s="83"/>
      <c r="RCI12" s="83"/>
      <c r="RCJ12" s="83"/>
      <c r="RCK12" s="83"/>
      <c r="RCL12" s="83"/>
      <c r="RCM12" s="83"/>
      <c r="RCN12" s="83"/>
      <c r="RCO12" s="83"/>
      <c r="RCP12" s="83"/>
      <c r="RCQ12" s="83"/>
      <c r="RCR12" s="83"/>
      <c r="RCS12" s="83"/>
      <c r="RCT12" s="83"/>
      <c r="RCU12" s="83"/>
      <c r="RCV12" s="83"/>
      <c r="RCW12" s="83"/>
      <c r="RCX12" s="83"/>
      <c r="RCY12" s="83"/>
      <c r="RCZ12" s="83"/>
      <c r="RDA12" s="83"/>
      <c r="RDB12" s="83"/>
      <c r="RDC12" s="83"/>
      <c r="RDD12" s="83"/>
      <c r="RDE12" s="83"/>
      <c r="RDF12" s="83"/>
      <c r="RDG12" s="83"/>
      <c r="RDH12" s="83"/>
      <c r="RDI12" s="83"/>
      <c r="RDJ12" s="83"/>
      <c r="RDK12" s="83"/>
      <c r="RDL12" s="83"/>
      <c r="RDM12" s="83"/>
      <c r="RDN12" s="83"/>
      <c r="RDO12" s="83"/>
      <c r="RDP12" s="83"/>
      <c r="RDQ12" s="83"/>
      <c r="RDR12" s="83"/>
      <c r="RDS12" s="83"/>
      <c r="RDT12" s="83"/>
      <c r="RDU12" s="83"/>
      <c r="RDV12" s="83"/>
      <c r="RDW12" s="83"/>
      <c r="RDX12" s="83"/>
      <c r="RDY12" s="83"/>
      <c r="RDZ12" s="83"/>
      <c r="REA12" s="83"/>
      <c r="REB12" s="83"/>
      <c r="REC12" s="83"/>
      <c r="RED12" s="83"/>
      <c r="REE12" s="83"/>
      <c r="REF12" s="83"/>
      <c r="REG12" s="83"/>
      <c r="REH12" s="83"/>
      <c r="REI12" s="83"/>
      <c r="REJ12" s="83"/>
      <c r="REK12" s="83"/>
      <c r="REL12" s="83"/>
      <c r="REM12" s="83"/>
      <c r="REN12" s="83"/>
      <c r="REO12" s="83"/>
      <c r="REP12" s="83"/>
      <c r="REQ12" s="83"/>
      <c r="RER12" s="83"/>
      <c r="RES12" s="83"/>
      <c r="RET12" s="83"/>
      <c r="REU12" s="83"/>
      <c r="REV12" s="83"/>
      <c r="REW12" s="83"/>
      <c r="REX12" s="83"/>
      <c r="REY12" s="83"/>
      <c r="REZ12" s="83"/>
      <c r="RFA12" s="83"/>
      <c r="RFB12" s="83"/>
      <c r="RFC12" s="83"/>
      <c r="RFD12" s="83"/>
      <c r="RFE12" s="83"/>
      <c r="RFF12" s="83"/>
      <c r="RFG12" s="83"/>
      <c r="RFH12" s="83"/>
      <c r="RFI12" s="83"/>
      <c r="RFJ12" s="83"/>
      <c r="RFK12" s="83"/>
      <c r="RFL12" s="83"/>
      <c r="RFM12" s="83"/>
      <c r="RFN12" s="83"/>
      <c r="RFO12" s="83"/>
      <c r="RFP12" s="83"/>
      <c r="RFQ12" s="83"/>
      <c r="RFR12" s="83"/>
      <c r="RFS12" s="83"/>
      <c r="RFT12" s="83"/>
      <c r="RFU12" s="83"/>
      <c r="RFV12" s="83"/>
      <c r="RFW12" s="83"/>
      <c r="RFX12" s="83"/>
      <c r="RFY12" s="83"/>
      <c r="RFZ12" s="83"/>
      <c r="RGA12" s="83"/>
      <c r="RGB12" s="83"/>
      <c r="RGC12" s="83"/>
      <c r="RGD12" s="83"/>
      <c r="RGE12" s="83"/>
      <c r="RGF12" s="83"/>
      <c r="RGG12" s="83"/>
      <c r="RGH12" s="83"/>
      <c r="RGI12" s="83"/>
      <c r="RGJ12" s="83"/>
      <c r="RGK12" s="83"/>
      <c r="RGL12" s="83"/>
      <c r="RGM12" s="83"/>
      <c r="RGN12" s="83"/>
      <c r="RGO12" s="83"/>
      <c r="RGP12" s="83"/>
      <c r="RGQ12" s="83"/>
      <c r="RGR12" s="83"/>
      <c r="RGS12" s="83"/>
      <c r="RGT12" s="83"/>
      <c r="RGU12" s="83"/>
      <c r="RGV12" s="83"/>
      <c r="RGW12" s="83"/>
      <c r="RGX12" s="83"/>
      <c r="RGY12" s="83"/>
      <c r="RGZ12" s="83"/>
      <c r="RHA12" s="83"/>
      <c r="RHB12" s="83"/>
      <c r="RHC12" s="83"/>
      <c r="RHD12" s="83"/>
      <c r="RHE12" s="83"/>
      <c r="RHF12" s="83"/>
      <c r="RHG12" s="83"/>
      <c r="RHH12" s="83"/>
      <c r="RHI12" s="83"/>
      <c r="RHJ12" s="83"/>
      <c r="RHK12" s="83"/>
      <c r="RHL12" s="83"/>
      <c r="RHM12" s="83"/>
      <c r="RHN12" s="83"/>
      <c r="RHO12" s="83"/>
      <c r="RHP12" s="83"/>
      <c r="RHQ12" s="83"/>
      <c r="RHR12" s="83"/>
      <c r="RHS12" s="83"/>
      <c r="RHT12" s="83"/>
      <c r="RHU12" s="83"/>
      <c r="RHV12" s="83"/>
      <c r="RHW12" s="83"/>
      <c r="RHX12" s="83"/>
      <c r="RHY12" s="83"/>
      <c r="RHZ12" s="83"/>
      <c r="RIA12" s="83"/>
      <c r="RIB12" s="83"/>
      <c r="RIC12" s="83"/>
      <c r="RID12" s="83"/>
      <c r="RIE12" s="83"/>
      <c r="RIF12" s="83"/>
      <c r="RIG12" s="83"/>
      <c r="RIH12" s="83"/>
      <c r="RII12" s="83"/>
      <c r="RIJ12" s="83"/>
      <c r="RIK12" s="83"/>
      <c r="RIL12" s="83"/>
      <c r="RIM12" s="83"/>
      <c r="RIN12" s="83"/>
      <c r="RIO12" s="83"/>
      <c r="RIP12" s="83"/>
      <c r="RIQ12" s="83"/>
      <c r="RIR12" s="83"/>
      <c r="RIS12" s="83"/>
      <c r="RIT12" s="83"/>
      <c r="RIU12" s="83"/>
      <c r="RIV12" s="83"/>
      <c r="RIW12" s="83"/>
      <c r="RIX12" s="83"/>
      <c r="RIY12" s="83"/>
      <c r="RIZ12" s="83"/>
      <c r="RJA12" s="83"/>
      <c r="RJB12" s="83"/>
      <c r="RJC12" s="83"/>
      <c r="RJD12" s="83"/>
      <c r="RJE12" s="83"/>
      <c r="RJF12" s="83"/>
      <c r="RJG12" s="83"/>
      <c r="RJH12" s="83"/>
      <c r="RJI12" s="83"/>
      <c r="RJJ12" s="83"/>
      <c r="RJK12" s="83"/>
      <c r="RJL12" s="83"/>
      <c r="RJM12" s="83"/>
      <c r="RJN12" s="83"/>
      <c r="RJO12" s="83"/>
      <c r="RJP12" s="83"/>
      <c r="RJQ12" s="83"/>
      <c r="RJR12" s="83"/>
      <c r="RJS12" s="83"/>
      <c r="RJT12" s="83"/>
      <c r="RJU12" s="83"/>
      <c r="RJV12" s="83"/>
      <c r="RJW12" s="83"/>
      <c r="RJX12" s="83"/>
      <c r="RJY12" s="83"/>
      <c r="RJZ12" s="83"/>
      <c r="RKA12" s="83"/>
      <c r="RKB12" s="83"/>
      <c r="RKC12" s="83"/>
      <c r="RKD12" s="83"/>
      <c r="RKE12" s="83"/>
      <c r="RKF12" s="83"/>
      <c r="RKG12" s="83"/>
      <c r="RKH12" s="83"/>
      <c r="RKI12" s="83"/>
      <c r="RKJ12" s="83"/>
      <c r="RKK12" s="83"/>
      <c r="RKL12" s="83"/>
      <c r="RKM12" s="83"/>
      <c r="RKN12" s="83"/>
      <c r="RKO12" s="83"/>
      <c r="RKP12" s="83"/>
      <c r="RKQ12" s="83"/>
      <c r="RKR12" s="83"/>
      <c r="RKS12" s="83"/>
      <c r="RKT12" s="83"/>
      <c r="RKU12" s="83"/>
      <c r="RKV12" s="83"/>
      <c r="RKW12" s="83"/>
      <c r="RKX12" s="83"/>
      <c r="RKY12" s="83"/>
      <c r="RKZ12" s="83"/>
      <c r="RLA12" s="83"/>
      <c r="RLB12" s="83"/>
      <c r="RLC12" s="83"/>
      <c r="RLD12" s="83"/>
      <c r="RLE12" s="83"/>
      <c r="RLF12" s="83"/>
      <c r="RLG12" s="83"/>
      <c r="RLH12" s="83"/>
      <c r="RLI12" s="83"/>
      <c r="RLJ12" s="83"/>
      <c r="RLK12" s="83"/>
      <c r="RLL12" s="83"/>
      <c r="RLM12" s="83"/>
      <c r="RLN12" s="83"/>
      <c r="RLO12" s="83"/>
      <c r="RLP12" s="83"/>
      <c r="RLQ12" s="83"/>
      <c r="RLR12" s="83"/>
      <c r="RLS12" s="83"/>
      <c r="RLT12" s="83"/>
      <c r="RLU12" s="83"/>
      <c r="RLV12" s="83"/>
      <c r="RLW12" s="83"/>
      <c r="RLX12" s="83"/>
      <c r="RLY12" s="83"/>
      <c r="RLZ12" s="83"/>
      <c r="RMA12" s="83"/>
      <c r="RMB12" s="83"/>
      <c r="RMC12" s="83"/>
      <c r="RMD12" s="83"/>
      <c r="RME12" s="83"/>
      <c r="RMF12" s="83"/>
      <c r="RMG12" s="83"/>
      <c r="RMH12" s="83"/>
      <c r="RMI12" s="83"/>
      <c r="RMJ12" s="83"/>
      <c r="RMK12" s="83"/>
      <c r="RML12" s="83"/>
      <c r="RMM12" s="83"/>
      <c r="RMN12" s="83"/>
      <c r="RMO12" s="83"/>
      <c r="RMP12" s="83"/>
      <c r="RMQ12" s="83"/>
      <c r="RMR12" s="83"/>
      <c r="RMS12" s="83"/>
      <c r="RMT12" s="83"/>
      <c r="RMU12" s="83"/>
      <c r="RMV12" s="83"/>
      <c r="RMW12" s="83"/>
      <c r="RMX12" s="83"/>
      <c r="RMY12" s="83"/>
      <c r="RMZ12" s="83"/>
      <c r="RNA12" s="83"/>
      <c r="RNB12" s="83"/>
      <c r="RNC12" s="83"/>
      <c r="RND12" s="83"/>
      <c r="RNE12" s="83"/>
      <c r="RNF12" s="83"/>
      <c r="RNG12" s="83"/>
      <c r="RNH12" s="83"/>
      <c r="RNI12" s="83"/>
      <c r="RNJ12" s="83"/>
      <c r="RNK12" s="83"/>
      <c r="RNL12" s="83"/>
      <c r="RNM12" s="83"/>
      <c r="RNN12" s="83"/>
      <c r="RNO12" s="83"/>
      <c r="RNP12" s="83"/>
      <c r="RNQ12" s="83"/>
      <c r="RNR12" s="83"/>
      <c r="RNS12" s="83"/>
      <c r="RNT12" s="83"/>
      <c r="RNU12" s="83"/>
      <c r="RNV12" s="83"/>
      <c r="RNW12" s="83"/>
      <c r="RNX12" s="83"/>
      <c r="RNY12" s="83"/>
      <c r="RNZ12" s="83"/>
      <c r="ROA12" s="83"/>
      <c r="ROB12" s="83"/>
      <c r="ROC12" s="83"/>
      <c r="ROD12" s="83"/>
      <c r="ROE12" s="83"/>
      <c r="ROF12" s="83"/>
      <c r="ROG12" s="83"/>
      <c r="ROH12" s="83"/>
      <c r="ROI12" s="83"/>
      <c r="ROJ12" s="83"/>
      <c r="ROK12" s="83"/>
      <c r="ROL12" s="83"/>
      <c r="ROM12" s="83"/>
      <c r="RON12" s="83"/>
      <c r="ROO12" s="83"/>
      <c r="ROP12" s="83"/>
      <c r="ROQ12" s="83"/>
      <c r="ROR12" s="83"/>
      <c r="ROS12" s="83"/>
      <c r="ROT12" s="83"/>
      <c r="ROU12" s="83"/>
      <c r="ROV12" s="83"/>
      <c r="ROW12" s="83"/>
      <c r="ROX12" s="83"/>
      <c r="ROY12" s="83"/>
      <c r="ROZ12" s="83"/>
      <c r="RPA12" s="83"/>
      <c r="RPB12" s="83"/>
      <c r="RPC12" s="83"/>
      <c r="RPD12" s="83"/>
      <c r="RPE12" s="83"/>
      <c r="RPF12" s="83"/>
      <c r="RPG12" s="83"/>
      <c r="RPH12" s="83"/>
      <c r="RPI12" s="83"/>
      <c r="RPJ12" s="83"/>
      <c r="RPK12" s="83"/>
      <c r="RPL12" s="83"/>
      <c r="RPM12" s="83"/>
      <c r="RPN12" s="83"/>
      <c r="RPO12" s="83"/>
      <c r="RPP12" s="83"/>
      <c r="RPQ12" s="83"/>
      <c r="RPR12" s="83"/>
      <c r="RPS12" s="83"/>
      <c r="RPT12" s="83"/>
      <c r="RPU12" s="83"/>
      <c r="RPV12" s="83"/>
      <c r="RPW12" s="83"/>
      <c r="RPX12" s="83"/>
      <c r="RPY12" s="83"/>
      <c r="RPZ12" s="83"/>
      <c r="RQA12" s="83"/>
      <c r="RQB12" s="83"/>
      <c r="RQC12" s="83"/>
      <c r="RQD12" s="83"/>
      <c r="RQE12" s="83"/>
      <c r="RQF12" s="83"/>
      <c r="RQG12" s="83"/>
      <c r="RQH12" s="83"/>
      <c r="RQI12" s="83"/>
      <c r="RQJ12" s="83"/>
      <c r="RQK12" s="83"/>
      <c r="RQL12" s="83"/>
      <c r="RQM12" s="83"/>
      <c r="RQN12" s="83"/>
      <c r="RQO12" s="83"/>
      <c r="RQP12" s="83"/>
      <c r="RQQ12" s="83"/>
      <c r="RQR12" s="83"/>
      <c r="RQS12" s="83"/>
      <c r="RQT12" s="83"/>
      <c r="RQU12" s="83"/>
      <c r="RQV12" s="83"/>
      <c r="RQW12" s="83"/>
      <c r="RQX12" s="83"/>
      <c r="RQY12" s="83"/>
      <c r="RQZ12" s="83"/>
      <c r="RRA12" s="83"/>
      <c r="RRB12" s="83"/>
      <c r="RRC12" s="83"/>
      <c r="RRD12" s="83"/>
      <c r="RRE12" s="83"/>
      <c r="RRF12" s="83"/>
      <c r="RRG12" s="83"/>
      <c r="RRH12" s="83"/>
      <c r="RRI12" s="83"/>
      <c r="RRJ12" s="83"/>
      <c r="RRK12" s="83"/>
      <c r="RRL12" s="83"/>
      <c r="RRM12" s="83"/>
      <c r="RRN12" s="83"/>
      <c r="RRO12" s="83"/>
      <c r="RRP12" s="83"/>
      <c r="RRQ12" s="83"/>
      <c r="RRR12" s="83"/>
      <c r="RRS12" s="83"/>
      <c r="RRT12" s="83"/>
      <c r="RRU12" s="83"/>
      <c r="RRV12" s="83"/>
      <c r="RRW12" s="83"/>
      <c r="RRX12" s="83"/>
      <c r="RRY12" s="83"/>
      <c r="RRZ12" s="83"/>
      <c r="RSA12" s="83"/>
      <c r="RSB12" s="83"/>
      <c r="RSC12" s="83"/>
      <c r="RSD12" s="83"/>
      <c r="RSE12" s="83"/>
      <c r="RSF12" s="83"/>
      <c r="RSG12" s="83"/>
      <c r="RSH12" s="83"/>
      <c r="RSI12" s="83"/>
      <c r="RSJ12" s="83"/>
      <c r="RSK12" s="83"/>
      <c r="RSL12" s="83"/>
      <c r="RSM12" s="83"/>
      <c r="RSN12" s="83"/>
      <c r="RSO12" s="83"/>
      <c r="RSP12" s="83"/>
      <c r="RSQ12" s="83"/>
      <c r="RSR12" s="83"/>
      <c r="RSS12" s="83"/>
      <c r="RST12" s="83"/>
      <c r="RSU12" s="83"/>
      <c r="RSV12" s="83"/>
      <c r="RSW12" s="83"/>
      <c r="RSX12" s="83"/>
      <c r="RSY12" s="83"/>
      <c r="RSZ12" s="83"/>
      <c r="RTA12" s="83"/>
      <c r="RTB12" s="83"/>
      <c r="RTC12" s="83"/>
      <c r="RTD12" s="83"/>
      <c r="RTE12" s="83"/>
      <c r="RTF12" s="83"/>
      <c r="RTG12" s="83"/>
      <c r="RTH12" s="83"/>
      <c r="RTI12" s="83"/>
      <c r="RTJ12" s="83"/>
      <c r="RTK12" s="83"/>
      <c r="RTL12" s="83"/>
      <c r="RTM12" s="83"/>
      <c r="RTN12" s="83"/>
      <c r="RTO12" s="83"/>
      <c r="RTP12" s="83"/>
      <c r="RTQ12" s="83"/>
      <c r="RTR12" s="83"/>
      <c r="RTS12" s="83"/>
      <c r="RTT12" s="83"/>
      <c r="RTU12" s="83"/>
      <c r="RTV12" s="83"/>
      <c r="RTW12" s="83"/>
      <c r="RTX12" s="83"/>
      <c r="RTY12" s="83"/>
      <c r="RTZ12" s="83"/>
      <c r="RUA12" s="83"/>
      <c r="RUB12" s="83"/>
      <c r="RUC12" s="83"/>
      <c r="RUD12" s="83"/>
      <c r="RUE12" s="83"/>
      <c r="RUF12" s="83"/>
      <c r="RUG12" s="83"/>
      <c r="RUH12" s="83"/>
      <c r="RUI12" s="83"/>
      <c r="RUJ12" s="83"/>
      <c r="RUK12" s="83"/>
      <c r="RUL12" s="83"/>
      <c r="RUM12" s="83"/>
      <c r="RUN12" s="83"/>
      <c r="RUO12" s="83"/>
      <c r="RUP12" s="83"/>
      <c r="RUQ12" s="83"/>
      <c r="RUR12" s="83"/>
      <c r="RUS12" s="83"/>
      <c r="RUT12" s="83"/>
      <c r="RUU12" s="83"/>
      <c r="RUV12" s="83"/>
      <c r="RUW12" s="83"/>
      <c r="RUX12" s="83"/>
      <c r="RUY12" s="83"/>
      <c r="RUZ12" s="83"/>
      <c r="RVA12" s="83"/>
      <c r="RVB12" s="83"/>
      <c r="RVC12" s="83"/>
      <c r="RVD12" s="83"/>
      <c r="RVE12" s="83"/>
      <c r="RVF12" s="83"/>
      <c r="RVG12" s="83"/>
      <c r="RVH12" s="83"/>
      <c r="RVI12" s="83"/>
      <c r="RVJ12" s="83"/>
      <c r="RVK12" s="83"/>
      <c r="RVL12" s="83"/>
      <c r="RVM12" s="83"/>
      <c r="RVN12" s="83"/>
      <c r="RVO12" s="83"/>
      <c r="RVP12" s="83"/>
      <c r="RVQ12" s="83"/>
      <c r="RVR12" s="83"/>
      <c r="RVS12" s="83"/>
      <c r="RVT12" s="83"/>
      <c r="RVU12" s="83"/>
      <c r="RVV12" s="83"/>
      <c r="RVW12" s="83"/>
      <c r="RVX12" s="83"/>
      <c r="RVY12" s="83"/>
      <c r="RVZ12" s="83"/>
      <c r="RWA12" s="83"/>
      <c r="RWB12" s="83"/>
      <c r="RWC12" s="83"/>
      <c r="RWD12" s="83"/>
      <c r="RWE12" s="83"/>
      <c r="RWF12" s="83"/>
      <c r="RWG12" s="83"/>
      <c r="RWH12" s="83"/>
      <c r="RWI12" s="83"/>
      <c r="RWJ12" s="83"/>
      <c r="RWK12" s="83"/>
      <c r="RWL12" s="83"/>
      <c r="RWM12" s="83"/>
      <c r="RWN12" s="83"/>
      <c r="RWO12" s="83"/>
      <c r="RWP12" s="83"/>
      <c r="RWQ12" s="83"/>
      <c r="RWR12" s="83"/>
      <c r="RWS12" s="83"/>
      <c r="RWT12" s="83"/>
      <c r="RWU12" s="83"/>
      <c r="RWV12" s="83"/>
      <c r="RWW12" s="83"/>
      <c r="RWX12" s="83"/>
      <c r="RWY12" s="83"/>
      <c r="RWZ12" s="83"/>
      <c r="RXA12" s="83"/>
      <c r="RXB12" s="83"/>
      <c r="RXC12" s="83"/>
      <c r="RXD12" s="83"/>
      <c r="RXE12" s="83"/>
      <c r="RXF12" s="83"/>
      <c r="RXG12" s="83"/>
      <c r="RXH12" s="83"/>
      <c r="RXI12" s="83"/>
      <c r="RXJ12" s="83"/>
      <c r="RXK12" s="83"/>
      <c r="RXL12" s="83"/>
      <c r="RXM12" s="83"/>
      <c r="RXN12" s="83"/>
      <c r="RXO12" s="83"/>
      <c r="RXP12" s="83"/>
      <c r="RXQ12" s="83"/>
      <c r="RXR12" s="83"/>
      <c r="RXS12" s="83"/>
      <c r="RXT12" s="83"/>
      <c r="RXU12" s="83"/>
      <c r="RXV12" s="83"/>
      <c r="RXW12" s="83"/>
      <c r="RXX12" s="83"/>
      <c r="RXY12" s="83"/>
      <c r="RXZ12" s="83"/>
      <c r="RYA12" s="83"/>
      <c r="RYB12" s="83"/>
      <c r="RYC12" s="83"/>
      <c r="RYD12" s="83"/>
      <c r="RYE12" s="83"/>
      <c r="RYF12" s="83"/>
      <c r="RYG12" s="83"/>
      <c r="RYH12" s="83"/>
      <c r="RYI12" s="83"/>
      <c r="RYJ12" s="83"/>
      <c r="RYK12" s="83"/>
      <c r="RYL12" s="83"/>
      <c r="RYM12" s="83"/>
      <c r="RYN12" s="83"/>
      <c r="RYO12" s="83"/>
      <c r="RYP12" s="83"/>
      <c r="RYQ12" s="83"/>
      <c r="RYR12" s="83"/>
      <c r="RYS12" s="83"/>
      <c r="RYT12" s="83"/>
      <c r="RYU12" s="83"/>
      <c r="RYV12" s="83"/>
      <c r="RYW12" s="83"/>
      <c r="RYX12" s="83"/>
      <c r="RYY12" s="83"/>
      <c r="RYZ12" s="83"/>
      <c r="RZA12" s="83"/>
      <c r="RZB12" s="83"/>
      <c r="RZC12" s="83"/>
      <c r="RZD12" s="83"/>
      <c r="RZE12" s="83"/>
      <c r="RZF12" s="83"/>
      <c r="RZG12" s="83"/>
      <c r="RZH12" s="83"/>
      <c r="RZI12" s="83"/>
      <c r="RZJ12" s="83"/>
      <c r="RZK12" s="83"/>
      <c r="RZL12" s="83"/>
      <c r="RZM12" s="83"/>
      <c r="RZN12" s="83"/>
      <c r="RZO12" s="83"/>
      <c r="RZP12" s="83"/>
      <c r="RZQ12" s="83"/>
      <c r="RZR12" s="83"/>
      <c r="RZS12" s="83"/>
      <c r="RZT12" s="83"/>
      <c r="RZU12" s="83"/>
      <c r="RZV12" s="83"/>
      <c r="RZW12" s="83"/>
      <c r="RZX12" s="83"/>
      <c r="RZY12" s="83"/>
      <c r="RZZ12" s="83"/>
      <c r="SAA12" s="83"/>
      <c r="SAB12" s="83"/>
      <c r="SAC12" s="83"/>
      <c r="SAD12" s="83"/>
      <c r="SAE12" s="83"/>
      <c r="SAF12" s="83"/>
      <c r="SAG12" s="83"/>
      <c r="SAH12" s="83"/>
      <c r="SAI12" s="83"/>
      <c r="SAJ12" s="83"/>
      <c r="SAK12" s="83"/>
      <c r="SAL12" s="83"/>
      <c r="SAM12" s="83"/>
      <c r="SAN12" s="83"/>
      <c r="SAO12" s="83"/>
      <c r="SAP12" s="83"/>
      <c r="SAQ12" s="83"/>
      <c r="SAR12" s="83"/>
      <c r="SAS12" s="83"/>
      <c r="SAT12" s="83"/>
      <c r="SAU12" s="83"/>
      <c r="SAV12" s="83"/>
      <c r="SAW12" s="83"/>
      <c r="SAX12" s="83"/>
      <c r="SAY12" s="83"/>
      <c r="SAZ12" s="83"/>
      <c r="SBA12" s="83"/>
      <c r="SBB12" s="83"/>
      <c r="SBC12" s="83"/>
      <c r="SBD12" s="83"/>
      <c r="SBE12" s="83"/>
      <c r="SBF12" s="83"/>
      <c r="SBG12" s="83"/>
      <c r="SBH12" s="83"/>
      <c r="SBI12" s="83"/>
      <c r="SBJ12" s="83"/>
      <c r="SBK12" s="83"/>
      <c r="SBL12" s="83"/>
      <c r="SBM12" s="83"/>
      <c r="SBN12" s="83"/>
      <c r="SBO12" s="83"/>
      <c r="SBP12" s="83"/>
      <c r="SBQ12" s="83"/>
      <c r="SBR12" s="83"/>
      <c r="SBS12" s="83"/>
      <c r="SBT12" s="83"/>
      <c r="SBU12" s="83"/>
      <c r="SBV12" s="83"/>
      <c r="SBW12" s="83"/>
      <c r="SBX12" s="83"/>
      <c r="SBY12" s="83"/>
      <c r="SBZ12" s="83"/>
      <c r="SCA12" s="83"/>
      <c r="SCB12" s="83"/>
      <c r="SCC12" s="83"/>
      <c r="SCD12" s="83"/>
      <c r="SCE12" s="83"/>
      <c r="SCF12" s="83"/>
      <c r="SCG12" s="83"/>
      <c r="SCH12" s="83"/>
      <c r="SCI12" s="83"/>
      <c r="SCJ12" s="83"/>
      <c r="SCK12" s="83"/>
      <c r="SCL12" s="83"/>
      <c r="SCM12" s="83"/>
      <c r="SCN12" s="83"/>
      <c r="SCO12" s="83"/>
      <c r="SCP12" s="83"/>
      <c r="SCQ12" s="83"/>
      <c r="SCR12" s="83"/>
      <c r="SCS12" s="83"/>
      <c r="SCT12" s="83"/>
      <c r="SCU12" s="83"/>
      <c r="SCV12" s="83"/>
      <c r="SCW12" s="83"/>
      <c r="SCX12" s="83"/>
      <c r="SCY12" s="83"/>
      <c r="SCZ12" s="83"/>
      <c r="SDA12" s="83"/>
      <c r="SDB12" s="83"/>
      <c r="SDC12" s="83"/>
      <c r="SDD12" s="83"/>
      <c r="SDE12" s="83"/>
      <c r="SDF12" s="83"/>
      <c r="SDG12" s="83"/>
      <c r="SDH12" s="83"/>
      <c r="SDI12" s="83"/>
      <c r="SDJ12" s="83"/>
      <c r="SDK12" s="83"/>
      <c r="SDL12" s="83"/>
      <c r="SDM12" s="83"/>
      <c r="SDN12" s="83"/>
      <c r="SDO12" s="83"/>
      <c r="SDP12" s="83"/>
      <c r="SDQ12" s="83"/>
      <c r="SDR12" s="83"/>
      <c r="SDS12" s="83"/>
      <c r="SDT12" s="83"/>
      <c r="SDU12" s="83"/>
      <c r="SDV12" s="83"/>
      <c r="SDW12" s="83"/>
      <c r="SDX12" s="83"/>
      <c r="SDY12" s="83"/>
      <c r="SDZ12" s="83"/>
      <c r="SEA12" s="83"/>
      <c r="SEB12" s="83"/>
      <c r="SEC12" s="83"/>
      <c r="SED12" s="83"/>
      <c r="SEE12" s="83"/>
      <c r="SEF12" s="83"/>
      <c r="SEG12" s="83"/>
      <c r="SEH12" s="83"/>
      <c r="SEI12" s="83"/>
      <c r="SEJ12" s="83"/>
      <c r="SEK12" s="83"/>
      <c r="SEL12" s="83"/>
      <c r="SEM12" s="83"/>
      <c r="SEN12" s="83"/>
      <c r="SEO12" s="83"/>
      <c r="SEP12" s="83"/>
      <c r="SEQ12" s="83"/>
      <c r="SER12" s="83"/>
      <c r="SES12" s="83"/>
      <c r="SET12" s="83"/>
      <c r="SEU12" s="83"/>
      <c r="SEV12" s="83"/>
      <c r="SEW12" s="83"/>
      <c r="SEX12" s="83"/>
      <c r="SEY12" s="83"/>
      <c r="SEZ12" s="83"/>
      <c r="SFA12" s="83"/>
      <c r="SFB12" s="83"/>
      <c r="SFC12" s="83"/>
      <c r="SFD12" s="83"/>
      <c r="SFE12" s="83"/>
      <c r="SFF12" s="83"/>
      <c r="SFG12" s="83"/>
      <c r="SFH12" s="83"/>
      <c r="SFI12" s="83"/>
      <c r="SFJ12" s="83"/>
      <c r="SFK12" s="83"/>
      <c r="SFL12" s="83"/>
      <c r="SFM12" s="83"/>
      <c r="SFN12" s="83"/>
      <c r="SFO12" s="83"/>
      <c r="SFP12" s="83"/>
      <c r="SFQ12" s="83"/>
      <c r="SFR12" s="83"/>
      <c r="SFS12" s="83"/>
      <c r="SFT12" s="83"/>
      <c r="SFU12" s="83"/>
      <c r="SFV12" s="83"/>
      <c r="SFW12" s="83"/>
      <c r="SFX12" s="83"/>
      <c r="SFY12" s="83"/>
      <c r="SFZ12" s="83"/>
      <c r="SGA12" s="83"/>
      <c r="SGB12" s="83"/>
      <c r="SGC12" s="83"/>
      <c r="SGD12" s="83"/>
      <c r="SGE12" s="83"/>
      <c r="SGF12" s="83"/>
      <c r="SGG12" s="83"/>
      <c r="SGH12" s="83"/>
      <c r="SGI12" s="83"/>
      <c r="SGJ12" s="83"/>
      <c r="SGK12" s="83"/>
      <c r="SGL12" s="83"/>
      <c r="SGM12" s="83"/>
      <c r="SGN12" s="83"/>
      <c r="SGO12" s="83"/>
      <c r="SGP12" s="83"/>
      <c r="SGQ12" s="83"/>
      <c r="SGR12" s="83"/>
      <c r="SGS12" s="83"/>
      <c r="SGT12" s="83"/>
      <c r="SGU12" s="83"/>
      <c r="SGV12" s="83"/>
      <c r="SGW12" s="83"/>
      <c r="SGX12" s="83"/>
      <c r="SGY12" s="83"/>
      <c r="SGZ12" s="83"/>
      <c r="SHA12" s="83"/>
      <c r="SHB12" s="83"/>
      <c r="SHC12" s="83"/>
      <c r="SHD12" s="83"/>
      <c r="SHE12" s="83"/>
      <c r="SHF12" s="83"/>
      <c r="SHG12" s="83"/>
      <c r="SHH12" s="83"/>
      <c r="SHI12" s="83"/>
      <c r="SHJ12" s="83"/>
      <c r="SHK12" s="83"/>
      <c r="SHL12" s="83"/>
      <c r="SHM12" s="83"/>
      <c r="SHN12" s="83"/>
      <c r="SHO12" s="83"/>
      <c r="SHP12" s="83"/>
      <c r="SHQ12" s="83"/>
      <c r="SHR12" s="83"/>
      <c r="SHS12" s="83"/>
      <c r="SHT12" s="83"/>
      <c r="SHU12" s="83"/>
      <c r="SHV12" s="83"/>
      <c r="SHW12" s="83"/>
      <c r="SHX12" s="83"/>
      <c r="SHY12" s="83"/>
      <c r="SHZ12" s="83"/>
      <c r="SIA12" s="83"/>
      <c r="SIB12" s="83"/>
      <c r="SIC12" s="83"/>
      <c r="SID12" s="83"/>
      <c r="SIE12" s="83"/>
      <c r="SIF12" s="83"/>
      <c r="SIG12" s="83"/>
      <c r="SIH12" s="83"/>
      <c r="SII12" s="83"/>
      <c r="SIJ12" s="83"/>
      <c r="SIK12" s="83"/>
      <c r="SIL12" s="83"/>
      <c r="SIM12" s="83"/>
      <c r="SIN12" s="83"/>
      <c r="SIO12" s="83"/>
      <c r="SIP12" s="83"/>
      <c r="SIQ12" s="83"/>
      <c r="SIR12" s="83"/>
      <c r="SIS12" s="83"/>
      <c r="SIT12" s="83"/>
      <c r="SIU12" s="83"/>
      <c r="SIV12" s="83"/>
      <c r="SIW12" s="83"/>
      <c r="SIX12" s="83"/>
      <c r="SIY12" s="83"/>
      <c r="SIZ12" s="83"/>
      <c r="SJA12" s="83"/>
      <c r="SJB12" s="83"/>
      <c r="SJC12" s="83"/>
      <c r="SJD12" s="83"/>
      <c r="SJE12" s="83"/>
      <c r="SJF12" s="83"/>
      <c r="SJG12" s="83"/>
      <c r="SJH12" s="83"/>
      <c r="SJI12" s="83"/>
      <c r="SJJ12" s="83"/>
      <c r="SJK12" s="83"/>
      <c r="SJL12" s="83"/>
      <c r="SJM12" s="83"/>
      <c r="SJN12" s="83"/>
      <c r="SJO12" s="83"/>
      <c r="SJP12" s="83"/>
      <c r="SJQ12" s="83"/>
      <c r="SJR12" s="83"/>
      <c r="SJS12" s="83"/>
      <c r="SJT12" s="83"/>
      <c r="SJU12" s="83"/>
      <c r="SJV12" s="83"/>
      <c r="SJW12" s="83"/>
      <c r="SJX12" s="83"/>
      <c r="SJY12" s="83"/>
      <c r="SJZ12" s="83"/>
      <c r="SKA12" s="83"/>
      <c r="SKB12" s="83"/>
      <c r="SKC12" s="83"/>
      <c r="SKD12" s="83"/>
      <c r="SKE12" s="83"/>
      <c r="SKF12" s="83"/>
      <c r="SKG12" s="83"/>
      <c r="SKH12" s="83"/>
      <c r="SKI12" s="83"/>
      <c r="SKJ12" s="83"/>
      <c r="SKK12" s="83"/>
      <c r="SKL12" s="83"/>
      <c r="SKM12" s="83"/>
      <c r="SKN12" s="83"/>
      <c r="SKO12" s="83"/>
      <c r="SKP12" s="83"/>
      <c r="SKQ12" s="83"/>
      <c r="SKR12" s="83"/>
      <c r="SKS12" s="83"/>
      <c r="SKT12" s="83"/>
      <c r="SKU12" s="83"/>
      <c r="SKV12" s="83"/>
      <c r="SKW12" s="83"/>
      <c r="SKX12" s="83"/>
      <c r="SKY12" s="83"/>
      <c r="SKZ12" s="83"/>
      <c r="SLA12" s="83"/>
      <c r="SLB12" s="83"/>
      <c r="SLC12" s="83"/>
      <c r="SLD12" s="83"/>
      <c r="SLE12" s="83"/>
      <c r="SLF12" s="83"/>
      <c r="SLG12" s="83"/>
      <c r="SLH12" s="83"/>
      <c r="SLI12" s="83"/>
      <c r="SLJ12" s="83"/>
      <c r="SLK12" s="83"/>
      <c r="SLL12" s="83"/>
      <c r="SLM12" s="83"/>
      <c r="SLN12" s="83"/>
      <c r="SLO12" s="83"/>
      <c r="SLP12" s="83"/>
      <c r="SLQ12" s="83"/>
      <c r="SLR12" s="83"/>
      <c r="SLS12" s="83"/>
      <c r="SLT12" s="83"/>
      <c r="SLU12" s="83"/>
      <c r="SLV12" s="83"/>
      <c r="SLW12" s="83"/>
      <c r="SLX12" s="83"/>
      <c r="SLY12" s="83"/>
      <c r="SLZ12" s="83"/>
      <c r="SMA12" s="83"/>
      <c r="SMB12" s="83"/>
      <c r="SMC12" s="83"/>
      <c r="SMD12" s="83"/>
      <c r="SME12" s="83"/>
      <c r="SMF12" s="83"/>
      <c r="SMG12" s="83"/>
      <c r="SMH12" s="83"/>
      <c r="SMI12" s="83"/>
      <c r="SMJ12" s="83"/>
      <c r="SMK12" s="83"/>
      <c r="SML12" s="83"/>
      <c r="SMM12" s="83"/>
      <c r="SMN12" s="83"/>
      <c r="SMO12" s="83"/>
      <c r="SMP12" s="83"/>
      <c r="SMQ12" s="83"/>
      <c r="SMR12" s="83"/>
      <c r="SMS12" s="83"/>
      <c r="SMT12" s="83"/>
      <c r="SMU12" s="83"/>
      <c r="SMV12" s="83"/>
      <c r="SMW12" s="83"/>
      <c r="SMX12" s="83"/>
      <c r="SMY12" s="83"/>
      <c r="SMZ12" s="83"/>
      <c r="SNA12" s="83"/>
      <c r="SNB12" s="83"/>
      <c r="SNC12" s="83"/>
      <c r="SND12" s="83"/>
      <c r="SNE12" s="83"/>
      <c r="SNF12" s="83"/>
      <c r="SNG12" s="83"/>
      <c r="SNH12" s="83"/>
      <c r="SNI12" s="83"/>
      <c r="SNJ12" s="83"/>
      <c r="SNK12" s="83"/>
      <c r="SNL12" s="83"/>
      <c r="SNM12" s="83"/>
      <c r="SNN12" s="83"/>
      <c r="SNO12" s="83"/>
      <c r="SNP12" s="83"/>
      <c r="SNQ12" s="83"/>
      <c r="SNR12" s="83"/>
      <c r="SNS12" s="83"/>
      <c r="SNT12" s="83"/>
      <c r="SNU12" s="83"/>
      <c r="SNV12" s="83"/>
      <c r="SNW12" s="83"/>
      <c r="SNX12" s="83"/>
      <c r="SNY12" s="83"/>
      <c r="SNZ12" s="83"/>
      <c r="SOA12" s="83"/>
      <c r="SOB12" s="83"/>
      <c r="SOC12" s="83"/>
      <c r="SOD12" s="83"/>
      <c r="SOE12" s="83"/>
      <c r="SOF12" s="83"/>
      <c r="SOG12" s="83"/>
      <c r="SOH12" s="83"/>
      <c r="SOI12" s="83"/>
      <c r="SOJ12" s="83"/>
      <c r="SOK12" s="83"/>
      <c r="SOL12" s="83"/>
      <c r="SOM12" s="83"/>
      <c r="SON12" s="83"/>
      <c r="SOO12" s="83"/>
      <c r="SOP12" s="83"/>
      <c r="SOQ12" s="83"/>
      <c r="SOR12" s="83"/>
      <c r="SOS12" s="83"/>
      <c r="SOT12" s="83"/>
      <c r="SOU12" s="83"/>
      <c r="SOV12" s="83"/>
      <c r="SOW12" s="83"/>
      <c r="SOX12" s="83"/>
      <c r="SOY12" s="83"/>
      <c r="SOZ12" s="83"/>
      <c r="SPA12" s="83"/>
      <c r="SPB12" s="83"/>
      <c r="SPC12" s="83"/>
      <c r="SPD12" s="83"/>
      <c r="SPE12" s="83"/>
      <c r="SPF12" s="83"/>
      <c r="SPG12" s="83"/>
      <c r="SPH12" s="83"/>
      <c r="SPI12" s="83"/>
      <c r="SPJ12" s="83"/>
      <c r="SPK12" s="83"/>
      <c r="SPL12" s="83"/>
      <c r="SPM12" s="83"/>
      <c r="SPN12" s="83"/>
      <c r="SPO12" s="83"/>
      <c r="SPP12" s="83"/>
      <c r="SPQ12" s="83"/>
      <c r="SPR12" s="83"/>
      <c r="SPS12" s="83"/>
      <c r="SPT12" s="83"/>
      <c r="SPU12" s="83"/>
      <c r="SPV12" s="83"/>
      <c r="SPW12" s="83"/>
      <c r="SPX12" s="83"/>
      <c r="SPY12" s="83"/>
      <c r="SPZ12" s="83"/>
      <c r="SQA12" s="83"/>
      <c r="SQB12" s="83"/>
      <c r="SQC12" s="83"/>
      <c r="SQD12" s="83"/>
      <c r="SQE12" s="83"/>
      <c r="SQF12" s="83"/>
      <c r="SQG12" s="83"/>
      <c r="SQH12" s="83"/>
      <c r="SQI12" s="83"/>
      <c r="SQJ12" s="83"/>
      <c r="SQK12" s="83"/>
      <c r="SQL12" s="83"/>
      <c r="SQM12" s="83"/>
      <c r="SQN12" s="83"/>
      <c r="SQO12" s="83"/>
      <c r="SQP12" s="83"/>
      <c r="SQQ12" s="83"/>
      <c r="SQR12" s="83"/>
      <c r="SQS12" s="83"/>
      <c r="SQT12" s="83"/>
      <c r="SQU12" s="83"/>
      <c r="SQV12" s="83"/>
      <c r="SQW12" s="83"/>
      <c r="SQX12" s="83"/>
      <c r="SQY12" s="83"/>
      <c r="SQZ12" s="83"/>
      <c r="SRA12" s="83"/>
      <c r="SRB12" s="83"/>
      <c r="SRC12" s="83"/>
      <c r="SRD12" s="83"/>
      <c r="SRE12" s="83"/>
      <c r="SRF12" s="83"/>
      <c r="SRG12" s="83"/>
      <c r="SRH12" s="83"/>
      <c r="SRI12" s="83"/>
      <c r="SRJ12" s="83"/>
      <c r="SRK12" s="83"/>
      <c r="SRL12" s="83"/>
      <c r="SRM12" s="83"/>
      <c r="SRN12" s="83"/>
      <c r="SRO12" s="83"/>
      <c r="SRP12" s="83"/>
      <c r="SRQ12" s="83"/>
      <c r="SRR12" s="83"/>
      <c r="SRS12" s="83"/>
      <c r="SRT12" s="83"/>
      <c r="SRU12" s="83"/>
      <c r="SRV12" s="83"/>
      <c r="SRW12" s="83"/>
      <c r="SRX12" s="83"/>
      <c r="SRY12" s="83"/>
      <c r="SRZ12" s="83"/>
      <c r="SSA12" s="83"/>
      <c r="SSB12" s="83"/>
      <c r="SSC12" s="83"/>
      <c r="SSD12" s="83"/>
      <c r="SSE12" s="83"/>
      <c r="SSF12" s="83"/>
      <c r="SSG12" s="83"/>
      <c r="SSH12" s="83"/>
      <c r="SSI12" s="83"/>
      <c r="SSJ12" s="83"/>
      <c r="SSK12" s="83"/>
      <c r="SSL12" s="83"/>
      <c r="SSM12" s="83"/>
      <c r="SSN12" s="83"/>
      <c r="SSO12" s="83"/>
      <c r="SSP12" s="83"/>
      <c r="SSQ12" s="83"/>
      <c r="SSR12" s="83"/>
      <c r="SSS12" s="83"/>
      <c r="SST12" s="83"/>
      <c r="SSU12" s="83"/>
      <c r="SSV12" s="83"/>
      <c r="SSW12" s="83"/>
      <c r="SSX12" s="83"/>
      <c r="SSY12" s="83"/>
      <c r="SSZ12" s="83"/>
      <c r="STA12" s="83"/>
      <c r="STB12" s="83"/>
      <c r="STC12" s="83"/>
      <c r="STD12" s="83"/>
      <c r="STE12" s="83"/>
      <c r="STF12" s="83"/>
      <c r="STG12" s="83"/>
      <c r="STH12" s="83"/>
      <c r="STI12" s="83"/>
      <c r="STJ12" s="83"/>
      <c r="STK12" s="83"/>
      <c r="STL12" s="83"/>
      <c r="STM12" s="83"/>
      <c r="STN12" s="83"/>
      <c r="STO12" s="83"/>
      <c r="STP12" s="83"/>
      <c r="STQ12" s="83"/>
      <c r="STR12" s="83"/>
      <c r="STS12" s="83"/>
      <c r="STT12" s="83"/>
      <c r="STU12" s="83"/>
      <c r="STV12" s="83"/>
      <c r="STW12" s="83"/>
      <c r="STX12" s="83"/>
      <c r="STY12" s="83"/>
      <c r="STZ12" s="83"/>
      <c r="SUA12" s="83"/>
      <c r="SUB12" s="83"/>
      <c r="SUC12" s="83"/>
      <c r="SUD12" s="83"/>
      <c r="SUE12" s="83"/>
      <c r="SUF12" s="83"/>
      <c r="SUG12" s="83"/>
      <c r="SUH12" s="83"/>
      <c r="SUI12" s="83"/>
      <c r="SUJ12" s="83"/>
      <c r="SUK12" s="83"/>
      <c r="SUL12" s="83"/>
      <c r="SUM12" s="83"/>
      <c r="SUN12" s="83"/>
      <c r="SUO12" s="83"/>
      <c r="SUP12" s="83"/>
      <c r="SUQ12" s="83"/>
      <c r="SUR12" s="83"/>
      <c r="SUS12" s="83"/>
      <c r="SUT12" s="83"/>
      <c r="SUU12" s="83"/>
      <c r="SUV12" s="83"/>
      <c r="SUW12" s="83"/>
      <c r="SUX12" s="83"/>
      <c r="SUY12" s="83"/>
      <c r="SUZ12" s="83"/>
      <c r="SVA12" s="83"/>
      <c r="SVB12" s="83"/>
      <c r="SVC12" s="83"/>
      <c r="SVD12" s="83"/>
      <c r="SVE12" s="83"/>
      <c r="SVF12" s="83"/>
      <c r="SVG12" s="83"/>
      <c r="SVH12" s="83"/>
      <c r="SVI12" s="83"/>
      <c r="SVJ12" s="83"/>
      <c r="SVK12" s="83"/>
      <c r="SVL12" s="83"/>
      <c r="SVM12" s="83"/>
      <c r="SVN12" s="83"/>
      <c r="SVO12" s="83"/>
      <c r="SVP12" s="83"/>
      <c r="SVQ12" s="83"/>
      <c r="SVR12" s="83"/>
      <c r="SVS12" s="83"/>
      <c r="SVT12" s="83"/>
      <c r="SVU12" s="83"/>
      <c r="SVV12" s="83"/>
      <c r="SVW12" s="83"/>
      <c r="SVX12" s="83"/>
      <c r="SVY12" s="83"/>
      <c r="SVZ12" s="83"/>
      <c r="SWA12" s="83"/>
      <c r="SWB12" s="83"/>
      <c r="SWC12" s="83"/>
      <c r="SWD12" s="83"/>
      <c r="SWE12" s="83"/>
      <c r="SWF12" s="83"/>
      <c r="SWG12" s="83"/>
      <c r="SWH12" s="83"/>
      <c r="SWI12" s="83"/>
      <c r="SWJ12" s="83"/>
      <c r="SWK12" s="83"/>
      <c r="SWL12" s="83"/>
      <c r="SWM12" s="83"/>
      <c r="SWN12" s="83"/>
      <c r="SWO12" s="83"/>
      <c r="SWP12" s="83"/>
      <c r="SWQ12" s="83"/>
      <c r="SWR12" s="83"/>
      <c r="SWS12" s="83"/>
      <c r="SWT12" s="83"/>
      <c r="SWU12" s="83"/>
      <c r="SWV12" s="83"/>
      <c r="SWW12" s="83"/>
      <c r="SWX12" s="83"/>
      <c r="SWY12" s="83"/>
      <c r="SWZ12" s="83"/>
      <c r="SXA12" s="83"/>
      <c r="SXB12" s="83"/>
      <c r="SXC12" s="83"/>
      <c r="SXD12" s="83"/>
      <c r="SXE12" s="83"/>
      <c r="SXF12" s="83"/>
      <c r="SXG12" s="83"/>
      <c r="SXH12" s="83"/>
      <c r="SXI12" s="83"/>
      <c r="SXJ12" s="83"/>
      <c r="SXK12" s="83"/>
      <c r="SXL12" s="83"/>
      <c r="SXM12" s="83"/>
      <c r="SXN12" s="83"/>
      <c r="SXO12" s="83"/>
      <c r="SXP12" s="83"/>
      <c r="SXQ12" s="83"/>
      <c r="SXR12" s="83"/>
      <c r="SXS12" s="83"/>
      <c r="SXT12" s="83"/>
      <c r="SXU12" s="83"/>
      <c r="SXV12" s="83"/>
      <c r="SXW12" s="83"/>
      <c r="SXX12" s="83"/>
      <c r="SXY12" s="83"/>
      <c r="SXZ12" s="83"/>
      <c r="SYA12" s="83"/>
      <c r="SYB12" s="83"/>
      <c r="SYC12" s="83"/>
      <c r="SYD12" s="83"/>
      <c r="SYE12" s="83"/>
      <c r="SYF12" s="83"/>
      <c r="SYG12" s="83"/>
      <c r="SYH12" s="83"/>
      <c r="SYI12" s="83"/>
      <c r="SYJ12" s="83"/>
      <c r="SYK12" s="83"/>
      <c r="SYL12" s="83"/>
      <c r="SYM12" s="83"/>
      <c r="SYN12" s="83"/>
      <c r="SYO12" s="83"/>
      <c r="SYP12" s="83"/>
      <c r="SYQ12" s="83"/>
      <c r="SYR12" s="83"/>
      <c r="SYS12" s="83"/>
      <c r="SYT12" s="83"/>
      <c r="SYU12" s="83"/>
      <c r="SYV12" s="83"/>
      <c r="SYW12" s="83"/>
      <c r="SYX12" s="83"/>
      <c r="SYY12" s="83"/>
      <c r="SYZ12" s="83"/>
      <c r="SZA12" s="83"/>
      <c r="SZB12" s="83"/>
      <c r="SZC12" s="83"/>
      <c r="SZD12" s="83"/>
      <c r="SZE12" s="83"/>
      <c r="SZF12" s="83"/>
      <c r="SZG12" s="83"/>
      <c r="SZH12" s="83"/>
      <c r="SZI12" s="83"/>
      <c r="SZJ12" s="83"/>
      <c r="SZK12" s="83"/>
      <c r="SZL12" s="83"/>
      <c r="SZM12" s="83"/>
      <c r="SZN12" s="83"/>
      <c r="SZO12" s="83"/>
      <c r="SZP12" s="83"/>
      <c r="SZQ12" s="83"/>
      <c r="SZR12" s="83"/>
      <c r="SZS12" s="83"/>
      <c r="SZT12" s="83"/>
      <c r="SZU12" s="83"/>
      <c r="SZV12" s="83"/>
      <c r="SZW12" s="83"/>
      <c r="SZX12" s="83"/>
      <c r="SZY12" s="83"/>
      <c r="SZZ12" s="83"/>
      <c r="TAA12" s="83"/>
      <c r="TAB12" s="83"/>
      <c r="TAC12" s="83"/>
      <c r="TAD12" s="83"/>
      <c r="TAE12" s="83"/>
      <c r="TAF12" s="83"/>
      <c r="TAG12" s="83"/>
      <c r="TAH12" s="83"/>
      <c r="TAI12" s="83"/>
      <c r="TAJ12" s="83"/>
      <c r="TAK12" s="83"/>
      <c r="TAL12" s="83"/>
      <c r="TAM12" s="83"/>
      <c r="TAN12" s="83"/>
      <c r="TAO12" s="83"/>
      <c r="TAP12" s="83"/>
      <c r="TAQ12" s="83"/>
      <c r="TAR12" s="83"/>
      <c r="TAS12" s="83"/>
      <c r="TAT12" s="83"/>
      <c r="TAU12" s="83"/>
      <c r="TAV12" s="83"/>
      <c r="TAW12" s="83"/>
      <c r="TAX12" s="83"/>
      <c r="TAY12" s="83"/>
      <c r="TAZ12" s="83"/>
      <c r="TBA12" s="83"/>
      <c r="TBB12" s="83"/>
      <c r="TBC12" s="83"/>
      <c r="TBD12" s="83"/>
      <c r="TBE12" s="83"/>
      <c r="TBF12" s="83"/>
      <c r="TBG12" s="83"/>
      <c r="TBH12" s="83"/>
      <c r="TBI12" s="83"/>
      <c r="TBJ12" s="83"/>
      <c r="TBK12" s="83"/>
      <c r="TBL12" s="83"/>
      <c r="TBM12" s="83"/>
      <c r="TBN12" s="83"/>
      <c r="TBO12" s="83"/>
      <c r="TBP12" s="83"/>
      <c r="TBQ12" s="83"/>
      <c r="TBR12" s="83"/>
      <c r="TBS12" s="83"/>
      <c r="TBT12" s="83"/>
      <c r="TBU12" s="83"/>
      <c r="TBV12" s="83"/>
      <c r="TBW12" s="83"/>
      <c r="TBX12" s="83"/>
      <c r="TBY12" s="83"/>
      <c r="TBZ12" s="83"/>
      <c r="TCA12" s="83"/>
      <c r="TCB12" s="83"/>
      <c r="TCC12" s="83"/>
      <c r="TCD12" s="83"/>
      <c r="TCE12" s="83"/>
      <c r="TCF12" s="83"/>
      <c r="TCG12" s="83"/>
      <c r="TCH12" s="83"/>
      <c r="TCI12" s="83"/>
      <c r="TCJ12" s="83"/>
      <c r="TCK12" s="83"/>
      <c r="TCL12" s="83"/>
      <c r="TCM12" s="83"/>
      <c r="TCN12" s="83"/>
      <c r="TCO12" s="83"/>
      <c r="TCP12" s="83"/>
      <c r="TCQ12" s="83"/>
      <c r="TCR12" s="83"/>
      <c r="TCS12" s="83"/>
      <c r="TCT12" s="83"/>
      <c r="TCU12" s="83"/>
      <c r="TCV12" s="83"/>
      <c r="TCW12" s="83"/>
      <c r="TCX12" s="83"/>
      <c r="TCY12" s="83"/>
      <c r="TCZ12" s="83"/>
      <c r="TDA12" s="83"/>
      <c r="TDB12" s="83"/>
      <c r="TDC12" s="83"/>
      <c r="TDD12" s="83"/>
      <c r="TDE12" s="83"/>
      <c r="TDF12" s="83"/>
      <c r="TDG12" s="83"/>
      <c r="TDH12" s="83"/>
      <c r="TDI12" s="83"/>
      <c r="TDJ12" s="83"/>
      <c r="TDK12" s="83"/>
      <c r="TDL12" s="83"/>
      <c r="TDM12" s="83"/>
      <c r="TDN12" s="83"/>
      <c r="TDO12" s="83"/>
      <c r="TDP12" s="83"/>
      <c r="TDQ12" s="83"/>
      <c r="TDR12" s="83"/>
      <c r="TDS12" s="83"/>
      <c r="TDT12" s="83"/>
      <c r="TDU12" s="83"/>
      <c r="TDV12" s="83"/>
      <c r="TDW12" s="83"/>
      <c r="TDX12" s="83"/>
      <c r="TDY12" s="83"/>
      <c r="TDZ12" s="83"/>
      <c r="TEA12" s="83"/>
      <c r="TEB12" s="83"/>
      <c r="TEC12" s="83"/>
      <c r="TED12" s="83"/>
      <c r="TEE12" s="83"/>
      <c r="TEF12" s="83"/>
      <c r="TEG12" s="83"/>
      <c r="TEH12" s="83"/>
      <c r="TEI12" s="83"/>
      <c r="TEJ12" s="83"/>
      <c r="TEK12" s="83"/>
      <c r="TEL12" s="83"/>
      <c r="TEM12" s="83"/>
      <c r="TEN12" s="83"/>
      <c r="TEO12" s="83"/>
      <c r="TEP12" s="83"/>
      <c r="TEQ12" s="83"/>
      <c r="TER12" s="83"/>
      <c r="TES12" s="83"/>
      <c r="TET12" s="83"/>
      <c r="TEU12" s="83"/>
      <c r="TEV12" s="83"/>
      <c r="TEW12" s="83"/>
      <c r="TEX12" s="83"/>
      <c r="TEY12" s="83"/>
      <c r="TEZ12" s="83"/>
      <c r="TFA12" s="83"/>
      <c r="TFB12" s="83"/>
      <c r="TFC12" s="83"/>
      <c r="TFD12" s="83"/>
      <c r="TFE12" s="83"/>
      <c r="TFF12" s="83"/>
      <c r="TFG12" s="83"/>
      <c r="TFH12" s="83"/>
      <c r="TFI12" s="83"/>
      <c r="TFJ12" s="83"/>
      <c r="TFK12" s="83"/>
      <c r="TFL12" s="83"/>
      <c r="TFM12" s="83"/>
      <c r="TFN12" s="83"/>
      <c r="TFO12" s="83"/>
      <c r="TFP12" s="83"/>
      <c r="TFQ12" s="83"/>
      <c r="TFR12" s="83"/>
      <c r="TFS12" s="83"/>
      <c r="TFT12" s="83"/>
      <c r="TFU12" s="83"/>
      <c r="TFV12" s="83"/>
      <c r="TFW12" s="83"/>
      <c r="TFX12" s="83"/>
      <c r="TFY12" s="83"/>
      <c r="TFZ12" s="83"/>
      <c r="TGA12" s="83"/>
      <c r="TGB12" s="83"/>
      <c r="TGC12" s="83"/>
      <c r="TGD12" s="83"/>
      <c r="TGE12" s="83"/>
      <c r="TGF12" s="83"/>
      <c r="TGG12" s="83"/>
      <c r="TGH12" s="83"/>
      <c r="TGI12" s="83"/>
      <c r="TGJ12" s="83"/>
      <c r="TGK12" s="83"/>
      <c r="TGL12" s="83"/>
      <c r="TGM12" s="83"/>
      <c r="TGN12" s="83"/>
      <c r="TGO12" s="83"/>
      <c r="TGP12" s="83"/>
      <c r="TGQ12" s="83"/>
      <c r="TGR12" s="83"/>
      <c r="TGS12" s="83"/>
      <c r="TGT12" s="83"/>
      <c r="TGU12" s="83"/>
      <c r="TGV12" s="83"/>
      <c r="TGW12" s="83"/>
      <c r="TGX12" s="83"/>
      <c r="TGY12" s="83"/>
      <c r="TGZ12" s="83"/>
      <c r="THA12" s="83"/>
      <c r="THB12" s="83"/>
      <c r="THC12" s="83"/>
      <c r="THD12" s="83"/>
      <c r="THE12" s="83"/>
      <c r="THF12" s="83"/>
      <c r="THG12" s="83"/>
      <c r="THH12" s="83"/>
      <c r="THI12" s="83"/>
      <c r="THJ12" s="83"/>
      <c r="THK12" s="83"/>
      <c r="THL12" s="83"/>
      <c r="THM12" s="83"/>
      <c r="THN12" s="83"/>
      <c r="THO12" s="83"/>
      <c r="THP12" s="83"/>
      <c r="THQ12" s="83"/>
      <c r="THR12" s="83"/>
      <c r="THS12" s="83"/>
      <c r="THT12" s="83"/>
      <c r="THU12" s="83"/>
      <c r="THV12" s="83"/>
      <c r="THW12" s="83"/>
      <c r="THX12" s="83"/>
      <c r="THY12" s="83"/>
      <c r="THZ12" s="83"/>
      <c r="TIA12" s="83"/>
      <c r="TIB12" s="83"/>
      <c r="TIC12" s="83"/>
      <c r="TID12" s="83"/>
      <c r="TIE12" s="83"/>
      <c r="TIF12" s="83"/>
      <c r="TIG12" s="83"/>
      <c r="TIH12" s="83"/>
      <c r="TII12" s="83"/>
      <c r="TIJ12" s="83"/>
      <c r="TIK12" s="83"/>
      <c r="TIL12" s="83"/>
      <c r="TIM12" s="83"/>
      <c r="TIN12" s="83"/>
      <c r="TIO12" s="83"/>
      <c r="TIP12" s="83"/>
      <c r="TIQ12" s="83"/>
      <c r="TIR12" s="83"/>
      <c r="TIS12" s="83"/>
      <c r="TIT12" s="83"/>
      <c r="TIU12" s="83"/>
      <c r="TIV12" s="83"/>
      <c r="TIW12" s="83"/>
      <c r="TIX12" s="83"/>
      <c r="TIY12" s="83"/>
      <c r="TIZ12" s="83"/>
      <c r="TJA12" s="83"/>
      <c r="TJB12" s="83"/>
      <c r="TJC12" s="83"/>
      <c r="TJD12" s="83"/>
      <c r="TJE12" s="83"/>
      <c r="TJF12" s="83"/>
      <c r="TJG12" s="83"/>
      <c r="TJH12" s="83"/>
      <c r="TJI12" s="83"/>
      <c r="TJJ12" s="83"/>
      <c r="TJK12" s="83"/>
      <c r="TJL12" s="83"/>
      <c r="TJM12" s="83"/>
      <c r="TJN12" s="83"/>
      <c r="TJO12" s="83"/>
      <c r="TJP12" s="83"/>
      <c r="TJQ12" s="83"/>
      <c r="TJR12" s="83"/>
      <c r="TJS12" s="83"/>
      <c r="TJT12" s="83"/>
      <c r="TJU12" s="83"/>
      <c r="TJV12" s="83"/>
      <c r="TJW12" s="83"/>
      <c r="TJX12" s="83"/>
      <c r="TJY12" s="83"/>
      <c r="TJZ12" s="83"/>
      <c r="TKA12" s="83"/>
      <c r="TKB12" s="83"/>
      <c r="TKC12" s="83"/>
      <c r="TKD12" s="83"/>
      <c r="TKE12" s="83"/>
      <c r="TKF12" s="83"/>
      <c r="TKG12" s="83"/>
      <c r="TKH12" s="83"/>
      <c r="TKI12" s="83"/>
      <c r="TKJ12" s="83"/>
      <c r="TKK12" s="83"/>
      <c r="TKL12" s="83"/>
      <c r="TKM12" s="83"/>
      <c r="TKN12" s="83"/>
      <c r="TKO12" s="83"/>
      <c r="TKP12" s="83"/>
      <c r="TKQ12" s="83"/>
      <c r="TKR12" s="83"/>
      <c r="TKS12" s="83"/>
      <c r="TKT12" s="83"/>
      <c r="TKU12" s="83"/>
      <c r="TKV12" s="83"/>
      <c r="TKW12" s="83"/>
      <c r="TKX12" s="83"/>
      <c r="TKY12" s="83"/>
      <c r="TKZ12" s="83"/>
      <c r="TLA12" s="83"/>
      <c r="TLB12" s="83"/>
      <c r="TLC12" s="83"/>
      <c r="TLD12" s="83"/>
      <c r="TLE12" s="83"/>
      <c r="TLF12" s="83"/>
      <c r="TLG12" s="83"/>
      <c r="TLH12" s="83"/>
      <c r="TLI12" s="83"/>
      <c r="TLJ12" s="83"/>
      <c r="TLK12" s="83"/>
      <c r="TLL12" s="83"/>
      <c r="TLM12" s="83"/>
      <c r="TLN12" s="83"/>
      <c r="TLO12" s="83"/>
      <c r="TLP12" s="83"/>
      <c r="TLQ12" s="83"/>
      <c r="TLR12" s="83"/>
      <c r="TLS12" s="83"/>
      <c r="TLT12" s="83"/>
      <c r="TLU12" s="83"/>
      <c r="TLV12" s="83"/>
      <c r="TLW12" s="83"/>
      <c r="TLX12" s="83"/>
      <c r="TLY12" s="83"/>
      <c r="TLZ12" s="83"/>
      <c r="TMA12" s="83"/>
      <c r="TMB12" s="83"/>
      <c r="TMC12" s="83"/>
      <c r="TMD12" s="83"/>
      <c r="TME12" s="83"/>
      <c r="TMF12" s="83"/>
      <c r="TMG12" s="83"/>
      <c r="TMH12" s="83"/>
      <c r="TMI12" s="83"/>
      <c r="TMJ12" s="83"/>
      <c r="TMK12" s="83"/>
      <c r="TML12" s="83"/>
      <c r="TMM12" s="83"/>
      <c r="TMN12" s="83"/>
      <c r="TMO12" s="83"/>
      <c r="TMP12" s="83"/>
      <c r="TMQ12" s="83"/>
      <c r="TMR12" s="83"/>
      <c r="TMS12" s="83"/>
      <c r="TMT12" s="83"/>
      <c r="TMU12" s="83"/>
      <c r="TMV12" s="83"/>
      <c r="TMW12" s="83"/>
      <c r="TMX12" s="83"/>
      <c r="TMY12" s="83"/>
      <c r="TMZ12" s="83"/>
      <c r="TNA12" s="83"/>
      <c r="TNB12" s="83"/>
      <c r="TNC12" s="83"/>
      <c r="TND12" s="83"/>
      <c r="TNE12" s="83"/>
      <c r="TNF12" s="83"/>
      <c r="TNG12" s="83"/>
      <c r="TNH12" s="83"/>
      <c r="TNI12" s="83"/>
      <c r="TNJ12" s="83"/>
      <c r="TNK12" s="83"/>
      <c r="TNL12" s="83"/>
      <c r="TNM12" s="83"/>
      <c r="TNN12" s="83"/>
      <c r="TNO12" s="83"/>
      <c r="TNP12" s="83"/>
      <c r="TNQ12" s="83"/>
      <c r="TNR12" s="83"/>
      <c r="TNS12" s="83"/>
      <c r="TNT12" s="83"/>
      <c r="TNU12" s="83"/>
      <c r="TNV12" s="83"/>
      <c r="TNW12" s="83"/>
      <c r="TNX12" s="83"/>
      <c r="TNY12" s="83"/>
      <c r="TNZ12" s="83"/>
      <c r="TOA12" s="83"/>
      <c r="TOB12" s="83"/>
      <c r="TOC12" s="83"/>
      <c r="TOD12" s="83"/>
      <c r="TOE12" s="83"/>
      <c r="TOF12" s="83"/>
      <c r="TOG12" s="83"/>
      <c r="TOH12" s="83"/>
      <c r="TOI12" s="83"/>
      <c r="TOJ12" s="83"/>
      <c r="TOK12" s="83"/>
      <c r="TOL12" s="83"/>
      <c r="TOM12" s="83"/>
      <c r="TON12" s="83"/>
      <c r="TOO12" s="83"/>
      <c r="TOP12" s="83"/>
      <c r="TOQ12" s="83"/>
      <c r="TOR12" s="83"/>
      <c r="TOS12" s="83"/>
      <c r="TOT12" s="83"/>
      <c r="TOU12" s="83"/>
      <c r="TOV12" s="83"/>
      <c r="TOW12" s="83"/>
      <c r="TOX12" s="83"/>
      <c r="TOY12" s="83"/>
      <c r="TOZ12" s="83"/>
      <c r="TPA12" s="83"/>
      <c r="TPB12" s="83"/>
      <c r="TPC12" s="83"/>
      <c r="TPD12" s="83"/>
      <c r="TPE12" s="83"/>
      <c r="TPF12" s="83"/>
      <c r="TPG12" s="83"/>
      <c r="TPH12" s="83"/>
      <c r="TPI12" s="83"/>
      <c r="TPJ12" s="83"/>
      <c r="TPK12" s="83"/>
      <c r="TPL12" s="83"/>
      <c r="TPM12" s="83"/>
      <c r="TPN12" s="83"/>
      <c r="TPO12" s="83"/>
      <c r="TPP12" s="83"/>
      <c r="TPQ12" s="83"/>
      <c r="TPR12" s="83"/>
      <c r="TPS12" s="83"/>
      <c r="TPT12" s="83"/>
      <c r="TPU12" s="83"/>
      <c r="TPV12" s="83"/>
      <c r="TPW12" s="83"/>
      <c r="TPX12" s="83"/>
      <c r="TPY12" s="83"/>
      <c r="TPZ12" s="83"/>
      <c r="TQA12" s="83"/>
      <c r="TQB12" s="83"/>
      <c r="TQC12" s="83"/>
      <c r="TQD12" s="83"/>
      <c r="TQE12" s="83"/>
      <c r="TQF12" s="83"/>
      <c r="TQG12" s="83"/>
      <c r="TQH12" s="83"/>
      <c r="TQI12" s="83"/>
      <c r="TQJ12" s="83"/>
      <c r="TQK12" s="83"/>
      <c r="TQL12" s="83"/>
      <c r="TQM12" s="83"/>
      <c r="TQN12" s="83"/>
      <c r="TQO12" s="83"/>
      <c r="TQP12" s="83"/>
      <c r="TQQ12" s="83"/>
      <c r="TQR12" s="83"/>
      <c r="TQS12" s="83"/>
      <c r="TQT12" s="83"/>
      <c r="TQU12" s="83"/>
      <c r="TQV12" s="83"/>
      <c r="TQW12" s="83"/>
      <c r="TQX12" s="83"/>
      <c r="TQY12" s="83"/>
      <c r="TQZ12" s="83"/>
      <c r="TRA12" s="83"/>
      <c r="TRB12" s="83"/>
      <c r="TRC12" s="83"/>
      <c r="TRD12" s="83"/>
      <c r="TRE12" s="83"/>
      <c r="TRF12" s="83"/>
      <c r="TRG12" s="83"/>
      <c r="TRH12" s="83"/>
      <c r="TRI12" s="83"/>
      <c r="TRJ12" s="83"/>
      <c r="TRK12" s="83"/>
      <c r="TRL12" s="83"/>
      <c r="TRM12" s="83"/>
      <c r="TRN12" s="83"/>
      <c r="TRO12" s="83"/>
      <c r="TRP12" s="83"/>
      <c r="TRQ12" s="83"/>
      <c r="TRR12" s="83"/>
      <c r="TRS12" s="83"/>
      <c r="TRT12" s="83"/>
      <c r="TRU12" s="83"/>
      <c r="TRV12" s="83"/>
      <c r="TRW12" s="83"/>
      <c r="TRX12" s="83"/>
      <c r="TRY12" s="83"/>
      <c r="TRZ12" s="83"/>
      <c r="TSA12" s="83"/>
      <c r="TSB12" s="83"/>
      <c r="TSC12" s="83"/>
      <c r="TSD12" s="83"/>
      <c r="TSE12" s="83"/>
      <c r="TSF12" s="83"/>
      <c r="TSG12" s="83"/>
      <c r="TSH12" s="83"/>
      <c r="TSI12" s="83"/>
      <c r="TSJ12" s="83"/>
      <c r="TSK12" s="83"/>
      <c r="TSL12" s="83"/>
      <c r="TSM12" s="83"/>
      <c r="TSN12" s="83"/>
      <c r="TSO12" s="83"/>
      <c r="TSP12" s="83"/>
      <c r="TSQ12" s="83"/>
      <c r="TSR12" s="83"/>
      <c r="TSS12" s="83"/>
      <c r="TST12" s="83"/>
      <c r="TSU12" s="83"/>
      <c r="TSV12" s="83"/>
      <c r="TSW12" s="83"/>
      <c r="TSX12" s="83"/>
      <c r="TSY12" s="83"/>
      <c r="TSZ12" s="83"/>
      <c r="TTA12" s="83"/>
      <c r="TTB12" s="83"/>
      <c r="TTC12" s="83"/>
      <c r="TTD12" s="83"/>
      <c r="TTE12" s="83"/>
      <c r="TTF12" s="83"/>
      <c r="TTG12" s="83"/>
      <c r="TTH12" s="83"/>
      <c r="TTI12" s="83"/>
      <c r="TTJ12" s="83"/>
      <c r="TTK12" s="83"/>
      <c r="TTL12" s="83"/>
      <c r="TTM12" s="83"/>
      <c r="TTN12" s="83"/>
      <c r="TTO12" s="83"/>
      <c r="TTP12" s="83"/>
      <c r="TTQ12" s="83"/>
      <c r="TTR12" s="83"/>
      <c r="TTS12" s="83"/>
      <c r="TTT12" s="83"/>
      <c r="TTU12" s="83"/>
      <c r="TTV12" s="83"/>
      <c r="TTW12" s="83"/>
      <c r="TTX12" s="83"/>
      <c r="TTY12" s="83"/>
      <c r="TTZ12" s="83"/>
      <c r="TUA12" s="83"/>
      <c r="TUB12" s="83"/>
      <c r="TUC12" s="83"/>
      <c r="TUD12" s="83"/>
      <c r="TUE12" s="83"/>
      <c r="TUF12" s="83"/>
      <c r="TUG12" s="83"/>
      <c r="TUH12" s="83"/>
      <c r="TUI12" s="83"/>
      <c r="TUJ12" s="83"/>
      <c r="TUK12" s="83"/>
      <c r="TUL12" s="83"/>
      <c r="TUM12" s="83"/>
      <c r="TUN12" s="83"/>
      <c r="TUO12" s="83"/>
      <c r="TUP12" s="83"/>
      <c r="TUQ12" s="83"/>
      <c r="TUR12" s="83"/>
      <c r="TUS12" s="83"/>
      <c r="TUT12" s="83"/>
      <c r="TUU12" s="83"/>
      <c r="TUV12" s="83"/>
      <c r="TUW12" s="83"/>
      <c r="TUX12" s="83"/>
      <c r="TUY12" s="83"/>
      <c r="TUZ12" s="83"/>
      <c r="TVA12" s="83"/>
      <c r="TVB12" s="83"/>
      <c r="TVC12" s="83"/>
      <c r="TVD12" s="83"/>
      <c r="TVE12" s="83"/>
      <c r="TVF12" s="83"/>
      <c r="TVG12" s="83"/>
      <c r="TVH12" s="83"/>
      <c r="TVI12" s="83"/>
      <c r="TVJ12" s="83"/>
      <c r="TVK12" s="83"/>
      <c r="TVL12" s="83"/>
      <c r="TVM12" s="83"/>
      <c r="TVN12" s="83"/>
      <c r="TVO12" s="83"/>
      <c r="TVP12" s="83"/>
      <c r="TVQ12" s="83"/>
      <c r="TVR12" s="83"/>
      <c r="TVS12" s="83"/>
      <c r="TVT12" s="83"/>
      <c r="TVU12" s="83"/>
      <c r="TVV12" s="83"/>
      <c r="TVW12" s="83"/>
      <c r="TVX12" s="83"/>
      <c r="TVY12" s="83"/>
      <c r="TVZ12" s="83"/>
      <c r="TWA12" s="83"/>
      <c r="TWB12" s="83"/>
      <c r="TWC12" s="83"/>
      <c r="TWD12" s="83"/>
      <c r="TWE12" s="83"/>
      <c r="TWF12" s="83"/>
      <c r="TWG12" s="83"/>
      <c r="TWH12" s="83"/>
      <c r="TWI12" s="83"/>
      <c r="TWJ12" s="83"/>
      <c r="TWK12" s="83"/>
      <c r="TWL12" s="83"/>
      <c r="TWM12" s="83"/>
      <c r="TWN12" s="83"/>
      <c r="TWO12" s="83"/>
      <c r="TWP12" s="83"/>
      <c r="TWQ12" s="83"/>
      <c r="TWR12" s="83"/>
      <c r="TWS12" s="83"/>
      <c r="TWT12" s="83"/>
      <c r="TWU12" s="83"/>
      <c r="TWV12" s="83"/>
      <c r="TWW12" s="83"/>
      <c r="TWX12" s="83"/>
      <c r="TWY12" s="83"/>
      <c r="TWZ12" s="83"/>
      <c r="TXA12" s="83"/>
      <c r="TXB12" s="83"/>
      <c r="TXC12" s="83"/>
      <c r="TXD12" s="83"/>
      <c r="TXE12" s="83"/>
      <c r="TXF12" s="83"/>
      <c r="TXG12" s="83"/>
      <c r="TXH12" s="83"/>
      <c r="TXI12" s="83"/>
      <c r="TXJ12" s="83"/>
      <c r="TXK12" s="83"/>
      <c r="TXL12" s="83"/>
      <c r="TXM12" s="83"/>
      <c r="TXN12" s="83"/>
      <c r="TXO12" s="83"/>
      <c r="TXP12" s="83"/>
      <c r="TXQ12" s="83"/>
      <c r="TXR12" s="83"/>
      <c r="TXS12" s="83"/>
      <c r="TXT12" s="83"/>
      <c r="TXU12" s="83"/>
      <c r="TXV12" s="83"/>
      <c r="TXW12" s="83"/>
      <c r="TXX12" s="83"/>
      <c r="TXY12" s="83"/>
      <c r="TXZ12" s="83"/>
      <c r="TYA12" s="83"/>
      <c r="TYB12" s="83"/>
      <c r="TYC12" s="83"/>
      <c r="TYD12" s="83"/>
      <c r="TYE12" s="83"/>
      <c r="TYF12" s="83"/>
      <c r="TYG12" s="83"/>
      <c r="TYH12" s="83"/>
      <c r="TYI12" s="83"/>
      <c r="TYJ12" s="83"/>
      <c r="TYK12" s="83"/>
      <c r="TYL12" s="83"/>
      <c r="TYM12" s="83"/>
      <c r="TYN12" s="83"/>
      <c r="TYO12" s="83"/>
      <c r="TYP12" s="83"/>
      <c r="TYQ12" s="83"/>
      <c r="TYR12" s="83"/>
      <c r="TYS12" s="83"/>
      <c r="TYT12" s="83"/>
      <c r="TYU12" s="83"/>
      <c r="TYV12" s="83"/>
      <c r="TYW12" s="83"/>
      <c r="TYX12" s="83"/>
      <c r="TYY12" s="83"/>
      <c r="TYZ12" s="83"/>
      <c r="TZA12" s="83"/>
      <c r="TZB12" s="83"/>
      <c r="TZC12" s="83"/>
      <c r="TZD12" s="83"/>
      <c r="TZE12" s="83"/>
      <c r="TZF12" s="83"/>
      <c r="TZG12" s="83"/>
      <c r="TZH12" s="83"/>
      <c r="TZI12" s="83"/>
      <c r="TZJ12" s="83"/>
      <c r="TZK12" s="83"/>
      <c r="TZL12" s="83"/>
      <c r="TZM12" s="83"/>
      <c r="TZN12" s="83"/>
      <c r="TZO12" s="83"/>
      <c r="TZP12" s="83"/>
      <c r="TZQ12" s="83"/>
      <c r="TZR12" s="83"/>
      <c r="TZS12" s="83"/>
      <c r="TZT12" s="83"/>
      <c r="TZU12" s="83"/>
      <c r="TZV12" s="83"/>
      <c r="TZW12" s="83"/>
      <c r="TZX12" s="83"/>
      <c r="TZY12" s="83"/>
      <c r="TZZ12" s="83"/>
      <c r="UAA12" s="83"/>
      <c r="UAB12" s="83"/>
      <c r="UAC12" s="83"/>
      <c r="UAD12" s="83"/>
      <c r="UAE12" s="83"/>
      <c r="UAF12" s="83"/>
      <c r="UAG12" s="83"/>
      <c r="UAH12" s="83"/>
      <c r="UAI12" s="83"/>
      <c r="UAJ12" s="83"/>
      <c r="UAK12" s="83"/>
      <c r="UAL12" s="83"/>
      <c r="UAM12" s="83"/>
      <c r="UAN12" s="83"/>
      <c r="UAO12" s="83"/>
      <c r="UAP12" s="83"/>
      <c r="UAQ12" s="83"/>
      <c r="UAR12" s="83"/>
      <c r="UAS12" s="83"/>
      <c r="UAT12" s="83"/>
      <c r="UAU12" s="83"/>
      <c r="UAV12" s="83"/>
      <c r="UAW12" s="83"/>
      <c r="UAX12" s="83"/>
      <c r="UAY12" s="83"/>
      <c r="UAZ12" s="83"/>
      <c r="UBA12" s="83"/>
      <c r="UBB12" s="83"/>
      <c r="UBC12" s="83"/>
      <c r="UBD12" s="83"/>
      <c r="UBE12" s="83"/>
      <c r="UBF12" s="83"/>
      <c r="UBG12" s="83"/>
      <c r="UBH12" s="83"/>
      <c r="UBI12" s="83"/>
      <c r="UBJ12" s="83"/>
      <c r="UBK12" s="83"/>
      <c r="UBL12" s="83"/>
      <c r="UBM12" s="83"/>
      <c r="UBN12" s="83"/>
      <c r="UBO12" s="83"/>
      <c r="UBP12" s="83"/>
      <c r="UBQ12" s="83"/>
      <c r="UBR12" s="83"/>
      <c r="UBS12" s="83"/>
      <c r="UBT12" s="83"/>
      <c r="UBU12" s="83"/>
      <c r="UBV12" s="83"/>
      <c r="UBW12" s="83"/>
      <c r="UBX12" s="83"/>
      <c r="UBY12" s="83"/>
      <c r="UBZ12" s="83"/>
      <c r="UCA12" s="83"/>
      <c r="UCB12" s="83"/>
      <c r="UCC12" s="83"/>
      <c r="UCD12" s="83"/>
      <c r="UCE12" s="83"/>
      <c r="UCF12" s="83"/>
      <c r="UCG12" s="83"/>
      <c r="UCH12" s="83"/>
      <c r="UCI12" s="83"/>
      <c r="UCJ12" s="83"/>
      <c r="UCK12" s="83"/>
      <c r="UCL12" s="83"/>
      <c r="UCM12" s="83"/>
      <c r="UCN12" s="83"/>
      <c r="UCO12" s="83"/>
      <c r="UCP12" s="83"/>
      <c r="UCQ12" s="83"/>
      <c r="UCR12" s="83"/>
      <c r="UCS12" s="83"/>
      <c r="UCT12" s="83"/>
      <c r="UCU12" s="83"/>
      <c r="UCV12" s="83"/>
      <c r="UCW12" s="83"/>
      <c r="UCX12" s="83"/>
      <c r="UCY12" s="83"/>
      <c r="UCZ12" s="83"/>
      <c r="UDA12" s="83"/>
      <c r="UDB12" s="83"/>
      <c r="UDC12" s="83"/>
      <c r="UDD12" s="83"/>
      <c r="UDE12" s="83"/>
      <c r="UDF12" s="83"/>
      <c r="UDG12" s="83"/>
      <c r="UDH12" s="83"/>
      <c r="UDI12" s="83"/>
      <c r="UDJ12" s="83"/>
      <c r="UDK12" s="83"/>
      <c r="UDL12" s="83"/>
      <c r="UDM12" s="83"/>
      <c r="UDN12" s="83"/>
      <c r="UDO12" s="83"/>
      <c r="UDP12" s="83"/>
      <c r="UDQ12" s="83"/>
      <c r="UDR12" s="83"/>
      <c r="UDS12" s="83"/>
      <c r="UDT12" s="83"/>
      <c r="UDU12" s="83"/>
      <c r="UDV12" s="83"/>
      <c r="UDW12" s="83"/>
      <c r="UDX12" s="83"/>
      <c r="UDY12" s="83"/>
      <c r="UDZ12" s="83"/>
      <c r="UEA12" s="83"/>
      <c r="UEB12" s="83"/>
      <c r="UEC12" s="83"/>
      <c r="UED12" s="83"/>
      <c r="UEE12" s="83"/>
      <c r="UEF12" s="83"/>
      <c r="UEG12" s="83"/>
      <c r="UEH12" s="83"/>
      <c r="UEI12" s="83"/>
      <c r="UEJ12" s="83"/>
      <c r="UEK12" s="83"/>
      <c r="UEL12" s="83"/>
      <c r="UEM12" s="83"/>
      <c r="UEN12" s="83"/>
      <c r="UEO12" s="83"/>
      <c r="UEP12" s="83"/>
      <c r="UEQ12" s="83"/>
      <c r="UER12" s="83"/>
      <c r="UES12" s="83"/>
      <c r="UET12" s="83"/>
      <c r="UEU12" s="83"/>
      <c r="UEV12" s="83"/>
      <c r="UEW12" s="83"/>
      <c r="UEX12" s="83"/>
      <c r="UEY12" s="83"/>
      <c r="UEZ12" s="83"/>
      <c r="UFA12" s="83"/>
      <c r="UFB12" s="83"/>
      <c r="UFC12" s="83"/>
      <c r="UFD12" s="83"/>
      <c r="UFE12" s="83"/>
      <c r="UFF12" s="83"/>
      <c r="UFG12" s="83"/>
      <c r="UFH12" s="83"/>
      <c r="UFI12" s="83"/>
      <c r="UFJ12" s="83"/>
      <c r="UFK12" s="83"/>
      <c r="UFL12" s="83"/>
      <c r="UFM12" s="83"/>
      <c r="UFN12" s="83"/>
      <c r="UFO12" s="83"/>
      <c r="UFP12" s="83"/>
      <c r="UFQ12" s="83"/>
      <c r="UFR12" s="83"/>
      <c r="UFS12" s="83"/>
      <c r="UFT12" s="83"/>
      <c r="UFU12" s="83"/>
      <c r="UFV12" s="83"/>
      <c r="UFW12" s="83"/>
      <c r="UFX12" s="83"/>
      <c r="UFY12" s="83"/>
      <c r="UFZ12" s="83"/>
      <c r="UGA12" s="83"/>
      <c r="UGB12" s="83"/>
      <c r="UGC12" s="83"/>
      <c r="UGD12" s="83"/>
      <c r="UGE12" s="83"/>
      <c r="UGF12" s="83"/>
      <c r="UGG12" s="83"/>
      <c r="UGH12" s="83"/>
      <c r="UGI12" s="83"/>
      <c r="UGJ12" s="83"/>
      <c r="UGK12" s="83"/>
      <c r="UGL12" s="83"/>
      <c r="UGM12" s="83"/>
      <c r="UGN12" s="83"/>
      <c r="UGO12" s="83"/>
      <c r="UGP12" s="83"/>
      <c r="UGQ12" s="83"/>
      <c r="UGR12" s="83"/>
      <c r="UGS12" s="83"/>
      <c r="UGT12" s="83"/>
      <c r="UGU12" s="83"/>
      <c r="UGV12" s="83"/>
      <c r="UGW12" s="83"/>
      <c r="UGX12" s="83"/>
      <c r="UGY12" s="83"/>
      <c r="UGZ12" s="83"/>
      <c r="UHA12" s="83"/>
      <c r="UHB12" s="83"/>
      <c r="UHC12" s="83"/>
      <c r="UHD12" s="83"/>
      <c r="UHE12" s="83"/>
      <c r="UHF12" s="83"/>
      <c r="UHG12" s="83"/>
      <c r="UHH12" s="83"/>
      <c r="UHI12" s="83"/>
      <c r="UHJ12" s="83"/>
      <c r="UHK12" s="83"/>
      <c r="UHL12" s="83"/>
      <c r="UHM12" s="83"/>
      <c r="UHN12" s="83"/>
      <c r="UHO12" s="83"/>
      <c r="UHP12" s="83"/>
      <c r="UHQ12" s="83"/>
      <c r="UHR12" s="83"/>
      <c r="UHS12" s="83"/>
      <c r="UHT12" s="83"/>
      <c r="UHU12" s="83"/>
      <c r="UHV12" s="83"/>
      <c r="UHW12" s="83"/>
      <c r="UHX12" s="83"/>
      <c r="UHY12" s="83"/>
      <c r="UHZ12" s="83"/>
      <c r="UIA12" s="83"/>
      <c r="UIB12" s="83"/>
      <c r="UIC12" s="83"/>
      <c r="UID12" s="83"/>
      <c r="UIE12" s="83"/>
      <c r="UIF12" s="83"/>
      <c r="UIG12" s="83"/>
      <c r="UIH12" s="83"/>
      <c r="UII12" s="83"/>
      <c r="UIJ12" s="83"/>
      <c r="UIK12" s="83"/>
      <c r="UIL12" s="83"/>
      <c r="UIM12" s="83"/>
      <c r="UIN12" s="83"/>
      <c r="UIO12" s="83"/>
      <c r="UIP12" s="83"/>
      <c r="UIQ12" s="83"/>
      <c r="UIR12" s="83"/>
      <c r="UIS12" s="83"/>
      <c r="UIT12" s="83"/>
      <c r="UIU12" s="83"/>
      <c r="UIV12" s="83"/>
      <c r="UIW12" s="83"/>
      <c r="UIX12" s="83"/>
      <c r="UIY12" s="83"/>
      <c r="UIZ12" s="83"/>
      <c r="UJA12" s="83"/>
      <c r="UJB12" s="83"/>
      <c r="UJC12" s="83"/>
      <c r="UJD12" s="83"/>
      <c r="UJE12" s="83"/>
      <c r="UJF12" s="83"/>
      <c r="UJG12" s="83"/>
      <c r="UJH12" s="83"/>
      <c r="UJI12" s="83"/>
      <c r="UJJ12" s="83"/>
      <c r="UJK12" s="83"/>
      <c r="UJL12" s="83"/>
      <c r="UJM12" s="83"/>
      <c r="UJN12" s="83"/>
      <c r="UJO12" s="83"/>
      <c r="UJP12" s="83"/>
      <c r="UJQ12" s="83"/>
      <c r="UJR12" s="83"/>
      <c r="UJS12" s="83"/>
      <c r="UJT12" s="83"/>
      <c r="UJU12" s="83"/>
      <c r="UJV12" s="83"/>
      <c r="UJW12" s="83"/>
      <c r="UJX12" s="83"/>
      <c r="UJY12" s="83"/>
      <c r="UJZ12" s="83"/>
      <c r="UKA12" s="83"/>
      <c r="UKB12" s="83"/>
      <c r="UKC12" s="83"/>
      <c r="UKD12" s="83"/>
      <c r="UKE12" s="83"/>
      <c r="UKF12" s="83"/>
      <c r="UKG12" s="83"/>
      <c r="UKH12" s="83"/>
      <c r="UKI12" s="83"/>
      <c r="UKJ12" s="83"/>
      <c r="UKK12" s="83"/>
      <c r="UKL12" s="83"/>
      <c r="UKM12" s="83"/>
      <c r="UKN12" s="83"/>
      <c r="UKO12" s="83"/>
      <c r="UKP12" s="83"/>
      <c r="UKQ12" s="83"/>
      <c r="UKR12" s="83"/>
      <c r="UKS12" s="83"/>
      <c r="UKT12" s="83"/>
      <c r="UKU12" s="83"/>
      <c r="UKV12" s="83"/>
      <c r="UKW12" s="83"/>
      <c r="UKX12" s="83"/>
      <c r="UKY12" s="83"/>
      <c r="UKZ12" s="83"/>
      <c r="ULA12" s="83"/>
      <c r="ULB12" s="83"/>
      <c r="ULC12" s="83"/>
      <c r="ULD12" s="83"/>
      <c r="ULE12" s="83"/>
      <c r="ULF12" s="83"/>
      <c r="ULG12" s="83"/>
      <c r="ULH12" s="83"/>
      <c r="ULI12" s="83"/>
      <c r="ULJ12" s="83"/>
      <c r="ULK12" s="83"/>
      <c r="ULL12" s="83"/>
      <c r="ULM12" s="83"/>
      <c r="ULN12" s="83"/>
      <c r="ULO12" s="83"/>
      <c r="ULP12" s="83"/>
      <c r="ULQ12" s="83"/>
      <c r="ULR12" s="83"/>
      <c r="ULS12" s="83"/>
      <c r="ULT12" s="83"/>
      <c r="ULU12" s="83"/>
      <c r="ULV12" s="83"/>
      <c r="ULW12" s="83"/>
      <c r="ULX12" s="83"/>
      <c r="ULY12" s="83"/>
      <c r="ULZ12" s="83"/>
      <c r="UMA12" s="83"/>
      <c r="UMB12" s="83"/>
      <c r="UMC12" s="83"/>
      <c r="UMD12" s="83"/>
      <c r="UME12" s="83"/>
      <c r="UMF12" s="83"/>
      <c r="UMG12" s="83"/>
      <c r="UMH12" s="83"/>
      <c r="UMI12" s="83"/>
      <c r="UMJ12" s="83"/>
      <c r="UMK12" s="83"/>
      <c r="UML12" s="83"/>
      <c r="UMM12" s="83"/>
      <c r="UMN12" s="83"/>
      <c r="UMO12" s="83"/>
      <c r="UMP12" s="83"/>
      <c r="UMQ12" s="83"/>
      <c r="UMR12" s="83"/>
      <c r="UMS12" s="83"/>
      <c r="UMT12" s="83"/>
      <c r="UMU12" s="83"/>
      <c r="UMV12" s="83"/>
      <c r="UMW12" s="83"/>
      <c r="UMX12" s="83"/>
      <c r="UMY12" s="83"/>
      <c r="UMZ12" s="83"/>
      <c r="UNA12" s="83"/>
      <c r="UNB12" s="83"/>
      <c r="UNC12" s="83"/>
      <c r="UND12" s="83"/>
      <c r="UNE12" s="83"/>
      <c r="UNF12" s="83"/>
      <c r="UNG12" s="83"/>
      <c r="UNH12" s="83"/>
      <c r="UNI12" s="83"/>
      <c r="UNJ12" s="83"/>
      <c r="UNK12" s="83"/>
      <c r="UNL12" s="83"/>
      <c r="UNM12" s="83"/>
      <c r="UNN12" s="83"/>
      <c r="UNO12" s="83"/>
      <c r="UNP12" s="83"/>
      <c r="UNQ12" s="83"/>
      <c r="UNR12" s="83"/>
      <c r="UNS12" s="83"/>
      <c r="UNT12" s="83"/>
      <c r="UNU12" s="83"/>
      <c r="UNV12" s="83"/>
      <c r="UNW12" s="83"/>
      <c r="UNX12" s="83"/>
      <c r="UNY12" s="83"/>
      <c r="UNZ12" s="83"/>
      <c r="UOA12" s="83"/>
      <c r="UOB12" s="83"/>
      <c r="UOC12" s="83"/>
      <c r="UOD12" s="83"/>
      <c r="UOE12" s="83"/>
      <c r="UOF12" s="83"/>
      <c r="UOG12" s="83"/>
      <c r="UOH12" s="83"/>
      <c r="UOI12" s="83"/>
      <c r="UOJ12" s="83"/>
      <c r="UOK12" s="83"/>
      <c r="UOL12" s="83"/>
      <c r="UOM12" s="83"/>
      <c r="UON12" s="83"/>
      <c r="UOO12" s="83"/>
      <c r="UOP12" s="83"/>
      <c r="UOQ12" s="83"/>
      <c r="UOR12" s="83"/>
      <c r="UOS12" s="83"/>
      <c r="UOT12" s="83"/>
      <c r="UOU12" s="83"/>
      <c r="UOV12" s="83"/>
      <c r="UOW12" s="83"/>
      <c r="UOX12" s="83"/>
      <c r="UOY12" s="83"/>
      <c r="UOZ12" s="83"/>
      <c r="UPA12" s="83"/>
      <c r="UPB12" s="83"/>
      <c r="UPC12" s="83"/>
      <c r="UPD12" s="83"/>
      <c r="UPE12" s="83"/>
      <c r="UPF12" s="83"/>
      <c r="UPG12" s="83"/>
      <c r="UPH12" s="83"/>
      <c r="UPI12" s="83"/>
      <c r="UPJ12" s="83"/>
      <c r="UPK12" s="83"/>
      <c r="UPL12" s="83"/>
      <c r="UPM12" s="83"/>
      <c r="UPN12" s="83"/>
      <c r="UPO12" s="83"/>
      <c r="UPP12" s="83"/>
      <c r="UPQ12" s="83"/>
      <c r="UPR12" s="83"/>
      <c r="UPS12" s="83"/>
      <c r="UPT12" s="83"/>
      <c r="UPU12" s="83"/>
      <c r="UPV12" s="83"/>
      <c r="UPW12" s="83"/>
      <c r="UPX12" s="83"/>
      <c r="UPY12" s="83"/>
      <c r="UPZ12" s="83"/>
      <c r="UQA12" s="83"/>
      <c r="UQB12" s="83"/>
      <c r="UQC12" s="83"/>
      <c r="UQD12" s="83"/>
      <c r="UQE12" s="83"/>
      <c r="UQF12" s="83"/>
      <c r="UQG12" s="83"/>
      <c r="UQH12" s="83"/>
      <c r="UQI12" s="83"/>
      <c r="UQJ12" s="83"/>
      <c r="UQK12" s="83"/>
      <c r="UQL12" s="83"/>
      <c r="UQM12" s="83"/>
      <c r="UQN12" s="83"/>
      <c r="UQO12" s="83"/>
      <c r="UQP12" s="83"/>
      <c r="UQQ12" s="83"/>
      <c r="UQR12" s="83"/>
      <c r="UQS12" s="83"/>
      <c r="UQT12" s="83"/>
      <c r="UQU12" s="83"/>
      <c r="UQV12" s="83"/>
      <c r="UQW12" s="83"/>
      <c r="UQX12" s="83"/>
      <c r="UQY12" s="83"/>
      <c r="UQZ12" s="83"/>
      <c r="URA12" s="83"/>
      <c r="URB12" s="83"/>
      <c r="URC12" s="83"/>
      <c r="URD12" s="83"/>
      <c r="URE12" s="83"/>
      <c r="URF12" s="83"/>
      <c r="URG12" s="83"/>
      <c r="URH12" s="83"/>
      <c r="URI12" s="83"/>
      <c r="URJ12" s="83"/>
      <c r="URK12" s="83"/>
      <c r="URL12" s="83"/>
      <c r="URM12" s="83"/>
      <c r="URN12" s="83"/>
      <c r="URO12" s="83"/>
      <c r="URP12" s="83"/>
      <c r="URQ12" s="83"/>
      <c r="URR12" s="83"/>
      <c r="URS12" s="83"/>
      <c r="URT12" s="83"/>
      <c r="URU12" s="83"/>
      <c r="URV12" s="83"/>
      <c r="URW12" s="83"/>
      <c r="URX12" s="83"/>
      <c r="URY12" s="83"/>
      <c r="URZ12" s="83"/>
      <c r="USA12" s="83"/>
      <c r="USB12" s="83"/>
      <c r="USC12" s="83"/>
      <c r="USD12" s="83"/>
      <c r="USE12" s="83"/>
      <c r="USF12" s="83"/>
      <c r="USG12" s="83"/>
      <c r="USH12" s="83"/>
      <c r="USI12" s="83"/>
      <c r="USJ12" s="83"/>
      <c r="USK12" s="83"/>
      <c r="USL12" s="83"/>
      <c r="USM12" s="83"/>
      <c r="USN12" s="83"/>
      <c r="USO12" s="83"/>
      <c r="USP12" s="83"/>
      <c r="USQ12" s="83"/>
      <c r="USR12" s="83"/>
      <c r="USS12" s="83"/>
      <c r="UST12" s="83"/>
      <c r="USU12" s="83"/>
      <c r="USV12" s="83"/>
      <c r="USW12" s="83"/>
      <c r="USX12" s="83"/>
      <c r="USY12" s="83"/>
      <c r="USZ12" s="83"/>
      <c r="UTA12" s="83"/>
      <c r="UTB12" s="83"/>
      <c r="UTC12" s="83"/>
      <c r="UTD12" s="83"/>
      <c r="UTE12" s="83"/>
      <c r="UTF12" s="83"/>
      <c r="UTG12" s="83"/>
      <c r="UTH12" s="83"/>
      <c r="UTI12" s="83"/>
      <c r="UTJ12" s="83"/>
      <c r="UTK12" s="83"/>
      <c r="UTL12" s="83"/>
      <c r="UTM12" s="83"/>
      <c r="UTN12" s="83"/>
      <c r="UTO12" s="83"/>
      <c r="UTP12" s="83"/>
      <c r="UTQ12" s="83"/>
      <c r="UTR12" s="83"/>
      <c r="UTS12" s="83"/>
      <c r="UTT12" s="83"/>
      <c r="UTU12" s="83"/>
      <c r="UTV12" s="83"/>
      <c r="UTW12" s="83"/>
      <c r="UTX12" s="83"/>
      <c r="UTY12" s="83"/>
      <c r="UTZ12" s="83"/>
      <c r="UUA12" s="83"/>
      <c r="UUB12" s="83"/>
      <c r="UUC12" s="83"/>
      <c r="UUD12" s="83"/>
      <c r="UUE12" s="83"/>
      <c r="UUF12" s="83"/>
      <c r="UUG12" s="83"/>
      <c r="UUH12" s="83"/>
      <c r="UUI12" s="83"/>
      <c r="UUJ12" s="83"/>
      <c r="UUK12" s="83"/>
      <c r="UUL12" s="83"/>
      <c r="UUM12" s="83"/>
      <c r="UUN12" s="83"/>
      <c r="UUO12" s="83"/>
      <c r="UUP12" s="83"/>
      <c r="UUQ12" s="83"/>
      <c r="UUR12" s="83"/>
      <c r="UUS12" s="83"/>
      <c r="UUT12" s="83"/>
      <c r="UUU12" s="83"/>
      <c r="UUV12" s="83"/>
      <c r="UUW12" s="83"/>
      <c r="UUX12" s="83"/>
      <c r="UUY12" s="83"/>
      <c r="UUZ12" s="83"/>
      <c r="UVA12" s="83"/>
      <c r="UVB12" s="83"/>
      <c r="UVC12" s="83"/>
      <c r="UVD12" s="83"/>
      <c r="UVE12" s="83"/>
      <c r="UVF12" s="83"/>
      <c r="UVG12" s="83"/>
      <c r="UVH12" s="83"/>
      <c r="UVI12" s="83"/>
      <c r="UVJ12" s="83"/>
      <c r="UVK12" s="83"/>
      <c r="UVL12" s="83"/>
      <c r="UVM12" s="83"/>
      <c r="UVN12" s="83"/>
      <c r="UVO12" s="83"/>
      <c r="UVP12" s="83"/>
      <c r="UVQ12" s="83"/>
      <c r="UVR12" s="83"/>
      <c r="UVS12" s="83"/>
      <c r="UVT12" s="83"/>
      <c r="UVU12" s="83"/>
      <c r="UVV12" s="83"/>
      <c r="UVW12" s="83"/>
      <c r="UVX12" s="83"/>
      <c r="UVY12" s="83"/>
      <c r="UVZ12" s="83"/>
      <c r="UWA12" s="83"/>
      <c r="UWB12" s="83"/>
      <c r="UWC12" s="83"/>
      <c r="UWD12" s="83"/>
      <c r="UWE12" s="83"/>
      <c r="UWF12" s="83"/>
      <c r="UWG12" s="83"/>
      <c r="UWH12" s="83"/>
      <c r="UWI12" s="83"/>
      <c r="UWJ12" s="83"/>
      <c r="UWK12" s="83"/>
      <c r="UWL12" s="83"/>
      <c r="UWM12" s="83"/>
      <c r="UWN12" s="83"/>
      <c r="UWO12" s="83"/>
      <c r="UWP12" s="83"/>
      <c r="UWQ12" s="83"/>
      <c r="UWR12" s="83"/>
      <c r="UWS12" s="83"/>
      <c r="UWT12" s="83"/>
      <c r="UWU12" s="83"/>
      <c r="UWV12" s="83"/>
      <c r="UWW12" s="83"/>
      <c r="UWX12" s="83"/>
      <c r="UWY12" s="83"/>
      <c r="UWZ12" s="83"/>
      <c r="UXA12" s="83"/>
      <c r="UXB12" s="83"/>
      <c r="UXC12" s="83"/>
      <c r="UXD12" s="83"/>
      <c r="UXE12" s="83"/>
      <c r="UXF12" s="83"/>
      <c r="UXG12" s="83"/>
      <c r="UXH12" s="83"/>
      <c r="UXI12" s="83"/>
      <c r="UXJ12" s="83"/>
      <c r="UXK12" s="83"/>
      <c r="UXL12" s="83"/>
      <c r="UXM12" s="83"/>
      <c r="UXN12" s="83"/>
      <c r="UXO12" s="83"/>
      <c r="UXP12" s="83"/>
      <c r="UXQ12" s="83"/>
      <c r="UXR12" s="83"/>
      <c r="UXS12" s="83"/>
      <c r="UXT12" s="83"/>
      <c r="UXU12" s="83"/>
      <c r="UXV12" s="83"/>
      <c r="UXW12" s="83"/>
      <c r="UXX12" s="83"/>
      <c r="UXY12" s="83"/>
      <c r="UXZ12" s="83"/>
      <c r="UYA12" s="83"/>
      <c r="UYB12" s="83"/>
      <c r="UYC12" s="83"/>
      <c r="UYD12" s="83"/>
      <c r="UYE12" s="83"/>
      <c r="UYF12" s="83"/>
      <c r="UYG12" s="83"/>
      <c r="UYH12" s="83"/>
      <c r="UYI12" s="83"/>
      <c r="UYJ12" s="83"/>
      <c r="UYK12" s="83"/>
      <c r="UYL12" s="83"/>
      <c r="UYM12" s="83"/>
      <c r="UYN12" s="83"/>
      <c r="UYO12" s="83"/>
      <c r="UYP12" s="83"/>
      <c r="UYQ12" s="83"/>
      <c r="UYR12" s="83"/>
      <c r="UYS12" s="83"/>
      <c r="UYT12" s="83"/>
      <c r="UYU12" s="83"/>
      <c r="UYV12" s="83"/>
      <c r="UYW12" s="83"/>
      <c r="UYX12" s="83"/>
      <c r="UYY12" s="83"/>
      <c r="UYZ12" s="83"/>
      <c r="UZA12" s="83"/>
      <c r="UZB12" s="83"/>
      <c r="UZC12" s="83"/>
      <c r="UZD12" s="83"/>
      <c r="UZE12" s="83"/>
      <c r="UZF12" s="83"/>
      <c r="UZG12" s="83"/>
      <c r="UZH12" s="83"/>
      <c r="UZI12" s="83"/>
      <c r="UZJ12" s="83"/>
      <c r="UZK12" s="83"/>
      <c r="UZL12" s="83"/>
      <c r="UZM12" s="83"/>
      <c r="UZN12" s="83"/>
      <c r="UZO12" s="83"/>
      <c r="UZP12" s="83"/>
      <c r="UZQ12" s="83"/>
      <c r="UZR12" s="83"/>
      <c r="UZS12" s="83"/>
      <c r="UZT12" s="83"/>
      <c r="UZU12" s="83"/>
      <c r="UZV12" s="83"/>
      <c r="UZW12" s="83"/>
      <c r="UZX12" s="83"/>
      <c r="UZY12" s="83"/>
      <c r="UZZ12" s="83"/>
      <c r="VAA12" s="83"/>
      <c r="VAB12" s="83"/>
      <c r="VAC12" s="83"/>
      <c r="VAD12" s="83"/>
      <c r="VAE12" s="83"/>
      <c r="VAF12" s="83"/>
      <c r="VAG12" s="83"/>
      <c r="VAH12" s="83"/>
      <c r="VAI12" s="83"/>
      <c r="VAJ12" s="83"/>
      <c r="VAK12" s="83"/>
      <c r="VAL12" s="83"/>
      <c r="VAM12" s="83"/>
      <c r="VAN12" s="83"/>
      <c r="VAO12" s="83"/>
      <c r="VAP12" s="83"/>
      <c r="VAQ12" s="83"/>
      <c r="VAR12" s="83"/>
      <c r="VAS12" s="83"/>
      <c r="VAT12" s="83"/>
      <c r="VAU12" s="83"/>
      <c r="VAV12" s="83"/>
      <c r="VAW12" s="83"/>
      <c r="VAX12" s="83"/>
      <c r="VAY12" s="83"/>
      <c r="VAZ12" s="83"/>
      <c r="VBA12" s="83"/>
      <c r="VBB12" s="83"/>
      <c r="VBC12" s="83"/>
      <c r="VBD12" s="83"/>
      <c r="VBE12" s="83"/>
      <c r="VBF12" s="83"/>
      <c r="VBG12" s="83"/>
      <c r="VBH12" s="83"/>
      <c r="VBI12" s="83"/>
      <c r="VBJ12" s="83"/>
      <c r="VBK12" s="83"/>
      <c r="VBL12" s="83"/>
      <c r="VBM12" s="83"/>
      <c r="VBN12" s="83"/>
      <c r="VBO12" s="83"/>
      <c r="VBP12" s="83"/>
      <c r="VBQ12" s="83"/>
      <c r="VBR12" s="83"/>
      <c r="VBS12" s="83"/>
      <c r="VBT12" s="83"/>
      <c r="VBU12" s="83"/>
      <c r="VBV12" s="83"/>
      <c r="VBW12" s="83"/>
      <c r="VBX12" s="83"/>
      <c r="VBY12" s="83"/>
      <c r="VBZ12" s="83"/>
      <c r="VCA12" s="83"/>
      <c r="VCB12" s="83"/>
      <c r="VCC12" s="83"/>
      <c r="VCD12" s="83"/>
      <c r="VCE12" s="83"/>
      <c r="VCF12" s="83"/>
      <c r="VCG12" s="83"/>
      <c r="VCH12" s="83"/>
      <c r="VCI12" s="83"/>
      <c r="VCJ12" s="83"/>
      <c r="VCK12" s="83"/>
      <c r="VCL12" s="83"/>
      <c r="VCM12" s="83"/>
      <c r="VCN12" s="83"/>
      <c r="VCO12" s="83"/>
      <c r="VCP12" s="83"/>
      <c r="VCQ12" s="83"/>
      <c r="VCR12" s="83"/>
      <c r="VCS12" s="83"/>
      <c r="VCT12" s="83"/>
      <c r="VCU12" s="83"/>
      <c r="VCV12" s="83"/>
      <c r="VCW12" s="83"/>
      <c r="VCX12" s="83"/>
      <c r="VCY12" s="83"/>
      <c r="VCZ12" s="83"/>
      <c r="VDA12" s="83"/>
      <c r="VDB12" s="83"/>
      <c r="VDC12" s="83"/>
      <c r="VDD12" s="83"/>
      <c r="VDE12" s="83"/>
      <c r="VDF12" s="83"/>
      <c r="VDG12" s="83"/>
      <c r="VDH12" s="83"/>
      <c r="VDI12" s="83"/>
      <c r="VDJ12" s="83"/>
      <c r="VDK12" s="83"/>
      <c r="VDL12" s="83"/>
      <c r="VDM12" s="83"/>
      <c r="VDN12" s="83"/>
      <c r="VDO12" s="83"/>
      <c r="VDP12" s="83"/>
      <c r="VDQ12" s="83"/>
      <c r="VDR12" s="83"/>
      <c r="VDS12" s="83"/>
      <c r="VDT12" s="83"/>
      <c r="VDU12" s="83"/>
      <c r="VDV12" s="83"/>
      <c r="VDW12" s="83"/>
      <c r="VDX12" s="83"/>
      <c r="VDY12" s="83"/>
      <c r="VDZ12" s="83"/>
      <c r="VEA12" s="83"/>
      <c r="VEB12" s="83"/>
      <c r="VEC12" s="83"/>
      <c r="VED12" s="83"/>
      <c r="VEE12" s="83"/>
      <c r="VEF12" s="83"/>
      <c r="VEG12" s="83"/>
      <c r="VEH12" s="83"/>
      <c r="VEI12" s="83"/>
      <c r="VEJ12" s="83"/>
      <c r="VEK12" s="83"/>
      <c r="VEL12" s="83"/>
      <c r="VEM12" s="83"/>
      <c r="VEN12" s="83"/>
      <c r="VEO12" s="83"/>
      <c r="VEP12" s="83"/>
      <c r="VEQ12" s="83"/>
      <c r="VER12" s="83"/>
      <c r="VES12" s="83"/>
      <c r="VET12" s="83"/>
      <c r="VEU12" s="83"/>
      <c r="VEV12" s="83"/>
      <c r="VEW12" s="83"/>
      <c r="VEX12" s="83"/>
      <c r="VEY12" s="83"/>
      <c r="VEZ12" s="83"/>
      <c r="VFA12" s="83"/>
      <c r="VFB12" s="83"/>
      <c r="VFC12" s="83"/>
      <c r="VFD12" s="83"/>
      <c r="VFE12" s="83"/>
      <c r="VFF12" s="83"/>
      <c r="VFG12" s="83"/>
      <c r="VFH12" s="83"/>
      <c r="VFI12" s="83"/>
      <c r="VFJ12" s="83"/>
      <c r="VFK12" s="83"/>
      <c r="VFL12" s="83"/>
      <c r="VFM12" s="83"/>
      <c r="VFN12" s="83"/>
      <c r="VFO12" s="83"/>
      <c r="VFP12" s="83"/>
      <c r="VFQ12" s="83"/>
      <c r="VFR12" s="83"/>
      <c r="VFS12" s="83"/>
      <c r="VFT12" s="83"/>
      <c r="VFU12" s="83"/>
      <c r="VFV12" s="83"/>
      <c r="VFW12" s="83"/>
      <c r="VFX12" s="83"/>
      <c r="VFY12" s="83"/>
      <c r="VFZ12" s="83"/>
      <c r="VGA12" s="83"/>
      <c r="VGB12" s="83"/>
      <c r="VGC12" s="83"/>
      <c r="VGD12" s="83"/>
      <c r="VGE12" s="83"/>
      <c r="VGF12" s="83"/>
      <c r="VGG12" s="83"/>
      <c r="VGH12" s="83"/>
      <c r="VGI12" s="83"/>
      <c r="VGJ12" s="83"/>
      <c r="VGK12" s="83"/>
      <c r="VGL12" s="83"/>
      <c r="VGM12" s="83"/>
      <c r="VGN12" s="83"/>
      <c r="VGO12" s="83"/>
      <c r="VGP12" s="83"/>
      <c r="VGQ12" s="83"/>
      <c r="VGR12" s="83"/>
      <c r="VGS12" s="83"/>
      <c r="VGT12" s="83"/>
      <c r="VGU12" s="83"/>
      <c r="VGV12" s="83"/>
      <c r="VGW12" s="83"/>
      <c r="VGX12" s="83"/>
      <c r="VGY12" s="83"/>
      <c r="VGZ12" s="83"/>
      <c r="VHA12" s="83"/>
      <c r="VHB12" s="83"/>
      <c r="VHC12" s="83"/>
      <c r="VHD12" s="83"/>
      <c r="VHE12" s="83"/>
      <c r="VHF12" s="83"/>
      <c r="VHG12" s="83"/>
      <c r="VHH12" s="83"/>
      <c r="VHI12" s="83"/>
      <c r="VHJ12" s="83"/>
      <c r="VHK12" s="83"/>
      <c r="VHL12" s="83"/>
      <c r="VHM12" s="83"/>
      <c r="VHN12" s="83"/>
      <c r="VHO12" s="83"/>
      <c r="VHP12" s="83"/>
      <c r="VHQ12" s="83"/>
      <c r="VHR12" s="83"/>
      <c r="VHS12" s="83"/>
      <c r="VHT12" s="83"/>
      <c r="VHU12" s="83"/>
      <c r="VHV12" s="83"/>
      <c r="VHW12" s="83"/>
      <c r="VHX12" s="83"/>
      <c r="VHY12" s="83"/>
      <c r="VHZ12" s="83"/>
      <c r="VIA12" s="83"/>
      <c r="VIB12" s="83"/>
      <c r="VIC12" s="83"/>
      <c r="VID12" s="83"/>
      <c r="VIE12" s="83"/>
      <c r="VIF12" s="83"/>
      <c r="VIG12" s="83"/>
      <c r="VIH12" s="83"/>
      <c r="VII12" s="83"/>
      <c r="VIJ12" s="83"/>
      <c r="VIK12" s="83"/>
      <c r="VIL12" s="83"/>
      <c r="VIM12" s="83"/>
      <c r="VIN12" s="83"/>
      <c r="VIO12" s="83"/>
      <c r="VIP12" s="83"/>
      <c r="VIQ12" s="83"/>
      <c r="VIR12" s="83"/>
      <c r="VIS12" s="83"/>
      <c r="VIT12" s="83"/>
      <c r="VIU12" s="83"/>
      <c r="VIV12" s="83"/>
      <c r="VIW12" s="83"/>
      <c r="VIX12" s="83"/>
      <c r="VIY12" s="83"/>
      <c r="VIZ12" s="83"/>
      <c r="VJA12" s="83"/>
      <c r="VJB12" s="83"/>
      <c r="VJC12" s="83"/>
      <c r="VJD12" s="83"/>
      <c r="VJE12" s="83"/>
      <c r="VJF12" s="83"/>
      <c r="VJG12" s="83"/>
      <c r="VJH12" s="83"/>
      <c r="VJI12" s="83"/>
      <c r="VJJ12" s="83"/>
      <c r="VJK12" s="83"/>
      <c r="VJL12" s="83"/>
      <c r="VJM12" s="83"/>
      <c r="VJN12" s="83"/>
      <c r="VJO12" s="83"/>
      <c r="VJP12" s="83"/>
      <c r="VJQ12" s="83"/>
      <c r="VJR12" s="83"/>
      <c r="VJS12" s="83"/>
      <c r="VJT12" s="83"/>
      <c r="VJU12" s="83"/>
      <c r="VJV12" s="83"/>
      <c r="VJW12" s="83"/>
      <c r="VJX12" s="83"/>
      <c r="VJY12" s="83"/>
      <c r="VJZ12" s="83"/>
      <c r="VKA12" s="83"/>
      <c r="VKB12" s="83"/>
      <c r="VKC12" s="83"/>
      <c r="VKD12" s="83"/>
      <c r="VKE12" s="83"/>
      <c r="VKF12" s="83"/>
      <c r="VKG12" s="83"/>
      <c r="VKH12" s="83"/>
      <c r="VKI12" s="83"/>
      <c r="VKJ12" s="83"/>
      <c r="VKK12" s="83"/>
      <c r="VKL12" s="83"/>
      <c r="VKM12" s="83"/>
      <c r="VKN12" s="83"/>
      <c r="VKO12" s="83"/>
      <c r="VKP12" s="83"/>
      <c r="VKQ12" s="83"/>
      <c r="VKR12" s="83"/>
      <c r="VKS12" s="83"/>
      <c r="VKT12" s="83"/>
      <c r="VKU12" s="83"/>
      <c r="VKV12" s="83"/>
      <c r="VKW12" s="83"/>
      <c r="VKX12" s="83"/>
      <c r="VKY12" s="83"/>
      <c r="VKZ12" s="83"/>
      <c r="VLA12" s="83"/>
      <c r="VLB12" s="83"/>
      <c r="VLC12" s="83"/>
      <c r="VLD12" s="83"/>
      <c r="VLE12" s="83"/>
      <c r="VLF12" s="83"/>
      <c r="VLG12" s="83"/>
      <c r="VLH12" s="83"/>
      <c r="VLI12" s="83"/>
      <c r="VLJ12" s="83"/>
      <c r="VLK12" s="83"/>
      <c r="VLL12" s="83"/>
      <c r="VLM12" s="83"/>
      <c r="VLN12" s="83"/>
      <c r="VLO12" s="83"/>
      <c r="VLP12" s="83"/>
      <c r="VLQ12" s="83"/>
      <c r="VLR12" s="83"/>
      <c r="VLS12" s="83"/>
      <c r="VLT12" s="83"/>
      <c r="VLU12" s="83"/>
      <c r="VLV12" s="83"/>
      <c r="VLW12" s="83"/>
      <c r="VLX12" s="83"/>
      <c r="VLY12" s="83"/>
      <c r="VLZ12" s="83"/>
      <c r="VMA12" s="83"/>
      <c r="VMB12" s="83"/>
      <c r="VMC12" s="83"/>
      <c r="VMD12" s="83"/>
      <c r="VME12" s="83"/>
      <c r="VMF12" s="83"/>
      <c r="VMG12" s="83"/>
      <c r="VMH12" s="83"/>
      <c r="VMI12" s="83"/>
      <c r="VMJ12" s="83"/>
      <c r="VMK12" s="83"/>
      <c r="VML12" s="83"/>
      <c r="VMM12" s="83"/>
      <c r="VMN12" s="83"/>
      <c r="VMO12" s="83"/>
      <c r="VMP12" s="83"/>
      <c r="VMQ12" s="83"/>
      <c r="VMR12" s="83"/>
      <c r="VMS12" s="83"/>
      <c r="VMT12" s="83"/>
      <c r="VMU12" s="83"/>
      <c r="VMV12" s="83"/>
      <c r="VMW12" s="83"/>
      <c r="VMX12" s="83"/>
      <c r="VMY12" s="83"/>
      <c r="VMZ12" s="83"/>
      <c r="VNA12" s="83"/>
      <c r="VNB12" s="83"/>
      <c r="VNC12" s="83"/>
      <c r="VND12" s="83"/>
      <c r="VNE12" s="83"/>
      <c r="VNF12" s="83"/>
      <c r="VNG12" s="83"/>
      <c r="VNH12" s="83"/>
      <c r="VNI12" s="83"/>
      <c r="VNJ12" s="83"/>
      <c r="VNK12" s="83"/>
      <c r="VNL12" s="83"/>
      <c r="VNM12" s="83"/>
      <c r="VNN12" s="83"/>
      <c r="VNO12" s="83"/>
      <c r="VNP12" s="83"/>
      <c r="VNQ12" s="83"/>
      <c r="VNR12" s="83"/>
      <c r="VNS12" s="83"/>
      <c r="VNT12" s="83"/>
      <c r="VNU12" s="83"/>
      <c r="VNV12" s="83"/>
      <c r="VNW12" s="83"/>
      <c r="VNX12" s="83"/>
      <c r="VNY12" s="83"/>
      <c r="VNZ12" s="83"/>
      <c r="VOA12" s="83"/>
      <c r="VOB12" s="83"/>
      <c r="VOC12" s="83"/>
      <c r="VOD12" s="83"/>
      <c r="VOE12" s="83"/>
      <c r="VOF12" s="83"/>
      <c r="VOG12" s="83"/>
      <c r="VOH12" s="83"/>
      <c r="VOI12" s="83"/>
      <c r="VOJ12" s="83"/>
      <c r="VOK12" s="83"/>
      <c r="VOL12" s="83"/>
      <c r="VOM12" s="83"/>
      <c r="VON12" s="83"/>
      <c r="VOO12" s="83"/>
      <c r="VOP12" s="83"/>
      <c r="VOQ12" s="83"/>
      <c r="VOR12" s="83"/>
      <c r="VOS12" s="83"/>
      <c r="VOT12" s="83"/>
      <c r="VOU12" s="83"/>
      <c r="VOV12" s="83"/>
      <c r="VOW12" s="83"/>
      <c r="VOX12" s="83"/>
      <c r="VOY12" s="83"/>
      <c r="VOZ12" s="83"/>
      <c r="VPA12" s="83"/>
      <c r="VPB12" s="83"/>
      <c r="VPC12" s="83"/>
      <c r="VPD12" s="83"/>
      <c r="VPE12" s="83"/>
      <c r="VPF12" s="83"/>
      <c r="VPG12" s="83"/>
      <c r="VPH12" s="83"/>
      <c r="VPI12" s="83"/>
      <c r="VPJ12" s="83"/>
      <c r="VPK12" s="83"/>
      <c r="VPL12" s="83"/>
      <c r="VPM12" s="83"/>
      <c r="VPN12" s="83"/>
      <c r="VPO12" s="83"/>
      <c r="VPP12" s="83"/>
      <c r="VPQ12" s="83"/>
      <c r="VPR12" s="83"/>
      <c r="VPS12" s="83"/>
      <c r="VPT12" s="83"/>
      <c r="VPU12" s="83"/>
      <c r="VPV12" s="83"/>
      <c r="VPW12" s="83"/>
      <c r="VPX12" s="83"/>
      <c r="VPY12" s="83"/>
      <c r="VPZ12" s="83"/>
      <c r="VQA12" s="83"/>
      <c r="VQB12" s="83"/>
      <c r="VQC12" s="83"/>
      <c r="VQD12" s="83"/>
      <c r="VQE12" s="83"/>
      <c r="VQF12" s="83"/>
      <c r="VQG12" s="83"/>
      <c r="VQH12" s="83"/>
      <c r="VQI12" s="83"/>
      <c r="VQJ12" s="83"/>
      <c r="VQK12" s="83"/>
      <c r="VQL12" s="83"/>
      <c r="VQM12" s="83"/>
      <c r="VQN12" s="83"/>
      <c r="VQO12" s="83"/>
      <c r="VQP12" s="83"/>
      <c r="VQQ12" s="83"/>
      <c r="VQR12" s="83"/>
      <c r="VQS12" s="83"/>
      <c r="VQT12" s="83"/>
      <c r="VQU12" s="83"/>
      <c r="VQV12" s="83"/>
      <c r="VQW12" s="83"/>
      <c r="VQX12" s="83"/>
      <c r="VQY12" s="83"/>
      <c r="VQZ12" s="83"/>
      <c r="VRA12" s="83"/>
      <c r="VRB12" s="83"/>
      <c r="VRC12" s="83"/>
      <c r="VRD12" s="83"/>
      <c r="VRE12" s="83"/>
      <c r="VRF12" s="83"/>
      <c r="VRG12" s="83"/>
      <c r="VRH12" s="83"/>
      <c r="VRI12" s="83"/>
      <c r="VRJ12" s="83"/>
      <c r="VRK12" s="83"/>
      <c r="VRL12" s="83"/>
      <c r="VRM12" s="83"/>
      <c r="VRN12" s="83"/>
      <c r="VRO12" s="83"/>
      <c r="VRP12" s="83"/>
      <c r="VRQ12" s="83"/>
      <c r="VRR12" s="83"/>
      <c r="VRS12" s="83"/>
      <c r="VRT12" s="83"/>
      <c r="VRU12" s="83"/>
      <c r="VRV12" s="83"/>
      <c r="VRW12" s="83"/>
      <c r="VRX12" s="83"/>
      <c r="VRY12" s="83"/>
      <c r="VRZ12" s="83"/>
      <c r="VSA12" s="83"/>
      <c r="VSB12" s="83"/>
      <c r="VSC12" s="83"/>
      <c r="VSD12" s="83"/>
      <c r="VSE12" s="83"/>
      <c r="VSF12" s="83"/>
      <c r="VSG12" s="83"/>
      <c r="VSH12" s="83"/>
      <c r="VSI12" s="83"/>
      <c r="VSJ12" s="83"/>
      <c r="VSK12" s="83"/>
      <c r="VSL12" s="83"/>
      <c r="VSM12" s="83"/>
      <c r="VSN12" s="83"/>
      <c r="VSO12" s="83"/>
      <c r="VSP12" s="83"/>
      <c r="VSQ12" s="83"/>
      <c r="VSR12" s="83"/>
      <c r="VSS12" s="83"/>
      <c r="VST12" s="83"/>
      <c r="VSU12" s="83"/>
      <c r="VSV12" s="83"/>
      <c r="VSW12" s="83"/>
      <c r="VSX12" s="83"/>
      <c r="VSY12" s="83"/>
      <c r="VSZ12" s="83"/>
      <c r="VTA12" s="83"/>
      <c r="VTB12" s="83"/>
      <c r="VTC12" s="83"/>
      <c r="VTD12" s="83"/>
      <c r="VTE12" s="83"/>
      <c r="VTF12" s="83"/>
      <c r="VTG12" s="83"/>
      <c r="VTH12" s="83"/>
      <c r="VTI12" s="83"/>
      <c r="VTJ12" s="83"/>
      <c r="VTK12" s="83"/>
      <c r="VTL12" s="83"/>
      <c r="VTM12" s="83"/>
      <c r="VTN12" s="83"/>
      <c r="VTO12" s="83"/>
      <c r="VTP12" s="83"/>
      <c r="VTQ12" s="83"/>
      <c r="VTR12" s="83"/>
      <c r="VTS12" s="83"/>
      <c r="VTT12" s="83"/>
      <c r="VTU12" s="83"/>
      <c r="VTV12" s="83"/>
      <c r="VTW12" s="83"/>
      <c r="VTX12" s="83"/>
      <c r="VTY12" s="83"/>
      <c r="VTZ12" s="83"/>
      <c r="VUA12" s="83"/>
      <c r="VUB12" s="83"/>
      <c r="VUC12" s="83"/>
      <c r="VUD12" s="83"/>
      <c r="VUE12" s="83"/>
      <c r="VUF12" s="83"/>
      <c r="VUG12" s="83"/>
      <c r="VUH12" s="83"/>
      <c r="VUI12" s="83"/>
      <c r="VUJ12" s="83"/>
      <c r="VUK12" s="83"/>
      <c r="VUL12" s="83"/>
      <c r="VUM12" s="83"/>
      <c r="VUN12" s="83"/>
      <c r="VUO12" s="83"/>
      <c r="VUP12" s="83"/>
      <c r="VUQ12" s="83"/>
      <c r="VUR12" s="83"/>
      <c r="VUS12" s="83"/>
      <c r="VUT12" s="83"/>
      <c r="VUU12" s="83"/>
      <c r="VUV12" s="83"/>
      <c r="VUW12" s="83"/>
      <c r="VUX12" s="83"/>
      <c r="VUY12" s="83"/>
      <c r="VUZ12" s="83"/>
      <c r="VVA12" s="83"/>
      <c r="VVB12" s="83"/>
      <c r="VVC12" s="83"/>
      <c r="VVD12" s="83"/>
      <c r="VVE12" s="83"/>
      <c r="VVF12" s="83"/>
      <c r="VVG12" s="83"/>
      <c r="VVH12" s="83"/>
      <c r="VVI12" s="83"/>
      <c r="VVJ12" s="83"/>
      <c r="VVK12" s="83"/>
      <c r="VVL12" s="83"/>
      <c r="VVM12" s="83"/>
      <c r="VVN12" s="83"/>
      <c r="VVO12" s="83"/>
      <c r="VVP12" s="83"/>
      <c r="VVQ12" s="83"/>
      <c r="VVR12" s="83"/>
      <c r="VVS12" s="83"/>
      <c r="VVT12" s="83"/>
      <c r="VVU12" s="83"/>
      <c r="VVV12" s="83"/>
      <c r="VVW12" s="83"/>
      <c r="VVX12" s="83"/>
      <c r="VVY12" s="83"/>
      <c r="VVZ12" s="83"/>
      <c r="VWA12" s="83"/>
      <c r="VWB12" s="83"/>
      <c r="VWC12" s="83"/>
      <c r="VWD12" s="83"/>
      <c r="VWE12" s="83"/>
      <c r="VWF12" s="83"/>
      <c r="VWG12" s="83"/>
      <c r="VWH12" s="83"/>
      <c r="VWI12" s="83"/>
      <c r="VWJ12" s="83"/>
      <c r="VWK12" s="83"/>
      <c r="VWL12" s="83"/>
      <c r="VWM12" s="83"/>
      <c r="VWN12" s="83"/>
      <c r="VWO12" s="83"/>
      <c r="VWP12" s="83"/>
      <c r="VWQ12" s="83"/>
      <c r="VWR12" s="83"/>
      <c r="VWS12" s="83"/>
      <c r="VWT12" s="83"/>
      <c r="VWU12" s="83"/>
      <c r="VWV12" s="83"/>
      <c r="VWW12" s="83"/>
      <c r="VWX12" s="83"/>
      <c r="VWY12" s="83"/>
      <c r="VWZ12" s="83"/>
      <c r="VXA12" s="83"/>
      <c r="VXB12" s="83"/>
      <c r="VXC12" s="83"/>
      <c r="VXD12" s="83"/>
      <c r="VXE12" s="83"/>
      <c r="VXF12" s="83"/>
      <c r="VXG12" s="83"/>
      <c r="VXH12" s="83"/>
      <c r="VXI12" s="83"/>
      <c r="VXJ12" s="83"/>
      <c r="VXK12" s="83"/>
      <c r="VXL12" s="83"/>
      <c r="VXM12" s="83"/>
      <c r="VXN12" s="83"/>
      <c r="VXO12" s="83"/>
      <c r="VXP12" s="83"/>
      <c r="VXQ12" s="83"/>
      <c r="VXR12" s="83"/>
      <c r="VXS12" s="83"/>
      <c r="VXT12" s="83"/>
      <c r="VXU12" s="83"/>
      <c r="VXV12" s="83"/>
      <c r="VXW12" s="83"/>
      <c r="VXX12" s="83"/>
      <c r="VXY12" s="83"/>
      <c r="VXZ12" s="83"/>
      <c r="VYA12" s="83"/>
      <c r="VYB12" s="83"/>
      <c r="VYC12" s="83"/>
      <c r="VYD12" s="83"/>
      <c r="VYE12" s="83"/>
      <c r="VYF12" s="83"/>
      <c r="VYG12" s="83"/>
      <c r="VYH12" s="83"/>
      <c r="VYI12" s="83"/>
      <c r="VYJ12" s="83"/>
      <c r="VYK12" s="83"/>
      <c r="VYL12" s="83"/>
      <c r="VYM12" s="83"/>
      <c r="VYN12" s="83"/>
      <c r="VYO12" s="83"/>
      <c r="VYP12" s="83"/>
      <c r="VYQ12" s="83"/>
      <c r="VYR12" s="83"/>
      <c r="VYS12" s="83"/>
      <c r="VYT12" s="83"/>
      <c r="VYU12" s="83"/>
      <c r="VYV12" s="83"/>
      <c r="VYW12" s="83"/>
      <c r="VYX12" s="83"/>
      <c r="VYY12" s="83"/>
      <c r="VYZ12" s="83"/>
      <c r="VZA12" s="83"/>
      <c r="VZB12" s="83"/>
      <c r="VZC12" s="83"/>
      <c r="VZD12" s="83"/>
      <c r="VZE12" s="83"/>
      <c r="VZF12" s="83"/>
      <c r="VZG12" s="83"/>
      <c r="VZH12" s="83"/>
      <c r="VZI12" s="83"/>
      <c r="VZJ12" s="83"/>
      <c r="VZK12" s="83"/>
      <c r="VZL12" s="83"/>
      <c r="VZM12" s="83"/>
      <c r="VZN12" s="83"/>
      <c r="VZO12" s="83"/>
      <c r="VZP12" s="83"/>
      <c r="VZQ12" s="83"/>
      <c r="VZR12" s="83"/>
      <c r="VZS12" s="83"/>
      <c r="VZT12" s="83"/>
      <c r="VZU12" s="83"/>
      <c r="VZV12" s="83"/>
      <c r="VZW12" s="83"/>
      <c r="VZX12" s="83"/>
      <c r="VZY12" s="83"/>
      <c r="VZZ12" s="83"/>
      <c r="WAA12" s="83"/>
      <c r="WAB12" s="83"/>
      <c r="WAC12" s="83"/>
      <c r="WAD12" s="83"/>
      <c r="WAE12" s="83"/>
      <c r="WAF12" s="83"/>
      <c r="WAG12" s="83"/>
      <c r="WAH12" s="83"/>
      <c r="WAI12" s="83"/>
      <c r="WAJ12" s="83"/>
      <c r="WAK12" s="83"/>
      <c r="WAL12" s="83"/>
      <c r="WAM12" s="83"/>
      <c r="WAN12" s="83"/>
      <c r="WAO12" s="83"/>
      <c r="WAP12" s="83"/>
      <c r="WAQ12" s="83"/>
      <c r="WAR12" s="83"/>
      <c r="WAS12" s="83"/>
      <c r="WAT12" s="83"/>
      <c r="WAU12" s="83"/>
      <c r="WAV12" s="83"/>
      <c r="WAW12" s="83"/>
      <c r="WAX12" s="83"/>
      <c r="WAY12" s="83"/>
      <c r="WAZ12" s="83"/>
      <c r="WBA12" s="83"/>
      <c r="WBB12" s="83"/>
      <c r="WBC12" s="83"/>
      <c r="WBD12" s="83"/>
      <c r="WBE12" s="83"/>
      <c r="WBF12" s="83"/>
      <c r="WBG12" s="83"/>
      <c r="WBH12" s="83"/>
      <c r="WBI12" s="83"/>
      <c r="WBJ12" s="83"/>
      <c r="WBK12" s="83"/>
      <c r="WBL12" s="83"/>
      <c r="WBM12" s="83"/>
      <c r="WBN12" s="83"/>
      <c r="WBO12" s="83"/>
      <c r="WBP12" s="83"/>
      <c r="WBQ12" s="83"/>
      <c r="WBR12" s="83"/>
      <c r="WBS12" s="83"/>
      <c r="WBT12" s="83"/>
      <c r="WBU12" s="83"/>
      <c r="WBV12" s="83"/>
      <c r="WBW12" s="83"/>
      <c r="WBX12" s="83"/>
      <c r="WBY12" s="83"/>
      <c r="WBZ12" s="83"/>
      <c r="WCA12" s="83"/>
      <c r="WCB12" s="83"/>
      <c r="WCC12" s="83"/>
      <c r="WCD12" s="83"/>
      <c r="WCE12" s="83"/>
      <c r="WCF12" s="83"/>
      <c r="WCG12" s="83"/>
      <c r="WCH12" s="83"/>
      <c r="WCI12" s="83"/>
      <c r="WCJ12" s="83"/>
      <c r="WCK12" s="83"/>
      <c r="WCL12" s="83"/>
      <c r="WCM12" s="83"/>
      <c r="WCN12" s="83"/>
      <c r="WCO12" s="83"/>
      <c r="WCP12" s="83"/>
      <c r="WCQ12" s="83"/>
      <c r="WCR12" s="83"/>
      <c r="WCS12" s="83"/>
      <c r="WCT12" s="83"/>
      <c r="WCU12" s="83"/>
      <c r="WCV12" s="83"/>
      <c r="WCW12" s="83"/>
      <c r="WCX12" s="83"/>
      <c r="WCY12" s="83"/>
      <c r="WCZ12" s="83"/>
      <c r="WDA12" s="83"/>
      <c r="WDB12" s="83"/>
      <c r="WDC12" s="83"/>
      <c r="WDD12" s="83"/>
      <c r="WDE12" s="83"/>
      <c r="WDF12" s="83"/>
      <c r="WDG12" s="83"/>
      <c r="WDH12" s="83"/>
      <c r="WDI12" s="83"/>
      <c r="WDJ12" s="83"/>
      <c r="WDK12" s="83"/>
      <c r="WDL12" s="83"/>
      <c r="WDM12" s="83"/>
      <c r="WDN12" s="83"/>
      <c r="WDO12" s="83"/>
      <c r="WDP12" s="83"/>
      <c r="WDQ12" s="83"/>
      <c r="WDR12" s="83"/>
      <c r="WDS12" s="83"/>
      <c r="WDT12" s="83"/>
      <c r="WDU12" s="83"/>
      <c r="WDV12" s="83"/>
      <c r="WDW12" s="83"/>
      <c r="WDX12" s="83"/>
      <c r="WDY12" s="83"/>
      <c r="WDZ12" s="83"/>
      <c r="WEA12" s="83"/>
      <c r="WEB12" s="83"/>
      <c r="WEC12" s="83"/>
      <c r="WED12" s="83"/>
      <c r="WEE12" s="83"/>
      <c r="WEF12" s="83"/>
      <c r="WEG12" s="83"/>
      <c r="WEH12" s="83"/>
      <c r="WEI12" s="83"/>
      <c r="WEJ12" s="83"/>
      <c r="WEK12" s="83"/>
      <c r="WEL12" s="83"/>
      <c r="WEM12" s="83"/>
      <c r="WEN12" s="83"/>
      <c r="WEO12" s="83"/>
      <c r="WEP12" s="83"/>
      <c r="WEQ12" s="83"/>
      <c r="WER12" s="83"/>
      <c r="WES12" s="83"/>
      <c r="WET12" s="83"/>
      <c r="WEU12" s="83"/>
      <c r="WEV12" s="83"/>
      <c r="WEW12" s="83"/>
      <c r="WEX12" s="83"/>
      <c r="WEY12" s="83"/>
      <c r="WEZ12" s="83"/>
      <c r="WFA12" s="83"/>
      <c r="WFB12" s="83"/>
      <c r="WFC12" s="83"/>
      <c r="WFD12" s="83"/>
      <c r="WFE12" s="83"/>
      <c r="WFF12" s="83"/>
      <c r="WFG12" s="83"/>
      <c r="WFH12" s="83"/>
      <c r="WFI12" s="83"/>
      <c r="WFJ12" s="83"/>
      <c r="WFK12" s="83"/>
      <c r="WFL12" s="83"/>
      <c r="WFM12" s="83"/>
      <c r="WFN12" s="83"/>
      <c r="WFO12" s="83"/>
      <c r="WFP12" s="83"/>
      <c r="WFQ12" s="83"/>
      <c r="WFR12" s="83"/>
      <c r="WFS12" s="83"/>
      <c r="WFT12" s="83"/>
      <c r="WFU12" s="83"/>
      <c r="WFV12" s="83"/>
      <c r="WFW12" s="83"/>
      <c r="WFX12" s="83"/>
      <c r="WFY12" s="83"/>
      <c r="WFZ12" s="83"/>
      <c r="WGA12" s="83"/>
      <c r="WGB12" s="83"/>
      <c r="WGC12" s="83"/>
      <c r="WGD12" s="83"/>
      <c r="WGE12" s="83"/>
      <c r="WGF12" s="83"/>
      <c r="WGG12" s="83"/>
      <c r="WGH12" s="83"/>
      <c r="WGI12" s="83"/>
      <c r="WGJ12" s="83"/>
      <c r="WGK12" s="83"/>
      <c r="WGL12" s="83"/>
      <c r="WGM12" s="83"/>
      <c r="WGN12" s="83"/>
      <c r="WGO12" s="83"/>
      <c r="WGP12" s="83"/>
      <c r="WGQ12" s="83"/>
      <c r="WGR12" s="83"/>
      <c r="WGS12" s="83"/>
      <c r="WGT12" s="83"/>
      <c r="WGU12" s="83"/>
      <c r="WGV12" s="83"/>
      <c r="WGW12" s="83"/>
      <c r="WGX12" s="83"/>
      <c r="WGY12" s="83"/>
      <c r="WGZ12" s="83"/>
      <c r="WHA12" s="83"/>
      <c r="WHB12" s="83"/>
      <c r="WHC12" s="83"/>
      <c r="WHD12" s="83"/>
      <c r="WHE12" s="83"/>
      <c r="WHF12" s="83"/>
      <c r="WHG12" s="83"/>
      <c r="WHH12" s="83"/>
      <c r="WHI12" s="83"/>
      <c r="WHJ12" s="83"/>
      <c r="WHK12" s="83"/>
      <c r="WHL12" s="83"/>
      <c r="WHM12" s="83"/>
      <c r="WHN12" s="83"/>
      <c r="WHO12" s="83"/>
      <c r="WHP12" s="83"/>
      <c r="WHQ12" s="83"/>
      <c r="WHR12" s="83"/>
      <c r="WHS12" s="83"/>
      <c r="WHT12" s="83"/>
      <c r="WHU12" s="83"/>
      <c r="WHV12" s="83"/>
      <c r="WHW12" s="83"/>
      <c r="WHX12" s="83"/>
      <c r="WHY12" s="83"/>
      <c r="WHZ12" s="83"/>
      <c r="WIA12" s="83"/>
      <c r="WIB12" s="83"/>
      <c r="WIC12" s="83"/>
      <c r="WID12" s="83"/>
      <c r="WIE12" s="83"/>
      <c r="WIF12" s="83"/>
      <c r="WIG12" s="83"/>
      <c r="WIH12" s="83"/>
      <c r="WII12" s="83"/>
      <c r="WIJ12" s="83"/>
      <c r="WIK12" s="83"/>
      <c r="WIL12" s="83"/>
      <c r="WIM12" s="83"/>
      <c r="WIN12" s="83"/>
      <c r="WIO12" s="83"/>
      <c r="WIP12" s="83"/>
      <c r="WIQ12" s="83"/>
      <c r="WIR12" s="83"/>
      <c r="WIS12" s="83"/>
      <c r="WIT12" s="83"/>
      <c r="WIU12" s="83"/>
      <c r="WIV12" s="83"/>
      <c r="WIW12" s="83"/>
      <c r="WIX12" s="83"/>
      <c r="WIY12" s="83"/>
      <c r="WIZ12" s="83"/>
      <c r="WJA12" s="83"/>
      <c r="WJB12" s="83"/>
      <c r="WJC12" s="83"/>
      <c r="WJD12" s="83"/>
      <c r="WJE12" s="83"/>
      <c r="WJF12" s="83"/>
      <c r="WJG12" s="83"/>
      <c r="WJH12" s="83"/>
      <c r="WJI12" s="83"/>
      <c r="WJJ12" s="83"/>
      <c r="WJK12" s="83"/>
      <c r="WJL12" s="83"/>
      <c r="WJM12" s="83"/>
      <c r="WJN12" s="83"/>
      <c r="WJO12" s="83"/>
      <c r="WJP12" s="83"/>
      <c r="WJQ12" s="83"/>
      <c r="WJR12" s="83"/>
      <c r="WJS12" s="83"/>
      <c r="WJT12" s="83"/>
      <c r="WJU12" s="83"/>
      <c r="WJV12" s="83"/>
      <c r="WJW12" s="83"/>
      <c r="WJX12" s="83"/>
      <c r="WJY12" s="83"/>
      <c r="WJZ12" s="83"/>
      <c r="WKA12" s="83"/>
      <c r="WKB12" s="83"/>
      <c r="WKC12" s="83"/>
      <c r="WKD12" s="83"/>
      <c r="WKE12" s="83"/>
      <c r="WKF12" s="83"/>
      <c r="WKG12" s="83"/>
      <c r="WKH12" s="83"/>
      <c r="WKI12" s="83"/>
      <c r="WKJ12" s="83"/>
      <c r="WKK12" s="83"/>
      <c r="WKL12" s="83"/>
      <c r="WKM12" s="83"/>
      <c r="WKN12" s="83"/>
      <c r="WKO12" s="83"/>
      <c r="WKP12" s="83"/>
      <c r="WKQ12" s="83"/>
      <c r="WKR12" s="83"/>
      <c r="WKS12" s="83"/>
      <c r="WKT12" s="83"/>
      <c r="WKU12" s="83"/>
      <c r="WKV12" s="83"/>
      <c r="WKW12" s="83"/>
      <c r="WKX12" s="83"/>
      <c r="WKY12" s="83"/>
      <c r="WKZ12" s="83"/>
      <c r="WLA12" s="83"/>
      <c r="WLB12" s="83"/>
      <c r="WLC12" s="83"/>
      <c r="WLD12" s="83"/>
      <c r="WLE12" s="83"/>
      <c r="WLF12" s="83"/>
      <c r="WLG12" s="83"/>
      <c r="WLH12" s="83"/>
      <c r="WLI12" s="83"/>
      <c r="WLJ12" s="83"/>
      <c r="WLK12" s="83"/>
      <c r="WLL12" s="83"/>
      <c r="WLM12" s="83"/>
      <c r="WLN12" s="83"/>
      <c r="WLO12" s="83"/>
      <c r="WLP12" s="83"/>
      <c r="WLQ12" s="83"/>
      <c r="WLR12" s="83"/>
      <c r="WLS12" s="83"/>
      <c r="WLT12" s="83"/>
      <c r="WLU12" s="83"/>
      <c r="WLV12" s="83"/>
      <c r="WLW12" s="83"/>
      <c r="WLX12" s="83"/>
      <c r="WLY12" s="83"/>
      <c r="WLZ12" s="83"/>
      <c r="WMA12" s="83"/>
      <c r="WMB12" s="83"/>
      <c r="WMC12" s="83"/>
      <c r="WMD12" s="83"/>
      <c r="WME12" s="83"/>
      <c r="WMF12" s="83"/>
      <c r="WMG12" s="83"/>
      <c r="WMH12" s="83"/>
      <c r="WMI12" s="83"/>
      <c r="WMJ12" s="83"/>
      <c r="WMK12" s="83"/>
      <c r="WML12" s="83"/>
      <c r="WMM12" s="83"/>
      <c r="WMN12" s="83"/>
      <c r="WMO12" s="83"/>
      <c r="WMP12" s="83"/>
      <c r="WMQ12" s="83"/>
      <c r="WMR12" s="83"/>
      <c r="WMS12" s="83"/>
      <c r="WMT12" s="83"/>
      <c r="WMU12" s="83"/>
      <c r="WMV12" s="83"/>
      <c r="WMW12" s="83"/>
      <c r="WMX12" s="83"/>
      <c r="WMY12" s="83"/>
      <c r="WMZ12" s="83"/>
      <c r="WNA12" s="83"/>
      <c r="WNB12" s="83"/>
      <c r="WNC12" s="83"/>
      <c r="WND12" s="83"/>
      <c r="WNE12" s="83"/>
      <c r="WNF12" s="83"/>
      <c r="WNG12" s="83"/>
      <c r="WNH12" s="83"/>
      <c r="WNI12" s="83"/>
      <c r="WNJ12" s="83"/>
      <c r="WNK12" s="83"/>
      <c r="WNL12" s="83"/>
      <c r="WNM12" s="83"/>
      <c r="WNN12" s="83"/>
      <c r="WNO12" s="83"/>
      <c r="WNP12" s="83"/>
      <c r="WNQ12" s="83"/>
      <c r="WNR12" s="83"/>
      <c r="WNS12" s="83"/>
      <c r="WNT12" s="83"/>
      <c r="WNU12" s="83"/>
      <c r="WNV12" s="83"/>
      <c r="WNW12" s="83"/>
      <c r="WNX12" s="83"/>
      <c r="WNY12" s="83"/>
      <c r="WNZ12" s="83"/>
      <c r="WOA12" s="83"/>
      <c r="WOB12" s="83"/>
      <c r="WOC12" s="83"/>
      <c r="WOD12" s="83"/>
      <c r="WOE12" s="83"/>
      <c r="WOF12" s="83"/>
      <c r="WOG12" s="83"/>
      <c r="WOH12" s="83"/>
      <c r="WOI12" s="83"/>
      <c r="WOJ12" s="83"/>
      <c r="WOK12" s="83"/>
      <c r="WOL12" s="83"/>
      <c r="WOM12" s="83"/>
      <c r="WON12" s="83"/>
      <c r="WOO12" s="83"/>
      <c r="WOP12" s="83"/>
      <c r="WOQ12" s="83"/>
      <c r="WOR12" s="83"/>
      <c r="WOS12" s="83"/>
      <c r="WOT12" s="83"/>
      <c r="WOU12" s="83"/>
      <c r="WOV12" s="83"/>
      <c r="WOW12" s="83"/>
      <c r="WOX12" s="83"/>
      <c r="WOY12" s="83"/>
      <c r="WOZ12" s="83"/>
      <c r="WPA12" s="83"/>
      <c r="WPB12" s="83"/>
      <c r="WPC12" s="83"/>
      <c r="WPD12" s="83"/>
      <c r="WPE12" s="83"/>
      <c r="WPF12" s="83"/>
      <c r="WPG12" s="83"/>
      <c r="WPH12" s="83"/>
      <c r="WPI12" s="83"/>
      <c r="WPJ12" s="83"/>
      <c r="WPK12" s="83"/>
      <c r="WPL12" s="83"/>
      <c r="WPM12" s="83"/>
      <c r="WPN12" s="83"/>
      <c r="WPO12" s="83"/>
      <c r="WPP12" s="83"/>
      <c r="WPQ12" s="83"/>
      <c r="WPR12" s="83"/>
      <c r="WPS12" s="83"/>
      <c r="WPT12" s="83"/>
      <c r="WPU12" s="83"/>
      <c r="WPV12" s="83"/>
      <c r="WPW12" s="83"/>
      <c r="WPX12" s="83"/>
      <c r="WPY12" s="83"/>
      <c r="WPZ12" s="83"/>
      <c r="WQA12" s="83"/>
      <c r="WQB12" s="83"/>
      <c r="WQC12" s="83"/>
      <c r="WQD12" s="83"/>
      <c r="WQE12" s="83"/>
      <c r="WQF12" s="83"/>
      <c r="WQG12" s="83"/>
      <c r="WQH12" s="83"/>
      <c r="WQI12" s="83"/>
      <c r="WQJ12" s="83"/>
      <c r="WQK12" s="83"/>
      <c r="WQL12" s="83"/>
      <c r="WQM12" s="83"/>
      <c r="WQN12" s="83"/>
      <c r="WQO12" s="83"/>
      <c r="WQP12" s="83"/>
      <c r="WQQ12" s="83"/>
      <c r="WQR12" s="83"/>
      <c r="WQS12" s="83"/>
      <c r="WQT12" s="83"/>
      <c r="WQU12" s="83"/>
      <c r="WQV12" s="83"/>
      <c r="WQW12" s="83"/>
      <c r="WQX12" s="83"/>
      <c r="WQY12" s="83"/>
      <c r="WQZ12" s="83"/>
      <c r="WRA12" s="83"/>
      <c r="WRB12" s="83"/>
      <c r="WRC12" s="83"/>
      <c r="WRD12" s="83"/>
      <c r="WRE12" s="83"/>
      <c r="WRF12" s="83"/>
      <c r="WRG12" s="83"/>
      <c r="WRH12" s="83"/>
      <c r="WRI12" s="83"/>
      <c r="WRJ12" s="83"/>
      <c r="WRK12" s="83"/>
      <c r="WRL12" s="83"/>
      <c r="WRM12" s="83"/>
      <c r="WRN12" s="83"/>
      <c r="WRO12" s="83"/>
      <c r="WRP12" s="83"/>
      <c r="WRQ12" s="83"/>
      <c r="WRR12" s="83"/>
      <c r="WRS12" s="83"/>
      <c r="WRT12" s="83"/>
      <c r="WRU12" s="83"/>
      <c r="WRV12" s="83"/>
      <c r="WRW12" s="83"/>
      <c r="WRX12" s="83"/>
      <c r="WRY12" s="83"/>
      <c r="WRZ12" s="83"/>
      <c r="WSA12" s="83"/>
      <c r="WSB12" s="83"/>
      <c r="WSC12" s="83"/>
      <c r="WSD12" s="83"/>
      <c r="WSE12" s="83"/>
      <c r="WSF12" s="83"/>
      <c r="WSG12" s="83"/>
      <c r="WSH12" s="83"/>
      <c r="WSI12" s="83"/>
      <c r="WSJ12" s="83"/>
      <c r="WSK12" s="83"/>
      <c r="WSL12" s="83"/>
      <c r="WSM12" s="83"/>
      <c r="WSN12" s="83"/>
      <c r="WSO12" s="83"/>
      <c r="WSP12" s="83"/>
      <c r="WSQ12" s="83"/>
      <c r="WSR12" s="83"/>
      <c r="WSS12" s="83"/>
      <c r="WST12" s="83"/>
      <c r="WSU12" s="83"/>
      <c r="WSV12" s="83"/>
      <c r="WSW12" s="83"/>
      <c r="WSX12" s="83"/>
      <c r="WSY12" s="83"/>
      <c r="WSZ12" s="83"/>
      <c r="WTA12" s="83"/>
      <c r="WTB12" s="83"/>
      <c r="WTC12" s="83"/>
      <c r="WTD12" s="83"/>
      <c r="WTE12" s="83"/>
      <c r="WTF12" s="83"/>
      <c r="WTG12" s="83"/>
      <c r="WTH12" s="83"/>
      <c r="WTI12" s="83"/>
      <c r="WTJ12" s="83"/>
      <c r="WTK12" s="83"/>
      <c r="WTL12" s="83"/>
      <c r="WTM12" s="83"/>
      <c r="WTN12" s="83"/>
      <c r="WTO12" s="83"/>
      <c r="WTP12" s="83"/>
      <c r="WTQ12" s="83"/>
      <c r="WTR12" s="83"/>
      <c r="WTS12" s="83"/>
      <c r="WTT12" s="83"/>
      <c r="WTU12" s="83"/>
      <c r="WTV12" s="83"/>
      <c r="WTW12" s="83"/>
      <c r="WTX12" s="83"/>
      <c r="WTY12" s="83"/>
      <c r="WTZ12" s="83"/>
      <c r="WUA12" s="83"/>
      <c r="WUB12" s="83"/>
      <c r="WUC12" s="83"/>
      <c r="WUD12" s="83"/>
      <c r="WUE12" s="83"/>
      <c r="WUF12" s="83"/>
      <c r="WUG12" s="83"/>
      <c r="WUH12" s="83"/>
      <c r="WUI12" s="83"/>
      <c r="WUJ12" s="83"/>
      <c r="WUK12" s="83"/>
      <c r="WUL12" s="83"/>
      <c r="WUM12" s="83"/>
      <c r="WUN12" s="83"/>
      <c r="WUO12" s="83"/>
      <c r="WUP12" s="83"/>
      <c r="WUQ12" s="83"/>
      <c r="WUR12" s="83"/>
      <c r="WUS12" s="83"/>
      <c r="WUT12" s="83"/>
      <c r="WUU12" s="83"/>
      <c r="WUV12" s="83"/>
      <c r="WUW12" s="83"/>
      <c r="WUX12" s="83"/>
      <c r="WUY12" s="83"/>
      <c r="WUZ12" s="83"/>
      <c r="WVA12" s="83"/>
      <c r="WVB12" s="83"/>
      <c r="WVC12" s="83"/>
      <c r="WVD12" s="83"/>
      <c r="WVE12" s="83"/>
      <c r="WVF12" s="83"/>
      <c r="WVG12" s="83"/>
      <c r="WVH12" s="83"/>
      <c r="WVI12" s="83"/>
      <c r="WVJ12" s="83"/>
      <c r="WVK12" s="83"/>
      <c r="WVL12" s="83"/>
      <c r="WVM12" s="83"/>
      <c r="WVN12" s="83"/>
      <c r="WVO12" s="83"/>
      <c r="WVP12" s="83"/>
      <c r="WVQ12" s="83"/>
      <c r="WVR12" s="83"/>
      <c r="WVS12" s="83"/>
      <c r="WVT12" s="83"/>
      <c r="WVU12" s="83"/>
      <c r="WVV12" s="83"/>
      <c r="WVW12" s="83"/>
      <c r="WVX12" s="83"/>
      <c r="WVY12" s="83"/>
      <c r="WVZ12" s="83"/>
      <c r="WWA12" s="83"/>
      <c r="WWB12" s="83"/>
      <c r="WWC12" s="83"/>
      <c r="WWD12" s="83"/>
      <c r="WWE12" s="83"/>
      <c r="WWF12" s="83"/>
      <c r="WWG12" s="83"/>
      <c r="WWH12" s="83"/>
      <c r="WWI12" s="83"/>
      <c r="WWJ12" s="83"/>
      <c r="WWK12" s="83"/>
      <c r="WWL12" s="83"/>
      <c r="WWM12" s="83"/>
      <c r="WWN12" s="83"/>
      <c r="WWO12" s="83"/>
      <c r="WWP12" s="83"/>
      <c r="WWQ12" s="83"/>
      <c r="WWR12" s="83"/>
      <c r="WWS12" s="83"/>
      <c r="WWT12" s="83"/>
      <c r="WWU12" s="83"/>
      <c r="WWV12" s="83"/>
      <c r="WWW12" s="83"/>
      <c r="WWX12" s="83"/>
      <c r="WWY12" s="83"/>
      <c r="WWZ12" s="83"/>
      <c r="WXA12" s="83"/>
      <c r="WXB12" s="83"/>
      <c r="WXC12" s="83"/>
      <c r="WXD12" s="83"/>
      <c r="WXE12" s="83"/>
      <c r="WXF12" s="83"/>
      <c r="WXG12" s="83"/>
      <c r="WXH12" s="83"/>
      <c r="WXI12" s="83"/>
      <c r="WXJ12" s="83"/>
      <c r="WXK12" s="83"/>
      <c r="WXL12" s="83"/>
      <c r="WXM12" s="83"/>
      <c r="WXN12" s="83"/>
      <c r="WXO12" s="83"/>
      <c r="WXP12" s="83"/>
      <c r="WXQ12" s="83"/>
      <c r="WXR12" s="83"/>
      <c r="WXS12" s="83"/>
      <c r="WXT12" s="83"/>
      <c r="WXU12" s="83"/>
      <c r="WXV12" s="83"/>
      <c r="WXW12" s="83"/>
      <c r="WXX12" s="83"/>
      <c r="WXY12" s="83"/>
      <c r="WXZ12" s="83"/>
      <c r="WYA12" s="83"/>
      <c r="WYB12" s="83"/>
      <c r="WYC12" s="83"/>
      <c r="WYD12" s="83"/>
      <c r="WYE12" s="83"/>
      <c r="WYF12" s="83"/>
      <c r="WYG12" s="83"/>
      <c r="WYH12" s="83"/>
      <c r="WYI12" s="83"/>
      <c r="WYJ12" s="83"/>
      <c r="WYK12" s="83"/>
      <c r="WYL12" s="83"/>
      <c r="WYM12" s="83"/>
      <c r="WYN12" s="83"/>
      <c r="WYO12" s="83"/>
      <c r="WYP12" s="83"/>
      <c r="WYQ12" s="83"/>
      <c r="WYR12" s="83"/>
      <c r="WYS12" s="83"/>
      <c r="WYT12" s="83"/>
      <c r="WYU12" s="83"/>
      <c r="WYV12" s="83"/>
      <c r="WYW12" s="83"/>
      <c r="WYX12" s="83"/>
      <c r="WYY12" s="83"/>
      <c r="WYZ12" s="83"/>
      <c r="WZA12" s="83"/>
      <c r="WZB12" s="83"/>
      <c r="WZC12" s="83"/>
      <c r="WZD12" s="83"/>
      <c r="WZE12" s="83"/>
      <c r="WZF12" s="83"/>
      <c r="WZG12" s="83"/>
      <c r="WZH12" s="83"/>
      <c r="WZI12" s="83"/>
      <c r="WZJ12" s="83"/>
      <c r="WZK12" s="83"/>
      <c r="WZL12" s="83"/>
      <c r="WZM12" s="83"/>
      <c r="WZN12" s="83"/>
      <c r="WZO12" s="83"/>
      <c r="WZP12" s="83"/>
      <c r="WZQ12" s="83"/>
      <c r="WZR12" s="83"/>
      <c r="WZS12" s="83"/>
      <c r="WZT12" s="83"/>
      <c r="WZU12" s="83"/>
      <c r="WZV12" s="83"/>
      <c r="WZW12" s="83"/>
      <c r="WZX12" s="83"/>
      <c r="WZY12" s="83"/>
      <c r="WZZ12" s="83"/>
      <c r="XAA12" s="83"/>
      <c r="XAB12" s="83"/>
      <c r="XAC12" s="83"/>
      <c r="XAD12" s="83"/>
      <c r="XAE12" s="83"/>
      <c r="XAF12" s="83"/>
      <c r="XAG12" s="83"/>
      <c r="XAH12" s="83"/>
      <c r="XAI12" s="83"/>
      <c r="XAJ12" s="83"/>
      <c r="XAK12" s="83"/>
      <c r="XAL12" s="83"/>
      <c r="XAM12" s="83"/>
      <c r="XAN12" s="83"/>
      <c r="XAO12" s="83"/>
      <c r="XAP12" s="83"/>
      <c r="XAQ12" s="83"/>
      <c r="XAR12" s="83"/>
      <c r="XAS12" s="83"/>
      <c r="XAT12" s="83"/>
      <c r="XAU12" s="83"/>
      <c r="XAV12" s="83"/>
      <c r="XAW12" s="83"/>
      <c r="XAX12" s="83"/>
      <c r="XAY12" s="83"/>
      <c r="XAZ12" s="83"/>
      <c r="XBA12" s="83"/>
      <c r="XBB12" s="83"/>
      <c r="XBC12" s="83"/>
      <c r="XBD12" s="83"/>
      <c r="XBE12" s="83"/>
      <c r="XBF12" s="83"/>
      <c r="XBG12" s="83"/>
      <c r="XBH12" s="83"/>
      <c r="XBI12" s="83"/>
      <c r="XBJ12" s="83"/>
      <c r="XBK12" s="83"/>
      <c r="XBL12" s="83"/>
      <c r="XBM12" s="83"/>
      <c r="XBN12" s="83"/>
      <c r="XBO12" s="83"/>
      <c r="XBP12" s="83"/>
      <c r="XBQ12" s="83"/>
      <c r="XBR12" s="83"/>
      <c r="XBS12" s="83"/>
      <c r="XBT12" s="83"/>
      <c r="XBU12" s="83"/>
      <c r="XBV12" s="83"/>
      <c r="XBW12" s="83"/>
      <c r="XBX12" s="83"/>
      <c r="XBY12" s="83"/>
      <c r="XBZ12" s="83"/>
      <c r="XCA12" s="83"/>
      <c r="XCB12" s="83"/>
      <c r="XCC12" s="83"/>
      <c r="XCD12" s="83"/>
      <c r="XCE12" s="83"/>
      <c r="XCF12" s="83"/>
      <c r="XCG12" s="83"/>
      <c r="XCH12" s="83"/>
      <c r="XCI12" s="83"/>
      <c r="XCJ12" s="83"/>
      <c r="XCK12" s="83"/>
      <c r="XCL12" s="83"/>
      <c r="XCM12" s="83"/>
      <c r="XCN12" s="83"/>
      <c r="XCO12" s="83"/>
      <c r="XCP12" s="83"/>
      <c r="XCQ12" s="83"/>
      <c r="XCR12" s="83"/>
      <c r="XCS12" s="83"/>
      <c r="XCT12" s="83"/>
      <c r="XCU12" s="83"/>
      <c r="XCV12" s="83"/>
      <c r="XCW12" s="83"/>
      <c r="XCX12" s="83"/>
      <c r="XCY12" s="83"/>
      <c r="XCZ12" s="83"/>
      <c r="XDA12" s="83"/>
      <c r="XDB12" s="83"/>
      <c r="XDC12" s="83"/>
      <c r="XDD12" s="83"/>
      <c r="XDE12" s="83"/>
      <c r="XDF12" s="83"/>
      <c r="XDG12" s="83"/>
      <c r="XDH12" s="83"/>
      <c r="XDI12" s="83"/>
      <c r="XDJ12" s="83"/>
      <c r="XDK12" s="83"/>
      <c r="XDL12" s="83"/>
      <c r="XDM12" s="83"/>
      <c r="XDN12" s="83"/>
      <c r="XDO12" s="83"/>
      <c r="XDP12" s="83"/>
      <c r="XDQ12" s="83"/>
      <c r="XDR12" s="83"/>
      <c r="XDS12" s="83"/>
      <c r="XDT12" s="83"/>
      <c r="XDU12" s="83"/>
      <c r="XDV12" s="83"/>
      <c r="XDW12" s="83"/>
      <c r="XDX12" s="83"/>
      <c r="XDY12" s="83"/>
      <c r="XDZ12" s="83"/>
      <c r="XEA12" s="83"/>
      <c r="XEB12" s="83"/>
      <c r="XEC12" s="83"/>
      <c r="XED12" s="83"/>
      <c r="XEE12" s="83"/>
      <c r="XEF12" s="83"/>
      <c r="XEG12" s="83"/>
      <c r="XEH12" s="83"/>
      <c r="XEI12" s="83"/>
      <c r="XEJ12" s="83"/>
      <c r="XEK12" s="83"/>
      <c r="XEL12" s="83"/>
      <c r="XEM12" s="83"/>
      <c r="XEN12" s="83"/>
      <c r="XEO12" s="83"/>
      <c r="XEP12" s="83"/>
      <c r="XEQ12" s="83"/>
      <c r="XER12" s="83"/>
      <c r="XES12" s="83"/>
      <c r="XET12" s="83"/>
      <c r="XEU12" s="83"/>
      <c r="XEV12" s="83"/>
      <c r="XEW12" s="83"/>
      <c r="XEX12" s="83"/>
      <c r="XEY12" s="83"/>
      <c r="XEZ12" s="83"/>
    </row>
    <row r="13" spans="1:16380" s="35" customFormat="1" ht="20.45" customHeight="1">
      <c r="A13" s="82" t="s">
        <v>41</v>
      </c>
      <c r="B13" s="82" t="s">
        <v>270</v>
      </c>
      <c r="C13" s="63">
        <v>938</v>
      </c>
      <c r="D13" s="64">
        <v>1036</v>
      </c>
      <c r="E13" s="70">
        <v>-9.5</v>
      </c>
      <c r="F13" s="34"/>
      <c r="G13" s="63">
        <v>311</v>
      </c>
      <c r="H13" s="64">
        <v>338</v>
      </c>
      <c r="I13" s="70">
        <v>-8.1</v>
      </c>
      <c r="J13" s="408"/>
      <c r="K13" s="408"/>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82"/>
      <c r="JY13" s="82"/>
      <c r="JZ13" s="82"/>
      <c r="KA13" s="82"/>
      <c r="KB13" s="82"/>
      <c r="KC13" s="82"/>
      <c r="KD13" s="82"/>
      <c r="KE13" s="82"/>
      <c r="KF13" s="82"/>
      <c r="KG13" s="82"/>
      <c r="KH13" s="82"/>
      <c r="KI13" s="82"/>
      <c r="KJ13" s="82"/>
      <c r="KK13" s="82"/>
      <c r="KL13" s="82"/>
      <c r="KM13" s="82"/>
      <c r="KN13" s="82"/>
      <c r="KO13" s="82"/>
      <c r="KP13" s="82"/>
      <c r="KQ13" s="82"/>
      <c r="KR13" s="82"/>
      <c r="KS13" s="82"/>
      <c r="KT13" s="82"/>
      <c r="KU13" s="82"/>
      <c r="KV13" s="82"/>
      <c r="KW13" s="82"/>
      <c r="KX13" s="82"/>
      <c r="KY13" s="82"/>
      <c r="KZ13" s="82"/>
      <c r="LA13" s="82"/>
      <c r="LB13" s="82"/>
      <c r="LC13" s="82"/>
      <c r="LD13" s="82"/>
      <c r="LE13" s="82"/>
      <c r="LF13" s="82"/>
      <c r="LG13" s="82"/>
      <c r="LH13" s="82"/>
      <c r="LI13" s="82"/>
      <c r="LJ13" s="82"/>
      <c r="LK13" s="82"/>
      <c r="LL13" s="82"/>
      <c r="LM13" s="82"/>
      <c r="LN13" s="82"/>
      <c r="LO13" s="82"/>
      <c r="LP13" s="82"/>
      <c r="LQ13" s="82"/>
      <c r="LR13" s="82"/>
      <c r="LS13" s="82"/>
      <c r="LT13" s="82"/>
      <c r="LU13" s="82"/>
      <c r="LV13" s="82"/>
      <c r="LW13" s="82"/>
      <c r="LX13" s="82"/>
      <c r="LY13" s="82"/>
      <c r="LZ13" s="82"/>
      <c r="MA13" s="82"/>
      <c r="MB13" s="82"/>
      <c r="MC13" s="82"/>
      <c r="MD13" s="82"/>
      <c r="ME13" s="82"/>
      <c r="MF13" s="82"/>
      <c r="MG13" s="82"/>
      <c r="MH13" s="82"/>
      <c r="MI13" s="82"/>
      <c r="MJ13" s="82"/>
      <c r="MK13" s="82"/>
      <c r="ML13" s="82"/>
      <c r="MM13" s="82"/>
      <c r="MN13" s="82"/>
      <c r="MO13" s="82"/>
      <c r="MP13" s="82"/>
      <c r="MQ13" s="82"/>
      <c r="MR13" s="82"/>
      <c r="MS13" s="82"/>
      <c r="MT13" s="82"/>
      <c r="MU13" s="82"/>
      <c r="MV13" s="82"/>
      <c r="MW13" s="82"/>
      <c r="MX13" s="82"/>
      <c r="MY13" s="82"/>
      <c r="MZ13" s="82"/>
      <c r="NA13" s="82"/>
      <c r="NB13" s="82"/>
      <c r="NC13" s="82"/>
      <c r="ND13" s="82"/>
      <c r="NE13" s="82"/>
      <c r="NF13" s="82"/>
      <c r="NG13" s="82"/>
      <c r="NH13" s="82"/>
      <c r="NI13" s="82"/>
      <c r="NJ13" s="82"/>
      <c r="NK13" s="82"/>
      <c r="NL13" s="82"/>
      <c r="NM13" s="82"/>
      <c r="NN13" s="82"/>
      <c r="NO13" s="82"/>
      <c r="NP13" s="82"/>
      <c r="NQ13" s="82"/>
      <c r="NR13" s="82"/>
      <c r="NS13" s="82"/>
      <c r="NT13" s="82"/>
      <c r="NU13" s="82"/>
      <c r="NV13" s="82"/>
      <c r="NW13" s="82"/>
      <c r="NX13" s="82"/>
      <c r="NY13" s="82"/>
      <c r="NZ13" s="82"/>
      <c r="OA13" s="82"/>
      <c r="OB13" s="82"/>
      <c r="OC13" s="82"/>
      <c r="OD13" s="82"/>
      <c r="OE13" s="82"/>
      <c r="OF13" s="82"/>
      <c r="OG13" s="82"/>
      <c r="OH13" s="82"/>
      <c r="OI13" s="82"/>
      <c r="OJ13" s="82"/>
      <c r="OK13" s="82"/>
      <c r="OL13" s="82"/>
      <c r="OM13" s="82"/>
      <c r="ON13" s="82"/>
      <c r="OO13" s="82"/>
      <c r="OP13" s="82"/>
      <c r="OQ13" s="82"/>
      <c r="OR13" s="82"/>
      <c r="OS13" s="82"/>
      <c r="OT13" s="82"/>
      <c r="OU13" s="82"/>
      <c r="OV13" s="82"/>
      <c r="OW13" s="82"/>
      <c r="OX13" s="82"/>
      <c r="OY13" s="82"/>
      <c r="OZ13" s="82"/>
      <c r="PA13" s="82"/>
      <c r="PB13" s="82"/>
      <c r="PC13" s="82"/>
      <c r="PD13" s="82"/>
      <c r="PE13" s="82"/>
      <c r="PF13" s="82"/>
      <c r="PG13" s="82"/>
      <c r="PH13" s="82"/>
      <c r="PI13" s="82"/>
      <c r="PJ13" s="82"/>
      <c r="PK13" s="82"/>
      <c r="PL13" s="82"/>
      <c r="PM13" s="82"/>
      <c r="PN13" s="82"/>
      <c r="PO13" s="82"/>
      <c r="PP13" s="82"/>
      <c r="PQ13" s="82"/>
      <c r="PR13" s="82"/>
      <c r="PS13" s="82"/>
      <c r="PT13" s="82"/>
      <c r="PU13" s="82"/>
      <c r="PV13" s="82"/>
      <c r="PW13" s="82"/>
      <c r="PX13" s="82"/>
      <c r="PY13" s="82"/>
      <c r="PZ13" s="82"/>
      <c r="QA13" s="82"/>
      <c r="QB13" s="82"/>
      <c r="QC13" s="82"/>
      <c r="QD13" s="82"/>
      <c r="QE13" s="82"/>
      <c r="QF13" s="82"/>
      <c r="QG13" s="82"/>
      <c r="QH13" s="82"/>
      <c r="QI13" s="82"/>
      <c r="QJ13" s="82"/>
      <c r="QK13" s="82"/>
      <c r="QL13" s="82"/>
      <c r="QM13" s="82"/>
      <c r="QN13" s="82"/>
      <c r="QO13" s="82"/>
      <c r="QP13" s="82"/>
      <c r="QQ13" s="82"/>
      <c r="QR13" s="82"/>
      <c r="QS13" s="82"/>
      <c r="QT13" s="82"/>
      <c r="QU13" s="82"/>
      <c r="QV13" s="82"/>
      <c r="QW13" s="82"/>
      <c r="QX13" s="82"/>
      <c r="QY13" s="82"/>
      <c r="QZ13" s="82"/>
      <c r="RA13" s="82"/>
      <c r="RB13" s="82"/>
      <c r="RC13" s="82"/>
      <c r="RD13" s="82"/>
      <c r="RE13" s="82"/>
      <c r="RF13" s="82"/>
      <c r="RG13" s="82"/>
      <c r="RH13" s="82"/>
      <c r="RI13" s="82"/>
      <c r="RJ13" s="82"/>
      <c r="RK13" s="82"/>
      <c r="RL13" s="82"/>
      <c r="RM13" s="82"/>
      <c r="RN13" s="82"/>
      <c r="RO13" s="82"/>
      <c r="RP13" s="82"/>
      <c r="RQ13" s="82"/>
      <c r="RR13" s="82"/>
      <c r="RS13" s="82"/>
      <c r="RT13" s="82"/>
      <c r="RU13" s="82"/>
      <c r="RV13" s="82"/>
      <c r="RW13" s="82"/>
      <c r="RX13" s="82"/>
      <c r="RY13" s="82"/>
      <c r="RZ13" s="82"/>
      <c r="SA13" s="82"/>
      <c r="SB13" s="82"/>
      <c r="SC13" s="82"/>
      <c r="SD13" s="82"/>
      <c r="SE13" s="82"/>
      <c r="SF13" s="82"/>
      <c r="SG13" s="82"/>
      <c r="SH13" s="82"/>
      <c r="SI13" s="82"/>
      <c r="SJ13" s="82"/>
      <c r="SK13" s="82"/>
      <c r="SL13" s="82"/>
      <c r="SM13" s="82"/>
      <c r="SN13" s="82"/>
      <c r="SO13" s="82"/>
      <c r="SP13" s="82"/>
      <c r="SQ13" s="82"/>
      <c r="SR13" s="82"/>
      <c r="SS13" s="82"/>
      <c r="ST13" s="82"/>
      <c r="SU13" s="82"/>
      <c r="SV13" s="82"/>
      <c r="SW13" s="82"/>
      <c r="SX13" s="82"/>
      <c r="SY13" s="82"/>
      <c r="SZ13" s="82"/>
      <c r="TA13" s="82"/>
      <c r="TB13" s="82"/>
      <c r="TC13" s="82"/>
      <c r="TD13" s="82"/>
      <c r="TE13" s="82"/>
      <c r="TF13" s="82"/>
      <c r="TG13" s="82"/>
      <c r="TH13" s="82"/>
      <c r="TI13" s="82"/>
      <c r="TJ13" s="82"/>
      <c r="TK13" s="82"/>
      <c r="TL13" s="82"/>
      <c r="TM13" s="82"/>
      <c r="TN13" s="82"/>
      <c r="TO13" s="82"/>
      <c r="TP13" s="82"/>
      <c r="TQ13" s="82"/>
      <c r="TR13" s="82"/>
      <c r="TS13" s="82"/>
      <c r="TT13" s="82"/>
      <c r="TU13" s="82"/>
      <c r="TV13" s="82"/>
      <c r="TW13" s="82"/>
      <c r="TX13" s="82"/>
      <c r="TY13" s="82"/>
      <c r="TZ13" s="82"/>
      <c r="UA13" s="82"/>
      <c r="UB13" s="82"/>
      <c r="UC13" s="82"/>
      <c r="UD13" s="82"/>
      <c r="UE13" s="82"/>
      <c r="UF13" s="82"/>
      <c r="UG13" s="82"/>
      <c r="UH13" s="82"/>
      <c r="UI13" s="82"/>
      <c r="UJ13" s="82"/>
      <c r="UK13" s="82"/>
      <c r="UL13" s="82"/>
      <c r="UM13" s="82"/>
      <c r="UN13" s="82"/>
      <c r="UO13" s="82"/>
      <c r="UP13" s="82"/>
      <c r="UQ13" s="82"/>
      <c r="UR13" s="82"/>
      <c r="US13" s="82"/>
      <c r="UT13" s="82"/>
      <c r="UU13" s="82"/>
      <c r="UV13" s="82"/>
      <c r="UW13" s="82"/>
      <c r="UX13" s="82"/>
      <c r="UY13" s="82"/>
      <c r="UZ13" s="82"/>
      <c r="VA13" s="82"/>
      <c r="VB13" s="82"/>
      <c r="VC13" s="82"/>
      <c r="VD13" s="82"/>
      <c r="VE13" s="82"/>
      <c r="VF13" s="82"/>
      <c r="VG13" s="82"/>
      <c r="VH13" s="82"/>
      <c r="VI13" s="82"/>
      <c r="VJ13" s="82"/>
      <c r="VK13" s="82"/>
      <c r="VL13" s="82"/>
      <c r="VM13" s="82"/>
      <c r="VN13" s="82"/>
      <c r="VO13" s="82"/>
      <c r="VP13" s="82"/>
      <c r="VQ13" s="82"/>
      <c r="VR13" s="82"/>
      <c r="VS13" s="82"/>
      <c r="VT13" s="82"/>
      <c r="VU13" s="82"/>
      <c r="VV13" s="82"/>
      <c r="VW13" s="82"/>
      <c r="VX13" s="82"/>
      <c r="VY13" s="82"/>
      <c r="VZ13" s="82"/>
      <c r="WA13" s="82"/>
      <c r="WB13" s="82"/>
      <c r="WC13" s="82"/>
      <c r="WD13" s="82"/>
      <c r="WE13" s="82"/>
      <c r="WF13" s="82"/>
      <c r="WG13" s="82"/>
      <c r="WH13" s="82"/>
      <c r="WI13" s="82"/>
      <c r="WJ13" s="82"/>
      <c r="WK13" s="82"/>
      <c r="WL13" s="82"/>
      <c r="WM13" s="82"/>
      <c r="WN13" s="82"/>
      <c r="WO13" s="82"/>
      <c r="WP13" s="82"/>
      <c r="WQ13" s="82"/>
      <c r="WR13" s="82"/>
      <c r="WS13" s="82"/>
      <c r="WT13" s="82"/>
      <c r="WU13" s="82"/>
      <c r="WV13" s="82"/>
      <c r="WW13" s="82"/>
      <c r="WX13" s="82"/>
      <c r="WY13" s="82"/>
      <c r="WZ13" s="82"/>
      <c r="XA13" s="82"/>
      <c r="XB13" s="82"/>
      <c r="XC13" s="82"/>
      <c r="XD13" s="82"/>
      <c r="XE13" s="82"/>
      <c r="XF13" s="82"/>
      <c r="XG13" s="82"/>
      <c r="XH13" s="82"/>
      <c r="XI13" s="82"/>
      <c r="XJ13" s="82"/>
      <c r="XK13" s="82"/>
      <c r="XL13" s="82"/>
      <c r="XM13" s="82"/>
      <c r="XN13" s="82"/>
      <c r="XO13" s="82"/>
      <c r="XP13" s="82"/>
      <c r="XQ13" s="82"/>
      <c r="XR13" s="82"/>
      <c r="XS13" s="82"/>
      <c r="XT13" s="82"/>
      <c r="XU13" s="82"/>
      <c r="XV13" s="82"/>
      <c r="XW13" s="82"/>
      <c r="XX13" s="82"/>
      <c r="XY13" s="82"/>
      <c r="XZ13" s="82"/>
      <c r="YA13" s="82"/>
      <c r="YB13" s="82"/>
      <c r="YC13" s="82"/>
      <c r="YD13" s="82"/>
      <c r="YE13" s="82"/>
      <c r="YF13" s="82"/>
      <c r="YG13" s="82"/>
      <c r="YH13" s="82"/>
      <c r="YI13" s="82"/>
      <c r="YJ13" s="82"/>
      <c r="YK13" s="82"/>
      <c r="YL13" s="82"/>
      <c r="YM13" s="82"/>
      <c r="YN13" s="82"/>
      <c r="YO13" s="82"/>
      <c r="YP13" s="82"/>
      <c r="YQ13" s="82"/>
      <c r="YR13" s="82"/>
      <c r="YS13" s="82"/>
      <c r="YT13" s="82"/>
      <c r="YU13" s="82"/>
      <c r="YV13" s="82"/>
      <c r="YW13" s="82"/>
      <c r="YX13" s="82"/>
      <c r="YY13" s="82"/>
      <c r="YZ13" s="82"/>
      <c r="ZA13" s="82"/>
      <c r="ZB13" s="82"/>
      <c r="ZC13" s="82"/>
      <c r="ZD13" s="82"/>
      <c r="ZE13" s="82"/>
      <c r="ZF13" s="82"/>
      <c r="ZG13" s="82"/>
      <c r="ZH13" s="82"/>
      <c r="ZI13" s="82"/>
      <c r="ZJ13" s="82"/>
      <c r="ZK13" s="82"/>
      <c r="ZL13" s="82"/>
      <c r="ZM13" s="82"/>
      <c r="ZN13" s="82"/>
      <c r="ZO13" s="82"/>
      <c r="ZP13" s="82"/>
      <c r="ZQ13" s="82"/>
      <c r="ZR13" s="82"/>
      <c r="ZS13" s="82"/>
      <c r="ZT13" s="82"/>
      <c r="ZU13" s="82"/>
      <c r="ZV13" s="82"/>
      <c r="ZW13" s="82"/>
      <c r="ZX13" s="82"/>
      <c r="ZY13" s="82"/>
      <c r="ZZ13" s="82"/>
      <c r="AAA13" s="82"/>
      <c r="AAB13" s="82"/>
      <c r="AAC13" s="82"/>
      <c r="AAD13" s="82"/>
      <c r="AAE13" s="82"/>
      <c r="AAF13" s="82"/>
      <c r="AAG13" s="82"/>
      <c r="AAH13" s="82"/>
      <c r="AAI13" s="82"/>
      <c r="AAJ13" s="82"/>
      <c r="AAK13" s="82"/>
      <c r="AAL13" s="82"/>
      <c r="AAM13" s="82"/>
      <c r="AAN13" s="82"/>
      <c r="AAO13" s="82"/>
      <c r="AAP13" s="82"/>
      <c r="AAQ13" s="82"/>
      <c r="AAR13" s="82"/>
      <c r="AAS13" s="82"/>
      <c r="AAT13" s="82"/>
      <c r="AAU13" s="82"/>
      <c r="AAV13" s="82"/>
      <c r="AAW13" s="82"/>
      <c r="AAX13" s="82"/>
      <c r="AAY13" s="82"/>
      <c r="AAZ13" s="82"/>
      <c r="ABA13" s="82"/>
      <c r="ABB13" s="82"/>
      <c r="ABC13" s="82"/>
      <c r="ABD13" s="82"/>
      <c r="ABE13" s="82"/>
      <c r="ABF13" s="82"/>
      <c r="ABG13" s="82"/>
      <c r="ABH13" s="82"/>
      <c r="ABI13" s="82"/>
      <c r="ABJ13" s="82"/>
      <c r="ABK13" s="82"/>
      <c r="ABL13" s="82"/>
      <c r="ABM13" s="82"/>
      <c r="ABN13" s="82"/>
      <c r="ABO13" s="82"/>
      <c r="ABP13" s="82"/>
      <c r="ABQ13" s="82"/>
      <c r="ABR13" s="82"/>
      <c r="ABS13" s="82"/>
      <c r="ABT13" s="82"/>
      <c r="ABU13" s="82"/>
      <c r="ABV13" s="82"/>
      <c r="ABW13" s="82"/>
      <c r="ABX13" s="82"/>
      <c r="ABY13" s="82"/>
      <c r="ABZ13" s="82"/>
      <c r="ACA13" s="82"/>
      <c r="ACB13" s="82"/>
      <c r="ACC13" s="82"/>
      <c r="ACD13" s="82"/>
      <c r="ACE13" s="82"/>
      <c r="ACF13" s="82"/>
      <c r="ACG13" s="82"/>
      <c r="ACH13" s="82"/>
      <c r="ACI13" s="82"/>
      <c r="ACJ13" s="82"/>
      <c r="ACK13" s="82"/>
      <c r="ACL13" s="82"/>
      <c r="ACM13" s="82"/>
      <c r="ACN13" s="82"/>
      <c r="ACO13" s="82"/>
      <c r="ACP13" s="82"/>
      <c r="ACQ13" s="82"/>
      <c r="ACR13" s="82"/>
      <c r="ACS13" s="82"/>
      <c r="ACT13" s="82"/>
      <c r="ACU13" s="82"/>
      <c r="ACV13" s="82"/>
      <c r="ACW13" s="82"/>
      <c r="ACX13" s="82"/>
      <c r="ACY13" s="82"/>
      <c r="ACZ13" s="82"/>
      <c r="ADA13" s="82"/>
      <c r="ADB13" s="82"/>
      <c r="ADC13" s="82"/>
      <c r="ADD13" s="82"/>
      <c r="ADE13" s="82"/>
      <c r="ADF13" s="82"/>
      <c r="ADG13" s="82"/>
      <c r="ADH13" s="82"/>
      <c r="ADI13" s="82"/>
      <c r="ADJ13" s="82"/>
      <c r="ADK13" s="82"/>
      <c r="ADL13" s="82"/>
      <c r="ADM13" s="82"/>
      <c r="ADN13" s="82"/>
      <c r="ADO13" s="82"/>
      <c r="ADP13" s="82"/>
      <c r="ADQ13" s="82"/>
      <c r="ADR13" s="82"/>
      <c r="ADS13" s="82"/>
      <c r="ADT13" s="82"/>
      <c r="ADU13" s="82"/>
      <c r="ADV13" s="82"/>
      <c r="ADW13" s="82"/>
      <c r="ADX13" s="82"/>
      <c r="ADY13" s="82"/>
      <c r="ADZ13" s="82"/>
      <c r="AEA13" s="82"/>
      <c r="AEB13" s="82"/>
      <c r="AEC13" s="82"/>
      <c r="AED13" s="82"/>
      <c r="AEE13" s="82"/>
      <c r="AEF13" s="82"/>
      <c r="AEG13" s="82"/>
      <c r="AEH13" s="82"/>
      <c r="AEI13" s="82"/>
      <c r="AEJ13" s="82"/>
      <c r="AEK13" s="82"/>
      <c r="AEL13" s="82"/>
      <c r="AEM13" s="82"/>
      <c r="AEN13" s="82"/>
      <c r="AEO13" s="82"/>
      <c r="AEP13" s="82"/>
      <c r="AEQ13" s="82"/>
      <c r="AER13" s="82"/>
      <c r="AES13" s="82"/>
      <c r="AET13" s="82"/>
      <c r="AEU13" s="82"/>
      <c r="AEV13" s="82"/>
      <c r="AEW13" s="82"/>
      <c r="AEX13" s="82"/>
      <c r="AEY13" s="82"/>
      <c r="AEZ13" s="82"/>
      <c r="AFA13" s="82"/>
      <c r="AFB13" s="82"/>
      <c r="AFC13" s="82"/>
      <c r="AFD13" s="82"/>
      <c r="AFE13" s="82"/>
      <c r="AFF13" s="82"/>
      <c r="AFG13" s="82"/>
      <c r="AFH13" s="82"/>
      <c r="AFI13" s="82"/>
      <c r="AFJ13" s="82"/>
      <c r="AFK13" s="82"/>
      <c r="AFL13" s="82"/>
      <c r="AFM13" s="82"/>
      <c r="AFN13" s="82"/>
      <c r="AFO13" s="82"/>
      <c r="AFP13" s="82"/>
      <c r="AFQ13" s="82"/>
      <c r="AFR13" s="82"/>
      <c r="AFS13" s="82"/>
      <c r="AFT13" s="82"/>
      <c r="AFU13" s="82"/>
      <c r="AFV13" s="82"/>
      <c r="AFW13" s="82"/>
      <c r="AFX13" s="82"/>
      <c r="AFY13" s="82"/>
      <c r="AFZ13" s="82"/>
      <c r="AGA13" s="82"/>
      <c r="AGB13" s="82"/>
      <c r="AGC13" s="82"/>
      <c r="AGD13" s="82"/>
      <c r="AGE13" s="82"/>
      <c r="AGF13" s="82"/>
      <c r="AGG13" s="82"/>
      <c r="AGH13" s="82"/>
      <c r="AGI13" s="82"/>
      <c r="AGJ13" s="82"/>
      <c r="AGK13" s="82"/>
      <c r="AGL13" s="82"/>
      <c r="AGM13" s="82"/>
      <c r="AGN13" s="82"/>
      <c r="AGO13" s="82"/>
      <c r="AGP13" s="82"/>
      <c r="AGQ13" s="82"/>
      <c r="AGR13" s="82"/>
      <c r="AGS13" s="82"/>
      <c r="AGT13" s="82"/>
      <c r="AGU13" s="82"/>
      <c r="AGV13" s="82"/>
      <c r="AGW13" s="82"/>
      <c r="AGX13" s="82"/>
      <c r="AGY13" s="82"/>
      <c r="AGZ13" s="82"/>
      <c r="AHA13" s="82"/>
      <c r="AHB13" s="82"/>
      <c r="AHC13" s="82"/>
      <c r="AHD13" s="82"/>
      <c r="AHE13" s="82"/>
      <c r="AHF13" s="82"/>
      <c r="AHG13" s="82"/>
      <c r="AHH13" s="82"/>
      <c r="AHI13" s="82"/>
      <c r="AHJ13" s="82"/>
      <c r="AHK13" s="82"/>
      <c r="AHL13" s="82"/>
      <c r="AHM13" s="82"/>
      <c r="AHN13" s="82"/>
      <c r="AHO13" s="82"/>
      <c r="AHP13" s="82"/>
      <c r="AHQ13" s="82"/>
      <c r="AHR13" s="82"/>
      <c r="AHS13" s="82"/>
      <c r="AHT13" s="82"/>
      <c r="AHU13" s="82"/>
      <c r="AHV13" s="82"/>
      <c r="AHW13" s="82"/>
      <c r="AHX13" s="82"/>
      <c r="AHY13" s="82"/>
      <c r="AHZ13" s="82"/>
      <c r="AIA13" s="82"/>
      <c r="AIB13" s="82"/>
      <c r="AIC13" s="82"/>
      <c r="AID13" s="82"/>
      <c r="AIE13" s="82"/>
      <c r="AIF13" s="82"/>
      <c r="AIG13" s="82"/>
      <c r="AIH13" s="82"/>
      <c r="AII13" s="82"/>
      <c r="AIJ13" s="82"/>
      <c r="AIK13" s="82"/>
      <c r="AIL13" s="82"/>
      <c r="AIM13" s="82"/>
      <c r="AIN13" s="82"/>
      <c r="AIO13" s="82"/>
      <c r="AIP13" s="82"/>
      <c r="AIQ13" s="82"/>
      <c r="AIR13" s="82"/>
      <c r="AIS13" s="82"/>
      <c r="AIT13" s="82"/>
      <c r="AIU13" s="82"/>
      <c r="AIV13" s="82"/>
      <c r="AIW13" s="82"/>
      <c r="AIX13" s="82"/>
      <c r="AIY13" s="82"/>
      <c r="AIZ13" s="82"/>
      <c r="AJA13" s="82"/>
      <c r="AJB13" s="82"/>
      <c r="AJC13" s="82"/>
      <c r="AJD13" s="82"/>
      <c r="AJE13" s="82"/>
      <c r="AJF13" s="82"/>
      <c r="AJG13" s="82"/>
      <c r="AJH13" s="82"/>
      <c r="AJI13" s="82"/>
      <c r="AJJ13" s="82"/>
      <c r="AJK13" s="82"/>
      <c r="AJL13" s="82"/>
      <c r="AJM13" s="82"/>
      <c r="AJN13" s="82"/>
      <c r="AJO13" s="82"/>
      <c r="AJP13" s="82"/>
      <c r="AJQ13" s="82"/>
      <c r="AJR13" s="82"/>
      <c r="AJS13" s="82"/>
      <c r="AJT13" s="82"/>
      <c r="AJU13" s="82"/>
      <c r="AJV13" s="82"/>
      <c r="AJW13" s="82"/>
      <c r="AJX13" s="82"/>
      <c r="AJY13" s="82"/>
      <c r="AJZ13" s="82"/>
      <c r="AKA13" s="82"/>
      <c r="AKB13" s="82"/>
      <c r="AKC13" s="82"/>
      <c r="AKD13" s="82"/>
      <c r="AKE13" s="82"/>
      <c r="AKF13" s="82"/>
      <c r="AKG13" s="82"/>
      <c r="AKH13" s="82"/>
      <c r="AKI13" s="82"/>
      <c r="AKJ13" s="82"/>
      <c r="AKK13" s="82"/>
      <c r="AKL13" s="82"/>
      <c r="AKM13" s="82"/>
      <c r="AKN13" s="82"/>
      <c r="AKO13" s="82"/>
      <c r="AKP13" s="82"/>
      <c r="AKQ13" s="82"/>
      <c r="AKR13" s="82"/>
      <c r="AKS13" s="82"/>
      <c r="AKT13" s="82"/>
      <c r="AKU13" s="82"/>
      <c r="AKV13" s="82"/>
      <c r="AKW13" s="82"/>
      <c r="AKX13" s="82"/>
      <c r="AKY13" s="82"/>
      <c r="AKZ13" s="82"/>
      <c r="ALA13" s="82"/>
      <c r="ALB13" s="82"/>
      <c r="ALC13" s="82"/>
      <c r="ALD13" s="82"/>
      <c r="ALE13" s="82"/>
      <c r="ALF13" s="82"/>
      <c r="ALG13" s="82"/>
      <c r="ALH13" s="82"/>
      <c r="ALI13" s="82"/>
      <c r="ALJ13" s="82"/>
      <c r="ALK13" s="82"/>
      <c r="ALL13" s="82"/>
      <c r="ALM13" s="82"/>
      <c r="ALN13" s="82"/>
      <c r="ALO13" s="82"/>
      <c r="ALP13" s="82"/>
      <c r="ALQ13" s="82"/>
      <c r="ALR13" s="82"/>
      <c r="ALS13" s="82"/>
      <c r="ALT13" s="82"/>
      <c r="ALU13" s="82"/>
      <c r="ALV13" s="82"/>
      <c r="ALW13" s="82"/>
      <c r="ALX13" s="82"/>
      <c r="ALY13" s="82"/>
      <c r="ALZ13" s="82"/>
      <c r="AMA13" s="82"/>
      <c r="AMB13" s="82"/>
      <c r="AMC13" s="82"/>
      <c r="AMD13" s="82"/>
      <c r="AME13" s="82"/>
      <c r="AMF13" s="82"/>
      <c r="AMG13" s="82"/>
      <c r="AMH13" s="82"/>
      <c r="AMI13" s="82"/>
      <c r="AMJ13" s="82"/>
      <c r="AMK13" s="82"/>
      <c r="AML13" s="82"/>
      <c r="AMM13" s="82"/>
      <c r="AMN13" s="82"/>
      <c r="AMO13" s="82"/>
      <c r="AMP13" s="82"/>
      <c r="AMQ13" s="82"/>
      <c r="AMR13" s="82"/>
      <c r="AMS13" s="82"/>
      <c r="AMT13" s="82"/>
      <c r="AMU13" s="82"/>
      <c r="AMV13" s="82"/>
      <c r="AMW13" s="82"/>
      <c r="AMX13" s="82"/>
      <c r="AMY13" s="82"/>
      <c r="AMZ13" s="82"/>
      <c r="ANA13" s="82"/>
      <c r="ANB13" s="82"/>
      <c r="ANC13" s="82"/>
      <c r="AND13" s="82"/>
      <c r="ANE13" s="82"/>
      <c r="ANF13" s="82"/>
      <c r="ANG13" s="82"/>
      <c r="ANH13" s="82"/>
      <c r="ANI13" s="82"/>
      <c r="ANJ13" s="82"/>
      <c r="ANK13" s="82"/>
      <c r="ANL13" s="82"/>
      <c r="ANM13" s="82"/>
      <c r="ANN13" s="82"/>
      <c r="ANO13" s="82"/>
      <c r="ANP13" s="82"/>
      <c r="ANQ13" s="82"/>
      <c r="ANR13" s="82"/>
      <c r="ANS13" s="82"/>
      <c r="ANT13" s="82"/>
      <c r="ANU13" s="82"/>
      <c r="ANV13" s="82"/>
      <c r="ANW13" s="82"/>
      <c r="ANX13" s="82"/>
      <c r="ANY13" s="82"/>
      <c r="ANZ13" s="82"/>
      <c r="AOA13" s="82"/>
      <c r="AOB13" s="82"/>
      <c r="AOC13" s="82"/>
      <c r="AOD13" s="82"/>
      <c r="AOE13" s="82"/>
      <c r="AOF13" s="82"/>
      <c r="AOG13" s="82"/>
      <c r="AOH13" s="82"/>
      <c r="AOI13" s="82"/>
      <c r="AOJ13" s="82"/>
      <c r="AOK13" s="82"/>
      <c r="AOL13" s="82"/>
      <c r="AOM13" s="82"/>
      <c r="AON13" s="82"/>
      <c r="AOO13" s="82"/>
      <c r="AOP13" s="82"/>
      <c r="AOQ13" s="82"/>
      <c r="AOR13" s="82"/>
      <c r="AOS13" s="82"/>
      <c r="AOT13" s="82"/>
      <c r="AOU13" s="82"/>
      <c r="AOV13" s="82"/>
      <c r="AOW13" s="82"/>
      <c r="AOX13" s="82"/>
      <c r="AOY13" s="82"/>
      <c r="AOZ13" s="82"/>
      <c r="APA13" s="82"/>
      <c r="APB13" s="82"/>
      <c r="APC13" s="82"/>
      <c r="APD13" s="82"/>
      <c r="APE13" s="82"/>
      <c r="APF13" s="82"/>
      <c r="APG13" s="82"/>
      <c r="APH13" s="82"/>
      <c r="API13" s="82"/>
      <c r="APJ13" s="82"/>
      <c r="APK13" s="82"/>
      <c r="APL13" s="82"/>
      <c r="APM13" s="82"/>
      <c r="APN13" s="82"/>
      <c r="APO13" s="82"/>
      <c r="APP13" s="82"/>
      <c r="APQ13" s="82"/>
      <c r="APR13" s="82"/>
      <c r="APS13" s="82"/>
      <c r="APT13" s="82"/>
      <c r="APU13" s="82"/>
      <c r="APV13" s="82"/>
      <c r="APW13" s="82"/>
      <c r="APX13" s="82"/>
      <c r="APY13" s="82"/>
      <c r="APZ13" s="82"/>
      <c r="AQA13" s="82"/>
      <c r="AQB13" s="82"/>
      <c r="AQC13" s="82"/>
      <c r="AQD13" s="82"/>
      <c r="AQE13" s="82"/>
      <c r="AQF13" s="82"/>
      <c r="AQG13" s="82"/>
      <c r="AQH13" s="82"/>
      <c r="AQI13" s="82"/>
      <c r="AQJ13" s="82"/>
      <c r="AQK13" s="82"/>
      <c r="AQL13" s="82"/>
      <c r="AQM13" s="82"/>
      <c r="AQN13" s="82"/>
      <c r="AQO13" s="82"/>
      <c r="AQP13" s="82"/>
      <c r="AQQ13" s="82"/>
      <c r="AQR13" s="82"/>
      <c r="AQS13" s="82"/>
      <c r="AQT13" s="82"/>
      <c r="AQU13" s="82"/>
      <c r="AQV13" s="82"/>
      <c r="AQW13" s="82"/>
      <c r="AQX13" s="82"/>
      <c r="AQY13" s="82"/>
      <c r="AQZ13" s="82"/>
      <c r="ARA13" s="82"/>
      <c r="ARB13" s="82"/>
      <c r="ARC13" s="82"/>
      <c r="ARD13" s="82"/>
      <c r="ARE13" s="82"/>
      <c r="ARF13" s="82"/>
      <c r="ARG13" s="82"/>
      <c r="ARH13" s="82"/>
      <c r="ARI13" s="82"/>
      <c r="ARJ13" s="82"/>
      <c r="ARK13" s="82"/>
      <c r="ARL13" s="82"/>
      <c r="ARM13" s="82"/>
      <c r="ARN13" s="82"/>
      <c r="ARO13" s="82"/>
      <c r="ARP13" s="82"/>
      <c r="ARQ13" s="82"/>
      <c r="ARR13" s="82"/>
      <c r="ARS13" s="82"/>
      <c r="ART13" s="82"/>
      <c r="ARU13" s="82"/>
      <c r="ARV13" s="82"/>
      <c r="ARW13" s="82"/>
      <c r="ARX13" s="82"/>
      <c r="ARY13" s="82"/>
      <c r="ARZ13" s="82"/>
      <c r="ASA13" s="82"/>
      <c r="ASB13" s="82"/>
      <c r="ASC13" s="82"/>
      <c r="ASD13" s="82"/>
      <c r="ASE13" s="82"/>
      <c r="ASF13" s="82"/>
      <c r="ASG13" s="82"/>
      <c r="ASH13" s="82"/>
      <c r="ASI13" s="82"/>
      <c r="ASJ13" s="82"/>
      <c r="ASK13" s="82"/>
      <c r="ASL13" s="82"/>
      <c r="ASM13" s="82"/>
      <c r="ASN13" s="82"/>
      <c r="ASO13" s="82"/>
      <c r="ASP13" s="82"/>
      <c r="ASQ13" s="82"/>
      <c r="ASR13" s="82"/>
      <c r="ASS13" s="82"/>
      <c r="AST13" s="82"/>
      <c r="ASU13" s="82"/>
      <c r="ASV13" s="82"/>
      <c r="ASW13" s="82"/>
      <c r="ASX13" s="82"/>
      <c r="ASY13" s="82"/>
      <c r="ASZ13" s="82"/>
      <c r="ATA13" s="82"/>
      <c r="ATB13" s="82"/>
      <c r="ATC13" s="82"/>
      <c r="ATD13" s="82"/>
      <c r="ATE13" s="82"/>
      <c r="ATF13" s="82"/>
      <c r="ATG13" s="82"/>
      <c r="ATH13" s="82"/>
      <c r="ATI13" s="82"/>
      <c r="ATJ13" s="82"/>
      <c r="ATK13" s="82"/>
      <c r="ATL13" s="82"/>
      <c r="ATM13" s="82"/>
      <c r="ATN13" s="82"/>
      <c r="ATO13" s="82"/>
      <c r="ATP13" s="82"/>
      <c r="ATQ13" s="82"/>
      <c r="ATR13" s="82"/>
      <c r="ATS13" s="82"/>
      <c r="ATT13" s="82"/>
      <c r="ATU13" s="82"/>
      <c r="ATV13" s="82"/>
      <c r="ATW13" s="82"/>
      <c r="ATX13" s="82"/>
      <c r="ATY13" s="82"/>
      <c r="ATZ13" s="82"/>
      <c r="AUA13" s="82"/>
      <c r="AUB13" s="82"/>
      <c r="AUC13" s="82"/>
      <c r="AUD13" s="82"/>
      <c r="AUE13" s="82"/>
      <c r="AUF13" s="82"/>
      <c r="AUG13" s="82"/>
      <c r="AUH13" s="82"/>
      <c r="AUI13" s="82"/>
      <c r="AUJ13" s="82"/>
      <c r="AUK13" s="82"/>
      <c r="AUL13" s="82"/>
      <c r="AUM13" s="82"/>
      <c r="AUN13" s="82"/>
      <c r="AUO13" s="82"/>
      <c r="AUP13" s="82"/>
      <c r="AUQ13" s="82"/>
      <c r="AUR13" s="82"/>
      <c r="AUS13" s="82"/>
      <c r="AUT13" s="82"/>
      <c r="AUU13" s="82"/>
      <c r="AUV13" s="82"/>
      <c r="AUW13" s="82"/>
      <c r="AUX13" s="82"/>
      <c r="AUY13" s="82"/>
      <c r="AUZ13" s="82"/>
      <c r="AVA13" s="82"/>
      <c r="AVB13" s="82"/>
      <c r="AVC13" s="82"/>
      <c r="AVD13" s="82"/>
      <c r="AVE13" s="82"/>
      <c r="AVF13" s="82"/>
      <c r="AVG13" s="82"/>
      <c r="AVH13" s="82"/>
      <c r="AVI13" s="82"/>
      <c r="AVJ13" s="82"/>
      <c r="AVK13" s="82"/>
      <c r="AVL13" s="82"/>
      <c r="AVM13" s="82"/>
      <c r="AVN13" s="82"/>
      <c r="AVO13" s="82"/>
      <c r="AVP13" s="82"/>
      <c r="AVQ13" s="82"/>
      <c r="AVR13" s="82"/>
      <c r="AVS13" s="82"/>
      <c r="AVT13" s="82"/>
      <c r="AVU13" s="82"/>
      <c r="AVV13" s="82"/>
      <c r="AVW13" s="82"/>
      <c r="AVX13" s="82"/>
      <c r="AVY13" s="82"/>
      <c r="AVZ13" s="82"/>
      <c r="AWA13" s="82"/>
      <c r="AWB13" s="82"/>
      <c r="AWC13" s="82"/>
      <c r="AWD13" s="82"/>
      <c r="AWE13" s="82"/>
      <c r="AWF13" s="82"/>
      <c r="AWG13" s="82"/>
      <c r="AWH13" s="82"/>
      <c r="AWI13" s="82"/>
      <c r="AWJ13" s="82"/>
      <c r="AWK13" s="82"/>
      <c r="AWL13" s="82"/>
      <c r="AWM13" s="82"/>
      <c r="AWN13" s="82"/>
      <c r="AWO13" s="82"/>
      <c r="AWP13" s="82"/>
      <c r="AWQ13" s="82"/>
      <c r="AWR13" s="82"/>
      <c r="AWS13" s="82"/>
      <c r="AWT13" s="82"/>
      <c r="AWU13" s="82"/>
      <c r="AWV13" s="82"/>
      <c r="AWW13" s="82"/>
      <c r="AWX13" s="82"/>
      <c r="AWY13" s="82"/>
      <c r="AWZ13" s="82"/>
      <c r="AXA13" s="82"/>
      <c r="AXB13" s="82"/>
      <c r="AXC13" s="82"/>
      <c r="AXD13" s="82"/>
      <c r="AXE13" s="82"/>
      <c r="AXF13" s="82"/>
      <c r="AXG13" s="82"/>
      <c r="AXH13" s="82"/>
      <c r="AXI13" s="82"/>
      <c r="AXJ13" s="82"/>
      <c r="AXK13" s="82"/>
      <c r="AXL13" s="82"/>
      <c r="AXM13" s="82"/>
      <c r="AXN13" s="82"/>
      <c r="AXO13" s="82"/>
      <c r="AXP13" s="82"/>
      <c r="AXQ13" s="82"/>
      <c r="AXR13" s="82"/>
      <c r="AXS13" s="82"/>
      <c r="AXT13" s="82"/>
      <c r="AXU13" s="82"/>
      <c r="AXV13" s="82"/>
      <c r="AXW13" s="82"/>
      <c r="AXX13" s="82"/>
      <c r="AXY13" s="82"/>
      <c r="AXZ13" s="82"/>
      <c r="AYA13" s="82"/>
      <c r="AYB13" s="82"/>
      <c r="AYC13" s="82"/>
      <c r="AYD13" s="82"/>
      <c r="AYE13" s="82"/>
      <c r="AYF13" s="82"/>
      <c r="AYG13" s="82"/>
      <c r="AYH13" s="82"/>
      <c r="AYI13" s="82"/>
      <c r="AYJ13" s="82"/>
      <c r="AYK13" s="82"/>
      <c r="AYL13" s="82"/>
      <c r="AYM13" s="82"/>
      <c r="AYN13" s="82"/>
      <c r="AYO13" s="82"/>
      <c r="AYP13" s="82"/>
      <c r="AYQ13" s="82"/>
      <c r="AYR13" s="82"/>
      <c r="AYS13" s="82"/>
      <c r="AYT13" s="82"/>
      <c r="AYU13" s="82"/>
      <c r="AYV13" s="82"/>
      <c r="AYW13" s="82"/>
      <c r="AYX13" s="82"/>
      <c r="AYY13" s="82"/>
      <c r="AYZ13" s="82"/>
      <c r="AZA13" s="82"/>
      <c r="AZB13" s="82"/>
      <c r="AZC13" s="82"/>
      <c r="AZD13" s="82"/>
      <c r="AZE13" s="82"/>
      <c r="AZF13" s="82"/>
      <c r="AZG13" s="82"/>
      <c r="AZH13" s="82"/>
      <c r="AZI13" s="82"/>
      <c r="AZJ13" s="82"/>
      <c r="AZK13" s="82"/>
      <c r="AZL13" s="82"/>
      <c r="AZM13" s="82"/>
      <c r="AZN13" s="82"/>
      <c r="AZO13" s="82"/>
      <c r="AZP13" s="82"/>
      <c r="AZQ13" s="82"/>
      <c r="AZR13" s="82"/>
      <c r="AZS13" s="82"/>
      <c r="AZT13" s="82"/>
      <c r="AZU13" s="82"/>
      <c r="AZV13" s="82"/>
      <c r="AZW13" s="82"/>
      <c r="AZX13" s="82"/>
      <c r="AZY13" s="82"/>
      <c r="AZZ13" s="82"/>
      <c r="BAA13" s="82"/>
      <c r="BAB13" s="82"/>
      <c r="BAC13" s="82"/>
      <c r="BAD13" s="82"/>
      <c r="BAE13" s="82"/>
      <c r="BAF13" s="82"/>
      <c r="BAG13" s="82"/>
      <c r="BAH13" s="82"/>
      <c r="BAI13" s="82"/>
      <c r="BAJ13" s="82"/>
      <c r="BAK13" s="82"/>
      <c r="BAL13" s="82"/>
      <c r="BAM13" s="82"/>
      <c r="BAN13" s="82"/>
      <c r="BAO13" s="82"/>
      <c r="BAP13" s="82"/>
      <c r="BAQ13" s="82"/>
      <c r="BAR13" s="82"/>
      <c r="BAS13" s="82"/>
      <c r="BAT13" s="82"/>
      <c r="BAU13" s="82"/>
      <c r="BAV13" s="82"/>
      <c r="BAW13" s="82"/>
      <c r="BAX13" s="82"/>
      <c r="BAY13" s="82"/>
      <c r="BAZ13" s="82"/>
      <c r="BBA13" s="82"/>
      <c r="BBB13" s="82"/>
      <c r="BBC13" s="82"/>
      <c r="BBD13" s="82"/>
      <c r="BBE13" s="82"/>
      <c r="BBF13" s="82"/>
      <c r="BBG13" s="82"/>
      <c r="BBH13" s="82"/>
      <c r="BBI13" s="82"/>
      <c r="BBJ13" s="82"/>
      <c r="BBK13" s="82"/>
      <c r="BBL13" s="82"/>
      <c r="BBM13" s="82"/>
      <c r="BBN13" s="82"/>
      <c r="BBO13" s="82"/>
      <c r="BBP13" s="82"/>
      <c r="BBQ13" s="82"/>
      <c r="BBR13" s="82"/>
      <c r="BBS13" s="82"/>
      <c r="BBT13" s="82"/>
      <c r="BBU13" s="82"/>
      <c r="BBV13" s="82"/>
      <c r="BBW13" s="82"/>
      <c r="BBX13" s="82"/>
      <c r="BBY13" s="82"/>
      <c r="BBZ13" s="82"/>
      <c r="BCA13" s="82"/>
      <c r="BCB13" s="82"/>
      <c r="BCC13" s="82"/>
      <c r="BCD13" s="82"/>
      <c r="BCE13" s="82"/>
      <c r="BCF13" s="82"/>
      <c r="BCG13" s="82"/>
      <c r="BCH13" s="82"/>
      <c r="BCI13" s="82"/>
      <c r="BCJ13" s="82"/>
      <c r="BCK13" s="82"/>
      <c r="BCL13" s="82"/>
      <c r="BCM13" s="82"/>
      <c r="BCN13" s="82"/>
      <c r="BCO13" s="82"/>
      <c r="BCP13" s="82"/>
      <c r="BCQ13" s="82"/>
      <c r="BCR13" s="82"/>
      <c r="BCS13" s="82"/>
      <c r="BCT13" s="82"/>
      <c r="BCU13" s="82"/>
      <c r="BCV13" s="82"/>
      <c r="BCW13" s="82"/>
      <c r="BCX13" s="82"/>
      <c r="BCY13" s="82"/>
      <c r="BCZ13" s="82"/>
      <c r="BDA13" s="82"/>
      <c r="BDB13" s="82"/>
      <c r="BDC13" s="82"/>
      <c r="BDD13" s="82"/>
      <c r="BDE13" s="82"/>
      <c r="BDF13" s="82"/>
      <c r="BDG13" s="82"/>
      <c r="BDH13" s="82"/>
      <c r="BDI13" s="82"/>
      <c r="BDJ13" s="82"/>
      <c r="BDK13" s="82"/>
      <c r="BDL13" s="82"/>
      <c r="BDM13" s="82"/>
      <c r="BDN13" s="82"/>
      <c r="BDO13" s="82"/>
      <c r="BDP13" s="82"/>
      <c r="BDQ13" s="82"/>
      <c r="BDR13" s="82"/>
      <c r="BDS13" s="82"/>
      <c r="BDT13" s="82"/>
      <c r="BDU13" s="82"/>
      <c r="BDV13" s="82"/>
      <c r="BDW13" s="82"/>
      <c r="BDX13" s="82"/>
      <c r="BDY13" s="82"/>
      <c r="BDZ13" s="82"/>
      <c r="BEA13" s="82"/>
      <c r="BEB13" s="82"/>
      <c r="BEC13" s="82"/>
      <c r="BED13" s="82"/>
      <c r="BEE13" s="82"/>
      <c r="BEF13" s="82"/>
      <c r="BEG13" s="82"/>
      <c r="BEH13" s="82"/>
      <c r="BEI13" s="82"/>
      <c r="BEJ13" s="82"/>
      <c r="BEK13" s="82"/>
      <c r="BEL13" s="82"/>
      <c r="BEM13" s="82"/>
      <c r="BEN13" s="82"/>
      <c r="BEO13" s="82"/>
      <c r="BEP13" s="82"/>
      <c r="BEQ13" s="82"/>
      <c r="BER13" s="82"/>
      <c r="BES13" s="82"/>
      <c r="BET13" s="82"/>
      <c r="BEU13" s="82"/>
      <c r="BEV13" s="82"/>
      <c r="BEW13" s="82"/>
      <c r="BEX13" s="82"/>
      <c r="BEY13" s="82"/>
      <c r="BEZ13" s="82"/>
      <c r="BFA13" s="82"/>
      <c r="BFB13" s="82"/>
      <c r="BFC13" s="82"/>
      <c r="BFD13" s="82"/>
      <c r="BFE13" s="82"/>
      <c r="BFF13" s="82"/>
      <c r="BFG13" s="82"/>
      <c r="BFH13" s="82"/>
      <c r="BFI13" s="82"/>
      <c r="BFJ13" s="82"/>
      <c r="BFK13" s="82"/>
      <c r="BFL13" s="82"/>
      <c r="BFM13" s="82"/>
      <c r="BFN13" s="82"/>
      <c r="BFO13" s="82"/>
      <c r="BFP13" s="82"/>
      <c r="BFQ13" s="82"/>
      <c r="BFR13" s="82"/>
      <c r="BFS13" s="82"/>
      <c r="BFT13" s="82"/>
      <c r="BFU13" s="82"/>
      <c r="BFV13" s="82"/>
      <c r="BFW13" s="82"/>
      <c r="BFX13" s="82"/>
      <c r="BFY13" s="82"/>
      <c r="BFZ13" s="82"/>
      <c r="BGA13" s="82"/>
      <c r="BGB13" s="82"/>
      <c r="BGC13" s="82"/>
      <c r="BGD13" s="82"/>
      <c r="BGE13" s="82"/>
      <c r="BGF13" s="82"/>
      <c r="BGG13" s="82"/>
      <c r="BGH13" s="82"/>
      <c r="BGI13" s="82"/>
      <c r="BGJ13" s="82"/>
      <c r="BGK13" s="82"/>
      <c r="BGL13" s="82"/>
      <c r="BGM13" s="82"/>
      <c r="BGN13" s="82"/>
      <c r="BGO13" s="82"/>
      <c r="BGP13" s="82"/>
      <c r="BGQ13" s="82"/>
      <c r="BGR13" s="82"/>
      <c r="BGS13" s="82"/>
      <c r="BGT13" s="82"/>
      <c r="BGU13" s="82"/>
      <c r="BGV13" s="82"/>
      <c r="BGW13" s="82"/>
      <c r="BGX13" s="82"/>
      <c r="BGY13" s="82"/>
      <c r="BGZ13" s="82"/>
      <c r="BHA13" s="82"/>
      <c r="BHB13" s="82"/>
      <c r="BHC13" s="82"/>
      <c r="BHD13" s="82"/>
      <c r="BHE13" s="82"/>
      <c r="BHF13" s="82"/>
      <c r="BHG13" s="82"/>
      <c r="BHH13" s="82"/>
      <c r="BHI13" s="82"/>
      <c r="BHJ13" s="82"/>
      <c r="BHK13" s="82"/>
      <c r="BHL13" s="82"/>
      <c r="BHM13" s="82"/>
      <c r="BHN13" s="82"/>
      <c r="BHO13" s="82"/>
      <c r="BHP13" s="82"/>
      <c r="BHQ13" s="82"/>
      <c r="BHR13" s="82"/>
      <c r="BHS13" s="82"/>
      <c r="BHT13" s="82"/>
      <c r="BHU13" s="82"/>
      <c r="BHV13" s="82"/>
      <c r="BHW13" s="82"/>
      <c r="BHX13" s="82"/>
      <c r="BHY13" s="82"/>
      <c r="BHZ13" s="82"/>
      <c r="BIA13" s="82"/>
      <c r="BIB13" s="82"/>
      <c r="BIC13" s="82"/>
      <c r="BID13" s="82"/>
      <c r="BIE13" s="82"/>
      <c r="BIF13" s="82"/>
      <c r="BIG13" s="82"/>
      <c r="BIH13" s="82"/>
      <c r="BII13" s="82"/>
      <c r="BIJ13" s="82"/>
      <c r="BIK13" s="82"/>
      <c r="BIL13" s="82"/>
      <c r="BIM13" s="82"/>
      <c r="BIN13" s="82"/>
      <c r="BIO13" s="82"/>
      <c r="BIP13" s="82"/>
      <c r="BIQ13" s="82"/>
      <c r="BIR13" s="82"/>
      <c r="BIS13" s="82"/>
      <c r="BIT13" s="82"/>
      <c r="BIU13" s="82"/>
      <c r="BIV13" s="82"/>
      <c r="BIW13" s="82"/>
      <c r="BIX13" s="82"/>
      <c r="BIY13" s="82"/>
      <c r="BIZ13" s="82"/>
      <c r="BJA13" s="82"/>
      <c r="BJB13" s="82"/>
      <c r="BJC13" s="82"/>
      <c r="BJD13" s="82"/>
      <c r="BJE13" s="82"/>
      <c r="BJF13" s="82"/>
      <c r="BJG13" s="82"/>
      <c r="BJH13" s="82"/>
      <c r="BJI13" s="82"/>
      <c r="BJJ13" s="82"/>
      <c r="BJK13" s="82"/>
      <c r="BJL13" s="82"/>
      <c r="BJM13" s="82"/>
      <c r="BJN13" s="82"/>
      <c r="BJO13" s="82"/>
      <c r="BJP13" s="82"/>
      <c r="BJQ13" s="82"/>
      <c r="BJR13" s="82"/>
      <c r="BJS13" s="82"/>
      <c r="BJT13" s="82"/>
      <c r="BJU13" s="82"/>
      <c r="BJV13" s="82"/>
      <c r="BJW13" s="82"/>
      <c r="BJX13" s="82"/>
      <c r="BJY13" s="82"/>
      <c r="BJZ13" s="82"/>
      <c r="BKA13" s="82"/>
      <c r="BKB13" s="82"/>
      <c r="BKC13" s="82"/>
      <c r="BKD13" s="82"/>
      <c r="BKE13" s="82"/>
      <c r="BKF13" s="82"/>
      <c r="BKG13" s="82"/>
      <c r="BKH13" s="82"/>
      <c r="BKI13" s="82"/>
      <c r="BKJ13" s="82"/>
      <c r="BKK13" s="82"/>
      <c r="BKL13" s="82"/>
      <c r="BKM13" s="82"/>
      <c r="BKN13" s="82"/>
      <c r="BKO13" s="82"/>
      <c r="BKP13" s="82"/>
      <c r="BKQ13" s="82"/>
      <c r="BKR13" s="82"/>
      <c r="BKS13" s="82"/>
      <c r="BKT13" s="82"/>
      <c r="BKU13" s="82"/>
      <c r="BKV13" s="82"/>
      <c r="BKW13" s="82"/>
      <c r="BKX13" s="82"/>
      <c r="BKY13" s="82"/>
      <c r="BKZ13" s="82"/>
      <c r="BLA13" s="82"/>
      <c r="BLB13" s="82"/>
      <c r="BLC13" s="82"/>
      <c r="BLD13" s="82"/>
      <c r="BLE13" s="82"/>
      <c r="BLF13" s="82"/>
      <c r="BLG13" s="82"/>
      <c r="BLH13" s="82"/>
      <c r="BLI13" s="82"/>
      <c r="BLJ13" s="82"/>
      <c r="BLK13" s="82"/>
      <c r="BLL13" s="82"/>
      <c r="BLM13" s="82"/>
      <c r="BLN13" s="82"/>
      <c r="BLO13" s="82"/>
      <c r="BLP13" s="82"/>
      <c r="BLQ13" s="82"/>
      <c r="BLR13" s="82"/>
      <c r="BLS13" s="82"/>
      <c r="BLT13" s="82"/>
      <c r="BLU13" s="82"/>
      <c r="BLV13" s="82"/>
      <c r="BLW13" s="82"/>
      <c r="BLX13" s="82"/>
      <c r="BLY13" s="82"/>
      <c r="BLZ13" s="82"/>
      <c r="BMA13" s="82"/>
      <c r="BMB13" s="82"/>
      <c r="BMC13" s="82"/>
      <c r="BMD13" s="82"/>
      <c r="BME13" s="82"/>
      <c r="BMF13" s="82"/>
      <c r="BMG13" s="82"/>
      <c r="BMH13" s="82"/>
      <c r="BMI13" s="82"/>
      <c r="BMJ13" s="82"/>
      <c r="BMK13" s="82"/>
      <c r="BML13" s="82"/>
      <c r="BMM13" s="82"/>
      <c r="BMN13" s="82"/>
      <c r="BMO13" s="82"/>
      <c r="BMP13" s="82"/>
      <c r="BMQ13" s="82"/>
      <c r="BMR13" s="82"/>
      <c r="BMS13" s="82"/>
      <c r="BMT13" s="82"/>
      <c r="BMU13" s="82"/>
      <c r="BMV13" s="82"/>
      <c r="BMW13" s="82"/>
      <c r="BMX13" s="82"/>
      <c r="BMY13" s="82"/>
      <c r="BMZ13" s="82"/>
      <c r="BNA13" s="82"/>
      <c r="BNB13" s="82"/>
      <c r="BNC13" s="82"/>
      <c r="BND13" s="82"/>
      <c r="BNE13" s="82"/>
      <c r="BNF13" s="82"/>
      <c r="BNG13" s="82"/>
      <c r="BNH13" s="82"/>
      <c r="BNI13" s="82"/>
      <c r="BNJ13" s="82"/>
      <c r="BNK13" s="82"/>
      <c r="BNL13" s="82"/>
      <c r="BNM13" s="82"/>
      <c r="BNN13" s="82"/>
      <c r="BNO13" s="82"/>
      <c r="BNP13" s="82"/>
      <c r="BNQ13" s="82"/>
      <c r="BNR13" s="82"/>
      <c r="BNS13" s="82"/>
      <c r="BNT13" s="82"/>
      <c r="BNU13" s="82"/>
      <c r="BNV13" s="82"/>
      <c r="BNW13" s="82"/>
      <c r="BNX13" s="82"/>
      <c r="BNY13" s="82"/>
      <c r="BNZ13" s="82"/>
      <c r="BOA13" s="82"/>
      <c r="BOB13" s="82"/>
      <c r="BOC13" s="82"/>
      <c r="BOD13" s="82"/>
      <c r="BOE13" s="82"/>
      <c r="BOF13" s="82"/>
      <c r="BOG13" s="82"/>
      <c r="BOH13" s="82"/>
      <c r="BOI13" s="82"/>
      <c r="BOJ13" s="82"/>
      <c r="BOK13" s="82"/>
      <c r="BOL13" s="82"/>
      <c r="BOM13" s="82"/>
      <c r="BON13" s="82"/>
      <c r="BOO13" s="82"/>
      <c r="BOP13" s="82"/>
      <c r="BOQ13" s="82"/>
      <c r="BOR13" s="82"/>
      <c r="BOS13" s="82"/>
      <c r="BOT13" s="82"/>
      <c r="BOU13" s="82"/>
      <c r="BOV13" s="82"/>
      <c r="BOW13" s="82"/>
      <c r="BOX13" s="82"/>
      <c r="BOY13" s="82"/>
      <c r="BOZ13" s="82"/>
      <c r="BPA13" s="82"/>
      <c r="BPB13" s="82"/>
      <c r="BPC13" s="82"/>
      <c r="BPD13" s="82"/>
      <c r="BPE13" s="82"/>
      <c r="BPF13" s="82"/>
      <c r="BPG13" s="82"/>
      <c r="BPH13" s="82"/>
      <c r="BPI13" s="82"/>
      <c r="BPJ13" s="82"/>
      <c r="BPK13" s="82"/>
      <c r="BPL13" s="82"/>
      <c r="BPM13" s="82"/>
      <c r="BPN13" s="82"/>
      <c r="BPO13" s="82"/>
      <c r="BPP13" s="82"/>
      <c r="BPQ13" s="82"/>
      <c r="BPR13" s="82"/>
      <c r="BPS13" s="82"/>
      <c r="BPT13" s="82"/>
      <c r="BPU13" s="82"/>
      <c r="BPV13" s="82"/>
      <c r="BPW13" s="82"/>
      <c r="BPX13" s="82"/>
      <c r="BPY13" s="82"/>
      <c r="BPZ13" s="82"/>
      <c r="BQA13" s="82"/>
      <c r="BQB13" s="82"/>
      <c r="BQC13" s="82"/>
      <c r="BQD13" s="82"/>
      <c r="BQE13" s="82"/>
      <c r="BQF13" s="82"/>
      <c r="BQG13" s="82"/>
      <c r="BQH13" s="82"/>
      <c r="BQI13" s="82"/>
      <c r="BQJ13" s="82"/>
      <c r="BQK13" s="82"/>
      <c r="BQL13" s="82"/>
      <c r="BQM13" s="82"/>
      <c r="BQN13" s="82"/>
      <c r="BQO13" s="82"/>
      <c r="BQP13" s="82"/>
      <c r="BQQ13" s="82"/>
      <c r="BQR13" s="82"/>
      <c r="BQS13" s="82"/>
      <c r="BQT13" s="82"/>
      <c r="BQU13" s="82"/>
      <c r="BQV13" s="82"/>
      <c r="BQW13" s="82"/>
      <c r="BQX13" s="82"/>
      <c r="BQY13" s="82"/>
      <c r="BQZ13" s="82"/>
      <c r="BRA13" s="82"/>
      <c r="BRB13" s="82"/>
      <c r="BRC13" s="82"/>
      <c r="BRD13" s="82"/>
      <c r="BRE13" s="82"/>
      <c r="BRF13" s="82"/>
      <c r="BRG13" s="82"/>
      <c r="BRH13" s="82"/>
      <c r="BRI13" s="82"/>
      <c r="BRJ13" s="82"/>
      <c r="BRK13" s="82"/>
      <c r="BRL13" s="82"/>
      <c r="BRM13" s="82"/>
      <c r="BRN13" s="82"/>
      <c r="BRO13" s="82"/>
      <c r="BRP13" s="82"/>
      <c r="BRQ13" s="82"/>
      <c r="BRR13" s="82"/>
      <c r="BRS13" s="82"/>
      <c r="BRT13" s="82"/>
      <c r="BRU13" s="82"/>
      <c r="BRV13" s="82"/>
      <c r="BRW13" s="82"/>
      <c r="BRX13" s="82"/>
      <c r="BRY13" s="82"/>
      <c r="BRZ13" s="82"/>
      <c r="BSA13" s="82"/>
      <c r="BSB13" s="82"/>
      <c r="BSC13" s="82"/>
      <c r="BSD13" s="82"/>
      <c r="BSE13" s="82"/>
      <c r="BSF13" s="82"/>
      <c r="BSG13" s="82"/>
      <c r="BSH13" s="82"/>
      <c r="BSI13" s="82"/>
      <c r="BSJ13" s="82"/>
      <c r="BSK13" s="82"/>
      <c r="BSL13" s="82"/>
      <c r="BSM13" s="82"/>
      <c r="BSN13" s="82"/>
      <c r="BSO13" s="82"/>
      <c r="BSP13" s="82"/>
      <c r="BSQ13" s="82"/>
      <c r="BSR13" s="82"/>
      <c r="BSS13" s="82"/>
      <c r="BST13" s="82"/>
      <c r="BSU13" s="82"/>
      <c r="BSV13" s="82"/>
      <c r="BSW13" s="82"/>
      <c r="BSX13" s="82"/>
      <c r="BSY13" s="82"/>
      <c r="BSZ13" s="82"/>
      <c r="BTA13" s="82"/>
      <c r="BTB13" s="82"/>
      <c r="BTC13" s="82"/>
      <c r="BTD13" s="82"/>
      <c r="BTE13" s="82"/>
      <c r="BTF13" s="82"/>
      <c r="BTG13" s="82"/>
      <c r="BTH13" s="82"/>
      <c r="BTI13" s="82"/>
      <c r="BTJ13" s="82"/>
      <c r="BTK13" s="82"/>
      <c r="BTL13" s="82"/>
      <c r="BTM13" s="82"/>
      <c r="BTN13" s="82"/>
      <c r="BTO13" s="82"/>
      <c r="BTP13" s="82"/>
      <c r="BTQ13" s="82"/>
      <c r="BTR13" s="82"/>
      <c r="BTS13" s="82"/>
      <c r="BTT13" s="82"/>
      <c r="BTU13" s="82"/>
      <c r="BTV13" s="82"/>
      <c r="BTW13" s="82"/>
      <c r="BTX13" s="82"/>
      <c r="BTY13" s="82"/>
      <c r="BTZ13" s="82"/>
      <c r="BUA13" s="82"/>
      <c r="BUB13" s="82"/>
      <c r="BUC13" s="82"/>
      <c r="BUD13" s="82"/>
      <c r="BUE13" s="82"/>
      <c r="BUF13" s="82"/>
      <c r="BUG13" s="82"/>
      <c r="BUH13" s="82"/>
      <c r="BUI13" s="82"/>
      <c r="BUJ13" s="82"/>
      <c r="BUK13" s="82"/>
      <c r="BUL13" s="82"/>
      <c r="BUM13" s="82"/>
      <c r="BUN13" s="82"/>
      <c r="BUO13" s="82"/>
      <c r="BUP13" s="82"/>
      <c r="BUQ13" s="82"/>
      <c r="BUR13" s="82"/>
      <c r="BUS13" s="82"/>
      <c r="BUT13" s="82"/>
      <c r="BUU13" s="82"/>
      <c r="BUV13" s="82"/>
      <c r="BUW13" s="82"/>
      <c r="BUX13" s="82"/>
      <c r="BUY13" s="82"/>
      <c r="BUZ13" s="82"/>
      <c r="BVA13" s="82"/>
      <c r="BVB13" s="82"/>
      <c r="BVC13" s="82"/>
      <c r="BVD13" s="82"/>
      <c r="BVE13" s="82"/>
      <c r="BVF13" s="82"/>
      <c r="BVG13" s="82"/>
      <c r="BVH13" s="82"/>
      <c r="BVI13" s="82"/>
      <c r="BVJ13" s="82"/>
      <c r="BVK13" s="82"/>
      <c r="BVL13" s="82"/>
      <c r="BVM13" s="82"/>
      <c r="BVN13" s="82"/>
      <c r="BVO13" s="82"/>
      <c r="BVP13" s="82"/>
      <c r="BVQ13" s="82"/>
      <c r="BVR13" s="82"/>
      <c r="BVS13" s="82"/>
      <c r="BVT13" s="82"/>
      <c r="BVU13" s="82"/>
      <c r="BVV13" s="82"/>
      <c r="BVW13" s="82"/>
      <c r="BVX13" s="82"/>
      <c r="BVY13" s="82"/>
      <c r="BVZ13" s="82"/>
      <c r="BWA13" s="82"/>
      <c r="BWB13" s="82"/>
      <c r="BWC13" s="82"/>
      <c r="BWD13" s="82"/>
      <c r="BWE13" s="82"/>
      <c r="BWF13" s="82"/>
      <c r="BWG13" s="82"/>
      <c r="BWH13" s="82"/>
      <c r="BWI13" s="82"/>
      <c r="BWJ13" s="82"/>
      <c r="BWK13" s="82"/>
      <c r="BWL13" s="82"/>
      <c r="BWM13" s="82"/>
      <c r="BWN13" s="82"/>
      <c r="BWO13" s="82"/>
      <c r="BWP13" s="82"/>
      <c r="BWQ13" s="82"/>
      <c r="BWR13" s="82"/>
      <c r="BWS13" s="82"/>
      <c r="BWT13" s="82"/>
      <c r="BWU13" s="82"/>
      <c r="BWV13" s="82"/>
      <c r="BWW13" s="82"/>
      <c r="BWX13" s="82"/>
      <c r="BWY13" s="82"/>
      <c r="BWZ13" s="82"/>
      <c r="BXA13" s="82"/>
      <c r="BXB13" s="82"/>
      <c r="BXC13" s="82"/>
      <c r="BXD13" s="82"/>
      <c r="BXE13" s="82"/>
      <c r="BXF13" s="82"/>
      <c r="BXG13" s="82"/>
      <c r="BXH13" s="82"/>
      <c r="BXI13" s="82"/>
      <c r="BXJ13" s="82"/>
      <c r="BXK13" s="82"/>
      <c r="BXL13" s="82"/>
      <c r="BXM13" s="82"/>
      <c r="BXN13" s="82"/>
      <c r="BXO13" s="82"/>
      <c r="BXP13" s="82"/>
      <c r="BXQ13" s="82"/>
      <c r="BXR13" s="82"/>
      <c r="BXS13" s="82"/>
      <c r="BXT13" s="82"/>
      <c r="BXU13" s="82"/>
      <c r="BXV13" s="82"/>
      <c r="BXW13" s="82"/>
      <c r="BXX13" s="82"/>
      <c r="BXY13" s="82"/>
      <c r="BXZ13" s="82"/>
      <c r="BYA13" s="82"/>
      <c r="BYB13" s="82"/>
      <c r="BYC13" s="82"/>
      <c r="BYD13" s="82"/>
      <c r="BYE13" s="82"/>
      <c r="BYF13" s="82"/>
      <c r="BYG13" s="82"/>
      <c r="BYH13" s="82"/>
      <c r="BYI13" s="82"/>
      <c r="BYJ13" s="82"/>
      <c r="BYK13" s="82"/>
      <c r="BYL13" s="82"/>
      <c r="BYM13" s="82"/>
      <c r="BYN13" s="82"/>
      <c r="BYO13" s="82"/>
      <c r="BYP13" s="82"/>
      <c r="BYQ13" s="82"/>
      <c r="BYR13" s="82"/>
      <c r="BYS13" s="82"/>
      <c r="BYT13" s="82"/>
      <c r="BYU13" s="82"/>
      <c r="BYV13" s="82"/>
      <c r="BYW13" s="82"/>
      <c r="BYX13" s="82"/>
      <c r="BYY13" s="82"/>
      <c r="BYZ13" s="82"/>
      <c r="BZA13" s="82"/>
      <c r="BZB13" s="82"/>
      <c r="BZC13" s="82"/>
      <c r="BZD13" s="82"/>
      <c r="BZE13" s="82"/>
      <c r="BZF13" s="82"/>
      <c r="BZG13" s="82"/>
      <c r="BZH13" s="82"/>
      <c r="BZI13" s="82"/>
      <c r="BZJ13" s="82"/>
      <c r="BZK13" s="82"/>
      <c r="BZL13" s="82"/>
      <c r="BZM13" s="82"/>
      <c r="BZN13" s="82"/>
      <c r="BZO13" s="82"/>
      <c r="BZP13" s="82"/>
      <c r="BZQ13" s="82"/>
      <c r="BZR13" s="82"/>
      <c r="BZS13" s="82"/>
      <c r="BZT13" s="82"/>
      <c r="BZU13" s="82"/>
      <c r="BZV13" s="82"/>
      <c r="BZW13" s="82"/>
      <c r="BZX13" s="82"/>
      <c r="BZY13" s="82"/>
      <c r="BZZ13" s="82"/>
      <c r="CAA13" s="82"/>
      <c r="CAB13" s="82"/>
      <c r="CAC13" s="82"/>
      <c r="CAD13" s="82"/>
      <c r="CAE13" s="82"/>
      <c r="CAF13" s="82"/>
      <c r="CAG13" s="82"/>
      <c r="CAH13" s="82"/>
      <c r="CAI13" s="82"/>
      <c r="CAJ13" s="82"/>
      <c r="CAK13" s="82"/>
      <c r="CAL13" s="82"/>
      <c r="CAM13" s="82"/>
      <c r="CAN13" s="82"/>
      <c r="CAO13" s="82"/>
      <c r="CAP13" s="82"/>
      <c r="CAQ13" s="82"/>
      <c r="CAR13" s="82"/>
      <c r="CAS13" s="82"/>
      <c r="CAT13" s="82"/>
      <c r="CAU13" s="82"/>
      <c r="CAV13" s="82"/>
      <c r="CAW13" s="82"/>
      <c r="CAX13" s="82"/>
      <c r="CAY13" s="82"/>
      <c r="CAZ13" s="82"/>
      <c r="CBA13" s="82"/>
      <c r="CBB13" s="82"/>
      <c r="CBC13" s="82"/>
      <c r="CBD13" s="82"/>
      <c r="CBE13" s="82"/>
      <c r="CBF13" s="82"/>
      <c r="CBG13" s="82"/>
      <c r="CBH13" s="82"/>
      <c r="CBI13" s="82"/>
      <c r="CBJ13" s="82"/>
      <c r="CBK13" s="82"/>
      <c r="CBL13" s="82"/>
      <c r="CBM13" s="82"/>
      <c r="CBN13" s="82"/>
      <c r="CBO13" s="82"/>
      <c r="CBP13" s="82"/>
      <c r="CBQ13" s="82"/>
      <c r="CBR13" s="82"/>
      <c r="CBS13" s="82"/>
      <c r="CBT13" s="82"/>
      <c r="CBU13" s="82"/>
      <c r="CBV13" s="82"/>
      <c r="CBW13" s="82"/>
      <c r="CBX13" s="82"/>
      <c r="CBY13" s="82"/>
      <c r="CBZ13" s="82"/>
      <c r="CCA13" s="82"/>
      <c r="CCB13" s="82"/>
      <c r="CCC13" s="82"/>
      <c r="CCD13" s="82"/>
      <c r="CCE13" s="82"/>
      <c r="CCF13" s="82"/>
      <c r="CCG13" s="82"/>
      <c r="CCH13" s="82"/>
      <c r="CCI13" s="82"/>
      <c r="CCJ13" s="82"/>
      <c r="CCK13" s="82"/>
      <c r="CCL13" s="82"/>
      <c r="CCM13" s="82"/>
      <c r="CCN13" s="82"/>
      <c r="CCO13" s="82"/>
      <c r="CCP13" s="82"/>
      <c r="CCQ13" s="82"/>
      <c r="CCR13" s="82"/>
      <c r="CCS13" s="82"/>
      <c r="CCT13" s="82"/>
      <c r="CCU13" s="82"/>
      <c r="CCV13" s="82"/>
      <c r="CCW13" s="82"/>
      <c r="CCX13" s="82"/>
      <c r="CCY13" s="82"/>
      <c r="CCZ13" s="82"/>
      <c r="CDA13" s="82"/>
      <c r="CDB13" s="82"/>
      <c r="CDC13" s="82"/>
      <c r="CDD13" s="82"/>
      <c r="CDE13" s="82"/>
      <c r="CDF13" s="82"/>
      <c r="CDG13" s="82"/>
      <c r="CDH13" s="82"/>
      <c r="CDI13" s="82"/>
      <c r="CDJ13" s="82"/>
      <c r="CDK13" s="82"/>
      <c r="CDL13" s="82"/>
      <c r="CDM13" s="82"/>
      <c r="CDN13" s="82"/>
      <c r="CDO13" s="82"/>
      <c r="CDP13" s="82"/>
      <c r="CDQ13" s="82"/>
      <c r="CDR13" s="82"/>
      <c r="CDS13" s="82"/>
      <c r="CDT13" s="82"/>
      <c r="CDU13" s="82"/>
      <c r="CDV13" s="82"/>
      <c r="CDW13" s="82"/>
      <c r="CDX13" s="82"/>
      <c r="CDY13" s="82"/>
      <c r="CDZ13" s="82"/>
      <c r="CEA13" s="82"/>
      <c r="CEB13" s="82"/>
      <c r="CEC13" s="82"/>
      <c r="CED13" s="82"/>
      <c r="CEE13" s="82"/>
      <c r="CEF13" s="82"/>
      <c r="CEG13" s="82"/>
      <c r="CEH13" s="82"/>
      <c r="CEI13" s="82"/>
      <c r="CEJ13" s="82"/>
      <c r="CEK13" s="82"/>
      <c r="CEL13" s="82"/>
      <c r="CEM13" s="82"/>
      <c r="CEN13" s="82"/>
      <c r="CEO13" s="82"/>
      <c r="CEP13" s="82"/>
      <c r="CEQ13" s="82"/>
      <c r="CER13" s="82"/>
      <c r="CES13" s="82"/>
      <c r="CET13" s="82"/>
      <c r="CEU13" s="82"/>
      <c r="CEV13" s="82"/>
      <c r="CEW13" s="82"/>
      <c r="CEX13" s="82"/>
      <c r="CEY13" s="82"/>
      <c r="CEZ13" s="82"/>
      <c r="CFA13" s="82"/>
      <c r="CFB13" s="82"/>
      <c r="CFC13" s="82"/>
      <c r="CFD13" s="82"/>
      <c r="CFE13" s="82"/>
      <c r="CFF13" s="82"/>
      <c r="CFG13" s="82"/>
      <c r="CFH13" s="82"/>
      <c r="CFI13" s="82"/>
      <c r="CFJ13" s="82"/>
      <c r="CFK13" s="82"/>
      <c r="CFL13" s="82"/>
      <c r="CFM13" s="82"/>
      <c r="CFN13" s="82"/>
      <c r="CFO13" s="82"/>
      <c r="CFP13" s="82"/>
      <c r="CFQ13" s="82"/>
      <c r="CFR13" s="82"/>
      <c r="CFS13" s="82"/>
      <c r="CFT13" s="82"/>
      <c r="CFU13" s="82"/>
      <c r="CFV13" s="82"/>
      <c r="CFW13" s="82"/>
      <c r="CFX13" s="82"/>
      <c r="CFY13" s="82"/>
      <c r="CFZ13" s="82"/>
      <c r="CGA13" s="82"/>
      <c r="CGB13" s="82"/>
      <c r="CGC13" s="82"/>
      <c r="CGD13" s="82"/>
      <c r="CGE13" s="82"/>
      <c r="CGF13" s="82"/>
      <c r="CGG13" s="82"/>
      <c r="CGH13" s="82"/>
      <c r="CGI13" s="82"/>
      <c r="CGJ13" s="82"/>
      <c r="CGK13" s="82"/>
      <c r="CGL13" s="82"/>
      <c r="CGM13" s="82"/>
      <c r="CGN13" s="82"/>
      <c r="CGO13" s="82"/>
      <c r="CGP13" s="82"/>
      <c r="CGQ13" s="82"/>
      <c r="CGR13" s="82"/>
      <c r="CGS13" s="82"/>
      <c r="CGT13" s="82"/>
      <c r="CGU13" s="82"/>
      <c r="CGV13" s="82"/>
      <c r="CGW13" s="82"/>
      <c r="CGX13" s="82"/>
      <c r="CGY13" s="82"/>
      <c r="CGZ13" s="82"/>
      <c r="CHA13" s="82"/>
      <c r="CHB13" s="82"/>
      <c r="CHC13" s="82"/>
      <c r="CHD13" s="82"/>
      <c r="CHE13" s="82"/>
      <c r="CHF13" s="82"/>
      <c r="CHG13" s="82"/>
      <c r="CHH13" s="82"/>
      <c r="CHI13" s="82"/>
      <c r="CHJ13" s="82"/>
      <c r="CHK13" s="82"/>
      <c r="CHL13" s="82"/>
      <c r="CHM13" s="82"/>
      <c r="CHN13" s="82"/>
      <c r="CHO13" s="82"/>
      <c r="CHP13" s="82"/>
      <c r="CHQ13" s="82"/>
      <c r="CHR13" s="82"/>
      <c r="CHS13" s="82"/>
      <c r="CHT13" s="82"/>
      <c r="CHU13" s="82"/>
      <c r="CHV13" s="82"/>
      <c r="CHW13" s="82"/>
      <c r="CHX13" s="82"/>
      <c r="CHY13" s="82"/>
      <c r="CHZ13" s="82"/>
      <c r="CIA13" s="82"/>
      <c r="CIB13" s="82"/>
      <c r="CIC13" s="82"/>
      <c r="CID13" s="82"/>
      <c r="CIE13" s="82"/>
      <c r="CIF13" s="82"/>
      <c r="CIG13" s="82"/>
      <c r="CIH13" s="82"/>
      <c r="CII13" s="82"/>
      <c r="CIJ13" s="82"/>
      <c r="CIK13" s="82"/>
      <c r="CIL13" s="82"/>
      <c r="CIM13" s="82"/>
      <c r="CIN13" s="82"/>
      <c r="CIO13" s="82"/>
      <c r="CIP13" s="82"/>
      <c r="CIQ13" s="82"/>
      <c r="CIR13" s="82"/>
      <c r="CIS13" s="82"/>
      <c r="CIT13" s="82"/>
      <c r="CIU13" s="82"/>
      <c r="CIV13" s="82"/>
      <c r="CIW13" s="82"/>
      <c r="CIX13" s="82"/>
      <c r="CIY13" s="82"/>
      <c r="CIZ13" s="82"/>
      <c r="CJA13" s="82"/>
      <c r="CJB13" s="82"/>
      <c r="CJC13" s="82"/>
      <c r="CJD13" s="82"/>
      <c r="CJE13" s="82"/>
      <c r="CJF13" s="82"/>
      <c r="CJG13" s="82"/>
      <c r="CJH13" s="82"/>
      <c r="CJI13" s="82"/>
      <c r="CJJ13" s="82"/>
      <c r="CJK13" s="82"/>
      <c r="CJL13" s="82"/>
      <c r="CJM13" s="82"/>
      <c r="CJN13" s="82"/>
      <c r="CJO13" s="82"/>
      <c r="CJP13" s="82"/>
      <c r="CJQ13" s="82"/>
      <c r="CJR13" s="82"/>
      <c r="CJS13" s="82"/>
      <c r="CJT13" s="82"/>
      <c r="CJU13" s="82"/>
      <c r="CJV13" s="82"/>
      <c r="CJW13" s="82"/>
      <c r="CJX13" s="82"/>
      <c r="CJY13" s="82"/>
      <c r="CJZ13" s="82"/>
      <c r="CKA13" s="82"/>
      <c r="CKB13" s="82"/>
      <c r="CKC13" s="82"/>
      <c r="CKD13" s="82"/>
      <c r="CKE13" s="82"/>
      <c r="CKF13" s="82"/>
      <c r="CKG13" s="82"/>
      <c r="CKH13" s="82"/>
      <c r="CKI13" s="82"/>
      <c r="CKJ13" s="82"/>
      <c r="CKK13" s="82"/>
      <c r="CKL13" s="82"/>
      <c r="CKM13" s="82"/>
      <c r="CKN13" s="82"/>
      <c r="CKO13" s="82"/>
      <c r="CKP13" s="82"/>
      <c r="CKQ13" s="82"/>
      <c r="CKR13" s="82"/>
      <c r="CKS13" s="82"/>
      <c r="CKT13" s="82"/>
      <c r="CKU13" s="82"/>
      <c r="CKV13" s="82"/>
      <c r="CKW13" s="82"/>
      <c r="CKX13" s="82"/>
      <c r="CKY13" s="82"/>
      <c r="CKZ13" s="82"/>
      <c r="CLA13" s="82"/>
      <c r="CLB13" s="82"/>
      <c r="CLC13" s="82"/>
      <c r="CLD13" s="82"/>
      <c r="CLE13" s="82"/>
      <c r="CLF13" s="82"/>
      <c r="CLG13" s="82"/>
      <c r="CLH13" s="82"/>
      <c r="CLI13" s="82"/>
      <c r="CLJ13" s="82"/>
      <c r="CLK13" s="82"/>
      <c r="CLL13" s="82"/>
      <c r="CLM13" s="82"/>
      <c r="CLN13" s="82"/>
      <c r="CLO13" s="82"/>
      <c r="CLP13" s="82"/>
      <c r="CLQ13" s="82"/>
      <c r="CLR13" s="82"/>
      <c r="CLS13" s="82"/>
      <c r="CLT13" s="82"/>
      <c r="CLU13" s="82"/>
      <c r="CLV13" s="82"/>
      <c r="CLW13" s="82"/>
      <c r="CLX13" s="82"/>
      <c r="CLY13" s="82"/>
      <c r="CLZ13" s="82"/>
      <c r="CMA13" s="82"/>
      <c r="CMB13" s="82"/>
      <c r="CMC13" s="82"/>
      <c r="CMD13" s="82"/>
      <c r="CME13" s="82"/>
      <c r="CMF13" s="82"/>
      <c r="CMG13" s="82"/>
      <c r="CMH13" s="82"/>
      <c r="CMI13" s="82"/>
      <c r="CMJ13" s="82"/>
      <c r="CMK13" s="82"/>
      <c r="CML13" s="82"/>
      <c r="CMM13" s="82"/>
      <c r="CMN13" s="82"/>
      <c r="CMO13" s="82"/>
      <c r="CMP13" s="82"/>
      <c r="CMQ13" s="82"/>
      <c r="CMR13" s="82"/>
      <c r="CMS13" s="82"/>
      <c r="CMT13" s="82"/>
      <c r="CMU13" s="82"/>
      <c r="CMV13" s="82"/>
      <c r="CMW13" s="82"/>
      <c r="CMX13" s="82"/>
      <c r="CMY13" s="82"/>
      <c r="CMZ13" s="82"/>
      <c r="CNA13" s="82"/>
      <c r="CNB13" s="82"/>
      <c r="CNC13" s="82"/>
      <c r="CND13" s="82"/>
      <c r="CNE13" s="82"/>
      <c r="CNF13" s="82"/>
      <c r="CNG13" s="82"/>
      <c r="CNH13" s="82"/>
      <c r="CNI13" s="82"/>
      <c r="CNJ13" s="82"/>
      <c r="CNK13" s="82"/>
      <c r="CNL13" s="82"/>
      <c r="CNM13" s="82"/>
      <c r="CNN13" s="82"/>
      <c r="CNO13" s="82"/>
      <c r="CNP13" s="82"/>
      <c r="CNQ13" s="82"/>
      <c r="CNR13" s="82"/>
      <c r="CNS13" s="82"/>
      <c r="CNT13" s="82"/>
      <c r="CNU13" s="82"/>
      <c r="CNV13" s="82"/>
      <c r="CNW13" s="82"/>
      <c r="CNX13" s="82"/>
      <c r="CNY13" s="82"/>
      <c r="CNZ13" s="82"/>
      <c r="COA13" s="82"/>
      <c r="COB13" s="82"/>
      <c r="COC13" s="82"/>
      <c r="COD13" s="82"/>
      <c r="COE13" s="82"/>
      <c r="COF13" s="82"/>
      <c r="COG13" s="82"/>
      <c r="COH13" s="82"/>
      <c r="COI13" s="82"/>
      <c r="COJ13" s="82"/>
      <c r="COK13" s="82"/>
      <c r="COL13" s="82"/>
      <c r="COM13" s="82"/>
      <c r="CON13" s="82"/>
      <c r="COO13" s="82"/>
      <c r="COP13" s="82"/>
      <c r="COQ13" s="82"/>
      <c r="COR13" s="82"/>
      <c r="COS13" s="82"/>
      <c r="COT13" s="82"/>
      <c r="COU13" s="82"/>
      <c r="COV13" s="82"/>
      <c r="COW13" s="82"/>
      <c r="COX13" s="82"/>
      <c r="COY13" s="82"/>
      <c r="COZ13" s="82"/>
      <c r="CPA13" s="82"/>
      <c r="CPB13" s="82"/>
      <c r="CPC13" s="82"/>
      <c r="CPD13" s="82"/>
      <c r="CPE13" s="82"/>
      <c r="CPF13" s="82"/>
      <c r="CPG13" s="82"/>
      <c r="CPH13" s="82"/>
      <c r="CPI13" s="82"/>
      <c r="CPJ13" s="82"/>
      <c r="CPK13" s="82"/>
      <c r="CPL13" s="82"/>
      <c r="CPM13" s="82"/>
      <c r="CPN13" s="82"/>
      <c r="CPO13" s="82"/>
      <c r="CPP13" s="82"/>
      <c r="CPQ13" s="82"/>
      <c r="CPR13" s="82"/>
      <c r="CPS13" s="82"/>
      <c r="CPT13" s="82"/>
      <c r="CPU13" s="82"/>
      <c r="CPV13" s="82"/>
      <c r="CPW13" s="82"/>
      <c r="CPX13" s="82"/>
      <c r="CPY13" s="82"/>
      <c r="CPZ13" s="82"/>
      <c r="CQA13" s="82"/>
      <c r="CQB13" s="82"/>
      <c r="CQC13" s="82"/>
      <c r="CQD13" s="82"/>
      <c r="CQE13" s="82"/>
      <c r="CQF13" s="82"/>
      <c r="CQG13" s="82"/>
      <c r="CQH13" s="82"/>
      <c r="CQI13" s="82"/>
      <c r="CQJ13" s="82"/>
      <c r="CQK13" s="82"/>
      <c r="CQL13" s="82"/>
      <c r="CQM13" s="82"/>
      <c r="CQN13" s="82"/>
      <c r="CQO13" s="82"/>
      <c r="CQP13" s="82"/>
      <c r="CQQ13" s="82"/>
      <c r="CQR13" s="82"/>
      <c r="CQS13" s="82"/>
      <c r="CQT13" s="82"/>
      <c r="CQU13" s="82"/>
      <c r="CQV13" s="82"/>
      <c r="CQW13" s="82"/>
      <c r="CQX13" s="82"/>
      <c r="CQY13" s="82"/>
      <c r="CQZ13" s="82"/>
      <c r="CRA13" s="82"/>
      <c r="CRB13" s="82"/>
      <c r="CRC13" s="82"/>
      <c r="CRD13" s="82"/>
      <c r="CRE13" s="82"/>
      <c r="CRF13" s="82"/>
      <c r="CRG13" s="82"/>
      <c r="CRH13" s="82"/>
      <c r="CRI13" s="82"/>
      <c r="CRJ13" s="82"/>
      <c r="CRK13" s="82"/>
      <c r="CRL13" s="82"/>
      <c r="CRM13" s="82"/>
      <c r="CRN13" s="82"/>
      <c r="CRO13" s="82"/>
      <c r="CRP13" s="82"/>
      <c r="CRQ13" s="82"/>
      <c r="CRR13" s="82"/>
      <c r="CRS13" s="82"/>
      <c r="CRT13" s="82"/>
      <c r="CRU13" s="82"/>
      <c r="CRV13" s="82"/>
      <c r="CRW13" s="82"/>
      <c r="CRX13" s="82"/>
      <c r="CRY13" s="82"/>
      <c r="CRZ13" s="82"/>
      <c r="CSA13" s="82"/>
      <c r="CSB13" s="82"/>
      <c r="CSC13" s="82"/>
      <c r="CSD13" s="82"/>
      <c r="CSE13" s="82"/>
      <c r="CSF13" s="82"/>
      <c r="CSG13" s="82"/>
      <c r="CSH13" s="82"/>
      <c r="CSI13" s="82"/>
      <c r="CSJ13" s="82"/>
      <c r="CSK13" s="82"/>
      <c r="CSL13" s="82"/>
      <c r="CSM13" s="82"/>
      <c r="CSN13" s="82"/>
      <c r="CSO13" s="82"/>
      <c r="CSP13" s="82"/>
      <c r="CSQ13" s="82"/>
      <c r="CSR13" s="82"/>
      <c r="CSS13" s="82"/>
      <c r="CST13" s="82"/>
      <c r="CSU13" s="82"/>
      <c r="CSV13" s="82"/>
      <c r="CSW13" s="82"/>
      <c r="CSX13" s="82"/>
      <c r="CSY13" s="82"/>
      <c r="CSZ13" s="82"/>
      <c r="CTA13" s="82"/>
      <c r="CTB13" s="82"/>
      <c r="CTC13" s="82"/>
      <c r="CTD13" s="82"/>
      <c r="CTE13" s="82"/>
      <c r="CTF13" s="82"/>
      <c r="CTG13" s="82"/>
      <c r="CTH13" s="82"/>
      <c r="CTI13" s="82"/>
      <c r="CTJ13" s="82"/>
      <c r="CTK13" s="82"/>
      <c r="CTL13" s="82"/>
      <c r="CTM13" s="82"/>
      <c r="CTN13" s="82"/>
      <c r="CTO13" s="82"/>
      <c r="CTP13" s="82"/>
      <c r="CTQ13" s="82"/>
      <c r="CTR13" s="82"/>
      <c r="CTS13" s="82"/>
      <c r="CTT13" s="82"/>
      <c r="CTU13" s="82"/>
      <c r="CTV13" s="82"/>
      <c r="CTW13" s="82"/>
      <c r="CTX13" s="82"/>
      <c r="CTY13" s="82"/>
      <c r="CTZ13" s="82"/>
      <c r="CUA13" s="82"/>
      <c r="CUB13" s="82"/>
      <c r="CUC13" s="82"/>
      <c r="CUD13" s="82"/>
      <c r="CUE13" s="82"/>
      <c r="CUF13" s="82"/>
      <c r="CUG13" s="82"/>
      <c r="CUH13" s="82"/>
      <c r="CUI13" s="82"/>
      <c r="CUJ13" s="82"/>
      <c r="CUK13" s="82"/>
      <c r="CUL13" s="82"/>
      <c r="CUM13" s="82"/>
      <c r="CUN13" s="82"/>
      <c r="CUO13" s="82"/>
      <c r="CUP13" s="82"/>
      <c r="CUQ13" s="82"/>
      <c r="CUR13" s="82"/>
      <c r="CUS13" s="82"/>
      <c r="CUT13" s="82"/>
      <c r="CUU13" s="82"/>
      <c r="CUV13" s="82"/>
      <c r="CUW13" s="82"/>
      <c r="CUX13" s="82"/>
      <c r="CUY13" s="82"/>
      <c r="CUZ13" s="82"/>
      <c r="CVA13" s="82"/>
      <c r="CVB13" s="82"/>
      <c r="CVC13" s="82"/>
      <c r="CVD13" s="82"/>
      <c r="CVE13" s="82"/>
      <c r="CVF13" s="82"/>
      <c r="CVG13" s="82"/>
      <c r="CVH13" s="82"/>
      <c r="CVI13" s="82"/>
      <c r="CVJ13" s="82"/>
      <c r="CVK13" s="82"/>
      <c r="CVL13" s="82"/>
      <c r="CVM13" s="82"/>
      <c r="CVN13" s="82"/>
      <c r="CVO13" s="82"/>
      <c r="CVP13" s="82"/>
      <c r="CVQ13" s="82"/>
      <c r="CVR13" s="82"/>
      <c r="CVS13" s="82"/>
      <c r="CVT13" s="82"/>
      <c r="CVU13" s="82"/>
      <c r="CVV13" s="82"/>
      <c r="CVW13" s="82"/>
      <c r="CVX13" s="82"/>
      <c r="CVY13" s="82"/>
      <c r="CVZ13" s="82"/>
      <c r="CWA13" s="82"/>
      <c r="CWB13" s="82"/>
      <c r="CWC13" s="82"/>
      <c r="CWD13" s="82"/>
      <c r="CWE13" s="82"/>
      <c r="CWF13" s="82"/>
      <c r="CWG13" s="82"/>
      <c r="CWH13" s="82"/>
      <c r="CWI13" s="82"/>
      <c r="CWJ13" s="82"/>
      <c r="CWK13" s="82"/>
      <c r="CWL13" s="82"/>
      <c r="CWM13" s="82"/>
      <c r="CWN13" s="82"/>
      <c r="CWO13" s="82"/>
      <c r="CWP13" s="82"/>
      <c r="CWQ13" s="82"/>
      <c r="CWR13" s="82"/>
      <c r="CWS13" s="82"/>
      <c r="CWT13" s="82"/>
      <c r="CWU13" s="82"/>
      <c r="CWV13" s="82"/>
      <c r="CWW13" s="82"/>
      <c r="CWX13" s="82"/>
      <c r="CWY13" s="82"/>
      <c r="CWZ13" s="82"/>
      <c r="CXA13" s="82"/>
      <c r="CXB13" s="82"/>
      <c r="CXC13" s="82"/>
      <c r="CXD13" s="82"/>
      <c r="CXE13" s="82"/>
      <c r="CXF13" s="82"/>
      <c r="CXG13" s="82"/>
      <c r="CXH13" s="82"/>
      <c r="CXI13" s="82"/>
      <c r="CXJ13" s="82"/>
      <c r="CXK13" s="82"/>
      <c r="CXL13" s="82"/>
      <c r="CXM13" s="82"/>
      <c r="CXN13" s="82"/>
      <c r="CXO13" s="82"/>
      <c r="CXP13" s="82"/>
      <c r="CXQ13" s="82"/>
      <c r="CXR13" s="82"/>
      <c r="CXS13" s="82"/>
      <c r="CXT13" s="82"/>
      <c r="CXU13" s="82"/>
      <c r="CXV13" s="82"/>
      <c r="CXW13" s="82"/>
      <c r="CXX13" s="82"/>
      <c r="CXY13" s="82"/>
      <c r="CXZ13" s="82"/>
      <c r="CYA13" s="82"/>
      <c r="CYB13" s="82"/>
      <c r="CYC13" s="82"/>
      <c r="CYD13" s="82"/>
      <c r="CYE13" s="82"/>
      <c r="CYF13" s="82"/>
      <c r="CYG13" s="82"/>
      <c r="CYH13" s="82"/>
      <c r="CYI13" s="82"/>
      <c r="CYJ13" s="82"/>
      <c r="CYK13" s="82"/>
      <c r="CYL13" s="82"/>
      <c r="CYM13" s="82"/>
      <c r="CYN13" s="82"/>
      <c r="CYO13" s="82"/>
      <c r="CYP13" s="82"/>
      <c r="CYQ13" s="82"/>
      <c r="CYR13" s="82"/>
      <c r="CYS13" s="82"/>
      <c r="CYT13" s="82"/>
      <c r="CYU13" s="82"/>
      <c r="CYV13" s="82"/>
      <c r="CYW13" s="82"/>
      <c r="CYX13" s="82"/>
      <c r="CYY13" s="82"/>
      <c r="CYZ13" s="82"/>
      <c r="CZA13" s="82"/>
      <c r="CZB13" s="82"/>
      <c r="CZC13" s="82"/>
      <c r="CZD13" s="82"/>
      <c r="CZE13" s="82"/>
      <c r="CZF13" s="82"/>
      <c r="CZG13" s="82"/>
      <c r="CZH13" s="82"/>
      <c r="CZI13" s="82"/>
      <c r="CZJ13" s="82"/>
      <c r="CZK13" s="82"/>
      <c r="CZL13" s="82"/>
      <c r="CZM13" s="82"/>
      <c r="CZN13" s="82"/>
      <c r="CZO13" s="82"/>
      <c r="CZP13" s="82"/>
      <c r="CZQ13" s="82"/>
      <c r="CZR13" s="82"/>
      <c r="CZS13" s="82"/>
      <c r="CZT13" s="82"/>
      <c r="CZU13" s="82"/>
      <c r="CZV13" s="82"/>
      <c r="CZW13" s="82"/>
      <c r="CZX13" s="82"/>
      <c r="CZY13" s="82"/>
      <c r="CZZ13" s="82"/>
      <c r="DAA13" s="82"/>
      <c r="DAB13" s="82"/>
      <c r="DAC13" s="82"/>
      <c r="DAD13" s="82"/>
      <c r="DAE13" s="82"/>
      <c r="DAF13" s="82"/>
      <c r="DAG13" s="82"/>
      <c r="DAH13" s="82"/>
      <c r="DAI13" s="82"/>
      <c r="DAJ13" s="82"/>
      <c r="DAK13" s="82"/>
      <c r="DAL13" s="82"/>
      <c r="DAM13" s="82"/>
      <c r="DAN13" s="82"/>
      <c r="DAO13" s="82"/>
      <c r="DAP13" s="82"/>
      <c r="DAQ13" s="82"/>
      <c r="DAR13" s="82"/>
      <c r="DAS13" s="82"/>
      <c r="DAT13" s="82"/>
      <c r="DAU13" s="82"/>
      <c r="DAV13" s="82"/>
      <c r="DAW13" s="82"/>
      <c r="DAX13" s="82"/>
      <c r="DAY13" s="82"/>
      <c r="DAZ13" s="82"/>
      <c r="DBA13" s="82"/>
      <c r="DBB13" s="82"/>
      <c r="DBC13" s="82"/>
      <c r="DBD13" s="82"/>
      <c r="DBE13" s="82"/>
      <c r="DBF13" s="82"/>
      <c r="DBG13" s="82"/>
      <c r="DBH13" s="82"/>
      <c r="DBI13" s="82"/>
      <c r="DBJ13" s="82"/>
      <c r="DBK13" s="82"/>
      <c r="DBL13" s="82"/>
      <c r="DBM13" s="82"/>
      <c r="DBN13" s="82"/>
      <c r="DBO13" s="82"/>
      <c r="DBP13" s="82"/>
      <c r="DBQ13" s="82"/>
      <c r="DBR13" s="82"/>
      <c r="DBS13" s="82"/>
      <c r="DBT13" s="82"/>
      <c r="DBU13" s="82"/>
      <c r="DBV13" s="82"/>
      <c r="DBW13" s="82"/>
      <c r="DBX13" s="82"/>
      <c r="DBY13" s="82"/>
      <c r="DBZ13" s="82"/>
      <c r="DCA13" s="82"/>
      <c r="DCB13" s="82"/>
      <c r="DCC13" s="82"/>
      <c r="DCD13" s="82"/>
      <c r="DCE13" s="82"/>
      <c r="DCF13" s="82"/>
      <c r="DCG13" s="82"/>
      <c r="DCH13" s="82"/>
      <c r="DCI13" s="82"/>
      <c r="DCJ13" s="82"/>
      <c r="DCK13" s="82"/>
      <c r="DCL13" s="82"/>
      <c r="DCM13" s="82"/>
      <c r="DCN13" s="82"/>
      <c r="DCO13" s="82"/>
      <c r="DCP13" s="82"/>
      <c r="DCQ13" s="82"/>
      <c r="DCR13" s="82"/>
      <c r="DCS13" s="82"/>
      <c r="DCT13" s="82"/>
      <c r="DCU13" s="82"/>
      <c r="DCV13" s="82"/>
      <c r="DCW13" s="82"/>
      <c r="DCX13" s="82"/>
      <c r="DCY13" s="82"/>
      <c r="DCZ13" s="82"/>
      <c r="DDA13" s="82"/>
      <c r="DDB13" s="82"/>
      <c r="DDC13" s="82"/>
      <c r="DDD13" s="82"/>
      <c r="DDE13" s="82"/>
      <c r="DDF13" s="82"/>
      <c r="DDG13" s="82"/>
      <c r="DDH13" s="82"/>
      <c r="DDI13" s="82"/>
      <c r="DDJ13" s="82"/>
      <c r="DDK13" s="82"/>
      <c r="DDL13" s="82"/>
      <c r="DDM13" s="82"/>
      <c r="DDN13" s="82"/>
      <c r="DDO13" s="82"/>
      <c r="DDP13" s="82"/>
      <c r="DDQ13" s="82"/>
      <c r="DDR13" s="82"/>
      <c r="DDS13" s="82"/>
      <c r="DDT13" s="82"/>
      <c r="DDU13" s="82"/>
      <c r="DDV13" s="82"/>
      <c r="DDW13" s="82"/>
      <c r="DDX13" s="82"/>
      <c r="DDY13" s="82"/>
      <c r="DDZ13" s="82"/>
      <c r="DEA13" s="82"/>
      <c r="DEB13" s="82"/>
      <c r="DEC13" s="82"/>
      <c r="DED13" s="82"/>
      <c r="DEE13" s="82"/>
      <c r="DEF13" s="82"/>
      <c r="DEG13" s="82"/>
      <c r="DEH13" s="82"/>
      <c r="DEI13" s="82"/>
      <c r="DEJ13" s="82"/>
      <c r="DEK13" s="82"/>
      <c r="DEL13" s="82"/>
      <c r="DEM13" s="82"/>
      <c r="DEN13" s="82"/>
      <c r="DEO13" s="82"/>
      <c r="DEP13" s="82"/>
      <c r="DEQ13" s="82"/>
      <c r="DER13" s="82"/>
      <c r="DES13" s="82"/>
      <c r="DET13" s="82"/>
      <c r="DEU13" s="82"/>
      <c r="DEV13" s="82"/>
      <c r="DEW13" s="82"/>
      <c r="DEX13" s="82"/>
      <c r="DEY13" s="82"/>
      <c r="DEZ13" s="82"/>
      <c r="DFA13" s="82"/>
      <c r="DFB13" s="82"/>
      <c r="DFC13" s="82"/>
      <c r="DFD13" s="82"/>
      <c r="DFE13" s="82"/>
      <c r="DFF13" s="82"/>
      <c r="DFG13" s="82"/>
      <c r="DFH13" s="82"/>
      <c r="DFI13" s="82"/>
      <c r="DFJ13" s="82"/>
      <c r="DFK13" s="82"/>
      <c r="DFL13" s="82"/>
      <c r="DFM13" s="82"/>
      <c r="DFN13" s="82"/>
      <c r="DFO13" s="82"/>
      <c r="DFP13" s="82"/>
      <c r="DFQ13" s="82"/>
      <c r="DFR13" s="82"/>
      <c r="DFS13" s="82"/>
      <c r="DFT13" s="82"/>
      <c r="DFU13" s="82"/>
      <c r="DFV13" s="82"/>
      <c r="DFW13" s="82"/>
      <c r="DFX13" s="82"/>
      <c r="DFY13" s="82"/>
      <c r="DFZ13" s="82"/>
      <c r="DGA13" s="82"/>
      <c r="DGB13" s="82"/>
      <c r="DGC13" s="82"/>
      <c r="DGD13" s="82"/>
      <c r="DGE13" s="82"/>
      <c r="DGF13" s="82"/>
      <c r="DGG13" s="82"/>
      <c r="DGH13" s="82"/>
      <c r="DGI13" s="82"/>
      <c r="DGJ13" s="82"/>
      <c r="DGK13" s="82"/>
      <c r="DGL13" s="82"/>
      <c r="DGM13" s="82"/>
      <c r="DGN13" s="82"/>
      <c r="DGO13" s="82"/>
      <c r="DGP13" s="82"/>
      <c r="DGQ13" s="82"/>
      <c r="DGR13" s="82"/>
      <c r="DGS13" s="82"/>
      <c r="DGT13" s="82"/>
      <c r="DGU13" s="82"/>
      <c r="DGV13" s="82"/>
      <c r="DGW13" s="82"/>
      <c r="DGX13" s="82"/>
      <c r="DGY13" s="82"/>
      <c r="DGZ13" s="82"/>
      <c r="DHA13" s="82"/>
      <c r="DHB13" s="82"/>
      <c r="DHC13" s="82"/>
      <c r="DHD13" s="82"/>
      <c r="DHE13" s="82"/>
      <c r="DHF13" s="82"/>
      <c r="DHG13" s="82"/>
      <c r="DHH13" s="82"/>
      <c r="DHI13" s="82"/>
      <c r="DHJ13" s="82"/>
      <c r="DHK13" s="82"/>
      <c r="DHL13" s="82"/>
      <c r="DHM13" s="82"/>
      <c r="DHN13" s="82"/>
      <c r="DHO13" s="82"/>
      <c r="DHP13" s="82"/>
      <c r="DHQ13" s="82"/>
      <c r="DHR13" s="82"/>
      <c r="DHS13" s="82"/>
      <c r="DHT13" s="82"/>
      <c r="DHU13" s="82"/>
      <c r="DHV13" s="82"/>
      <c r="DHW13" s="82"/>
      <c r="DHX13" s="82"/>
      <c r="DHY13" s="82"/>
      <c r="DHZ13" s="82"/>
      <c r="DIA13" s="82"/>
      <c r="DIB13" s="82"/>
      <c r="DIC13" s="82"/>
      <c r="DID13" s="82"/>
      <c r="DIE13" s="82"/>
      <c r="DIF13" s="82"/>
      <c r="DIG13" s="82"/>
      <c r="DIH13" s="82"/>
      <c r="DII13" s="82"/>
      <c r="DIJ13" s="82"/>
      <c r="DIK13" s="82"/>
      <c r="DIL13" s="82"/>
      <c r="DIM13" s="82"/>
      <c r="DIN13" s="82"/>
      <c r="DIO13" s="82"/>
      <c r="DIP13" s="82"/>
      <c r="DIQ13" s="82"/>
      <c r="DIR13" s="82"/>
      <c r="DIS13" s="82"/>
      <c r="DIT13" s="82"/>
      <c r="DIU13" s="82"/>
      <c r="DIV13" s="82"/>
      <c r="DIW13" s="82"/>
      <c r="DIX13" s="82"/>
      <c r="DIY13" s="82"/>
      <c r="DIZ13" s="82"/>
      <c r="DJA13" s="82"/>
      <c r="DJB13" s="82"/>
      <c r="DJC13" s="82"/>
      <c r="DJD13" s="82"/>
      <c r="DJE13" s="82"/>
      <c r="DJF13" s="82"/>
      <c r="DJG13" s="82"/>
      <c r="DJH13" s="82"/>
      <c r="DJI13" s="82"/>
      <c r="DJJ13" s="82"/>
      <c r="DJK13" s="82"/>
      <c r="DJL13" s="82"/>
      <c r="DJM13" s="82"/>
      <c r="DJN13" s="82"/>
      <c r="DJO13" s="82"/>
      <c r="DJP13" s="82"/>
      <c r="DJQ13" s="82"/>
      <c r="DJR13" s="82"/>
      <c r="DJS13" s="82"/>
      <c r="DJT13" s="82"/>
      <c r="DJU13" s="82"/>
      <c r="DJV13" s="82"/>
      <c r="DJW13" s="82"/>
      <c r="DJX13" s="82"/>
      <c r="DJY13" s="82"/>
      <c r="DJZ13" s="82"/>
      <c r="DKA13" s="82"/>
      <c r="DKB13" s="82"/>
      <c r="DKC13" s="82"/>
      <c r="DKD13" s="82"/>
      <c r="DKE13" s="82"/>
      <c r="DKF13" s="82"/>
      <c r="DKG13" s="82"/>
      <c r="DKH13" s="82"/>
      <c r="DKI13" s="82"/>
      <c r="DKJ13" s="82"/>
      <c r="DKK13" s="82"/>
      <c r="DKL13" s="82"/>
      <c r="DKM13" s="82"/>
      <c r="DKN13" s="82"/>
      <c r="DKO13" s="82"/>
      <c r="DKP13" s="82"/>
      <c r="DKQ13" s="82"/>
      <c r="DKR13" s="82"/>
      <c r="DKS13" s="82"/>
      <c r="DKT13" s="82"/>
      <c r="DKU13" s="82"/>
      <c r="DKV13" s="82"/>
      <c r="DKW13" s="82"/>
      <c r="DKX13" s="82"/>
      <c r="DKY13" s="82"/>
      <c r="DKZ13" s="82"/>
      <c r="DLA13" s="82"/>
      <c r="DLB13" s="82"/>
      <c r="DLC13" s="82"/>
      <c r="DLD13" s="82"/>
      <c r="DLE13" s="82"/>
      <c r="DLF13" s="82"/>
      <c r="DLG13" s="82"/>
      <c r="DLH13" s="82"/>
      <c r="DLI13" s="82"/>
      <c r="DLJ13" s="82"/>
      <c r="DLK13" s="82"/>
      <c r="DLL13" s="82"/>
      <c r="DLM13" s="82"/>
      <c r="DLN13" s="82"/>
      <c r="DLO13" s="82"/>
      <c r="DLP13" s="82"/>
      <c r="DLQ13" s="82"/>
      <c r="DLR13" s="82"/>
      <c r="DLS13" s="82"/>
      <c r="DLT13" s="82"/>
      <c r="DLU13" s="82"/>
      <c r="DLV13" s="82"/>
      <c r="DLW13" s="82"/>
      <c r="DLX13" s="82"/>
      <c r="DLY13" s="82"/>
      <c r="DLZ13" s="82"/>
      <c r="DMA13" s="82"/>
      <c r="DMB13" s="82"/>
      <c r="DMC13" s="82"/>
      <c r="DMD13" s="82"/>
      <c r="DME13" s="82"/>
      <c r="DMF13" s="82"/>
      <c r="DMG13" s="82"/>
      <c r="DMH13" s="82"/>
      <c r="DMI13" s="82"/>
      <c r="DMJ13" s="82"/>
      <c r="DMK13" s="82"/>
      <c r="DML13" s="82"/>
      <c r="DMM13" s="82"/>
      <c r="DMN13" s="82"/>
      <c r="DMO13" s="82"/>
      <c r="DMP13" s="82"/>
      <c r="DMQ13" s="82"/>
      <c r="DMR13" s="82"/>
      <c r="DMS13" s="82"/>
      <c r="DMT13" s="82"/>
      <c r="DMU13" s="82"/>
      <c r="DMV13" s="82"/>
      <c r="DMW13" s="82"/>
      <c r="DMX13" s="82"/>
      <c r="DMY13" s="82"/>
      <c r="DMZ13" s="82"/>
      <c r="DNA13" s="82"/>
      <c r="DNB13" s="82"/>
      <c r="DNC13" s="82"/>
      <c r="DND13" s="82"/>
      <c r="DNE13" s="82"/>
      <c r="DNF13" s="82"/>
      <c r="DNG13" s="82"/>
      <c r="DNH13" s="82"/>
      <c r="DNI13" s="82"/>
      <c r="DNJ13" s="82"/>
      <c r="DNK13" s="82"/>
      <c r="DNL13" s="82"/>
      <c r="DNM13" s="82"/>
      <c r="DNN13" s="82"/>
      <c r="DNO13" s="82"/>
      <c r="DNP13" s="82"/>
      <c r="DNQ13" s="82"/>
      <c r="DNR13" s="82"/>
      <c r="DNS13" s="82"/>
      <c r="DNT13" s="82"/>
      <c r="DNU13" s="82"/>
      <c r="DNV13" s="82"/>
      <c r="DNW13" s="82"/>
      <c r="DNX13" s="82"/>
      <c r="DNY13" s="82"/>
      <c r="DNZ13" s="82"/>
      <c r="DOA13" s="82"/>
      <c r="DOB13" s="82"/>
      <c r="DOC13" s="82"/>
      <c r="DOD13" s="82"/>
      <c r="DOE13" s="82"/>
      <c r="DOF13" s="82"/>
      <c r="DOG13" s="82"/>
      <c r="DOH13" s="82"/>
      <c r="DOI13" s="82"/>
      <c r="DOJ13" s="82"/>
      <c r="DOK13" s="82"/>
      <c r="DOL13" s="82"/>
      <c r="DOM13" s="82"/>
      <c r="DON13" s="82"/>
      <c r="DOO13" s="82"/>
      <c r="DOP13" s="82"/>
      <c r="DOQ13" s="82"/>
      <c r="DOR13" s="82"/>
      <c r="DOS13" s="82"/>
      <c r="DOT13" s="82"/>
      <c r="DOU13" s="82"/>
      <c r="DOV13" s="82"/>
      <c r="DOW13" s="82"/>
      <c r="DOX13" s="82"/>
      <c r="DOY13" s="82"/>
      <c r="DOZ13" s="82"/>
      <c r="DPA13" s="82"/>
      <c r="DPB13" s="82"/>
      <c r="DPC13" s="82"/>
      <c r="DPD13" s="82"/>
      <c r="DPE13" s="82"/>
      <c r="DPF13" s="82"/>
      <c r="DPG13" s="82"/>
      <c r="DPH13" s="82"/>
      <c r="DPI13" s="82"/>
      <c r="DPJ13" s="82"/>
      <c r="DPK13" s="82"/>
      <c r="DPL13" s="82"/>
      <c r="DPM13" s="82"/>
      <c r="DPN13" s="82"/>
      <c r="DPO13" s="82"/>
      <c r="DPP13" s="82"/>
      <c r="DPQ13" s="82"/>
      <c r="DPR13" s="82"/>
      <c r="DPS13" s="82"/>
      <c r="DPT13" s="82"/>
      <c r="DPU13" s="82"/>
      <c r="DPV13" s="82"/>
      <c r="DPW13" s="82"/>
      <c r="DPX13" s="82"/>
      <c r="DPY13" s="82"/>
      <c r="DPZ13" s="82"/>
      <c r="DQA13" s="82"/>
      <c r="DQB13" s="82"/>
      <c r="DQC13" s="82"/>
      <c r="DQD13" s="82"/>
      <c r="DQE13" s="82"/>
      <c r="DQF13" s="82"/>
      <c r="DQG13" s="82"/>
      <c r="DQH13" s="82"/>
      <c r="DQI13" s="82"/>
      <c r="DQJ13" s="82"/>
      <c r="DQK13" s="82"/>
      <c r="DQL13" s="82"/>
      <c r="DQM13" s="82"/>
      <c r="DQN13" s="82"/>
      <c r="DQO13" s="82"/>
      <c r="DQP13" s="82"/>
      <c r="DQQ13" s="82"/>
      <c r="DQR13" s="82"/>
      <c r="DQS13" s="82"/>
      <c r="DQT13" s="82"/>
      <c r="DQU13" s="82"/>
      <c r="DQV13" s="82"/>
      <c r="DQW13" s="82"/>
      <c r="DQX13" s="82"/>
      <c r="DQY13" s="82"/>
      <c r="DQZ13" s="82"/>
      <c r="DRA13" s="82"/>
      <c r="DRB13" s="82"/>
      <c r="DRC13" s="82"/>
      <c r="DRD13" s="82"/>
      <c r="DRE13" s="82"/>
      <c r="DRF13" s="82"/>
      <c r="DRG13" s="82"/>
      <c r="DRH13" s="82"/>
      <c r="DRI13" s="82"/>
      <c r="DRJ13" s="82"/>
      <c r="DRK13" s="82"/>
      <c r="DRL13" s="82"/>
      <c r="DRM13" s="82"/>
      <c r="DRN13" s="82"/>
      <c r="DRO13" s="82"/>
      <c r="DRP13" s="82"/>
      <c r="DRQ13" s="82"/>
      <c r="DRR13" s="82"/>
      <c r="DRS13" s="82"/>
      <c r="DRT13" s="82"/>
      <c r="DRU13" s="82"/>
      <c r="DRV13" s="82"/>
      <c r="DRW13" s="82"/>
      <c r="DRX13" s="82"/>
      <c r="DRY13" s="82"/>
      <c r="DRZ13" s="82"/>
      <c r="DSA13" s="82"/>
      <c r="DSB13" s="82"/>
      <c r="DSC13" s="82"/>
      <c r="DSD13" s="82"/>
      <c r="DSE13" s="82"/>
      <c r="DSF13" s="82"/>
      <c r="DSG13" s="82"/>
      <c r="DSH13" s="82"/>
      <c r="DSI13" s="82"/>
      <c r="DSJ13" s="82"/>
      <c r="DSK13" s="82"/>
      <c r="DSL13" s="82"/>
      <c r="DSM13" s="82"/>
      <c r="DSN13" s="82"/>
      <c r="DSO13" s="82"/>
      <c r="DSP13" s="82"/>
      <c r="DSQ13" s="82"/>
      <c r="DSR13" s="82"/>
      <c r="DSS13" s="82"/>
      <c r="DST13" s="82"/>
      <c r="DSU13" s="82"/>
      <c r="DSV13" s="82"/>
      <c r="DSW13" s="82"/>
      <c r="DSX13" s="82"/>
      <c r="DSY13" s="82"/>
      <c r="DSZ13" s="82"/>
      <c r="DTA13" s="82"/>
      <c r="DTB13" s="82"/>
      <c r="DTC13" s="82"/>
      <c r="DTD13" s="82"/>
      <c r="DTE13" s="82"/>
      <c r="DTF13" s="82"/>
      <c r="DTG13" s="82"/>
      <c r="DTH13" s="82"/>
      <c r="DTI13" s="82"/>
      <c r="DTJ13" s="82"/>
      <c r="DTK13" s="82"/>
      <c r="DTL13" s="82"/>
      <c r="DTM13" s="82"/>
      <c r="DTN13" s="82"/>
      <c r="DTO13" s="82"/>
      <c r="DTP13" s="82"/>
      <c r="DTQ13" s="82"/>
      <c r="DTR13" s="82"/>
      <c r="DTS13" s="82"/>
      <c r="DTT13" s="82"/>
      <c r="DTU13" s="82"/>
      <c r="DTV13" s="82"/>
      <c r="DTW13" s="82"/>
      <c r="DTX13" s="82"/>
      <c r="DTY13" s="82"/>
      <c r="DTZ13" s="82"/>
      <c r="DUA13" s="82"/>
      <c r="DUB13" s="82"/>
      <c r="DUC13" s="82"/>
      <c r="DUD13" s="82"/>
      <c r="DUE13" s="82"/>
      <c r="DUF13" s="82"/>
      <c r="DUG13" s="82"/>
      <c r="DUH13" s="82"/>
      <c r="DUI13" s="82"/>
      <c r="DUJ13" s="82"/>
      <c r="DUK13" s="82"/>
      <c r="DUL13" s="82"/>
      <c r="DUM13" s="82"/>
      <c r="DUN13" s="82"/>
      <c r="DUO13" s="82"/>
      <c r="DUP13" s="82"/>
      <c r="DUQ13" s="82"/>
      <c r="DUR13" s="82"/>
      <c r="DUS13" s="82"/>
      <c r="DUT13" s="82"/>
      <c r="DUU13" s="82"/>
      <c r="DUV13" s="82"/>
      <c r="DUW13" s="82"/>
      <c r="DUX13" s="82"/>
      <c r="DUY13" s="82"/>
      <c r="DUZ13" s="82"/>
      <c r="DVA13" s="82"/>
      <c r="DVB13" s="82"/>
      <c r="DVC13" s="82"/>
      <c r="DVD13" s="82"/>
      <c r="DVE13" s="82"/>
      <c r="DVF13" s="82"/>
      <c r="DVG13" s="82"/>
      <c r="DVH13" s="82"/>
      <c r="DVI13" s="82"/>
      <c r="DVJ13" s="82"/>
      <c r="DVK13" s="82"/>
      <c r="DVL13" s="82"/>
      <c r="DVM13" s="82"/>
      <c r="DVN13" s="82"/>
      <c r="DVO13" s="82"/>
      <c r="DVP13" s="82"/>
      <c r="DVQ13" s="82"/>
      <c r="DVR13" s="82"/>
      <c r="DVS13" s="82"/>
      <c r="DVT13" s="82"/>
      <c r="DVU13" s="82"/>
      <c r="DVV13" s="82"/>
      <c r="DVW13" s="82"/>
      <c r="DVX13" s="82"/>
      <c r="DVY13" s="82"/>
      <c r="DVZ13" s="82"/>
      <c r="DWA13" s="82"/>
      <c r="DWB13" s="82"/>
      <c r="DWC13" s="82"/>
      <c r="DWD13" s="82"/>
      <c r="DWE13" s="82"/>
      <c r="DWF13" s="82"/>
      <c r="DWG13" s="82"/>
      <c r="DWH13" s="82"/>
      <c r="DWI13" s="82"/>
      <c r="DWJ13" s="82"/>
      <c r="DWK13" s="82"/>
      <c r="DWL13" s="82"/>
      <c r="DWM13" s="82"/>
      <c r="DWN13" s="82"/>
      <c r="DWO13" s="82"/>
      <c r="DWP13" s="82"/>
      <c r="DWQ13" s="82"/>
      <c r="DWR13" s="82"/>
      <c r="DWS13" s="82"/>
      <c r="DWT13" s="82"/>
      <c r="DWU13" s="82"/>
      <c r="DWV13" s="82"/>
      <c r="DWW13" s="82"/>
      <c r="DWX13" s="82"/>
      <c r="DWY13" s="82"/>
      <c r="DWZ13" s="82"/>
      <c r="DXA13" s="82"/>
      <c r="DXB13" s="82"/>
      <c r="DXC13" s="82"/>
      <c r="DXD13" s="82"/>
      <c r="DXE13" s="82"/>
      <c r="DXF13" s="82"/>
      <c r="DXG13" s="82"/>
      <c r="DXH13" s="82"/>
      <c r="DXI13" s="82"/>
      <c r="DXJ13" s="82"/>
      <c r="DXK13" s="82"/>
      <c r="DXL13" s="82"/>
      <c r="DXM13" s="82"/>
      <c r="DXN13" s="82"/>
      <c r="DXO13" s="82"/>
      <c r="DXP13" s="82"/>
      <c r="DXQ13" s="82"/>
      <c r="DXR13" s="82"/>
      <c r="DXS13" s="82"/>
      <c r="DXT13" s="82"/>
      <c r="DXU13" s="82"/>
      <c r="DXV13" s="82"/>
      <c r="DXW13" s="82"/>
      <c r="DXX13" s="82"/>
      <c r="DXY13" s="82"/>
      <c r="DXZ13" s="82"/>
      <c r="DYA13" s="82"/>
      <c r="DYB13" s="82"/>
      <c r="DYC13" s="82"/>
      <c r="DYD13" s="82"/>
      <c r="DYE13" s="82"/>
      <c r="DYF13" s="82"/>
      <c r="DYG13" s="82"/>
      <c r="DYH13" s="82"/>
      <c r="DYI13" s="82"/>
      <c r="DYJ13" s="82"/>
      <c r="DYK13" s="82"/>
      <c r="DYL13" s="82"/>
      <c r="DYM13" s="82"/>
      <c r="DYN13" s="82"/>
      <c r="DYO13" s="82"/>
      <c r="DYP13" s="82"/>
      <c r="DYQ13" s="82"/>
      <c r="DYR13" s="82"/>
      <c r="DYS13" s="82"/>
      <c r="DYT13" s="82"/>
      <c r="DYU13" s="82"/>
      <c r="DYV13" s="82"/>
      <c r="DYW13" s="82"/>
      <c r="DYX13" s="82"/>
      <c r="DYY13" s="82"/>
      <c r="DYZ13" s="82"/>
      <c r="DZA13" s="82"/>
      <c r="DZB13" s="82"/>
      <c r="DZC13" s="82"/>
      <c r="DZD13" s="82"/>
      <c r="DZE13" s="82"/>
      <c r="DZF13" s="82"/>
      <c r="DZG13" s="82"/>
      <c r="DZH13" s="82"/>
      <c r="DZI13" s="82"/>
      <c r="DZJ13" s="82"/>
      <c r="DZK13" s="82"/>
      <c r="DZL13" s="82"/>
      <c r="DZM13" s="82"/>
      <c r="DZN13" s="82"/>
      <c r="DZO13" s="82"/>
      <c r="DZP13" s="82"/>
      <c r="DZQ13" s="82"/>
      <c r="DZR13" s="82"/>
      <c r="DZS13" s="82"/>
      <c r="DZT13" s="82"/>
      <c r="DZU13" s="82"/>
      <c r="DZV13" s="82"/>
      <c r="DZW13" s="82"/>
      <c r="DZX13" s="82"/>
      <c r="DZY13" s="82"/>
      <c r="DZZ13" s="82"/>
      <c r="EAA13" s="82"/>
      <c r="EAB13" s="82"/>
      <c r="EAC13" s="82"/>
      <c r="EAD13" s="82"/>
      <c r="EAE13" s="82"/>
      <c r="EAF13" s="82"/>
      <c r="EAG13" s="82"/>
      <c r="EAH13" s="82"/>
      <c r="EAI13" s="82"/>
      <c r="EAJ13" s="82"/>
      <c r="EAK13" s="82"/>
      <c r="EAL13" s="82"/>
      <c r="EAM13" s="82"/>
      <c r="EAN13" s="82"/>
      <c r="EAO13" s="82"/>
      <c r="EAP13" s="82"/>
      <c r="EAQ13" s="82"/>
      <c r="EAR13" s="82"/>
      <c r="EAS13" s="82"/>
      <c r="EAT13" s="82"/>
      <c r="EAU13" s="82"/>
      <c r="EAV13" s="82"/>
      <c r="EAW13" s="82"/>
      <c r="EAX13" s="82"/>
      <c r="EAY13" s="82"/>
      <c r="EAZ13" s="82"/>
      <c r="EBA13" s="82"/>
      <c r="EBB13" s="82"/>
      <c r="EBC13" s="82"/>
      <c r="EBD13" s="82"/>
      <c r="EBE13" s="82"/>
      <c r="EBF13" s="82"/>
      <c r="EBG13" s="82"/>
      <c r="EBH13" s="82"/>
      <c r="EBI13" s="82"/>
      <c r="EBJ13" s="82"/>
      <c r="EBK13" s="82"/>
      <c r="EBL13" s="82"/>
      <c r="EBM13" s="82"/>
      <c r="EBN13" s="82"/>
      <c r="EBO13" s="82"/>
      <c r="EBP13" s="82"/>
      <c r="EBQ13" s="82"/>
      <c r="EBR13" s="82"/>
      <c r="EBS13" s="82"/>
      <c r="EBT13" s="82"/>
      <c r="EBU13" s="82"/>
      <c r="EBV13" s="82"/>
      <c r="EBW13" s="82"/>
      <c r="EBX13" s="82"/>
      <c r="EBY13" s="82"/>
      <c r="EBZ13" s="82"/>
      <c r="ECA13" s="82"/>
      <c r="ECB13" s="82"/>
      <c r="ECC13" s="82"/>
      <c r="ECD13" s="82"/>
      <c r="ECE13" s="82"/>
      <c r="ECF13" s="82"/>
      <c r="ECG13" s="82"/>
      <c r="ECH13" s="82"/>
      <c r="ECI13" s="82"/>
      <c r="ECJ13" s="82"/>
      <c r="ECK13" s="82"/>
      <c r="ECL13" s="82"/>
      <c r="ECM13" s="82"/>
      <c r="ECN13" s="82"/>
      <c r="ECO13" s="82"/>
      <c r="ECP13" s="82"/>
      <c r="ECQ13" s="82"/>
      <c r="ECR13" s="82"/>
      <c r="ECS13" s="82"/>
      <c r="ECT13" s="82"/>
      <c r="ECU13" s="82"/>
      <c r="ECV13" s="82"/>
      <c r="ECW13" s="82"/>
      <c r="ECX13" s="82"/>
      <c r="ECY13" s="82"/>
      <c r="ECZ13" s="82"/>
      <c r="EDA13" s="82"/>
      <c r="EDB13" s="82"/>
      <c r="EDC13" s="82"/>
      <c r="EDD13" s="82"/>
      <c r="EDE13" s="82"/>
      <c r="EDF13" s="82"/>
      <c r="EDG13" s="82"/>
      <c r="EDH13" s="82"/>
      <c r="EDI13" s="82"/>
      <c r="EDJ13" s="82"/>
      <c r="EDK13" s="82"/>
      <c r="EDL13" s="82"/>
      <c r="EDM13" s="82"/>
      <c r="EDN13" s="82"/>
      <c r="EDO13" s="82"/>
      <c r="EDP13" s="82"/>
      <c r="EDQ13" s="82"/>
      <c r="EDR13" s="82"/>
      <c r="EDS13" s="82"/>
      <c r="EDT13" s="82"/>
      <c r="EDU13" s="82"/>
      <c r="EDV13" s="82"/>
      <c r="EDW13" s="82"/>
      <c r="EDX13" s="82"/>
      <c r="EDY13" s="82"/>
      <c r="EDZ13" s="82"/>
      <c r="EEA13" s="82"/>
      <c r="EEB13" s="82"/>
      <c r="EEC13" s="82"/>
      <c r="EED13" s="82"/>
      <c r="EEE13" s="82"/>
      <c r="EEF13" s="82"/>
      <c r="EEG13" s="82"/>
      <c r="EEH13" s="82"/>
      <c r="EEI13" s="82"/>
      <c r="EEJ13" s="82"/>
      <c r="EEK13" s="82"/>
      <c r="EEL13" s="82"/>
      <c r="EEM13" s="82"/>
      <c r="EEN13" s="82"/>
      <c r="EEO13" s="82"/>
      <c r="EEP13" s="82"/>
      <c r="EEQ13" s="82"/>
      <c r="EER13" s="82"/>
      <c r="EES13" s="82"/>
      <c r="EET13" s="82"/>
      <c r="EEU13" s="82"/>
      <c r="EEV13" s="82"/>
      <c r="EEW13" s="82"/>
      <c r="EEX13" s="82"/>
      <c r="EEY13" s="82"/>
      <c r="EEZ13" s="82"/>
      <c r="EFA13" s="82"/>
      <c r="EFB13" s="82"/>
      <c r="EFC13" s="82"/>
      <c r="EFD13" s="82"/>
      <c r="EFE13" s="82"/>
      <c r="EFF13" s="82"/>
      <c r="EFG13" s="82"/>
      <c r="EFH13" s="82"/>
      <c r="EFI13" s="82"/>
      <c r="EFJ13" s="82"/>
      <c r="EFK13" s="82"/>
      <c r="EFL13" s="82"/>
      <c r="EFM13" s="82"/>
      <c r="EFN13" s="82"/>
      <c r="EFO13" s="82"/>
      <c r="EFP13" s="82"/>
      <c r="EFQ13" s="82"/>
      <c r="EFR13" s="82"/>
      <c r="EFS13" s="82"/>
      <c r="EFT13" s="82"/>
      <c r="EFU13" s="82"/>
      <c r="EFV13" s="82"/>
      <c r="EFW13" s="82"/>
      <c r="EFX13" s="82"/>
      <c r="EFY13" s="82"/>
      <c r="EFZ13" s="82"/>
      <c r="EGA13" s="82"/>
      <c r="EGB13" s="82"/>
      <c r="EGC13" s="82"/>
      <c r="EGD13" s="82"/>
      <c r="EGE13" s="82"/>
      <c r="EGF13" s="82"/>
      <c r="EGG13" s="82"/>
      <c r="EGH13" s="82"/>
      <c r="EGI13" s="82"/>
      <c r="EGJ13" s="82"/>
      <c r="EGK13" s="82"/>
      <c r="EGL13" s="82"/>
      <c r="EGM13" s="82"/>
      <c r="EGN13" s="82"/>
      <c r="EGO13" s="82"/>
      <c r="EGP13" s="82"/>
      <c r="EGQ13" s="82"/>
      <c r="EGR13" s="82"/>
      <c r="EGS13" s="82"/>
      <c r="EGT13" s="82"/>
      <c r="EGU13" s="82"/>
      <c r="EGV13" s="82"/>
      <c r="EGW13" s="82"/>
      <c r="EGX13" s="82"/>
      <c r="EGY13" s="82"/>
      <c r="EGZ13" s="82"/>
      <c r="EHA13" s="82"/>
      <c r="EHB13" s="82"/>
      <c r="EHC13" s="82"/>
      <c r="EHD13" s="82"/>
      <c r="EHE13" s="82"/>
      <c r="EHF13" s="82"/>
      <c r="EHG13" s="82"/>
      <c r="EHH13" s="82"/>
      <c r="EHI13" s="82"/>
      <c r="EHJ13" s="82"/>
      <c r="EHK13" s="82"/>
      <c r="EHL13" s="82"/>
      <c r="EHM13" s="82"/>
      <c r="EHN13" s="82"/>
      <c r="EHO13" s="82"/>
      <c r="EHP13" s="82"/>
      <c r="EHQ13" s="82"/>
      <c r="EHR13" s="82"/>
      <c r="EHS13" s="82"/>
      <c r="EHT13" s="82"/>
      <c r="EHU13" s="82"/>
      <c r="EHV13" s="82"/>
      <c r="EHW13" s="82"/>
      <c r="EHX13" s="82"/>
      <c r="EHY13" s="82"/>
      <c r="EHZ13" s="82"/>
      <c r="EIA13" s="82"/>
      <c r="EIB13" s="82"/>
      <c r="EIC13" s="82"/>
      <c r="EID13" s="82"/>
      <c r="EIE13" s="82"/>
      <c r="EIF13" s="82"/>
      <c r="EIG13" s="82"/>
      <c r="EIH13" s="82"/>
      <c r="EII13" s="82"/>
      <c r="EIJ13" s="82"/>
      <c r="EIK13" s="82"/>
      <c r="EIL13" s="82"/>
      <c r="EIM13" s="82"/>
      <c r="EIN13" s="82"/>
      <c r="EIO13" s="82"/>
      <c r="EIP13" s="82"/>
      <c r="EIQ13" s="82"/>
      <c r="EIR13" s="82"/>
      <c r="EIS13" s="82"/>
      <c r="EIT13" s="82"/>
      <c r="EIU13" s="82"/>
      <c r="EIV13" s="82"/>
      <c r="EIW13" s="82"/>
      <c r="EIX13" s="82"/>
      <c r="EIY13" s="82"/>
      <c r="EIZ13" s="82"/>
      <c r="EJA13" s="82"/>
      <c r="EJB13" s="82"/>
      <c r="EJC13" s="82"/>
      <c r="EJD13" s="82"/>
      <c r="EJE13" s="82"/>
      <c r="EJF13" s="82"/>
      <c r="EJG13" s="82"/>
      <c r="EJH13" s="82"/>
      <c r="EJI13" s="82"/>
      <c r="EJJ13" s="82"/>
      <c r="EJK13" s="82"/>
      <c r="EJL13" s="82"/>
      <c r="EJM13" s="82"/>
      <c r="EJN13" s="82"/>
      <c r="EJO13" s="82"/>
      <c r="EJP13" s="82"/>
      <c r="EJQ13" s="82"/>
      <c r="EJR13" s="82"/>
      <c r="EJS13" s="82"/>
      <c r="EJT13" s="82"/>
      <c r="EJU13" s="82"/>
      <c r="EJV13" s="82"/>
      <c r="EJW13" s="82"/>
      <c r="EJX13" s="82"/>
      <c r="EJY13" s="82"/>
      <c r="EJZ13" s="82"/>
      <c r="EKA13" s="82"/>
      <c r="EKB13" s="82"/>
      <c r="EKC13" s="82"/>
      <c r="EKD13" s="82"/>
      <c r="EKE13" s="82"/>
      <c r="EKF13" s="82"/>
      <c r="EKG13" s="82"/>
      <c r="EKH13" s="82"/>
      <c r="EKI13" s="82"/>
      <c r="EKJ13" s="82"/>
      <c r="EKK13" s="82"/>
      <c r="EKL13" s="82"/>
      <c r="EKM13" s="82"/>
      <c r="EKN13" s="82"/>
      <c r="EKO13" s="82"/>
      <c r="EKP13" s="82"/>
      <c r="EKQ13" s="82"/>
      <c r="EKR13" s="82"/>
      <c r="EKS13" s="82"/>
      <c r="EKT13" s="82"/>
      <c r="EKU13" s="82"/>
      <c r="EKV13" s="82"/>
      <c r="EKW13" s="82"/>
      <c r="EKX13" s="82"/>
      <c r="EKY13" s="82"/>
      <c r="EKZ13" s="82"/>
      <c r="ELA13" s="82"/>
      <c r="ELB13" s="82"/>
      <c r="ELC13" s="82"/>
      <c r="ELD13" s="82"/>
      <c r="ELE13" s="82"/>
      <c r="ELF13" s="82"/>
      <c r="ELG13" s="82"/>
      <c r="ELH13" s="82"/>
      <c r="ELI13" s="82"/>
      <c r="ELJ13" s="82"/>
      <c r="ELK13" s="82"/>
      <c r="ELL13" s="82"/>
      <c r="ELM13" s="82"/>
      <c r="ELN13" s="82"/>
      <c r="ELO13" s="82"/>
      <c r="ELP13" s="82"/>
      <c r="ELQ13" s="82"/>
      <c r="ELR13" s="82"/>
      <c r="ELS13" s="82"/>
      <c r="ELT13" s="82"/>
      <c r="ELU13" s="82"/>
      <c r="ELV13" s="82"/>
      <c r="ELW13" s="82"/>
      <c r="ELX13" s="82"/>
      <c r="ELY13" s="82"/>
      <c r="ELZ13" s="82"/>
      <c r="EMA13" s="82"/>
      <c r="EMB13" s="82"/>
      <c r="EMC13" s="82"/>
      <c r="EMD13" s="82"/>
      <c r="EME13" s="82"/>
      <c r="EMF13" s="82"/>
      <c r="EMG13" s="82"/>
      <c r="EMH13" s="82"/>
      <c r="EMI13" s="82"/>
      <c r="EMJ13" s="82"/>
      <c r="EMK13" s="82"/>
      <c r="EML13" s="82"/>
      <c r="EMM13" s="82"/>
      <c r="EMN13" s="82"/>
      <c r="EMO13" s="82"/>
      <c r="EMP13" s="82"/>
      <c r="EMQ13" s="82"/>
      <c r="EMR13" s="82"/>
      <c r="EMS13" s="82"/>
      <c r="EMT13" s="82"/>
      <c r="EMU13" s="82"/>
      <c r="EMV13" s="82"/>
      <c r="EMW13" s="82"/>
      <c r="EMX13" s="82"/>
      <c r="EMY13" s="82"/>
      <c r="EMZ13" s="82"/>
      <c r="ENA13" s="82"/>
      <c r="ENB13" s="82"/>
      <c r="ENC13" s="82"/>
      <c r="END13" s="82"/>
      <c r="ENE13" s="82"/>
      <c r="ENF13" s="82"/>
      <c r="ENG13" s="82"/>
      <c r="ENH13" s="82"/>
      <c r="ENI13" s="82"/>
      <c r="ENJ13" s="82"/>
      <c r="ENK13" s="82"/>
      <c r="ENL13" s="82"/>
      <c r="ENM13" s="82"/>
      <c r="ENN13" s="82"/>
      <c r="ENO13" s="82"/>
      <c r="ENP13" s="82"/>
      <c r="ENQ13" s="82"/>
      <c r="ENR13" s="82"/>
      <c r="ENS13" s="82"/>
      <c r="ENT13" s="82"/>
      <c r="ENU13" s="82"/>
      <c r="ENV13" s="82"/>
      <c r="ENW13" s="82"/>
      <c r="ENX13" s="82"/>
      <c r="ENY13" s="82"/>
      <c r="ENZ13" s="82"/>
      <c r="EOA13" s="82"/>
      <c r="EOB13" s="82"/>
      <c r="EOC13" s="82"/>
      <c r="EOD13" s="82"/>
      <c r="EOE13" s="82"/>
      <c r="EOF13" s="82"/>
      <c r="EOG13" s="82"/>
      <c r="EOH13" s="82"/>
      <c r="EOI13" s="82"/>
      <c r="EOJ13" s="82"/>
      <c r="EOK13" s="82"/>
      <c r="EOL13" s="82"/>
      <c r="EOM13" s="82"/>
      <c r="EON13" s="82"/>
      <c r="EOO13" s="82"/>
      <c r="EOP13" s="82"/>
      <c r="EOQ13" s="82"/>
      <c r="EOR13" s="82"/>
      <c r="EOS13" s="82"/>
      <c r="EOT13" s="82"/>
      <c r="EOU13" s="82"/>
      <c r="EOV13" s="82"/>
      <c r="EOW13" s="82"/>
      <c r="EOX13" s="82"/>
      <c r="EOY13" s="82"/>
      <c r="EOZ13" s="82"/>
      <c r="EPA13" s="82"/>
      <c r="EPB13" s="82"/>
      <c r="EPC13" s="82"/>
      <c r="EPD13" s="82"/>
      <c r="EPE13" s="82"/>
      <c r="EPF13" s="82"/>
      <c r="EPG13" s="82"/>
      <c r="EPH13" s="82"/>
      <c r="EPI13" s="82"/>
      <c r="EPJ13" s="82"/>
      <c r="EPK13" s="82"/>
      <c r="EPL13" s="82"/>
      <c r="EPM13" s="82"/>
      <c r="EPN13" s="82"/>
      <c r="EPO13" s="82"/>
      <c r="EPP13" s="82"/>
      <c r="EPQ13" s="82"/>
      <c r="EPR13" s="82"/>
      <c r="EPS13" s="82"/>
      <c r="EPT13" s="82"/>
      <c r="EPU13" s="82"/>
      <c r="EPV13" s="82"/>
      <c r="EPW13" s="82"/>
      <c r="EPX13" s="82"/>
      <c r="EPY13" s="82"/>
      <c r="EPZ13" s="82"/>
      <c r="EQA13" s="82"/>
      <c r="EQB13" s="82"/>
      <c r="EQC13" s="82"/>
      <c r="EQD13" s="82"/>
      <c r="EQE13" s="82"/>
      <c r="EQF13" s="82"/>
      <c r="EQG13" s="82"/>
      <c r="EQH13" s="82"/>
      <c r="EQI13" s="82"/>
      <c r="EQJ13" s="82"/>
      <c r="EQK13" s="82"/>
      <c r="EQL13" s="82"/>
      <c r="EQM13" s="82"/>
      <c r="EQN13" s="82"/>
      <c r="EQO13" s="82"/>
      <c r="EQP13" s="82"/>
      <c r="EQQ13" s="82"/>
      <c r="EQR13" s="82"/>
      <c r="EQS13" s="82"/>
      <c r="EQT13" s="82"/>
      <c r="EQU13" s="82"/>
      <c r="EQV13" s="82"/>
      <c r="EQW13" s="82"/>
      <c r="EQX13" s="82"/>
      <c r="EQY13" s="82"/>
      <c r="EQZ13" s="82"/>
      <c r="ERA13" s="82"/>
      <c r="ERB13" s="82"/>
      <c r="ERC13" s="82"/>
      <c r="ERD13" s="82"/>
      <c r="ERE13" s="82"/>
      <c r="ERF13" s="82"/>
      <c r="ERG13" s="82"/>
      <c r="ERH13" s="82"/>
      <c r="ERI13" s="82"/>
      <c r="ERJ13" s="82"/>
      <c r="ERK13" s="82"/>
      <c r="ERL13" s="82"/>
      <c r="ERM13" s="82"/>
      <c r="ERN13" s="82"/>
      <c r="ERO13" s="82"/>
      <c r="ERP13" s="82"/>
      <c r="ERQ13" s="82"/>
      <c r="ERR13" s="82"/>
      <c r="ERS13" s="82"/>
      <c r="ERT13" s="82"/>
      <c r="ERU13" s="82"/>
      <c r="ERV13" s="82"/>
      <c r="ERW13" s="82"/>
      <c r="ERX13" s="82"/>
      <c r="ERY13" s="82"/>
      <c r="ERZ13" s="82"/>
      <c r="ESA13" s="82"/>
      <c r="ESB13" s="82"/>
      <c r="ESC13" s="82"/>
      <c r="ESD13" s="82"/>
      <c r="ESE13" s="82"/>
      <c r="ESF13" s="82"/>
      <c r="ESG13" s="82"/>
      <c r="ESH13" s="82"/>
      <c r="ESI13" s="82"/>
      <c r="ESJ13" s="82"/>
      <c r="ESK13" s="82"/>
      <c r="ESL13" s="82"/>
      <c r="ESM13" s="82"/>
      <c r="ESN13" s="82"/>
      <c r="ESO13" s="82"/>
      <c r="ESP13" s="82"/>
      <c r="ESQ13" s="82"/>
      <c r="ESR13" s="82"/>
      <c r="ESS13" s="82"/>
      <c r="EST13" s="82"/>
      <c r="ESU13" s="82"/>
      <c r="ESV13" s="82"/>
      <c r="ESW13" s="82"/>
      <c r="ESX13" s="82"/>
      <c r="ESY13" s="82"/>
      <c r="ESZ13" s="82"/>
      <c r="ETA13" s="82"/>
      <c r="ETB13" s="82"/>
      <c r="ETC13" s="82"/>
      <c r="ETD13" s="82"/>
      <c r="ETE13" s="82"/>
      <c r="ETF13" s="82"/>
      <c r="ETG13" s="82"/>
      <c r="ETH13" s="82"/>
      <c r="ETI13" s="82"/>
      <c r="ETJ13" s="82"/>
      <c r="ETK13" s="82"/>
      <c r="ETL13" s="82"/>
      <c r="ETM13" s="82"/>
      <c r="ETN13" s="82"/>
      <c r="ETO13" s="82"/>
      <c r="ETP13" s="82"/>
      <c r="ETQ13" s="82"/>
      <c r="ETR13" s="82"/>
      <c r="ETS13" s="82"/>
      <c r="ETT13" s="82"/>
      <c r="ETU13" s="82"/>
      <c r="ETV13" s="82"/>
      <c r="ETW13" s="82"/>
      <c r="ETX13" s="82"/>
      <c r="ETY13" s="82"/>
      <c r="ETZ13" s="82"/>
      <c r="EUA13" s="82"/>
      <c r="EUB13" s="82"/>
      <c r="EUC13" s="82"/>
      <c r="EUD13" s="82"/>
      <c r="EUE13" s="82"/>
      <c r="EUF13" s="82"/>
      <c r="EUG13" s="82"/>
      <c r="EUH13" s="82"/>
      <c r="EUI13" s="82"/>
      <c r="EUJ13" s="82"/>
      <c r="EUK13" s="82"/>
      <c r="EUL13" s="82"/>
      <c r="EUM13" s="82"/>
      <c r="EUN13" s="82"/>
      <c r="EUO13" s="82"/>
      <c r="EUP13" s="82"/>
      <c r="EUQ13" s="82"/>
      <c r="EUR13" s="82"/>
      <c r="EUS13" s="82"/>
      <c r="EUT13" s="82"/>
      <c r="EUU13" s="82"/>
      <c r="EUV13" s="82"/>
      <c r="EUW13" s="82"/>
      <c r="EUX13" s="82"/>
      <c r="EUY13" s="82"/>
      <c r="EUZ13" s="82"/>
      <c r="EVA13" s="82"/>
      <c r="EVB13" s="82"/>
      <c r="EVC13" s="82"/>
      <c r="EVD13" s="82"/>
      <c r="EVE13" s="82"/>
      <c r="EVF13" s="82"/>
      <c r="EVG13" s="82"/>
      <c r="EVH13" s="82"/>
      <c r="EVI13" s="82"/>
      <c r="EVJ13" s="82"/>
      <c r="EVK13" s="82"/>
      <c r="EVL13" s="82"/>
      <c r="EVM13" s="82"/>
      <c r="EVN13" s="82"/>
      <c r="EVO13" s="82"/>
      <c r="EVP13" s="82"/>
      <c r="EVQ13" s="82"/>
      <c r="EVR13" s="82"/>
      <c r="EVS13" s="82"/>
      <c r="EVT13" s="82"/>
      <c r="EVU13" s="82"/>
      <c r="EVV13" s="82"/>
      <c r="EVW13" s="82"/>
      <c r="EVX13" s="82"/>
      <c r="EVY13" s="82"/>
      <c r="EVZ13" s="82"/>
      <c r="EWA13" s="82"/>
      <c r="EWB13" s="82"/>
      <c r="EWC13" s="82"/>
      <c r="EWD13" s="82"/>
      <c r="EWE13" s="82"/>
      <c r="EWF13" s="82"/>
      <c r="EWG13" s="82"/>
      <c r="EWH13" s="82"/>
      <c r="EWI13" s="82"/>
      <c r="EWJ13" s="82"/>
      <c r="EWK13" s="82"/>
      <c r="EWL13" s="82"/>
      <c r="EWM13" s="82"/>
      <c r="EWN13" s="82"/>
      <c r="EWO13" s="82"/>
      <c r="EWP13" s="82"/>
      <c r="EWQ13" s="82"/>
      <c r="EWR13" s="82"/>
      <c r="EWS13" s="82"/>
      <c r="EWT13" s="82"/>
      <c r="EWU13" s="82"/>
      <c r="EWV13" s="82"/>
      <c r="EWW13" s="82"/>
      <c r="EWX13" s="82"/>
      <c r="EWY13" s="82"/>
      <c r="EWZ13" s="82"/>
      <c r="EXA13" s="82"/>
      <c r="EXB13" s="82"/>
      <c r="EXC13" s="82"/>
      <c r="EXD13" s="82"/>
      <c r="EXE13" s="82"/>
      <c r="EXF13" s="82"/>
      <c r="EXG13" s="82"/>
      <c r="EXH13" s="82"/>
      <c r="EXI13" s="82"/>
      <c r="EXJ13" s="82"/>
      <c r="EXK13" s="82"/>
      <c r="EXL13" s="82"/>
      <c r="EXM13" s="82"/>
      <c r="EXN13" s="82"/>
      <c r="EXO13" s="82"/>
      <c r="EXP13" s="82"/>
      <c r="EXQ13" s="82"/>
      <c r="EXR13" s="82"/>
      <c r="EXS13" s="82"/>
      <c r="EXT13" s="82"/>
      <c r="EXU13" s="82"/>
      <c r="EXV13" s="82"/>
      <c r="EXW13" s="82"/>
      <c r="EXX13" s="82"/>
      <c r="EXY13" s="82"/>
      <c r="EXZ13" s="82"/>
      <c r="EYA13" s="82"/>
      <c r="EYB13" s="82"/>
      <c r="EYC13" s="82"/>
      <c r="EYD13" s="82"/>
      <c r="EYE13" s="82"/>
      <c r="EYF13" s="82"/>
      <c r="EYG13" s="82"/>
      <c r="EYH13" s="82"/>
      <c r="EYI13" s="82"/>
      <c r="EYJ13" s="82"/>
      <c r="EYK13" s="82"/>
      <c r="EYL13" s="82"/>
      <c r="EYM13" s="82"/>
      <c r="EYN13" s="82"/>
      <c r="EYO13" s="82"/>
      <c r="EYP13" s="82"/>
      <c r="EYQ13" s="82"/>
      <c r="EYR13" s="82"/>
      <c r="EYS13" s="82"/>
      <c r="EYT13" s="82"/>
      <c r="EYU13" s="82"/>
      <c r="EYV13" s="82"/>
      <c r="EYW13" s="82"/>
      <c r="EYX13" s="82"/>
      <c r="EYY13" s="82"/>
      <c r="EYZ13" s="82"/>
      <c r="EZA13" s="82"/>
      <c r="EZB13" s="82"/>
      <c r="EZC13" s="82"/>
      <c r="EZD13" s="82"/>
      <c r="EZE13" s="82"/>
      <c r="EZF13" s="82"/>
      <c r="EZG13" s="82"/>
      <c r="EZH13" s="82"/>
      <c r="EZI13" s="82"/>
      <c r="EZJ13" s="82"/>
      <c r="EZK13" s="82"/>
      <c r="EZL13" s="82"/>
      <c r="EZM13" s="82"/>
      <c r="EZN13" s="82"/>
      <c r="EZO13" s="82"/>
      <c r="EZP13" s="82"/>
      <c r="EZQ13" s="82"/>
      <c r="EZR13" s="82"/>
      <c r="EZS13" s="82"/>
      <c r="EZT13" s="82"/>
      <c r="EZU13" s="82"/>
      <c r="EZV13" s="82"/>
      <c r="EZW13" s="82"/>
      <c r="EZX13" s="82"/>
      <c r="EZY13" s="82"/>
      <c r="EZZ13" s="82"/>
      <c r="FAA13" s="82"/>
      <c r="FAB13" s="82"/>
      <c r="FAC13" s="82"/>
      <c r="FAD13" s="82"/>
      <c r="FAE13" s="82"/>
      <c r="FAF13" s="82"/>
      <c r="FAG13" s="82"/>
      <c r="FAH13" s="82"/>
      <c r="FAI13" s="82"/>
      <c r="FAJ13" s="82"/>
      <c r="FAK13" s="82"/>
      <c r="FAL13" s="82"/>
      <c r="FAM13" s="82"/>
      <c r="FAN13" s="82"/>
      <c r="FAO13" s="82"/>
      <c r="FAP13" s="82"/>
      <c r="FAQ13" s="82"/>
      <c r="FAR13" s="82"/>
      <c r="FAS13" s="82"/>
      <c r="FAT13" s="82"/>
      <c r="FAU13" s="82"/>
      <c r="FAV13" s="82"/>
      <c r="FAW13" s="82"/>
      <c r="FAX13" s="82"/>
      <c r="FAY13" s="82"/>
      <c r="FAZ13" s="82"/>
      <c r="FBA13" s="82"/>
      <c r="FBB13" s="82"/>
      <c r="FBC13" s="82"/>
      <c r="FBD13" s="82"/>
      <c r="FBE13" s="82"/>
      <c r="FBF13" s="82"/>
      <c r="FBG13" s="82"/>
      <c r="FBH13" s="82"/>
      <c r="FBI13" s="82"/>
      <c r="FBJ13" s="82"/>
      <c r="FBK13" s="82"/>
      <c r="FBL13" s="82"/>
      <c r="FBM13" s="82"/>
      <c r="FBN13" s="82"/>
      <c r="FBO13" s="82"/>
      <c r="FBP13" s="82"/>
      <c r="FBQ13" s="82"/>
      <c r="FBR13" s="82"/>
      <c r="FBS13" s="82"/>
      <c r="FBT13" s="82"/>
      <c r="FBU13" s="82"/>
      <c r="FBV13" s="82"/>
      <c r="FBW13" s="82"/>
      <c r="FBX13" s="82"/>
      <c r="FBY13" s="82"/>
      <c r="FBZ13" s="82"/>
      <c r="FCA13" s="82"/>
      <c r="FCB13" s="82"/>
      <c r="FCC13" s="82"/>
      <c r="FCD13" s="82"/>
      <c r="FCE13" s="82"/>
      <c r="FCF13" s="82"/>
      <c r="FCG13" s="82"/>
      <c r="FCH13" s="82"/>
      <c r="FCI13" s="82"/>
      <c r="FCJ13" s="82"/>
      <c r="FCK13" s="82"/>
      <c r="FCL13" s="82"/>
      <c r="FCM13" s="82"/>
      <c r="FCN13" s="82"/>
      <c r="FCO13" s="82"/>
      <c r="FCP13" s="82"/>
      <c r="FCQ13" s="82"/>
      <c r="FCR13" s="82"/>
      <c r="FCS13" s="82"/>
      <c r="FCT13" s="82"/>
      <c r="FCU13" s="82"/>
      <c r="FCV13" s="82"/>
      <c r="FCW13" s="82"/>
      <c r="FCX13" s="82"/>
      <c r="FCY13" s="82"/>
      <c r="FCZ13" s="82"/>
      <c r="FDA13" s="82"/>
      <c r="FDB13" s="82"/>
      <c r="FDC13" s="82"/>
      <c r="FDD13" s="82"/>
      <c r="FDE13" s="82"/>
      <c r="FDF13" s="82"/>
      <c r="FDG13" s="82"/>
      <c r="FDH13" s="82"/>
      <c r="FDI13" s="82"/>
      <c r="FDJ13" s="82"/>
      <c r="FDK13" s="82"/>
      <c r="FDL13" s="82"/>
      <c r="FDM13" s="82"/>
      <c r="FDN13" s="82"/>
      <c r="FDO13" s="82"/>
      <c r="FDP13" s="82"/>
      <c r="FDQ13" s="82"/>
      <c r="FDR13" s="82"/>
      <c r="FDS13" s="82"/>
      <c r="FDT13" s="82"/>
      <c r="FDU13" s="82"/>
      <c r="FDV13" s="82"/>
      <c r="FDW13" s="82"/>
      <c r="FDX13" s="82"/>
      <c r="FDY13" s="82"/>
      <c r="FDZ13" s="82"/>
      <c r="FEA13" s="82"/>
      <c r="FEB13" s="82"/>
      <c r="FEC13" s="82"/>
      <c r="FED13" s="82"/>
      <c r="FEE13" s="82"/>
      <c r="FEF13" s="82"/>
      <c r="FEG13" s="82"/>
      <c r="FEH13" s="82"/>
      <c r="FEI13" s="82"/>
      <c r="FEJ13" s="82"/>
      <c r="FEK13" s="82"/>
      <c r="FEL13" s="82"/>
      <c r="FEM13" s="82"/>
      <c r="FEN13" s="82"/>
      <c r="FEO13" s="82"/>
      <c r="FEP13" s="82"/>
      <c r="FEQ13" s="82"/>
      <c r="FER13" s="82"/>
      <c r="FES13" s="82"/>
      <c r="FET13" s="82"/>
      <c r="FEU13" s="82"/>
      <c r="FEV13" s="82"/>
      <c r="FEW13" s="82"/>
      <c r="FEX13" s="82"/>
      <c r="FEY13" s="82"/>
      <c r="FEZ13" s="82"/>
      <c r="FFA13" s="82"/>
      <c r="FFB13" s="82"/>
      <c r="FFC13" s="82"/>
      <c r="FFD13" s="82"/>
      <c r="FFE13" s="82"/>
      <c r="FFF13" s="82"/>
      <c r="FFG13" s="82"/>
      <c r="FFH13" s="82"/>
      <c r="FFI13" s="82"/>
      <c r="FFJ13" s="82"/>
      <c r="FFK13" s="82"/>
      <c r="FFL13" s="82"/>
      <c r="FFM13" s="82"/>
      <c r="FFN13" s="82"/>
      <c r="FFO13" s="82"/>
      <c r="FFP13" s="82"/>
      <c r="FFQ13" s="82"/>
      <c r="FFR13" s="82"/>
      <c r="FFS13" s="82"/>
      <c r="FFT13" s="82"/>
      <c r="FFU13" s="82"/>
      <c r="FFV13" s="82"/>
      <c r="FFW13" s="82"/>
      <c r="FFX13" s="82"/>
      <c r="FFY13" s="82"/>
      <c r="FFZ13" s="82"/>
      <c r="FGA13" s="82"/>
      <c r="FGB13" s="82"/>
      <c r="FGC13" s="82"/>
      <c r="FGD13" s="82"/>
      <c r="FGE13" s="82"/>
      <c r="FGF13" s="82"/>
      <c r="FGG13" s="82"/>
      <c r="FGH13" s="82"/>
      <c r="FGI13" s="82"/>
      <c r="FGJ13" s="82"/>
      <c r="FGK13" s="82"/>
      <c r="FGL13" s="82"/>
      <c r="FGM13" s="82"/>
      <c r="FGN13" s="82"/>
      <c r="FGO13" s="82"/>
      <c r="FGP13" s="82"/>
      <c r="FGQ13" s="82"/>
      <c r="FGR13" s="82"/>
      <c r="FGS13" s="82"/>
      <c r="FGT13" s="82"/>
      <c r="FGU13" s="82"/>
      <c r="FGV13" s="82"/>
      <c r="FGW13" s="82"/>
      <c r="FGX13" s="82"/>
      <c r="FGY13" s="82"/>
      <c r="FGZ13" s="82"/>
      <c r="FHA13" s="82"/>
      <c r="FHB13" s="82"/>
      <c r="FHC13" s="82"/>
      <c r="FHD13" s="82"/>
      <c r="FHE13" s="82"/>
      <c r="FHF13" s="82"/>
      <c r="FHG13" s="82"/>
      <c r="FHH13" s="82"/>
      <c r="FHI13" s="82"/>
      <c r="FHJ13" s="82"/>
      <c r="FHK13" s="82"/>
      <c r="FHL13" s="82"/>
      <c r="FHM13" s="82"/>
      <c r="FHN13" s="82"/>
      <c r="FHO13" s="82"/>
      <c r="FHP13" s="82"/>
      <c r="FHQ13" s="82"/>
      <c r="FHR13" s="82"/>
      <c r="FHS13" s="82"/>
      <c r="FHT13" s="82"/>
      <c r="FHU13" s="82"/>
      <c r="FHV13" s="82"/>
      <c r="FHW13" s="82"/>
      <c r="FHX13" s="82"/>
      <c r="FHY13" s="82"/>
      <c r="FHZ13" s="82"/>
      <c r="FIA13" s="82"/>
      <c r="FIB13" s="82"/>
      <c r="FIC13" s="82"/>
      <c r="FID13" s="82"/>
      <c r="FIE13" s="82"/>
      <c r="FIF13" s="82"/>
      <c r="FIG13" s="82"/>
      <c r="FIH13" s="82"/>
      <c r="FII13" s="82"/>
      <c r="FIJ13" s="82"/>
      <c r="FIK13" s="82"/>
      <c r="FIL13" s="82"/>
      <c r="FIM13" s="82"/>
      <c r="FIN13" s="82"/>
      <c r="FIO13" s="82"/>
      <c r="FIP13" s="82"/>
      <c r="FIQ13" s="82"/>
      <c r="FIR13" s="82"/>
      <c r="FIS13" s="82"/>
      <c r="FIT13" s="82"/>
      <c r="FIU13" s="82"/>
      <c r="FIV13" s="82"/>
      <c r="FIW13" s="82"/>
      <c r="FIX13" s="82"/>
      <c r="FIY13" s="82"/>
      <c r="FIZ13" s="82"/>
      <c r="FJA13" s="82"/>
      <c r="FJB13" s="82"/>
      <c r="FJC13" s="82"/>
      <c r="FJD13" s="82"/>
      <c r="FJE13" s="82"/>
      <c r="FJF13" s="82"/>
      <c r="FJG13" s="82"/>
      <c r="FJH13" s="82"/>
      <c r="FJI13" s="82"/>
      <c r="FJJ13" s="82"/>
      <c r="FJK13" s="82"/>
      <c r="FJL13" s="82"/>
      <c r="FJM13" s="82"/>
      <c r="FJN13" s="82"/>
      <c r="FJO13" s="82"/>
      <c r="FJP13" s="82"/>
      <c r="FJQ13" s="82"/>
      <c r="FJR13" s="82"/>
      <c r="FJS13" s="82"/>
      <c r="FJT13" s="82"/>
      <c r="FJU13" s="82"/>
      <c r="FJV13" s="82"/>
      <c r="FJW13" s="82"/>
      <c r="FJX13" s="82"/>
      <c r="FJY13" s="82"/>
      <c r="FJZ13" s="82"/>
      <c r="FKA13" s="82"/>
      <c r="FKB13" s="82"/>
      <c r="FKC13" s="82"/>
      <c r="FKD13" s="82"/>
      <c r="FKE13" s="82"/>
      <c r="FKF13" s="82"/>
      <c r="FKG13" s="82"/>
      <c r="FKH13" s="82"/>
      <c r="FKI13" s="82"/>
      <c r="FKJ13" s="82"/>
      <c r="FKK13" s="82"/>
      <c r="FKL13" s="82"/>
      <c r="FKM13" s="82"/>
      <c r="FKN13" s="82"/>
      <c r="FKO13" s="82"/>
      <c r="FKP13" s="82"/>
      <c r="FKQ13" s="82"/>
      <c r="FKR13" s="82"/>
      <c r="FKS13" s="82"/>
      <c r="FKT13" s="82"/>
      <c r="FKU13" s="82"/>
      <c r="FKV13" s="82"/>
      <c r="FKW13" s="82"/>
      <c r="FKX13" s="82"/>
      <c r="FKY13" s="82"/>
      <c r="FKZ13" s="82"/>
      <c r="FLA13" s="82"/>
      <c r="FLB13" s="82"/>
      <c r="FLC13" s="82"/>
      <c r="FLD13" s="82"/>
      <c r="FLE13" s="82"/>
      <c r="FLF13" s="82"/>
      <c r="FLG13" s="82"/>
      <c r="FLH13" s="82"/>
      <c r="FLI13" s="82"/>
      <c r="FLJ13" s="82"/>
      <c r="FLK13" s="82"/>
      <c r="FLL13" s="82"/>
      <c r="FLM13" s="82"/>
      <c r="FLN13" s="82"/>
      <c r="FLO13" s="82"/>
      <c r="FLP13" s="82"/>
      <c r="FLQ13" s="82"/>
      <c r="FLR13" s="82"/>
      <c r="FLS13" s="82"/>
      <c r="FLT13" s="82"/>
      <c r="FLU13" s="82"/>
      <c r="FLV13" s="82"/>
      <c r="FLW13" s="82"/>
      <c r="FLX13" s="82"/>
      <c r="FLY13" s="82"/>
      <c r="FLZ13" s="82"/>
      <c r="FMA13" s="82"/>
      <c r="FMB13" s="82"/>
      <c r="FMC13" s="82"/>
      <c r="FMD13" s="82"/>
      <c r="FME13" s="82"/>
      <c r="FMF13" s="82"/>
      <c r="FMG13" s="82"/>
      <c r="FMH13" s="82"/>
      <c r="FMI13" s="82"/>
      <c r="FMJ13" s="82"/>
      <c r="FMK13" s="82"/>
      <c r="FML13" s="82"/>
      <c r="FMM13" s="82"/>
      <c r="FMN13" s="82"/>
      <c r="FMO13" s="82"/>
      <c r="FMP13" s="82"/>
      <c r="FMQ13" s="82"/>
      <c r="FMR13" s="82"/>
      <c r="FMS13" s="82"/>
      <c r="FMT13" s="82"/>
      <c r="FMU13" s="82"/>
      <c r="FMV13" s="82"/>
      <c r="FMW13" s="82"/>
      <c r="FMX13" s="82"/>
      <c r="FMY13" s="82"/>
      <c r="FMZ13" s="82"/>
      <c r="FNA13" s="82"/>
      <c r="FNB13" s="82"/>
      <c r="FNC13" s="82"/>
      <c r="FND13" s="82"/>
      <c r="FNE13" s="82"/>
      <c r="FNF13" s="82"/>
      <c r="FNG13" s="82"/>
      <c r="FNH13" s="82"/>
      <c r="FNI13" s="82"/>
      <c r="FNJ13" s="82"/>
      <c r="FNK13" s="82"/>
      <c r="FNL13" s="82"/>
      <c r="FNM13" s="82"/>
      <c r="FNN13" s="82"/>
      <c r="FNO13" s="82"/>
      <c r="FNP13" s="82"/>
      <c r="FNQ13" s="82"/>
      <c r="FNR13" s="82"/>
      <c r="FNS13" s="82"/>
      <c r="FNT13" s="82"/>
      <c r="FNU13" s="82"/>
      <c r="FNV13" s="82"/>
      <c r="FNW13" s="82"/>
      <c r="FNX13" s="82"/>
      <c r="FNY13" s="82"/>
      <c r="FNZ13" s="82"/>
      <c r="FOA13" s="82"/>
      <c r="FOB13" s="82"/>
      <c r="FOC13" s="82"/>
      <c r="FOD13" s="82"/>
      <c r="FOE13" s="82"/>
      <c r="FOF13" s="82"/>
      <c r="FOG13" s="82"/>
      <c r="FOH13" s="82"/>
      <c r="FOI13" s="82"/>
      <c r="FOJ13" s="82"/>
      <c r="FOK13" s="82"/>
      <c r="FOL13" s="82"/>
      <c r="FOM13" s="82"/>
      <c r="FON13" s="82"/>
      <c r="FOO13" s="82"/>
      <c r="FOP13" s="82"/>
      <c r="FOQ13" s="82"/>
      <c r="FOR13" s="82"/>
      <c r="FOS13" s="82"/>
      <c r="FOT13" s="82"/>
      <c r="FOU13" s="82"/>
      <c r="FOV13" s="82"/>
      <c r="FOW13" s="82"/>
      <c r="FOX13" s="82"/>
      <c r="FOY13" s="82"/>
      <c r="FOZ13" s="82"/>
      <c r="FPA13" s="82"/>
      <c r="FPB13" s="82"/>
      <c r="FPC13" s="82"/>
      <c r="FPD13" s="82"/>
      <c r="FPE13" s="82"/>
      <c r="FPF13" s="82"/>
      <c r="FPG13" s="82"/>
      <c r="FPH13" s="82"/>
      <c r="FPI13" s="82"/>
      <c r="FPJ13" s="82"/>
      <c r="FPK13" s="82"/>
      <c r="FPL13" s="82"/>
      <c r="FPM13" s="82"/>
      <c r="FPN13" s="82"/>
      <c r="FPO13" s="82"/>
      <c r="FPP13" s="82"/>
      <c r="FPQ13" s="82"/>
      <c r="FPR13" s="82"/>
      <c r="FPS13" s="82"/>
      <c r="FPT13" s="82"/>
      <c r="FPU13" s="82"/>
      <c r="FPV13" s="82"/>
      <c r="FPW13" s="82"/>
      <c r="FPX13" s="82"/>
      <c r="FPY13" s="82"/>
      <c r="FPZ13" s="82"/>
      <c r="FQA13" s="82"/>
      <c r="FQB13" s="82"/>
      <c r="FQC13" s="82"/>
      <c r="FQD13" s="82"/>
      <c r="FQE13" s="82"/>
      <c r="FQF13" s="82"/>
      <c r="FQG13" s="82"/>
      <c r="FQH13" s="82"/>
      <c r="FQI13" s="82"/>
      <c r="FQJ13" s="82"/>
      <c r="FQK13" s="82"/>
      <c r="FQL13" s="82"/>
      <c r="FQM13" s="82"/>
      <c r="FQN13" s="82"/>
      <c r="FQO13" s="82"/>
      <c r="FQP13" s="82"/>
      <c r="FQQ13" s="82"/>
      <c r="FQR13" s="82"/>
      <c r="FQS13" s="82"/>
      <c r="FQT13" s="82"/>
      <c r="FQU13" s="82"/>
      <c r="FQV13" s="82"/>
      <c r="FQW13" s="82"/>
      <c r="FQX13" s="82"/>
      <c r="FQY13" s="82"/>
      <c r="FQZ13" s="82"/>
      <c r="FRA13" s="82"/>
      <c r="FRB13" s="82"/>
      <c r="FRC13" s="82"/>
      <c r="FRD13" s="82"/>
      <c r="FRE13" s="82"/>
      <c r="FRF13" s="82"/>
      <c r="FRG13" s="82"/>
      <c r="FRH13" s="82"/>
      <c r="FRI13" s="82"/>
      <c r="FRJ13" s="82"/>
      <c r="FRK13" s="82"/>
      <c r="FRL13" s="82"/>
      <c r="FRM13" s="82"/>
      <c r="FRN13" s="82"/>
      <c r="FRO13" s="82"/>
      <c r="FRP13" s="82"/>
      <c r="FRQ13" s="82"/>
      <c r="FRR13" s="82"/>
      <c r="FRS13" s="82"/>
      <c r="FRT13" s="82"/>
      <c r="FRU13" s="82"/>
      <c r="FRV13" s="82"/>
      <c r="FRW13" s="82"/>
      <c r="FRX13" s="82"/>
      <c r="FRY13" s="82"/>
      <c r="FRZ13" s="82"/>
      <c r="FSA13" s="82"/>
      <c r="FSB13" s="82"/>
      <c r="FSC13" s="82"/>
      <c r="FSD13" s="82"/>
      <c r="FSE13" s="82"/>
      <c r="FSF13" s="82"/>
      <c r="FSG13" s="82"/>
      <c r="FSH13" s="82"/>
      <c r="FSI13" s="82"/>
      <c r="FSJ13" s="82"/>
      <c r="FSK13" s="82"/>
      <c r="FSL13" s="82"/>
      <c r="FSM13" s="82"/>
      <c r="FSN13" s="82"/>
      <c r="FSO13" s="82"/>
      <c r="FSP13" s="82"/>
      <c r="FSQ13" s="82"/>
      <c r="FSR13" s="82"/>
      <c r="FSS13" s="82"/>
      <c r="FST13" s="82"/>
      <c r="FSU13" s="82"/>
      <c r="FSV13" s="82"/>
      <c r="FSW13" s="82"/>
      <c r="FSX13" s="82"/>
      <c r="FSY13" s="82"/>
      <c r="FSZ13" s="82"/>
      <c r="FTA13" s="82"/>
      <c r="FTB13" s="82"/>
      <c r="FTC13" s="82"/>
      <c r="FTD13" s="82"/>
      <c r="FTE13" s="82"/>
      <c r="FTF13" s="82"/>
      <c r="FTG13" s="82"/>
      <c r="FTH13" s="82"/>
      <c r="FTI13" s="82"/>
      <c r="FTJ13" s="82"/>
      <c r="FTK13" s="82"/>
      <c r="FTL13" s="82"/>
      <c r="FTM13" s="82"/>
      <c r="FTN13" s="82"/>
      <c r="FTO13" s="82"/>
      <c r="FTP13" s="82"/>
      <c r="FTQ13" s="82"/>
      <c r="FTR13" s="82"/>
      <c r="FTS13" s="82"/>
      <c r="FTT13" s="82"/>
      <c r="FTU13" s="82"/>
      <c r="FTV13" s="82"/>
      <c r="FTW13" s="82"/>
      <c r="FTX13" s="82"/>
      <c r="FTY13" s="82"/>
      <c r="FTZ13" s="82"/>
      <c r="FUA13" s="82"/>
      <c r="FUB13" s="82"/>
      <c r="FUC13" s="82"/>
      <c r="FUD13" s="82"/>
      <c r="FUE13" s="82"/>
      <c r="FUF13" s="82"/>
      <c r="FUG13" s="82"/>
      <c r="FUH13" s="82"/>
      <c r="FUI13" s="82"/>
      <c r="FUJ13" s="82"/>
      <c r="FUK13" s="82"/>
      <c r="FUL13" s="82"/>
      <c r="FUM13" s="82"/>
      <c r="FUN13" s="82"/>
      <c r="FUO13" s="82"/>
      <c r="FUP13" s="82"/>
      <c r="FUQ13" s="82"/>
      <c r="FUR13" s="82"/>
      <c r="FUS13" s="82"/>
      <c r="FUT13" s="82"/>
      <c r="FUU13" s="82"/>
      <c r="FUV13" s="82"/>
      <c r="FUW13" s="82"/>
      <c r="FUX13" s="82"/>
      <c r="FUY13" s="82"/>
      <c r="FUZ13" s="82"/>
      <c r="FVA13" s="82"/>
      <c r="FVB13" s="82"/>
      <c r="FVC13" s="82"/>
      <c r="FVD13" s="82"/>
      <c r="FVE13" s="82"/>
      <c r="FVF13" s="82"/>
      <c r="FVG13" s="82"/>
      <c r="FVH13" s="82"/>
      <c r="FVI13" s="82"/>
      <c r="FVJ13" s="82"/>
      <c r="FVK13" s="82"/>
      <c r="FVL13" s="82"/>
      <c r="FVM13" s="82"/>
      <c r="FVN13" s="82"/>
      <c r="FVO13" s="82"/>
      <c r="FVP13" s="82"/>
      <c r="FVQ13" s="82"/>
      <c r="FVR13" s="82"/>
      <c r="FVS13" s="82"/>
      <c r="FVT13" s="82"/>
      <c r="FVU13" s="82"/>
      <c r="FVV13" s="82"/>
      <c r="FVW13" s="82"/>
      <c r="FVX13" s="82"/>
      <c r="FVY13" s="82"/>
      <c r="FVZ13" s="82"/>
      <c r="FWA13" s="82"/>
      <c r="FWB13" s="82"/>
      <c r="FWC13" s="82"/>
      <c r="FWD13" s="82"/>
      <c r="FWE13" s="82"/>
      <c r="FWF13" s="82"/>
      <c r="FWG13" s="82"/>
      <c r="FWH13" s="82"/>
      <c r="FWI13" s="82"/>
      <c r="FWJ13" s="82"/>
      <c r="FWK13" s="82"/>
      <c r="FWL13" s="82"/>
      <c r="FWM13" s="82"/>
      <c r="FWN13" s="82"/>
      <c r="FWO13" s="82"/>
      <c r="FWP13" s="82"/>
      <c r="FWQ13" s="82"/>
      <c r="FWR13" s="82"/>
      <c r="FWS13" s="82"/>
      <c r="FWT13" s="82"/>
      <c r="FWU13" s="82"/>
      <c r="FWV13" s="82"/>
      <c r="FWW13" s="82"/>
      <c r="FWX13" s="82"/>
      <c r="FWY13" s="82"/>
      <c r="FWZ13" s="82"/>
      <c r="FXA13" s="82"/>
      <c r="FXB13" s="82"/>
      <c r="FXC13" s="82"/>
      <c r="FXD13" s="82"/>
      <c r="FXE13" s="82"/>
      <c r="FXF13" s="82"/>
      <c r="FXG13" s="82"/>
      <c r="FXH13" s="82"/>
      <c r="FXI13" s="82"/>
      <c r="FXJ13" s="82"/>
      <c r="FXK13" s="82"/>
      <c r="FXL13" s="82"/>
      <c r="FXM13" s="82"/>
      <c r="FXN13" s="82"/>
      <c r="FXO13" s="82"/>
      <c r="FXP13" s="82"/>
      <c r="FXQ13" s="82"/>
      <c r="FXR13" s="82"/>
      <c r="FXS13" s="82"/>
      <c r="FXT13" s="82"/>
      <c r="FXU13" s="82"/>
      <c r="FXV13" s="82"/>
      <c r="FXW13" s="82"/>
      <c r="FXX13" s="82"/>
      <c r="FXY13" s="82"/>
      <c r="FXZ13" s="82"/>
      <c r="FYA13" s="82"/>
      <c r="FYB13" s="82"/>
      <c r="FYC13" s="82"/>
      <c r="FYD13" s="82"/>
      <c r="FYE13" s="82"/>
      <c r="FYF13" s="82"/>
      <c r="FYG13" s="82"/>
      <c r="FYH13" s="82"/>
      <c r="FYI13" s="82"/>
      <c r="FYJ13" s="82"/>
      <c r="FYK13" s="82"/>
      <c r="FYL13" s="82"/>
      <c r="FYM13" s="82"/>
      <c r="FYN13" s="82"/>
      <c r="FYO13" s="82"/>
      <c r="FYP13" s="82"/>
      <c r="FYQ13" s="82"/>
      <c r="FYR13" s="82"/>
      <c r="FYS13" s="82"/>
      <c r="FYT13" s="82"/>
      <c r="FYU13" s="82"/>
      <c r="FYV13" s="82"/>
      <c r="FYW13" s="82"/>
      <c r="FYX13" s="82"/>
      <c r="FYY13" s="82"/>
      <c r="FYZ13" s="82"/>
      <c r="FZA13" s="82"/>
      <c r="FZB13" s="82"/>
      <c r="FZC13" s="82"/>
      <c r="FZD13" s="82"/>
      <c r="FZE13" s="82"/>
      <c r="FZF13" s="82"/>
      <c r="FZG13" s="82"/>
      <c r="FZH13" s="82"/>
      <c r="FZI13" s="82"/>
      <c r="FZJ13" s="82"/>
      <c r="FZK13" s="82"/>
      <c r="FZL13" s="82"/>
      <c r="FZM13" s="82"/>
      <c r="FZN13" s="82"/>
      <c r="FZO13" s="82"/>
      <c r="FZP13" s="82"/>
      <c r="FZQ13" s="82"/>
      <c r="FZR13" s="82"/>
      <c r="FZS13" s="82"/>
      <c r="FZT13" s="82"/>
      <c r="FZU13" s="82"/>
      <c r="FZV13" s="82"/>
      <c r="FZW13" s="82"/>
      <c r="FZX13" s="82"/>
      <c r="FZY13" s="82"/>
      <c r="FZZ13" s="82"/>
      <c r="GAA13" s="82"/>
      <c r="GAB13" s="82"/>
      <c r="GAC13" s="82"/>
      <c r="GAD13" s="82"/>
      <c r="GAE13" s="82"/>
      <c r="GAF13" s="82"/>
      <c r="GAG13" s="82"/>
      <c r="GAH13" s="82"/>
      <c r="GAI13" s="82"/>
      <c r="GAJ13" s="82"/>
      <c r="GAK13" s="82"/>
      <c r="GAL13" s="82"/>
      <c r="GAM13" s="82"/>
      <c r="GAN13" s="82"/>
      <c r="GAO13" s="82"/>
      <c r="GAP13" s="82"/>
      <c r="GAQ13" s="82"/>
      <c r="GAR13" s="82"/>
      <c r="GAS13" s="82"/>
      <c r="GAT13" s="82"/>
      <c r="GAU13" s="82"/>
      <c r="GAV13" s="82"/>
      <c r="GAW13" s="82"/>
      <c r="GAX13" s="82"/>
      <c r="GAY13" s="82"/>
      <c r="GAZ13" s="82"/>
      <c r="GBA13" s="82"/>
      <c r="GBB13" s="82"/>
      <c r="GBC13" s="82"/>
      <c r="GBD13" s="82"/>
      <c r="GBE13" s="82"/>
      <c r="GBF13" s="82"/>
      <c r="GBG13" s="82"/>
      <c r="GBH13" s="82"/>
      <c r="GBI13" s="82"/>
      <c r="GBJ13" s="82"/>
      <c r="GBK13" s="82"/>
      <c r="GBL13" s="82"/>
      <c r="GBM13" s="82"/>
      <c r="GBN13" s="82"/>
      <c r="GBO13" s="82"/>
      <c r="GBP13" s="82"/>
      <c r="GBQ13" s="82"/>
      <c r="GBR13" s="82"/>
      <c r="GBS13" s="82"/>
      <c r="GBT13" s="82"/>
      <c r="GBU13" s="82"/>
      <c r="GBV13" s="82"/>
      <c r="GBW13" s="82"/>
      <c r="GBX13" s="82"/>
      <c r="GBY13" s="82"/>
      <c r="GBZ13" s="82"/>
      <c r="GCA13" s="82"/>
      <c r="GCB13" s="82"/>
      <c r="GCC13" s="82"/>
      <c r="GCD13" s="82"/>
      <c r="GCE13" s="82"/>
      <c r="GCF13" s="82"/>
      <c r="GCG13" s="82"/>
      <c r="GCH13" s="82"/>
      <c r="GCI13" s="82"/>
      <c r="GCJ13" s="82"/>
      <c r="GCK13" s="82"/>
      <c r="GCL13" s="82"/>
      <c r="GCM13" s="82"/>
      <c r="GCN13" s="82"/>
      <c r="GCO13" s="82"/>
      <c r="GCP13" s="82"/>
      <c r="GCQ13" s="82"/>
      <c r="GCR13" s="82"/>
      <c r="GCS13" s="82"/>
      <c r="GCT13" s="82"/>
      <c r="GCU13" s="82"/>
      <c r="GCV13" s="82"/>
      <c r="GCW13" s="82"/>
      <c r="GCX13" s="82"/>
      <c r="GCY13" s="82"/>
      <c r="GCZ13" s="82"/>
      <c r="GDA13" s="82"/>
      <c r="GDB13" s="82"/>
      <c r="GDC13" s="82"/>
      <c r="GDD13" s="82"/>
      <c r="GDE13" s="82"/>
      <c r="GDF13" s="82"/>
      <c r="GDG13" s="82"/>
      <c r="GDH13" s="82"/>
      <c r="GDI13" s="82"/>
      <c r="GDJ13" s="82"/>
      <c r="GDK13" s="82"/>
      <c r="GDL13" s="82"/>
      <c r="GDM13" s="82"/>
      <c r="GDN13" s="82"/>
      <c r="GDO13" s="82"/>
      <c r="GDP13" s="82"/>
      <c r="GDQ13" s="82"/>
      <c r="GDR13" s="82"/>
      <c r="GDS13" s="82"/>
      <c r="GDT13" s="82"/>
      <c r="GDU13" s="82"/>
      <c r="GDV13" s="82"/>
      <c r="GDW13" s="82"/>
      <c r="GDX13" s="82"/>
      <c r="GDY13" s="82"/>
      <c r="GDZ13" s="82"/>
      <c r="GEA13" s="82"/>
      <c r="GEB13" s="82"/>
      <c r="GEC13" s="82"/>
      <c r="GED13" s="82"/>
      <c r="GEE13" s="82"/>
      <c r="GEF13" s="82"/>
      <c r="GEG13" s="82"/>
      <c r="GEH13" s="82"/>
      <c r="GEI13" s="82"/>
      <c r="GEJ13" s="82"/>
      <c r="GEK13" s="82"/>
      <c r="GEL13" s="82"/>
      <c r="GEM13" s="82"/>
      <c r="GEN13" s="82"/>
      <c r="GEO13" s="82"/>
      <c r="GEP13" s="82"/>
      <c r="GEQ13" s="82"/>
      <c r="GER13" s="82"/>
      <c r="GES13" s="82"/>
      <c r="GET13" s="82"/>
      <c r="GEU13" s="82"/>
      <c r="GEV13" s="82"/>
      <c r="GEW13" s="82"/>
      <c r="GEX13" s="82"/>
      <c r="GEY13" s="82"/>
      <c r="GEZ13" s="82"/>
      <c r="GFA13" s="82"/>
      <c r="GFB13" s="82"/>
      <c r="GFC13" s="82"/>
      <c r="GFD13" s="82"/>
      <c r="GFE13" s="82"/>
      <c r="GFF13" s="82"/>
      <c r="GFG13" s="82"/>
      <c r="GFH13" s="82"/>
      <c r="GFI13" s="82"/>
      <c r="GFJ13" s="82"/>
      <c r="GFK13" s="82"/>
      <c r="GFL13" s="82"/>
      <c r="GFM13" s="82"/>
      <c r="GFN13" s="82"/>
      <c r="GFO13" s="82"/>
      <c r="GFP13" s="82"/>
      <c r="GFQ13" s="82"/>
      <c r="GFR13" s="82"/>
      <c r="GFS13" s="82"/>
      <c r="GFT13" s="82"/>
      <c r="GFU13" s="82"/>
      <c r="GFV13" s="82"/>
      <c r="GFW13" s="82"/>
      <c r="GFX13" s="82"/>
      <c r="GFY13" s="82"/>
      <c r="GFZ13" s="82"/>
      <c r="GGA13" s="82"/>
      <c r="GGB13" s="82"/>
      <c r="GGC13" s="82"/>
      <c r="GGD13" s="82"/>
      <c r="GGE13" s="82"/>
      <c r="GGF13" s="82"/>
      <c r="GGG13" s="82"/>
      <c r="GGH13" s="82"/>
      <c r="GGI13" s="82"/>
      <c r="GGJ13" s="82"/>
      <c r="GGK13" s="82"/>
      <c r="GGL13" s="82"/>
      <c r="GGM13" s="82"/>
      <c r="GGN13" s="82"/>
      <c r="GGO13" s="82"/>
      <c r="GGP13" s="82"/>
      <c r="GGQ13" s="82"/>
      <c r="GGR13" s="82"/>
      <c r="GGS13" s="82"/>
      <c r="GGT13" s="82"/>
      <c r="GGU13" s="82"/>
      <c r="GGV13" s="82"/>
      <c r="GGW13" s="82"/>
      <c r="GGX13" s="82"/>
      <c r="GGY13" s="82"/>
      <c r="GGZ13" s="82"/>
      <c r="GHA13" s="82"/>
      <c r="GHB13" s="82"/>
      <c r="GHC13" s="82"/>
      <c r="GHD13" s="82"/>
      <c r="GHE13" s="82"/>
      <c r="GHF13" s="82"/>
      <c r="GHG13" s="82"/>
      <c r="GHH13" s="82"/>
      <c r="GHI13" s="82"/>
      <c r="GHJ13" s="82"/>
      <c r="GHK13" s="82"/>
      <c r="GHL13" s="82"/>
      <c r="GHM13" s="82"/>
      <c r="GHN13" s="82"/>
      <c r="GHO13" s="82"/>
      <c r="GHP13" s="82"/>
      <c r="GHQ13" s="82"/>
      <c r="GHR13" s="82"/>
      <c r="GHS13" s="82"/>
      <c r="GHT13" s="82"/>
      <c r="GHU13" s="82"/>
      <c r="GHV13" s="82"/>
      <c r="GHW13" s="82"/>
      <c r="GHX13" s="82"/>
      <c r="GHY13" s="82"/>
      <c r="GHZ13" s="82"/>
      <c r="GIA13" s="82"/>
      <c r="GIB13" s="82"/>
      <c r="GIC13" s="82"/>
      <c r="GID13" s="82"/>
      <c r="GIE13" s="82"/>
      <c r="GIF13" s="82"/>
      <c r="GIG13" s="82"/>
      <c r="GIH13" s="82"/>
      <c r="GII13" s="82"/>
      <c r="GIJ13" s="82"/>
      <c r="GIK13" s="82"/>
      <c r="GIL13" s="82"/>
      <c r="GIM13" s="82"/>
      <c r="GIN13" s="82"/>
      <c r="GIO13" s="82"/>
      <c r="GIP13" s="82"/>
      <c r="GIQ13" s="82"/>
      <c r="GIR13" s="82"/>
      <c r="GIS13" s="82"/>
      <c r="GIT13" s="82"/>
      <c r="GIU13" s="82"/>
      <c r="GIV13" s="82"/>
      <c r="GIW13" s="82"/>
      <c r="GIX13" s="82"/>
      <c r="GIY13" s="82"/>
      <c r="GIZ13" s="82"/>
      <c r="GJA13" s="82"/>
      <c r="GJB13" s="82"/>
      <c r="GJC13" s="82"/>
      <c r="GJD13" s="82"/>
      <c r="GJE13" s="82"/>
      <c r="GJF13" s="82"/>
      <c r="GJG13" s="82"/>
      <c r="GJH13" s="82"/>
      <c r="GJI13" s="82"/>
      <c r="GJJ13" s="82"/>
      <c r="GJK13" s="82"/>
      <c r="GJL13" s="82"/>
      <c r="GJM13" s="82"/>
      <c r="GJN13" s="82"/>
      <c r="GJO13" s="82"/>
      <c r="GJP13" s="82"/>
      <c r="GJQ13" s="82"/>
      <c r="GJR13" s="82"/>
      <c r="GJS13" s="82"/>
      <c r="GJT13" s="82"/>
      <c r="GJU13" s="82"/>
      <c r="GJV13" s="82"/>
      <c r="GJW13" s="82"/>
      <c r="GJX13" s="82"/>
      <c r="GJY13" s="82"/>
      <c r="GJZ13" s="82"/>
      <c r="GKA13" s="82"/>
      <c r="GKB13" s="82"/>
      <c r="GKC13" s="82"/>
      <c r="GKD13" s="82"/>
      <c r="GKE13" s="82"/>
      <c r="GKF13" s="82"/>
      <c r="GKG13" s="82"/>
      <c r="GKH13" s="82"/>
      <c r="GKI13" s="82"/>
      <c r="GKJ13" s="82"/>
      <c r="GKK13" s="82"/>
      <c r="GKL13" s="82"/>
      <c r="GKM13" s="82"/>
      <c r="GKN13" s="82"/>
      <c r="GKO13" s="82"/>
      <c r="GKP13" s="82"/>
      <c r="GKQ13" s="82"/>
      <c r="GKR13" s="82"/>
      <c r="GKS13" s="82"/>
      <c r="GKT13" s="82"/>
      <c r="GKU13" s="82"/>
      <c r="GKV13" s="82"/>
      <c r="GKW13" s="82"/>
      <c r="GKX13" s="82"/>
      <c r="GKY13" s="82"/>
      <c r="GKZ13" s="82"/>
      <c r="GLA13" s="82"/>
      <c r="GLB13" s="82"/>
      <c r="GLC13" s="82"/>
      <c r="GLD13" s="82"/>
      <c r="GLE13" s="82"/>
      <c r="GLF13" s="82"/>
      <c r="GLG13" s="82"/>
      <c r="GLH13" s="82"/>
      <c r="GLI13" s="82"/>
      <c r="GLJ13" s="82"/>
      <c r="GLK13" s="82"/>
      <c r="GLL13" s="82"/>
      <c r="GLM13" s="82"/>
      <c r="GLN13" s="82"/>
      <c r="GLO13" s="82"/>
      <c r="GLP13" s="82"/>
      <c r="GLQ13" s="82"/>
      <c r="GLR13" s="82"/>
      <c r="GLS13" s="82"/>
      <c r="GLT13" s="82"/>
      <c r="GLU13" s="82"/>
      <c r="GLV13" s="82"/>
      <c r="GLW13" s="82"/>
      <c r="GLX13" s="82"/>
      <c r="GLY13" s="82"/>
      <c r="GLZ13" s="82"/>
      <c r="GMA13" s="82"/>
      <c r="GMB13" s="82"/>
      <c r="GMC13" s="82"/>
      <c r="GMD13" s="82"/>
      <c r="GME13" s="82"/>
      <c r="GMF13" s="82"/>
      <c r="GMG13" s="82"/>
      <c r="GMH13" s="82"/>
      <c r="GMI13" s="82"/>
      <c r="GMJ13" s="82"/>
      <c r="GMK13" s="82"/>
      <c r="GML13" s="82"/>
      <c r="GMM13" s="82"/>
      <c r="GMN13" s="82"/>
      <c r="GMO13" s="82"/>
      <c r="GMP13" s="82"/>
      <c r="GMQ13" s="82"/>
      <c r="GMR13" s="82"/>
      <c r="GMS13" s="82"/>
      <c r="GMT13" s="82"/>
      <c r="GMU13" s="82"/>
      <c r="GMV13" s="82"/>
      <c r="GMW13" s="82"/>
      <c r="GMX13" s="82"/>
      <c r="GMY13" s="82"/>
      <c r="GMZ13" s="82"/>
      <c r="GNA13" s="82"/>
      <c r="GNB13" s="82"/>
      <c r="GNC13" s="82"/>
      <c r="GND13" s="82"/>
      <c r="GNE13" s="82"/>
      <c r="GNF13" s="82"/>
      <c r="GNG13" s="82"/>
      <c r="GNH13" s="82"/>
      <c r="GNI13" s="82"/>
      <c r="GNJ13" s="82"/>
      <c r="GNK13" s="82"/>
      <c r="GNL13" s="82"/>
      <c r="GNM13" s="82"/>
      <c r="GNN13" s="82"/>
      <c r="GNO13" s="82"/>
      <c r="GNP13" s="82"/>
      <c r="GNQ13" s="82"/>
      <c r="GNR13" s="82"/>
      <c r="GNS13" s="82"/>
      <c r="GNT13" s="82"/>
      <c r="GNU13" s="82"/>
      <c r="GNV13" s="82"/>
      <c r="GNW13" s="82"/>
      <c r="GNX13" s="82"/>
      <c r="GNY13" s="82"/>
      <c r="GNZ13" s="82"/>
      <c r="GOA13" s="82"/>
      <c r="GOB13" s="82"/>
      <c r="GOC13" s="82"/>
      <c r="GOD13" s="82"/>
      <c r="GOE13" s="82"/>
      <c r="GOF13" s="82"/>
      <c r="GOG13" s="82"/>
      <c r="GOH13" s="82"/>
      <c r="GOI13" s="82"/>
      <c r="GOJ13" s="82"/>
      <c r="GOK13" s="82"/>
      <c r="GOL13" s="82"/>
      <c r="GOM13" s="82"/>
      <c r="GON13" s="82"/>
      <c r="GOO13" s="82"/>
      <c r="GOP13" s="82"/>
      <c r="GOQ13" s="82"/>
      <c r="GOR13" s="82"/>
      <c r="GOS13" s="82"/>
      <c r="GOT13" s="82"/>
      <c r="GOU13" s="82"/>
      <c r="GOV13" s="82"/>
      <c r="GOW13" s="82"/>
      <c r="GOX13" s="82"/>
      <c r="GOY13" s="82"/>
      <c r="GOZ13" s="82"/>
      <c r="GPA13" s="82"/>
      <c r="GPB13" s="82"/>
      <c r="GPC13" s="82"/>
      <c r="GPD13" s="82"/>
      <c r="GPE13" s="82"/>
      <c r="GPF13" s="82"/>
      <c r="GPG13" s="82"/>
      <c r="GPH13" s="82"/>
      <c r="GPI13" s="82"/>
      <c r="GPJ13" s="82"/>
      <c r="GPK13" s="82"/>
      <c r="GPL13" s="82"/>
      <c r="GPM13" s="82"/>
      <c r="GPN13" s="82"/>
      <c r="GPO13" s="82"/>
      <c r="GPP13" s="82"/>
      <c r="GPQ13" s="82"/>
      <c r="GPR13" s="82"/>
      <c r="GPS13" s="82"/>
      <c r="GPT13" s="82"/>
      <c r="GPU13" s="82"/>
      <c r="GPV13" s="82"/>
      <c r="GPW13" s="82"/>
      <c r="GPX13" s="82"/>
      <c r="GPY13" s="82"/>
      <c r="GPZ13" s="82"/>
      <c r="GQA13" s="82"/>
      <c r="GQB13" s="82"/>
      <c r="GQC13" s="82"/>
      <c r="GQD13" s="82"/>
      <c r="GQE13" s="82"/>
      <c r="GQF13" s="82"/>
      <c r="GQG13" s="82"/>
      <c r="GQH13" s="82"/>
      <c r="GQI13" s="82"/>
      <c r="GQJ13" s="82"/>
      <c r="GQK13" s="82"/>
      <c r="GQL13" s="82"/>
      <c r="GQM13" s="82"/>
      <c r="GQN13" s="82"/>
      <c r="GQO13" s="82"/>
      <c r="GQP13" s="82"/>
      <c r="GQQ13" s="82"/>
      <c r="GQR13" s="82"/>
      <c r="GQS13" s="82"/>
      <c r="GQT13" s="82"/>
      <c r="GQU13" s="82"/>
      <c r="GQV13" s="82"/>
      <c r="GQW13" s="82"/>
      <c r="GQX13" s="82"/>
      <c r="GQY13" s="82"/>
      <c r="GQZ13" s="82"/>
      <c r="GRA13" s="82"/>
      <c r="GRB13" s="82"/>
      <c r="GRC13" s="82"/>
      <c r="GRD13" s="82"/>
      <c r="GRE13" s="82"/>
      <c r="GRF13" s="82"/>
      <c r="GRG13" s="82"/>
      <c r="GRH13" s="82"/>
      <c r="GRI13" s="82"/>
      <c r="GRJ13" s="82"/>
      <c r="GRK13" s="82"/>
      <c r="GRL13" s="82"/>
      <c r="GRM13" s="82"/>
      <c r="GRN13" s="82"/>
      <c r="GRO13" s="82"/>
      <c r="GRP13" s="82"/>
      <c r="GRQ13" s="82"/>
      <c r="GRR13" s="82"/>
      <c r="GRS13" s="82"/>
      <c r="GRT13" s="82"/>
      <c r="GRU13" s="82"/>
      <c r="GRV13" s="82"/>
      <c r="GRW13" s="82"/>
      <c r="GRX13" s="82"/>
      <c r="GRY13" s="82"/>
      <c r="GRZ13" s="82"/>
      <c r="GSA13" s="82"/>
      <c r="GSB13" s="82"/>
      <c r="GSC13" s="82"/>
      <c r="GSD13" s="82"/>
      <c r="GSE13" s="82"/>
      <c r="GSF13" s="82"/>
      <c r="GSG13" s="82"/>
      <c r="GSH13" s="82"/>
      <c r="GSI13" s="82"/>
      <c r="GSJ13" s="82"/>
      <c r="GSK13" s="82"/>
      <c r="GSL13" s="82"/>
      <c r="GSM13" s="82"/>
      <c r="GSN13" s="82"/>
      <c r="GSO13" s="82"/>
      <c r="GSP13" s="82"/>
      <c r="GSQ13" s="82"/>
      <c r="GSR13" s="82"/>
      <c r="GSS13" s="82"/>
      <c r="GST13" s="82"/>
      <c r="GSU13" s="82"/>
      <c r="GSV13" s="82"/>
      <c r="GSW13" s="82"/>
      <c r="GSX13" s="82"/>
      <c r="GSY13" s="82"/>
      <c r="GSZ13" s="82"/>
      <c r="GTA13" s="82"/>
      <c r="GTB13" s="82"/>
      <c r="GTC13" s="82"/>
      <c r="GTD13" s="82"/>
      <c r="GTE13" s="82"/>
      <c r="GTF13" s="82"/>
      <c r="GTG13" s="82"/>
      <c r="GTH13" s="82"/>
      <c r="GTI13" s="82"/>
      <c r="GTJ13" s="82"/>
      <c r="GTK13" s="82"/>
      <c r="GTL13" s="82"/>
      <c r="GTM13" s="82"/>
      <c r="GTN13" s="82"/>
      <c r="GTO13" s="82"/>
      <c r="GTP13" s="82"/>
      <c r="GTQ13" s="82"/>
      <c r="GTR13" s="82"/>
      <c r="GTS13" s="82"/>
      <c r="GTT13" s="82"/>
      <c r="GTU13" s="82"/>
      <c r="GTV13" s="82"/>
      <c r="GTW13" s="82"/>
      <c r="GTX13" s="82"/>
      <c r="GTY13" s="82"/>
      <c r="GTZ13" s="82"/>
      <c r="GUA13" s="82"/>
      <c r="GUB13" s="82"/>
      <c r="GUC13" s="82"/>
      <c r="GUD13" s="82"/>
      <c r="GUE13" s="82"/>
      <c r="GUF13" s="82"/>
      <c r="GUG13" s="82"/>
      <c r="GUH13" s="82"/>
      <c r="GUI13" s="82"/>
      <c r="GUJ13" s="82"/>
      <c r="GUK13" s="82"/>
      <c r="GUL13" s="82"/>
      <c r="GUM13" s="82"/>
      <c r="GUN13" s="82"/>
      <c r="GUO13" s="82"/>
      <c r="GUP13" s="82"/>
      <c r="GUQ13" s="82"/>
      <c r="GUR13" s="82"/>
      <c r="GUS13" s="82"/>
      <c r="GUT13" s="82"/>
      <c r="GUU13" s="82"/>
      <c r="GUV13" s="82"/>
      <c r="GUW13" s="82"/>
      <c r="GUX13" s="82"/>
      <c r="GUY13" s="82"/>
      <c r="GUZ13" s="82"/>
      <c r="GVA13" s="82"/>
      <c r="GVB13" s="82"/>
      <c r="GVC13" s="82"/>
      <c r="GVD13" s="82"/>
      <c r="GVE13" s="82"/>
      <c r="GVF13" s="82"/>
      <c r="GVG13" s="82"/>
      <c r="GVH13" s="82"/>
      <c r="GVI13" s="82"/>
      <c r="GVJ13" s="82"/>
      <c r="GVK13" s="82"/>
      <c r="GVL13" s="82"/>
      <c r="GVM13" s="82"/>
      <c r="GVN13" s="82"/>
      <c r="GVO13" s="82"/>
      <c r="GVP13" s="82"/>
      <c r="GVQ13" s="82"/>
      <c r="GVR13" s="82"/>
      <c r="GVS13" s="82"/>
      <c r="GVT13" s="82"/>
      <c r="GVU13" s="82"/>
      <c r="GVV13" s="82"/>
      <c r="GVW13" s="82"/>
      <c r="GVX13" s="82"/>
      <c r="GVY13" s="82"/>
      <c r="GVZ13" s="82"/>
      <c r="GWA13" s="82"/>
      <c r="GWB13" s="82"/>
      <c r="GWC13" s="82"/>
      <c r="GWD13" s="82"/>
      <c r="GWE13" s="82"/>
      <c r="GWF13" s="82"/>
      <c r="GWG13" s="82"/>
      <c r="GWH13" s="82"/>
      <c r="GWI13" s="82"/>
      <c r="GWJ13" s="82"/>
      <c r="GWK13" s="82"/>
      <c r="GWL13" s="82"/>
      <c r="GWM13" s="82"/>
      <c r="GWN13" s="82"/>
      <c r="GWO13" s="82"/>
      <c r="GWP13" s="82"/>
      <c r="GWQ13" s="82"/>
      <c r="GWR13" s="82"/>
      <c r="GWS13" s="82"/>
      <c r="GWT13" s="82"/>
      <c r="GWU13" s="82"/>
      <c r="GWV13" s="82"/>
      <c r="GWW13" s="82"/>
      <c r="GWX13" s="82"/>
      <c r="GWY13" s="82"/>
      <c r="GWZ13" s="82"/>
      <c r="GXA13" s="82"/>
      <c r="GXB13" s="82"/>
      <c r="GXC13" s="82"/>
      <c r="GXD13" s="82"/>
      <c r="GXE13" s="82"/>
      <c r="GXF13" s="82"/>
      <c r="GXG13" s="82"/>
      <c r="GXH13" s="82"/>
      <c r="GXI13" s="82"/>
      <c r="GXJ13" s="82"/>
      <c r="GXK13" s="82"/>
      <c r="GXL13" s="82"/>
      <c r="GXM13" s="82"/>
      <c r="GXN13" s="82"/>
      <c r="GXO13" s="82"/>
      <c r="GXP13" s="82"/>
      <c r="GXQ13" s="82"/>
      <c r="GXR13" s="82"/>
      <c r="GXS13" s="82"/>
      <c r="GXT13" s="82"/>
      <c r="GXU13" s="82"/>
      <c r="GXV13" s="82"/>
      <c r="GXW13" s="82"/>
      <c r="GXX13" s="82"/>
      <c r="GXY13" s="82"/>
      <c r="GXZ13" s="82"/>
      <c r="GYA13" s="82"/>
      <c r="GYB13" s="82"/>
      <c r="GYC13" s="82"/>
      <c r="GYD13" s="82"/>
      <c r="GYE13" s="82"/>
      <c r="GYF13" s="82"/>
      <c r="GYG13" s="82"/>
      <c r="GYH13" s="82"/>
      <c r="GYI13" s="82"/>
      <c r="GYJ13" s="82"/>
      <c r="GYK13" s="82"/>
      <c r="GYL13" s="82"/>
      <c r="GYM13" s="82"/>
      <c r="GYN13" s="82"/>
      <c r="GYO13" s="82"/>
      <c r="GYP13" s="82"/>
      <c r="GYQ13" s="82"/>
      <c r="GYR13" s="82"/>
      <c r="GYS13" s="82"/>
      <c r="GYT13" s="82"/>
      <c r="GYU13" s="82"/>
      <c r="GYV13" s="82"/>
      <c r="GYW13" s="82"/>
      <c r="GYX13" s="82"/>
      <c r="GYY13" s="82"/>
      <c r="GYZ13" s="82"/>
      <c r="GZA13" s="82"/>
      <c r="GZB13" s="82"/>
      <c r="GZC13" s="82"/>
      <c r="GZD13" s="82"/>
      <c r="GZE13" s="82"/>
      <c r="GZF13" s="82"/>
      <c r="GZG13" s="82"/>
      <c r="GZH13" s="82"/>
      <c r="GZI13" s="82"/>
      <c r="GZJ13" s="82"/>
      <c r="GZK13" s="82"/>
      <c r="GZL13" s="82"/>
      <c r="GZM13" s="82"/>
      <c r="GZN13" s="82"/>
      <c r="GZO13" s="82"/>
      <c r="GZP13" s="82"/>
      <c r="GZQ13" s="82"/>
      <c r="GZR13" s="82"/>
      <c r="GZS13" s="82"/>
      <c r="GZT13" s="82"/>
      <c r="GZU13" s="82"/>
      <c r="GZV13" s="82"/>
      <c r="GZW13" s="82"/>
      <c r="GZX13" s="82"/>
      <c r="GZY13" s="82"/>
      <c r="GZZ13" s="82"/>
      <c r="HAA13" s="82"/>
      <c r="HAB13" s="82"/>
      <c r="HAC13" s="82"/>
      <c r="HAD13" s="82"/>
      <c r="HAE13" s="82"/>
      <c r="HAF13" s="82"/>
      <c r="HAG13" s="82"/>
      <c r="HAH13" s="82"/>
      <c r="HAI13" s="82"/>
      <c r="HAJ13" s="82"/>
      <c r="HAK13" s="82"/>
      <c r="HAL13" s="82"/>
      <c r="HAM13" s="82"/>
      <c r="HAN13" s="82"/>
      <c r="HAO13" s="82"/>
      <c r="HAP13" s="82"/>
      <c r="HAQ13" s="82"/>
      <c r="HAR13" s="82"/>
      <c r="HAS13" s="82"/>
      <c r="HAT13" s="82"/>
      <c r="HAU13" s="82"/>
      <c r="HAV13" s="82"/>
      <c r="HAW13" s="82"/>
      <c r="HAX13" s="82"/>
      <c r="HAY13" s="82"/>
      <c r="HAZ13" s="82"/>
      <c r="HBA13" s="82"/>
      <c r="HBB13" s="82"/>
      <c r="HBC13" s="82"/>
      <c r="HBD13" s="82"/>
      <c r="HBE13" s="82"/>
      <c r="HBF13" s="82"/>
      <c r="HBG13" s="82"/>
      <c r="HBH13" s="82"/>
      <c r="HBI13" s="82"/>
      <c r="HBJ13" s="82"/>
      <c r="HBK13" s="82"/>
      <c r="HBL13" s="82"/>
      <c r="HBM13" s="82"/>
      <c r="HBN13" s="82"/>
      <c r="HBO13" s="82"/>
      <c r="HBP13" s="82"/>
      <c r="HBQ13" s="82"/>
      <c r="HBR13" s="82"/>
      <c r="HBS13" s="82"/>
      <c r="HBT13" s="82"/>
      <c r="HBU13" s="82"/>
      <c r="HBV13" s="82"/>
      <c r="HBW13" s="82"/>
      <c r="HBX13" s="82"/>
      <c r="HBY13" s="82"/>
      <c r="HBZ13" s="82"/>
      <c r="HCA13" s="82"/>
      <c r="HCB13" s="82"/>
      <c r="HCC13" s="82"/>
      <c r="HCD13" s="82"/>
      <c r="HCE13" s="82"/>
      <c r="HCF13" s="82"/>
      <c r="HCG13" s="82"/>
      <c r="HCH13" s="82"/>
      <c r="HCI13" s="82"/>
      <c r="HCJ13" s="82"/>
      <c r="HCK13" s="82"/>
      <c r="HCL13" s="82"/>
      <c r="HCM13" s="82"/>
      <c r="HCN13" s="82"/>
      <c r="HCO13" s="82"/>
      <c r="HCP13" s="82"/>
      <c r="HCQ13" s="82"/>
      <c r="HCR13" s="82"/>
      <c r="HCS13" s="82"/>
      <c r="HCT13" s="82"/>
      <c r="HCU13" s="82"/>
      <c r="HCV13" s="82"/>
      <c r="HCW13" s="82"/>
      <c r="HCX13" s="82"/>
      <c r="HCY13" s="82"/>
      <c r="HCZ13" s="82"/>
      <c r="HDA13" s="82"/>
      <c r="HDB13" s="82"/>
      <c r="HDC13" s="82"/>
      <c r="HDD13" s="82"/>
      <c r="HDE13" s="82"/>
      <c r="HDF13" s="82"/>
      <c r="HDG13" s="82"/>
      <c r="HDH13" s="82"/>
      <c r="HDI13" s="82"/>
      <c r="HDJ13" s="82"/>
      <c r="HDK13" s="82"/>
      <c r="HDL13" s="82"/>
      <c r="HDM13" s="82"/>
      <c r="HDN13" s="82"/>
      <c r="HDO13" s="82"/>
      <c r="HDP13" s="82"/>
      <c r="HDQ13" s="82"/>
      <c r="HDR13" s="82"/>
      <c r="HDS13" s="82"/>
      <c r="HDT13" s="82"/>
      <c r="HDU13" s="82"/>
      <c r="HDV13" s="82"/>
      <c r="HDW13" s="82"/>
      <c r="HDX13" s="82"/>
      <c r="HDY13" s="82"/>
      <c r="HDZ13" s="82"/>
      <c r="HEA13" s="82"/>
      <c r="HEB13" s="82"/>
      <c r="HEC13" s="82"/>
      <c r="HED13" s="82"/>
      <c r="HEE13" s="82"/>
      <c r="HEF13" s="82"/>
      <c r="HEG13" s="82"/>
      <c r="HEH13" s="82"/>
      <c r="HEI13" s="82"/>
      <c r="HEJ13" s="82"/>
      <c r="HEK13" s="82"/>
      <c r="HEL13" s="82"/>
      <c r="HEM13" s="82"/>
      <c r="HEN13" s="82"/>
      <c r="HEO13" s="82"/>
      <c r="HEP13" s="82"/>
      <c r="HEQ13" s="82"/>
      <c r="HER13" s="82"/>
      <c r="HES13" s="82"/>
      <c r="HET13" s="82"/>
      <c r="HEU13" s="82"/>
      <c r="HEV13" s="82"/>
      <c r="HEW13" s="82"/>
      <c r="HEX13" s="82"/>
      <c r="HEY13" s="82"/>
      <c r="HEZ13" s="82"/>
      <c r="HFA13" s="82"/>
      <c r="HFB13" s="82"/>
      <c r="HFC13" s="82"/>
      <c r="HFD13" s="82"/>
      <c r="HFE13" s="82"/>
      <c r="HFF13" s="82"/>
      <c r="HFG13" s="82"/>
      <c r="HFH13" s="82"/>
      <c r="HFI13" s="82"/>
      <c r="HFJ13" s="82"/>
      <c r="HFK13" s="82"/>
      <c r="HFL13" s="82"/>
      <c r="HFM13" s="82"/>
      <c r="HFN13" s="82"/>
      <c r="HFO13" s="82"/>
      <c r="HFP13" s="82"/>
      <c r="HFQ13" s="82"/>
      <c r="HFR13" s="82"/>
      <c r="HFS13" s="82"/>
      <c r="HFT13" s="82"/>
      <c r="HFU13" s="82"/>
      <c r="HFV13" s="82"/>
      <c r="HFW13" s="82"/>
      <c r="HFX13" s="82"/>
      <c r="HFY13" s="82"/>
      <c r="HFZ13" s="82"/>
      <c r="HGA13" s="82"/>
      <c r="HGB13" s="82"/>
      <c r="HGC13" s="82"/>
      <c r="HGD13" s="82"/>
      <c r="HGE13" s="82"/>
      <c r="HGF13" s="82"/>
      <c r="HGG13" s="82"/>
      <c r="HGH13" s="82"/>
      <c r="HGI13" s="82"/>
      <c r="HGJ13" s="82"/>
      <c r="HGK13" s="82"/>
      <c r="HGL13" s="82"/>
      <c r="HGM13" s="82"/>
      <c r="HGN13" s="82"/>
      <c r="HGO13" s="82"/>
      <c r="HGP13" s="82"/>
      <c r="HGQ13" s="82"/>
      <c r="HGR13" s="82"/>
      <c r="HGS13" s="82"/>
      <c r="HGT13" s="82"/>
      <c r="HGU13" s="82"/>
      <c r="HGV13" s="82"/>
      <c r="HGW13" s="82"/>
      <c r="HGX13" s="82"/>
      <c r="HGY13" s="82"/>
      <c r="HGZ13" s="82"/>
      <c r="HHA13" s="82"/>
      <c r="HHB13" s="82"/>
      <c r="HHC13" s="82"/>
      <c r="HHD13" s="82"/>
      <c r="HHE13" s="82"/>
      <c r="HHF13" s="82"/>
      <c r="HHG13" s="82"/>
      <c r="HHH13" s="82"/>
      <c r="HHI13" s="82"/>
      <c r="HHJ13" s="82"/>
      <c r="HHK13" s="82"/>
      <c r="HHL13" s="82"/>
      <c r="HHM13" s="82"/>
      <c r="HHN13" s="82"/>
      <c r="HHO13" s="82"/>
      <c r="HHP13" s="82"/>
      <c r="HHQ13" s="82"/>
      <c r="HHR13" s="82"/>
      <c r="HHS13" s="82"/>
      <c r="HHT13" s="82"/>
      <c r="HHU13" s="82"/>
      <c r="HHV13" s="82"/>
      <c r="HHW13" s="82"/>
      <c r="HHX13" s="82"/>
      <c r="HHY13" s="82"/>
      <c r="HHZ13" s="82"/>
      <c r="HIA13" s="82"/>
      <c r="HIB13" s="82"/>
      <c r="HIC13" s="82"/>
      <c r="HID13" s="82"/>
      <c r="HIE13" s="82"/>
      <c r="HIF13" s="82"/>
      <c r="HIG13" s="82"/>
      <c r="HIH13" s="82"/>
      <c r="HII13" s="82"/>
      <c r="HIJ13" s="82"/>
      <c r="HIK13" s="82"/>
      <c r="HIL13" s="82"/>
      <c r="HIM13" s="82"/>
      <c r="HIN13" s="82"/>
      <c r="HIO13" s="82"/>
      <c r="HIP13" s="82"/>
      <c r="HIQ13" s="82"/>
      <c r="HIR13" s="82"/>
      <c r="HIS13" s="82"/>
      <c r="HIT13" s="82"/>
      <c r="HIU13" s="82"/>
      <c r="HIV13" s="82"/>
      <c r="HIW13" s="82"/>
      <c r="HIX13" s="82"/>
      <c r="HIY13" s="82"/>
      <c r="HIZ13" s="82"/>
      <c r="HJA13" s="82"/>
      <c r="HJB13" s="82"/>
      <c r="HJC13" s="82"/>
      <c r="HJD13" s="82"/>
      <c r="HJE13" s="82"/>
      <c r="HJF13" s="82"/>
      <c r="HJG13" s="82"/>
      <c r="HJH13" s="82"/>
      <c r="HJI13" s="82"/>
      <c r="HJJ13" s="82"/>
      <c r="HJK13" s="82"/>
      <c r="HJL13" s="82"/>
      <c r="HJM13" s="82"/>
      <c r="HJN13" s="82"/>
      <c r="HJO13" s="82"/>
      <c r="HJP13" s="82"/>
      <c r="HJQ13" s="82"/>
      <c r="HJR13" s="82"/>
      <c r="HJS13" s="82"/>
      <c r="HJT13" s="82"/>
      <c r="HJU13" s="82"/>
      <c r="HJV13" s="82"/>
      <c r="HJW13" s="82"/>
      <c r="HJX13" s="82"/>
      <c r="HJY13" s="82"/>
      <c r="HJZ13" s="82"/>
      <c r="HKA13" s="82"/>
      <c r="HKB13" s="82"/>
      <c r="HKC13" s="82"/>
      <c r="HKD13" s="82"/>
      <c r="HKE13" s="82"/>
      <c r="HKF13" s="82"/>
      <c r="HKG13" s="82"/>
      <c r="HKH13" s="82"/>
      <c r="HKI13" s="82"/>
      <c r="HKJ13" s="82"/>
      <c r="HKK13" s="82"/>
      <c r="HKL13" s="82"/>
      <c r="HKM13" s="82"/>
      <c r="HKN13" s="82"/>
      <c r="HKO13" s="82"/>
      <c r="HKP13" s="82"/>
      <c r="HKQ13" s="82"/>
      <c r="HKR13" s="82"/>
      <c r="HKS13" s="82"/>
      <c r="HKT13" s="82"/>
      <c r="HKU13" s="82"/>
      <c r="HKV13" s="82"/>
      <c r="HKW13" s="82"/>
      <c r="HKX13" s="82"/>
      <c r="HKY13" s="82"/>
      <c r="HKZ13" s="82"/>
      <c r="HLA13" s="82"/>
      <c r="HLB13" s="82"/>
      <c r="HLC13" s="82"/>
      <c r="HLD13" s="82"/>
      <c r="HLE13" s="82"/>
      <c r="HLF13" s="82"/>
      <c r="HLG13" s="82"/>
      <c r="HLH13" s="82"/>
      <c r="HLI13" s="82"/>
      <c r="HLJ13" s="82"/>
      <c r="HLK13" s="82"/>
      <c r="HLL13" s="82"/>
      <c r="HLM13" s="82"/>
      <c r="HLN13" s="82"/>
      <c r="HLO13" s="82"/>
      <c r="HLP13" s="82"/>
      <c r="HLQ13" s="82"/>
      <c r="HLR13" s="82"/>
      <c r="HLS13" s="82"/>
      <c r="HLT13" s="82"/>
      <c r="HLU13" s="82"/>
      <c r="HLV13" s="82"/>
      <c r="HLW13" s="82"/>
      <c r="HLX13" s="82"/>
      <c r="HLY13" s="82"/>
      <c r="HLZ13" s="82"/>
      <c r="HMA13" s="82"/>
      <c r="HMB13" s="82"/>
      <c r="HMC13" s="82"/>
      <c r="HMD13" s="82"/>
      <c r="HME13" s="82"/>
      <c r="HMF13" s="82"/>
      <c r="HMG13" s="82"/>
      <c r="HMH13" s="82"/>
      <c r="HMI13" s="82"/>
      <c r="HMJ13" s="82"/>
      <c r="HMK13" s="82"/>
      <c r="HML13" s="82"/>
      <c r="HMM13" s="82"/>
      <c r="HMN13" s="82"/>
      <c r="HMO13" s="82"/>
      <c r="HMP13" s="82"/>
      <c r="HMQ13" s="82"/>
      <c r="HMR13" s="82"/>
      <c r="HMS13" s="82"/>
      <c r="HMT13" s="82"/>
      <c r="HMU13" s="82"/>
      <c r="HMV13" s="82"/>
      <c r="HMW13" s="82"/>
      <c r="HMX13" s="82"/>
      <c r="HMY13" s="82"/>
      <c r="HMZ13" s="82"/>
      <c r="HNA13" s="82"/>
      <c r="HNB13" s="82"/>
      <c r="HNC13" s="82"/>
      <c r="HND13" s="82"/>
      <c r="HNE13" s="82"/>
      <c r="HNF13" s="82"/>
      <c r="HNG13" s="82"/>
      <c r="HNH13" s="82"/>
      <c r="HNI13" s="82"/>
      <c r="HNJ13" s="82"/>
      <c r="HNK13" s="82"/>
      <c r="HNL13" s="82"/>
      <c r="HNM13" s="82"/>
      <c r="HNN13" s="82"/>
      <c r="HNO13" s="82"/>
      <c r="HNP13" s="82"/>
      <c r="HNQ13" s="82"/>
      <c r="HNR13" s="82"/>
      <c r="HNS13" s="82"/>
      <c r="HNT13" s="82"/>
      <c r="HNU13" s="82"/>
      <c r="HNV13" s="82"/>
      <c r="HNW13" s="82"/>
      <c r="HNX13" s="82"/>
      <c r="HNY13" s="82"/>
      <c r="HNZ13" s="82"/>
      <c r="HOA13" s="82"/>
      <c r="HOB13" s="82"/>
      <c r="HOC13" s="82"/>
      <c r="HOD13" s="82"/>
      <c r="HOE13" s="82"/>
      <c r="HOF13" s="82"/>
      <c r="HOG13" s="82"/>
      <c r="HOH13" s="82"/>
      <c r="HOI13" s="82"/>
      <c r="HOJ13" s="82"/>
      <c r="HOK13" s="82"/>
      <c r="HOL13" s="82"/>
      <c r="HOM13" s="82"/>
      <c r="HON13" s="82"/>
      <c r="HOO13" s="82"/>
      <c r="HOP13" s="82"/>
      <c r="HOQ13" s="82"/>
      <c r="HOR13" s="82"/>
      <c r="HOS13" s="82"/>
      <c r="HOT13" s="82"/>
      <c r="HOU13" s="82"/>
      <c r="HOV13" s="82"/>
      <c r="HOW13" s="82"/>
      <c r="HOX13" s="82"/>
      <c r="HOY13" s="82"/>
      <c r="HOZ13" s="82"/>
      <c r="HPA13" s="82"/>
      <c r="HPB13" s="82"/>
      <c r="HPC13" s="82"/>
      <c r="HPD13" s="82"/>
      <c r="HPE13" s="82"/>
      <c r="HPF13" s="82"/>
      <c r="HPG13" s="82"/>
      <c r="HPH13" s="82"/>
      <c r="HPI13" s="82"/>
      <c r="HPJ13" s="82"/>
      <c r="HPK13" s="82"/>
      <c r="HPL13" s="82"/>
      <c r="HPM13" s="82"/>
      <c r="HPN13" s="82"/>
      <c r="HPO13" s="82"/>
      <c r="HPP13" s="82"/>
      <c r="HPQ13" s="82"/>
      <c r="HPR13" s="82"/>
      <c r="HPS13" s="82"/>
      <c r="HPT13" s="82"/>
      <c r="HPU13" s="82"/>
      <c r="HPV13" s="82"/>
      <c r="HPW13" s="82"/>
      <c r="HPX13" s="82"/>
      <c r="HPY13" s="82"/>
      <c r="HPZ13" s="82"/>
      <c r="HQA13" s="82"/>
      <c r="HQB13" s="82"/>
      <c r="HQC13" s="82"/>
      <c r="HQD13" s="82"/>
      <c r="HQE13" s="82"/>
      <c r="HQF13" s="82"/>
      <c r="HQG13" s="82"/>
      <c r="HQH13" s="82"/>
      <c r="HQI13" s="82"/>
      <c r="HQJ13" s="82"/>
      <c r="HQK13" s="82"/>
      <c r="HQL13" s="82"/>
      <c r="HQM13" s="82"/>
      <c r="HQN13" s="82"/>
      <c r="HQO13" s="82"/>
      <c r="HQP13" s="82"/>
      <c r="HQQ13" s="82"/>
      <c r="HQR13" s="82"/>
      <c r="HQS13" s="82"/>
      <c r="HQT13" s="82"/>
      <c r="HQU13" s="82"/>
      <c r="HQV13" s="82"/>
      <c r="HQW13" s="82"/>
      <c r="HQX13" s="82"/>
      <c r="HQY13" s="82"/>
      <c r="HQZ13" s="82"/>
      <c r="HRA13" s="82"/>
      <c r="HRB13" s="82"/>
      <c r="HRC13" s="82"/>
      <c r="HRD13" s="82"/>
      <c r="HRE13" s="82"/>
      <c r="HRF13" s="82"/>
      <c r="HRG13" s="82"/>
      <c r="HRH13" s="82"/>
      <c r="HRI13" s="82"/>
      <c r="HRJ13" s="82"/>
      <c r="HRK13" s="82"/>
      <c r="HRL13" s="82"/>
      <c r="HRM13" s="82"/>
      <c r="HRN13" s="82"/>
      <c r="HRO13" s="82"/>
      <c r="HRP13" s="82"/>
      <c r="HRQ13" s="82"/>
      <c r="HRR13" s="82"/>
      <c r="HRS13" s="82"/>
      <c r="HRT13" s="82"/>
      <c r="HRU13" s="82"/>
      <c r="HRV13" s="82"/>
      <c r="HRW13" s="82"/>
      <c r="HRX13" s="82"/>
      <c r="HRY13" s="82"/>
      <c r="HRZ13" s="82"/>
      <c r="HSA13" s="82"/>
      <c r="HSB13" s="82"/>
      <c r="HSC13" s="82"/>
      <c r="HSD13" s="82"/>
      <c r="HSE13" s="82"/>
      <c r="HSF13" s="82"/>
      <c r="HSG13" s="82"/>
      <c r="HSH13" s="82"/>
      <c r="HSI13" s="82"/>
      <c r="HSJ13" s="82"/>
      <c r="HSK13" s="82"/>
      <c r="HSL13" s="82"/>
      <c r="HSM13" s="82"/>
      <c r="HSN13" s="82"/>
      <c r="HSO13" s="82"/>
      <c r="HSP13" s="82"/>
      <c r="HSQ13" s="82"/>
      <c r="HSR13" s="82"/>
      <c r="HSS13" s="82"/>
      <c r="HST13" s="82"/>
      <c r="HSU13" s="82"/>
      <c r="HSV13" s="82"/>
      <c r="HSW13" s="82"/>
      <c r="HSX13" s="82"/>
      <c r="HSY13" s="82"/>
      <c r="HSZ13" s="82"/>
      <c r="HTA13" s="82"/>
      <c r="HTB13" s="82"/>
      <c r="HTC13" s="82"/>
      <c r="HTD13" s="82"/>
      <c r="HTE13" s="82"/>
      <c r="HTF13" s="82"/>
      <c r="HTG13" s="82"/>
      <c r="HTH13" s="82"/>
      <c r="HTI13" s="82"/>
      <c r="HTJ13" s="82"/>
      <c r="HTK13" s="82"/>
      <c r="HTL13" s="82"/>
      <c r="HTM13" s="82"/>
      <c r="HTN13" s="82"/>
      <c r="HTO13" s="82"/>
      <c r="HTP13" s="82"/>
      <c r="HTQ13" s="82"/>
      <c r="HTR13" s="82"/>
      <c r="HTS13" s="82"/>
      <c r="HTT13" s="82"/>
      <c r="HTU13" s="82"/>
      <c r="HTV13" s="82"/>
      <c r="HTW13" s="82"/>
      <c r="HTX13" s="82"/>
      <c r="HTY13" s="82"/>
      <c r="HTZ13" s="82"/>
      <c r="HUA13" s="82"/>
      <c r="HUB13" s="82"/>
      <c r="HUC13" s="82"/>
      <c r="HUD13" s="82"/>
      <c r="HUE13" s="82"/>
      <c r="HUF13" s="82"/>
      <c r="HUG13" s="82"/>
      <c r="HUH13" s="82"/>
      <c r="HUI13" s="82"/>
      <c r="HUJ13" s="82"/>
      <c r="HUK13" s="82"/>
      <c r="HUL13" s="82"/>
      <c r="HUM13" s="82"/>
      <c r="HUN13" s="82"/>
      <c r="HUO13" s="82"/>
      <c r="HUP13" s="82"/>
      <c r="HUQ13" s="82"/>
      <c r="HUR13" s="82"/>
      <c r="HUS13" s="82"/>
      <c r="HUT13" s="82"/>
      <c r="HUU13" s="82"/>
      <c r="HUV13" s="82"/>
      <c r="HUW13" s="82"/>
      <c r="HUX13" s="82"/>
      <c r="HUY13" s="82"/>
      <c r="HUZ13" s="82"/>
      <c r="HVA13" s="82"/>
      <c r="HVB13" s="82"/>
      <c r="HVC13" s="82"/>
      <c r="HVD13" s="82"/>
      <c r="HVE13" s="82"/>
      <c r="HVF13" s="82"/>
      <c r="HVG13" s="82"/>
      <c r="HVH13" s="82"/>
      <c r="HVI13" s="82"/>
      <c r="HVJ13" s="82"/>
      <c r="HVK13" s="82"/>
      <c r="HVL13" s="82"/>
      <c r="HVM13" s="82"/>
      <c r="HVN13" s="82"/>
      <c r="HVO13" s="82"/>
      <c r="HVP13" s="82"/>
      <c r="HVQ13" s="82"/>
      <c r="HVR13" s="82"/>
      <c r="HVS13" s="82"/>
      <c r="HVT13" s="82"/>
      <c r="HVU13" s="82"/>
      <c r="HVV13" s="82"/>
      <c r="HVW13" s="82"/>
      <c r="HVX13" s="82"/>
      <c r="HVY13" s="82"/>
      <c r="HVZ13" s="82"/>
      <c r="HWA13" s="82"/>
      <c r="HWB13" s="82"/>
      <c r="HWC13" s="82"/>
      <c r="HWD13" s="82"/>
      <c r="HWE13" s="82"/>
      <c r="HWF13" s="82"/>
      <c r="HWG13" s="82"/>
      <c r="HWH13" s="82"/>
      <c r="HWI13" s="82"/>
      <c r="HWJ13" s="82"/>
      <c r="HWK13" s="82"/>
      <c r="HWL13" s="82"/>
      <c r="HWM13" s="82"/>
      <c r="HWN13" s="82"/>
      <c r="HWO13" s="82"/>
      <c r="HWP13" s="82"/>
      <c r="HWQ13" s="82"/>
      <c r="HWR13" s="82"/>
      <c r="HWS13" s="82"/>
      <c r="HWT13" s="82"/>
      <c r="HWU13" s="82"/>
      <c r="HWV13" s="82"/>
      <c r="HWW13" s="82"/>
      <c r="HWX13" s="82"/>
      <c r="HWY13" s="82"/>
      <c r="HWZ13" s="82"/>
      <c r="HXA13" s="82"/>
      <c r="HXB13" s="82"/>
      <c r="HXC13" s="82"/>
      <c r="HXD13" s="82"/>
      <c r="HXE13" s="82"/>
      <c r="HXF13" s="82"/>
      <c r="HXG13" s="82"/>
      <c r="HXH13" s="82"/>
      <c r="HXI13" s="82"/>
      <c r="HXJ13" s="82"/>
      <c r="HXK13" s="82"/>
      <c r="HXL13" s="82"/>
      <c r="HXM13" s="82"/>
      <c r="HXN13" s="82"/>
      <c r="HXO13" s="82"/>
      <c r="HXP13" s="82"/>
      <c r="HXQ13" s="82"/>
      <c r="HXR13" s="82"/>
      <c r="HXS13" s="82"/>
      <c r="HXT13" s="82"/>
      <c r="HXU13" s="82"/>
      <c r="HXV13" s="82"/>
      <c r="HXW13" s="82"/>
      <c r="HXX13" s="82"/>
      <c r="HXY13" s="82"/>
      <c r="HXZ13" s="82"/>
      <c r="HYA13" s="82"/>
      <c r="HYB13" s="82"/>
      <c r="HYC13" s="82"/>
      <c r="HYD13" s="82"/>
      <c r="HYE13" s="82"/>
      <c r="HYF13" s="82"/>
      <c r="HYG13" s="82"/>
      <c r="HYH13" s="82"/>
      <c r="HYI13" s="82"/>
      <c r="HYJ13" s="82"/>
      <c r="HYK13" s="82"/>
      <c r="HYL13" s="82"/>
      <c r="HYM13" s="82"/>
      <c r="HYN13" s="82"/>
      <c r="HYO13" s="82"/>
      <c r="HYP13" s="82"/>
      <c r="HYQ13" s="82"/>
      <c r="HYR13" s="82"/>
      <c r="HYS13" s="82"/>
      <c r="HYT13" s="82"/>
      <c r="HYU13" s="82"/>
      <c r="HYV13" s="82"/>
      <c r="HYW13" s="82"/>
      <c r="HYX13" s="82"/>
      <c r="HYY13" s="82"/>
      <c r="HYZ13" s="82"/>
      <c r="HZA13" s="82"/>
      <c r="HZB13" s="82"/>
      <c r="HZC13" s="82"/>
      <c r="HZD13" s="82"/>
      <c r="HZE13" s="82"/>
      <c r="HZF13" s="82"/>
      <c r="HZG13" s="82"/>
      <c r="HZH13" s="82"/>
      <c r="HZI13" s="82"/>
      <c r="HZJ13" s="82"/>
      <c r="HZK13" s="82"/>
      <c r="HZL13" s="82"/>
      <c r="HZM13" s="82"/>
      <c r="HZN13" s="82"/>
      <c r="HZO13" s="82"/>
      <c r="HZP13" s="82"/>
      <c r="HZQ13" s="82"/>
      <c r="HZR13" s="82"/>
      <c r="HZS13" s="82"/>
      <c r="HZT13" s="82"/>
      <c r="HZU13" s="82"/>
      <c r="HZV13" s="82"/>
      <c r="HZW13" s="82"/>
      <c r="HZX13" s="82"/>
      <c r="HZY13" s="82"/>
      <c r="HZZ13" s="82"/>
      <c r="IAA13" s="82"/>
      <c r="IAB13" s="82"/>
      <c r="IAC13" s="82"/>
      <c r="IAD13" s="82"/>
      <c r="IAE13" s="82"/>
      <c r="IAF13" s="82"/>
      <c r="IAG13" s="82"/>
      <c r="IAH13" s="82"/>
      <c r="IAI13" s="82"/>
      <c r="IAJ13" s="82"/>
      <c r="IAK13" s="82"/>
      <c r="IAL13" s="82"/>
      <c r="IAM13" s="82"/>
      <c r="IAN13" s="82"/>
      <c r="IAO13" s="82"/>
      <c r="IAP13" s="82"/>
      <c r="IAQ13" s="82"/>
      <c r="IAR13" s="82"/>
      <c r="IAS13" s="82"/>
      <c r="IAT13" s="82"/>
      <c r="IAU13" s="82"/>
      <c r="IAV13" s="82"/>
      <c r="IAW13" s="82"/>
      <c r="IAX13" s="82"/>
      <c r="IAY13" s="82"/>
      <c r="IAZ13" s="82"/>
      <c r="IBA13" s="82"/>
      <c r="IBB13" s="82"/>
      <c r="IBC13" s="82"/>
      <c r="IBD13" s="82"/>
      <c r="IBE13" s="82"/>
      <c r="IBF13" s="82"/>
      <c r="IBG13" s="82"/>
      <c r="IBH13" s="82"/>
      <c r="IBI13" s="82"/>
      <c r="IBJ13" s="82"/>
      <c r="IBK13" s="82"/>
      <c r="IBL13" s="82"/>
      <c r="IBM13" s="82"/>
      <c r="IBN13" s="82"/>
      <c r="IBO13" s="82"/>
      <c r="IBP13" s="82"/>
      <c r="IBQ13" s="82"/>
      <c r="IBR13" s="82"/>
      <c r="IBS13" s="82"/>
      <c r="IBT13" s="82"/>
      <c r="IBU13" s="82"/>
      <c r="IBV13" s="82"/>
      <c r="IBW13" s="82"/>
      <c r="IBX13" s="82"/>
      <c r="IBY13" s="82"/>
      <c r="IBZ13" s="82"/>
      <c r="ICA13" s="82"/>
      <c r="ICB13" s="82"/>
      <c r="ICC13" s="82"/>
      <c r="ICD13" s="82"/>
      <c r="ICE13" s="82"/>
      <c r="ICF13" s="82"/>
      <c r="ICG13" s="82"/>
      <c r="ICH13" s="82"/>
      <c r="ICI13" s="82"/>
      <c r="ICJ13" s="82"/>
      <c r="ICK13" s="82"/>
      <c r="ICL13" s="82"/>
      <c r="ICM13" s="82"/>
      <c r="ICN13" s="82"/>
      <c r="ICO13" s="82"/>
      <c r="ICP13" s="82"/>
      <c r="ICQ13" s="82"/>
      <c r="ICR13" s="82"/>
      <c r="ICS13" s="82"/>
      <c r="ICT13" s="82"/>
      <c r="ICU13" s="82"/>
      <c r="ICV13" s="82"/>
      <c r="ICW13" s="82"/>
      <c r="ICX13" s="82"/>
      <c r="ICY13" s="82"/>
      <c r="ICZ13" s="82"/>
      <c r="IDA13" s="82"/>
      <c r="IDB13" s="82"/>
      <c r="IDC13" s="82"/>
      <c r="IDD13" s="82"/>
      <c r="IDE13" s="82"/>
      <c r="IDF13" s="82"/>
      <c r="IDG13" s="82"/>
      <c r="IDH13" s="82"/>
      <c r="IDI13" s="82"/>
      <c r="IDJ13" s="82"/>
      <c r="IDK13" s="82"/>
      <c r="IDL13" s="82"/>
      <c r="IDM13" s="82"/>
      <c r="IDN13" s="82"/>
      <c r="IDO13" s="82"/>
      <c r="IDP13" s="82"/>
      <c r="IDQ13" s="82"/>
      <c r="IDR13" s="82"/>
      <c r="IDS13" s="82"/>
      <c r="IDT13" s="82"/>
      <c r="IDU13" s="82"/>
      <c r="IDV13" s="82"/>
      <c r="IDW13" s="82"/>
      <c r="IDX13" s="82"/>
      <c r="IDY13" s="82"/>
      <c r="IDZ13" s="82"/>
      <c r="IEA13" s="82"/>
      <c r="IEB13" s="82"/>
      <c r="IEC13" s="82"/>
      <c r="IED13" s="82"/>
      <c r="IEE13" s="82"/>
      <c r="IEF13" s="82"/>
      <c r="IEG13" s="82"/>
      <c r="IEH13" s="82"/>
      <c r="IEI13" s="82"/>
      <c r="IEJ13" s="82"/>
      <c r="IEK13" s="82"/>
      <c r="IEL13" s="82"/>
      <c r="IEM13" s="82"/>
      <c r="IEN13" s="82"/>
      <c r="IEO13" s="82"/>
      <c r="IEP13" s="82"/>
      <c r="IEQ13" s="82"/>
      <c r="IER13" s="82"/>
      <c r="IES13" s="82"/>
      <c r="IET13" s="82"/>
      <c r="IEU13" s="82"/>
      <c r="IEV13" s="82"/>
      <c r="IEW13" s="82"/>
      <c r="IEX13" s="82"/>
      <c r="IEY13" s="82"/>
      <c r="IEZ13" s="82"/>
      <c r="IFA13" s="82"/>
      <c r="IFB13" s="82"/>
      <c r="IFC13" s="82"/>
      <c r="IFD13" s="82"/>
      <c r="IFE13" s="82"/>
      <c r="IFF13" s="82"/>
      <c r="IFG13" s="82"/>
      <c r="IFH13" s="82"/>
      <c r="IFI13" s="82"/>
      <c r="IFJ13" s="82"/>
      <c r="IFK13" s="82"/>
      <c r="IFL13" s="82"/>
      <c r="IFM13" s="82"/>
      <c r="IFN13" s="82"/>
      <c r="IFO13" s="82"/>
      <c r="IFP13" s="82"/>
      <c r="IFQ13" s="82"/>
      <c r="IFR13" s="82"/>
      <c r="IFS13" s="82"/>
      <c r="IFT13" s="82"/>
      <c r="IFU13" s="82"/>
      <c r="IFV13" s="82"/>
      <c r="IFW13" s="82"/>
      <c r="IFX13" s="82"/>
      <c r="IFY13" s="82"/>
      <c r="IFZ13" s="82"/>
      <c r="IGA13" s="82"/>
      <c r="IGB13" s="82"/>
      <c r="IGC13" s="82"/>
      <c r="IGD13" s="82"/>
      <c r="IGE13" s="82"/>
      <c r="IGF13" s="82"/>
      <c r="IGG13" s="82"/>
      <c r="IGH13" s="82"/>
      <c r="IGI13" s="82"/>
      <c r="IGJ13" s="82"/>
      <c r="IGK13" s="82"/>
      <c r="IGL13" s="82"/>
      <c r="IGM13" s="82"/>
      <c r="IGN13" s="82"/>
      <c r="IGO13" s="82"/>
      <c r="IGP13" s="82"/>
      <c r="IGQ13" s="82"/>
      <c r="IGR13" s="82"/>
      <c r="IGS13" s="82"/>
      <c r="IGT13" s="82"/>
      <c r="IGU13" s="82"/>
      <c r="IGV13" s="82"/>
      <c r="IGW13" s="82"/>
      <c r="IGX13" s="82"/>
      <c r="IGY13" s="82"/>
      <c r="IGZ13" s="82"/>
      <c r="IHA13" s="82"/>
      <c r="IHB13" s="82"/>
      <c r="IHC13" s="82"/>
      <c r="IHD13" s="82"/>
      <c r="IHE13" s="82"/>
      <c r="IHF13" s="82"/>
      <c r="IHG13" s="82"/>
      <c r="IHH13" s="82"/>
      <c r="IHI13" s="82"/>
      <c r="IHJ13" s="82"/>
      <c r="IHK13" s="82"/>
      <c r="IHL13" s="82"/>
      <c r="IHM13" s="82"/>
      <c r="IHN13" s="82"/>
      <c r="IHO13" s="82"/>
      <c r="IHP13" s="82"/>
      <c r="IHQ13" s="82"/>
      <c r="IHR13" s="82"/>
      <c r="IHS13" s="82"/>
      <c r="IHT13" s="82"/>
      <c r="IHU13" s="82"/>
      <c r="IHV13" s="82"/>
      <c r="IHW13" s="82"/>
      <c r="IHX13" s="82"/>
      <c r="IHY13" s="82"/>
      <c r="IHZ13" s="82"/>
      <c r="IIA13" s="82"/>
      <c r="IIB13" s="82"/>
      <c r="IIC13" s="82"/>
      <c r="IID13" s="82"/>
      <c r="IIE13" s="82"/>
      <c r="IIF13" s="82"/>
      <c r="IIG13" s="82"/>
      <c r="IIH13" s="82"/>
      <c r="III13" s="82"/>
      <c r="IIJ13" s="82"/>
      <c r="IIK13" s="82"/>
      <c r="IIL13" s="82"/>
      <c r="IIM13" s="82"/>
      <c r="IIN13" s="82"/>
      <c r="IIO13" s="82"/>
      <c r="IIP13" s="82"/>
      <c r="IIQ13" s="82"/>
      <c r="IIR13" s="82"/>
      <c r="IIS13" s="82"/>
      <c r="IIT13" s="82"/>
      <c r="IIU13" s="82"/>
      <c r="IIV13" s="82"/>
      <c r="IIW13" s="82"/>
      <c r="IIX13" s="82"/>
      <c r="IIY13" s="82"/>
      <c r="IIZ13" s="82"/>
      <c r="IJA13" s="82"/>
      <c r="IJB13" s="82"/>
      <c r="IJC13" s="82"/>
      <c r="IJD13" s="82"/>
      <c r="IJE13" s="82"/>
      <c r="IJF13" s="82"/>
      <c r="IJG13" s="82"/>
      <c r="IJH13" s="82"/>
      <c r="IJI13" s="82"/>
      <c r="IJJ13" s="82"/>
      <c r="IJK13" s="82"/>
      <c r="IJL13" s="82"/>
      <c r="IJM13" s="82"/>
      <c r="IJN13" s="82"/>
      <c r="IJO13" s="82"/>
      <c r="IJP13" s="82"/>
      <c r="IJQ13" s="82"/>
      <c r="IJR13" s="82"/>
      <c r="IJS13" s="82"/>
      <c r="IJT13" s="82"/>
      <c r="IJU13" s="82"/>
      <c r="IJV13" s="82"/>
      <c r="IJW13" s="82"/>
      <c r="IJX13" s="82"/>
      <c r="IJY13" s="82"/>
      <c r="IJZ13" s="82"/>
      <c r="IKA13" s="82"/>
      <c r="IKB13" s="82"/>
      <c r="IKC13" s="82"/>
      <c r="IKD13" s="82"/>
      <c r="IKE13" s="82"/>
      <c r="IKF13" s="82"/>
      <c r="IKG13" s="82"/>
      <c r="IKH13" s="82"/>
      <c r="IKI13" s="82"/>
      <c r="IKJ13" s="82"/>
      <c r="IKK13" s="82"/>
      <c r="IKL13" s="82"/>
      <c r="IKM13" s="82"/>
      <c r="IKN13" s="82"/>
      <c r="IKO13" s="82"/>
      <c r="IKP13" s="82"/>
      <c r="IKQ13" s="82"/>
      <c r="IKR13" s="82"/>
      <c r="IKS13" s="82"/>
      <c r="IKT13" s="82"/>
      <c r="IKU13" s="82"/>
      <c r="IKV13" s="82"/>
      <c r="IKW13" s="82"/>
      <c r="IKX13" s="82"/>
      <c r="IKY13" s="82"/>
      <c r="IKZ13" s="82"/>
      <c r="ILA13" s="82"/>
      <c r="ILB13" s="82"/>
      <c r="ILC13" s="82"/>
      <c r="ILD13" s="82"/>
      <c r="ILE13" s="82"/>
      <c r="ILF13" s="82"/>
      <c r="ILG13" s="82"/>
      <c r="ILH13" s="82"/>
      <c r="ILI13" s="82"/>
      <c r="ILJ13" s="82"/>
      <c r="ILK13" s="82"/>
      <c r="ILL13" s="82"/>
      <c r="ILM13" s="82"/>
      <c r="ILN13" s="82"/>
      <c r="ILO13" s="82"/>
      <c r="ILP13" s="82"/>
      <c r="ILQ13" s="82"/>
      <c r="ILR13" s="82"/>
      <c r="ILS13" s="82"/>
      <c r="ILT13" s="82"/>
      <c r="ILU13" s="82"/>
      <c r="ILV13" s="82"/>
      <c r="ILW13" s="82"/>
      <c r="ILX13" s="82"/>
      <c r="ILY13" s="82"/>
      <c r="ILZ13" s="82"/>
      <c r="IMA13" s="82"/>
      <c r="IMB13" s="82"/>
      <c r="IMC13" s="82"/>
      <c r="IMD13" s="82"/>
      <c r="IME13" s="82"/>
      <c r="IMF13" s="82"/>
      <c r="IMG13" s="82"/>
      <c r="IMH13" s="82"/>
      <c r="IMI13" s="82"/>
      <c r="IMJ13" s="82"/>
      <c r="IMK13" s="82"/>
      <c r="IML13" s="82"/>
      <c r="IMM13" s="82"/>
      <c r="IMN13" s="82"/>
      <c r="IMO13" s="82"/>
      <c r="IMP13" s="82"/>
      <c r="IMQ13" s="82"/>
      <c r="IMR13" s="82"/>
      <c r="IMS13" s="82"/>
      <c r="IMT13" s="82"/>
      <c r="IMU13" s="82"/>
      <c r="IMV13" s="82"/>
      <c r="IMW13" s="82"/>
      <c r="IMX13" s="82"/>
      <c r="IMY13" s="82"/>
      <c r="IMZ13" s="82"/>
      <c r="INA13" s="82"/>
      <c r="INB13" s="82"/>
      <c r="INC13" s="82"/>
      <c r="IND13" s="82"/>
      <c r="INE13" s="82"/>
      <c r="INF13" s="82"/>
      <c r="ING13" s="82"/>
      <c r="INH13" s="82"/>
      <c r="INI13" s="82"/>
      <c r="INJ13" s="82"/>
      <c r="INK13" s="82"/>
      <c r="INL13" s="82"/>
      <c r="INM13" s="82"/>
      <c r="INN13" s="82"/>
      <c r="INO13" s="82"/>
      <c r="INP13" s="82"/>
      <c r="INQ13" s="82"/>
      <c r="INR13" s="82"/>
      <c r="INS13" s="82"/>
      <c r="INT13" s="82"/>
      <c r="INU13" s="82"/>
      <c r="INV13" s="82"/>
      <c r="INW13" s="82"/>
      <c r="INX13" s="82"/>
      <c r="INY13" s="82"/>
      <c r="INZ13" s="82"/>
      <c r="IOA13" s="82"/>
      <c r="IOB13" s="82"/>
      <c r="IOC13" s="82"/>
      <c r="IOD13" s="82"/>
      <c r="IOE13" s="82"/>
      <c r="IOF13" s="82"/>
      <c r="IOG13" s="82"/>
      <c r="IOH13" s="82"/>
      <c r="IOI13" s="82"/>
      <c r="IOJ13" s="82"/>
      <c r="IOK13" s="82"/>
      <c r="IOL13" s="82"/>
      <c r="IOM13" s="82"/>
      <c r="ION13" s="82"/>
      <c r="IOO13" s="82"/>
      <c r="IOP13" s="82"/>
      <c r="IOQ13" s="82"/>
      <c r="IOR13" s="82"/>
      <c r="IOS13" s="82"/>
      <c r="IOT13" s="82"/>
      <c r="IOU13" s="82"/>
      <c r="IOV13" s="82"/>
      <c r="IOW13" s="82"/>
      <c r="IOX13" s="82"/>
      <c r="IOY13" s="82"/>
      <c r="IOZ13" s="82"/>
      <c r="IPA13" s="82"/>
      <c r="IPB13" s="82"/>
      <c r="IPC13" s="82"/>
      <c r="IPD13" s="82"/>
      <c r="IPE13" s="82"/>
      <c r="IPF13" s="82"/>
      <c r="IPG13" s="82"/>
      <c r="IPH13" s="82"/>
      <c r="IPI13" s="82"/>
      <c r="IPJ13" s="82"/>
      <c r="IPK13" s="82"/>
      <c r="IPL13" s="82"/>
      <c r="IPM13" s="82"/>
      <c r="IPN13" s="82"/>
      <c r="IPO13" s="82"/>
      <c r="IPP13" s="82"/>
      <c r="IPQ13" s="82"/>
      <c r="IPR13" s="82"/>
      <c r="IPS13" s="82"/>
      <c r="IPT13" s="82"/>
      <c r="IPU13" s="82"/>
      <c r="IPV13" s="82"/>
      <c r="IPW13" s="82"/>
      <c r="IPX13" s="82"/>
      <c r="IPY13" s="82"/>
      <c r="IPZ13" s="82"/>
      <c r="IQA13" s="82"/>
      <c r="IQB13" s="82"/>
      <c r="IQC13" s="82"/>
      <c r="IQD13" s="82"/>
      <c r="IQE13" s="82"/>
      <c r="IQF13" s="82"/>
      <c r="IQG13" s="82"/>
      <c r="IQH13" s="82"/>
      <c r="IQI13" s="82"/>
      <c r="IQJ13" s="82"/>
      <c r="IQK13" s="82"/>
      <c r="IQL13" s="82"/>
      <c r="IQM13" s="82"/>
      <c r="IQN13" s="82"/>
      <c r="IQO13" s="82"/>
      <c r="IQP13" s="82"/>
      <c r="IQQ13" s="82"/>
      <c r="IQR13" s="82"/>
      <c r="IQS13" s="82"/>
      <c r="IQT13" s="82"/>
      <c r="IQU13" s="82"/>
      <c r="IQV13" s="82"/>
      <c r="IQW13" s="82"/>
      <c r="IQX13" s="82"/>
      <c r="IQY13" s="82"/>
      <c r="IQZ13" s="82"/>
      <c r="IRA13" s="82"/>
      <c r="IRB13" s="82"/>
      <c r="IRC13" s="82"/>
      <c r="IRD13" s="82"/>
      <c r="IRE13" s="82"/>
      <c r="IRF13" s="82"/>
      <c r="IRG13" s="82"/>
      <c r="IRH13" s="82"/>
      <c r="IRI13" s="82"/>
      <c r="IRJ13" s="82"/>
      <c r="IRK13" s="82"/>
      <c r="IRL13" s="82"/>
      <c r="IRM13" s="82"/>
      <c r="IRN13" s="82"/>
      <c r="IRO13" s="82"/>
      <c r="IRP13" s="82"/>
      <c r="IRQ13" s="82"/>
      <c r="IRR13" s="82"/>
      <c r="IRS13" s="82"/>
      <c r="IRT13" s="82"/>
      <c r="IRU13" s="82"/>
      <c r="IRV13" s="82"/>
      <c r="IRW13" s="82"/>
      <c r="IRX13" s="82"/>
      <c r="IRY13" s="82"/>
      <c r="IRZ13" s="82"/>
      <c r="ISA13" s="82"/>
      <c r="ISB13" s="82"/>
      <c r="ISC13" s="82"/>
      <c r="ISD13" s="82"/>
      <c r="ISE13" s="82"/>
      <c r="ISF13" s="82"/>
      <c r="ISG13" s="82"/>
      <c r="ISH13" s="82"/>
      <c r="ISI13" s="82"/>
      <c r="ISJ13" s="82"/>
      <c r="ISK13" s="82"/>
      <c r="ISL13" s="82"/>
      <c r="ISM13" s="82"/>
      <c r="ISN13" s="82"/>
      <c r="ISO13" s="82"/>
      <c r="ISP13" s="82"/>
      <c r="ISQ13" s="82"/>
      <c r="ISR13" s="82"/>
      <c r="ISS13" s="82"/>
      <c r="IST13" s="82"/>
      <c r="ISU13" s="82"/>
      <c r="ISV13" s="82"/>
      <c r="ISW13" s="82"/>
      <c r="ISX13" s="82"/>
      <c r="ISY13" s="82"/>
      <c r="ISZ13" s="82"/>
      <c r="ITA13" s="82"/>
      <c r="ITB13" s="82"/>
      <c r="ITC13" s="82"/>
      <c r="ITD13" s="82"/>
      <c r="ITE13" s="82"/>
      <c r="ITF13" s="82"/>
      <c r="ITG13" s="82"/>
      <c r="ITH13" s="82"/>
      <c r="ITI13" s="82"/>
      <c r="ITJ13" s="82"/>
      <c r="ITK13" s="82"/>
      <c r="ITL13" s="82"/>
      <c r="ITM13" s="82"/>
      <c r="ITN13" s="82"/>
      <c r="ITO13" s="82"/>
      <c r="ITP13" s="82"/>
      <c r="ITQ13" s="82"/>
      <c r="ITR13" s="82"/>
      <c r="ITS13" s="82"/>
      <c r="ITT13" s="82"/>
      <c r="ITU13" s="82"/>
      <c r="ITV13" s="82"/>
      <c r="ITW13" s="82"/>
      <c r="ITX13" s="82"/>
      <c r="ITY13" s="82"/>
      <c r="ITZ13" s="82"/>
      <c r="IUA13" s="82"/>
      <c r="IUB13" s="82"/>
      <c r="IUC13" s="82"/>
      <c r="IUD13" s="82"/>
      <c r="IUE13" s="82"/>
      <c r="IUF13" s="82"/>
      <c r="IUG13" s="82"/>
      <c r="IUH13" s="82"/>
      <c r="IUI13" s="82"/>
      <c r="IUJ13" s="82"/>
      <c r="IUK13" s="82"/>
      <c r="IUL13" s="82"/>
      <c r="IUM13" s="82"/>
      <c r="IUN13" s="82"/>
      <c r="IUO13" s="82"/>
      <c r="IUP13" s="82"/>
      <c r="IUQ13" s="82"/>
      <c r="IUR13" s="82"/>
      <c r="IUS13" s="82"/>
      <c r="IUT13" s="82"/>
      <c r="IUU13" s="82"/>
      <c r="IUV13" s="82"/>
      <c r="IUW13" s="82"/>
      <c r="IUX13" s="82"/>
      <c r="IUY13" s="82"/>
      <c r="IUZ13" s="82"/>
      <c r="IVA13" s="82"/>
      <c r="IVB13" s="82"/>
      <c r="IVC13" s="82"/>
      <c r="IVD13" s="82"/>
      <c r="IVE13" s="82"/>
      <c r="IVF13" s="82"/>
      <c r="IVG13" s="82"/>
      <c r="IVH13" s="82"/>
      <c r="IVI13" s="82"/>
      <c r="IVJ13" s="82"/>
      <c r="IVK13" s="82"/>
      <c r="IVL13" s="82"/>
      <c r="IVM13" s="82"/>
      <c r="IVN13" s="82"/>
      <c r="IVO13" s="82"/>
      <c r="IVP13" s="82"/>
      <c r="IVQ13" s="82"/>
      <c r="IVR13" s="82"/>
      <c r="IVS13" s="82"/>
      <c r="IVT13" s="82"/>
      <c r="IVU13" s="82"/>
      <c r="IVV13" s="82"/>
      <c r="IVW13" s="82"/>
      <c r="IVX13" s="82"/>
      <c r="IVY13" s="82"/>
      <c r="IVZ13" s="82"/>
      <c r="IWA13" s="82"/>
      <c r="IWB13" s="82"/>
      <c r="IWC13" s="82"/>
      <c r="IWD13" s="82"/>
      <c r="IWE13" s="82"/>
      <c r="IWF13" s="82"/>
      <c r="IWG13" s="82"/>
      <c r="IWH13" s="82"/>
      <c r="IWI13" s="82"/>
      <c r="IWJ13" s="82"/>
      <c r="IWK13" s="82"/>
      <c r="IWL13" s="82"/>
      <c r="IWM13" s="82"/>
      <c r="IWN13" s="82"/>
      <c r="IWO13" s="82"/>
      <c r="IWP13" s="82"/>
      <c r="IWQ13" s="82"/>
      <c r="IWR13" s="82"/>
      <c r="IWS13" s="82"/>
      <c r="IWT13" s="82"/>
      <c r="IWU13" s="82"/>
      <c r="IWV13" s="82"/>
      <c r="IWW13" s="82"/>
      <c r="IWX13" s="82"/>
      <c r="IWY13" s="82"/>
      <c r="IWZ13" s="82"/>
      <c r="IXA13" s="82"/>
      <c r="IXB13" s="82"/>
      <c r="IXC13" s="82"/>
      <c r="IXD13" s="82"/>
      <c r="IXE13" s="82"/>
      <c r="IXF13" s="82"/>
      <c r="IXG13" s="82"/>
      <c r="IXH13" s="82"/>
      <c r="IXI13" s="82"/>
      <c r="IXJ13" s="82"/>
      <c r="IXK13" s="82"/>
      <c r="IXL13" s="82"/>
      <c r="IXM13" s="82"/>
      <c r="IXN13" s="82"/>
      <c r="IXO13" s="82"/>
      <c r="IXP13" s="82"/>
      <c r="IXQ13" s="82"/>
      <c r="IXR13" s="82"/>
      <c r="IXS13" s="82"/>
      <c r="IXT13" s="82"/>
      <c r="IXU13" s="82"/>
      <c r="IXV13" s="82"/>
      <c r="IXW13" s="82"/>
      <c r="IXX13" s="82"/>
      <c r="IXY13" s="82"/>
      <c r="IXZ13" s="82"/>
      <c r="IYA13" s="82"/>
      <c r="IYB13" s="82"/>
      <c r="IYC13" s="82"/>
      <c r="IYD13" s="82"/>
      <c r="IYE13" s="82"/>
      <c r="IYF13" s="82"/>
      <c r="IYG13" s="82"/>
      <c r="IYH13" s="82"/>
      <c r="IYI13" s="82"/>
      <c r="IYJ13" s="82"/>
      <c r="IYK13" s="82"/>
      <c r="IYL13" s="82"/>
      <c r="IYM13" s="82"/>
      <c r="IYN13" s="82"/>
      <c r="IYO13" s="82"/>
      <c r="IYP13" s="82"/>
      <c r="IYQ13" s="82"/>
      <c r="IYR13" s="82"/>
      <c r="IYS13" s="82"/>
      <c r="IYT13" s="82"/>
      <c r="IYU13" s="82"/>
      <c r="IYV13" s="82"/>
      <c r="IYW13" s="82"/>
      <c r="IYX13" s="82"/>
      <c r="IYY13" s="82"/>
      <c r="IYZ13" s="82"/>
      <c r="IZA13" s="82"/>
      <c r="IZB13" s="82"/>
      <c r="IZC13" s="82"/>
      <c r="IZD13" s="82"/>
      <c r="IZE13" s="82"/>
      <c r="IZF13" s="82"/>
      <c r="IZG13" s="82"/>
      <c r="IZH13" s="82"/>
      <c r="IZI13" s="82"/>
      <c r="IZJ13" s="82"/>
      <c r="IZK13" s="82"/>
      <c r="IZL13" s="82"/>
      <c r="IZM13" s="82"/>
      <c r="IZN13" s="82"/>
      <c r="IZO13" s="82"/>
      <c r="IZP13" s="82"/>
      <c r="IZQ13" s="82"/>
      <c r="IZR13" s="82"/>
      <c r="IZS13" s="82"/>
      <c r="IZT13" s="82"/>
      <c r="IZU13" s="82"/>
      <c r="IZV13" s="82"/>
      <c r="IZW13" s="82"/>
      <c r="IZX13" s="82"/>
      <c r="IZY13" s="82"/>
      <c r="IZZ13" s="82"/>
      <c r="JAA13" s="82"/>
      <c r="JAB13" s="82"/>
      <c r="JAC13" s="82"/>
      <c r="JAD13" s="82"/>
      <c r="JAE13" s="82"/>
      <c r="JAF13" s="82"/>
      <c r="JAG13" s="82"/>
      <c r="JAH13" s="82"/>
      <c r="JAI13" s="82"/>
      <c r="JAJ13" s="82"/>
      <c r="JAK13" s="82"/>
      <c r="JAL13" s="82"/>
      <c r="JAM13" s="82"/>
      <c r="JAN13" s="82"/>
      <c r="JAO13" s="82"/>
      <c r="JAP13" s="82"/>
      <c r="JAQ13" s="82"/>
      <c r="JAR13" s="82"/>
      <c r="JAS13" s="82"/>
      <c r="JAT13" s="82"/>
      <c r="JAU13" s="82"/>
      <c r="JAV13" s="82"/>
      <c r="JAW13" s="82"/>
      <c r="JAX13" s="82"/>
      <c r="JAY13" s="82"/>
      <c r="JAZ13" s="82"/>
      <c r="JBA13" s="82"/>
      <c r="JBB13" s="82"/>
      <c r="JBC13" s="82"/>
      <c r="JBD13" s="82"/>
      <c r="JBE13" s="82"/>
      <c r="JBF13" s="82"/>
      <c r="JBG13" s="82"/>
      <c r="JBH13" s="82"/>
      <c r="JBI13" s="82"/>
      <c r="JBJ13" s="82"/>
      <c r="JBK13" s="82"/>
      <c r="JBL13" s="82"/>
      <c r="JBM13" s="82"/>
      <c r="JBN13" s="82"/>
      <c r="JBO13" s="82"/>
      <c r="JBP13" s="82"/>
      <c r="JBQ13" s="82"/>
      <c r="JBR13" s="82"/>
      <c r="JBS13" s="82"/>
      <c r="JBT13" s="82"/>
      <c r="JBU13" s="82"/>
      <c r="JBV13" s="82"/>
      <c r="JBW13" s="82"/>
      <c r="JBX13" s="82"/>
      <c r="JBY13" s="82"/>
      <c r="JBZ13" s="82"/>
      <c r="JCA13" s="82"/>
      <c r="JCB13" s="82"/>
      <c r="JCC13" s="82"/>
      <c r="JCD13" s="82"/>
      <c r="JCE13" s="82"/>
      <c r="JCF13" s="82"/>
      <c r="JCG13" s="82"/>
      <c r="JCH13" s="82"/>
      <c r="JCI13" s="82"/>
      <c r="JCJ13" s="82"/>
      <c r="JCK13" s="82"/>
      <c r="JCL13" s="82"/>
      <c r="JCM13" s="82"/>
      <c r="JCN13" s="82"/>
      <c r="JCO13" s="82"/>
      <c r="JCP13" s="82"/>
      <c r="JCQ13" s="82"/>
      <c r="JCR13" s="82"/>
      <c r="JCS13" s="82"/>
      <c r="JCT13" s="82"/>
      <c r="JCU13" s="82"/>
      <c r="JCV13" s="82"/>
      <c r="JCW13" s="82"/>
      <c r="JCX13" s="82"/>
      <c r="JCY13" s="82"/>
      <c r="JCZ13" s="82"/>
      <c r="JDA13" s="82"/>
      <c r="JDB13" s="82"/>
      <c r="JDC13" s="82"/>
      <c r="JDD13" s="82"/>
      <c r="JDE13" s="82"/>
      <c r="JDF13" s="82"/>
      <c r="JDG13" s="82"/>
      <c r="JDH13" s="82"/>
      <c r="JDI13" s="82"/>
      <c r="JDJ13" s="82"/>
      <c r="JDK13" s="82"/>
      <c r="JDL13" s="82"/>
      <c r="JDM13" s="82"/>
      <c r="JDN13" s="82"/>
      <c r="JDO13" s="82"/>
      <c r="JDP13" s="82"/>
      <c r="JDQ13" s="82"/>
      <c r="JDR13" s="82"/>
      <c r="JDS13" s="82"/>
      <c r="JDT13" s="82"/>
      <c r="JDU13" s="82"/>
      <c r="JDV13" s="82"/>
      <c r="JDW13" s="82"/>
      <c r="JDX13" s="82"/>
      <c r="JDY13" s="82"/>
      <c r="JDZ13" s="82"/>
      <c r="JEA13" s="82"/>
      <c r="JEB13" s="82"/>
      <c r="JEC13" s="82"/>
      <c r="JED13" s="82"/>
      <c r="JEE13" s="82"/>
      <c r="JEF13" s="82"/>
      <c r="JEG13" s="82"/>
      <c r="JEH13" s="82"/>
      <c r="JEI13" s="82"/>
      <c r="JEJ13" s="82"/>
      <c r="JEK13" s="82"/>
      <c r="JEL13" s="82"/>
      <c r="JEM13" s="82"/>
      <c r="JEN13" s="82"/>
      <c r="JEO13" s="82"/>
      <c r="JEP13" s="82"/>
      <c r="JEQ13" s="82"/>
      <c r="JER13" s="82"/>
      <c r="JES13" s="82"/>
      <c r="JET13" s="82"/>
      <c r="JEU13" s="82"/>
      <c r="JEV13" s="82"/>
      <c r="JEW13" s="82"/>
      <c r="JEX13" s="82"/>
      <c r="JEY13" s="82"/>
      <c r="JEZ13" s="82"/>
      <c r="JFA13" s="82"/>
      <c r="JFB13" s="82"/>
      <c r="JFC13" s="82"/>
      <c r="JFD13" s="82"/>
      <c r="JFE13" s="82"/>
      <c r="JFF13" s="82"/>
      <c r="JFG13" s="82"/>
      <c r="JFH13" s="82"/>
      <c r="JFI13" s="82"/>
      <c r="JFJ13" s="82"/>
      <c r="JFK13" s="82"/>
      <c r="JFL13" s="82"/>
      <c r="JFM13" s="82"/>
      <c r="JFN13" s="82"/>
      <c r="JFO13" s="82"/>
      <c r="JFP13" s="82"/>
      <c r="JFQ13" s="82"/>
      <c r="JFR13" s="82"/>
      <c r="JFS13" s="82"/>
      <c r="JFT13" s="82"/>
      <c r="JFU13" s="82"/>
      <c r="JFV13" s="82"/>
      <c r="JFW13" s="82"/>
      <c r="JFX13" s="82"/>
      <c r="JFY13" s="82"/>
      <c r="JFZ13" s="82"/>
      <c r="JGA13" s="82"/>
      <c r="JGB13" s="82"/>
      <c r="JGC13" s="82"/>
      <c r="JGD13" s="82"/>
      <c r="JGE13" s="82"/>
      <c r="JGF13" s="82"/>
      <c r="JGG13" s="82"/>
      <c r="JGH13" s="82"/>
      <c r="JGI13" s="82"/>
      <c r="JGJ13" s="82"/>
      <c r="JGK13" s="82"/>
      <c r="JGL13" s="82"/>
      <c r="JGM13" s="82"/>
      <c r="JGN13" s="82"/>
      <c r="JGO13" s="82"/>
      <c r="JGP13" s="82"/>
      <c r="JGQ13" s="82"/>
      <c r="JGR13" s="82"/>
      <c r="JGS13" s="82"/>
      <c r="JGT13" s="82"/>
      <c r="JGU13" s="82"/>
      <c r="JGV13" s="82"/>
      <c r="JGW13" s="82"/>
      <c r="JGX13" s="82"/>
      <c r="JGY13" s="82"/>
      <c r="JGZ13" s="82"/>
      <c r="JHA13" s="82"/>
      <c r="JHB13" s="82"/>
      <c r="JHC13" s="82"/>
      <c r="JHD13" s="82"/>
      <c r="JHE13" s="82"/>
      <c r="JHF13" s="82"/>
      <c r="JHG13" s="82"/>
      <c r="JHH13" s="82"/>
      <c r="JHI13" s="82"/>
      <c r="JHJ13" s="82"/>
      <c r="JHK13" s="82"/>
      <c r="JHL13" s="82"/>
      <c r="JHM13" s="82"/>
      <c r="JHN13" s="82"/>
      <c r="JHO13" s="82"/>
      <c r="JHP13" s="82"/>
      <c r="JHQ13" s="82"/>
      <c r="JHR13" s="82"/>
      <c r="JHS13" s="82"/>
      <c r="JHT13" s="82"/>
      <c r="JHU13" s="82"/>
      <c r="JHV13" s="82"/>
      <c r="JHW13" s="82"/>
      <c r="JHX13" s="82"/>
      <c r="JHY13" s="82"/>
      <c r="JHZ13" s="82"/>
      <c r="JIA13" s="82"/>
      <c r="JIB13" s="82"/>
      <c r="JIC13" s="82"/>
      <c r="JID13" s="82"/>
      <c r="JIE13" s="82"/>
      <c r="JIF13" s="82"/>
      <c r="JIG13" s="82"/>
      <c r="JIH13" s="82"/>
      <c r="JII13" s="82"/>
      <c r="JIJ13" s="82"/>
      <c r="JIK13" s="82"/>
      <c r="JIL13" s="82"/>
      <c r="JIM13" s="82"/>
      <c r="JIN13" s="82"/>
      <c r="JIO13" s="82"/>
      <c r="JIP13" s="82"/>
      <c r="JIQ13" s="82"/>
      <c r="JIR13" s="82"/>
      <c r="JIS13" s="82"/>
      <c r="JIT13" s="82"/>
      <c r="JIU13" s="82"/>
      <c r="JIV13" s="82"/>
      <c r="JIW13" s="82"/>
      <c r="JIX13" s="82"/>
      <c r="JIY13" s="82"/>
      <c r="JIZ13" s="82"/>
      <c r="JJA13" s="82"/>
      <c r="JJB13" s="82"/>
      <c r="JJC13" s="82"/>
      <c r="JJD13" s="82"/>
      <c r="JJE13" s="82"/>
      <c r="JJF13" s="82"/>
      <c r="JJG13" s="82"/>
      <c r="JJH13" s="82"/>
      <c r="JJI13" s="82"/>
      <c r="JJJ13" s="82"/>
      <c r="JJK13" s="82"/>
      <c r="JJL13" s="82"/>
      <c r="JJM13" s="82"/>
      <c r="JJN13" s="82"/>
      <c r="JJO13" s="82"/>
      <c r="JJP13" s="82"/>
      <c r="JJQ13" s="82"/>
      <c r="JJR13" s="82"/>
      <c r="JJS13" s="82"/>
      <c r="JJT13" s="82"/>
      <c r="JJU13" s="82"/>
      <c r="JJV13" s="82"/>
      <c r="JJW13" s="82"/>
      <c r="JJX13" s="82"/>
      <c r="JJY13" s="82"/>
      <c r="JJZ13" s="82"/>
      <c r="JKA13" s="82"/>
      <c r="JKB13" s="82"/>
      <c r="JKC13" s="82"/>
      <c r="JKD13" s="82"/>
      <c r="JKE13" s="82"/>
      <c r="JKF13" s="82"/>
      <c r="JKG13" s="82"/>
      <c r="JKH13" s="82"/>
      <c r="JKI13" s="82"/>
      <c r="JKJ13" s="82"/>
      <c r="JKK13" s="82"/>
      <c r="JKL13" s="82"/>
      <c r="JKM13" s="82"/>
      <c r="JKN13" s="82"/>
      <c r="JKO13" s="82"/>
      <c r="JKP13" s="82"/>
      <c r="JKQ13" s="82"/>
      <c r="JKR13" s="82"/>
      <c r="JKS13" s="82"/>
      <c r="JKT13" s="82"/>
      <c r="JKU13" s="82"/>
      <c r="JKV13" s="82"/>
      <c r="JKW13" s="82"/>
      <c r="JKX13" s="82"/>
      <c r="JKY13" s="82"/>
      <c r="JKZ13" s="82"/>
      <c r="JLA13" s="82"/>
      <c r="JLB13" s="82"/>
      <c r="JLC13" s="82"/>
      <c r="JLD13" s="82"/>
      <c r="JLE13" s="82"/>
      <c r="JLF13" s="82"/>
      <c r="JLG13" s="82"/>
      <c r="JLH13" s="82"/>
      <c r="JLI13" s="82"/>
      <c r="JLJ13" s="82"/>
      <c r="JLK13" s="82"/>
      <c r="JLL13" s="82"/>
      <c r="JLM13" s="82"/>
      <c r="JLN13" s="82"/>
      <c r="JLO13" s="82"/>
      <c r="JLP13" s="82"/>
      <c r="JLQ13" s="82"/>
      <c r="JLR13" s="82"/>
      <c r="JLS13" s="82"/>
      <c r="JLT13" s="82"/>
      <c r="JLU13" s="82"/>
      <c r="JLV13" s="82"/>
      <c r="JLW13" s="82"/>
      <c r="JLX13" s="82"/>
      <c r="JLY13" s="82"/>
      <c r="JLZ13" s="82"/>
      <c r="JMA13" s="82"/>
      <c r="JMB13" s="82"/>
      <c r="JMC13" s="82"/>
      <c r="JMD13" s="82"/>
      <c r="JME13" s="82"/>
      <c r="JMF13" s="82"/>
      <c r="JMG13" s="82"/>
      <c r="JMH13" s="82"/>
      <c r="JMI13" s="82"/>
      <c r="JMJ13" s="82"/>
      <c r="JMK13" s="82"/>
      <c r="JML13" s="82"/>
      <c r="JMM13" s="82"/>
      <c r="JMN13" s="82"/>
      <c r="JMO13" s="82"/>
      <c r="JMP13" s="82"/>
      <c r="JMQ13" s="82"/>
      <c r="JMR13" s="82"/>
      <c r="JMS13" s="82"/>
      <c r="JMT13" s="82"/>
      <c r="JMU13" s="82"/>
      <c r="JMV13" s="82"/>
      <c r="JMW13" s="82"/>
      <c r="JMX13" s="82"/>
      <c r="JMY13" s="82"/>
      <c r="JMZ13" s="82"/>
      <c r="JNA13" s="82"/>
      <c r="JNB13" s="82"/>
      <c r="JNC13" s="82"/>
      <c r="JND13" s="82"/>
      <c r="JNE13" s="82"/>
      <c r="JNF13" s="82"/>
      <c r="JNG13" s="82"/>
      <c r="JNH13" s="82"/>
      <c r="JNI13" s="82"/>
      <c r="JNJ13" s="82"/>
      <c r="JNK13" s="82"/>
      <c r="JNL13" s="82"/>
      <c r="JNM13" s="82"/>
      <c r="JNN13" s="82"/>
      <c r="JNO13" s="82"/>
      <c r="JNP13" s="82"/>
      <c r="JNQ13" s="82"/>
      <c r="JNR13" s="82"/>
      <c r="JNS13" s="82"/>
      <c r="JNT13" s="82"/>
      <c r="JNU13" s="82"/>
      <c r="JNV13" s="82"/>
      <c r="JNW13" s="82"/>
      <c r="JNX13" s="82"/>
      <c r="JNY13" s="82"/>
      <c r="JNZ13" s="82"/>
      <c r="JOA13" s="82"/>
      <c r="JOB13" s="82"/>
      <c r="JOC13" s="82"/>
      <c r="JOD13" s="82"/>
      <c r="JOE13" s="82"/>
      <c r="JOF13" s="82"/>
      <c r="JOG13" s="82"/>
      <c r="JOH13" s="82"/>
      <c r="JOI13" s="82"/>
      <c r="JOJ13" s="82"/>
      <c r="JOK13" s="82"/>
      <c r="JOL13" s="82"/>
      <c r="JOM13" s="82"/>
      <c r="JON13" s="82"/>
      <c r="JOO13" s="82"/>
      <c r="JOP13" s="82"/>
      <c r="JOQ13" s="82"/>
      <c r="JOR13" s="82"/>
      <c r="JOS13" s="82"/>
      <c r="JOT13" s="82"/>
      <c r="JOU13" s="82"/>
      <c r="JOV13" s="82"/>
      <c r="JOW13" s="82"/>
      <c r="JOX13" s="82"/>
      <c r="JOY13" s="82"/>
      <c r="JOZ13" s="82"/>
      <c r="JPA13" s="82"/>
      <c r="JPB13" s="82"/>
      <c r="JPC13" s="82"/>
      <c r="JPD13" s="82"/>
      <c r="JPE13" s="82"/>
      <c r="JPF13" s="82"/>
      <c r="JPG13" s="82"/>
      <c r="JPH13" s="82"/>
      <c r="JPI13" s="82"/>
      <c r="JPJ13" s="82"/>
      <c r="JPK13" s="82"/>
      <c r="JPL13" s="82"/>
      <c r="JPM13" s="82"/>
      <c r="JPN13" s="82"/>
      <c r="JPO13" s="82"/>
      <c r="JPP13" s="82"/>
      <c r="JPQ13" s="82"/>
      <c r="JPR13" s="82"/>
      <c r="JPS13" s="82"/>
      <c r="JPT13" s="82"/>
      <c r="JPU13" s="82"/>
      <c r="JPV13" s="82"/>
      <c r="JPW13" s="82"/>
      <c r="JPX13" s="82"/>
      <c r="JPY13" s="82"/>
      <c r="JPZ13" s="82"/>
      <c r="JQA13" s="82"/>
      <c r="JQB13" s="82"/>
      <c r="JQC13" s="82"/>
      <c r="JQD13" s="82"/>
      <c r="JQE13" s="82"/>
      <c r="JQF13" s="82"/>
      <c r="JQG13" s="82"/>
      <c r="JQH13" s="82"/>
      <c r="JQI13" s="82"/>
      <c r="JQJ13" s="82"/>
      <c r="JQK13" s="82"/>
      <c r="JQL13" s="82"/>
      <c r="JQM13" s="82"/>
      <c r="JQN13" s="82"/>
      <c r="JQO13" s="82"/>
      <c r="JQP13" s="82"/>
      <c r="JQQ13" s="82"/>
      <c r="JQR13" s="82"/>
      <c r="JQS13" s="82"/>
      <c r="JQT13" s="82"/>
      <c r="JQU13" s="82"/>
      <c r="JQV13" s="82"/>
      <c r="JQW13" s="82"/>
      <c r="JQX13" s="82"/>
      <c r="JQY13" s="82"/>
      <c r="JQZ13" s="82"/>
      <c r="JRA13" s="82"/>
      <c r="JRB13" s="82"/>
      <c r="JRC13" s="82"/>
      <c r="JRD13" s="82"/>
      <c r="JRE13" s="82"/>
      <c r="JRF13" s="82"/>
      <c r="JRG13" s="82"/>
      <c r="JRH13" s="82"/>
      <c r="JRI13" s="82"/>
      <c r="JRJ13" s="82"/>
      <c r="JRK13" s="82"/>
      <c r="JRL13" s="82"/>
      <c r="JRM13" s="82"/>
      <c r="JRN13" s="82"/>
      <c r="JRO13" s="82"/>
      <c r="JRP13" s="82"/>
      <c r="JRQ13" s="82"/>
      <c r="JRR13" s="82"/>
      <c r="JRS13" s="82"/>
      <c r="JRT13" s="82"/>
      <c r="JRU13" s="82"/>
      <c r="JRV13" s="82"/>
      <c r="JRW13" s="82"/>
      <c r="JRX13" s="82"/>
      <c r="JRY13" s="82"/>
      <c r="JRZ13" s="82"/>
      <c r="JSA13" s="82"/>
      <c r="JSB13" s="82"/>
      <c r="JSC13" s="82"/>
      <c r="JSD13" s="82"/>
      <c r="JSE13" s="82"/>
      <c r="JSF13" s="82"/>
      <c r="JSG13" s="82"/>
      <c r="JSH13" s="82"/>
      <c r="JSI13" s="82"/>
      <c r="JSJ13" s="82"/>
      <c r="JSK13" s="82"/>
      <c r="JSL13" s="82"/>
      <c r="JSM13" s="82"/>
      <c r="JSN13" s="82"/>
      <c r="JSO13" s="82"/>
      <c r="JSP13" s="82"/>
      <c r="JSQ13" s="82"/>
      <c r="JSR13" s="82"/>
      <c r="JSS13" s="82"/>
      <c r="JST13" s="82"/>
      <c r="JSU13" s="82"/>
      <c r="JSV13" s="82"/>
      <c r="JSW13" s="82"/>
      <c r="JSX13" s="82"/>
      <c r="JSY13" s="82"/>
      <c r="JSZ13" s="82"/>
      <c r="JTA13" s="82"/>
      <c r="JTB13" s="82"/>
      <c r="JTC13" s="82"/>
      <c r="JTD13" s="82"/>
      <c r="JTE13" s="82"/>
      <c r="JTF13" s="82"/>
      <c r="JTG13" s="82"/>
      <c r="JTH13" s="82"/>
      <c r="JTI13" s="82"/>
      <c r="JTJ13" s="82"/>
      <c r="JTK13" s="82"/>
      <c r="JTL13" s="82"/>
      <c r="JTM13" s="82"/>
      <c r="JTN13" s="82"/>
      <c r="JTO13" s="82"/>
      <c r="JTP13" s="82"/>
      <c r="JTQ13" s="82"/>
      <c r="JTR13" s="82"/>
      <c r="JTS13" s="82"/>
      <c r="JTT13" s="82"/>
      <c r="JTU13" s="82"/>
      <c r="JTV13" s="82"/>
      <c r="JTW13" s="82"/>
      <c r="JTX13" s="82"/>
      <c r="JTY13" s="82"/>
      <c r="JTZ13" s="82"/>
      <c r="JUA13" s="82"/>
      <c r="JUB13" s="82"/>
      <c r="JUC13" s="82"/>
      <c r="JUD13" s="82"/>
      <c r="JUE13" s="82"/>
      <c r="JUF13" s="82"/>
      <c r="JUG13" s="82"/>
      <c r="JUH13" s="82"/>
      <c r="JUI13" s="82"/>
      <c r="JUJ13" s="82"/>
      <c r="JUK13" s="82"/>
      <c r="JUL13" s="82"/>
      <c r="JUM13" s="82"/>
      <c r="JUN13" s="82"/>
      <c r="JUO13" s="82"/>
      <c r="JUP13" s="82"/>
      <c r="JUQ13" s="82"/>
      <c r="JUR13" s="82"/>
      <c r="JUS13" s="82"/>
      <c r="JUT13" s="82"/>
      <c r="JUU13" s="82"/>
      <c r="JUV13" s="82"/>
      <c r="JUW13" s="82"/>
      <c r="JUX13" s="82"/>
      <c r="JUY13" s="82"/>
      <c r="JUZ13" s="82"/>
      <c r="JVA13" s="82"/>
      <c r="JVB13" s="82"/>
      <c r="JVC13" s="82"/>
      <c r="JVD13" s="82"/>
      <c r="JVE13" s="82"/>
      <c r="JVF13" s="82"/>
      <c r="JVG13" s="82"/>
      <c r="JVH13" s="82"/>
      <c r="JVI13" s="82"/>
      <c r="JVJ13" s="82"/>
      <c r="JVK13" s="82"/>
      <c r="JVL13" s="82"/>
      <c r="JVM13" s="82"/>
      <c r="JVN13" s="82"/>
      <c r="JVO13" s="82"/>
      <c r="JVP13" s="82"/>
      <c r="JVQ13" s="82"/>
      <c r="JVR13" s="82"/>
      <c r="JVS13" s="82"/>
      <c r="JVT13" s="82"/>
      <c r="JVU13" s="82"/>
      <c r="JVV13" s="82"/>
      <c r="JVW13" s="82"/>
      <c r="JVX13" s="82"/>
      <c r="JVY13" s="82"/>
      <c r="JVZ13" s="82"/>
      <c r="JWA13" s="82"/>
      <c r="JWB13" s="82"/>
      <c r="JWC13" s="82"/>
      <c r="JWD13" s="82"/>
      <c r="JWE13" s="82"/>
      <c r="JWF13" s="82"/>
      <c r="JWG13" s="82"/>
      <c r="JWH13" s="82"/>
      <c r="JWI13" s="82"/>
      <c r="JWJ13" s="82"/>
      <c r="JWK13" s="82"/>
      <c r="JWL13" s="82"/>
      <c r="JWM13" s="82"/>
      <c r="JWN13" s="82"/>
      <c r="JWO13" s="82"/>
      <c r="JWP13" s="82"/>
      <c r="JWQ13" s="82"/>
      <c r="JWR13" s="82"/>
      <c r="JWS13" s="82"/>
      <c r="JWT13" s="82"/>
      <c r="JWU13" s="82"/>
      <c r="JWV13" s="82"/>
      <c r="JWW13" s="82"/>
      <c r="JWX13" s="82"/>
      <c r="JWY13" s="82"/>
      <c r="JWZ13" s="82"/>
      <c r="JXA13" s="82"/>
      <c r="JXB13" s="82"/>
      <c r="JXC13" s="82"/>
      <c r="JXD13" s="82"/>
      <c r="JXE13" s="82"/>
      <c r="JXF13" s="82"/>
      <c r="JXG13" s="82"/>
      <c r="JXH13" s="82"/>
      <c r="JXI13" s="82"/>
      <c r="JXJ13" s="82"/>
      <c r="JXK13" s="82"/>
      <c r="JXL13" s="82"/>
      <c r="JXM13" s="82"/>
      <c r="JXN13" s="82"/>
      <c r="JXO13" s="82"/>
      <c r="JXP13" s="82"/>
      <c r="JXQ13" s="82"/>
      <c r="JXR13" s="82"/>
      <c r="JXS13" s="82"/>
      <c r="JXT13" s="82"/>
      <c r="JXU13" s="82"/>
      <c r="JXV13" s="82"/>
      <c r="JXW13" s="82"/>
      <c r="JXX13" s="82"/>
      <c r="JXY13" s="82"/>
      <c r="JXZ13" s="82"/>
      <c r="JYA13" s="82"/>
      <c r="JYB13" s="82"/>
      <c r="JYC13" s="82"/>
      <c r="JYD13" s="82"/>
      <c r="JYE13" s="82"/>
      <c r="JYF13" s="82"/>
      <c r="JYG13" s="82"/>
      <c r="JYH13" s="82"/>
      <c r="JYI13" s="82"/>
      <c r="JYJ13" s="82"/>
      <c r="JYK13" s="82"/>
      <c r="JYL13" s="82"/>
      <c r="JYM13" s="82"/>
      <c r="JYN13" s="82"/>
      <c r="JYO13" s="82"/>
      <c r="JYP13" s="82"/>
      <c r="JYQ13" s="82"/>
      <c r="JYR13" s="82"/>
      <c r="JYS13" s="82"/>
      <c r="JYT13" s="82"/>
      <c r="JYU13" s="82"/>
      <c r="JYV13" s="82"/>
      <c r="JYW13" s="82"/>
      <c r="JYX13" s="82"/>
      <c r="JYY13" s="82"/>
      <c r="JYZ13" s="82"/>
      <c r="JZA13" s="82"/>
      <c r="JZB13" s="82"/>
      <c r="JZC13" s="82"/>
      <c r="JZD13" s="82"/>
      <c r="JZE13" s="82"/>
      <c r="JZF13" s="82"/>
      <c r="JZG13" s="82"/>
      <c r="JZH13" s="82"/>
      <c r="JZI13" s="82"/>
      <c r="JZJ13" s="82"/>
      <c r="JZK13" s="82"/>
      <c r="JZL13" s="82"/>
      <c r="JZM13" s="82"/>
      <c r="JZN13" s="82"/>
      <c r="JZO13" s="82"/>
      <c r="JZP13" s="82"/>
      <c r="JZQ13" s="82"/>
      <c r="JZR13" s="82"/>
      <c r="JZS13" s="82"/>
      <c r="JZT13" s="82"/>
      <c r="JZU13" s="82"/>
      <c r="JZV13" s="82"/>
      <c r="JZW13" s="82"/>
      <c r="JZX13" s="82"/>
      <c r="JZY13" s="82"/>
      <c r="JZZ13" s="82"/>
      <c r="KAA13" s="82"/>
      <c r="KAB13" s="82"/>
      <c r="KAC13" s="82"/>
      <c r="KAD13" s="82"/>
      <c r="KAE13" s="82"/>
      <c r="KAF13" s="82"/>
      <c r="KAG13" s="82"/>
      <c r="KAH13" s="82"/>
      <c r="KAI13" s="82"/>
      <c r="KAJ13" s="82"/>
      <c r="KAK13" s="82"/>
      <c r="KAL13" s="82"/>
      <c r="KAM13" s="82"/>
      <c r="KAN13" s="82"/>
      <c r="KAO13" s="82"/>
      <c r="KAP13" s="82"/>
      <c r="KAQ13" s="82"/>
      <c r="KAR13" s="82"/>
      <c r="KAS13" s="82"/>
      <c r="KAT13" s="82"/>
      <c r="KAU13" s="82"/>
      <c r="KAV13" s="82"/>
      <c r="KAW13" s="82"/>
      <c r="KAX13" s="82"/>
      <c r="KAY13" s="82"/>
      <c r="KAZ13" s="82"/>
      <c r="KBA13" s="82"/>
      <c r="KBB13" s="82"/>
      <c r="KBC13" s="82"/>
      <c r="KBD13" s="82"/>
      <c r="KBE13" s="82"/>
      <c r="KBF13" s="82"/>
      <c r="KBG13" s="82"/>
      <c r="KBH13" s="82"/>
      <c r="KBI13" s="82"/>
      <c r="KBJ13" s="82"/>
      <c r="KBK13" s="82"/>
      <c r="KBL13" s="82"/>
      <c r="KBM13" s="82"/>
      <c r="KBN13" s="82"/>
      <c r="KBO13" s="82"/>
      <c r="KBP13" s="82"/>
      <c r="KBQ13" s="82"/>
      <c r="KBR13" s="82"/>
      <c r="KBS13" s="82"/>
      <c r="KBT13" s="82"/>
      <c r="KBU13" s="82"/>
      <c r="KBV13" s="82"/>
      <c r="KBW13" s="82"/>
      <c r="KBX13" s="82"/>
      <c r="KBY13" s="82"/>
      <c r="KBZ13" s="82"/>
      <c r="KCA13" s="82"/>
      <c r="KCB13" s="82"/>
      <c r="KCC13" s="82"/>
      <c r="KCD13" s="82"/>
      <c r="KCE13" s="82"/>
      <c r="KCF13" s="82"/>
      <c r="KCG13" s="82"/>
      <c r="KCH13" s="82"/>
      <c r="KCI13" s="82"/>
      <c r="KCJ13" s="82"/>
      <c r="KCK13" s="82"/>
      <c r="KCL13" s="82"/>
      <c r="KCM13" s="82"/>
      <c r="KCN13" s="82"/>
      <c r="KCO13" s="82"/>
      <c r="KCP13" s="82"/>
      <c r="KCQ13" s="82"/>
      <c r="KCR13" s="82"/>
      <c r="KCS13" s="82"/>
      <c r="KCT13" s="82"/>
      <c r="KCU13" s="82"/>
      <c r="KCV13" s="82"/>
      <c r="KCW13" s="82"/>
      <c r="KCX13" s="82"/>
      <c r="KCY13" s="82"/>
      <c r="KCZ13" s="82"/>
      <c r="KDA13" s="82"/>
      <c r="KDB13" s="82"/>
      <c r="KDC13" s="82"/>
      <c r="KDD13" s="82"/>
      <c r="KDE13" s="82"/>
      <c r="KDF13" s="82"/>
      <c r="KDG13" s="82"/>
      <c r="KDH13" s="82"/>
      <c r="KDI13" s="82"/>
      <c r="KDJ13" s="82"/>
      <c r="KDK13" s="82"/>
      <c r="KDL13" s="82"/>
      <c r="KDM13" s="82"/>
      <c r="KDN13" s="82"/>
      <c r="KDO13" s="82"/>
      <c r="KDP13" s="82"/>
      <c r="KDQ13" s="82"/>
      <c r="KDR13" s="82"/>
      <c r="KDS13" s="82"/>
      <c r="KDT13" s="82"/>
      <c r="KDU13" s="82"/>
      <c r="KDV13" s="82"/>
      <c r="KDW13" s="82"/>
      <c r="KDX13" s="82"/>
      <c r="KDY13" s="82"/>
      <c r="KDZ13" s="82"/>
      <c r="KEA13" s="82"/>
      <c r="KEB13" s="82"/>
      <c r="KEC13" s="82"/>
      <c r="KED13" s="82"/>
      <c r="KEE13" s="82"/>
      <c r="KEF13" s="82"/>
      <c r="KEG13" s="82"/>
      <c r="KEH13" s="82"/>
      <c r="KEI13" s="82"/>
      <c r="KEJ13" s="82"/>
      <c r="KEK13" s="82"/>
      <c r="KEL13" s="82"/>
      <c r="KEM13" s="82"/>
      <c r="KEN13" s="82"/>
      <c r="KEO13" s="82"/>
      <c r="KEP13" s="82"/>
      <c r="KEQ13" s="82"/>
      <c r="KER13" s="82"/>
      <c r="KES13" s="82"/>
      <c r="KET13" s="82"/>
      <c r="KEU13" s="82"/>
      <c r="KEV13" s="82"/>
      <c r="KEW13" s="82"/>
      <c r="KEX13" s="82"/>
      <c r="KEY13" s="82"/>
      <c r="KEZ13" s="82"/>
      <c r="KFA13" s="82"/>
      <c r="KFB13" s="82"/>
      <c r="KFC13" s="82"/>
      <c r="KFD13" s="82"/>
      <c r="KFE13" s="82"/>
      <c r="KFF13" s="82"/>
      <c r="KFG13" s="82"/>
      <c r="KFH13" s="82"/>
      <c r="KFI13" s="82"/>
      <c r="KFJ13" s="82"/>
      <c r="KFK13" s="82"/>
      <c r="KFL13" s="82"/>
      <c r="KFM13" s="82"/>
      <c r="KFN13" s="82"/>
      <c r="KFO13" s="82"/>
      <c r="KFP13" s="82"/>
      <c r="KFQ13" s="82"/>
      <c r="KFR13" s="82"/>
      <c r="KFS13" s="82"/>
      <c r="KFT13" s="82"/>
      <c r="KFU13" s="82"/>
      <c r="KFV13" s="82"/>
      <c r="KFW13" s="82"/>
      <c r="KFX13" s="82"/>
      <c r="KFY13" s="82"/>
      <c r="KFZ13" s="82"/>
      <c r="KGA13" s="82"/>
      <c r="KGB13" s="82"/>
      <c r="KGC13" s="82"/>
      <c r="KGD13" s="82"/>
      <c r="KGE13" s="82"/>
      <c r="KGF13" s="82"/>
      <c r="KGG13" s="82"/>
      <c r="KGH13" s="82"/>
      <c r="KGI13" s="82"/>
      <c r="KGJ13" s="82"/>
      <c r="KGK13" s="82"/>
      <c r="KGL13" s="82"/>
      <c r="KGM13" s="82"/>
      <c r="KGN13" s="82"/>
      <c r="KGO13" s="82"/>
      <c r="KGP13" s="82"/>
      <c r="KGQ13" s="82"/>
      <c r="KGR13" s="82"/>
      <c r="KGS13" s="82"/>
      <c r="KGT13" s="82"/>
      <c r="KGU13" s="82"/>
      <c r="KGV13" s="82"/>
      <c r="KGW13" s="82"/>
      <c r="KGX13" s="82"/>
      <c r="KGY13" s="82"/>
      <c r="KGZ13" s="82"/>
      <c r="KHA13" s="82"/>
      <c r="KHB13" s="82"/>
      <c r="KHC13" s="82"/>
      <c r="KHD13" s="82"/>
      <c r="KHE13" s="82"/>
      <c r="KHF13" s="82"/>
      <c r="KHG13" s="82"/>
      <c r="KHH13" s="82"/>
      <c r="KHI13" s="82"/>
      <c r="KHJ13" s="82"/>
      <c r="KHK13" s="82"/>
      <c r="KHL13" s="82"/>
      <c r="KHM13" s="82"/>
      <c r="KHN13" s="82"/>
      <c r="KHO13" s="82"/>
      <c r="KHP13" s="82"/>
      <c r="KHQ13" s="82"/>
      <c r="KHR13" s="82"/>
      <c r="KHS13" s="82"/>
      <c r="KHT13" s="82"/>
      <c r="KHU13" s="82"/>
      <c r="KHV13" s="82"/>
      <c r="KHW13" s="82"/>
      <c r="KHX13" s="82"/>
      <c r="KHY13" s="82"/>
      <c r="KHZ13" s="82"/>
      <c r="KIA13" s="82"/>
      <c r="KIB13" s="82"/>
      <c r="KIC13" s="82"/>
      <c r="KID13" s="82"/>
      <c r="KIE13" s="82"/>
      <c r="KIF13" s="82"/>
      <c r="KIG13" s="82"/>
      <c r="KIH13" s="82"/>
      <c r="KII13" s="82"/>
      <c r="KIJ13" s="82"/>
      <c r="KIK13" s="82"/>
      <c r="KIL13" s="82"/>
      <c r="KIM13" s="82"/>
      <c r="KIN13" s="82"/>
      <c r="KIO13" s="82"/>
      <c r="KIP13" s="82"/>
      <c r="KIQ13" s="82"/>
      <c r="KIR13" s="82"/>
      <c r="KIS13" s="82"/>
      <c r="KIT13" s="82"/>
      <c r="KIU13" s="82"/>
      <c r="KIV13" s="82"/>
      <c r="KIW13" s="82"/>
      <c r="KIX13" s="82"/>
      <c r="KIY13" s="82"/>
      <c r="KIZ13" s="82"/>
      <c r="KJA13" s="82"/>
      <c r="KJB13" s="82"/>
      <c r="KJC13" s="82"/>
      <c r="KJD13" s="82"/>
      <c r="KJE13" s="82"/>
      <c r="KJF13" s="82"/>
      <c r="KJG13" s="82"/>
      <c r="KJH13" s="82"/>
      <c r="KJI13" s="82"/>
      <c r="KJJ13" s="82"/>
      <c r="KJK13" s="82"/>
      <c r="KJL13" s="82"/>
      <c r="KJM13" s="82"/>
      <c r="KJN13" s="82"/>
      <c r="KJO13" s="82"/>
      <c r="KJP13" s="82"/>
      <c r="KJQ13" s="82"/>
      <c r="KJR13" s="82"/>
      <c r="KJS13" s="82"/>
      <c r="KJT13" s="82"/>
      <c r="KJU13" s="82"/>
      <c r="KJV13" s="82"/>
      <c r="KJW13" s="82"/>
      <c r="KJX13" s="82"/>
      <c r="KJY13" s="82"/>
      <c r="KJZ13" s="82"/>
      <c r="KKA13" s="82"/>
      <c r="KKB13" s="82"/>
      <c r="KKC13" s="82"/>
      <c r="KKD13" s="82"/>
      <c r="KKE13" s="82"/>
      <c r="KKF13" s="82"/>
      <c r="KKG13" s="82"/>
      <c r="KKH13" s="82"/>
      <c r="KKI13" s="82"/>
      <c r="KKJ13" s="82"/>
      <c r="KKK13" s="82"/>
      <c r="KKL13" s="82"/>
      <c r="KKM13" s="82"/>
      <c r="KKN13" s="82"/>
      <c r="KKO13" s="82"/>
      <c r="KKP13" s="82"/>
      <c r="KKQ13" s="82"/>
      <c r="KKR13" s="82"/>
      <c r="KKS13" s="82"/>
      <c r="KKT13" s="82"/>
      <c r="KKU13" s="82"/>
      <c r="KKV13" s="82"/>
      <c r="KKW13" s="82"/>
      <c r="KKX13" s="82"/>
      <c r="KKY13" s="82"/>
      <c r="KKZ13" s="82"/>
      <c r="KLA13" s="82"/>
      <c r="KLB13" s="82"/>
      <c r="KLC13" s="82"/>
      <c r="KLD13" s="82"/>
      <c r="KLE13" s="82"/>
      <c r="KLF13" s="82"/>
      <c r="KLG13" s="82"/>
      <c r="KLH13" s="82"/>
      <c r="KLI13" s="82"/>
      <c r="KLJ13" s="82"/>
      <c r="KLK13" s="82"/>
      <c r="KLL13" s="82"/>
      <c r="KLM13" s="82"/>
      <c r="KLN13" s="82"/>
      <c r="KLO13" s="82"/>
      <c r="KLP13" s="82"/>
      <c r="KLQ13" s="82"/>
      <c r="KLR13" s="82"/>
      <c r="KLS13" s="82"/>
      <c r="KLT13" s="82"/>
      <c r="KLU13" s="82"/>
      <c r="KLV13" s="82"/>
      <c r="KLW13" s="82"/>
      <c r="KLX13" s="82"/>
      <c r="KLY13" s="82"/>
      <c r="KLZ13" s="82"/>
      <c r="KMA13" s="82"/>
      <c r="KMB13" s="82"/>
      <c r="KMC13" s="82"/>
      <c r="KMD13" s="82"/>
      <c r="KME13" s="82"/>
      <c r="KMF13" s="82"/>
      <c r="KMG13" s="82"/>
      <c r="KMH13" s="82"/>
      <c r="KMI13" s="82"/>
      <c r="KMJ13" s="82"/>
      <c r="KMK13" s="82"/>
      <c r="KML13" s="82"/>
      <c r="KMM13" s="82"/>
      <c r="KMN13" s="82"/>
      <c r="KMO13" s="82"/>
      <c r="KMP13" s="82"/>
      <c r="KMQ13" s="82"/>
      <c r="KMR13" s="82"/>
      <c r="KMS13" s="82"/>
      <c r="KMT13" s="82"/>
      <c r="KMU13" s="82"/>
      <c r="KMV13" s="82"/>
      <c r="KMW13" s="82"/>
      <c r="KMX13" s="82"/>
      <c r="KMY13" s="82"/>
      <c r="KMZ13" s="82"/>
      <c r="KNA13" s="82"/>
      <c r="KNB13" s="82"/>
      <c r="KNC13" s="82"/>
      <c r="KND13" s="82"/>
      <c r="KNE13" s="82"/>
      <c r="KNF13" s="82"/>
      <c r="KNG13" s="82"/>
      <c r="KNH13" s="82"/>
      <c r="KNI13" s="82"/>
      <c r="KNJ13" s="82"/>
      <c r="KNK13" s="82"/>
      <c r="KNL13" s="82"/>
      <c r="KNM13" s="82"/>
      <c r="KNN13" s="82"/>
      <c r="KNO13" s="82"/>
      <c r="KNP13" s="82"/>
      <c r="KNQ13" s="82"/>
      <c r="KNR13" s="82"/>
      <c r="KNS13" s="82"/>
      <c r="KNT13" s="82"/>
      <c r="KNU13" s="82"/>
      <c r="KNV13" s="82"/>
      <c r="KNW13" s="82"/>
      <c r="KNX13" s="82"/>
      <c r="KNY13" s="82"/>
      <c r="KNZ13" s="82"/>
      <c r="KOA13" s="82"/>
      <c r="KOB13" s="82"/>
      <c r="KOC13" s="82"/>
      <c r="KOD13" s="82"/>
      <c r="KOE13" s="82"/>
      <c r="KOF13" s="82"/>
      <c r="KOG13" s="82"/>
      <c r="KOH13" s="82"/>
      <c r="KOI13" s="82"/>
      <c r="KOJ13" s="82"/>
      <c r="KOK13" s="82"/>
      <c r="KOL13" s="82"/>
      <c r="KOM13" s="82"/>
      <c r="KON13" s="82"/>
      <c r="KOO13" s="82"/>
      <c r="KOP13" s="82"/>
      <c r="KOQ13" s="82"/>
      <c r="KOR13" s="82"/>
      <c r="KOS13" s="82"/>
      <c r="KOT13" s="82"/>
      <c r="KOU13" s="82"/>
      <c r="KOV13" s="82"/>
      <c r="KOW13" s="82"/>
      <c r="KOX13" s="82"/>
      <c r="KOY13" s="82"/>
      <c r="KOZ13" s="82"/>
      <c r="KPA13" s="82"/>
      <c r="KPB13" s="82"/>
      <c r="KPC13" s="82"/>
      <c r="KPD13" s="82"/>
      <c r="KPE13" s="82"/>
      <c r="KPF13" s="82"/>
      <c r="KPG13" s="82"/>
      <c r="KPH13" s="82"/>
      <c r="KPI13" s="82"/>
      <c r="KPJ13" s="82"/>
      <c r="KPK13" s="82"/>
      <c r="KPL13" s="82"/>
      <c r="KPM13" s="82"/>
      <c r="KPN13" s="82"/>
      <c r="KPO13" s="82"/>
      <c r="KPP13" s="82"/>
      <c r="KPQ13" s="82"/>
      <c r="KPR13" s="82"/>
      <c r="KPS13" s="82"/>
      <c r="KPT13" s="82"/>
      <c r="KPU13" s="82"/>
      <c r="KPV13" s="82"/>
      <c r="KPW13" s="82"/>
      <c r="KPX13" s="82"/>
      <c r="KPY13" s="82"/>
      <c r="KPZ13" s="82"/>
      <c r="KQA13" s="82"/>
      <c r="KQB13" s="82"/>
      <c r="KQC13" s="82"/>
      <c r="KQD13" s="82"/>
      <c r="KQE13" s="82"/>
      <c r="KQF13" s="82"/>
      <c r="KQG13" s="82"/>
      <c r="KQH13" s="82"/>
      <c r="KQI13" s="82"/>
      <c r="KQJ13" s="82"/>
      <c r="KQK13" s="82"/>
      <c r="KQL13" s="82"/>
      <c r="KQM13" s="82"/>
      <c r="KQN13" s="82"/>
      <c r="KQO13" s="82"/>
      <c r="KQP13" s="82"/>
      <c r="KQQ13" s="82"/>
      <c r="KQR13" s="82"/>
      <c r="KQS13" s="82"/>
      <c r="KQT13" s="82"/>
      <c r="KQU13" s="82"/>
      <c r="KQV13" s="82"/>
      <c r="KQW13" s="82"/>
      <c r="KQX13" s="82"/>
      <c r="KQY13" s="82"/>
      <c r="KQZ13" s="82"/>
      <c r="KRA13" s="82"/>
      <c r="KRB13" s="82"/>
      <c r="KRC13" s="82"/>
      <c r="KRD13" s="82"/>
      <c r="KRE13" s="82"/>
      <c r="KRF13" s="82"/>
      <c r="KRG13" s="82"/>
      <c r="KRH13" s="82"/>
      <c r="KRI13" s="82"/>
      <c r="KRJ13" s="82"/>
      <c r="KRK13" s="82"/>
      <c r="KRL13" s="82"/>
      <c r="KRM13" s="82"/>
      <c r="KRN13" s="82"/>
      <c r="KRO13" s="82"/>
      <c r="KRP13" s="82"/>
      <c r="KRQ13" s="82"/>
      <c r="KRR13" s="82"/>
      <c r="KRS13" s="82"/>
      <c r="KRT13" s="82"/>
      <c r="KRU13" s="82"/>
      <c r="KRV13" s="82"/>
      <c r="KRW13" s="82"/>
      <c r="KRX13" s="82"/>
      <c r="KRY13" s="82"/>
      <c r="KRZ13" s="82"/>
      <c r="KSA13" s="82"/>
      <c r="KSB13" s="82"/>
      <c r="KSC13" s="82"/>
      <c r="KSD13" s="82"/>
      <c r="KSE13" s="82"/>
      <c r="KSF13" s="82"/>
      <c r="KSG13" s="82"/>
      <c r="KSH13" s="82"/>
      <c r="KSI13" s="82"/>
      <c r="KSJ13" s="82"/>
      <c r="KSK13" s="82"/>
      <c r="KSL13" s="82"/>
      <c r="KSM13" s="82"/>
      <c r="KSN13" s="82"/>
      <c r="KSO13" s="82"/>
      <c r="KSP13" s="82"/>
      <c r="KSQ13" s="82"/>
      <c r="KSR13" s="82"/>
      <c r="KSS13" s="82"/>
      <c r="KST13" s="82"/>
      <c r="KSU13" s="82"/>
      <c r="KSV13" s="82"/>
      <c r="KSW13" s="82"/>
      <c r="KSX13" s="82"/>
      <c r="KSY13" s="82"/>
      <c r="KSZ13" s="82"/>
      <c r="KTA13" s="82"/>
      <c r="KTB13" s="82"/>
      <c r="KTC13" s="82"/>
      <c r="KTD13" s="82"/>
      <c r="KTE13" s="82"/>
      <c r="KTF13" s="82"/>
      <c r="KTG13" s="82"/>
      <c r="KTH13" s="82"/>
      <c r="KTI13" s="82"/>
      <c r="KTJ13" s="82"/>
      <c r="KTK13" s="82"/>
      <c r="KTL13" s="82"/>
      <c r="KTM13" s="82"/>
      <c r="KTN13" s="82"/>
      <c r="KTO13" s="82"/>
      <c r="KTP13" s="82"/>
      <c r="KTQ13" s="82"/>
      <c r="KTR13" s="82"/>
      <c r="KTS13" s="82"/>
      <c r="KTT13" s="82"/>
      <c r="KTU13" s="82"/>
      <c r="KTV13" s="82"/>
      <c r="KTW13" s="82"/>
      <c r="KTX13" s="82"/>
      <c r="KTY13" s="82"/>
      <c r="KTZ13" s="82"/>
      <c r="KUA13" s="82"/>
      <c r="KUB13" s="82"/>
      <c r="KUC13" s="82"/>
      <c r="KUD13" s="82"/>
      <c r="KUE13" s="82"/>
      <c r="KUF13" s="82"/>
      <c r="KUG13" s="82"/>
      <c r="KUH13" s="82"/>
      <c r="KUI13" s="82"/>
      <c r="KUJ13" s="82"/>
      <c r="KUK13" s="82"/>
      <c r="KUL13" s="82"/>
      <c r="KUM13" s="82"/>
      <c r="KUN13" s="82"/>
      <c r="KUO13" s="82"/>
      <c r="KUP13" s="82"/>
      <c r="KUQ13" s="82"/>
      <c r="KUR13" s="82"/>
      <c r="KUS13" s="82"/>
      <c r="KUT13" s="82"/>
      <c r="KUU13" s="82"/>
      <c r="KUV13" s="82"/>
      <c r="KUW13" s="82"/>
      <c r="KUX13" s="82"/>
      <c r="KUY13" s="82"/>
      <c r="KUZ13" s="82"/>
      <c r="KVA13" s="82"/>
      <c r="KVB13" s="82"/>
      <c r="KVC13" s="82"/>
      <c r="KVD13" s="82"/>
      <c r="KVE13" s="82"/>
      <c r="KVF13" s="82"/>
      <c r="KVG13" s="82"/>
      <c r="KVH13" s="82"/>
      <c r="KVI13" s="82"/>
      <c r="KVJ13" s="82"/>
      <c r="KVK13" s="82"/>
      <c r="KVL13" s="82"/>
      <c r="KVM13" s="82"/>
      <c r="KVN13" s="82"/>
      <c r="KVO13" s="82"/>
      <c r="KVP13" s="82"/>
      <c r="KVQ13" s="82"/>
      <c r="KVR13" s="82"/>
      <c r="KVS13" s="82"/>
      <c r="KVT13" s="82"/>
      <c r="KVU13" s="82"/>
      <c r="KVV13" s="82"/>
      <c r="KVW13" s="82"/>
      <c r="KVX13" s="82"/>
      <c r="KVY13" s="82"/>
      <c r="KVZ13" s="82"/>
      <c r="KWA13" s="82"/>
      <c r="KWB13" s="82"/>
      <c r="KWC13" s="82"/>
      <c r="KWD13" s="82"/>
      <c r="KWE13" s="82"/>
      <c r="KWF13" s="82"/>
      <c r="KWG13" s="82"/>
      <c r="KWH13" s="82"/>
      <c r="KWI13" s="82"/>
      <c r="KWJ13" s="82"/>
      <c r="KWK13" s="82"/>
      <c r="KWL13" s="82"/>
      <c r="KWM13" s="82"/>
      <c r="KWN13" s="82"/>
      <c r="KWO13" s="82"/>
      <c r="KWP13" s="82"/>
      <c r="KWQ13" s="82"/>
      <c r="KWR13" s="82"/>
      <c r="KWS13" s="82"/>
      <c r="KWT13" s="82"/>
      <c r="KWU13" s="82"/>
      <c r="KWV13" s="82"/>
      <c r="KWW13" s="82"/>
      <c r="KWX13" s="82"/>
      <c r="KWY13" s="82"/>
      <c r="KWZ13" s="82"/>
      <c r="KXA13" s="82"/>
      <c r="KXB13" s="82"/>
      <c r="KXC13" s="82"/>
      <c r="KXD13" s="82"/>
      <c r="KXE13" s="82"/>
      <c r="KXF13" s="82"/>
      <c r="KXG13" s="82"/>
      <c r="KXH13" s="82"/>
      <c r="KXI13" s="82"/>
      <c r="KXJ13" s="82"/>
      <c r="KXK13" s="82"/>
      <c r="KXL13" s="82"/>
      <c r="KXM13" s="82"/>
      <c r="KXN13" s="82"/>
      <c r="KXO13" s="82"/>
      <c r="KXP13" s="82"/>
      <c r="KXQ13" s="82"/>
      <c r="KXR13" s="82"/>
      <c r="KXS13" s="82"/>
      <c r="KXT13" s="82"/>
      <c r="KXU13" s="82"/>
      <c r="KXV13" s="82"/>
      <c r="KXW13" s="82"/>
      <c r="KXX13" s="82"/>
      <c r="KXY13" s="82"/>
      <c r="KXZ13" s="82"/>
      <c r="KYA13" s="82"/>
      <c r="KYB13" s="82"/>
      <c r="KYC13" s="82"/>
      <c r="KYD13" s="82"/>
      <c r="KYE13" s="82"/>
      <c r="KYF13" s="82"/>
      <c r="KYG13" s="82"/>
      <c r="KYH13" s="82"/>
      <c r="KYI13" s="82"/>
      <c r="KYJ13" s="82"/>
      <c r="KYK13" s="82"/>
      <c r="KYL13" s="82"/>
      <c r="KYM13" s="82"/>
      <c r="KYN13" s="82"/>
      <c r="KYO13" s="82"/>
      <c r="KYP13" s="82"/>
      <c r="KYQ13" s="82"/>
      <c r="KYR13" s="82"/>
      <c r="KYS13" s="82"/>
      <c r="KYT13" s="82"/>
      <c r="KYU13" s="82"/>
      <c r="KYV13" s="82"/>
      <c r="KYW13" s="82"/>
      <c r="KYX13" s="82"/>
      <c r="KYY13" s="82"/>
      <c r="KYZ13" s="82"/>
      <c r="KZA13" s="82"/>
      <c r="KZB13" s="82"/>
      <c r="KZC13" s="82"/>
      <c r="KZD13" s="82"/>
      <c r="KZE13" s="82"/>
      <c r="KZF13" s="82"/>
      <c r="KZG13" s="82"/>
      <c r="KZH13" s="82"/>
      <c r="KZI13" s="82"/>
      <c r="KZJ13" s="82"/>
      <c r="KZK13" s="82"/>
      <c r="KZL13" s="82"/>
      <c r="KZM13" s="82"/>
      <c r="KZN13" s="82"/>
      <c r="KZO13" s="82"/>
      <c r="KZP13" s="82"/>
      <c r="KZQ13" s="82"/>
      <c r="KZR13" s="82"/>
      <c r="KZS13" s="82"/>
      <c r="KZT13" s="82"/>
      <c r="KZU13" s="82"/>
      <c r="KZV13" s="82"/>
      <c r="KZW13" s="82"/>
      <c r="KZX13" s="82"/>
      <c r="KZY13" s="82"/>
      <c r="KZZ13" s="82"/>
      <c r="LAA13" s="82"/>
      <c r="LAB13" s="82"/>
      <c r="LAC13" s="82"/>
      <c r="LAD13" s="82"/>
      <c r="LAE13" s="82"/>
      <c r="LAF13" s="82"/>
      <c r="LAG13" s="82"/>
      <c r="LAH13" s="82"/>
      <c r="LAI13" s="82"/>
      <c r="LAJ13" s="82"/>
      <c r="LAK13" s="82"/>
      <c r="LAL13" s="82"/>
      <c r="LAM13" s="82"/>
      <c r="LAN13" s="82"/>
      <c r="LAO13" s="82"/>
      <c r="LAP13" s="82"/>
      <c r="LAQ13" s="82"/>
      <c r="LAR13" s="82"/>
      <c r="LAS13" s="82"/>
      <c r="LAT13" s="82"/>
      <c r="LAU13" s="82"/>
      <c r="LAV13" s="82"/>
      <c r="LAW13" s="82"/>
      <c r="LAX13" s="82"/>
      <c r="LAY13" s="82"/>
      <c r="LAZ13" s="82"/>
      <c r="LBA13" s="82"/>
      <c r="LBB13" s="82"/>
      <c r="LBC13" s="82"/>
      <c r="LBD13" s="82"/>
      <c r="LBE13" s="82"/>
      <c r="LBF13" s="82"/>
      <c r="LBG13" s="82"/>
      <c r="LBH13" s="82"/>
      <c r="LBI13" s="82"/>
      <c r="LBJ13" s="82"/>
      <c r="LBK13" s="82"/>
      <c r="LBL13" s="82"/>
      <c r="LBM13" s="82"/>
      <c r="LBN13" s="82"/>
      <c r="LBO13" s="82"/>
      <c r="LBP13" s="82"/>
      <c r="LBQ13" s="82"/>
      <c r="LBR13" s="82"/>
      <c r="LBS13" s="82"/>
      <c r="LBT13" s="82"/>
      <c r="LBU13" s="82"/>
      <c r="LBV13" s="82"/>
      <c r="LBW13" s="82"/>
      <c r="LBX13" s="82"/>
      <c r="LBY13" s="82"/>
      <c r="LBZ13" s="82"/>
      <c r="LCA13" s="82"/>
      <c r="LCB13" s="82"/>
      <c r="LCC13" s="82"/>
      <c r="LCD13" s="82"/>
      <c r="LCE13" s="82"/>
      <c r="LCF13" s="82"/>
      <c r="LCG13" s="82"/>
      <c r="LCH13" s="82"/>
      <c r="LCI13" s="82"/>
      <c r="LCJ13" s="82"/>
      <c r="LCK13" s="82"/>
      <c r="LCL13" s="82"/>
      <c r="LCM13" s="82"/>
      <c r="LCN13" s="82"/>
      <c r="LCO13" s="82"/>
      <c r="LCP13" s="82"/>
      <c r="LCQ13" s="82"/>
      <c r="LCR13" s="82"/>
      <c r="LCS13" s="82"/>
      <c r="LCT13" s="82"/>
      <c r="LCU13" s="82"/>
      <c r="LCV13" s="82"/>
      <c r="LCW13" s="82"/>
      <c r="LCX13" s="82"/>
      <c r="LCY13" s="82"/>
      <c r="LCZ13" s="82"/>
      <c r="LDA13" s="82"/>
      <c r="LDB13" s="82"/>
      <c r="LDC13" s="82"/>
      <c r="LDD13" s="82"/>
      <c r="LDE13" s="82"/>
      <c r="LDF13" s="82"/>
      <c r="LDG13" s="82"/>
      <c r="LDH13" s="82"/>
      <c r="LDI13" s="82"/>
      <c r="LDJ13" s="82"/>
      <c r="LDK13" s="82"/>
      <c r="LDL13" s="82"/>
      <c r="LDM13" s="82"/>
      <c r="LDN13" s="82"/>
      <c r="LDO13" s="82"/>
      <c r="LDP13" s="82"/>
      <c r="LDQ13" s="82"/>
      <c r="LDR13" s="82"/>
      <c r="LDS13" s="82"/>
      <c r="LDT13" s="82"/>
      <c r="LDU13" s="82"/>
      <c r="LDV13" s="82"/>
      <c r="LDW13" s="82"/>
      <c r="LDX13" s="82"/>
      <c r="LDY13" s="82"/>
      <c r="LDZ13" s="82"/>
      <c r="LEA13" s="82"/>
      <c r="LEB13" s="82"/>
      <c r="LEC13" s="82"/>
      <c r="LED13" s="82"/>
      <c r="LEE13" s="82"/>
      <c r="LEF13" s="82"/>
      <c r="LEG13" s="82"/>
      <c r="LEH13" s="82"/>
      <c r="LEI13" s="82"/>
      <c r="LEJ13" s="82"/>
      <c r="LEK13" s="82"/>
      <c r="LEL13" s="82"/>
      <c r="LEM13" s="82"/>
      <c r="LEN13" s="82"/>
      <c r="LEO13" s="82"/>
      <c r="LEP13" s="82"/>
      <c r="LEQ13" s="82"/>
      <c r="LER13" s="82"/>
      <c r="LES13" s="82"/>
      <c r="LET13" s="82"/>
      <c r="LEU13" s="82"/>
      <c r="LEV13" s="82"/>
      <c r="LEW13" s="82"/>
      <c r="LEX13" s="82"/>
      <c r="LEY13" s="82"/>
      <c r="LEZ13" s="82"/>
      <c r="LFA13" s="82"/>
      <c r="LFB13" s="82"/>
      <c r="LFC13" s="82"/>
      <c r="LFD13" s="82"/>
      <c r="LFE13" s="82"/>
      <c r="LFF13" s="82"/>
      <c r="LFG13" s="82"/>
      <c r="LFH13" s="82"/>
      <c r="LFI13" s="82"/>
      <c r="LFJ13" s="82"/>
      <c r="LFK13" s="82"/>
      <c r="LFL13" s="82"/>
      <c r="LFM13" s="82"/>
      <c r="LFN13" s="82"/>
      <c r="LFO13" s="82"/>
      <c r="LFP13" s="82"/>
      <c r="LFQ13" s="82"/>
      <c r="LFR13" s="82"/>
      <c r="LFS13" s="82"/>
      <c r="LFT13" s="82"/>
      <c r="LFU13" s="82"/>
      <c r="LFV13" s="82"/>
      <c r="LFW13" s="82"/>
      <c r="LFX13" s="82"/>
      <c r="LFY13" s="82"/>
      <c r="LFZ13" s="82"/>
      <c r="LGA13" s="82"/>
      <c r="LGB13" s="82"/>
      <c r="LGC13" s="82"/>
      <c r="LGD13" s="82"/>
      <c r="LGE13" s="82"/>
      <c r="LGF13" s="82"/>
      <c r="LGG13" s="82"/>
      <c r="LGH13" s="82"/>
      <c r="LGI13" s="82"/>
      <c r="LGJ13" s="82"/>
      <c r="LGK13" s="82"/>
      <c r="LGL13" s="82"/>
      <c r="LGM13" s="82"/>
      <c r="LGN13" s="82"/>
      <c r="LGO13" s="82"/>
      <c r="LGP13" s="82"/>
      <c r="LGQ13" s="82"/>
      <c r="LGR13" s="82"/>
      <c r="LGS13" s="82"/>
      <c r="LGT13" s="82"/>
      <c r="LGU13" s="82"/>
      <c r="LGV13" s="82"/>
      <c r="LGW13" s="82"/>
      <c r="LGX13" s="82"/>
      <c r="LGY13" s="82"/>
      <c r="LGZ13" s="82"/>
      <c r="LHA13" s="82"/>
      <c r="LHB13" s="82"/>
      <c r="LHC13" s="82"/>
      <c r="LHD13" s="82"/>
      <c r="LHE13" s="82"/>
      <c r="LHF13" s="82"/>
      <c r="LHG13" s="82"/>
      <c r="LHH13" s="82"/>
      <c r="LHI13" s="82"/>
      <c r="LHJ13" s="82"/>
      <c r="LHK13" s="82"/>
      <c r="LHL13" s="82"/>
      <c r="LHM13" s="82"/>
      <c r="LHN13" s="82"/>
      <c r="LHO13" s="82"/>
      <c r="LHP13" s="82"/>
      <c r="LHQ13" s="82"/>
      <c r="LHR13" s="82"/>
      <c r="LHS13" s="82"/>
      <c r="LHT13" s="82"/>
      <c r="LHU13" s="82"/>
      <c r="LHV13" s="82"/>
      <c r="LHW13" s="82"/>
      <c r="LHX13" s="82"/>
      <c r="LHY13" s="82"/>
      <c r="LHZ13" s="82"/>
      <c r="LIA13" s="82"/>
      <c r="LIB13" s="82"/>
      <c r="LIC13" s="82"/>
      <c r="LID13" s="82"/>
      <c r="LIE13" s="82"/>
      <c r="LIF13" s="82"/>
      <c r="LIG13" s="82"/>
      <c r="LIH13" s="82"/>
      <c r="LII13" s="82"/>
      <c r="LIJ13" s="82"/>
      <c r="LIK13" s="82"/>
      <c r="LIL13" s="82"/>
      <c r="LIM13" s="82"/>
      <c r="LIN13" s="82"/>
      <c r="LIO13" s="82"/>
      <c r="LIP13" s="82"/>
      <c r="LIQ13" s="82"/>
      <c r="LIR13" s="82"/>
      <c r="LIS13" s="82"/>
      <c r="LIT13" s="82"/>
      <c r="LIU13" s="82"/>
      <c r="LIV13" s="82"/>
      <c r="LIW13" s="82"/>
      <c r="LIX13" s="82"/>
      <c r="LIY13" s="82"/>
      <c r="LIZ13" s="82"/>
      <c r="LJA13" s="82"/>
      <c r="LJB13" s="82"/>
      <c r="LJC13" s="82"/>
      <c r="LJD13" s="82"/>
      <c r="LJE13" s="82"/>
      <c r="LJF13" s="82"/>
      <c r="LJG13" s="82"/>
      <c r="LJH13" s="82"/>
      <c r="LJI13" s="82"/>
      <c r="LJJ13" s="82"/>
      <c r="LJK13" s="82"/>
      <c r="LJL13" s="82"/>
      <c r="LJM13" s="82"/>
      <c r="LJN13" s="82"/>
      <c r="LJO13" s="82"/>
      <c r="LJP13" s="82"/>
      <c r="LJQ13" s="82"/>
      <c r="LJR13" s="82"/>
      <c r="LJS13" s="82"/>
      <c r="LJT13" s="82"/>
      <c r="LJU13" s="82"/>
      <c r="LJV13" s="82"/>
      <c r="LJW13" s="82"/>
      <c r="LJX13" s="82"/>
      <c r="LJY13" s="82"/>
      <c r="LJZ13" s="82"/>
      <c r="LKA13" s="82"/>
      <c r="LKB13" s="82"/>
      <c r="LKC13" s="82"/>
      <c r="LKD13" s="82"/>
      <c r="LKE13" s="82"/>
      <c r="LKF13" s="82"/>
      <c r="LKG13" s="82"/>
      <c r="LKH13" s="82"/>
      <c r="LKI13" s="82"/>
      <c r="LKJ13" s="82"/>
      <c r="LKK13" s="82"/>
      <c r="LKL13" s="82"/>
      <c r="LKM13" s="82"/>
      <c r="LKN13" s="82"/>
      <c r="LKO13" s="82"/>
      <c r="LKP13" s="82"/>
      <c r="LKQ13" s="82"/>
      <c r="LKR13" s="82"/>
      <c r="LKS13" s="82"/>
      <c r="LKT13" s="82"/>
      <c r="LKU13" s="82"/>
      <c r="LKV13" s="82"/>
      <c r="LKW13" s="82"/>
      <c r="LKX13" s="82"/>
      <c r="LKY13" s="82"/>
      <c r="LKZ13" s="82"/>
      <c r="LLA13" s="82"/>
      <c r="LLB13" s="82"/>
      <c r="LLC13" s="82"/>
      <c r="LLD13" s="82"/>
      <c r="LLE13" s="82"/>
      <c r="LLF13" s="82"/>
      <c r="LLG13" s="82"/>
      <c r="LLH13" s="82"/>
      <c r="LLI13" s="82"/>
      <c r="LLJ13" s="82"/>
      <c r="LLK13" s="82"/>
      <c r="LLL13" s="82"/>
      <c r="LLM13" s="82"/>
      <c r="LLN13" s="82"/>
      <c r="LLO13" s="82"/>
      <c r="LLP13" s="82"/>
      <c r="LLQ13" s="82"/>
      <c r="LLR13" s="82"/>
      <c r="LLS13" s="82"/>
      <c r="LLT13" s="82"/>
      <c r="LLU13" s="82"/>
      <c r="LLV13" s="82"/>
      <c r="LLW13" s="82"/>
      <c r="LLX13" s="82"/>
      <c r="LLY13" s="82"/>
      <c r="LLZ13" s="82"/>
      <c r="LMA13" s="82"/>
      <c r="LMB13" s="82"/>
      <c r="LMC13" s="82"/>
      <c r="LMD13" s="82"/>
      <c r="LME13" s="82"/>
      <c r="LMF13" s="82"/>
      <c r="LMG13" s="82"/>
      <c r="LMH13" s="82"/>
      <c r="LMI13" s="82"/>
      <c r="LMJ13" s="82"/>
      <c r="LMK13" s="82"/>
      <c r="LML13" s="82"/>
      <c r="LMM13" s="82"/>
      <c r="LMN13" s="82"/>
      <c r="LMO13" s="82"/>
      <c r="LMP13" s="82"/>
      <c r="LMQ13" s="82"/>
      <c r="LMR13" s="82"/>
      <c r="LMS13" s="82"/>
      <c r="LMT13" s="82"/>
      <c r="LMU13" s="82"/>
      <c r="LMV13" s="82"/>
      <c r="LMW13" s="82"/>
      <c r="LMX13" s="82"/>
      <c r="LMY13" s="82"/>
      <c r="LMZ13" s="82"/>
      <c r="LNA13" s="82"/>
      <c r="LNB13" s="82"/>
      <c r="LNC13" s="82"/>
      <c r="LND13" s="82"/>
      <c r="LNE13" s="82"/>
      <c r="LNF13" s="82"/>
      <c r="LNG13" s="82"/>
      <c r="LNH13" s="82"/>
      <c r="LNI13" s="82"/>
      <c r="LNJ13" s="82"/>
      <c r="LNK13" s="82"/>
      <c r="LNL13" s="82"/>
      <c r="LNM13" s="82"/>
      <c r="LNN13" s="82"/>
      <c r="LNO13" s="82"/>
      <c r="LNP13" s="82"/>
      <c r="LNQ13" s="82"/>
      <c r="LNR13" s="82"/>
      <c r="LNS13" s="82"/>
      <c r="LNT13" s="82"/>
      <c r="LNU13" s="82"/>
      <c r="LNV13" s="82"/>
      <c r="LNW13" s="82"/>
      <c r="LNX13" s="82"/>
      <c r="LNY13" s="82"/>
      <c r="LNZ13" s="82"/>
      <c r="LOA13" s="82"/>
      <c r="LOB13" s="82"/>
      <c r="LOC13" s="82"/>
      <c r="LOD13" s="82"/>
      <c r="LOE13" s="82"/>
      <c r="LOF13" s="82"/>
      <c r="LOG13" s="82"/>
      <c r="LOH13" s="82"/>
      <c r="LOI13" s="82"/>
      <c r="LOJ13" s="82"/>
      <c r="LOK13" s="82"/>
      <c r="LOL13" s="82"/>
      <c r="LOM13" s="82"/>
      <c r="LON13" s="82"/>
      <c r="LOO13" s="82"/>
      <c r="LOP13" s="82"/>
      <c r="LOQ13" s="82"/>
      <c r="LOR13" s="82"/>
      <c r="LOS13" s="82"/>
      <c r="LOT13" s="82"/>
      <c r="LOU13" s="82"/>
      <c r="LOV13" s="82"/>
      <c r="LOW13" s="82"/>
      <c r="LOX13" s="82"/>
      <c r="LOY13" s="82"/>
      <c r="LOZ13" s="82"/>
      <c r="LPA13" s="82"/>
      <c r="LPB13" s="82"/>
      <c r="LPC13" s="82"/>
      <c r="LPD13" s="82"/>
      <c r="LPE13" s="82"/>
      <c r="LPF13" s="82"/>
      <c r="LPG13" s="82"/>
      <c r="LPH13" s="82"/>
      <c r="LPI13" s="82"/>
      <c r="LPJ13" s="82"/>
      <c r="LPK13" s="82"/>
      <c r="LPL13" s="82"/>
      <c r="LPM13" s="82"/>
      <c r="LPN13" s="82"/>
      <c r="LPO13" s="82"/>
      <c r="LPP13" s="82"/>
      <c r="LPQ13" s="82"/>
      <c r="LPR13" s="82"/>
      <c r="LPS13" s="82"/>
      <c r="LPT13" s="82"/>
      <c r="LPU13" s="82"/>
      <c r="LPV13" s="82"/>
      <c r="LPW13" s="82"/>
      <c r="LPX13" s="82"/>
      <c r="LPY13" s="82"/>
      <c r="LPZ13" s="82"/>
      <c r="LQA13" s="82"/>
      <c r="LQB13" s="82"/>
      <c r="LQC13" s="82"/>
      <c r="LQD13" s="82"/>
      <c r="LQE13" s="82"/>
      <c r="LQF13" s="82"/>
      <c r="LQG13" s="82"/>
      <c r="LQH13" s="82"/>
      <c r="LQI13" s="82"/>
      <c r="LQJ13" s="82"/>
      <c r="LQK13" s="82"/>
      <c r="LQL13" s="82"/>
      <c r="LQM13" s="82"/>
      <c r="LQN13" s="82"/>
      <c r="LQO13" s="82"/>
      <c r="LQP13" s="82"/>
      <c r="LQQ13" s="82"/>
      <c r="LQR13" s="82"/>
      <c r="LQS13" s="82"/>
      <c r="LQT13" s="82"/>
      <c r="LQU13" s="82"/>
      <c r="LQV13" s="82"/>
      <c r="LQW13" s="82"/>
      <c r="LQX13" s="82"/>
      <c r="LQY13" s="82"/>
      <c r="LQZ13" s="82"/>
      <c r="LRA13" s="82"/>
      <c r="LRB13" s="82"/>
      <c r="LRC13" s="82"/>
      <c r="LRD13" s="82"/>
      <c r="LRE13" s="82"/>
      <c r="LRF13" s="82"/>
      <c r="LRG13" s="82"/>
      <c r="LRH13" s="82"/>
      <c r="LRI13" s="82"/>
      <c r="LRJ13" s="82"/>
      <c r="LRK13" s="82"/>
      <c r="LRL13" s="82"/>
      <c r="LRM13" s="82"/>
      <c r="LRN13" s="82"/>
      <c r="LRO13" s="82"/>
      <c r="LRP13" s="82"/>
      <c r="LRQ13" s="82"/>
      <c r="LRR13" s="82"/>
      <c r="LRS13" s="82"/>
      <c r="LRT13" s="82"/>
      <c r="LRU13" s="82"/>
      <c r="LRV13" s="82"/>
      <c r="LRW13" s="82"/>
      <c r="LRX13" s="82"/>
      <c r="LRY13" s="82"/>
      <c r="LRZ13" s="82"/>
      <c r="LSA13" s="82"/>
      <c r="LSB13" s="82"/>
      <c r="LSC13" s="82"/>
      <c r="LSD13" s="82"/>
      <c r="LSE13" s="82"/>
      <c r="LSF13" s="82"/>
      <c r="LSG13" s="82"/>
      <c r="LSH13" s="82"/>
      <c r="LSI13" s="82"/>
      <c r="LSJ13" s="82"/>
      <c r="LSK13" s="82"/>
      <c r="LSL13" s="82"/>
      <c r="LSM13" s="82"/>
      <c r="LSN13" s="82"/>
      <c r="LSO13" s="82"/>
      <c r="LSP13" s="82"/>
      <c r="LSQ13" s="82"/>
      <c r="LSR13" s="82"/>
      <c r="LSS13" s="82"/>
      <c r="LST13" s="82"/>
      <c r="LSU13" s="82"/>
      <c r="LSV13" s="82"/>
      <c r="LSW13" s="82"/>
      <c r="LSX13" s="82"/>
      <c r="LSY13" s="82"/>
      <c r="LSZ13" s="82"/>
      <c r="LTA13" s="82"/>
      <c r="LTB13" s="82"/>
      <c r="LTC13" s="82"/>
      <c r="LTD13" s="82"/>
      <c r="LTE13" s="82"/>
      <c r="LTF13" s="82"/>
      <c r="LTG13" s="82"/>
      <c r="LTH13" s="82"/>
      <c r="LTI13" s="82"/>
      <c r="LTJ13" s="82"/>
      <c r="LTK13" s="82"/>
      <c r="LTL13" s="82"/>
      <c r="LTM13" s="82"/>
      <c r="LTN13" s="82"/>
      <c r="LTO13" s="82"/>
      <c r="LTP13" s="82"/>
      <c r="LTQ13" s="82"/>
      <c r="LTR13" s="82"/>
      <c r="LTS13" s="82"/>
      <c r="LTT13" s="82"/>
      <c r="LTU13" s="82"/>
      <c r="LTV13" s="82"/>
      <c r="LTW13" s="82"/>
      <c r="LTX13" s="82"/>
      <c r="LTY13" s="82"/>
      <c r="LTZ13" s="82"/>
      <c r="LUA13" s="82"/>
      <c r="LUB13" s="82"/>
      <c r="LUC13" s="82"/>
      <c r="LUD13" s="82"/>
      <c r="LUE13" s="82"/>
      <c r="LUF13" s="82"/>
      <c r="LUG13" s="82"/>
      <c r="LUH13" s="82"/>
      <c r="LUI13" s="82"/>
      <c r="LUJ13" s="82"/>
      <c r="LUK13" s="82"/>
      <c r="LUL13" s="82"/>
      <c r="LUM13" s="82"/>
      <c r="LUN13" s="82"/>
      <c r="LUO13" s="82"/>
      <c r="LUP13" s="82"/>
      <c r="LUQ13" s="82"/>
      <c r="LUR13" s="82"/>
      <c r="LUS13" s="82"/>
      <c r="LUT13" s="82"/>
      <c r="LUU13" s="82"/>
      <c r="LUV13" s="82"/>
      <c r="LUW13" s="82"/>
      <c r="LUX13" s="82"/>
      <c r="LUY13" s="82"/>
      <c r="LUZ13" s="82"/>
      <c r="LVA13" s="82"/>
      <c r="LVB13" s="82"/>
      <c r="LVC13" s="82"/>
      <c r="LVD13" s="82"/>
      <c r="LVE13" s="82"/>
      <c r="LVF13" s="82"/>
      <c r="LVG13" s="82"/>
      <c r="LVH13" s="82"/>
      <c r="LVI13" s="82"/>
      <c r="LVJ13" s="82"/>
      <c r="LVK13" s="82"/>
      <c r="LVL13" s="82"/>
      <c r="LVM13" s="82"/>
      <c r="LVN13" s="82"/>
      <c r="LVO13" s="82"/>
      <c r="LVP13" s="82"/>
      <c r="LVQ13" s="82"/>
      <c r="LVR13" s="82"/>
      <c r="LVS13" s="82"/>
      <c r="LVT13" s="82"/>
      <c r="LVU13" s="82"/>
      <c r="LVV13" s="82"/>
      <c r="LVW13" s="82"/>
      <c r="LVX13" s="82"/>
      <c r="LVY13" s="82"/>
      <c r="LVZ13" s="82"/>
      <c r="LWA13" s="82"/>
      <c r="LWB13" s="82"/>
      <c r="LWC13" s="82"/>
      <c r="LWD13" s="82"/>
      <c r="LWE13" s="82"/>
      <c r="LWF13" s="82"/>
      <c r="LWG13" s="82"/>
      <c r="LWH13" s="82"/>
      <c r="LWI13" s="82"/>
      <c r="LWJ13" s="82"/>
      <c r="LWK13" s="82"/>
      <c r="LWL13" s="82"/>
      <c r="LWM13" s="82"/>
      <c r="LWN13" s="82"/>
      <c r="LWO13" s="82"/>
      <c r="LWP13" s="82"/>
      <c r="LWQ13" s="82"/>
      <c r="LWR13" s="82"/>
      <c r="LWS13" s="82"/>
      <c r="LWT13" s="82"/>
      <c r="LWU13" s="82"/>
      <c r="LWV13" s="82"/>
      <c r="LWW13" s="82"/>
      <c r="LWX13" s="82"/>
      <c r="LWY13" s="82"/>
      <c r="LWZ13" s="82"/>
      <c r="LXA13" s="82"/>
      <c r="LXB13" s="82"/>
      <c r="LXC13" s="82"/>
      <c r="LXD13" s="82"/>
      <c r="LXE13" s="82"/>
      <c r="LXF13" s="82"/>
      <c r="LXG13" s="82"/>
      <c r="LXH13" s="82"/>
      <c r="LXI13" s="82"/>
      <c r="LXJ13" s="82"/>
      <c r="LXK13" s="82"/>
      <c r="LXL13" s="82"/>
      <c r="LXM13" s="82"/>
      <c r="LXN13" s="82"/>
      <c r="LXO13" s="82"/>
      <c r="LXP13" s="82"/>
      <c r="LXQ13" s="82"/>
      <c r="LXR13" s="82"/>
      <c r="LXS13" s="82"/>
      <c r="LXT13" s="82"/>
      <c r="LXU13" s="82"/>
      <c r="LXV13" s="82"/>
      <c r="LXW13" s="82"/>
      <c r="LXX13" s="82"/>
      <c r="LXY13" s="82"/>
      <c r="LXZ13" s="82"/>
      <c r="LYA13" s="82"/>
      <c r="LYB13" s="82"/>
      <c r="LYC13" s="82"/>
      <c r="LYD13" s="82"/>
      <c r="LYE13" s="82"/>
      <c r="LYF13" s="82"/>
      <c r="LYG13" s="82"/>
      <c r="LYH13" s="82"/>
      <c r="LYI13" s="82"/>
      <c r="LYJ13" s="82"/>
      <c r="LYK13" s="82"/>
      <c r="LYL13" s="82"/>
      <c r="LYM13" s="82"/>
      <c r="LYN13" s="82"/>
      <c r="LYO13" s="82"/>
      <c r="LYP13" s="82"/>
      <c r="LYQ13" s="82"/>
      <c r="LYR13" s="82"/>
      <c r="LYS13" s="82"/>
      <c r="LYT13" s="82"/>
      <c r="LYU13" s="82"/>
      <c r="LYV13" s="82"/>
      <c r="LYW13" s="82"/>
      <c r="LYX13" s="82"/>
      <c r="LYY13" s="82"/>
      <c r="LYZ13" s="82"/>
      <c r="LZA13" s="82"/>
      <c r="LZB13" s="82"/>
      <c r="LZC13" s="82"/>
      <c r="LZD13" s="82"/>
      <c r="LZE13" s="82"/>
      <c r="LZF13" s="82"/>
      <c r="LZG13" s="82"/>
      <c r="LZH13" s="82"/>
      <c r="LZI13" s="82"/>
      <c r="LZJ13" s="82"/>
      <c r="LZK13" s="82"/>
      <c r="LZL13" s="82"/>
      <c r="LZM13" s="82"/>
      <c r="LZN13" s="82"/>
      <c r="LZO13" s="82"/>
      <c r="LZP13" s="82"/>
      <c r="LZQ13" s="82"/>
      <c r="LZR13" s="82"/>
      <c r="LZS13" s="82"/>
      <c r="LZT13" s="82"/>
      <c r="LZU13" s="82"/>
      <c r="LZV13" s="82"/>
      <c r="LZW13" s="82"/>
      <c r="LZX13" s="82"/>
      <c r="LZY13" s="82"/>
      <c r="LZZ13" s="82"/>
      <c r="MAA13" s="82"/>
      <c r="MAB13" s="82"/>
      <c r="MAC13" s="82"/>
      <c r="MAD13" s="82"/>
      <c r="MAE13" s="82"/>
      <c r="MAF13" s="82"/>
      <c r="MAG13" s="82"/>
      <c r="MAH13" s="82"/>
      <c r="MAI13" s="82"/>
      <c r="MAJ13" s="82"/>
      <c r="MAK13" s="82"/>
      <c r="MAL13" s="82"/>
      <c r="MAM13" s="82"/>
      <c r="MAN13" s="82"/>
      <c r="MAO13" s="82"/>
      <c r="MAP13" s="82"/>
      <c r="MAQ13" s="82"/>
      <c r="MAR13" s="82"/>
      <c r="MAS13" s="82"/>
      <c r="MAT13" s="82"/>
      <c r="MAU13" s="82"/>
      <c r="MAV13" s="82"/>
      <c r="MAW13" s="82"/>
      <c r="MAX13" s="82"/>
      <c r="MAY13" s="82"/>
      <c r="MAZ13" s="82"/>
      <c r="MBA13" s="82"/>
      <c r="MBB13" s="82"/>
      <c r="MBC13" s="82"/>
      <c r="MBD13" s="82"/>
      <c r="MBE13" s="82"/>
      <c r="MBF13" s="82"/>
      <c r="MBG13" s="82"/>
      <c r="MBH13" s="82"/>
      <c r="MBI13" s="82"/>
      <c r="MBJ13" s="82"/>
      <c r="MBK13" s="82"/>
      <c r="MBL13" s="82"/>
      <c r="MBM13" s="82"/>
      <c r="MBN13" s="82"/>
      <c r="MBO13" s="82"/>
      <c r="MBP13" s="82"/>
      <c r="MBQ13" s="82"/>
      <c r="MBR13" s="82"/>
      <c r="MBS13" s="82"/>
      <c r="MBT13" s="82"/>
      <c r="MBU13" s="82"/>
      <c r="MBV13" s="82"/>
      <c r="MBW13" s="82"/>
      <c r="MBX13" s="82"/>
      <c r="MBY13" s="82"/>
      <c r="MBZ13" s="82"/>
      <c r="MCA13" s="82"/>
      <c r="MCB13" s="82"/>
      <c r="MCC13" s="82"/>
      <c r="MCD13" s="82"/>
      <c r="MCE13" s="82"/>
      <c r="MCF13" s="82"/>
      <c r="MCG13" s="82"/>
      <c r="MCH13" s="82"/>
      <c r="MCI13" s="82"/>
      <c r="MCJ13" s="82"/>
      <c r="MCK13" s="82"/>
      <c r="MCL13" s="82"/>
      <c r="MCM13" s="82"/>
      <c r="MCN13" s="82"/>
      <c r="MCO13" s="82"/>
      <c r="MCP13" s="82"/>
      <c r="MCQ13" s="82"/>
      <c r="MCR13" s="82"/>
      <c r="MCS13" s="82"/>
      <c r="MCT13" s="82"/>
      <c r="MCU13" s="82"/>
      <c r="MCV13" s="82"/>
      <c r="MCW13" s="82"/>
      <c r="MCX13" s="82"/>
      <c r="MCY13" s="82"/>
      <c r="MCZ13" s="82"/>
      <c r="MDA13" s="82"/>
      <c r="MDB13" s="82"/>
      <c r="MDC13" s="82"/>
      <c r="MDD13" s="82"/>
      <c r="MDE13" s="82"/>
      <c r="MDF13" s="82"/>
      <c r="MDG13" s="82"/>
      <c r="MDH13" s="82"/>
      <c r="MDI13" s="82"/>
      <c r="MDJ13" s="82"/>
      <c r="MDK13" s="82"/>
      <c r="MDL13" s="82"/>
      <c r="MDM13" s="82"/>
      <c r="MDN13" s="82"/>
      <c r="MDO13" s="82"/>
      <c r="MDP13" s="82"/>
      <c r="MDQ13" s="82"/>
      <c r="MDR13" s="82"/>
      <c r="MDS13" s="82"/>
      <c r="MDT13" s="82"/>
      <c r="MDU13" s="82"/>
      <c r="MDV13" s="82"/>
      <c r="MDW13" s="82"/>
      <c r="MDX13" s="82"/>
      <c r="MDY13" s="82"/>
      <c r="MDZ13" s="82"/>
      <c r="MEA13" s="82"/>
      <c r="MEB13" s="82"/>
      <c r="MEC13" s="82"/>
      <c r="MED13" s="82"/>
      <c r="MEE13" s="82"/>
      <c r="MEF13" s="82"/>
      <c r="MEG13" s="82"/>
      <c r="MEH13" s="82"/>
      <c r="MEI13" s="82"/>
      <c r="MEJ13" s="82"/>
      <c r="MEK13" s="82"/>
      <c r="MEL13" s="82"/>
      <c r="MEM13" s="82"/>
      <c r="MEN13" s="82"/>
      <c r="MEO13" s="82"/>
      <c r="MEP13" s="82"/>
      <c r="MEQ13" s="82"/>
      <c r="MER13" s="82"/>
      <c r="MES13" s="82"/>
      <c r="MET13" s="82"/>
      <c r="MEU13" s="82"/>
      <c r="MEV13" s="82"/>
      <c r="MEW13" s="82"/>
      <c r="MEX13" s="82"/>
      <c r="MEY13" s="82"/>
      <c r="MEZ13" s="82"/>
      <c r="MFA13" s="82"/>
      <c r="MFB13" s="82"/>
      <c r="MFC13" s="82"/>
      <c r="MFD13" s="82"/>
      <c r="MFE13" s="82"/>
      <c r="MFF13" s="82"/>
      <c r="MFG13" s="82"/>
      <c r="MFH13" s="82"/>
      <c r="MFI13" s="82"/>
      <c r="MFJ13" s="82"/>
      <c r="MFK13" s="82"/>
      <c r="MFL13" s="82"/>
      <c r="MFM13" s="82"/>
      <c r="MFN13" s="82"/>
      <c r="MFO13" s="82"/>
      <c r="MFP13" s="82"/>
      <c r="MFQ13" s="82"/>
      <c r="MFR13" s="82"/>
      <c r="MFS13" s="82"/>
      <c r="MFT13" s="82"/>
      <c r="MFU13" s="82"/>
      <c r="MFV13" s="82"/>
      <c r="MFW13" s="82"/>
      <c r="MFX13" s="82"/>
      <c r="MFY13" s="82"/>
      <c r="MFZ13" s="82"/>
      <c r="MGA13" s="82"/>
      <c r="MGB13" s="82"/>
      <c r="MGC13" s="82"/>
      <c r="MGD13" s="82"/>
      <c r="MGE13" s="82"/>
      <c r="MGF13" s="82"/>
      <c r="MGG13" s="82"/>
      <c r="MGH13" s="82"/>
      <c r="MGI13" s="82"/>
      <c r="MGJ13" s="82"/>
      <c r="MGK13" s="82"/>
      <c r="MGL13" s="82"/>
      <c r="MGM13" s="82"/>
      <c r="MGN13" s="82"/>
      <c r="MGO13" s="82"/>
      <c r="MGP13" s="82"/>
      <c r="MGQ13" s="82"/>
      <c r="MGR13" s="82"/>
      <c r="MGS13" s="82"/>
      <c r="MGT13" s="82"/>
      <c r="MGU13" s="82"/>
      <c r="MGV13" s="82"/>
      <c r="MGW13" s="82"/>
      <c r="MGX13" s="82"/>
      <c r="MGY13" s="82"/>
      <c r="MGZ13" s="82"/>
      <c r="MHA13" s="82"/>
      <c r="MHB13" s="82"/>
      <c r="MHC13" s="82"/>
      <c r="MHD13" s="82"/>
      <c r="MHE13" s="82"/>
      <c r="MHF13" s="82"/>
      <c r="MHG13" s="82"/>
      <c r="MHH13" s="82"/>
      <c r="MHI13" s="82"/>
      <c r="MHJ13" s="82"/>
      <c r="MHK13" s="82"/>
      <c r="MHL13" s="82"/>
      <c r="MHM13" s="82"/>
      <c r="MHN13" s="82"/>
      <c r="MHO13" s="82"/>
      <c r="MHP13" s="82"/>
      <c r="MHQ13" s="82"/>
      <c r="MHR13" s="82"/>
      <c r="MHS13" s="82"/>
      <c r="MHT13" s="82"/>
      <c r="MHU13" s="82"/>
      <c r="MHV13" s="82"/>
      <c r="MHW13" s="82"/>
      <c r="MHX13" s="82"/>
      <c r="MHY13" s="82"/>
      <c r="MHZ13" s="82"/>
      <c r="MIA13" s="82"/>
      <c r="MIB13" s="82"/>
      <c r="MIC13" s="82"/>
      <c r="MID13" s="82"/>
      <c r="MIE13" s="82"/>
      <c r="MIF13" s="82"/>
      <c r="MIG13" s="82"/>
      <c r="MIH13" s="82"/>
      <c r="MII13" s="82"/>
      <c r="MIJ13" s="82"/>
      <c r="MIK13" s="82"/>
      <c r="MIL13" s="82"/>
      <c r="MIM13" s="82"/>
      <c r="MIN13" s="82"/>
      <c r="MIO13" s="82"/>
      <c r="MIP13" s="82"/>
      <c r="MIQ13" s="82"/>
      <c r="MIR13" s="82"/>
      <c r="MIS13" s="82"/>
      <c r="MIT13" s="82"/>
      <c r="MIU13" s="82"/>
      <c r="MIV13" s="82"/>
      <c r="MIW13" s="82"/>
      <c r="MIX13" s="82"/>
      <c r="MIY13" s="82"/>
      <c r="MIZ13" s="82"/>
      <c r="MJA13" s="82"/>
      <c r="MJB13" s="82"/>
      <c r="MJC13" s="82"/>
      <c r="MJD13" s="82"/>
      <c r="MJE13" s="82"/>
      <c r="MJF13" s="82"/>
      <c r="MJG13" s="82"/>
      <c r="MJH13" s="82"/>
      <c r="MJI13" s="82"/>
      <c r="MJJ13" s="82"/>
      <c r="MJK13" s="82"/>
      <c r="MJL13" s="82"/>
      <c r="MJM13" s="82"/>
      <c r="MJN13" s="82"/>
      <c r="MJO13" s="82"/>
      <c r="MJP13" s="82"/>
      <c r="MJQ13" s="82"/>
      <c r="MJR13" s="82"/>
      <c r="MJS13" s="82"/>
      <c r="MJT13" s="82"/>
      <c r="MJU13" s="82"/>
      <c r="MJV13" s="82"/>
      <c r="MJW13" s="82"/>
      <c r="MJX13" s="82"/>
      <c r="MJY13" s="82"/>
      <c r="MJZ13" s="82"/>
      <c r="MKA13" s="82"/>
      <c r="MKB13" s="82"/>
      <c r="MKC13" s="82"/>
      <c r="MKD13" s="82"/>
      <c r="MKE13" s="82"/>
      <c r="MKF13" s="82"/>
      <c r="MKG13" s="82"/>
      <c r="MKH13" s="82"/>
      <c r="MKI13" s="82"/>
      <c r="MKJ13" s="82"/>
      <c r="MKK13" s="82"/>
      <c r="MKL13" s="82"/>
      <c r="MKM13" s="82"/>
      <c r="MKN13" s="82"/>
      <c r="MKO13" s="82"/>
      <c r="MKP13" s="82"/>
      <c r="MKQ13" s="82"/>
      <c r="MKR13" s="82"/>
      <c r="MKS13" s="82"/>
      <c r="MKT13" s="82"/>
      <c r="MKU13" s="82"/>
      <c r="MKV13" s="82"/>
      <c r="MKW13" s="82"/>
      <c r="MKX13" s="82"/>
      <c r="MKY13" s="82"/>
      <c r="MKZ13" s="82"/>
      <c r="MLA13" s="82"/>
      <c r="MLB13" s="82"/>
      <c r="MLC13" s="82"/>
      <c r="MLD13" s="82"/>
      <c r="MLE13" s="82"/>
      <c r="MLF13" s="82"/>
      <c r="MLG13" s="82"/>
      <c r="MLH13" s="82"/>
      <c r="MLI13" s="82"/>
      <c r="MLJ13" s="82"/>
      <c r="MLK13" s="82"/>
      <c r="MLL13" s="82"/>
      <c r="MLM13" s="82"/>
      <c r="MLN13" s="82"/>
      <c r="MLO13" s="82"/>
      <c r="MLP13" s="82"/>
      <c r="MLQ13" s="82"/>
      <c r="MLR13" s="82"/>
      <c r="MLS13" s="82"/>
      <c r="MLT13" s="82"/>
      <c r="MLU13" s="82"/>
      <c r="MLV13" s="82"/>
      <c r="MLW13" s="82"/>
      <c r="MLX13" s="82"/>
      <c r="MLY13" s="82"/>
      <c r="MLZ13" s="82"/>
      <c r="MMA13" s="82"/>
      <c r="MMB13" s="82"/>
      <c r="MMC13" s="82"/>
      <c r="MMD13" s="82"/>
      <c r="MME13" s="82"/>
      <c r="MMF13" s="82"/>
      <c r="MMG13" s="82"/>
      <c r="MMH13" s="82"/>
      <c r="MMI13" s="82"/>
      <c r="MMJ13" s="82"/>
      <c r="MMK13" s="82"/>
      <c r="MML13" s="82"/>
      <c r="MMM13" s="82"/>
      <c r="MMN13" s="82"/>
      <c r="MMO13" s="82"/>
      <c r="MMP13" s="82"/>
      <c r="MMQ13" s="82"/>
      <c r="MMR13" s="82"/>
      <c r="MMS13" s="82"/>
      <c r="MMT13" s="82"/>
      <c r="MMU13" s="82"/>
      <c r="MMV13" s="82"/>
      <c r="MMW13" s="82"/>
      <c r="MMX13" s="82"/>
      <c r="MMY13" s="82"/>
      <c r="MMZ13" s="82"/>
      <c r="MNA13" s="82"/>
      <c r="MNB13" s="82"/>
      <c r="MNC13" s="82"/>
      <c r="MND13" s="82"/>
      <c r="MNE13" s="82"/>
      <c r="MNF13" s="82"/>
      <c r="MNG13" s="82"/>
      <c r="MNH13" s="82"/>
      <c r="MNI13" s="82"/>
      <c r="MNJ13" s="82"/>
      <c r="MNK13" s="82"/>
      <c r="MNL13" s="82"/>
      <c r="MNM13" s="82"/>
      <c r="MNN13" s="82"/>
      <c r="MNO13" s="82"/>
      <c r="MNP13" s="82"/>
      <c r="MNQ13" s="82"/>
      <c r="MNR13" s="82"/>
      <c r="MNS13" s="82"/>
      <c r="MNT13" s="82"/>
      <c r="MNU13" s="82"/>
      <c r="MNV13" s="82"/>
      <c r="MNW13" s="82"/>
      <c r="MNX13" s="82"/>
      <c r="MNY13" s="82"/>
      <c r="MNZ13" s="82"/>
      <c r="MOA13" s="82"/>
      <c r="MOB13" s="82"/>
      <c r="MOC13" s="82"/>
      <c r="MOD13" s="82"/>
      <c r="MOE13" s="82"/>
      <c r="MOF13" s="82"/>
      <c r="MOG13" s="82"/>
      <c r="MOH13" s="82"/>
      <c r="MOI13" s="82"/>
      <c r="MOJ13" s="82"/>
      <c r="MOK13" s="82"/>
      <c r="MOL13" s="82"/>
      <c r="MOM13" s="82"/>
      <c r="MON13" s="82"/>
      <c r="MOO13" s="82"/>
      <c r="MOP13" s="82"/>
      <c r="MOQ13" s="82"/>
      <c r="MOR13" s="82"/>
      <c r="MOS13" s="82"/>
      <c r="MOT13" s="82"/>
      <c r="MOU13" s="82"/>
      <c r="MOV13" s="82"/>
      <c r="MOW13" s="82"/>
      <c r="MOX13" s="82"/>
      <c r="MOY13" s="82"/>
      <c r="MOZ13" s="82"/>
      <c r="MPA13" s="82"/>
      <c r="MPB13" s="82"/>
      <c r="MPC13" s="82"/>
      <c r="MPD13" s="82"/>
      <c r="MPE13" s="82"/>
      <c r="MPF13" s="82"/>
      <c r="MPG13" s="82"/>
      <c r="MPH13" s="82"/>
      <c r="MPI13" s="82"/>
      <c r="MPJ13" s="82"/>
      <c r="MPK13" s="82"/>
      <c r="MPL13" s="82"/>
      <c r="MPM13" s="82"/>
      <c r="MPN13" s="82"/>
      <c r="MPO13" s="82"/>
      <c r="MPP13" s="82"/>
      <c r="MPQ13" s="82"/>
      <c r="MPR13" s="82"/>
      <c r="MPS13" s="82"/>
      <c r="MPT13" s="82"/>
      <c r="MPU13" s="82"/>
      <c r="MPV13" s="82"/>
      <c r="MPW13" s="82"/>
      <c r="MPX13" s="82"/>
      <c r="MPY13" s="82"/>
      <c r="MPZ13" s="82"/>
      <c r="MQA13" s="82"/>
      <c r="MQB13" s="82"/>
      <c r="MQC13" s="82"/>
      <c r="MQD13" s="82"/>
      <c r="MQE13" s="82"/>
      <c r="MQF13" s="82"/>
      <c r="MQG13" s="82"/>
      <c r="MQH13" s="82"/>
      <c r="MQI13" s="82"/>
      <c r="MQJ13" s="82"/>
      <c r="MQK13" s="82"/>
      <c r="MQL13" s="82"/>
      <c r="MQM13" s="82"/>
      <c r="MQN13" s="82"/>
      <c r="MQO13" s="82"/>
      <c r="MQP13" s="82"/>
      <c r="MQQ13" s="82"/>
      <c r="MQR13" s="82"/>
      <c r="MQS13" s="82"/>
      <c r="MQT13" s="82"/>
      <c r="MQU13" s="82"/>
      <c r="MQV13" s="82"/>
      <c r="MQW13" s="82"/>
      <c r="MQX13" s="82"/>
      <c r="MQY13" s="82"/>
      <c r="MQZ13" s="82"/>
      <c r="MRA13" s="82"/>
      <c r="MRB13" s="82"/>
      <c r="MRC13" s="82"/>
      <c r="MRD13" s="82"/>
      <c r="MRE13" s="82"/>
      <c r="MRF13" s="82"/>
      <c r="MRG13" s="82"/>
      <c r="MRH13" s="82"/>
      <c r="MRI13" s="82"/>
      <c r="MRJ13" s="82"/>
      <c r="MRK13" s="82"/>
      <c r="MRL13" s="82"/>
      <c r="MRM13" s="82"/>
      <c r="MRN13" s="82"/>
      <c r="MRO13" s="82"/>
      <c r="MRP13" s="82"/>
      <c r="MRQ13" s="82"/>
      <c r="MRR13" s="82"/>
      <c r="MRS13" s="82"/>
      <c r="MRT13" s="82"/>
      <c r="MRU13" s="82"/>
      <c r="MRV13" s="82"/>
      <c r="MRW13" s="82"/>
      <c r="MRX13" s="82"/>
      <c r="MRY13" s="82"/>
      <c r="MRZ13" s="82"/>
      <c r="MSA13" s="82"/>
      <c r="MSB13" s="82"/>
      <c r="MSC13" s="82"/>
      <c r="MSD13" s="82"/>
      <c r="MSE13" s="82"/>
      <c r="MSF13" s="82"/>
      <c r="MSG13" s="82"/>
      <c r="MSH13" s="82"/>
      <c r="MSI13" s="82"/>
      <c r="MSJ13" s="82"/>
      <c r="MSK13" s="82"/>
      <c r="MSL13" s="82"/>
      <c r="MSM13" s="82"/>
      <c r="MSN13" s="82"/>
      <c r="MSO13" s="82"/>
      <c r="MSP13" s="82"/>
      <c r="MSQ13" s="82"/>
      <c r="MSR13" s="82"/>
      <c r="MSS13" s="82"/>
      <c r="MST13" s="82"/>
      <c r="MSU13" s="82"/>
      <c r="MSV13" s="82"/>
      <c r="MSW13" s="82"/>
      <c r="MSX13" s="82"/>
      <c r="MSY13" s="82"/>
      <c r="MSZ13" s="82"/>
      <c r="MTA13" s="82"/>
      <c r="MTB13" s="82"/>
      <c r="MTC13" s="82"/>
      <c r="MTD13" s="82"/>
      <c r="MTE13" s="82"/>
      <c r="MTF13" s="82"/>
      <c r="MTG13" s="82"/>
      <c r="MTH13" s="82"/>
      <c r="MTI13" s="82"/>
      <c r="MTJ13" s="82"/>
      <c r="MTK13" s="82"/>
      <c r="MTL13" s="82"/>
      <c r="MTM13" s="82"/>
      <c r="MTN13" s="82"/>
      <c r="MTO13" s="82"/>
      <c r="MTP13" s="82"/>
      <c r="MTQ13" s="82"/>
      <c r="MTR13" s="82"/>
      <c r="MTS13" s="82"/>
      <c r="MTT13" s="82"/>
      <c r="MTU13" s="82"/>
      <c r="MTV13" s="82"/>
      <c r="MTW13" s="82"/>
      <c r="MTX13" s="82"/>
      <c r="MTY13" s="82"/>
      <c r="MTZ13" s="82"/>
      <c r="MUA13" s="82"/>
      <c r="MUB13" s="82"/>
      <c r="MUC13" s="82"/>
      <c r="MUD13" s="82"/>
      <c r="MUE13" s="82"/>
      <c r="MUF13" s="82"/>
      <c r="MUG13" s="82"/>
      <c r="MUH13" s="82"/>
      <c r="MUI13" s="82"/>
      <c r="MUJ13" s="82"/>
      <c r="MUK13" s="82"/>
      <c r="MUL13" s="82"/>
      <c r="MUM13" s="82"/>
      <c r="MUN13" s="82"/>
      <c r="MUO13" s="82"/>
      <c r="MUP13" s="82"/>
      <c r="MUQ13" s="82"/>
      <c r="MUR13" s="82"/>
      <c r="MUS13" s="82"/>
      <c r="MUT13" s="82"/>
      <c r="MUU13" s="82"/>
      <c r="MUV13" s="82"/>
      <c r="MUW13" s="82"/>
      <c r="MUX13" s="82"/>
      <c r="MUY13" s="82"/>
      <c r="MUZ13" s="82"/>
      <c r="MVA13" s="82"/>
      <c r="MVB13" s="82"/>
      <c r="MVC13" s="82"/>
      <c r="MVD13" s="82"/>
      <c r="MVE13" s="82"/>
      <c r="MVF13" s="82"/>
      <c r="MVG13" s="82"/>
      <c r="MVH13" s="82"/>
      <c r="MVI13" s="82"/>
      <c r="MVJ13" s="82"/>
      <c r="MVK13" s="82"/>
      <c r="MVL13" s="82"/>
      <c r="MVM13" s="82"/>
      <c r="MVN13" s="82"/>
      <c r="MVO13" s="82"/>
      <c r="MVP13" s="82"/>
      <c r="MVQ13" s="82"/>
      <c r="MVR13" s="82"/>
      <c r="MVS13" s="82"/>
      <c r="MVT13" s="82"/>
      <c r="MVU13" s="82"/>
      <c r="MVV13" s="82"/>
      <c r="MVW13" s="82"/>
      <c r="MVX13" s="82"/>
      <c r="MVY13" s="82"/>
      <c r="MVZ13" s="82"/>
      <c r="MWA13" s="82"/>
      <c r="MWB13" s="82"/>
      <c r="MWC13" s="82"/>
      <c r="MWD13" s="82"/>
      <c r="MWE13" s="82"/>
      <c r="MWF13" s="82"/>
      <c r="MWG13" s="82"/>
      <c r="MWH13" s="82"/>
      <c r="MWI13" s="82"/>
      <c r="MWJ13" s="82"/>
      <c r="MWK13" s="82"/>
      <c r="MWL13" s="82"/>
      <c r="MWM13" s="82"/>
      <c r="MWN13" s="82"/>
      <c r="MWO13" s="82"/>
      <c r="MWP13" s="82"/>
      <c r="MWQ13" s="82"/>
      <c r="MWR13" s="82"/>
      <c r="MWS13" s="82"/>
      <c r="MWT13" s="82"/>
      <c r="MWU13" s="82"/>
      <c r="MWV13" s="82"/>
      <c r="MWW13" s="82"/>
      <c r="MWX13" s="82"/>
      <c r="MWY13" s="82"/>
      <c r="MWZ13" s="82"/>
      <c r="MXA13" s="82"/>
      <c r="MXB13" s="82"/>
      <c r="MXC13" s="82"/>
      <c r="MXD13" s="82"/>
      <c r="MXE13" s="82"/>
      <c r="MXF13" s="82"/>
      <c r="MXG13" s="82"/>
      <c r="MXH13" s="82"/>
      <c r="MXI13" s="82"/>
      <c r="MXJ13" s="82"/>
      <c r="MXK13" s="82"/>
      <c r="MXL13" s="82"/>
      <c r="MXM13" s="82"/>
      <c r="MXN13" s="82"/>
      <c r="MXO13" s="82"/>
      <c r="MXP13" s="82"/>
      <c r="MXQ13" s="82"/>
      <c r="MXR13" s="82"/>
      <c r="MXS13" s="82"/>
      <c r="MXT13" s="82"/>
      <c r="MXU13" s="82"/>
      <c r="MXV13" s="82"/>
      <c r="MXW13" s="82"/>
      <c r="MXX13" s="82"/>
      <c r="MXY13" s="82"/>
      <c r="MXZ13" s="82"/>
      <c r="MYA13" s="82"/>
      <c r="MYB13" s="82"/>
      <c r="MYC13" s="82"/>
      <c r="MYD13" s="82"/>
      <c r="MYE13" s="82"/>
      <c r="MYF13" s="82"/>
      <c r="MYG13" s="82"/>
      <c r="MYH13" s="82"/>
      <c r="MYI13" s="82"/>
      <c r="MYJ13" s="82"/>
      <c r="MYK13" s="82"/>
      <c r="MYL13" s="82"/>
      <c r="MYM13" s="82"/>
      <c r="MYN13" s="82"/>
      <c r="MYO13" s="82"/>
      <c r="MYP13" s="82"/>
      <c r="MYQ13" s="82"/>
      <c r="MYR13" s="82"/>
      <c r="MYS13" s="82"/>
      <c r="MYT13" s="82"/>
      <c r="MYU13" s="82"/>
      <c r="MYV13" s="82"/>
      <c r="MYW13" s="82"/>
      <c r="MYX13" s="82"/>
      <c r="MYY13" s="82"/>
      <c r="MYZ13" s="82"/>
      <c r="MZA13" s="82"/>
      <c r="MZB13" s="82"/>
      <c r="MZC13" s="82"/>
      <c r="MZD13" s="82"/>
      <c r="MZE13" s="82"/>
      <c r="MZF13" s="82"/>
      <c r="MZG13" s="82"/>
      <c r="MZH13" s="82"/>
      <c r="MZI13" s="82"/>
      <c r="MZJ13" s="82"/>
      <c r="MZK13" s="82"/>
      <c r="MZL13" s="82"/>
      <c r="MZM13" s="82"/>
      <c r="MZN13" s="82"/>
      <c r="MZO13" s="82"/>
      <c r="MZP13" s="82"/>
      <c r="MZQ13" s="82"/>
      <c r="MZR13" s="82"/>
      <c r="MZS13" s="82"/>
      <c r="MZT13" s="82"/>
      <c r="MZU13" s="82"/>
      <c r="MZV13" s="82"/>
      <c r="MZW13" s="82"/>
      <c r="MZX13" s="82"/>
      <c r="MZY13" s="82"/>
      <c r="MZZ13" s="82"/>
      <c r="NAA13" s="82"/>
      <c r="NAB13" s="82"/>
      <c r="NAC13" s="82"/>
      <c r="NAD13" s="82"/>
      <c r="NAE13" s="82"/>
      <c r="NAF13" s="82"/>
      <c r="NAG13" s="82"/>
      <c r="NAH13" s="82"/>
      <c r="NAI13" s="82"/>
      <c r="NAJ13" s="82"/>
      <c r="NAK13" s="82"/>
      <c r="NAL13" s="82"/>
      <c r="NAM13" s="82"/>
      <c r="NAN13" s="82"/>
      <c r="NAO13" s="82"/>
      <c r="NAP13" s="82"/>
      <c r="NAQ13" s="82"/>
      <c r="NAR13" s="82"/>
      <c r="NAS13" s="82"/>
      <c r="NAT13" s="82"/>
      <c r="NAU13" s="82"/>
      <c r="NAV13" s="82"/>
      <c r="NAW13" s="82"/>
      <c r="NAX13" s="82"/>
      <c r="NAY13" s="82"/>
      <c r="NAZ13" s="82"/>
      <c r="NBA13" s="82"/>
      <c r="NBB13" s="82"/>
      <c r="NBC13" s="82"/>
      <c r="NBD13" s="82"/>
      <c r="NBE13" s="82"/>
      <c r="NBF13" s="82"/>
      <c r="NBG13" s="82"/>
      <c r="NBH13" s="82"/>
      <c r="NBI13" s="82"/>
      <c r="NBJ13" s="82"/>
      <c r="NBK13" s="82"/>
      <c r="NBL13" s="82"/>
      <c r="NBM13" s="82"/>
      <c r="NBN13" s="82"/>
      <c r="NBO13" s="82"/>
      <c r="NBP13" s="82"/>
      <c r="NBQ13" s="82"/>
      <c r="NBR13" s="82"/>
      <c r="NBS13" s="82"/>
      <c r="NBT13" s="82"/>
      <c r="NBU13" s="82"/>
      <c r="NBV13" s="82"/>
      <c r="NBW13" s="82"/>
      <c r="NBX13" s="82"/>
      <c r="NBY13" s="82"/>
      <c r="NBZ13" s="82"/>
      <c r="NCA13" s="82"/>
      <c r="NCB13" s="82"/>
      <c r="NCC13" s="82"/>
      <c r="NCD13" s="82"/>
      <c r="NCE13" s="82"/>
      <c r="NCF13" s="82"/>
      <c r="NCG13" s="82"/>
      <c r="NCH13" s="82"/>
      <c r="NCI13" s="82"/>
      <c r="NCJ13" s="82"/>
      <c r="NCK13" s="82"/>
      <c r="NCL13" s="82"/>
      <c r="NCM13" s="82"/>
      <c r="NCN13" s="82"/>
      <c r="NCO13" s="82"/>
      <c r="NCP13" s="82"/>
      <c r="NCQ13" s="82"/>
      <c r="NCR13" s="82"/>
      <c r="NCS13" s="82"/>
      <c r="NCT13" s="82"/>
      <c r="NCU13" s="82"/>
      <c r="NCV13" s="82"/>
      <c r="NCW13" s="82"/>
      <c r="NCX13" s="82"/>
      <c r="NCY13" s="82"/>
      <c r="NCZ13" s="82"/>
      <c r="NDA13" s="82"/>
      <c r="NDB13" s="82"/>
      <c r="NDC13" s="82"/>
      <c r="NDD13" s="82"/>
      <c r="NDE13" s="82"/>
      <c r="NDF13" s="82"/>
      <c r="NDG13" s="82"/>
      <c r="NDH13" s="82"/>
      <c r="NDI13" s="82"/>
      <c r="NDJ13" s="82"/>
      <c r="NDK13" s="82"/>
      <c r="NDL13" s="82"/>
      <c r="NDM13" s="82"/>
      <c r="NDN13" s="82"/>
      <c r="NDO13" s="82"/>
      <c r="NDP13" s="82"/>
      <c r="NDQ13" s="82"/>
      <c r="NDR13" s="82"/>
      <c r="NDS13" s="82"/>
      <c r="NDT13" s="82"/>
      <c r="NDU13" s="82"/>
      <c r="NDV13" s="82"/>
      <c r="NDW13" s="82"/>
      <c r="NDX13" s="82"/>
      <c r="NDY13" s="82"/>
      <c r="NDZ13" s="82"/>
      <c r="NEA13" s="82"/>
      <c r="NEB13" s="82"/>
      <c r="NEC13" s="82"/>
      <c r="NED13" s="82"/>
      <c r="NEE13" s="82"/>
      <c r="NEF13" s="82"/>
      <c r="NEG13" s="82"/>
      <c r="NEH13" s="82"/>
      <c r="NEI13" s="82"/>
      <c r="NEJ13" s="82"/>
      <c r="NEK13" s="82"/>
      <c r="NEL13" s="82"/>
      <c r="NEM13" s="82"/>
      <c r="NEN13" s="82"/>
      <c r="NEO13" s="82"/>
      <c r="NEP13" s="82"/>
      <c r="NEQ13" s="82"/>
      <c r="NER13" s="82"/>
      <c r="NES13" s="82"/>
      <c r="NET13" s="82"/>
      <c r="NEU13" s="82"/>
      <c r="NEV13" s="82"/>
      <c r="NEW13" s="82"/>
      <c r="NEX13" s="82"/>
      <c r="NEY13" s="82"/>
      <c r="NEZ13" s="82"/>
      <c r="NFA13" s="82"/>
      <c r="NFB13" s="82"/>
      <c r="NFC13" s="82"/>
      <c r="NFD13" s="82"/>
      <c r="NFE13" s="82"/>
      <c r="NFF13" s="82"/>
      <c r="NFG13" s="82"/>
      <c r="NFH13" s="82"/>
      <c r="NFI13" s="82"/>
      <c r="NFJ13" s="82"/>
      <c r="NFK13" s="82"/>
      <c r="NFL13" s="82"/>
      <c r="NFM13" s="82"/>
      <c r="NFN13" s="82"/>
      <c r="NFO13" s="82"/>
      <c r="NFP13" s="82"/>
      <c r="NFQ13" s="82"/>
      <c r="NFR13" s="82"/>
      <c r="NFS13" s="82"/>
      <c r="NFT13" s="82"/>
      <c r="NFU13" s="82"/>
      <c r="NFV13" s="82"/>
      <c r="NFW13" s="82"/>
      <c r="NFX13" s="82"/>
      <c r="NFY13" s="82"/>
      <c r="NFZ13" s="82"/>
      <c r="NGA13" s="82"/>
      <c r="NGB13" s="82"/>
      <c r="NGC13" s="82"/>
      <c r="NGD13" s="82"/>
      <c r="NGE13" s="82"/>
      <c r="NGF13" s="82"/>
      <c r="NGG13" s="82"/>
      <c r="NGH13" s="82"/>
      <c r="NGI13" s="82"/>
      <c r="NGJ13" s="82"/>
      <c r="NGK13" s="82"/>
      <c r="NGL13" s="82"/>
      <c r="NGM13" s="82"/>
      <c r="NGN13" s="82"/>
      <c r="NGO13" s="82"/>
      <c r="NGP13" s="82"/>
      <c r="NGQ13" s="82"/>
      <c r="NGR13" s="82"/>
      <c r="NGS13" s="82"/>
      <c r="NGT13" s="82"/>
      <c r="NGU13" s="82"/>
      <c r="NGV13" s="82"/>
      <c r="NGW13" s="82"/>
      <c r="NGX13" s="82"/>
      <c r="NGY13" s="82"/>
      <c r="NGZ13" s="82"/>
      <c r="NHA13" s="82"/>
      <c r="NHB13" s="82"/>
      <c r="NHC13" s="82"/>
      <c r="NHD13" s="82"/>
      <c r="NHE13" s="82"/>
      <c r="NHF13" s="82"/>
      <c r="NHG13" s="82"/>
      <c r="NHH13" s="82"/>
      <c r="NHI13" s="82"/>
      <c r="NHJ13" s="82"/>
      <c r="NHK13" s="82"/>
      <c r="NHL13" s="82"/>
      <c r="NHM13" s="82"/>
      <c r="NHN13" s="82"/>
      <c r="NHO13" s="82"/>
      <c r="NHP13" s="82"/>
      <c r="NHQ13" s="82"/>
      <c r="NHR13" s="82"/>
      <c r="NHS13" s="82"/>
      <c r="NHT13" s="82"/>
      <c r="NHU13" s="82"/>
      <c r="NHV13" s="82"/>
      <c r="NHW13" s="82"/>
      <c r="NHX13" s="82"/>
      <c r="NHY13" s="82"/>
      <c r="NHZ13" s="82"/>
      <c r="NIA13" s="82"/>
      <c r="NIB13" s="82"/>
      <c r="NIC13" s="82"/>
      <c r="NID13" s="82"/>
      <c r="NIE13" s="82"/>
      <c r="NIF13" s="82"/>
      <c r="NIG13" s="82"/>
      <c r="NIH13" s="82"/>
      <c r="NII13" s="82"/>
      <c r="NIJ13" s="82"/>
      <c r="NIK13" s="82"/>
      <c r="NIL13" s="82"/>
      <c r="NIM13" s="82"/>
      <c r="NIN13" s="82"/>
      <c r="NIO13" s="82"/>
      <c r="NIP13" s="82"/>
      <c r="NIQ13" s="82"/>
      <c r="NIR13" s="82"/>
      <c r="NIS13" s="82"/>
      <c r="NIT13" s="82"/>
      <c r="NIU13" s="82"/>
      <c r="NIV13" s="82"/>
      <c r="NIW13" s="82"/>
      <c r="NIX13" s="82"/>
      <c r="NIY13" s="82"/>
      <c r="NIZ13" s="82"/>
      <c r="NJA13" s="82"/>
      <c r="NJB13" s="82"/>
      <c r="NJC13" s="82"/>
      <c r="NJD13" s="82"/>
      <c r="NJE13" s="82"/>
      <c r="NJF13" s="82"/>
      <c r="NJG13" s="82"/>
      <c r="NJH13" s="82"/>
      <c r="NJI13" s="82"/>
      <c r="NJJ13" s="82"/>
      <c r="NJK13" s="82"/>
      <c r="NJL13" s="82"/>
      <c r="NJM13" s="82"/>
      <c r="NJN13" s="82"/>
      <c r="NJO13" s="82"/>
      <c r="NJP13" s="82"/>
      <c r="NJQ13" s="82"/>
      <c r="NJR13" s="82"/>
      <c r="NJS13" s="82"/>
      <c r="NJT13" s="82"/>
      <c r="NJU13" s="82"/>
      <c r="NJV13" s="82"/>
      <c r="NJW13" s="82"/>
      <c r="NJX13" s="82"/>
      <c r="NJY13" s="82"/>
      <c r="NJZ13" s="82"/>
      <c r="NKA13" s="82"/>
      <c r="NKB13" s="82"/>
      <c r="NKC13" s="82"/>
      <c r="NKD13" s="82"/>
      <c r="NKE13" s="82"/>
      <c r="NKF13" s="82"/>
      <c r="NKG13" s="82"/>
      <c r="NKH13" s="82"/>
      <c r="NKI13" s="82"/>
      <c r="NKJ13" s="82"/>
      <c r="NKK13" s="82"/>
      <c r="NKL13" s="82"/>
      <c r="NKM13" s="82"/>
      <c r="NKN13" s="82"/>
      <c r="NKO13" s="82"/>
      <c r="NKP13" s="82"/>
      <c r="NKQ13" s="82"/>
      <c r="NKR13" s="82"/>
      <c r="NKS13" s="82"/>
      <c r="NKT13" s="82"/>
      <c r="NKU13" s="82"/>
      <c r="NKV13" s="82"/>
      <c r="NKW13" s="82"/>
      <c r="NKX13" s="82"/>
      <c r="NKY13" s="82"/>
      <c r="NKZ13" s="82"/>
      <c r="NLA13" s="82"/>
      <c r="NLB13" s="82"/>
      <c r="NLC13" s="82"/>
      <c r="NLD13" s="82"/>
      <c r="NLE13" s="82"/>
      <c r="NLF13" s="82"/>
      <c r="NLG13" s="82"/>
      <c r="NLH13" s="82"/>
      <c r="NLI13" s="82"/>
      <c r="NLJ13" s="82"/>
      <c r="NLK13" s="82"/>
      <c r="NLL13" s="82"/>
      <c r="NLM13" s="82"/>
      <c r="NLN13" s="82"/>
      <c r="NLO13" s="82"/>
      <c r="NLP13" s="82"/>
      <c r="NLQ13" s="82"/>
      <c r="NLR13" s="82"/>
      <c r="NLS13" s="82"/>
      <c r="NLT13" s="82"/>
      <c r="NLU13" s="82"/>
      <c r="NLV13" s="82"/>
      <c r="NLW13" s="82"/>
      <c r="NLX13" s="82"/>
      <c r="NLY13" s="82"/>
      <c r="NLZ13" s="82"/>
      <c r="NMA13" s="82"/>
      <c r="NMB13" s="82"/>
      <c r="NMC13" s="82"/>
      <c r="NMD13" s="82"/>
      <c r="NME13" s="82"/>
      <c r="NMF13" s="82"/>
      <c r="NMG13" s="82"/>
      <c r="NMH13" s="82"/>
      <c r="NMI13" s="82"/>
      <c r="NMJ13" s="82"/>
      <c r="NMK13" s="82"/>
      <c r="NML13" s="82"/>
      <c r="NMM13" s="82"/>
      <c r="NMN13" s="82"/>
      <c r="NMO13" s="82"/>
      <c r="NMP13" s="82"/>
      <c r="NMQ13" s="82"/>
      <c r="NMR13" s="82"/>
      <c r="NMS13" s="82"/>
      <c r="NMT13" s="82"/>
      <c r="NMU13" s="82"/>
      <c r="NMV13" s="82"/>
      <c r="NMW13" s="82"/>
      <c r="NMX13" s="82"/>
      <c r="NMY13" s="82"/>
      <c r="NMZ13" s="82"/>
      <c r="NNA13" s="82"/>
      <c r="NNB13" s="82"/>
      <c r="NNC13" s="82"/>
      <c r="NND13" s="82"/>
      <c r="NNE13" s="82"/>
      <c r="NNF13" s="82"/>
      <c r="NNG13" s="82"/>
      <c r="NNH13" s="82"/>
      <c r="NNI13" s="82"/>
      <c r="NNJ13" s="82"/>
      <c r="NNK13" s="82"/>
      <c r="NNL13" s="82"/>
      <c r="NNM13" s="82"/>
      <c r="NNN13" s="82"/>
      <c r="NNO13" s="82"/>
      <c r="NNP13" s="82"/>
      <c r="NNQ13" s="82"/>
      <c r="NNR13" s="82"/>
      <c r="NNS13" s="82"/>
      <c r="NNT13" s="82"/>
      <c r="NNU13" s="82"/>
      <c r="NNV13" s="82"/>
      <c r="NNW13" s="82"/>
      <c r="NNX13" s="82"/>
      <c r="NNY13" s="82"/>
      <c r="NNZ13" s="82"/>
      <c r="NOA13" s="82"/>
      <c r="NOB13" s="82"/>
      <c r="NOC13" s="82"/>
      <c r="NOD13" s="82"/>
      <c r="NOE13" s="82"/>
      <c r="NOF13" s="82"/>
      <c r="NOG13" s="82"/>
      <c r="NOH13" s="82"/>
      <c r="NOI13" s="82"/>
      <c r="NOJ13" s="82"/>
      <c r="NOK13" s="82"/>
      <c r="NOL13" s="82"/>
      <c r="NOM13" s="82"/>
      <c r="NON13" s="82"/>
      <c r="NOO13" s="82"/>
      <c r="NOP13" s="82"/>
      <c r="NOQ13" s="82"/>
      <c r="NOR13" s="82"/>
      <c r="NOS13" s="82"/>
      <c r="NOT13" s="82"/>
      <c r="NOU13" s="82"/>
      <c r="NOV13" s="82"/>
      <c r="NOW13" s="82"/>
      <c r="NOX13" s="82"/>
      <c r="NOY13" s="82"/>
      <c r="NOZ13" s="82"/>
      <c r="NPA13" s="82"/>
      <c r="NPB13" s="82"/>
      <c r="NPC13" s="82"/>
      <c r="NPD13" s="82"/>
      <c r="NPE13" s="82"/>
      <c r="NPF13" s="82"/>
      <c r="NPG13" s="82"/>
      <c r="NPH13" s="82"/>
      <c r="NPI13" s="82"/>
      <c r="NPJ13" s="82"/>
      <c r="NPK13" s="82"/>
      <c r="NPL13" s="82"/>
      <c r="NPM13" s="82"/>
      <c r="NPN13" s="82"/>
      <c r="NPO13" s="82"/>
      <c r="NPP13" s="82"/>
      <c r="NPQ13" s="82"/>
      <c r="NPR13" s="82"/>
      <c r="NPS13" s="82"/>
      <c r="NPT13" s="82"/>
      <c r="NPU13" s="82"/>
      <c r="NPV13" s="82"/>
      <c r="NPW13" s="82"/>
      <c r="NPX13" s="82"/>
      <c r="NPY13" s="82"/>
      <c r="NPZ13" s="82"/>
      <c r="NQA13" s="82"/>
      <c r="NQB13" s="82"/>
      <c r="NQC13" s="82"/>
      <c r="NQD13" s="82"/>
      <c r="NQE13" s="82"/>
      <c r="NQF13" s="82"/>
      <c r="NQG13" s="82"/>
      <c r="NQH13" s="82"/>
      <c r="NQI13" s="82"/>
      <c r="NQJ13" s="82"/>
      <c r="NQK13" s="82"/>
      <c r="NQL13" s="82"/>
      <c r="NQM13" s="82"/>
      <c r="NQN13" s="82"/>
      <c r="NQO13" s="82"/>
      <c r="NQP13" s="82"/>
      <c r="NQQ13" s="82"/>
      <c r="NQR13" s="82"/>
      <c r="NQS13" s="82"/>
      <c r="NQT13" s="82"/>
      <c r="NQU13" s="82"/>
      <c r="NQV13" s="82"/>
      <c r="NQW13" s="82"/>
      <c r="NQX13" s="82"/>
      <c r="NQY13" s="82"/>
      <c r="NQZ13" s="82"/>
      <c r="NRA13" s="82"/>
      <c r="NRB13" s="82"/>
      <c r="NRC13" s="82"/>
      <c r="NRD13" s="82"/>
      <c r="NRE13" s="82"/>
      <c r="NRF13" s="82"/>
      <c r="NRG13" s="82"/>
      <c r="NRH13" s="82"/>
      <c r="NRI13" s="82"/>
      <c r="NRJ13" s="82"/>
      <c r="NRK13" s="82"/>
      <c r="NRL13" s="82"/>
      <c r="NRM13" s="82"/>
      <c r="NRN13" s="82"/>
      <c r="NRO13" s="82"/>
      <c r="NRP13" s="82"/>
      <c r="NRQ13" s="82"/>
      <c r="NRR13" s="82"/>
      <c r="NRS13" s="82"/>
      <c r="NRT13" s="82"/>
      <c r="NRU13" s="82"/>
      <c r="NRV13" s="82"/>
      <c r="NRW13" s="82"/>
      <c r="NRX13" s="82"/>
      <c r="NRY13" s="82"/>
      <c r="NRZ13" s="82"/>
      <c r="NSA13" s="82"/>
      <c r="NSB13" s="82"/>
      <c r="NSC13" s="82"/>
      <c r="NSD13" s="82"/>
      <c r="NSE13" s="82"/>
      <c r="NSF13" s="82"/>
      <c r="NSG13" s="82"/>
      <c r="NSH13" s="82"/>
      <c r="NSI13" s="82"/>
      <c r="NSJ13" s="82"/>
      <c r="NSK13" s="82"/>
      <c r="NSL13" s="82"/>
      <c r="NSM13" s="82"/>
      <c r="NSN13" s="82"/>
      <c r="NSO13" s="82"/>
      <c r="NSP13" s="82"/>
      <c r="NSQ13" s="82"/>
      <c r="NSR13" s="82"/>
      <c r="NSS13" s="82"/>
      <c r="NST13" s="82"/>
      <c r="NSU13" s="82"/>
      <c r="NSV13" s="82"/>
      <c r="NSW13" s="82"/>
      <c r="NSX13" s="82"/>
      <c r="NSY13" s="82"/>
      <c r="NSZ13" s="82"/>
      <c r="NTA13" s="82"/>
      <c r="NTB13" s="82"/>
      <c r="NTC13" s="82"/>
      <c r="NTD13" s="82"/>
      <c r="NTE13" s="82"/>
      <c r="NTF13" s="82"/>
      <c r="NTG13" s="82"/>
      <c r="NTH13" s="82"/>
      <c r="NTI13" s="82"/>
      <c r="NTJ13" s="82"/>
      <c r="NTK13" s="82"/>
      <c r="NTL13" s="82"/>
      <c r="NTM13" s="82"/>
      <c r="NTN13" s="82"/>
      <c r="NTO13" s="82"/>
      <c r="NTP13" s="82"/>
      <c r="NTQ13" s="82"/>
      <c r="NTR13" s="82"/>
      <c r="NTS13" s="82"/>
      <c r="NTT13" s="82"/>
      <c r="NTU13" s="82"/>
      <c r="NTV13" s="82"/>
      <c r="NTW13" s="82"/>
      <c r="NTX13" s="82"/>
      <c r="NTY13" s="82"/>
      <c r="NTZ13" s="82"/>
      <c r="NUA13" s="82"/>
      <c r="NUB13" s="82"/>
      <c r="NUC13" s="82"/>
      <c r="NUD13" s="82"/>
      <c r="NUE13" s="82"/>
      <c r="NUF13" s="82"/>
      <c r="NUG13" s="82"/>
      <c r="NUH13" s="82"/>
      <c r="NUI13" s="82"/>
      <c r="NUJ13" s="82"/>
      <c r="NUK13" s="82"/>
      <c r="NUL13" s="82"/>
      <c r="NUM13" s="82"/>
      <c r="NUN13" s="82"/>
      <c r="NUO13" s="82"/>
      <c r="NUP13" s="82"/>
      <c r="NUQ13" s="82"/>
      <c r="NUR13" s="82"/>
      <c r="NUS13" s="82"/>
      <c r="NUT13" s="82"/>
      <c r="NUU13" s="82"/>
      <c r="NUV13" s="82"/>
      <c r="NUW13" s="82"/>
      <c r="NUX13" s="82"/>
      <c r="NUY13" s="82"/>
      <c r="NUZ13" s="82"/>
      <c r="NVA13" s="82"/>
      <c r="NVB13" s="82"/>
      <c r="NVC13" s="82"/>
      <c r="NVD13" s="82"/>
      <c r="NVE13" s="82"/>
      <c r="NVF13" s="82"/>
      <c r="NVG13" s="82"/>
      <c r="NVH13" s="82"/>
      <c r="NVI13" s="82"/>
      <c r="NVJ13" s="82"/>
      <c r="NVK13" s="82"/>
      <c r="NVL13" s="82"/>
      <c r="NVM13" s="82"/>
      <c r="NVN13" s="82"/>
      <c r="NVO13" s="82"/>
      <c r="NVP13" s="82"/>
      <c r="NVQ13" s="82"/>
      <c r="NVR13" s="82"/>
      <c r="NVS13" s="82"/>
      <c r="NVT13" s="82"/>
      <c r="NVU13" s="82"/>
      <c r="NVV13" s="82"/>
      <c r="NVW13" s="82"/>
      <c r="NVX13" s="82"/>
      <c r="NVY13" s="82"/>
      <c r="NVZ13" s="82"/>
      <c r="NWA13" s="82"/>
      <c r="NWB13" s="82"/>
      <c r="NWC13" s="82"/>
      <c r="NWD13" s="82"/>
      <c r="NWE13" s="82"/>
      <c r="NWF13" s="82"/>
      <c r="NWG13" s="82"/>
      <c r="NWH13" s="82"/>
      <c r="NWI13" s="82"/>
      <c r="NWJ13" s="82"/>
      <c r="NWK13" s="82"/>
      <c r="NWL13" s="82"/>
      <c r="NWM13" s="82"/>
      <c r="NWN13" s="82"/>
      <c r="NWO13" s="82"/>
      <c r="NWP13" s="82"/>
      <c r="NWQ13" s="82"/>
      <c r="NWR13" s="82"/>
      <c r="NWS13" s="82"/>
      <c r="NWT13" s="82"/>
      <c r="NWU13" s="82"/>
      <c r="NWV13" s="82"/>
      <c r="NWW13" s="82"/>
      <c r="NWX13" s="82"/>
      <c r="NWY13" s="82"/>
      <c r="NWZ13" s="82"/>
      <c r="NXA13" s="82"/>
      <c r="NXB13" s="82"/>
      <c r="NXC13" s="82"/>
      <c r="NXD13" s="82"/>
      <c r="NXE13" s="82"/>
      <c r="NXF13" s="82"/>
      <c r="NXG13" s="82"/>
      <c r="NXH13" s="82"/>
      <c r="NXI13" s="82"/>
      <c r="NXJ13" s="82"/>
      <c r="NXK13" s="82"/>
      <c r="NXL13" s="82"/>
      <c r="NXM13" s="82"/>
      <c r="NXN13" s="82"/>
      <c r="NXO13" s="82"/>
      <c r="NXP13" s="82"/>
      <c r="NXQ13" s="82"/>
      <c r="NXR13" s="82"/>
      <c r="NXS13" s="82"/>
      <c r="NXT13" s="82"/>
      <c r="NXU13" s="82"/>
      <c r="NXV13" s="82"/>
      <c r="NXW13" s="82"/>
      <c r="NXX13" s="82"/>
      <c r="NXY13" s="82"/>
      <c r="NXZ13" s="82"/>
      <c r="NYA13" s="82"/>
      <c r="NYB13" s="82"/>
      <c r="NYC13" s="82"/>
      <c r="NYD13" s="82"/>
      <c r="NYE13" s="82"/>
      <c r="NYF13" s="82"/>
      <c r="NYG13" s="82"/>
      <c r="NYH13" s="82"/>
      <c r="NYI13" s="82"/>
      <c r="NYJ13" s="82"/>
      <c r="NYK13" s="82"/>
      <c r="NYL13" s="82"/>
      <c r="NYM13" s="82"/>
      <c r="NYN13" s="82"/>
      <c r="NYO13" s="82"/>
      <c r="NYP13" s="82"/>
      <c r="NYQ13" s="82"/>
      <c r="NYR13" s="82"/>
      <c r="NYS13" s="82"/>
      <c r="NYT13" s="82"/>
      <c r="NYU13" s="82"/>
      <c r="NYV13" s="82"/>
      <c r="NYW13" s="82"/>
      <c r="NYX13" s="82"/>
      <c r="NYY13" s="82"/>
      <c r="NYZ13" s="82"/>
      <c r="NZA13" s="82"/>
      <c r="NZB13" s="82"/>
      <c r="NZC13" s="82"/>
      <c r="NZD13" s="82"/>
      <c r="NZE13" s="82"/>
      <c r="NZF13" s="82"/>
      <c r="NZG13" s="82"/>
      <c r="NZH13" s="82"/>
      <c r="NZI13" s="82"/>
      <c r="NZJ13" s="82"/>
      <c r="NZK13" s="82"/>
      <c r="NZL13" s="82"/>
      <c r="NZM13" s="82"/>
      <c r="NZN13" s="82"/>
      <c r="NZO13" s="82"/>
      <c r="NZP13" s="82"/>
      <c r="NZQ13" s="82"/>
      <c r="NZR13" s="82"/>
      <c r="NZS13" s="82"/>
      <c r="NZT13" s="82"/>
      <c r="NZU13" s="82"/>
      <c r="NZV13" s="82"/>
      <c r="NZW13" s="82"/>
      <c r="NZX13" s="82"/>
      <c r="NZY13" s="82"/>
      <c r="NZZ13" s="82"/>
      <c r="OAA13" s="82"/>
      <c r="OAB13" s="82"/>
      <c r="OAC13" s="82"/>
      <c r="OAD13" s="82"/>
      <c r="OAE13" s="82"/>
      <c r="OAF13" s="82"/>
      <c r="OAG13" s="82"/>
      <c r="OAH13" s="82"/>
      <c r="OAI13" s="82"/>
      <c r="OAJ13" s="82"/>
      <c r="OAK13" s="82"/>
      <c r="OAL13" s="82"/>
      <c r="OAM13" s="82"/>
      <c r="OAN13" s="82"/>
      <c r="OAO13" s="82"/>
      <c r="OAP13" s="82"/>
      <c r="OAQ13" s="82"/>
      <c r="OAR13" s="82"/>
      <c r="OAS13" s="82"/>
      <c r="OAT13" s="82"/>
      <c r="OAU13" s="82"/>
      <c r="OAV13" s="82"/>
      <c r="OAW13" s="82"/>
      <c r="OAX13" s="82"/>
      <c r="OAY13" s="82"/>
      <c r="OAZ13" s="82"/>
      <c r="OBA13" s="82"/>
      <c r="OBB13" s="82"/>
      <c r="OBC13" s="82"/>
      <c r="OBD13" s="82"/>
      <c r="OBE13" s="82"/>
      <c r="OBF13" s="82"/>
      <c r="OBG13" s="82"/>
      <c r="OBH13" s="82"/>
      <c r="OBI13" s="82"/>
      <c r="OBJ13" s="82"/>
      <c r="OBK13" s="82"/>
      <c r="OBL13" s="82"/>
      <c r="OBM13" s="82"/>
      <c r="OBN13" s="82"/>
      <c r="OBO13" s="82"/>
      <c r="OBP13" s="82"/>
      <c r="OBQ13" s="82"/>
      <c r="OBR13" s="82"/>
      <c r="OBS13" s="82"/>
      <c r="OBT13" s="82"/>
      <c r="OBU13" s="82"/>
      <c r="OBV13" s="82"/>
      <c r="OBW13" s="82"/>
      <c r="OBX13" s="82"/>
      <c r="OBY13" s="82"/>
      <c r="OBZ13" s="82"/>
      <c r="OCA13" s="82"/>
      <c r="OCB13" s="82"/>
      <c r="OCC13" s="82"/>
      <c r="OCD13" s="82"/>
      <c r="OCE13" s="82"/>
      <c r="OCF13" s="82"/>
      <c r="OCG13" s="82"/>
      <c r="OCH13" s="82"/>
      <c r="OCI13" s="82"/>
      <c r="OCJ13" s="82"/>
      <c r="OCK13" s="82"/>
      <c r="OCL13" s="82"/>
      <c r="OCM13" s="82"/>
      <c r="OCN13" s="82"/>
      <c r="OCO13" s="82"/>
      <c r="OCP13" s="82"/>
      <c r="OCQ13" s="82"/>
      <c r="OCR13" s="82"/>
      <c r="OCS13" s="82"/>
      <c r="OCT13" s="82"/>
      <c r="OCU13" s="82"/>
      <c r="OCV13" s="82"/>
      <c r="OCW13" s="82"/>
      <c r="OCX13" s="82"/>
      <c r="OCY13" s="82"/>
      <c r="OCZ13" s="82"/>
      <c r="ODA13" s="82"/>
      <c r="ODB13" s="82"/>
      <c r="ODC13" s="82"/>
      <c r="ODD13" s="82"/>
      <c r="ODE13" s="82"/>
      <c r="ODF13" s="82"/>
      <c r="ODG13" s="82"/>
      <c r="ODH13" s="82"/>
      <c r="ODI13" s="82"/>
      <c r="ODJ13" s="82"/>
      <c r="ODK13" s="82"/>
      <c r="ODL13" s="82"/>
      <c r="ODM13" s="82"/>
      <c r="ODN13" s="82"/>
      <c r="ODO13" s="82"/>
      <c r="ODP13" s="82"/>
      <c r="ODQ13" s="82"/>
      <c r="ODR13" s="82"/>
      <c r="ODS13" s="82"/>
      <c r="ODT13" s="82"/>
      <c r="ODU13" s="82"/>
      <c r="ODV13" s="82"/>
      <c r="ODW13" s="82"/>
      <c r="ODX13" s="82"/>
      <c r="ODY13" s="82"/>
      <c r="ODZ13" s="82"/>
      <c r="OEA13" s="82"/>
      <c r="OEB13" s="82"/>
      <c r="OEC13" s="82"/>
      <c r="OED13" s="82"/>
      <c r="OEE13" s="82"/>
      <c r="OEF13" s="82"/>
      <c r="OEG13" s="82"/>
      <c r="OEH13" s="82"/>
      <c r="OEI13" s="82"/>
      <c r="OEJ13" s="82"/>
      <c r="OEK13" s="82"/>
      <c r="OEL13" s="82"/>
      <c r="OEM13" s="82"/>
      <c r="OEN13" s="82"/>
      <c r="OEO13" s="82"/>
      <c r="OEP13" s="82"/>
      <c r="OEQ13" s="82"/>
      <c r="OER13" s="82"/>
      <c r="OES13" s="82"/>
      <c r="OET13" s="82"/>
      <c r="OEU13" s="82"/>
      <c r="OEV13" s="82"/>
      <c r="OEW13" s="82"/>
      <c r="OEX13" s="82"/>
      <c r="OEY13" s="82"/>
      <c r="OEZ13" s="82"/>
      <c r="OFA13" s="82"/>
      <c r="OFB13" s="82"/>
      <c r="OFC13" s="82"/>
      <c r="OFD13" s="82"/>
      <c r="OFE13" s="82"/>
      <c r="OFF13" s="82"/>
      <c r="OFG13" s="82"/>
      <c r="OFH13" s="82"/>
      <c r="OFI13" s="82"/>
      <c r="OFJ13" s="82"/>
      <c r="OFK13" s="82"/>
      <c r="OFL13" s="82"/>
      <c r="OFM13" s="82"/>
      <c r="OFN13" s="82"/>
      <c r="OFO13" s="82"/>
      <c r="OFP13" s="82"/>
      <c r="OFQ13" s="82"/>
      <c r="OFR13" s="82"/>
      <c r="OFS13" s="82"/>
      <c r="OFT13" s="82"/>
      <c r="OFU13" s="82"/>
      <c r="OFV13" s="82"/>
      <c r="OFW13" s="82"/>
      <c r="OFX13" s="82"/>
      <c r="OFY13" s="82"/>
      <c r="OFZ13" s="82"/>
      <c r="OGA13" s="82"/>
      <c r="OGB13" s="82"/>
      <c r="OGC13" s="82"/>
      <c r="OGD13" s="82"/>
      <c r="OGE13" s="82"/>
      <c r="OGF13" s="82"/>
      <c r="OGG13" s="82"/>
      <c r="OGH13" s="82"/>
      <c r="OGI13" s="82"/>
      <c r="OGJ13" s="82"/>
      <c r="OGK13" s="82"/>
      <c r="OGL13" s="82"/>
      <c r="OGM13" s="82"/>
      <c r="OGN13" s="82"/>
      <c r="OGO13" s="82"/>
      <c r="OGP13" s="82"/>
      <c r="OGQ13" s="82"/>
      <c r="OGR13" s="82"/>
      <c r="OGS13" s="82"/>
      <c r="OGT13" s="82"/>
      <c r="OGU13" s="82"/>
      <c r="OGV13" s="82"/>
      <c r="OGW13" s="82"/>
      <c r="OGX13" s="82"/>
      <c r="OGY13" s="82"/>
      <c r="OGZ13" s="82"/>
      <c r="OHA13" s="82"/>
      <c r="OHB13" s="82"/>
      <c r="OHC13" s="82"/>
      <c r="OHD13" s="82"/>
      <c r="OHE13" s="82"/>
      <c r="OHF13" s="82"/>
      <c r="OHG13" s="82"/>
      <c r="OHH13" s="82"/>
      <c r="OHI13" s="82"/>
      <c r="OHJ13" s="82"/>
      <c r="OHK13" s="82"/>
      <c r="OHL13" s="82"/>
      <c r="OHM13" s="82"/>
      <c r="OHN13" s="82"/>
      <c r="OHO13" s="82"/>
      <c r="OHP13" s="82"/>
      <c r="OHQ13" s="82"/>
      <c r="OHR13" s="82"/>
      <c r="OHS13" s="82"/>
      <c r="OHT13" s="82"/>
      <c r="OHU13" s="82"/>
      <c r="OHV13" s="82"/>
      <c r="OHW13" s="82"/>
      <c r="OHX13" s="82"/>
      <c r="OHY13" s="82"/>
      <c r="OHZ13" s="82"/>
      <c r="OIA13" s="82"/>
      <c r="OIB13" s="82"/>
      <c r="OIC13" s="82"/>
      <c r="OID13" s="82"/>
      <c r="OIE13" s="82"/>
      <c r="OIF13" s="82"/>
      <c r="OIG13" s="82"/>
      <c r="OIH13" s="82"/>
      <c r="OII13" s="82"/>
      <c r="OIJ13" s="82"/>
      <c r="OIK13" s="82"/>
      <c r="OIL13" s="82"/>
      <c r="OIM13" s="82"/>
      <c r="OIN13" s="82"/>
      <c r="OIO13" s="82"/>
      <c r="OIP13" s="82"/>
      <c r="OIQ13" s="82"/>
      <c r="OIR13" s="82"/>
      <c r="OIS13" s="82"/>
      <c r="OIT13" s="82"/>
      <c r="OIU13" s="82"/>
      <c r="OIV13" s="82"/>
      <c r="OIW13" s="82"/>
      <c r="OIX13" s="82"/>
      <c r="OIY13" s="82"/>
      <c r="OIZ13" s="82"/>
      <c r="OJA13" s="82"/>
      <c r="OJB13" s="82"/>
      <c r="OJC13" s="82"/>
      <c r="OJD13" s="82"/>
      <c r="OJE13" s="82"/>
      <c r="OJF13" s="82"/>
      <c r="OJG13" s="82"/>
      <c r="OJH13" s="82"/>
      <c r="OJI13" s="82"/>
      <c r="OJJ13" s="82"/>
      <c r="OJK13" s="82"/>
      <c r="OJL13" s="82"/>
      <c r="OJM13" s="82"/>
      <c r="OJN13" s="82"/>
      <c r="OJO13" s="82"/>
      <c r="OJP13" s="82"/>
      <c r="OJQ13" s="82"/>
      <c r="OJR13" s="82"/>
      <c r="OJS13" s="82"/>
      <c r="OJT13" s="82"/>
      <c r="OJU13" s="82"/>
      <c r="OJV13" s="82"/>
      <c r="OJW13" s="82"/>
      <c r="OJX13" s="82"/>
      <c r="OJY13" s="82"/>
      <c r="OJZ13" s="82"/>
      <c r="OKA13" s="82"/>
      <c r="OKB13" s="82"/>
      <c r="OKC13" s="82"/>
      <c r="OKD13" s="82"/>
      <c r="OKE13" s="82"/>
      <c r="OKF13" s="82"/>
      <c r="OKG13" s="82"/>
      <c r="OKH13" s="82"/>
      <c r="OKI13" s="82"/>
      <c r="OKJ13" s="82"/>
      <c r="OKK13" s="82"/>
      <c r="OKL13" s="82"/>
      <c r="OKM13" s="82"/>
      <c r="OKN13" s="82"/>
      <c r="OKO13" s="82"/>
      <c r="OKP13" s="82"/>
      <c r="OKQ13" s="82"/>
      <c r="OKR13" s="82"/>
      <c r="OKS13" s="82"/>
      <c r="OKT13" s="82"/>
      <c r="OKU13" s="82"/>
      <c r="OKV13" s="82"/>
      <c r="OKW13" s="82"/>
      <c r="OKX13" s="82"/>
      <c r="OKY13" s="82"/>
      <c r="OKZ13" s="82"/>
      <c r="OLA13" s="82"/>
      <c r="OLB13" s="82"/>
      <c r="OLC13" s="82"/>
      <c r="OLD13" s="82"/>
      <c r="OLE13" s="82"/>
      <c r="OLF13" s="82"/>
      <c r="OLG13" s="82"/>
      <c r="OLH13" s="82"/>
      <c r="OLI13" s="82"/>
      <c r="OLJ13" s="82"/>
      <c r="OLK13" s="82"/>
      <c r="OLL13" s="82"/>
      <c r="OLM13" s="82"/>
      <c r="OLN13" s="82"/>
      <c r="OLO13" s="82"/>
      <c r="OLP13" s="82"/>
      <c r="OLQ13" s="82"/>
      <c r="OLR13" s="82"/>
      <c r="OLS13" s="82"/>
      <c r="OLT13" s="82"/>
      <c r="OLU13" s="82"/>
      <c r="OLV13" s="82"/>
      <c r="OLW13" s="82"/>
      <c r="OLX13" s="82"/>
      <c r="OLY13" s="82"/>
      <c r="OLZ13" s="82"/>
      <c r="OMA13" s="82"/>
      <c r="OMB13" s="82"/>
      <c r="OMC13" s="82"/>
      <c r="OMD13" s="82"/>
      <c r="OME13" s="82"/>
      <c r="OMF13" s="82"/>
      <c r="OMG13" s="82"/>
      <c r="OMH13" s="82"/>
      <c r="OMI13" s="82"/>
      <c r="OMJ13" s="82"/>
      <c r="OMK13" s="82"/>
      <c r="OML13" s="82"/>
      <c r="OMM13" s="82"/>
      <c r="OMN13" s="82"/>
      <c r="OMO13" s="82"/>
      <c r="OMP13" s="82"/>
      <c r="OMQ13" s="82"/>
      <c r="OMR13" s="82"/>
      <c r="OMS13" s="82"/>
      <c r="OMT13" s="82"/>
      <c r="OMU13" s="82"/>
      <c r="OMV13" s="82"/>
      <c r="OMW13" s="82"/>
      <c r="OMX13" s="82"/>
      <c r="OMY13" s="82"/>
      <c r="OMZ13" s="82"/>
      <c r="ONA13" s="82"/>
      <c r="ONB13" s="82"/>
      <c r="ONC13" s="82"/>
      <c r="OND13" s="82"/>
      <c r="ONE13" s="82"/>
      <c r="ONF13" s="82"/>
      <c r="ONG13" s="82"/>
      <c r="ONH13" s="82"/>
      <c r="ONI13" s="82"/>
      <c r="ONJ13" s="82"/>
      <c r="ONK13" s="82"/>
      <c r="ONL13" s="82"/>
      <c r="ONM13" s="82"/>
      <c r="ONN13" s="82"/>
      <c r="ONO13" s="82"/>
      <c r="ONP13" s="82"/>
      <c r="ONQ13" s="82"/>
      <c r="ONR13" s="82"/>
      <c r="ONS13" s="82"/>
      <c r="ONT13" s="82"/>
      <c r="ONU13" s="82"/>
      <c r="ONV13" s="82"/>
      <c r="ONW13" s="82"/>
      <c r="ONX13" s="82"/>
      <c r="ONY13" s="82"/>
      <c r="ONZ13" s="82"/>
      <c r="OOA13" s="82"/>
      <c r="OOB13" s="82"/>
      <c r="OOC13" s="82"/>
      <c r="OOD13" s="82"/>
      <c r="OOE13" s="82"/>
      <c r="OOF13" s="82"/>
      <c r="OOG13" s="82"/>
      <c r="OOH13" s="82"/>
      <c r="OOI13" s="82"/>
      <c r="OOJ13" s="82"/>
      <c r="OOK13" s="82"/>
      <c r="OOL13" s="82"/>
      <c r="OOM13" s="82"/>
      <c r="OON13" s="82"/>
      <c r="OOO13" s="82"/>
      <c r="OOP13" s="82"/>
      <c r="OOQ13" s="82"/>
      <c r="OOR13" s="82"/>
      <c r="OOS13" s="82"/>
      <c r="OOT13" s="82"/>
      <c r="OOU13" s="82"/>
      <c r="OOV13" s="82"/>
      <c r="OOW13" s="82"/>
      <c r="OOX13" s="82"/>
      <c r="OOY13" s="82"/>
      <c r="OOZ13" s="82"/>
      <c r="OPA13" s="82"/>
      <c r="OPB13" s="82"/>
      <c r="OPC13" s="82"/>
      <c r="OPD13" s="82"/>
      <c r="OPE13" s="82"/>
      <c r="OPF13" s="82"/>
      <c r="OPG13" s="82"/>
      <c r="OPH13" s="82"/>
      <c r="OPI13" s="82"/>
      <c r="OPJ13" s="82"/>
      <c r="OPK13" s="82"/>
      <c r="OPL13" s="82"/>
      <c r="OPM13" s="82"/>
      <c r="OPN13" s="82"/>
      <c r="OPO13" s="82"/>
      <c r="OPP13" s="82"/>
      <c r="OPQ13" s="82"/>
      <c r="OPR13" s="82"/>
      <c r="OPS13" s="82"/>
      <c r="OPT13" s="82"/>
      <c r="OPU13" s="82"/>
      <c r="OPV13" s="82"/>
      <c r="OPW13" s="82"/>
      <c r="OPX13" s="82"/>
      <c r="OPY13" s="82"/>
      <c r="OPZ13" s="82"/>
      <c r="OQA13" s="82"/>
      <c r="OQB13" s="82"/>
      <c r="OQC13" s="82"/>
      <c r="OQD13" s="82"/>
      <c r="OQE13" s="82"/>
      <c r="OQF13" s="82"/>
      <c r="OQG13" s="82"/>
      <c r="OQH13" s="82"/>
      <c r="OQI13" s="82"/>
      <c r="OQJ13" s="82"/>
      <c r="OQK13" s="82"/>
      <c r="OQL13" s="82"/>
      <c r="OQM13" s="82"/>
      <c r="OQN13" s="82"/>
      <c r="OQO13" s="82"/>
      <c r="OQP13" s="82"/>
      <c r="OQQ13" s="82"/>
      <c r="OQR13" s="82"/>
      <c r="OQS13" s="82"/>
      <c r="OQT13" s="82"/>
      <c r="OQU13" s="82"/>
      <c r="OQV13" s="82"/>
      <c r="OQW13" s="82"/>
      <c r="OQX13" s="82"/>
      <c r="OQY13" s="82"/>
      <c r="OQZ13" s="82"/>
      <c r="ORA13" s="82"/>
      <c r="ORB13" s="82"/>
      <c r="ORC13" s="82"/>
      <c r="ORD13" s="82"/>
      <c r="ORE13" s="82"/>
      <c r="ORF13" s="82"/>
      <c r="ORG13" s="82"/>
      <c r="ORH13" s="82"/>
      <c r="ORI13" s="82"/>
      <c r="ORJ13" s="82"/>
      <c r="ORK13" s="82"/>
      <c r="ORL13" s="82"/>
      <c r="ORM13" s="82"/>
      <c r="ORN13" s="82"/>
      <c r="ORO13" s="82"/>
      <c r="ORP13" s="82"/>
      <c r="ORQ13" s="82"/>
      <c r="ORR13" s="82"/>
      <c r="ORS13" s="82"/>
      <c r="ORT13" s="82"/>
      <c r="ORU13" s="82"/>
      <c r="ORV13" s="82"/>
      <c r="ORW13" s="82"/>
      <c r="ORX13" s="82"/>
      <c r="ORY13" s="82"/>
      <c r="ORZ13" s="82"/>
      <c r="OSA13" s="82"/>
      <c r="OSB13" s="82"/>
      <c r="OSC13" s="82"/>
      <c r="OSD13" s="82"/>
      <c r="OSE13" s="82"/>
      <c r="OSF13" s="82"/>
      <c r="OSG13" s="82"/>
      <c r="OSH13" s="82"/>
      <c r="OSI13" s="82"/>
      <c r="OSJ13" s="82"/>
      <c r="OSK13" s="82"/>
      <c r="OSL13" s="82"/>
      <c r="OSM13" s="82"/>
      <c r="OSN13" s="82"/>
      <c r="OSO13" s="82"/>
      <c r="OSP13" s="82"/>
      <c r="OSQ13" s="82"/>
      <c r="OSR13" s="82"/>
      <c r="OSS13" s="82"/>
      <c r="OST13" s="82"/>
      <c r="OSU13" s="82"/>
      <c r="OSV13" s="82"/>
      <c r="OSW13" s="82"/>
      <c r="OSX13" s="82"/>
      <c r="OSY13" s="82"/>
      <c r="OSZ13" s="82"/>
      <c r="OTA13" s="82"/>
      <c r="OTB13" s="82"/>
      <c r="OTC13" s="82"/>
      <c r="OTD13" s="82"/>
      <c r="OTE13" s="82"/>
      <c r="OTF13" s="82"/>
      <c r="OTG13" s="82"/>
      <c r="OTH13" s="82"/>
      <c r="OTI13" s="82"/>
      <c r="OTJ13" s="82"/>
      <c r="OTK13" s="82"/>
      <c r="OTL13" s="82"/>
      <c r="OTM13" s="82"/>
      <c r="OTN13" s="82"/>
      <c r="OTO13" s="82"/>
      <c r="OTP13" s="82"/>
      <c r="OTQ13" s="82"/>
      <c r="OTR13" s="82"/>
      <c r="OTS13" s="82"/>
      <c r="OTT13" s="82"/>
      <c r="OTU13" s="82"/>
      <c r="OTV13" s="82"/>
      <c r="OTW13" s="82"/>
      <c r="OTX13" s="82"/>
      <c r="OTY13" s="82"/>
      <c r="OTZ13" s="82"/>
      <c r="OUA13" s="82"/>
      <c r="OUB13" s="82"/>
      <c r="OUC13" s="82"/>
      <c r="OUD13" s="82"/>
      <c r="OUE13" s="82"/>
      <c r="OUF13" s="82"/>
      <c r="OUG13" s="82"/>
      <c r="OUH13" s="82"/>
      <c r="OUI13" s="82"/>
      <c r="OUJ13" s="82"/>
      <c r="OUK13" s="82"/>
      <c r="OUL13" s="82"/>
      <c r="OUM13" s="82"/>
      <c r="OUN13" s="82"/>
      <c r="OUO13" s="82"/>
      <c r="OUP13" s="82"/>
      <c r="OUQ13" s="82"/>
      <c r="OUR13" s="82"/>
      <c r="OUS13" s="82"/>
      <c r="OUT13" s="82"/>
      <c r="OUU13" s="82"/>
      <c r="OUV13" s="82"/>
      <c r="OUW13" s="82"/>
      <c r="OUX13" s="82"/>
      <c r="OUY13" s="82"/>
      <c r="OUZ13" s="82"/>
      <c r="OVA13" s="82"/>
      <c r="OVB13" s="82"/>
      <c r="OVC13" s="82"/>
      <c r="OVD13" s="82"/>
      <c r="OVE13" s="82"/>
      <c r="OVF13" s="82"/>
      <c r="OVG13" s="82"/>
      <c r="OVH13" s="82"/>
      <c r="OVI13" s="82"/>
      <c r="OVJ13" s="82"/>
      <c r="OVK13" s="82"/>
      <c r="OVL13" s="82"/>
      <c r="OVM13" s="82"/>
      <c r="OVN13" s="82"/>
      <c r="OVO13" s="82"/>
      <c r="OVP13" s="82"/>
      <c r="OVQ13" s="82"/>
      <c r="OVR13" s="82"/>
      <c r="OVS13" s="82"/>
      <c r="OVT13" s="82"/>
      <c r="OVU13" s="82"/>
      <c r="OVV13" s="82"/>
      <c r="OVW13" s="82"/>
      <c r="OVX13" s="82"/>
      <c r="OVY13" s="82"/>
      <c r="OVZ13" s="82"/>
      <c r="OWA13" s="82"/>
      <c r="OWB13" s="82"/>
      <c r="OWC13" s="82"/>
      <c r="OWD13" s="82"/>
      <c r="OWE13" s="82"/>
      <c r="OWF13" s="82"/>
      <c r="OWG13" s="82"/>
      <c r="OWH13" s="82"/>
      <c r="OWI13" s="82"/>
      <c r="OWJ13" s="82"/>
      <c r="OWK13" s="82"/>
      <c r="OWL13" s="82"/>
      <c r="OWM13" s="82"/>
      <c r="OWN13" s="82"/>
      <c r="OWO13" s="82"/>
      <c r="OWP13" s="82"/>
      <c r="OWQ13" s="82"/>
      <c r="OWR13" s="82"/>
      <c r="OWS13" s="82"/>
      <c r="OWT13" s="82"/>
      <c r="OWU13" s="82"/>
      <c r="OWV13" s="82"/>
      <c r="OWW13" s="82"/>
      <c r="OWX13" s="82"/>
      <c r="OWY13" s="82"/>
      <c r="OWZ13" s="82"/>
      <c r="OXA13" s="82"/>
      <c r="OXB13" s="82"/>
      <c r="OXC13" s="82"/>
      <c r="OXD13" s="82"/>
      <c r="OXE13" s="82"/>
      <c r="OXF13" s="82"/>
      <c r="OXG13" s="82"/>
      <c r="OXH13" s="82"/>
      <c r="OXI13" s="82"/>
      <c r="OXJ13" s="82"/>
      <c r="OXK13" s="82"/>
      <c r="OXL13" s="82"/>
      <c r="OXM13" s="82"/>
      <c r="OXN13" s="82"/>
      <c r="OXO13" s="82"/>
      <c r="OXP13" s="82"/>
      <c r="OXQ13" s="82"/>
      <c r="OXR13" s="82"/>
      <c r="OXS13" s="82"/>
      <c r="OXT13" s="82"/>
      <c r="OXU13" s="82"/>
      <c r="OXV13" s="82"/>
      <c r="OXW13" s="82"/>
      <c r="OXX13" s="82"/>
      <c r="OXY13" s="82"/>
      <c r="OXZ13" s="82"/>
      <c r="OYA13" s="82"/>
      <c r="OYB13" s="82"/>
      <c r="OYC13" s="82"/>
      <c r="OYD13" s="82"/>
      <c r="OYE13" s="82"/>
      <c r="OYF13" s="82"/>
      <c r="OYG13" s="82"/>
      <c r="OYH13" s="82"/>
      <c r="OYI13" s="82"/>
      <c r="OYJ13" s="82"/>
      <c r="OYK13" s="82"/>
      <c r="OYL13" s="82"/>
      <c r="OYM13" s="82"/>
      <c r="OYN13" s="82"/>
      <c r="OYO13" s="82"/>
      <c r="OYP13" s="82"/>
      <c r="OYQ13" s="82"/>
      <c r="OYR13" s="82"/>
      <c r="OYS13" s="82"/>
      <c r="OYT13" s="82"/>
      <c r="OYU13" s="82"/>
      <c r="OYV13" s="82"/>
      <c r="OYW13" s="82"/>
      <c r="OYX13" s="82"/>
      <c r="OYY13" s="82"/>
      <c r="OYZ13" s="82"/>
      <c r="OZA13" s="82"/>
      <c r="OZB13" s="82"/>
      <c r="OZC13" s="82"/>
      <c r="OZD13" s="82"/>
      <c r="OZE13" s="82"/>
      <c r="OZF13" s="82"/>
      <c r="OZG13" s="82"/>
      <c r="OZH13" s="82"/>
      <c r="OZI13" s="82"/>
      <c r="OZJ13" s="82"/>
      <c r="OZK13" s="82"/>
      <c r="OZL13" s="82"/>
      <c r="OZM13" s="82"/>
      <c r="OZN13" s="82"/>
      <c r="OZO13" s="82"/>
      <c r="OZP13" s="82"/>
      <c r="OZQ13" s="82"/>
      <c r="OZR13" s="82"/>
      <c r="OZS13" s="82"/>
      <c r="OZT13" s="82"/>
      <c r="OZU13" s="82"/>
      <c r="OZV13" s="82"/>
      <c r="OZW13" s="82"/>
      <c r="OZX13" s="82"/>
      <c r="OZY13" s="82"/>
      <c r="OZZ13" s="82"/>
      <c r="PAA13" s="82"/>
      <c r="PAB13" s="82"/>
      <c r="PAC13" s="82"/>
      <c r="PAD13" s="82"/>
      <c r="PAE13" s="82"/>
      <c r="PAF13" s="82"/>
      <c r="PAG13" s="82"/>
      <c r="PAH13" s="82"/>
      <c r="PAI13" s="82"/>
      <c r="PAJ13" s="82"/>
      <c r="PAK13" s="82"/>
      <c r="PAL13" s="82"/>
      <c r="PAM13" s="82"/>
      <c r="PAN13" s="82"/>
      <c r="PAO13" s="82"/>
      <c r="PAP13" s="82"/>
      <c r="PAQ13" s="82"/>
      <c r="PAR13" s="82"/>
      <c r="PAS13" s="82"/>
      <c r="PAT13" s="82"/>
      <c r="PAU13" s="82"/>
      <c r="PAV13" s="82"/>
      <c r="PAW13" s="82"/>
      <c r="PAX13" s="82"/>
      <c r="PAY13" s="82"/>
      <c r="PAZ13" s="82"/>
      <c r="PBA13" s="82"/>
      <c r="PBB13" s="82"/>
      <c r="PBC13" s="82"/>
      <c r="PBD13" s="82"/>
      <c r="PBE13" s="82"/>
      <c r="PBF13" s="82"/>
      <c r="PBG13" s="82"/>
      <c r="PBH13" s="82"/>
      <c r="PBI13" s="82"/>
      <c r="PBJ13" s="82"/>
      <c r="PBK13" s="82"/>
      <c r="PBL13" s="82"/>
      <c r="PBM13" s="82"/>
      <c r="PBN13" s="82"/>
      <c r="PBO13" s="82"/>
      <c r="PBP13" s="82"/>
      <c r="PBQ13" s="82"/>
      <c r="PBR13" s="82"/>
      <c r="PBS13" s="82"/>
      <c r="PBT13" s="82"/>
      <c r="PBU13" s="82"/>
      <c r="PBV13" s="82"/>
      <c r="PBW13" s="82"/>
      <c r="PBX13" s="82"/>
      <c r="PBY13" s="82"/>
      <c r="PBZ13" s="82"/>
      <c r="PCA13" s="82"/>
      <c r="PCB13" s="82"/>
      <c r="PCC13" s="82"/>
      <c r="PCD13" s="82"/>
      <c r="PCE13" s="82"/>
      <c r="PCF13" s="82"/>
      <c r="PCG13" s="82"/>
      <c r="PCH13" s="82"/>
      <c r="PCI13" s="82"/>
      <c r="PCJ13" s="82"/>
      <c r="PCK13" s="82"/>
      <c r="PCL13" s="82"/>
      <c r="PCM13" s="82"/>
      <c r="PCN13" s="82"/>
      <c r="PCO13" s="82"/>
      <c r="PCP13" s="82"/>
      <c r="PCQ13" s="82"/>
      <c r="PCR13" s="82"/>
      <c r="PCS13" s="82"/>
      <c r="PCT13" s="82"/>
      <c r="PCU13" s="82"/>
      <c r="PCV13" s="82"/>
      <c r="PCW13" s="82"/>
      <c r="PCX13" s="82"/>
      <c r="PCY13" s="82"/>
      <c r="PCZ13" s="82"/>
      <c r="PDA13" s="82"/>
      <c r="PDB13" s="82"/>
      <c r="PDC13" s="82"/>
      <c r="PDD13" s="82"/>
      <c r="PDE13" s="82"/>
      <c r="PDF13" s="82"/>
      <c r="PDG13" s="82"/>
      <c r="PDH13" s="82"/>
      <c r="PDI13" s="82"/>
      <c r="PDJ13" s="82"/>
      <c r="PDK13" s="82"/>
      <c r="PDL13" s="82"/>
      <c r="PDM13" s="82"/>
      <c r="PDN13" s="82"/>
      <c r="PDO13" s="82"/>
      <c r="PDP13" s="82"/>
      <c r="PDQ13" s="82"/>
      <c r="PDR13" s="82"/>
      <c r="PDS13" s="82"/>
      <c r="PDT13" s="82"/>
      <c r="PDU13" s="82"/>
      <c r="PDV13" s="82"/>
      <c r="PDW13" s="82"/>
      <c r="PDX13" s="82"/>
      <c r="PDY13" s="82"/>
      <c r="PDZ13" s="82"/>
      <c r="PEA13" s="82"/>
      <c r="PEB13" s="82"/>
      <c r="PEC13" s="82"/>
      <c r="PED13" s="82"/>
      <c r="PEE13" s="82"/>
      <c r="PEF13" s="82"/>
      <c r="PEG13" s="82"/>
      <c r="PEH13" s="82"/>
      <c r="PEI13" s="82"/>
      <c r="PEJ13" s="82"/>
      <c r="PEK13" s="82"/>
      <c r="PEL13" s="82"/>
      <c r="PEM13" s="82"/>
      <c r="PEN13" s="82"/>
      <c r="PEO13" s="82"/>
      <c r="PEP13" s="82"/>
      <c r="PEQ13" s="82"/>
      <c r="PER13" s="82"/>
      <c r="PES13" s="82"/>
      <c r="PET13" s="82"/>
      <c r="PEU13" s="82"/>
      <c r="PEV13" s="82"/>
      <c r="PEW13" s="82"/>
      <c r="PEX13" s="82"/>
      <c r="PEY13" s="82"/>
      <c r="PEZ13" s="82"/>
      <c r="PFA13" s="82"/>
      <c r="PFB13" s="82"/>
      <c r="PFC13" s="82"/>
      <c r="PFD13" s="82"/>
      <c r="PFE13" s="82"/>
      <c r="PFF13" s="82"/>
      <c r="PFG13" s="82"/>
      <c r="PFH13" s="82"/>
      <c r="PFI13" s="82"/>
      <c r="PFJ13" s="82"/>
      <c r="PFK13" s="82"/>
      <c r="PFL13" s="82"/>
      <c r="PFM13" s="82"/>
      <c r="PFN13" s="82"/>
      <c r="PFO13" s="82"/>
      <c r="PFP13" s="82"/>
      <c r="PFQ13" s="82"/>
      <c r="PFR13" s="82"/>
      <c r="PFS13" s="82"/>
      <c r="PFT13" s="82"/>
      <c r="PFU13" s="82"/>
      <c r="PFV13" s="82"/>
      <c r="PFW13" s="82"/>
      <c r="PFX13" s="82"/>
      <c r="PFY13" s="82"/>
      <c r="PFZ13" s="82"/>
      <c r="PGA13" s="82"/>
      <c r="PGB13" s="82"/>
      <c r="PGC13" s="82"/>
      <c r="PGD13" s="82"/>
      <c r="PGE13" s="82"/>
      <c r="PGF13" s="82"/>
      <c r="PGG13" s="82"/>
      <c r="PGH13" s="82"/>
      <c r="PGI13" s="82"/>
      <c r="PGJ13" s="82"/>
      <c r="PGK13" s="82"/>
      <c r="PGL13" s="82"/>
      <c r="PGM13" s="82"/>
      <c r="PGN13" s="82"/>
      <c r="PGO13" s="82"/>
      <c r="PGP13" s="82"/>
      <c r="PGQ13" s="82"/>
      <c r="PGR13" s="82"/>
      <c r="PGS13" s="82"/>
      <c r="PGT13" s="82"/>
      <c r="PGU13" s="82"/>
      <c r="PGV13" s="82"/>
      <c r="PGW13" s="82"/>
      <c r="PGX13" s="82"/>
      <c r="PGY13" s="82"/>
      <c r="PGZ13" s="82"/>
      <c r="PHA13" s="82"/>
      <c r="PHB13" s="82"/>
      <c r="PHC13" s="82"/>
      <c r="PHD13" s="82"/>
      <c r="PHE13" s="82"/>
      <c r="PHF13" s="82"/>
      <c r="PHG13" s="82"/>
      <c r="PHH13" s="82"/>
      <c r="PHI13" s="82"/>
      <c r="PHJ13" s="82"/>
      <c r="PHK13" s="82"/>
      <c r="PHL13" s="82"/>
      <c r="PHM13" s="82"/>
      <c r="PHN13" s="82"/>
      <c r="PHO13" s="82"/>
      <c r="PHP13" s="82"/>
      <c r="PHQ13" s="82"/>
      <c r="PHR13" s="82"/>
      <c r="PHS13" s="82"/>
      <c r="PHT13" s="82"/>
      <c r="PHU13" s="82"/>
      <c r="PHV13" s="82"/>
      <c r="PHW13" s="82"/>
      <c r="PHX13" s="82"/>
      <c r="PHY13" s="82"/>
      <c r="PHZ13" s="82"/>
      <c r="PIA13" s="82"/>
      <c r="PIB13" s="82"/>
      <c r="PIC13" s="82"/>
      <c r="PID13" s="82"/>
      <c r="PIE13" s="82"/>
      <c r="PIF13" s="82"/>
      <c r="PIG13" s="82"/>
      <c r="PIH13" s="82"/>
      <c r="PII13" s="82"/>
      <c r="PIJ13" s="82"/>
      <c r="PIK13" s="82"/>
      <c r="PIL13" s="82"/>
      <c r="PIM13" s="82"/>
      <c r="PIN13" s="82"/>
      <c r="PIO13" s="82"/>
      <c r="PIP13" s="82"/>
      <c r="PIQ13" s="82"/>
      <c r="PIR13" s="82"/>
      <c r="PIS13" s="82"/>
      <c r="PIT13" s="82"/>
      <c r="PIU13" s="82"/>
      <c r="PIV13" s="82"/>
      <c r="PIW13" s="82"/>
      <c r="PIX13" s="82"/>
      <c r="PIY13" s="82"/>
      <c r="PIZ13" s="82"/>
      <c r="PJA13" s="82"/>
      <c r="PJB13" s="82"/>
      <c r="PJC13" s="82"/>
      <c r="PJD13" s="82"/>
      <c r="PJE13" s="82"/>
      <c r="PJF13" s="82"/>
      <c r="PJG13" s="82"/>
      <c r="PJH13" s="82"/>
      <c r="PJI13" s="82"/>
      <c r="PJJ13" s="82"/>
      <c r="PJK13" s="82"/>
      <c r="PJL13" s="82"/>
      <c r="PJM13" s="82"/>
      <c r="PJN13" s="82"/>
      <c r="PJO13" s="82"/>
      <c r="PJP13" s="82"/>
      <c r="PJQ13" s="82"/>
      <c r="PJR13" s="82"/>
      <c r="PJS13" s="82"/>
      <c r="PJT13" s="82"/>
      <c r="PJU13" s="82"/>
      <c r="PJV13" s="82"/>
      <c r="PJW13" s="82"/>
      <c r="PJX13" s="82"/>
      <c r="PJY13" s="82"/>
      <c r="PJZ13" s="82"/>
      <c r="PKA13" s="82"/>
      <c r="PKB13" s="82"/>
      <c r="PKC13" s="82"/>
      <c r="PKD13" s="82"/>
      <c r="PKE13" s="82"/>
      <c r="PKF13" s="82"/>
      <c r="PKG13" s="82"/>
      <c r="PKH13" s="82"/>
      <c r="PKI13" s="82"/>
      <c r="PKJ13" s="82"/>
      <c r="PKK13" s="82"/>
      <c r="PKL13" s="82"/>
      <c r="PKM13" s="82"/>
      <c r="PKN13" s="82"/>
      <c r="PKO13" s="82"/>
      <c r="PKP13" s="82"/>
      <c r="PKQ13" s="82"/>
      <c r="PKR13" s="82"/>
      <c r="PKS13" s="82"/>
      <c r="PKT13" s="82"/>
      <c r="PKU13" s="82"/>
      <c r="PKV13" s="82"/>
      <c r="PKW13" s="82"/>
      <c r="PKX13" s="82"/>
      <c r="PKY13" s="82"/>
      <c r="PKZ13" s="82"/>
      <c r="PLA13" s="82"/>
      <c r="PLB13" s="82"/>
      <c r="PLC13" s="82"/>
      <c r="PLD13" s="82"/>
      <c r="PLE13" s="82"/>
      <c r="PLF13" s="82"/>
      <c r="PLG13" s="82"/>
      <c r="PLH13" s="82"/>
      <c r="PLI13" s="82"/>
      <c r="PLJ13" s="82"/>
      <c r="PLK13" s="82"/>
      <c r="PLL13" s="82"/>
      <c r="PLM13" s="82"/>
      <c r="PLN13" s="82"/>
      <c r="PLO13" s="82"/>
      <c r="PLP13" s="82"/>
      <c r="PLQ13" s="82"/>
      <c r="PLR13" s="82"/>
      <c r="PLS13" s="82"/>
      <c r="PLT13" s="82"/>
      <c r="PLU13" s="82"/>
      <c r="PLV13" s="82"/>
      <c r="PLW13" s="82"/>
      <c r="PLX13" s="82"/>
      <c r="PLY13" s="82"/>
      <c r="PLZ13" s="82"/>
      <c r="PMA13" s="82"/>
      <c r="PMB13" s="82"/>
      <c r="PMC13" s="82"/>
      <c r="PMD13" s="82"/>
      <c r="PME13" s="82"/>
      <c r="PMF13" s="82"/>
      <c r="PMG13" s="82"/>
      <c r="PMH13" s="82"/>
      <c r="PMI13" s="82"/>
      <c r="PMJ13" s="82"/>
      <c r="PMK13" s="82"/>
      <c r="PML13" s="82"/>
      <c r="PMM13" s="82"/>
      <c r="PMN13" s="82"/>
      <c r="PMO13" s="82"/>
      <c r="PMP13" s="82"/>
      <c r="PMQ13" s="82"/>
      <c r="PMR13" s="82"/>
      <c r="PMS13" s="82"/>
      <c r="PMT13" s="82"/>
      <c r="PMU13" s="82"/>
      <c r="PMV13" s="82"/>
      <c r="PMW13" s="82"/>
      <c r="PMX13" s="82"/>
      <c r="PMY13" s="82"/>
      <c r="PMZ13" s="82"/>
      <c r="PNA13" s="82"/>
      <c r="PNB13" s="82"/>
      <c r="PNC13" s="82"/>
      <c r="PND13" s="82"/>
      <c r="PNE13" s="82"/>
      <c r="PNF13" s="82"/>
      <c r="PNG13" s="82"/>
      <c r="PNH13" s="82"/>
      <c r="PNI13" s="82"/>
      <c r="PNJ13" s="82"/>
      <c r="PNK13" s="82"/>
      <c r="PNL13" s="82"/>
      <c r="PNM13" s="82"/>
      <c r="PNN13" s="82"/>
      <c r="PNO13" s="82"/>
      <c r="PNP13" s="82"/>
      <c r="PNQ13" s="82"/>
      <c r="PNR13" s="82"/>
      <c r="PNS13" s="82"/>
      <c r="PNT13" s="82"/>
      <c r="PNU13" s="82"/>
      <c r="PNV13" s="82"/>
      <c r="PNW13" s="82"/>
      <c r="PNX13" s="82"/>
      <c r="PNY13" s="82"/>
      <c r="PNZ13" s="82"/>
      <c r="POA13" s="82"/>
      <c r="POB13" s="82"/>
      <c r="POC13" s="82"/>
      <c r="POD13" s="82"/>
      <c r="POE13" s="82"/>
      <c r="POF13" s="82"/>
      <c r="POG13" s="82"/>
      <c r="POH13" s="82"/>
      <c r="POI13" s="82"/>
      <c r="POJ13" s="82"/>
      <c r="POK13" s="82"/>
      <c r="POL13" s="82"/>
      <c r="POM13" s="82"/>
      <c r="PON13" s="82"/>
      <c r="POO13" s="82"/>
      <c r="POP13" s="82"/>
      <c r="POQ13" s="82"/>
      <c r="POR13" s="82"/>
      <c r="POS13" s="82"/>
      <c r="POT13" s="82"/>
      <c r="POU13" s="82"/>
      <c r="POV13" s="82"/>
      <c r="POW13" s="82"/>
      <c r="POX13" s="82"/>
      <c r="POY13" s="82"/>
      <c r="POZ13" s="82"/>
      <c r="PPA13" s="82"/>
      <c r="PPB13" s="82"/>
      <c r="PPC13" s="82"/>
      <c r="PPD13" s="82"/>
      <c r="PPE13" s="82"/>
      <c r="PPF13" s="82"/>
      <c r="PPG13" s="82"/>
      <c r="PPH13" s="82"/>
      <c r="PPI13" s="82"/>
      <c r="PPJ13" s="82"/>
      <c r="PPK13" s="82"/>
      <c r="PPL13" s="82"/>
      <c r="PPM13" s="82"/>
      <c r="PPN13" s="82"/>
      <c r="PPO13" s="82"/>
      <c r="PPP13" s="82"/>
      <c r="PPQ13" s="82"/>
      <c r="PPR13" s="82"/>
      <c r="PPS13" s="82"/>
      <c r="PPT13" s="82"/>
      <c r="PPU13" s="82"/>
      <c r="PPV13" s="82"/>
      <c r="PPW13" s="82"/>
      <c r="PPX13" s="82"/>
      <c r="PPY13" s="82"/>
      <c r="PPZ13" s="82"/>
      <c r="PQA13" s="82"/>
      <c r="PQB13" s="82"/>
      <c r="PQC13" s="82"/>
      <c r="PQD13" s="82"/>
      <c r="PQE13" s="82"/>
      <c r="PQF13" s="82"/>
      <c r="PQG13" s="82"/>
      <c r="PQH13" s="82"/>
      <c r="PQI13" s="82"/>
      <c r="PQJ13" s="82"/>
      <c r="PQK13" s="82"/>
      <c r="PQL13" s="82"/>
      <c r="PQM13" s="82"/>
      <c r="PQN13" s="82"/>
      <c r="PQO13" s="82"/>
      <c r="PQP13" s="82"/>
      <c r="PQQ13" s="82"/>
      <c r="PQR13" s="82"/>
      <c r="PQS13" s="82"/>
      <c r="PQT13" s="82"/>
      <c r="PQU13" s="82"/>
      <c r="PQV13" s="82"/>
      <c r="PQW13" s="82"/>
      <c r="PQX13" s="82"/>
      <c r="PQY13" s="82"/>
      <c r="PQZ13" s="82"/>
      <c r="PRA13" s="82"/>
      <c r="PRB13" s="82"/>
      <c r="PRC13" s="82"/>
      <c r="PRD13" s="82"/>
      <c r="PRE13" s="82"/>
      <c r="PRF13" s="82"/>
      <c r="PRG13" s="82"/>
      <c r="PRH13" s="82"/>
      <c r="PRI13" s="82"/>
      <c r="PRJ13" s="82"/>
      <c r="PRK13" s="82"/>
      <c r="PRL13" s="82"/>
      <c r="PRM13" s="82"/>
      <c r="PRN13" s="82"/>
      <c r="PRO13" s="82"/>
      <c r="PRP13" s="82"/>
      <c r="PRQ13" s="82"/>
      <c r="PRR13" s="82"/>
      <c r="PRS13" s="82"/>
      <c r="PRT13" s="82"/>
      <c r="PRU13" s="82"/>
      <c r="PRV13" s="82"/>
      <c r="PRW13" s="82"/>
      <c r="PRX13" s="82"/>
      <c r="PRY13" s="82"/>
      <c r="PRZ13" s="82"/>
      <c r="PSA13" s="82"/>
      <c r="PSB13" s="82"/>
      <c r="PSC13" s="82"/>
      <c r="PSD13" s="82"/>
      <c r="PSE13" s="82"/>
      <c r="PSF13" s="82"/>
      <c r="PSG13" s="82"/>
      <c r="PSH13" s="82"/>
      <c r="PSI13" s="82"/>
      <c r="PSJ13" s="82"/>
      <c r="PSK13" s="82"/>
      <c r="PSL13" s="82"/>
      <c r="PSM13" s="82"/>
      <c r="PSN13" s="82"/>
      <c r="PSO13" s="82"/>
      <c r="PSP13" s="82"/>
      <c r="PSQ13" s="82"/>
      <c r="PSR13" s="82"/>
      <c r="PSS13" s="82"/>
      <c r="PST13" s="82"/>
      <c r="PSU13" s="82"/>
      <c r="PSV13" s="82"/>
      <c r="PSW13" s="82"/>
      <c r="PSX13" s="82"/>
      <c r="PSY13" s="82"/>
      <c r="PSZ13" s="82"/>
      <c r="PTA13" s="82"/>
      <c r="PTB13" s="82"/>
      <c r="PTC13" s="82"/>
      <c r="PTD13" s="82"/>
      <c r="PTE13" s="82"/>
      <c r="PTF13" s="82"/>
      <c r="PTG13" s="82"/>
      <c r="PTH13" s="82"/>
      <c r="PTI13" s="82"/>
      <c r="PTJ13" s="82"/>
      <c r="PTK13" s="82"/>
      <c r="PTL13" s="82"/>
      <c r="PTM13" s="82"/>
      <c r="PTN13" s="82"/>
      <c r="PTO13" s="82"/>
      <c r="PTP13" s="82"/>
      <c r="PTQ13" s="82"/>
      <c r="PTR13" s="82"/>
      <c r="PTS13" s="82"/>
      <c r="PTT13" s="82"/>
      <c r="PTU13" s="82"/>
      <c r="PTV13" s="82"/>
      <c r="PTW13" s="82"/>
      <c r="PTX13" s="82"/>
      <c r="PTY13" s="82"/>
      <c r="PTZ13" s="82"/>
      <c r="PUA13" s="82"/>
      <c r="PUB13" s="82"/>
      <c r="PUC13" s="82"/>
      <c r="PUD13" s="82"/>
      <c r="PUE13" s="82"/>
      <c r="PUF13" s="82"/>
      <c r="PUG13" s="82"/>
      <c r="PUH13" s="82"/>
      <c r="PUI13" s="82"/>
      <c r="PUJ13" s="82"/>
      <c r="PUK13" s="82"/>
      <c r="PUL13" s="82"/>
      <c r="PUM13" s="82"/>
      <c r="PUN13" s="82"/>
      <c r="PUO13" s="82"/>
      <c r="PUP13" s="82"/>
      <c r="PUQ13" s="82"/>
      <c r="PUR13" s="82"/>
      <c r="PUS13" s="82"/>
      <c r="PUT13" s="82"/>
      <c r="PUU13" s="82"/>
      <c r="PUV13" s="82"/>
      <c r="PUW13" s="82"/>
      <c r="PUX13" s="82"/>
      <c r="PUY13" s="82"/>
      <c r="PUZ13" s="82"/>
      <c r="PVA13" s="82"/>
      <c r="PVB13" s="82"/>
      <c r="PVC13" s="82"/>
      <c r="PVD13" s="82"/>
      <c r="PVE13" s="82"/>
      <c r="PVF13" s="82"/>
      <c r="PVG13" s="82"/>
      <c r="PVH13" s="82"/>
      <c r="PVI13" s="82"/>
      <c r="PVJ13" s="82"/>
      <c r="PVK13" s="82"/>
      <c r="PVL13" s="82"/>
      <c r="PVM13" s="82"/>
      <c r="PVN13" s="82"/>
      <c r="PVO13" s="82"/>
      <c r="PVP13" s="82"/>
      <c r="PVQ13" s="82"/>
      <c r="PVR13" s="82"/>
      <c r="PVS13" s="82"/>
      <c r="PVT13" s="82"/>
      <c r="PVU13" s="82"/>
      <c r="PVV13" s="82"/>
      <c r="PVW13" s="82"/>
      <c r="PVX13" s="82"/>
      <c r="PVY13" s="82"/>
      <c r="PVZ13" s="82"/>
      <c r="PWA13" s="82"/>
      <c r="PWB13" s="82"/>
      <c r="PWC13" s="82"/>
      <c r="PWD13" s="82"/>
      <c r="PWE13" s="82"/>
      <c r="PWF13" s="82"/>
      <c r="PWG13" s="82"/>
      <c r="PWH13" s="82"/>
      <c r="PWI13" s="82"/>
      <c r="PWJ13" s="82"/>
      <c r="PWK13" s="82"/>
      <c r="PWL13" s="82"/>
      <c r="PWM13" s="82"/>
      <c r="PWN13" s="82"/>
      <c r="PWO13" s="82"/>
      <c r="PWP13" s="82"/>
      <c r="PWQ13" s="82"/>
      <c r="PWR13" s="82"/>
      <c r="PWS13" s="82"/>
      <c r="PWT13" s="82"/>
      <c r="PWU13" s="82"/>
      <c r="PWV13" s="82"/>
      <c r="PWW13" s="82"/>
      <c r="PWX13" s="82"/>
      <c r="PWY13" s="82"/>
      <c r="PWZ13" s="82"/>
      <c r="PXA13" s="82"/>
      <c r="PXB13" s="82"/>
      <c r="PXC13" s="82"/>
      <c r="PXD13" s="82"/>
      <c r="PXE13" s="82"/>
      <c r="PXF13" s="82"/>
      <c r="PXG13" s="82"/>
      <c r="PXH13" s="82"/>
      <c r="PXI13" s="82"/>
      <c r="PXJ13" s="82"/>
      <c r="PXK13" s="82"/>
      <c r="PXL13" s="82"/>
      <c r="PXM13" s="82"/>
      <c r="PXN13" s="82"/>
      <c r="PXO13" s="82"/>
      <c r="PXP13" s="82"/>
      <c r="PXQ13" s="82"/>
      <c r="PXR13" s="82"/>
      <c r="PXS13" s="82"/>
      <c r="PXT13" s="82"/>
      <c r="PXU13" s="82"/>
      <c r="PXV13" s="82"/>
      <c r="PXW13" s="82"/>
      <c r="PXX13" s="82"/>
      <c r="PXY13" s="82"/>
      <c r="PXZ13" s="82"/>
      <c r="PYA13" s="82"/>
      <c r="PYB13" s="82"/>
      <c r="PYC13" s="82"/>
      <c r="PYD13" s="82"/>
      <c r="PYE13" s="82"/>
      <c r="PYF13" s="82"/>
      <c r="PYG13" s="82"/>
      <c r="PYH13" s="82"/>
      <c r="PYI13" s="82"/>
      <c r="PYJ13" s="82"/>
      <c r="PYK13" s="82"/>
      <c r="PYL13" s="82"/>
      <c r="PYM13" s="82"/>
      <c r="PYN13" s="82"/>
      <c r="PYO13" s="82"/>
      <c r="PYP13" s="82"/>
      <c r="PYQ13" s="82"/>
      <c r="PYR13" s="82"/>
      <c r="PYS13" s="82"/>
      <c r="PYT13" s="82"/>
      <c r="PYU13" s="82"/>
      <c r="PYV13" s="82"/>
      <c r="PYW13" s="82"/>
      <c r="PYX13" s="82"/>
      <c r="PYY13" s="82"/>
      <c r="PYZ13" s="82"/>
      <c r="PZA13" s="82"/>
      <c r="PZB13" s="82"/>
      <c r="PZC13" s="82"/>
      <c r="PZD13" s="82"/>
      <c r="PZE13" s="82"/>
      <c r="PZF13" s="82"/>
      <c r="PZG13" s="82"/>
      <c r="PZH13" s="82"/>
      <c r="PZI13" s="82"/>
      <c r="PZJ13" s="82"/>
      <c r="PZK13" s="82"/>
      <c r="PZL13" s="82"/>
      <c r="PZM13" s="82"/>
      <c r="PZN13" s="82"/>
      <c r="PZO13" s="82"/>
      <c r="PZP13" s="82"/>
      <c r="PZQ13" s="82"/>
      <c r="PZR13" s="82"/>
      <c r="PZS13" s="82"/>
      <c r="PZT13" s="82"/>
      <c r="PZU13" s="82"/>
      <c r="PZV13" s="82"/>
      <c r="PZW13" s="82"/>
      <c r="PZX13" s="82"/>
      <c r="PZY13" s="82"/>
      <c r="PZZ13" s="82"/>
      <c r="QAA13" s="82"/>
      <c r="QAB13" s="82"/>
      <c r="QAC13" s="82"/>
      <c r="QAD13" s="82"/>
      <c r="QAE13" s="82"/>
      <c r="QAF13" s="82"/>
      <c r="QAG13" s="82"/>
      <c r="QAH13" s="82"/>
      <c r="QAI13" s="82"/>
      <c r="QAJ13" s="82"/>
      <c r="QAK13" s="82"/>
      <c r="QAL13" s="82"/>
      <c r="QAM13" s="82"/>
      <c r="QAN13" s="82"/>
      <c r="QAO13" s="82"/>
      <c r="QAP13" s="82"/>
      <c r="QAQ13" s="82"/>
      <c r="QAR13" s="82"/>
      <c r="QAS13" s="82"/>
      <c r="QAT13" s="82"/>
      <c r="QAU13" s="82"/>
      <c r="QAV13" s="82"/>
      <c r="QAW13" s="82"/>
      <c r="QAX13" s="82"/>
      <c r="QAY13" s="82"/>
      <c r="QAZ13" s="82"/>
      <c r="QBA13" s="82"/>
      <c r="QBB13" s="82"/>
      <c r="QBC13" s="82"/>
      <c r="QBD13" s="82"/>
      <c r="QBE13" s="82"/>
      <c r="QBF13" s="82"/>
      <c r="QBG13" s="82"/>
      <c r="QBH13" s="82"/>
      <c r="QBI13" s="82"/>
      <c r="QBJ13" s="82"/>
      <c r="QBK13" s="82"/>
      <c r="QBL13" s="82"/>
      <c r="QBM13" s="82"/>
      <c r="QBN13" s="82"/>
      <c r="QBO13" s="82"/>
      <c r="QBP13" s="82"/>
      <c r="QBQ13" s="82"/>
      <c r="QBR13" s="82"/>
      <c r="QBS13" s="82"/>
      <c r="QBT13" s="82"/>
      <c r="QBU13" s="82"/>
      <c r="QBV13" s="82"/>
      <c r="QBW13" s="82"/>
      <c r="QBX13" s="82"/>
      <c r="QBY13" s="82"/>
      <c r="QBZ13" s="82"/>
      <c r="QCA13" s="82"/>
      <c r="QCB13" s="82"/>
      <c r="QCC13" s="82"/>
      <c r="QCD13" s="82"/>
      <c r="QCE13" s="82"/>
      <c r="QCF13" s="82"/>
      <c r="QCG13" s="82"/>
      <c r="QCH13" s="82"/>
      <c r="QCI13" s="82"/>
      <c r="QCJ13" s="82"/>
      <c r="QCK13" s="82"/>
      <c r="QCL13" s="82"/>
      <c r="QCM13" s="82"/>
      <c r="QCN13" s="82"/>
      <c r="QCO13" s="82"/>
      <c r="QCP13" s="82"/>
      <c r="QCQ13" s="82"/>
      <c r="QCR13" s="82"/>
      <c r="QCS13" s="82"/>
      <c r="QCT13" s="82"/>
      <c r="QCU13" s="82"/>
      <c r="QCV13" s="82"/>
      <c r="QCW13" s="82"/>
      <c r="QCX13" s="82"/>
      <c r="QCY13" s="82"/>
      <c r="QCZ13" s="82"/>
      <c r="QDA13" s="82"/>
      <c r="QDB13" s="82"/>
      <c r="QDC13" s="82"/>
      <c r="QDD13" s="82"/>
      <c r="QDE13" s="82"/>
      <c r="QDF13" s="82"/>
      <c r="QDG13" s="82"/>
      <c r="QDH13" s="82"/>
      <c r="QDI13" s="82"/>
      <c r="QDJ13" s="82"/>
      <c r="QDK13" s="82"/>
      <c r="QDL13" s="82"/>
      <c r="QDM13" s="82"/>
      <c r="QDN13" s="82"/>
      <c r="QDO13" s="82"/>
      <c r="QDP13" s="82"/>
      <c r="QDQ13" s="82"/>
      <c r="QDR13" s="82"/>
      <c r="QDS13" s="82"/>
      <c r="QDT13" s="82"/>
      <c r="QDU13" s="82"/>
      <c r="QDV13" s="82"/>
      <c r="QDW13" s="82"/>
      <c r="QDX13" s="82"/>
      <c r="QDY13" s="82"/>
      <c r="QDZ13" s="82"/>
      <c r="QEA13" s="82"/>
      <c r="QEB13" s="82"/>
      <c r="QEC13" s="82"/>
      <c r="QED13" s="82"/>
      <c r="QEE13" s="82"/>
      <c r="QEF13" s="82"/>
      <c r="QEG13" s="82"/>
      <c r="QEH13" s="82"/>
      <c r="QEI13" s="82"/>
      <c r="QEJ13" s="82"/>
      <c r="QEK13" s="82"/>
      <c r="QEL13" s="82"/>
      <c r="QEM13" s="82"/>
      <c r="QEN13" s="82"/>
      <c r="QEO13" s="82"/>
      <c r="QEP13" s="82"/>
      <c r="QEQ13" s="82"/>
      <c r="QER13" s="82"/>
      <c r="QES13" s="82"/>
      <c r="QET13" s="82"/>
      <c r="QEU13" s="82"/>
      <c r="QEV13" s="82"/>
      <c r="QEW13" s="82"/>
      <c r="QEX13" s="82"/>
      <c r="QEY13" s="82"/>
      <c r="QEZ13" s="82"/>
      <c r="QFA13" s="82"/>
      <c r="QFB13" s="82"/>
      <c r="QFC13" s="82"/>
      <c r="QFD13" s="82"/>
      <c r="QFE13" s="82"/>
      <c r="QFF13" s="82"/>
      <c r="QFG13" s="82"/>
      <c r="QFH13" s="82"/>
      <c r="QFI13" s="82"/>
      <c r="QFJ13" s="82"/>
      <c r="QFK13" s="82"/>
      <c r="QFL13" s="82"/>
      <c r="QFM13" s="82"/>
      <c r="QFN13" s="82"/>
      <c r="QFO13" s="82"/>
      <c r="QFP13" s="82"/>
      <c r="QFQ13" s="82"/>
      <c r="QFR13" s="82"/>
      <c r="QFS13" s="82"/>
      <c r="QFT13" s="82"/>
      <c r="QFU13" s="82"/>
      <c r="QFV13" s="82"/>
      <c r="QFW13" s="82"/>
      <c r="QFX13" s="82"/>
      <c r="QFY13" s="82"/>
      <c r="QFZ13" s="82"/>
      <c r="QGA13" s="82"/>
      <c r="QGB13" s="82"/>
      <c r="QGC13" s="82"/>
      <c r="QGD13" s="82"/>
      <c r="QGE13" s="82"/>
      <c r="QGF13" s="82"/>
      <c r="QGG13" s="82"/>
      <c r="QGH13" s="82"/>
      <c r="QGI13" s="82"/>
      <c r="QGJ13" s="82"/>
      <c r="QGK13" s="82"/>
      <c r="QGL13" s="82"/>
      <c r="QGM13" s="82"/>
      <c r="QGN13" s="82"/>
      <c r="QGO13" s="82"/>
      <c r="QGP13" s="82"/>
      <c r="QGQ13" s="82"/>
      <c r="QGR13" s="82"/>
      <c r="QGS13" s="82"/>
      <c r="QGT13" s="82"/>
      <c r="QGU13" s="82"/>
      <c r="QGV13" s="82"/>
      <c r="QGW13" s="82"/>
      <c r="QGX13" s="82"/>
      <c r="QGY13" s="82"/>
      <c r="QGZ13" s="82"/>
      <c r="QHA13" s="82"/>
      <c r="QHB13" s="82"/>
      <c r="QHC13" s="82"/>
      <c r="QHD13" s="82"/>
      <c r="QHE13" s="82"/>
      <c r="QHF13" s="82"/>
      <c r="QHG13" s="82"/>
      <c r="QHH13" s="82"/>
      <c r="QHI13" s="82"/>
      <c r="QHJ13" s="82"/>
      <c r="QHK13" s="82"/>
      <c r="QHL13" s="82"/>
      <c r="QHM13" s="82"/>
      <c r="QHN13" s="82"/>
      <c r="QHO13" s="82"/>
      <c r="QHP13" s="82"/>
      <c r="QHQ13" s="82"/>
      <c r="QHR13" s="82"/>
      <c r="QHS13" s="82"/>
      <c r="QHT13" s="82"/>
      <c r="QHU13" s="82"/>
      <c r="QHV13" s="82"/>
      <c r="QHW13" s="82"/>
      <c r="QHX13" s="82"/>
      <c r="QHY13" s="82"/>
      <c r="QHZ13" s="82"/>
      <c r="QIA13" s="82"/>
      <c r="QIB13" s="82"/>
      <c r="QIC13" s="82"/>
      <c r="QID13" s="82"/>
      <c r="QIE13" s="82"/>
      <c r="QIF13" s="82"/>
      <c r="QIG13" s="82"/>
      <c r="QIH13" s="82"/>
      <c r="QII13" s="82"/>
      <c r="QIJ13" s="82"/>
      <c r="QIK13" s="82"/>
      <c r="QIL13" s="82"/>
      <c r="QIM13" s="82"/>
      <c r="QIN13" s="82"/>
      <c r="QIO13" s="82"/>
      <c r="QIP13" s="82"/>
      <c r="QIQ13" s="82"/>
      <c r="QIR13" s="82"/>
      <c r="QIS13" s="82"/>
      <c r="QIT13" s="82"/>
      <c r="QIU13" s="82"/>
      <c r="QIV13" s="82"/>
      <c r="QIW13" s="82"/>
      <c r="QIX13" s="82"/>
      <c r="QIY13" s="82"/>
      <c r="QIZ13" s="82"/>
      <c r="QJA13" s="82"/>
      <c r="QJB13" s="82"/>
      <c r="QJC13" s="82"/>
      <c r="QJD13" s="82"/>
      <c r="QJE13" s="82"/>
      <c r="QJF13" s="82"/>
      <c r="QJG13" s="82"/>
      <c r="QJH13" s="82"/>
      <c r="QJI13" s="82"/>
      <c r="QJJ13" s="82"/>
      <c r="QJK13" s="82"/>
      <c r="QJL13" s="82"/>
      <c r="QJM13" s="82"/>
      <c r="QJN13" s="82"/>
      <c r="QJO13" s="82"/>
      <c r="QJP13" s="82"/>
      <c r="QJQ13" s="82"/>
      <c r="QJR13" s="82"/>
      <c r="QJS13" s="82"/>
      <c r="QJT13" s="82"/>
      <c r="QJU13" s="82"/>
      <c r="QJV13" s="82"/>
      <c r="QJW13" s="82"/>
      <c r="QJX13" s="82"/>
      <c r="QJY13" s="82"/>
      <c r="QJZ13" s="82"/>
      <c r="QKA13" s="82"/>
      <c r="QKB13" s="82"/>
      <c r="QKC13" s="82"/>
      <c r="QKD13" s="82"/>
      <c r="QKE13" s="82"/>
      <c r="QKF13" s="82"/>
      <c r="QKG13" s="82"/>
      <c r="QKH13" s="82"/>
      <c r="QKI13" s="82"/>
      <c r="QKJ13" s="82"/>
      <c r="QKK13" s="82"/>
      <c r="QKL13" s="82"/>
      <c r="QKM13" s="82"/>
      <c r="QKN13" s="82"/>
      <c r="QKO13" s="82"/>
      <c r="QKP13" s="82"/>
      <c r="QKQ13" s="82"/>
      <c r="QKR13" s="82"/>
      <c r="QKS13" s="82"/>
      <c r="QKT13" s="82"/>
      <c r="QKU13" s="82"/>
      <c r="QKV13" s="82"/>
      <c r="QKW13" s="82"/>
      <c r="QKX13" s="82"/>
      <c r="QKY13" s="82"/>
      <c r="QKZ13" s="82"/>
      <c r="QLA13" s="82"/>
      <c r="QLB13" s="82"/>
      <c r="QLC13" s="82"/>
      <c r="QLD13" s="82"/>
      <c r="QLE13" s="82"/>
      <c r="QLF13" s="82"/>
      <c r="QLG13" s="82"/>
      <c r="QLH13" s="82"/>
      <c r="QLI13" s="82"/>
      <c r="QLJ13" s="82"/>
      <c r="QLK13" s="82"/>
      <c r="QLL13" s="82"/>
      <c r="QLM13" s="82"/>
      <c r="QLN13" s="82"/>
      <c r="QLO13" s="82"/>
      <c r="QLP13" s="82"/>
      <c r="QLQ13" s="82"/>
      <c r="QLR13" s="82"/>
      <c r="QLS13" s="82"/>
      <c r="QLT13" s="82"/>
      <c r="QLU13" s="82"/>
      <c r="QLV13" s="82"/>
      <c r="QLW13" s="82"/>
      <c r="QLX13" s="82"/>
      <c r="QLY13" s="82"/>
      <c r="QLZ13" s="82"/>
      <c r="QMA13" s="82"/>
      <c r="QMB13" s="82"/>
      <c r="QMC13" s="82"/>
      <c r="QMD13" s="82"/>
      <c r="QME13" s="82"/>
      <c r="QMF13" s="82"/>
      <c r="QMG13" s="82"/>
      <c r="QMH13" s="82"/>
      <c r="QMI13" s="82"/>
      <c r="QMJ13" s="82"/>
      <c r="QMK13" s="82"/>
      <c r="QML13" s="82"/>
      <c r="QMM13" s="82"/>
      <c r="QMN13" s="82"/>
      <c r="QMO13" s="82"/>
      <c r="QMP13" s="82"/>
      <c r="QMQ13" s="82"/>
      <c r="QMR13" s="82"/>
      <c r="QMS13" s="82"/>
      <c r="QMT13" s="82"/>
      <c r="QMU13" s="82"/>
      <c r="QMV13" s="82"/>
      <c r="QMW13" s="82"/>
      <c r="QMX13" s="82"/>
      <c r="QMY13" s="82"/>
      <c r="QMZ13" s="82"/>
      <c r="QNA13" s="82"/>
      <c r="QNB13" s="82"/>
      <c r="QNC13" s="82"/>
      <c r="QND13" s="82"/>
      <c r="QNE13" s="82"/>
      <c r="QNF13" s="82"/>
      <c r="QNG13" s="82"/>
      <c r="QNH13" s="82"/>
      <c r="QNI13" s="82"/>
      <c r="QNJ13" s="82"/>
      <c r="QNK13" s="82"/>
      <c r="QNL13" s="82"/>
      <c r="QNM13" s="82"/>
      <c r="QNN13" s="82"/>
      <c r="QNO13" s="82"/>
      <c r="QNP13" s="82"/>
      <c r="QNQ13" s="82"/>
      <c r="QNR13" s="82"/>
      <c r="QNS13" s="82"/>
      <c r="QNT13" s="82"/>
      <c r="QNU13" s="82"/>
      <c r="QNV13" s="82"/>
      <c r="QNW13" s="82"/>
      <c r="QNX13" s="82"/>
      <c r="QNY13" s="82"/>
      <c r="QNZ13" s="82"/>
      <c r="QOA13" s="82"/>
      <c r="QOB13" s="82"/>
      <c r="QOC13" s="82"/>
      <c r="QOD13" s="82"/>
      <c r="QOE13" s="82"/>
      <c r="QOF13" s="82"/>
      <c r="QOG13" s="82"/>
      <c r="QOH13" s="82"/>
      <c r="QOI13" s="82"/>
      <c r="QOJ13" s="82"/>
      <c r="QOK13" s="82"/>
      <c r="QOL13" s="82"/>
      <c r="QOM13" s="82"/>
      <c r="QON13" s="82"/>
      <c r="QOO13" s="82"/>
      <c r="QOP13" s="82"/>
      <c r="QOQ13" s="82"/>
      <c r="QOR13" s="82"/>
      <c r="QOS13" s="82"/>
      <c r="QOT13" s="82"/>
      <c r="QOU13" s="82"/>
      <c r="QOV13" s="82"/>
      <c r="QOW13" s="82"/>
      <c r="QOX13" s="82"/>
      <c r="QOY13" s="82"/>
      <c r="QOZ13" s="82"/>
      <c r="QPA13" s="82"/>
      <c r="QPB13" s="82"/>
      <c r="QPC13" s="82"/>
      <c r="QPD13" s="82"/>
      <c r="QPE13" s="82"/>
      <c r="QPF13" s="82"/>
      <c r="QPG13" s="82"/>
      <c r="QPH13" s="82"/>
      <c r="QPI13" s="82"/>
      <c r="QPJ13" s="82"/>
      <c r="QPK13" s="82"/>
      <c r="QPL13" s="82"/>
      <c r="QPM13" s="82"/>
      <c r="QPN13" s="82"/>
      <c r="QPO13" s="82"/>
      <c r="QPP13" s="82"/>
      <c r="QPQ13" s="82"/>
      <c r="QPR13" s="82"/>
      <c r="QPS13" s="82"/>
      <c r="QPT13" s="82"/>
      <c r="QPU13" s="82"/>
      <c r="QPV13" s="82"/>
      <c r="QPW13" s="82"/>
      <c r="QPX13" s="82"/>
      <c r="QPY13" s="82"/>
      <c r="QPZ13" s="82"/>
      <c r="QQA13" s="82"/>
      <c r="QQB13" s="82"/>
      <c r="QQC13" s="82"/>
      <c r="QQD13" s="82"/>
      <c r="QQE13" s="82"/>
      <c r="QQF13" s="82"/>
      <c r="QQG13" s="82"/>
      <c r="QQH13" s="82"/>
      <c r="QQI13" s="82"/>
      <c r="QQJ13" s="82"/>
      <c r="QQK13" s="82"/>
      <c r="QQL13" s="82"/>
      <c r="QQM13" s="82"/>
      <c r="QQN13" s="82"/>
      <c r="QQO13" s="82"/>
      <c r="QQP13" s="82"/>
      <c r="QQQ13" s="82"/>
      <c r="QQR13" s="82"/>
      <c r="QQS13" s="82"/>
      <c r="QQT13" s="82"/>
      <c r="QQU13" s="82"/>
      <c r="QQV13" s="82"/>
      <c r="QQW13" s="82"/>
      <c r="QQX13" s="82"/>
      <c r="QQY13" s="82"/>
      <c r="QQZ13" s="82"/>
      <c r="QRA13" s="82"/>
      <c r="QRB13" s="82"/>
      <c r="QRC13" s="82"/>
      <c r="QRD13" s="82"/>
      <c r="QRE13" s="82"/>
      <c r="QRF13" s="82"/>
      <c r="QRG13" s="82"/>
      <c r="QRH13" s="82"/>
      <c r="QRI13" s="82"/>
      <c r="QRJ13" s="82"/>
      <c r="QRK13" s="82"/>
      <c r="QRL13" s="82"/>
      <c r="QRM13" s="82"/>
      <c r="QRN13" s="82"/>
      <c r="QRO13" s="82"/>
      <c r="QRP13" s="82"/>
      <c r="QRQ13" s="82"/>
      <c r="QRR13" s="82"/>
      <c r="QRS13" s="82"/>
      <c r="QRT13" s="82"/>
      <c r="QRU13" s="82"/>
      <c r="QRV13" s="82"/>
      <c r="QRW13" s="82"/>
      <c r="QRX13" s="82"/>
      <c r="QRY13" s="82"/>
      <c r="QRZ13" s="82"/>
      <c r="QSA13" s="82"/>
      <c r="QSB13" s="82"/>
      <c r="QSC13" s="82"/>
      <c r="QSD13" s="82"/>
      <c r="QSE13" s="82"/>
      <c r="QSF13" s="82"/>
      <c r="QSG13" s="82"/>
      <c r="QSH13" s="82"/>
      <c r="QSI13" s="82"/>
      <c r="QSJ13" s="82"/>
      <c r="QSK13" s="82"/>
      <c r="QSL13" s="82"/>
      <c r="QSM13" s="82"/>
      <c r="QSN13" s="82"/>
      <c r="QSO13" s="82"/>
      <c r="QSP13" s="82"/>
      <c r="QSQ13" s="82"/>
      <c r="QSR13" s="82"/>
      <c r="QSS13" s="82"/>
      <c r="QST13" s="82"/>
      <c r="QSU13" s="82"/>
      <c r="QSV13" s="82"/>
      <c r="QSW13" s="82"/>
      <c r="QSX13" s="82"/>
      <c r="QSY13" s="82"/>
      <c r="QSZ13" s="82"/>
      <c r="QTA13" s="82"/>
      <c r="QTB13" s="82"/>
      <c r="QTC13" s="82"/>
      <c r="QTD13" s="82"/>
      <c r="QTE13" s="82"/>
      <c r="QTF13" s="82"/>
      <c r="QTG13" s="82"/>
      <c r="QTH13" s="82"/>
      <c r="QTI13" s="82"/>
      <c r="QTJ13" s="82"/>
      <c r="QTK13" s="82"/>
      <c r="QTL13" s="82"/>
      <c r="QTM13" s="82"/>
      <c r="QTN13" s="82"/>
      <c r="QTO13" s="82"/>
      <c r="QTP13" s="82"/>
      <c r="QTQ13" s="82"/>
      <c r="QTR13" s="82"/>
      <c r="QTS13" s="82"/>
      <c r="QTT13" s="82"/>
      <c r="QTU13" s="82"/>
      <c r="QTV13" s="82"/>
      <c r="QTW13" s="82"/>
      <c r="QTX13" s="82"/>
      <c r="QTY13" s="82"/>
      <c r="QTZ13" s="82"/>
      <c r="QUA13" s="82"/>
      <c r="QUB13" s="82"/>
      <c r="QUC13" s="82"/>
      <c r="QUD13" s="82"/>
      <c r="QUE13" s="82"/>
      <c r="QUF13" s="82"/>
      <c r="QUG13" s="82"/>
      <c r="QUH13" s="82"/>
      <c r="QUI13" s="82"/>
      <c r="QUJ13" s="82"/>
      <c r="QUK13" s="82"/>
      <c r="QUL13" s="82"/>
      <c r="QUM13" s="82"/>
      <c r="QUN13" s="82"/>
      <c r="QUO13" s="82"/>
      <c r="QUP13" s="82"/>
      <c r="QUQ13" s="82"/>
      <c r="QUR13" s="82"/>
      <c r="QUS13" s="82"/>
      <c r="QUT13" s="82"/>
      <c r="QUU13" s="82"/>
      <c r="QUV13" s="82"/>
      <c r="QUW13" s="82"/>
      <c r="QUX13" s="82"/>
      <c r="QUY13" s="82"/>
      <c r="QUZ13" s="82"/>
      <c r="QVA13" s="82"/>
      <c r="QVB13" s="82"/>
      <c r="QVC13" s="82"/>
      <c r="QVD13" s="82"/>
      <c r="QVE13" s="82"/>
      <c r="QVF13" s="82"/>
      <c r="QVG13" s="82"/>
      <c r="QVH13" s="82"/>
      <c r="QVI13" s="82"/>
      <c r="QVJ13" s="82"/>
      <c r="QVK13" s="82"/>
      <c r="QVL13" s="82"/>
      <c r="QVM13" s="82"/>
      <c r="QVN13" s="82"/>
      <c r="QVO13" s="82"/>
      <c r="QVP13" s="82"/>
      <c r="QVQ13" s="82"/>
      <c r="QVR13" s="82"/>
      <c r="QVS13" s="82"/>
      <c r="QVT13" s="82"/>
      <c r="QVU13" s="82"/>
      <c r="QVV13" s="82"/>
      <c r="QVW13" s="82"/>
      <c r="QVX13" s="82"/>
      <c r="QVY13" s="82"/>
      <c r="QVZ13" s="82"/>
      <c r="QWA13" s="82"/>
      <c r="QWB13" s="82"/>
      <c r="QWC13" s="82"/>
      <c r="QWD13" s="82"/>
      <c r="QWE13" s="82"/>
      <c r="QWF13" s="82"/>
      <c r="QWG13" s="82"/>
      <c r="QWH13" s="82"/>
      <c r="QWI13" s="82"/>
      <c r="QWJ13" s="82"/>
      <c r="QWK13" s="82"/>
      <c r="QWL13" s="82"/>
      <c r="QWM13" s="82"/>
      <c r="QWN13" s="82"/>
      <c r="QWO13" s="82"/>
      <c r="QWP13" s="82"/>
      <c r="QWQ13" s="82"/>
      <c r="QWR13" s="82"/>
      <c r="QWS13" s="82"/>
      <c r="QWT13" s="82"/>
      <c r="QWU13" s="82"/>
      <c r="QWV13" s="82"/>
      <c r="QWW13" s="82"/>
      <c r="QWX13" s="82"/>
      <c r="QWY13" s="82"/>
      <c r="QWZ13" s="82"/>
      <c r="QXA13" s="82"/>
      <c r="QXB13" s="82"/>
      <c r="QXC13" s="82"/>
      <c r="QXD13" s="82"/>
      <c r="QXE13" s="82"/>
      <c r="QXF13" s="82"/>
      <c r="QXG13" s="82"/>
      <c r="QXH13" s="82"/>
      <c r="QXI13" s="82"/>
      <c r="QXJ13" s="82"/>
      <c r="QXK13" s="82"/>
      <c r="QXL13" s="82"/>
      <c r="QXM13" s="82"/>
      <c r="QXN13" s="82"/>
      <c r="QXO13" s="82"/>
      <c r="QXP13" s="82"/>
      <c r="QXQ13" s="82"/>
      <c r="QXR13" s="82"/>
      <c r="QXS13" s="82"/>
      <c r="QXT13" s="82"/>
      <c r="QXU13" s="82"/>
      <c r="QXV13" s="82"/>
      <c r="QXW13" s="82"/>
      <c r="QXX13" s="82"/>
      <c r="QXY13" s="82"/>
      <c r="QXZ13" s="82"/>
      <c r="QYA13" s="82"/>
      <c r="QYB13" s="82"/>
      <c r="QYC13" s="82"/>
      <c r="QYD13" s="82"/>
      <c r="QYE13" s="82"/>
      <c r="QYF13" s="82"/>
      <c r="QYG13" s="82"/>
      <c r="QYH13" s="82"/>
      <c r="QYI13" s="82"/>
      <c r="QYJ13" s="82"/>
      <c r="QYK13" s="82"/>
      <c r="QYL13" s="82"/>
      <c r="QYM13" s="82"/>
      <c r="QYN13" s="82"/>
      <c r="QYO13" s="82"/>
      <c r="QYP13" s="82"/>
      <c r="QYQ13" s="82"/>
      <c r="QYR13" s="82"/>
      <c r="QYS13" s="82"/>
      <c r="QYT13" s="82"/>
      <c r="QYU13" s="82"/>
      <c r="QYV13" s="82"/>
      <c r="QYW13" s="82"/>
      <c r="QYX13" s="82"/>
      <c r="QYY13" s="82"/>
      <c r="QYZ13" s="82"/>
      <c r="QZA13" s="82"/>
      <c r="QZB13" s="82"/>
      <c r="QZC13" s="82"/>
      <c r="QZD13" s="82"/>
      <c r="QZE13" s="82"/>
      <c r="QZF13" s="82"/>
      <c r="QZG13" s="82"/>
      <c r="QZH13" s="82"/>
      <c r="QZI13" s="82"/>
      <c r="QZJ13" s="82"/>
      <c r="QZK13" s="82"/>
      <c r="QZL13" s="82"/>
      <c r="QZM13" s="82"/>
      <c r="QZN13" s="82"/>
      <c r="QZO13" s="82"/>
      <c r="QZP13" s="82"/>
      <c r="QZQ13" s="82"/>
      <c r="QZR13" s="82"/>
      <c r="QZS13" s="82"/>
      <c r="QZT13" s="82"/>
      <c r="QZU13" s="82"/>
      <c r="QZV13" s="82"/>
      <c r="QZW13" s="82"/>
      <c r="QZX13" s="82"/>
      <c r="QZY13" s="82"/>
      <c r="QZZ13" s="82"/>
      <c r="RAA13" s="82"/>
      <c r="RAB13" s="82"/>
      <c r="RAC13" s="82"/>
      <c r="RAD13" s="82"/>
      <c r="RAE13" s="82"/>
      <c r="RAF13" s="82"/>
      <c r="RAG13" s="82"/>
      <c r="RAH13" s="82"/>
      <c r="RAI13" s="82"/>
      <c r="RAJ13" s="82"/>
      <c r="RAK13" s="82"/>
      <c r="RAL13" s="82"/>
      <c r="RAM13" s="82"/>
      <c r="RAN13" s="82"/>
      <c r="RAO13" s="82"/>
      <c r="RAP13" s="82"/>
      <c r="RAQ13" s="82"/>
      <c r="RAR13" s="82"/>
      <c r="RAS13" s="82"/>
      <c r="RAT13" s="82"/>
      <c r="RAU13" s="82"/>
      <c r="RAV13" s="82"/>
      <c r="RAW13" s="82"/>
      <c r="RAX13" s="82"/>
      <c r="RAY13" s="82"/>
      <c r="RAZ13" s="82"/>
      <c r="RBA13" s="82"/>
      <c r="RBB13" s="82"/>
      <c r="RBC13" s="82"/>
      <c r="RBD13" s="82"/>
      <c r="RBE13" s="82"/>
      <c r="RBF13" s="82"/>
      <c r="RBG13" s="82"/>
      <c r="RBH13" s="82"/>
      <c r="RBI13" s="82"/>
      <c r="RBJ13" s="82"/>
      <c r="RBK13" s="82"/>
      <c r="RBL13" s="82"/>
      <c r="RBM13" s="82"/>
      <c r="RBN13" s="82"/>
      <c r="RBO13" s="82"/>
      <c r="RBP13" s="82"/>
      <c r="RBQ13" s="82"/>
      <c r="RBR13" s="82"/>
      <c r="RBS13" s="82"/>
      <c r="RBT13" s="82"/>
      <c r="RBU13" s="82"/>
      <c r="RBV13" s="82"/>
      <c r="RBW13" s="82"/>
      <c r="RBX13" s="82"/>
      <c r="RBY13" s="82"/>
      <c r="RBZ13" s="82"/>
      <c r="RCA13" s="82"/>
      <c r="RCB13" s="82"/>
      <c r="RCC13" s="82"/>
      <c r="RCD13" s="82"/>
      <c r="RCE13" s="82"/>
      <c r="RCF13" s="82"/>
      <c r="RCG13" s="82"/>
      <c r="RCH13" s="82"/>
      <c r="RCI13" s="82"/>
      <c r="RCJ13" s="82"/>
      <c r="RCK13" s="82"/>
      <c r="RCL13" s="82"/>
      <c r="RCM13" s="82"/>
      <c r="RCN13" s="82"/>
      <c r="RCO13" s="82"/>
      <c r="RCP13" s="82"/>
      <c r="RCQ13" s="82"/>
      <c r="RCR13" s="82"/>
      <c r="RCS13" s="82"/>
      <c r="RCT13" s="82"/>
      <c r="RCU13" s="82"/>
      <c r="RCV13" s="82"/>
      <c r="RCW13" s="82"/>
      <c r="RCX13" s="82"/>
      <c r="RCY13" s="82"/>
      <c r="RCZ13" s="82"/>
      <c r="RDA13" s="82"/>
      <c r="RDB13" s="82"/>
      <c r="RDC13" s="82"/>
      <c r="RDD13" s="82"/>
      <c r="RDE13" s="82"/>
      <c r="RDF13" s="82"/>
      <c r="RDG13" s="82"/>
      <c r="RDH13" s="82"/>
      <c r="RDI13" s="82"/>
      <c r="RDJ13" s="82"/>
      <c r="RDK13" s="82"/>
      <c r="RDL13" s="82"/>
      <c r="RDM13" s="82"/>
      <c r="RDN13" s="82"/>
      <c r="RDO13" s="82"/>
      <c r="RDP13" s="82"/>
      <c r="RDQ13" s="82"/>
      <c r="RDR13" s="82"/>
      <c r="RDS13" s="82"/>
      <c r="RDT13" s="82"/>
      <c r="RDU13" s="82"/>
      <c r="RDV13" s="82"/>
      <c r="RDW13" s="82"/>
      <c r="RDX13" s="82"/>
      <c r="RDY13" s="82"/>
      <c r="RDZ13" s="82"/>
      <c r="REA13" s="82"/>
      <c r="REB13" s="82"/>
      <c r="REC13" s="82"/>
      <c r="RED13" s="82"/>
      <c r="REE13" s="82"/>
      <c r="REF13" s="82"/>
      <c r="REG13" s="82"/>
      <c r="REH13" s="82"/>
      <c r="REI13" s="82"/>
      <c r="REJ13" s="82"/>
      <c r="REK13" s="82"/>
      <c r="REL13" s="82"/>
      <c r="REM13" s="82"/>
      <c r="REN13" s="82"/>
      <c r="REO13" s="82"/>
      <c r="REP13" s="82"/>
      <c r="REQ13" s="82"/>
      <c r="RER13" s="82"/>
      <c r="RES13" s="82"/>
      <c r="RET13" s="82"/>
      <c r="REU13" s="82"/>
      <c r="REV13" s="82"/>
      <c r="REW13" s="82"/>
      <c r="REX13" s="82"/>
      <c r="REY13" s="82"/>
      <c r="REZ13" s="82"/>
      <c r="RFA13" s="82"/>
      <c r="RFB13" s="82"/>
      <c r="RFC13" s="82"/>
      <c r="RFD13" s="82"/>
      <c r="RFE13" s="82"/>
      <c r="RFF13" s="82"/>
      <c r="RFG13" s="82"/>
      <c r="RFH13" s="82"/>
      <c r="RFI13" s="82"/>
      <c r="RFJ13" s="82"/>
      <c r="RFK13" s="82"/>
      <c r="RFL13" s="82"/>
      <c r="RFM13" s="82"/>
      <c r="RFN13" s="82"/>
      <c r="RFO13" s="82"/>
      <c r="RFP13" s="82"/>
      <c r="RFQ13" s="82"/>
      <c r="RFR13" s="82"/>
      <c r="RFS13" s="82"/>
      <c r="RFT13" s="82"/>
      <c r="RFU13" s="82"/>
      <c r="RFV13" s="82"/>
      <c r="RFW13" s="82"/>
      <c r="RFX13" s="82"/>
      <c r="RFY13" s="82"/>
      <c r="RFZ13" s="82"/>
      <c r="RGA13" s="82"/>
      <c r="RGB13" s="82"/>
      <c r="RGC13" s="82"/>
      <c r="RGD13" s="82"/>
      <c r="RGE13" s="82"/>
      <c r="RGF13" s="82"/>
      <c r="RGG13" s="82"/>
      <c r="RGH13" s="82"/>
      <c r="RGI13" s="82"/>
      <c r="RGJ13" s="82"/>
      <c r="RGK13" s="82"/>
      <c r="RGL13" s="82"/>
      <c r="RGM13" s="82"/>
      <c r="RGN13" s="82"/>
      <c r="RGO13" s="82"/>
      <c r="RGP13" s="82"/>
      <c r="RGQ13" s="82"/>
      <c r="RGR13" s="82"/>
      <c r="RGS13" s="82"/>
      <c r="RGT13" s="82"/>
      <c r="RGU13" s="82"/>
      <c r="RGV13" s="82"/>
      <c r="RGW13" s="82"/>
      <c r="RGX13" s="82"/>
      <c r="RGY13" s="82"/>
      <c r="RGZ13" s="82"/>
      <c r="RHA13" s="82"/>
      <c r="RHB13" s="82"/>
      <c r="RHC13" s="82"/>
      <c r="RHD13" s="82"/>
      <c r="RHE13" s="82"/>
      <c r="RHF13" s="82"/>
      <c r="RHG13" s="82"/>
      <c r="RHH13" s="82"/>
      <c r="RHI13" s="82"/>
      <c r="RHJ13" s="82"/>
      <c r="RHK13" s="82"/>
      <c r="RHL13" s="82"/>
      <c r="RHM13" s="82"/>
      <c r="RHN13" s="82"/>
      <c r="RHO13" s="82"/>
      <c r="RHP13" s="82"/>
      <c r="RHQ13" s="82"/>
      <c r="RHR13" s="82"/>
      <c r="RHS13" s="82"/>
      <c r="RHT13" s="82"/>
      <c r="RHU13" s="82"/>
      <c r="RHV13" s="82"/>
      <c r="RHW13" s="82"/>
      <c r="RHX13" s="82"/>
      <c r="RHY13" s="82"/>
      <c r="RHZ13" s="82"/>
      <c r="RIA13" s="82"/>
      <c r="RIB13" s="82"/>
      <c r="RIC13" s="82"/>
      <c r="RID13" s="82"/>
      <c r="RIE13" s="82"/>
      <c r="RIF13" s="82"/>
      <c r="RIG13" s="82"/>
      <c r="RIH13" s="82"/>
      <c r="RII13" s="82"/>
      <c r="RIJ13" s="82"/>
      <c r="RIK13" s="82"/>
      <c r="RIL13" s="82"/>
      <c r="RIM13" s="82"/>
      <c r="RIN13" s="82"/>
      <c r="RIO13" s="82"/>
      <c r="RIP13" s="82"/>
      <c r="RIQ13" s="82"/>
      <c r="RIR13" s="82"/>
      <c r="RIS13" s="82"/>
      <c r="RIT13" s="82"/>
      <c r="RIU13" s="82"/>
      <c r="RIV13" s="82"/>
      <c r="RIW13" s="82"/>
      <c r="RIX13" s="82"/>
      <c r="RIY13" s="82"/>
      <c r="RIZ13" s="82"/>
      <c r="RJA13" s="82"/>
      <c r="RJB13" s="82"/>
      <c r="RJC13" s="82"/>
      <c r="RJD13" s="82"/>
      <c r="RJE13" s="82"/>
      <c r="RJF13" s="82"/>
      <c r="RJG13" s="82"/>
      <c r="RJH13" s="82"/>
      <c r="RJI13" s="82"/>
      <c r="RJJ13" s="82"/>
      <c r="RJK13" s="82"/>
      <c r="RJL13" s="82"/>
      <c r="RJM13" s="82"/>
      <c r="RJN13" s="82"/>
      <c r="RJO13" s="82"/>
      <c r="RJP13" s="82"/>
      <c r="RJQ13" s="82"/>
      <c r="RJR13" s="82"/>
      <c r="RJS13" s="82"/>
      <c r="RJT13" s="82"/>
      <c r="RJU13" s="82"/>
      <c r="RJV13" s="82"/>
      <c r="RJW13" s="82"/>
      <c r="RJX13" s="82"/>
      <c r="RJY13" s="82"/>
      <c r="RJZ13" s="82"/>
      <c r="RKA13" s="82"/>
      <c r="RKB13" s="82"/>
      <c r="RKC13" s="82"/>
      <c r="RKD13" s="82"/>
      <c r="RKE13" s="82"/>
      <c r="RKF13" s="82"/>
      <c r="RKG13" s="82"/>
      <c r="RKH13" s="82"/>
      <c r="RKI13" s="82"/>
      <c r="RKJ13" s="82"/>
      <c r="RKK13" s="82"/>
      <c r="RKL13" s="82"/>
      <c r="RKM13" s="82"/>
      <c r="RKN13" s="82"/>
      <c r="RKO13" s="82"/>
      <c r="RKP13" s="82"/>
      <c r="RKQ13" s="82"/>
      <c r="RKR13" s="82"/>
      <c r="RKS13" s="82"/>
      <c r="RKT13" s="82"/>
      <c r="RKU13" s="82"/>
      <c r="RKV13" s="82"/>
      <c r="RKW13" s="82"/>
      <c r="RKX13" s="82"/>
      <c r="RKY13" s="82"/>
      <c r="RKZ13" s="82"/>
      <c r="RLA13" s="82"/>
      <c r="RLB13" s="82"/>
      <c r="RLC13" s="82"/>
      <c r="RLD13" s="82"/>
      <c r="RLE13" s="82"/>
      <c r="RLF13" s="82"/>
      <c r="RLG13" s="82"/>
      <c r="RLH13" s="82"/>
      <c r="RLI13" s="82"/>
      <c r="RLJ13" s="82"/>
      <c r="RLK13" s="82"/>
      <c r="RLL13" s="82"/>
      <c r="RLM13" s="82"/>
      <c r="RLN13" s="82"/>
      <c r="RLO13" s="82"/>
      <c r="RLP13" s="82"/>
      <c r="RLQ13" s="82"/>
      <c r="RLR13" s="82"/>
      <c r="RLS13" s="82"/>
      <c r="RLT13" s="82"/>
      <c r="RLU13" s="82"/>
      <c r="RLV13" s="82"/>
      <c r="RLW13" s="82"/>
      <c r="RLX13" s="82"/>
      <c r="RLY13" s="82"/>
      <c r="RLZ13" s="82"/>
      <c r="RMA13" s="82"/>
      <c r="RMB13" s="82"/>
      <c r="RMC13" s="82"/>
      <c r="RMD13" s="82"/>
      <c r="RME13" s="82"/>
      <c r="RMF13" s="82"/>
      <c r="RMG13" s="82"/>
      <c r="RMH13" s="82"/>
      <c r="RMI13" s="82"/>
      <c r="RMJ13" s="82"/>
      <c r="RMK13" s="82"/>
      <c r="RML13" s="82"/>
      <c r="RMM13" s="82"/>
      <c r="RMN13" s="82"/>
      <c r="RMO13" s="82"/>
      <c r="RMP13" s="82"/>
      <c r="RMQ13" s="82"/>
      <c r="RMR13" s="82"/>
      <c r="RMS13" s="82"/>
      <c r="RMT13" s="82"/>
      <c r="RMU13" s="82"/>
      <c r="RMV13" s="82"/>
      <c r="RMW13" s="82"/>
      <c r="RMX13" s="82"/>
      <c r="RMY13" s="82"/>
      <c r="RMZ13" s="82"/>
      <c r="RNA13" s="82"/>
      <c r="RNB13" s="82"/>
      <c r="RNC13" s="82"/>
      <c r="RND13" s="82"/>
      <c r="RNE13" s="82"/>
      <c r="RNF13" s="82"/>
      <c r="RNG13" s="82"/>
      <c r="RNH13" s="82"/>
      <c r="RNI13" s="82"/>
      <c r="RNJ13" s="82"/>
      <c r="RNK13" s="82"/>
      <c r="RNL13" s="82"/>
      <c r="RNM13" s="82"/>
      <c r="RNN13" s="82"/>
      <c r="RNO13" s="82"/>
      <c r="RNP13" s="82"/>
      <c r="RNQ13" s="82"/>
      <c r="RNR13" s="82"/>
      <c r="RNS13" s="82"/>
      <c r="RNT13" s="82"/>
      <c r="RNU13" s="82"/>
      <c r="RNV13" s="82"/>
      <c r="RNW13" s="82"/>
      <c r="RNX13" s="82"/>
      <c r="RNY13" s="82"/>
      <c r="RNZ13" s="82"/>
      <c r="ROA13" s="82"/>
      <c r="ROB13" s="82"/>
      <c r="ROC13" s="82"/>
      <c r="ROD13" s="82"/>
      <c r="ROE13" s="82"/>
      <c r="ROF13" s="82"/>
      <c r="ROG13" s="82"/>
      <c r="ROH13" s="82"/>
      <c r="ROI13" s="82"/>
      <c r="ROJ13" s="82"/>
      <c r="ROK13" s="82"/>
      <c r="ROL13" s="82"/>
      <c r="ROM13" s="82"/>
      <c r="RON13" s="82"/>
      <c r="ROO13" s="82"/>
      <c r="ROP13" s="82"/>
      <c r="ROQ13" s="82"/>
      <c r="ROR13" s="82"/>
      <c r="ROS13" s="82"/>
      <c r="ROT13" s="82"/>
      <c r="ROU13" s="82"/>
      <c r="ROV13" s="82"/>
      <c r="ROW13" s="82"/>
      <c r="ROX13" s="82"/>
      <c r="ROY13" s="82"/>
      <c r="ROZ13" s="82"/>
      <c r="RPA13" s="82"/>
      <c r="RPB13" s="82"/>
      <c r="RPC13" s="82"/>
      <c r="RPD13" s="82"/>
      <c r="RPE13" s="82"/>
      <c r="RPF13" s="82"/>
      <c r="RPG13" s="82"/>
      <c r="RPH13" s="82"/>
      <c r="RPI13" s="82"/>
      <c r="RPJ13" s="82"/>
      <c r="RPK13" s="82"/>
      <c r="RPL13" s="82"/>
      <c r="RPM13" s="82"/>
      <c r="RPN13" s="82"/>
      <c r="RPO13" s="82"/>
      <c r="RPP13" s="82"/>
      <c r="RPQ13" s="82"/>
      <c r="RPR13" s="82"/>
      <c r="RPS13" s="82"/>
      <c r="RPT13" s="82"/>
      <c r="RPU13" s="82"/>
      <c r="RPV13" s="82"/>
      <c r="RPW13" s="82"/>
      <c r="RPX13" s="82"/>
      <c r="RPY13" s="82"/>
      <c r="RPZ13" s="82"/>
      <c r="RQA13" s="82"/>
      <c r="RQB13" s="82"/>
      <c r="RQC13" s="82"/>
      <c r="RQD13" s="82"/>
      <c r="RQE13" s="82"/>
      <c r="RQF13" s="82"/>
      <c r="RQG13" s="82"/>
      <c r="RQH13" s="82"/>
      <c r="RQI13" s="82"/>
      <c r="RQJ13" s="82"/>
      <c r="RQK13" s="82"/>
      <c r="RQL13" s="82"/>
      <c r="RQM13" s="82"/>
      <c r="RQN13" s="82"/>
      <c r="RQO13" s="82"/>
      <c r="RQP13" s="82"/>
      <c r="RQQ13" s="82"/>
      <c r="RQR13" s="82"/>
      <c r="RQS13" s="82"/>
      <c r="RQT13" s="82"/>
      <c r="RQU13" s="82"/>
      <c r="RQV13" s="82"/>
      <c r="RQW13" s="82"/>
      <c r="RQX13" s="82"/>
      <c r="RQY13" s="82"/>
      <c r="RQZ13" s="82"/>
      <c r="RRA13" s="82"/>
      <c r="RRB13" s="82"/>
      <c r="RRC13" s="82"/>
      <c r="RRD13" s="82"/>
      <c r="RRE13" s="82"/>
      <c r="RRF13" s="82"/>
      <c r="RRG13" s="82"/>
      <c r="RRH13" s="82"/>
      <c r="RRI13" s="82"/>
      <c r="RRJ13" s="82"/>
      <c r="RRK13" s="82"/>
      <c r="RRL13" s="82"/>
      <c r="RRM13" s="82"/>
      <c r="RRN13" s="82"/>
      <c r="RRO13" s="82"/>
      <c r="RRP13" s="82"/>
      <c r="RRQ13" s="82"/>
      <c r="RRR13" s="82"/>
      <c r="RRS13" s="82"/>
      <c r="RRT13" s="82"/>
      <c r="RRU13" s="82"/>
      <c r="RRV13" s="82"/>
      <c r="RRW13" s="82"/>
      <c r="RRX13" s="82"/>
      <c r="RRY13" s="82"/>
      <c r="RRZ13" s="82"/>
      <c r="RSA13" s="82"/>
      <c r="RSB13" s="82"/>
      <c r="RSC13" s="82"/>
      <c r="RSD13" s="82"/>
      <c r="RSE13" s="82"/>
      <c r="RSF13" s="82"/>
      <c r="RSG13" s="82"/>
      <c r="RSH13" s="82"/>
      <c r="RSI13" s="82"/>
      <c r="RSJ13" s="82"/>
      <c r="RSK13" s="82"/>
      <c r="RSL13" s="82"/>
      <c r="RSM13" s="82"/>
      <c r="RSN13" s="82"/>
      <c r="RSO13" s="82"/>
      <c r="RSP13" s="82"/>
      <c r="RSQ13" s="82"/>
      <c r="RSR13" s="82"/>
      <c r="RSS13" s="82"/>
      <c r="RST13" s="82"/>
      <c r="RSU13" s="82"/>
      <c r="RSV13" s="82"/>
      <c r="RSW13" s="82"/>
      <c r="RSX13" s="82"/>
      <c r="RSY13" s="82"/>
      <c r="RSZ13" s="82"/>
      <c r="RTA13" s="82"/>
      <c r="RTB13" s="82"/>
      <c r="RTC13" s="82"/>
      <c r="RTD13" s="82"/>
      <c r="RTE13" s="82"/>
      <c r="RTF13" s="82"/>
      <c r="RTG13" s="82"/>
      <c r="RTH13" s="82"/>
      <c r="RTI13" s="82"/>
      <c r="RTJ13" s="82"/>
      <c r="RTK13" s="82"/>
      <c r="RTL13" s="82"/>
      <c r="RTM13" s="82"/>
      <c r="RTN13" s="82"/>
      <c r="RTO13" s="82"/>
      <c r="RTP13" s="82"/>
      <c r="RTQ13" s="82"/>
      <c r="RTR13" s="82"/>
      <c r="RTS13" s="82"/>
      <c r="RTT13" s="82"/>
      <c r="RTU13" s="82"/>
      <c r="RTV13" s="82"/>
      <c r="RTW13" s="82"/>
      <c r="RTX13" s="82"/>
      <c r="RTY13" s="82"/>
      <c r="RTZ13" s="82"/>
      <c r="RUA13" s="82"/>
      <c r="RUB13" s="82"/>
      <c r="RUC13" s="82"/>
      <c r="RUD13" s="82"/>
      <c r="RUE13" s="82"/>
      <c r="RUF13" s="82"/>
      <c r="RUG13" s="82"/>
      <c r="RUH13" s="82"/>
      <c r="RUI13" s="82"/>
      <c r="RUJ13" s="82"/>
      <c r="RUK13" s="82"/>
      <c r="RUL13" s="82"/>
      <c r="RUM13" s="82"/>
      <c r="RUN13" s="82"/>
      <c r="RUO13" s="82"/>
      <c r="RUP13" s="82"/>
      <c r="RUQ13" s="82"/>
      <c r="RUR13" s="82"/>
      <c r="RUS13" s="82"/>
      <c r="RUT13" s="82"/>
      <c r="RUU13" s="82"/>
      <c r="RUV13" s="82"/>
      <c r="RUW13" s="82"/>
      <c r="RUX13" s="82"/>
      <c r="RUY13" s="82"/>
      <c r="RUZ13" s="82"/>
      <c r="RVA13" s="82"/>
      <c r="RVB13" s="82"/>
      <c r="RVC13" s="82"/>
      <c r="RVD13" s="82"/>
      <c r="RVE13" s="82"/>
      <c r="RVF13" s="82"/>
      <c r="RVG13" s="82"/>
      <c r="RVH13" s="82"/>
      <c r="RVI13" s="82"/>
      <c r="RVJ13" s="82"/>
      <c r="RVK13" s="82"/>
      <c r="RVL13" s="82"/>
      <c r="RVM13" s="82"/>
      <c r="RVN13" s="82"/>
      <c r="RVO13" s="82"/>
      <c r="RVP13" s="82"/>
      <c r="RVQ13" s="82"/>
      <c r="RVR13" s="82"/>
      <c r="RVS13" s="82"/>
      <c r="RVT13" s="82"/>
      <c r="RVU13" s="82"/>
      <c r="RVV13" s="82"/>
      <c r="RVW13" s="82"/>
      <c r="RVX13" s="82"/>
      <c r="RVY13" s="82"/>
      <c r="RVZ13" s="82"/>
      <c r="RWA13" s="82"/>
      <c r="RWB13" s="82"/>
      <c r="RWC13" s="82"/>
      <c r="RWD13" s="82"/>
      <c r="RWE13" s="82"/>
      <c r="RWF13" s="82"/>
      <c r="RWG13" s="82"/>
      <c r="RWH13" s="82"/>
      <c r="RWI13" s="82"/>
      <c r="RWJ13" s="82"/>
      <c r="RWK13" s="82"/>
      <c r="RWL13" s="82"/>
      <c r="RWM13" s="82"/>
      <c r="RWN13" s="82"/>
      <c r="RWO13" s="82"/>
      <c r="RWP13" s="82"/>
      <c r="RWQ13" s="82"/>
      <c r="RWR13" s="82"/>
      <c r="RWS13" s="82"/>
      <c r="RWT13" s="82"/>
      <c r="RWU13" s="82"/>
      <c r="RWV13" s="82"/>
      <c r="RWW13" s="82"/>
      <c r="RWX13" s="82"/>
      <c r="RWY13" s="82"/>
      <c r="RWZ13" s="82"/>
      <c r="RXA13" s="82"/>
      <c r="RXB13" s="82"/>
      <c r="RXC13" s="82"/>
      <c r="RXD13" s="82"/>
      <c r="RXE13" s="82"/>
      <c r="RXF13" s="82"/>
      <c r="RXG13" s="82"/>
      <c r="RXH13" s="82"/>
      <c r="RXI13" s="82"/>
      <c r="RXJ13" s="82"/>
      <c r="RXK13" s="82"/>
      <c r="RXL13" s="82"/>
      <c r="RXM13" s="82"/>
      <c r="RXN13" s="82"/>
      <c r="RXO13" s="82"/>
      <c r="RXP13" s="82"/>
      <c r="RXQ13" s="82"/>
      <c r="RXR13" s="82"/>
      <c r="RXS13" s="82"/>
      <c r="RXT13" s="82"/>
      <c r="RXU13" s="82"/>
      <c r="RXV13" s="82"/>
      <c r="RXW13" s="82"/>
      <c r="RXX13" s="82"/>
      <c r="RXY13" s="82"/>
      <c r="RXZ13" s="82"/>
      <c r="RYA13" s="82"/>
      <c r="RYB13" s="82"/>
      <c r="RYC13" s="82"/>
      <c r="RYD13" s="82"/>
      <c r="RYE13" s="82"/>
      <c r="RYF13" s="82"/>
      <c r="RYG13" s="82"/>
      <c r="RYH13" s="82"/>
      <c r="RYI13" s="82"/>
      <c r="RYJ13" s="82"/>
      <c r="RYK13" s="82"/>
      <c r="RYL13" s="82"/>
      <c r="RYM13" s="82"/>
      <c r="RYN13" s="82"/>
      <c r="RYO13" s="82"/>
      <c r="RYP13" s="82"/>
      <c r="RYQ13" s="82"/>
      <c r="RYR13" s="82"/>
      <c r="RYS13" s="82"/>
      <c r="RYT13" s="82"/>
      <c r="RYU13" s="82"/>
      <c r="RYV13" s="82"/>
      <c r="RYW13" s="82"/>
      <c r="RYX13" s="82"/>
      <c r="RYY13" s="82"/>
      <c r="RYZ13" s="82"/>
      <c r="RZA13" s="82"/>
      <c r="RZB13" s="82"/>
      <c r="RZC13" s="82"/>
      <c r="RZD13" s="82"/>
      <c r="RZE13" s="82"/>
      <c r="RZF13" s="82"/>
      <c r="RZG13" s="82"/>
      <c r="RZH13" s="82"/>
      <c r="RZI13" s="82"/>
      <c r="RZJ13" s="82"/>
      <c r="RZK13" s="82"/>
      <c r="RZL13" s="82"/>
      <c r="RZM13" s="82"/>
      <c r="RZN13" s="82"/>
      <c r="RZO13" s="82"/>
      <c r="RZP13" s="82"/>
      <c r="RZQ13" s="82"/>
      <c r="RZR13" s="82"/>
      <c r="RZS13" s="82"/>
      <c r="RZT13" s="82"/>
      <c r="RZU13" s="82"/>
      <c r="RZV13" s="82"/>
      <c r="RZW13" s="82"/>
      <c r="RZX13" s="82"/>
      <c r="RZY13" s="82"/>
      <c r="RZZ13" s="82"/>
      <c r="SAA13" s="82"/>
      <c r="SAB13" s="82"/>
      <c r="SAC13" s="82"/>
      <c r="SAD13" s="82"/>
      <c r="SAE13" s="82"/>
      <c r="SAF13" s="82"/>
      <c r="SAG13" s="82"/>
      <c r="SAH13" s="82"/>
      <c r="SAI13" s="82"/>
      <c r="SAJ13" s="82"/>
      <c r="SAK13" s="82"/>
      <c r="SAL13" s="82"/>
      <c r="SAM13" s="82"/>
      <c r="SAN13" s="82"/>
      <c r="SAO13" s="82"/>
      <c r="SAP13" s="82"/>
      <c r="SAQ13" s="82"/>
      <c r="SAR13" s="82"/>
      <c r="SAS13" s="82"/>
      <c r="SAT13" s="82"/>
      <c r="SAU13" s="82"/>
      <c r="SAV13" s="82"/>
      <c r="SAW13" s="82"/>
      <c r="SAX13" s="82"/>
      <c r="SAY13" s="82"/>
      <c r="SAZ13" s="82"/>
      <c r="SBA13" s="82"/>
      <c r="SBB13" s="82"/>
      <c r="SBC13" s="82"/>
      <c r="SBD13" s="82"/>
      <c r="SBE13" s="82"/>
      <c r="SBF13" s="82"/>
      <c r="SBG13" s="82"/>
      <c r="SBH13" s="82"/>
      <c r="SBI13" s="82"/>
      <c r="SBJ13" s="82"/>
      <c r="SBK13" s="82"/>
      <c r="SBL13" s="82"/>
      <c r="SBM13" s="82"/>
      <c r="SBN13" s="82"/>
      <c r="SBO13" s="82"/>
      <c r="SBP13" s="82"/>
      <c r="SBQ13" s="82"/>
      <c r="SBR13" s="82"/>
      <c r="SBS13" s="82"/>
      <c r="SBT13" s="82"/>
      <c r="SBU13" s="82"/>
      <c r="SBV13" s="82"/>
      <c r="SBW13" s="82"/>
      <c r="SBX13" s="82"/>
      <c r="SBY13" s="82"/>
      <c r="SBZ13" s="82"/>
      <c r="SCA13" s="82"/>
      <c r="SCB13" s="82"/>
      <c r="SCC13" s="82"/>
      <c r="SCD13" s="82"/>
      <c r="SCE13" s="82"/>
      <c r="SCF13" s="82"/>
      <c r="SCG13" s="82"/>
      <c r="SCH13" s="82"/>
      <c r="SCI13" s="82"/>
      <c r="SCJ13" s="82"/>
      <c r="SCK13" s="82"/>
      <c r="SCL13" s="82"/>
      <c r="SCM13" s="82"/>
      <c r="SCN13" s="82"/>
      <c r="SCO13" s="82"/>
      <c r="SCP13" s="82"/>
      <c r="SCQ13" s="82"/>
      <c r="SCR13" s="82"/>
      <c r="SCS13" s="82"/>
      <c r="SCT13" s="82"/>
      <c r="SCU13" s="82"/>
      <c r="SCV13" s="82"/>
      <c r="SCW13" s="82"/>
      <c r="SCX13" s="82"/>
      <c r="SCY13" s="82"/>
      <c r="SCZ13" s="82"/>
      <c r="SDA13" s="82"/>
      <c r="SDB13" s="82"/>
      <c r="SDC13" s="82"/>
      <c r="SDD13" s="82"/>
      <c r="SDE13" s="82"/>
      <c r="SDF13" s="82"/>
      <c r="SDG13" s="82"/>
      <c r="SDH13" s="82"/>
      <c r="SDI13" s="82"/>
      <c r="SDJ13" s="82"/>
      <c r="SDK13" s="82"/>
      <c r="SDL13" s="82"/>
      <c r="SDM13" s="82"/>
      <c r="SDN13" s="82"/>
      <c r="SDO13" s="82"/>
      <c r="SDP13" s="82"/>
      <c r="SDQ13" s="82"/>
      <c r="SDR13" s="82"/>
      <c r="SDS13" s="82"/>
      <c r="SDT13" s="82"/>
      <c r="SDU13" s="82"/>
      <c r="SDV13" s="82"/>
      <c r="SDW13" s="82"/>
      <c r="SDX13" s="82"/>
      <c r="SDY13" s="82"/>
      <c r="SDZ13" s="82"/>
      <c r="SEA13" s="82"/>
      <c r="SEB13" s="82"/>
      <c r="SEC13" s="82"/>
      <c r="SED13" s="82"/>
      <c r="SEE13" s="82"/>
      <c r="SEF13" s="82"/>
      <c r="SEG13" s="82"/>
      <c r="SEH13" s="82"/>
      <c r="SEI13" s="82"/>
      <c r="SEJ13" s="82"/>
      <c r="SEK13" s="82"/>
      <c r="SEL13" s="82"/>
      <c r="SEM13" s="82"/>
      <c r="SEN13" s="82"/>
      <c r="SEO13" s="82"/>
      <c r="SEP13" s="82"/>
      <c r="SEQ13" s="82"/>
      <c r="SER13" s="82"/>
      <c r="SES13" s="82"/>
      <c r="SET13" s="82"/>
      <c r="SEU13" s="82"/>
      <c r="SEV13" s="82"/>
      <c r="SEW13" s="82"/>
      <c r="SEX13" s="82"/>
      <c r="SEY13" s="82"/>
      <c r="SEZ13" s="82"/>
      <c r="SFA13" s="82"/>
      <c r="SFB13" s="82"/>
      <c r="SFC13" s="82"/>
      <c r="SFD13" s="82"/>
      <c r="SFE13" s="82"/>
      <c r="SFF13" s="82"/>
      <c r="SFG13" s="82"/>
      <c r="SFH13" s="82"/>
      <c r="SFI13" s="82"/>
      <c r="SFJ13" s="82"/>
      <c r="SFK13" s="82"/>
      <c r="SFL13" s="82"/>
      <c r="SFM13" s="82"/>
      <c r="SFN13" s="82"/>
      <c r="SFO13" s="82"/>
      <c r="SFP13" s="82"/>
      <c r="SFQ13" s="82"/>
      <c r="SFR13" s="82"/>
      <c r="SFS13" s="82"/>
      <c r="SFT13" s="82"/>
      <c r="SFU13" s="82"/>
      <c r="SFV13" s="82"/>
      <c r="SFW13" s="82"/>
      <c r="SFX13" s="82"/>
      <c r="SFY13" s="82"/>
      <c r="SFZ13" s="82"/>
      <c r="SGA13" s="82"/>
      <c r="SGB13" s="82"/>
      <c r="SGC13" s="82"/>
      <c r="SGD13" s="82"/>
      <c r="SGE13" s="82"/>
      <c r="SGF13" s="82"/>
      <c r="SGG13" s="82"/>
      <c r="SGH13" s="82"/>
      <c r="SGI13" s="82"/>
      <c r="SGJ13" s="82"/>
      <c r="SGK13" s="82"/>
      <c r="SGL13" s="82"/>
      <c r="SGM13" s="82"/>
      <c r="SGN13" s="82"/>
      <c r="SGO13" s="82"/>
      <c r="SGP13" s="82"/>
      <c r="SGQ13" s="82"/>
      <c r="SGR13" s="82"/>
      <c r="SGS13" s="82"/>
      <c r="SGT13" s="82"/>
      <c r="SGU13" s="82"/>
      <c r="SGV13" s="82"/>
      <c r="SGW13" s="82"/>
      <c r="SGX13" s="82"/>
      <c r="SGY13" s="82"/>
      <c r="SGZ13" s="82"/>
      <c r="SHA13" s="82"/>
      <c r="SHB13" s="82"/>
      <c r="SHC13" s="82"/>
      <c r="SHD13" s="82"/>
      <c r="SHE13" s="82"/>
      <c r="SHF13" s="82"/>
      <c r="SHG13" s="82"/>
      <c r="SHH13" s="82"/>
      <c r="SHI13" s="82"/>
      <c r="SHJ13" s="82"/>
      <c r="SHK13" s="82"/>
      <c r="SHL13" s="82"/>
      <c r="SHM13" s="82"/>
      <c r="SHN13" s="82"/>
      <c r="SHO13" s="82"/>
      <c r="SHP13" s="82"/>
      <c r="SHQ13" s="82"/>
      <c r="SHR13" s="82"/>
      <c r="SHS13" s="82"/>
      <c r="SHT13" s="82"/>
      <c r="SHU13" s="82"/>
      <c r="SHV13" s="82"/>
      <c r="SHW13" s="82"/>
      <c r="SHX13" s="82"/>
      <c r="SHY13" s="82"/>
      <c r="SHZ13" s="82"/>
      <c r="SIA13" s="82"/>
      <c r="SIB13" s="82"/>
      <c r="SIC13" s="82"/>
      <c r="SID13" s="82"/>
      <c r="SIE13" s="82"/>
      <c r="SIF13" s="82"/>
      <c r="SIG13" s="82"/>
      <c r="SIH13" s="82"/>
      <c r="SII13" s="82"/>
      <c r="SIJ13" s="82"/>
      <c r="SIK13" s="82"/>
      <c r="SIL13" s="82"/>
      <c r="SIM13" s="82"/>
      <c r="SIN13" s="82"/>
      <c r="SIO13" s="82"/>
      <c r="SIP13" s="82"/>
      <c r="SIQ13" s="82"/>
      <c r="SIR13" s="82"/>
      <c r="SIS13" s="82"/>
      <c r="SIT13" s="82"/>
      <c r="SIU13" s="82"/>
      <c r="SIV13" s="82"/>
      <c r="SIW13" s="82"/>
      <c r="SIX13" s="82"/>
      <c r="SIY13" s="82"/>
      <c r="SIZ13" s="82"/>
      <c r="SJA13" s="82"/>
      <c r="SJB13" s="82"/>
      <c r="SJC13" s="82"/>
      <c r="SJD13" s="82"/>
      <c r="SJE13" s="82"/>
      <c r="SJF13" s="82"/>
      <c r="SJG13" s="82"/>
      <c r="SJH13" s="82"/>
      <c r="SJI13" s="82"/>
      <c r="SJJ13" s="82"/>
      <c r="SJK13" s="82"/>
      <c r="SJL13" s="82"/>
      <c r="SJM13" s="82"/>
      <c r="SJN13" s="82"/>
      <c r="SJO13" s="82"/>
      <c r="SJP13" s="82"/>
      <c r="SJQ13" s="82"/>
      <c r="SJR13" s="82"/>
      <c r="SJS13" s="82"/>
      <c r="SJT13" s="82"/>
      <c r="SJU13" s="82"/>
      <c r="SJV13" s="82"/>
      <c r="SJW13" s="82"/>
      <c r="SJX13" s="82"/>
      <c r="SJY13" s="82"/>
      <c r="SJZ13" s="82"/>
      <c r="SKA13" s="82"/>
      <c r="SKB13" s="82"/>
      <c r="SKC13" s="82"/>
      <c r="SKD13" s="82"/>
      <c r="SKE13" s="82"/>
      <c r="SKF13" s="82"/>
      <c r="SKG13" s="82"/>
      <c r="SKH13" s="82"/>
      <c r="SKI13" s="82"/>
      <c r="SKJ13" s="82"/>
      <c r="SKK13" s="82"/>
      <c r="SKL13" s="82"/>
      <c r="SKM13" s="82"/>
      <c r="SKN13" s="82"/>
      <c r="SKO13" s="82"/>
      <c r="SKP13" s="82"/>
      <c r="SKQ13" s="82"/>
      <c r="SKR13" s="82"/>
      <c r="SKS13" s="82"/>
      <c r="SKT13" s="82"/>
      <c r="SKU13" s="82"/>
      <c r="SKV13" s="82"/>
      <c r="SKW13" s="82"/>
      <c r="SKX13" s="82"/>
      <c r="SKY13" s="82"/>
      <c r="SKZ13" s="82"/>
      <c r="SLA13" s="82"/>
      <c r="SLB13" s="82"/>
      <c r="SLC13" s="82"/>
      <c r="SLD13" s="82"/>
      <c r="SLE13" s="82"/>
      <c r="SLF13" s="82"/>
      <c r="SLG13" s="82"/>
      <c r="SLH13" s="82"/>
      <c r="SLI13" s="82"/>
      <c r="SLJ13" s="82"/>
      <c r="SLK13" s="82"/>
      <c r="SLL13" s="82"/>
      <c r="SLM13" s="82"/>
      <c r="SLN13" s="82"/>
      <c r="SLO13" s="82"/>
      <c r="SLP13" s="82"/>
      <c r="SLQ13" s="82"/>
      <c r="SLR13" s="82"/>
      <c r="SLS13" s="82"/>
      <c r="SLT13" s="82"/>
      <c r="SLU13" s="82"/>
      <c r="SLV13" s="82"/>
      <c r="SLW13" s="82"/>
      <c r="SLX13" s="82"/>
      <c r="SLY13" s="82"/>
      <c r="SLZ13" s="82"/>
      <c r="SMA13" s="82"/>
      <c r="SMB13" s="82"/>
      <c r="SMC13" s="82"/>
      <c r="SMD13" s="82"/>
      <c r="SME13" s="82"/>
      <c r="SMF13" s="82"/>
      <c r="SMG13" s="82"/>
      <c r="SMH13" s="82"/>
      <c r="SMI13" s="82"/>
      <c r="SMJ13" s="82"/>
      <c r="SMK13" s="82"/>
      <c r="SML13" s="82"/>
      <c r="SMM13" s="82"/>
      <c r="SMN13" s="82"/>
      <c r="SMO13" s="82"/>
      <c r="SMP13" s="82"/>
      <c r="SMQ13" s="82"/>
      <c r="SMR13" s="82"/>
      <c r="SMS13" s="82"/>
      <c r="SMT13" s="82"/>
      <c r="SMU13" s="82"/>
      <c r="SMV13" s="82"/>
      <c r="SMW13" s="82"/>
      <c r="SMX13" s="82"/>
      <c r="SMY13" s="82"/>
      <c r="SMZ13" s="82"/>
      <c r="SNA13" s="82"/>
      <c r="SNB13" s="82"/>
      <c r="SNC13" s="82"/>
      <c r="SND13" s="82"/>
      <c r="SNE13" s="82"/>
      <c r="SNF13" s="82"/>
      <c r="SNG13" s="82"/>
      <c r="SNH13" s="82"/>
      <c r="SNI13" s="82"/>
      <c r="SNJ13" s="82"/>
      <c r="SNK13" s="82"/>
      <c r="SNL13" s="82"/>
      <c r="SNM13" s="82"/>
      <c r="SNN13" s="82"/>
      <c r="SNO13" s="82"/>
      <c r="SNP13" s="82"/>
      <c r="SNQ13" s="82"/>
      <c r="SNR13" s="82"/>
      <c r="SNS13" s="82"/>
      <c r="SNT13" s="82"/>
      <c r="SNU13" s="82"/>
      <c r="SNV13" s="82"/>
      <c r="SNW13" s="82"/>
      <c r="SNX13" s="82"/>
      <c r="SNY13" s="82"/>
      <c r="SNZ13" s="82"/>
      <c r="SOA13" s="82"/>
      <c r="SOB13" s="82"/>
      <c r="SOC13" s="82"/>
      <c r="SOD13" s="82"/>
      <c r="SOE13" s="82"/>
      <c r="SOF13" s="82"/>
      <c r="SOG13" s="82"/>
      <c r="SOH13" s="82"/>
      <c r="SOI13" s="82"/>
      <c r="SOJ13" s="82"/>
      <c r="SOK13" s="82"/>
      <c r="SOL13" s="82"/>
      <c r="SOM13" s="82"/>
      <c r="SON13" s="82"/>
      <c r="SOO13" s="82"/>
      <c r="SOP13" s="82"/>
      <c r="SOQ13" s="82"/>
      <c r="SOR13" s="82"/>
      <c r="SOS13" s="82"/>
      <c r="SOT13" s="82"/>
      <c r="SOU13" s="82"/>
      <c r="SOV13" s="82"/>
      <c r="SOW13" s="82"/>
      <c r="SOX13" s="82"/>
      <c r="SOY13" s="82"/>
      <c r="SOZ13" s="82"/>
      <c r="SPA13" s="82"/>
      <c r="SPB13" s="82"/>
      <c r="SPC13" s="82"/>
      <c r="SPD13" s="82"/>
      <c r="SPE13" s="82"/>
      <c r="SPF13" s="82"/>
      <c r="SPG13" s="82"/>
      <c r="SPH13" s="82"/>
      <c r="SPI13" s="82"/>
      <c r="SPJ13" s="82"/>
      <c r="SPK13" s="82"/>
      <c r="SPL13" s="82"/>
      <c r="SPM13" s="82"/>
      <c r="SPN13" s="82"/>
      <c r="SPO13" s="82"/>
      <c r="SPP13" s="82"/>
      <c r="SPQ13" s="82"/>
      <c r="SPR13" s="82"/>
      <c r="SPS13" s="82"/>
      <c r="SPT13" s="82"/>
      <c r="SPU13" s="82"/>
      <c r="SPV13" s="82"/>
      <c r="SPW13" s="82"/>
      <c r="SPX13" s="82"/>
      <c r="SPY13" s="82"/>
      <c r="SPZ13" s="82"/>
      <c r="SQA13" s="82"/>
      <c r="SQB13" s="82"/>
      <c r="SQC13" s="82"/>
      <c r="SQD13" s="82"/>
      <c r="SQE13" s="82"/>
      <c r="SQF13" s="82"/>
      <c r="SQG13" s="82"/>
      <c r="SQH13" s="82"/>
      <c r="SQI13" s="82"/>
      <c r="SQJ13" s="82"/>
      <c r="SQK13" s="82"/>
      <c r="SQL13" s="82"/>
      <c r="SQM13" s="82"/>
      <c r="SQN13" s="82"/>
      <c r="SQO13" s="82"/>
      <c r="SQP13" s="82"/>
      <c r="SQQ13" s="82"/>
      <c r="SQR13" s="82"/>
      <c r="SQS13" s="82"/>
      <c r="SQT13" s="82"/>
      <c r="SQU13" s="82"/>
      <c r="SQV13" s="82"/>
      <c r="SQW13" s="82"/>
      <c r="SQX13" s="82"/>
      <c r="SQY13" s="82"/>
      <c r="SQZ13" s="82"/>
      <c r="SRA13" s="82"/>
      <c r="SRB13" s="82"/>
      <c r="SRC13" s="82"/>
      <c r="SRD13" s="82"/>
      <c r="SRE13" s="82"/>
      <c r="SRF13" s="82"/>
      <c r="SRG13" s="82"/>
      <c r="SRH13" s="82"/>
      <c r="SRI13" s="82"/>
      <c r="SRJ13" s="82"/>
      <c r="SRK13" s="82"/>
      <c r="SRL13" s="82"/>
      <c r="SRM13" s="82"/>
      <c r="SRN13" s="82"/>
      <c r="SRO13" s="82"/>
      <c r="SRP13" s="82"/>
      <c r="SRQ13" s="82"/>
      <c r="SRR13" s="82"/>
      <c r="SRS13" s="82"/>
      <c r="SRT13" s="82"/>
      <c r="SRU13" s="82"/>
      <c r="SRV13" s="82"/>
      <c r="SRW13" s="82"/>
      <c r="SRX13" s="82"/>
      <c r="SRY13" s="82"/>
      <c r="SRZ13" s="82"/>
      <c r="SSA13" s="82"/>
      <c r="SSB13" s="82"/>
      <c r="SSC13" s="82"/>
      <c r="SSD13" s="82"/>
      <c r="SSE13" s="82"/>
      <c r="SSF13" s="82"/>
      <c r="SSG13" s="82"/>
      <c r="SSH13" s="82"/>
      <c r="SSI13" s="82"/>
      <c r="SSJ13" s="82"/>
      <c r="SSK13" s="82"/>
      <c r="SSL13" s="82"/>
      <c r="SSM13" s="82"/>
      <c r="SSN13" s="82"/>
      <c r="SSO13" s="82"/>
      <c r="SSP13" s="82"/>
      <c r="SSQ13" s="82"/>
      <c r="SSR13" s="82"/>
      <c r="SSS13" s="82"/>
      <c r="SST13" s="82"/>
      <c r="SSU13" s="82"/>
      <c r="SSV13" s="82"/>
      <c r="SSW13" s="82"/>
      <c r="SSX13" s="82"/>
      <c r="SSY13" s="82"/>
      <c r="SSZ13" s="82"/>
      <c r="STA13" s="82"/>
      <c r="STB13" s="82"/>
      <c r="STC13" s="82"/>
      <c r="STD13" s="82"/>
      <c r="STE13" s="82"/>
      <c r="STF13" s="82"/>
      <c r="STG13" s="82"/>
      <c r="STH13" s="82"/>
      <c r="STI13" s="82"/>
      <c r="STJ13" s="82"/>
      <c r="STK13" s="82"/>
      <c r="STL13" s="82"/>
      <c r="STM13" s="82"/>
      <c r="STN13" s="82"/>
      <c r="STO13" s="82"/>
      <c r="STP13" s="82"/>
      <c r="STQ13" s="82"/>
      <c r="STR13" s="82"/>
      <c r="STS13" s="82"/>
      <c r="STT13" s="82"/>
      <c r="STU13" s="82"/>
      <c r="STV13" s="82"/>
      <c r="STW13" s="82"/>
      <c r="STX13" s="82"/>
      <c r="STY13" s="82"/>
      <c r="STZ13" s="82"/>
      <c r="SUA13" s="82"/>
      <c r="SUB13" s="82"/>
      <c r="SUC13" s="82"/>
      <c r="SUD13" s="82"/>
      <c r="SUE13" s="82"/>
      <c r="SUF13" s="82"/>
      <c r="SUG13" s="82"/>
      <c r="SUH13" s="82"/>
      <c r="SUI13" s="82"/>
      <c r="SUJ13" s="82"/>
      <c r="SUK13" s="82"/>
      <c r="SUL13" s="82"/>
      <c r="SUM13" s="82"/>
      <c r="SUN13" s="82"/>
      <c r="SUO13" s="82"/>
      <c r="SUP13" s="82"/>
      <c r="SUQ13" s="82"/>
      <c r="SUR13" s="82"/>
      <c r="SUS13" s="82"/>
      <c r="SUT13" s="82"/>
      <c r="SUU13" s="82"/>
      <c r="SUV13" s="82"/>
      <c r="SUW13" s="82"/>
      <c r="SUX13" s="82"/>
      <c r="SUY13" s="82"/>
      <c r="SUZ13" s="82"/>
      <c r="SVA13" s="82"/>
      <c r="SVB13" s="82"/>
      <c r="SVC13" s="82"/>
      <c r="SVD13" s="82"/>
      <c r="SVE13" s="82"/>
      <c r="SVF13" s="82"/>
      <c r="SVG13" s="82"/>
      <c r="SVH13" s="82"/>
      <c r="SVI13" s="82"/>
      <c r="SVJ13" s="82"/>
      <c r="SVK13" s="82"/>
      <c r="SVL13" s="82"/>
      <c r="SVM13" s="82"/>
      <c r="SVN13" s="82"/>
      <c r="SVO13" s="82"/>
      <c r="SVP13" s="82"/>
      <c r="SVQ13" s="82"/>
      <c r="SVR13" s="82"/>
      <c r="SVS13" s="82"/>
      <c r="SVT13" s="82"/>
      <c r="SVU13" s="82"/>
      <c r="SVV13" s="82"/>
      <c r="SVW13" s="82"/>
      <c r="SVX13" s="82"/>
      <c r="SVY13" s="82"/>
      <c r="SVZ13" s="82"/>
      <c r="SWA13" s="82"/>
      <c r="SWB13" s="82"/>
      <c r="SWC13" s="82"/>
      <c r="SWD13" s="82"/>
      <c r="SWE13" s="82"/>
      <c r="SWF13" s="82"/>
      <c r="SWG13" s="82"/>
      <c r="SWH13" s="82"/>
      <c r="SWI13" s="82"/>
      <c r="SWJ13" s="82"/>
      <c r="SWK13" s="82"/>
      <c r="SWL13" s="82"/>
      <c r="SWM13" s="82"/>
      <c r="SWN13" s="82"/>
      <c r="SWO13" s="82"/>
      <c r="SWP13" s="82"/>
      <c r="SWQ13" s="82"/>
      <c r="SWR13" s="82"/>
      <c r="SWS13" s="82"/>
      <c r="SWT13" s="82"/>
      <c r="SWU13" s="82"/>
      <c r="SWV13" s="82"/>
      <c r="SWW13" s="82"/>
      <c r="SWX13" s="82"/>
      <c r="SWY13" s="82"/>
      <c r="SWZ13" s="82"/>
      <c r="SXA13" s="82"/>
      <c r="SXB13" s="82"/>
      <c r="SXC13" s="82"/>
      <c r="SXD13" s="82"/>
      <c r="SXE13" s="82"/>
      <c r="SXF13" s="82"/>
      <c r="SXG13" s="82"/>
      <c r="SXH13" s="82"/>
      <c r="SXI13" s="82"/>
      <c r="SXJ13" s="82"/>
      <c r="SXK13" s="82"/>
      <c r="SXL13" s="82"/>
      <c r="SXM13" s="82"/>
      <c r="SXN13" s="82"/>
      <c r="SXO13" s="82"/>
      <c r="SXP13" s="82"/>
      <c r="SXQ13" s="82"/>
      <c r="SXR13" s="82"/>
      <c r="SXS13" s="82"/>
      <c r="SXT13" s="82"/>
      <c r="SXU13" s="82"/>
      <c r="SXV13" s="82"/>
      <c r="SXW13" s="82"/>
      <c r="SXX13" s="82"/>
      <c r="SXY13" s="82"/>
      <c r="SXZ13" s="82"/>
      <c r="SYA13" s="82"/>
      <c r="SYB13" s="82"/>
      <c r="SYC13" s="82"/>
      <c r="SYD13" s="82"/>
      <c r="SYE13" s="82"/>
      <c r="SYF13" s="82"/>
      <c r="SYG13" s="82"/>
      <c r="SYH13" s="82"/>
      <c r="SYI13" s="82"/>
      <c r="SYJ13" s="82"/>
      <c r="SYK13" s="82"/>
      <c r="SYL13" s="82"/>
      <c r="SYM13" s="82"/>
      <c r="SYN13" s="82"/>
      <c r="SYO13" s="82"/>
      <c r="SYP13" s="82"/>
      <c r="SYQ13" s="82"/>
      <c r="SYR13" s="82"/>
      <c r="SYS13" s="82"/>
      <c r="SYT13" s="82"/>
      <c r="SYU13" s="82"/>
      <c r="SYV13" s="82"/>
      <c r="SYW13" s="82"/>
      <c r="SYX13" s="82"/>
      <c r="SYY13" s="82"/>
      <c r="SYZ13" s="82"/>
      <c r="SZA13" s="82"/>
      <c r="SZB13" s="82"/>
      <c r="SZC13" s="82"/>
      <c r="SZD13" s="82"/>
      <c r="SZE13" s="82"/>
      <c r="SZF13" s="82"/>
      <c r="SZG13" s="82"/>
      <c r="SZH13" s="82"/>
      <c r="SZI13" s="82"/>
      <c r="SZJ13" s="82"/>
      <c r="SZK13" s="82"/>
      <c r="SZL13" s="82"/>
      <c r="SZM13" s="82"/>
      <c r="SZN13" s="82"/>
      <c r="SZO13" s="82"/>
      <c r="SZP13" s="82"/>
      <c r="SZQ13" s="82"/>
      <c r="SZR13" s="82"/>
      <c r="SZS13" s="82"/>
      <c r="SZT13" s="82"/>
      <c r="SZU13" s="82"/>
      <c r="SZV13" s="82"/>
      <c r="SZW13" s="82"/>
      <c r="SZX13" s="82"/>
      <c r="SZY13" s="82"/>
      <c r="SZZ13" s="82"/>
      <c r="TAA13" s="82"/>
      <c r="TAB13" s="82"/>
      <c r="TAC13" s="82"/>
      <c r="TAD13" s="82"/>
      <c r="TAE13" s="82"/>
      <c r="TAF13" s="82"/>
      <c r="TAG13" s="82"/>
      <c r="TAH13" s="82"/>
      <c r="TAI13" s="82"/>
      <c r="TAJ13" s="82"/>
      <c r="TAK13" s="82"/>
      <c r="TAL13" s="82"/>
      <c r="TAM13" s="82"/>
      <c r="TAN13" s="82"/>
      <c r="TAO13" s="82"/>
      <c r="TAP13" s="82"/>
      <c r="TAQ13" s="82"/>
      <c r="TAR13" s="82"/>
      <c r="TAS13" s="82"/>
      <c r="TAT13" s="82"/>
      <c r="TAU13" s="82"/>
      <c r="TAV13" s="82"/>
      <c r="TAW13" s="82"/>
      <c r="TAX13" s="82"/>
      <c r="TAY13" s="82"/>
      <c r="TAZ13" s="82"/>
      <c r="TBA13" s="82"/>
      <c r="TBB13" s="82"/>
      <c r="TBC13" s="82"/>
      <c r="TBD13" s="82"/>
      <c r="TBE13" s="82"/>
      <c r="TBF13" s="82"/>
      <c r="TBG13" s="82"/>
      <c r="TBH13" s="82"/>
      <c r="TBI13" s="82"/>
      <c r="TBJ13" s="82"/>
      <c r="TBK13" s="82"/>
      <c r="TBL13" s="82"/>
      <c r="TBM13" s="82"/>
      <c r="TBN13" s="82"/>
      <c r="TBO13" s="82"/>
      <c r="TBP13" s="82"/>
      <c r="TBQ13" s="82"/>
      <c r="TBR13" s="82"/>
      <c r="TBS13" s="82"/>
      <c r="TBT13" s="82"/>
      <c r="TBU13" s="82"/>
      <c r="TBV13" s="82"/>
      <c r="TBW13" s="82"/>
      <c r="TBX13" s="82"/>
      <c r="TBY13" s="82"/>
      <c r="TBZ13" s="82"/>
      <c r="TCA13" s="82"/>
      <c r="TCB13" s="82"/>
      <c r="TCC13" s="82"/>
      <c r="TCD13" s="82"/>
      <c r="TCE13" s="82"/>
      <c r="TCF13" s="82"/>
      <c r="TCG13" s="82"/>
      <c r="TCH13" s="82"/>
      <c r="TCI13" s="82"/>
      <c r="TCJ13" s="82"/>
      <c r="TCK13" s="82"/>
      <c r="TCL13" s="82"/>
      <c r="TCM13" s="82"/>
      <c r="TCN13" s="82"/>
      <c r="TCO13" s="82"/>
      <c r="TCP13" s="82"/>
      <c r="TCQ13" s="82"/>
      <c r="TCR13" s="82"/>
      <c r="TCS13" s="82"/>
      <c r="TCT13" s="82"/>
      <c r="TCU13" s="82"/>
      <c r="TCV13" s="82"/>
      <c r="TCW13" s="82"/>
      <c r="TCX13" s="82"/>
      <c r="TCY13" s="82"/>
      <c r="TCZ13" s="82"/>
      <c r="TDA13" s="82"/>
      <c r="TDB13" s="82"/>
      <c r="TDC13" s="82"/>
      <c r="TDD13" s="82"/>
      <c r="TDE13" s="82"/>
      <c r="TDF13" s="82"/>
      <c r="TDG13" s="82"/>
      <c r="TDH13" s="82"/>
      <c r="TDI13" s="82"/>
      <c r="TDJ13" s="82"/>
      <c r="TDK13" s="82"/>
      <c r="TDL13" s="82"/>
      <c r="TDM13" s="82"/>
      <c r="TDN13" s="82"/>
      <c r="TDO13" s="82"/>
      <c r="TDP13" s="82"/>
      <c r="TDQ13" s="82"/>
      <c r="TDR13" s="82"/>
      <c r="TDS13" s="82"/>
      <c r="TDT13" s="82"/>
      <c r="TDU13" s="82"/>
      <c r="TDV13" s="82"/>
      <c r="TDW13" s="82"/>
      <c r="TDX13" s="82"/>
      <c r="TDY13" s="82"/>
      <c r="TDZ13" s="82"/>
      <c r="TEA13" s="82"/>
      <c r="TEB13" s="82"/>
      <c r="TEC13" s="82"/>
      <c r="TED13" s="82"/>
      <c r="TEE13" s="82"/>
      <c r="TEF13" s="82"/>
      <c r="TEG13" s="82"/>
      <c r="TEH13" s="82"/>
      <c r="TEI13" s="82"/>
      <c r="TEJ13" s="82"/>
      <c r="TEK13" s="82"/>
      <c r="TEL13" s="82"/>
      <c r="TEM13" s="82"/>
      <c r="TEN13" s="82"/>
      <c r="TEO13" s="82"/>
      <c r="TEP13" s="82"/>
      <c r="TEQ13" s="82"/>
      <c r="TER13" s="82"/>
      <c r="TES13" s="82"/>
      <c r="TET13" s="82"/>
      <c r="TEU13" s="82"/>
      <c r="TEV13" s="82"/>
      <c r="TEW13" s="82"/>
      <c r="TEX13" s="82"/>
      <c r="TEY13" s="82"/>
      <c r="TEZ13" s="82"/>
      <c r="TFA13" s="82"/>
      <c r="TFB13" s="82"/>
      <c r="TFC13" s="82"/>
      <c r="TFD13" s="82"/>
      <c r="TFE13" s="82"/>
      <c r="TFF13" s="82"/>
      <c r="TFG13" s="82"/>
      <c r="TFH13" s="82"/>
      <c r="TFI13" s="82"/>
      <c r="TFJ13" s="82"/>
      <c r="TFK13" s="82"/>
      <c r="TFL13" s="82"/>
      <c r="TFM13" s="82"/>
      <c r="TFN13" s="82"/>
      <c r="TFO13" s="82"/>
      <c r="TFP13" s="82"/>
      <c r="TFQ13" s="82"/>
      <c r="TFR13" s="82"/>
      <c r="TFS13" s="82"/>
      <c r="TFT13" s="82"/>
      <c r="TFU13" s="82"/>
      <c r="TFV13" s="82"/>
      <c r="TFW13" s="82"/>
      <c r="TFX13" s="82"/>
      <c r="TFY13" s="82"/>
      <c r="TFZ13" s="82"/>
      <c r="TGA13" s="82"/>
      <c r="TGB13" s="82"/>
      <c r="TGC13" s="82"/>
      <c r="TGD13" s="82"/>
      <c r="TGE13" s="82"/>
      <c r="TGF13" s="82"/>
      <c r="TGG13" s="82"/>
      <c r="TGH13" s="82"/>
      <c r="TGI13" s="82"/>
      <c r="TGJ13" s="82"/>
      <c r="TGK13" s="82"/>
      <c r="TGL13" s="82"/>
      <c r="TGM13" s="82"/>
      <c r="TGN13" s="82"/>
      <c r="TGO13" s="82"/>
      <c r="TGP13" s="82"/>
      <c r="TGQ13" s="82"/>
      <c r="TGR13" s="82"/>
      <c r="TGS13" s="82"/>
      <c r="TGT13" s="82"/>
      <c r="TGU13" s="82"/>
      <c r="TGV13" s="82"/>
      <c r="TGW13" s="82"/>
      <c r="TGX13" s="82"/>
      <c r="TGY13" s="82"/>
      <c r="TGZ13" s="82"/>
      <c r="THA13" s="82"/>
      <c r="THB13" s="82"/>
      <c r="THC13" s="82"/>
      <c r="THD13" s="82"/>
      <c r="THE13" s="82"/>
      <c r="THF13" s="82"/>
      <c r="THG13" s="82"/>
      <c r="THH13" s="82"/>
      <c r="THI13" s="82"/>
      <c r="THJ13" s="82"/>
      <c r="THK13" s="82"/>
      <c r="THL13" s="82"/>
      <c r="THM13" s="82"/>
      <c r="THN13" s="82"/>
      <c r="THO13" s="82"/>
      <c r="THP13" s="82"/>
      <c r="THQ13" s="82"/>
      <c r="THR13" s="82"/>
      <c r="THS13" s="82"/>
      <c r="THT13" s="82"/>
      <c r="THU13" s="82"/>
      <c r="THV13" s="82"/>
      <c r="THW13" s="82"/>
      <c r="THX13" s="82"/>
      <c r="THY13" s="82"/>
      <c r="THZ13" s="82"/>
      <c r="TIA13" s="82"/>
      <c r="TIB13" s="82"/>
      <c r="TIC13" s="82"/>
      <c r="TID13" s="82"/>
      <c r="TIE13" s="82"/>
      <c r="TIF13" s="82"/>
      <c r="TIG13" s="82"/>
      <c r="TIH13" s="82"/>
      <c r="TII13" s="82"/>
      <c r="TIJ13" s="82"/>
      <c r="TIK13" s="82"/>
      <c r="TIL13" s="82"/>
      <c r="TIM13" s="82"/>
      <c r="TIN13" s="82"/>
      <c r="TIO13" s="82"/>
      <c r="TIP13" s="82"/>
      <c r="TIQ13" s="82"/>
      <c r="TIR13" s="82"/>
      <c r="TIS13" s="82"/>
      <c r="TIT13" s="82"/>
      <c r="TIU13" s="82"/>
      <c r="TIV13" s="82"/>
      <c r="TIW13" s="82"/>
      <c r="TIX13" s="82"/>
      <c r="TIY13" s="82"/>
      <c r="TIZ13" s="82"/>
      <c r="TJA13" s="82"/>
      <c r="TJB13" s="82"/>
      <c r="TJC13" s="82"/>
      <c r="TJD13" s="82"/>
      <c r="TJE13" s="82"/>
      <c r="TJF13" s="82"/>
      <c r="TJG13" s="82"/>
      <c r="TJH13" s="82"/>
      <c r="TJI13" s="82"/>
      <c r="TJJ13" s="82"/>
      <c r="TJK13" s="82"/>
      <c r="TJL13" s="82"/>
      <c r="TJM13" s="82"/>
      <c r="TJN13" s="82"/>
      <c r="TJO13" s="82"/>
      <c r="TJP13" s="82"/>
      <c r="TJQ13" s="82"/>
      <c r="TJR13" s="82"/>
      <c r="TJS13" s="82"/>
      <c r="TJT13" s="82"/>
      <c r="TJU13" s="82"/>
      <c r="TJV13" s="82"/>
      <c r="TJW13" s="82"/>
      <c r="TJX13" s="82"/>
      <c r="TJY13" s="82"/>
      <c r="TJZ13" s="82"/>
      <c r="TKA13" s="82"/>
      <c r="TKB13" s="82"/>
      <c r="TKC13" s="82"/>
      <c r="TKD13" s="82"/>
      <c r="TKE13" s="82"/>
      <c r="TKF13" s="82"/>
      <c r="TKG13" s="82"/>
      <c r="TKH13" s="82"/>
      <c r="TKI13" s="82"/>
      <c r="TKJ13" s="82"/>
      <c r="TKK13" s="82"/>
      <c r="TKL13" s="82"/>
      <c r="TKM13" s="82"/>
      <c r="TKN13" s="82"/>
      <c r="TKO13" s="82"/>
      <c r="TKP13" s="82"/>
      <c r="TKQ13" s="82"/>
      <c r="TKR13" s="82"/>
      <c r="TKS13" s="82"/>
      <c r="TKT13" s="82"/>
      <c r="TKU13" s="82"/>
      <c r="TKV13" s="82"/>
      <c r="TKW13" s="82"/>
      <c r="TKX13" s="82"/>
      <c r="TKY13" s="82"/>
      <c r="TKZ13" s="82"/>
      <c r="TLA13" s="82"/>
      <c r="TLB13" s="82"/>
      <c r="TLC13" s="82"/>
      <c r="TLD13" s="82"/>
      <c r="TLE13" s="82"/>
      <c r="TLF13" s="82"/>
      <c r="TLG13" s="82"/>
      <c r="TLH13" s="82"/>
      <c r="TLI13" s="82"/>
      <c r="TLJ13" s="82"/>
      <c r="TLK13" s="82"/>
      <c r="TLL13" s="82"/>
      <c r="TLM13" s="82"/>
      <c r="TLN13" s="82"/>
      <c r="TLO13" s="82"/>
      <c r="TLP13" s="82"/>
      <c r="TLQ13" s="82"/>
      <c r="TLR13" s="82"/>
      <c r="TLS13" s="82"/>
      <c r="TLT13" s="82"/>
      <c r="TLU13" s="82"/>
      <c r="TLV13" s="82"/>
      <c r="TLW13" s="82"/>
      <c r="TLX13" s="82"/>
      <c r="TLY13" s="82"/>
      <c r="TLZ13" s="82"/>
      <c r="TMA13" s="82"/>
      <c r="TMB13" s="82"/>
      <c r="TMC13" s="82"/>
      <c r="TMD13" s="82"/>
      <c r="TME13" s="82"/>
      <c r="TMF13" s="82"/>
      <c r="TMG13" s="82"/>
      <c r="TMH13" s="82"/>
      <c r="TMI13" s="82"/>
      <c r="TMJ13" s="82"/>
      <c r="TMK13" s="82"/>
      <c r="TML13" s="82"/>
      <c r="TMM13" s="82"/>
      <c r="TMN13" s="82"/>
      <c r="TMO13" s="82"/>
      <c r="TMP13" s="82"/>
      <c r="TMQ13" s="82"/>
      <c r="TMR13" s="82"/>
      <c r="TMS13" s="82"/>
      <c r="TMT13" s="82"/>
      <c r="TMU13" s="82"/>
      <c r="TMV13" s="82"/>
      <c r="TMW13" s="82"/>
      <c r="TMX13" s="82"/>
      <c r="TMY13" s="82"/>
      <c r="TMZ13" s="82"/>
      <c r="TNA13" s="82"/>
      <c r="TNB13" s="82"/>
      <c r="TNC13" s="82"/>
      <c r="TND13" s="82"/>
      <c r="TNE13" s="82"/>
      <c r="TNF13" s="82"/>
      <c r="TNG13" s="82"/>
      <c r="TNH13" s="82"/>
      <c r="TNI13" s="82"/>
      <c r="TNJ13" s="82"/>
      <c r="TNK13" s="82"/>
      <c r="TNL13" s="82"/>
      <c r="TNM13" s="82"/>
      <c r="TNN13" s="82"/>
      <c r="TNO13" s="82"/>
      <c r="TNP13" s="82"/>
      <c r="TNQ13" s="82"/>
      <c r="TNR13" s="82"/>
      <c r="TNS13" s="82"/>
      <c r="TNT13" s="82"/>
      <c r="TNU13" s="82"/>
      <c r="TNV13" s="82"/>
      <c r="TNW13" s="82"/>
      <c r="TNX13" s="82"/>
      <c r="TNY13" s="82"/>
      <c r="TNZ13" s="82"/>
      <c r="TOA13" s="82"/>
      <c r="TOB13" s="82"/>
      <c r="TOC13" s="82"/>
      <c r="TOD13" s="82"/>
      <c r="TOE13" s="82"/>
      <c r="TOF13" s="82"/>
      <c r="TOG13" s="82"/>
      <c r="TOH13" s="82"/>
      <c r="TOI13" s="82"/>
      <c r="TOJ13" s="82"/>
      <c r="TOK13" s="82"/>
      <c r="TOL13" s="82"/>
      <c r="TOM13" s="82"/>
      <c r="TON13" s="82"/>
      <c r="TOO13" s="82"/>
      <c r="TOP13" s="82"/>
      <c r="TOQ13" s="82"/>
      <c r="TOR13" s="82"/>
      <c r="TOS13" s="82"/>
      <c r="TOT13" s="82"/>
      <c r="TOU13" s="82"/>
      <c r="TOV13" s="82"/>
      <c r="TOW13" s="82"/>
      <c r="TOX13" s="82"/>
      <c r="TOY13" s="82"/>
      <c r="TOZ13" s="82"/>
      <c r="TPA13" s="82"/>
      <c r="TPB13" s="82"/>
      <c r="TPC13" s="82"/>
      <c r="TPD13" s="82"/>
      <c r="TPE13" s="82"/>
      <c r="TPF13" s="82"/>
      <c r="TPG13" s="82"/>
      <c r="TPH13" s="82"/>
      <c r="TPI13" s="82"/>
      <c r="TPJ13" s="82"/>
      <c r="TPK13" s="82"/>
      <c r="TPL13" s="82"/>
      <c r="TPM13" s="82"/>
      <c r="TPN13" s="82"/>
      <c r="TPO13" s="82"/>
      <c r="TPP13" s="82"/>
      <c r="TPQ13" s="82"/>
      <c r="TPR13" s="82"/>
      <c r="TPS13" s="82"/>
      <c r="TPT13" s="82"/>
      <c r="TPU13" s="82"/>
      <c r="TPV13" s="82"/>
      <c r="TPW13" s="82"/>
      <c r="TPX13" s="82"/>
      <c r="TPY13" s="82"/>
      <c r="TPZ13" s="82"/>
      <c r="TQA13" s="82"/>
      <c r="TQB13" s="82"/>
      <c r="TQC13" s="82"/>
      <c r="TQD13" s="82"/>
      <c r="TQE13" s="82"/>
      <c r="TQF13" s="82"/>
      <c r="TQG13" s="82"/>
      <c r="TQH13" s="82"/>
      <c r="TQI13" s="82"/>
      <c r="TQJ13" s="82"/>
      <c r="TQK13" s="82"/>
      <c r="TQL13" s="82"/>
      <c r="TQM13" s="82"/>
      <c r="TQN13" s="82"/>
      <c r="TQO13" s="82"/>
      <c r="TQP13" s="82"/>
      <c r="TQQ13" s="82"/>
      <c r="TQR13" s="82"/>
      <c r="TQS13" s="82"/>
      <c r="TQT13" s="82"/>
      <c r="TQU13" s="82"/>
      <c r="TQV13" s="82"/>
      <c r="TQW13" s="82"/>
      <c r="TQX13" s="82"/>
      <c r="TQY13" s="82"/>
      <c r="TQZ13" s="82"/>
      <c r="TRA13" s="82"/>
      <c r="TRB13" s="82"/>
      <c r="TRC13" s="82"/>
      <c r="TRD13" s="82"/>
      <c r="TRE13" s="82"/>
      <c r="TRF13" s="82"/>
      <c r="TRG13" s="82"/>
      <c r="TRH13" s="82"/>
      <c r="TRI13" s="82"/>
      <c r="TRJ13" s="82"/>
      <c r="TRK13" s="82"/>
      <c r="TRL13" s="82"/>
      <c r="TRM13" s="82"/>
      <c r="TRN13" s="82"/>
      <c r="TRO13" s="82"/>
      <c r="TRP13" s="82"/>
      <c r="TRQ13" s="82"/>
      <c r="TRR13" s="82"/>
      <c r="TRS13" s="82"/>
      <c r="TRT13" s="82"/>
      <c r="TRU13" s="82"/>
      <c r="TRV13" s="82"/>
      <c r="TRW13" s="82"/>
      <c r="TRX13" s="82"/>
      <c r="TRY13" s="82"/>
      <c r="TRZ13" s="82"/>
      <c r="TSA13" s="82"/>
      <c r="TSB13" s="82"/>
      <c r="TSC13" s="82"/>
      <c r="TSD13" s="82"/>
      <c r="TSE13" s="82"/>
      <c r="TSF13" s="82"/>
      <c r="TSG13" s="82"/>
      <c r="TSH13" s="82"/>
      <c r="TSI13" s="82"/>
      <c r="TSJ13" s="82"/>
      <c r="TSK13" s="82"/>
      <c r="TSL13" s="82"/>
      <c r="TSM13" s="82"/>
      <c r="TSN13" s="82"/>
      <c r="TSO13" s="82"/>
      <c r="TSP13" s="82"/>
      <c r="TSQ13" s="82"/>
      <c r="TSR13" s="82"/>
      <c r="TSS13" s="82"/>
      <c r="TST13" s="82"/>
      <c r="TSU13" s="82"/>
      <c r="TSV13" s="82"/>
      <c r="TSW13" s="82"/>
      <c r="TSX13" s="82"/>
      <c r="TSY13" s="82"/>
      <c r="TSZ13" s="82"/>
      <c r="TTA13" s="82"/>
      <c r="TTB13" s="82"/>
      <c r="TTC13" s="82"/>
      <c r="TTD13" s="82"/>
      <c r="TTE13" s="82"/>
      <c r="TTF13" s="82"/>
      <c r="TTG13" s="82"/>
      <c r="TTH13" s="82"/>
      <c r="TTI13" s="82"/>
      <c r="TTJ13" s="82"/>
      <c r="TTK13" s="82"/>
      <c r="TTL13" s="82"/>
      <c r="TTM13" s="82"/>
      <c r="TTN13" s="82"/>
      <c r="TTO13" s="82"/>
      <c r="TTP13" s="82"/>
      <c r="TTQ13" s="82"/>
      <c r="TTR13" s="82"/>
      <c r="TTS13" s="82"/>
      <c r="TTT13" s="82"/>
      <c r="TTU13" s="82"/>
      <c r="TTV13" s="82"/>
      <c r="TTW13" s="82"/>
      <c r="TTX13" s="82"/>
      <c r="TTY13" s="82"/>
      <c r="TTZ13" s="82"/>
      <c r="TUA13" s="82"/>
      <c r="TUB13" s="82"/>
      <c r="TUC13" s="82"/>
      <c r="TUD13" s="82"/>
      <c r="TUE13" s="82"/>
      <c r="TUF13" s="82"/>
      <c r="TUG13" s="82"/>
      <c r="TUH13" s="82"/>
      <c r="TUI13" s="82"/>
      <c r="TUJ13" s="82"/>
      <c r="TUK13" s="82"/>
      <c r="TUL13" s="82"/>
      <c r="TUM13" s="82"/>
      <c r="TUN13" s="82"/>
      <c r="TUO13" s="82"/>
      <c r="TUP13" s="82"/>
      <c r="TUQ13" s="82"/>
      <c r="TUR13" s="82"/>
      <c r="TUS13" s="82"/>
      <c r="TUT13" s="82"/>
      <c r="TUU13" s="82"/>
      <c r="TUV13" s="82"/>
      <c r="TUW13" s="82"/>
      <c r="TUX13" s="82"/>
      <c r="TUY13" s="82"/>
      <c r="TUZ13" s="82"/>
      <c r="TVA13" s="82"/>
      <c r="TVB13" s="82"/>
      <c r="TVC13" s="82"/>
      <c r="TVD13" s="82"/>
      <c r="TVE13" s="82"/>
      <c r="TVF13" s="82"/>
      <c r="TVG13" s="82"/>
      <c r="TVH13" s="82"/>
      <c r="TVI13" s="82"/>
      <c r="TVJ13" s="82"/>
      <c r="TVK13" s="82"/>
      <c r="TVL13" s="82"/>
      <c r="TVM13" s="82"/>
      <c r="TVN13" s="82"/>
      <c r="TVO13" s="82"/>
      <c r="TVP13" s="82"/>
      <c r="TVQ13" s="82"/>
      <c r="TVR13" s="82"/>
      <c r="TVS13" s="82"/>
      <c r="TVT13" s="82"/>
      <c r="TVU13" s="82"/>
      <c r="TVV13" s="82"/>
      <c r="TVW13" s="82"/>
      <c r="TVX13" s="82"/>
      <c r="TVY13" s="82"/>
      <c r="TVZ13" s="82"/>
      <c r="TWA13" s="82"/>
      <c r="TWB13" s="82"/>
      <c r="TWC13" s="82"/>
      <c r="TWD13" s="82"/>
      <c r="TWE13" s="82"/>
      <c r="TWF13" s="82"/>
      <c r="TWG13" s="82"/>
      <c r="TWH13" s="82"/>
      <c r="TWI13" s="82"/>
      <c r="TWJ13" s="82"/>
      <c r="TWK13" s="82"/>
      <c r="TWL13" s="82"/>
      <c r="TWM13" s="82"/>
      <c r="TWN13" s="82"/>
      <c r="TWO13" s="82"/>
      <c r="TWP13" s="82"/>
      <c r="TWQ13" s="82"/>
      <c r="TWR13" s="82"/>
      <c r="TWS13" s="82"/>
      <c r="TWT13" s="82"/>
      <c r="TWU13" s="82"/>
      <c r="TWV13" s="82"/>
      <c r="TWW13" s="82"/>
      <c r="TWX13" s="82"/>
      <c r="TWY13" s="82"/>
      <c r="TWZ13" s="82"/>
      <c r="TXA13" s="82"/>
      <c r="TXB13" s="82"/>
      <c r="TXC13" s="82"/>
      <c r="TXD13" s="82"/>
      <c r="TXE13" s="82"/>
      <c r="TXF13" s="82"/>
      <c r="TXG13" s="82"/>
      <c r="TXH13" s="82"/>
      <c r="TXI13" s="82"/>
      <c r="TXJ13" s="82"/>
      <c r="TXK13" s="82"/>
      <c r="TXL13" s="82"/>
      <c r="TXM13" s="82"/>
      <c r="TXN13" s="82"/>
      <c r="TXO13" s="82"/>
      <c r="TXP13" s="82"/>
      <c r="TXQ13" s="82"/>
      <c r="TXR13" s="82"/>
      <c r="TXS13" s="82"/>
      <c r="TXT13" s="82"/>
      <c r="TXU13" s="82"/>
      <c r="TXV13" s="82"/>
      <c r="TXW13" s="82"/>
      <c r="TXX13" s="82"/>
      <c r="TXY13" s="82"/>
      <c r="TXZ13" s="82"/>
      <c r="TYA13" s="82"/>
      <c r="TYB13" s="82"/>
      <c r="TYC13" s="82"/>
      <c r="TYD13" s="82"/>
      <c r="TYE13" s="82"/>
      <c r="TYF13" s="82"/>
      <c r="TYG13" s="82"/>
      <c r="TYH13" s="82"/>
      <c r="TYI13" s="82"/>
      <c r="TYJ13" s="82"/>
      <c r="TYK13" s="82"/>
      <c r="TYL13" s="82"/>
      <c r="TYM13" s="82"/>
      <c r="TYN13" s="82"/>
      <c r="TYO13" s="82"/>
      <c r="TYP13" s="82"/>
      <c r="TYQ13" s="82"/>
      <c r="TYR13" s="82"/>
      <c r="TYS13" s="82"/>
      <c r="TYT13" s="82"/>
      <c r="TYU13" s="82"/>
      <c r="TYV13" s="82"/>
      <c r="TYW13" s="82"/>
      <c r="TYX13" s="82"/>
      <c r="TYY13" s="82"/>
      <c r="TYZ13" s="82"/>
      <c r="TZA13" s="82"/>
      <c r="TZB13" s="82"/>
      <c r="TZC13" s="82"/>
      <c r="TZD13" s="82"/>
      <c r="TZE13" s="82"/>
      <c r="TZF13" s="82"/>
      <c r="TZG13" s="82"/>
      <c r="TZH13" s="82"/>
      <c r="TZI13" s="82"/>
      <c r="TZJ13" s="82"/>
      <c r="TZK13" s="82"/>
      <c r="TZL13" s="82"/>
      <c r="TZM13" s="82"/>
      <c r="TZN13" s="82"/>
      <c r="TZO13" s="82"/>
      <c r="TZP13" s="82"/>
      <c r="TZQ13" s="82"/>
      <c r="TZR13" s="82"/>
      <c r="TZS13" s="82"/>
      <c r="TZT13" s="82"/>
      <c r="TZU13" s="82"/>
      <c r="TZV13" s="82"/>
      <c r="TZW13" s="82"/>
      <c r="TZX13" s="82"/>
      <c r="TZY13" s="82"/>
      <c r="TZZ13" s="82"/>
      <c r="UAA13" s="82"/>
      <c r="UAB13" s="82"/>
      <c r="UAC13" s="82"/>
      <c r="UAD13" s="82"/>
      <c r="UAE13" s="82"/>
      <c r="UAF13" s="82"/>
      <c r="UAG13" s="82"/>
      <c r="UAH13" s="82"/>
      <c r="UAI13" s="82"/>
      <c r="UAJ13" s="82"/>
      <c r="UAK13" s="82"/>
      <c r="UAL13" s="82"/>
      <c r="UAM13" s="82"/>
      <c r="UAN13" s="82"/>
      <c r="UAO13" s="82"/>
      <c r="UAP13" s="82"/>
      <c r="UAQ13" s="82"/>
      <c r="UAR13" s="82"/>
      <c r="UAS13" s="82"/>
      <c r="UAT13" s="82"/>
      <c r="UAU13" s="82"/>
      <c r="UAV13" s="82"/>
      <c r="UAW13" s="82"/>
      <c r="UAX13" s="82"/>
      <c r="UAY13" s="82"/>
      <c r="UAZ13" s="82"/>
      <c r="UBA13" s="82"/>
      <c r="UBB13" s="82"/>
      <c r="UBC13" s="82"/>
      <c r="UBD13" s="82"/>
      <c r="UBE13" s="82"/>
      <c r="UBF13" s="82"/>
      <c r="UBG13" s="82"/>
      <c r="UBH13" s="82"/>
      <c r="UBI13" s="82"/>
      <c r="UBJ13" s="82"/>
      <c r="UBK13" s="82"/>
      <c r="UBL13" s="82"/>
      <c r="UBM13" s="82"/>
      <c r="UBN13" s="82"/>
      <c r="UBO13" s="82"/>
      <c r="UBP13" s="82"/>
      <c r="UBQ13" s="82"/>
      <c r="UBR13" s="82"/>
      <c r="UBS13" s="82"/>
      <c r="UBT13" s="82"/>
      <c r="UBU13" s="82"/>
      <c r="UBV13" s="82"/>
      <c r="UBW13" s="82"/>
      <c r="UBX13" s="82"/>
      <c r="UBY13" s="82"/>
      <c r="UBZ13" s="82"/>
      <c r="UCA13" s="82"/>
      <c r="UCB13" s="82"/>
      <c r="UCC13" s="82"/>
      <c r="UCD13" s="82"/>
      <c r="UCE13" s="82"/>
      <c r="UCF13" s="82"/>
      <c r="UCG13" s="82"/>
      <c r="UCH13" s="82"/>
      <c r="UCI13" s="82"/>
      <c r="UCJ13" s="82"/>
      <c r="UCK13" s="82"/>
      <c r="UCL13" s="82"/>
      <c r="UCM13" s="82"/>
      <c r="UCN13" s="82"/>
      <c r="UCO13" s="82"/>
      <c r="UCP13" s="82"/>
      <c r="UCQ13" s="82"/>
      <c r="UCR13" s="82"/>
      <c r="UCS13" s="82"/>
      <c r="UCT13" s="82"/>
      <c r="UCU13" s="82"/>
      <c r="UCV13" s="82"/>
      <c r="UCW13" s="82"/>
      <c r="UCX13" s="82"/>
      <c r="UCY13" s="82"/>
      <c r="UCZ13" s="82"/>
      <c r="UDA13" s="82"/>
      <c r="UDB13" s="82"/>
      <c r="UDC13" s="82"/>
      <c r="UDD13" s="82"/>
      <c r="UDE13" s="82"/>
      <c r="UDF13" s="82"/>
      <c r="UDG13" s="82"/>
      <c r="UDH13" s="82"/>
      <c r="UDI13" s="82"/>
      <c r="UDJ13" s="82"/>
      <c r="UDK13" s="82"/>
      <c r="UDL13" s="82"/>
      <c r="UDM13" s="82"/>
      <c r="UDN13" s="82"/>
      <c r="UDO13" s="82"/>
      <c r="UDP13" s="82"/>
      <c r="UDQ13" s="82"/>
      <c r="UDR13" s="82"/>
      <c r="UDS13" s="82"/>
      <c r="UDT13" s="82"/>
      <c r="UDU13" s="82"/>
      <c r="UDV13" s="82"/>
      <c r="UDW13" s="82"/>
      <c r="UDX13" s="82"/>
      <c r="UDY13" s="82"/>
      <c r="UDZ13" s="82"/>
      <c r="UEA13" s="82"/>
      <c r="UEB13" s="82"/>
      <c r="UEC13" s="82"/>
      <c r="UED13" s="82"/>
      <c r="UEE13" s="82"/>
      <c r="UEF13" s="82"/>
      <c r="UEG13" s="82"/>
      <c r="UEH13" s="82"/>
      <c r="UEI13" s="82"/>
      <c r="UEJ13" s="82"/>
      <c r="UEK13" s="82"/>
      <c r="UEL13" s="82"/>
      <c r="UEM13" s="82"/>
      <c r="UEN13" s="82"/>
      <c r="UEO13" s="82"/>
      <c r="UEP13" s="82"/>
      <c r="UEQ13" s="82"/>
      <c r="UER13" s="82"/>
      <c r="UES13" s="82"/>
      <c r="UET13" s="82"/>
      <c r="UEU13" s="82"/>
      <c r="UEV13" s="82"/>
      <c r="UEW13" s="82"/>
      <c r="UEX13" s="82"/>
      <c r="UEY13" s="82"/>
      <c r="UEZ13" s="82"/>
      <c r="UFA13" s="82"/>
      <c r="UFB13" s="82"/>
      <c r="UFC13" s="82"/>
      <c r="UFD13" s="82"/>
      <c r="UFE13" s="82"/>
      <c r="UFF13" s="82"/>
      <c r="UFG13" s="82"/>
      <c r="UFH13" s="82"/>
      <c r="UFI13" s="82"/>
      <c r="UFJ13" s="82"/>
      <c r="UFK13" s="82"/>
      <c r="UFL13" s="82"/>
      <c r="UFM13" s="82"/>
      <c r="UFN13" s="82"/>
      <c r="UFO13" s="82"/>
      <c r="UFP13" s="82"/>
      <c r="UFQ13" s="82"/>
      <c r="UFR13" s="82"/>
      <c r="UFS13" s="82"/>
      <c r="UFT13" s="82"/>
      <c r="UFU13" s="82"/>
      <c r="UFV13" s="82"/>
      <c r="UFW13" s="82"/>
      <c r="UFX13" s="82"/>
      <c r="UFY13" s="82"/>
      <c r="UFZ13" s="82"/>
      <c r="UGA13" s="82"/>
      <c r="UGB13" s="82"/>
      <c r="UGC13" s="82"/>
      <c r="UGD13" s="82"/>
      <c r="UGE13" s="82"/>
      <c r="UGF13" s="82"/>
      <c r="UGG13" s="82"/>
      <c r="UGH13" s="82"/>
      <c r="UGI13" s="82"/>
      <c r="UGJ13" s="82"/>
      <c r="UGK13" s="82"/>
      <c r="UGL13" s="82"/>
      <c r="UGM13" s="82"/>
      <c r="UGN13" s="82"/>
      <c r="UGO13" s="82"/>
      <c r="UGP13" s="82"/>
      <c r="UGQ13" s="82"/>
      <c r="UGR13" s="82"/>
      <c r="UGS13" s="82"/>
      <c r="UGT13" s="82"/>
      <c r="UGU13" s="82"/>
      <c r="UGV13" s="82"/>
      <c r="UGW13" s="82"/>
      <c r="UGX13" s="82"/>
      <c r="UGY13" s="82"/>
      <c r="UGZ13" s="82"/>
      <c r="UHA13" s="82"/>
      <c r="UHB13" s="82"/>
      <c r="UHC13" s="82"/>
      <c r="UHD13" s="82"/>
      <c r="UHE13" s="82"/>
      <c r="UHF13" s="82"/>
      <c r="UHG13" s="82"/>
      <c r="UHH13" s="82"/>
      <c r="UHI13" s="82"/>
      <c r="UHJ13" s="82"/>
      <c r="UHK13" s="82"/>
      <c r="UHL13" s="82"/>
      <c r="UHM13" s="82"/>
      <c r="UHN13" s="82"/>
      <c r="UHO13" s="82"/>
      <c r="UHP13" s="82"/>
      <c r="UHQ13" s="82"/>
      <c r="UHR13" s="82"/>
      <c r="UHS13" s="82"/>
      <c r="UHT13" s="82"/>
      <c r="UHU13" s="82"/>
      <c r="UHV13" s="82"/>
      <c r="UHW13" s="82"/>
      <c r="UHX13" s="82"/>
      <c r="UHY13" s="82"/>
      <c r="UHZ13" s="82"/>
      <c r="UIA13" s="82"/>
      <c r="UIB13" s="82"/>
      <c r="UIC13" s="82"/>
      <c r="UID13" s="82"/>
      <c r="UIE13" s="82"/>
      <c r="UIF13" s="82"/>
      <c r="UIG13" s="82"/>
      <c r="UIH13" s="82"/>
      <c r="UII13" s="82"/>
      <c r="UIJ13" s="82"/>
      <c r="UIK13" s="82"/>
      <c r="UIL13" s="82"/>
      <c r="UIM13" s="82"/>
      <c r="UIN13" s="82"/>
      <c r="UIO13" s="82"/>
      <c r="UIP13" s="82"/>
      <c r="UIQ13" s="82"/>
      <c r="UIR13" s="82"/>
      <c r="UIS13" s="82"/>
      <c r="UIT13" s="82"/>
      <c r="UIU13" s="82"/>
      <c r="UIV13" s="82"/>
      <c r="UIW13" s="82"/>
      <c r="UIX13" s="82"/>
      <c r="UIY13" s="82"/>
      <c r="UIZ13" s="82"/>
      <c r="UJA13" s="82"/>
      <c r="UJB13" s="82"/>
      <c r="UJC13" s="82"/>
      <c r="UJD13" s="82"/>
      <c r="UJE13" s="82"/>
      <c r="UJF13" s="82"/>
      <c r="UJG13" s="82"/>
      <c r="UJH13" s="82"/>
      <c r="UJI13" s="82"/>
      <c r="UJJ13" s="82"/>
      <c r="UJK13" s="82"/>
      <c r="UJL13" s="82"/>
      <c r="UJM13" s="82"/>
      <c r="UJN13" s="82"/>
      <c r="UJO13" s="82"/>
      <c r="UJP13" s="82"/>
      <c r="UJQ13" s="82"/>
      <c r="UJR13" s="82"/>
      <c r="UJS13" s="82"/>
      <c r="UJT13" s="82"/>
      <c r="UJU13" s="82"/>
      <c r="UJV13" s="82"/>
      <c r="UJW13" s="82"/>
      <c r="UJX13" s="82"/>
      <c r="UJY13" s="82"/>
      <c r="UJZ13" s="82"/>
      <c r="UKA13" s="82"/>
      <c r="UKB13" s="82"/>
      <c r="UKC13" s="82"/>
      <c r="UKD13" s="82"/>
      <c r="UKE13" s="82"/>
      <c r="UKF13" s="82"/>
      <c r="UKG13" s="82"/>
      <c r="UKH13" s="82"/>
      <c r="UKI13" s="82"/>
      <c r="UKJ13" s="82"/>
      <c r="UKK13" s="82"/>
      <c r="UKL13" s="82"/>
      <c r="UKM13" s="82"/>
      <c r="UKN13" s="82"/>
      <c r="UKO13" s="82"/>
      <c r="UKP13" s="82"/>
      <c r="UKQ13" s="82"/>
      <c r="UKR13" s="82"/>
      <c r="UKS13" s="82"/>
      <c r="UKT13" s="82"/>
      <c r="UKU13" s="82"/>
      <c r="UKV13" s="82"/>
      <c r="UKW13" s="82"/>
      <c r="UKX13" s="82"/>
      <c r="UKY13" s="82"/>
      <c r="UKZ13" s="82"/>
      <c r="ULA13" s="82"/>
      <c r="ULB13" s="82"/>
      <c r="ULC13" s="82"/>
      <c r="ULD13" s="82"/>
      <c r="ULE13" s="82"/>
      <c r="ULF13" s="82"/>
      <c r="ULG13" s="82"/>
      <c r="ULH13" s="82"/>
      <c r="ULI13" s="82"/>
      <c r="ULJ13" s="82"/>
      <c r="ULK13" s="82"/>
      <c r="ULL13" s="82"/>
      <c r="ULM13" s="82"/>
      <c r="ULN13" s="82"/>
      <c r="ULO13" s="82"/>
      <c r="ULP13" s="82"/>
      <c r="ULQ13" s="82"/>
      <c r="ULR13" s="82"/>
      <c r="ULS13" s="82"/>
      <c r="ULT13" s="82"/>
      <c r="ULU13" s="82"/>
      <c r="ULV13" s="82"/>
      <c r="ULW13" s="82"/>
      <c r="ULX13" s="82"/>
      <c r="ULY13" s="82"/>
      <c r="ULZ13" s="82"/>
      <c r="UMA13" s="82"/>
      <c r="UMB13" s="82"/>
      <c r="UMC13" s="82"/>
      <c r="UMD13" s="82"/>
      <c r="UME13" s="82"/>
      <c r="UMF13" s="82"/>
      <c r="UMG13" s="82"/>
      <c r="UMH13" s="82"/>
      <c r="UMI13" s="82"/>
      <c r="UMJ13" s="82"/>
      <c r="UMK13" s="82"/>
      <c r="UML13" s="82"/>
      <c r="UMM13" s="82"/>
      <c r="UMN13" s="82"/>
      <c r="UMO13" s="82"/>
      <c r="UMP13" s="82"/>
      <c r="UMQ13" s="82"/>
      <c r="UMR13" s="82"/>
      <c r="UMS13" s="82"/>
      <c r="UMT13" s="82"/>
      <c r="UMU13" s="82"/>
      <c r="UMV13" s="82"/>
      <c r="UMW13" s="82"/>
      <c r="UMX13" s="82"/>
      <c r="UMY13" s="82"/>
      <c r="UMZ13" s="82"/>
      <c r="UNA13" s="82"/>
      <c r="UNB13" s="82"/>
      <c r="UNC13" s="82"/>
      <c r="UND13" s="82"/>
      <c r="UNE13" s="82"/>
      <c r="UNF13" s="82"/>
      <c r="UNG13" s="82"/>
      <c r="UNH13" s="82"/>
      <c r="UNI13" s="82"/>
      <c r="UNJ13" s="82"/>
      <c r="UNK13" s="82"/>
      <c r="UNL13" s="82"/>
      <c r="UNM13" s="82"/>
      <c r="UNN13" s="82"/>
      <c r="UNO13" s="82"/>
      <c r="UNP13" s="82"/>
      <c r="UNQ13" s="82"/>
      <c r="UNR13" s="82"/>
      <c r="UNS13" s="82"/>
      <c r="UNT13" s="82"/>
      <c r="UNU13" s="82"/>
      <c r="UNV13" s="82"/>
      <c r="UNW13" s="82"/>
      <c r="UNX13" s="82"/>
      <c r="UNY13" s="82"/>
      <c r="UNZ13" s="82"/>
      <c r="UOA13" s="82"/>
      <c r="UOB13" s="82"/>
      <c r="UOC13" s="82"/>
      <c r="UOD13" s="82"/>
      <c r="UOE13" s="82"/>
      <c r="UOF13" s="82"/>
      <c r="UOG13" s="82"/>
      <c r="UOH13" s="82"/>
      <c r="UOI13" s="82"/>
      <c r="UOJ13" s="82"/>
      <c r="UOK13" s="82"/>
      <c r="UOL13" s="82"/>
      <c r="UOM13" s="82"/>
      <c r="UON13" s="82"/>
      <c r="UOO13" s="82"/>
      <c r="UOP13" s="82"/>
      <c r="UOQ13" s="82"/>
      <c r="UOR13" s="82"/>
      <c r="UOS13" s="82"/>
      <c r="UOT13" s="82"/>
      <c r="UOU13" s="82"/>
      <c r="UOV13" s="82"/>
      <c r="UOW13" s="82"/>
      <c r="UOX13" s="82"/>
      <c r="UOY13" s="82"/>
      <c r="UOZ13" s="82"/>
      <c r="UPA13" s="82"/>
      <c r="UPB13" s="82"/>
      <c r="UPC13" s="82"/>
      <c r="UPD13" s="82"/>
      <c r="UPE13" s="82"/>
      <c r="UPF13" s="82"/>
      <c r="UPG13" s="82"/>
      <c r="UPH13" s="82"/>
      <c r="UPI13" s="82"/>
      <c r="UPJ13" s="82"/>
      <c r="UPK13" s="82"/>
      <c r="UPL13" s="82"/>
      <c r="UPM13" s="82"/>
      <c r="UPN13" s="82"/>
      <c r="UPO13" s="82"/>
      <c r="UPP13" s="82"/>
      <c r="UPQ13" s="82"/>
      <c r="UPR13" s="82"/>
      <c r="UPS13" s="82"/>
      <c r="UPT13" s="82"/>
      <c r="UPU13" s="82"/>
      <c r="UPV13" s="82"/>
      <c r="UPW13" s="82"/>
      <c r="UPX13" s="82"/>
      <c r="UPY13" s="82"/>
      <c r="UPZ13" s="82"/>
      <c r="UQA13" s="82"/>
      <c r="UQB13" s="82"/>
      <c r="UQC13" s="82"/>
      <c r="UQD13" s="82"/>
      <c r="UQE13" s="82"/>
      <c r="UQF13" s="82"/>
      <c r="UQG13" s="82"/>
      <c r="UQH13" s="82"/>
      <c r="UQI13" s="82"/>
      <c r="UQJ13" s="82"/>
      <c r="UQK13" s="82"/>
      <c r="UQL13" s="82"/>
      <c r="UQM13" s="82"/>
      <c r="UQN13" s="82"/>
      <c r="UQO13" s="82"/>
      <c r="UQP13" s="82"/>
      <c r="UQQ13" s="82"/>
      <c r="UQR13" s="82"/>
      <c r="UQS13" s="82"/>
      <c r="UQT13" s="82"/>
      <c r="UQU13" s="82"/>
      <c r="UQV13" s="82"/>
      <c r="UQW13" s="82"/>
      <c r="UQX13" s="82"/>
      <c r="UQY13" s="82"/>
      <c r="UQZ13" s="82"/>
      <c r="URA13" s="82"/>
      <c r="URB13" s="82"/>
      <c r="URC13" s="82"/>
      <c r="URD13" s="82"/>
      <c r="URE13" s="82"/>
      <c r="URF13" s="82"/>
      <c r="URG13" s="82"/>
      <c r="URH13" s="82"/>
      <c r="URI13" s="82"/>
      <c r="URJ13" s="82"/>
      <c r="URK13" s="82"/>
      <c r="URL13" s="82"/>
      <c r="URM13" s="82"/>
      <c r="URN13" s="82"/>
      <c r="URO13" s="82"/>
      <c r="URP13" s="82"/>
      <c r="URQ13" s="82"/>
      <c r="URR13" s="82"/>
      <c r="URS13" s="82"/>
      <c r="URT13" s="82"/>
      <c r="URU13" s="82"/>
      <c r="URV13" s="82"/>
      <c r="URW13" s="82"/>
      <c r="URX13" s="82"/>
      <c r="URY13" s="82"/>
      <c r="URZ13" s="82"/>
      <c r="USA13" s="82"/>
      <c r="USB13" s="82"/>
      <c r="USC13" s="82"/>
      <c r="USD13" s="82"/>
      <c r="USE13" s="82"/>
      <c r="USF13" s="82"/>
      <c r="USG13" s="82"/>
      <c r="USH13" s="82"/>
      <c r="USI13" s="82"/>
      <c r="USJ13" s="82"/>
      <c r="USK13" s="82"/>
      <c r="USL13" s="82"/>
      <c r="USM13" s="82"/>
      <c r="USN13" s="82"/>
      <c r="USO13" s="82"/>
      <c r="USP13" s="82"/>
      <c r="USQ13" s="82"/>
      <c r="USR13" s="82"/>
      <c r="USS13" s="82"/>
      <c r="UST13" s="82"/>
      <c r="USU13" s="82"/>
      <c r="USV13" s="82"/>
      <c r="USW13" s="82"/>
      <c r="USX13" s="82"/>
      <c r="USY13" s="82"/>
      <c r="USZ13" s="82"/>
      <c r="UTA13" s="82"/>
      <c r="UTB13" s="82"/>
      <c r="UTC13" s="82"/>
      <c r="UTD13" s="82"/>
      <c r="UTE13" s="82"/>
      <c r="UTF13" s="82"/>
      <c r="UTG13" s="82"/>
      <c r="UTH13" s="82"/>
      <c r="UTI13" s="82"/>
      <c r="UTJ13" s="82"/>
      <c r="UTK13" s="82"/>
      <c r="UTL13" s="82"/>
      <c r="UTM13" s="82"/>
      <c r="UTN13" s="82"/>
      <c r="UTO13" s="82"/>
      <c r="UTP13" s="82"/>
      <c r="UTQ13" s="82"/>
      <c r="UTR13" s="82"/>
      <c r="UTS13" s="82"/>
      <c r="UTT13" s="82"/>
      <c r="UTU13" s="82"/>
      <c r="UTV13" s="82"/>
      <c r="UTW13" s="82"/>
      <c r="UTX13" s="82"/>
      <c r="UTY13" s="82"/>
      <c r="UTZ13" s="82"/>
      <c r="UUA13" s="82"/>
      <c r="UUB13" s="82"/>
      <c r="UUC13" s="82"/>
      <c r="UUD13" s="82"/>
      <c r="UUE13" s="82"/>
      <c r="UUF13" s="82"/>
      <c r="UUG13" s="82"/>
      <c r="UUH13" s="82"/>
      <c r="UUI13" s="82"/>
      <c r="UUJ13" s="82"/>
      <c r="UUK13" s="82"/>
      <c r="UUL13" s="82"/>
      <c r="UUM13" s="82"/>
      <c r="UUN13" s="82"/>
      <c r="UUO13" s="82"/>
      <c r="UUP13" s="82"/>
      <c r="UUQ13" s="82"/>
      <c r="UUR13" s="82"/>
      <c r="UUS13" s="82"/>
      <c r="UUT13" s="82"/>
      <c r="UUU13" s="82"/>
      <c r="UUV13" s="82"/>
      <c r="UUW13" s="82"/>
      <c r="UUX13" s="82"/>
      <c r="UUY13" s="82"/>
      <c r="UUZ13" s="82"/>
      <c r="UVA13" s="82"/>
      <c r="UVB13" s="82"/>
      <c r="UVC13" s="82"/>
      <c r="UVD13" s="82"/>
      <c r="UVE13" s="82"/>
      <c r="UVF13" s="82"/>
      <c r="UVG13" s="82"/>
      <c r="UVH13" s="82"/>
      <c r="UVI13" s="82"/>
      <c r="UVJ13" s="82"/>
      <c r="UVK13" s="82"/>
      <c r="UVL13" s="82"/>
      <c r="UVM13" s="82"/>
      <c r="UVN13" s="82"/>
      <c r="UVO13" s="82"/>
      <c r="UVP13" s="82"/>
      <c r="UVQ13" s="82"/>
      <c r="UVR13" s="82"/>
      <c r="UVS13" s="82"/>
      <c r="UVT13" s="82"/>
      <c r="UVU13" s="82"/>
      <c r="UVV13" s="82"/>
      <c r="UVW13" s="82"/>
      <c r="UVX13" s="82"/>
      <c r="UVY13" s="82"/>
      <c r="UVZ13" s="82"/>
      <c r="UWA13" s="82"/>
      <c r="UWB13" s="82"/>
      <c r="UWC13" s="82"/>
      <c r="UWD13" s="82"/>
      <c r="UWE13" s="82"/>
      <c r="UWF13" s="82"/>
      <c r="UWG13" s="82"/>
      <c r="UWH13" s="82"/>
      <c r="UWI13" s="82"/>
      <c r="UWJ13" s="82"/>
      <c r="UWK13" s="82"/>
      <c r="UWL13" s="82"/>
      <c r="UWM13" s="82"/>
      <c r="UWN13" s="82"/>
      <c r="UWO13" s="82"/>
      <c r="UWP13" s="82"/>
      <c r="UWQ13" s="82"/>
      <c r="UWR13" s="82"/>
      <c r="UWS13" s="82"/>
      <c r="UWT13" s="82"/>
      <c r="UWU13" s="82"/>
      <c r="UWV13" s="82"/>
      <c r="UWW13" s="82"/>
      <c r="UWX13" s="82"/>
      <c r="UWY13" s="82"/>
      <c r="UWZ13" s="82"/>
      <c r="UXA13" s="82"/>
      <c r="UXB13" s="82"/>
      <c r="UXC13" s="82"/>
      <c r="UXD13" s="82"/>
      <c r="UXE13" s="82"/>
      <c r="UXF13" s="82"/>
      <c r="UXG13" s="82"/>
      <c r="UXH13" s="82"/>
      <c r="UXI13" s="82"/>
      <c r="UXJ13" s="82"/>
      <c r="UXK13" s="82"/>
      <c r="UXL13" s="82"/>
      <c r="UXM13" s="82"/>
      <c r="UXN13" s="82"/>
      <c r="UXO13" s="82"/>
      <c r="UXP13" s="82"/>
      <c r="UXQ13" s="82"/>
      <c r="UXR13" s="82"/>
      <c r="UXS13" s="82"/>
      <c r="UXT13" s="82"/>
      <c r="UXU13" s="82"/>
      <c r="UXV13" s="82"/>
      <c r="UXW13" s="82"/>
      <c r="UXX13" s="82"/>
      <c r="UXY13" s="82"/>
      <c r="UXZ13" s="82"/>
      <c r="UYA13" s="82"/>
      <c r="UYB13" s="82"/>
      <c r="UYC13" s="82"/>
      <c r="UYD13" s="82"/>
      <c r="UYE13" s="82"/>
      <c r="UYF13" s="82"/>
      <c r="UYG13" s="82"/>
      <c r="UYH13" s="82"/>
      <c r="UYI13" s="82"/>
      <c r="UYJ13" s="82"/>
      <c r="UYK13" s="82"/>
      <c r="UYL13" s="82"/>
      <c r="UYM13" s="82"/>
      <c r="UYN13" s="82"/>
      <c r="UYO13" s="82"/>
      <c r="UYP13" s="82"/>
      <c r="UYQ13" s="82"/>
      <c r="UYR13" s="82"/>
      <c r="UYS13" s="82"/>
      <c r="UYT13" s="82"/>
      <c r="UYU13" s="82"/>
      <c r="UYV13" s="82"/>
      <c r="UYW13" s="82"/>
      <c r="UYX13" s="82"/>
      <c r="UYY13" s="82"/>
      <c r="UYZ13" s="82"/>
      <c r="UZA13" s="82"/>
      <c r="UZB13" s="82"/>
      <c r="UZC13" s="82"/>
      <c r="UZD13" s="82"/>
      <c r="UZE13" s="82"/>
      <c r="UZF13" s="82"/>
      <c r="UZG13" s="82"/>
      <c r="UZH13" s="82"/>
      <c r="UZI13" s="82"/>
      <c r="UZJ13" s="82"/>
      <c r="UZK13" s="82"/>
      <c r="UZL13" s="82"/>
      <c r="UZM13" s="82"/>
      <c r="UZN13" s="82"/>
      <c r="UZO13" s="82"/>
      <c r="UZP13" s="82"/>
      <c r="UZQ13" s="82"/>
      <c r="UZR13" s="82"/>
      <c r="UZS13" s="82"/>
      <c r="UZT13" s="82"/>
      <c r="UZU13" s="82"/>
      <c r="UZV13" s="82"/>
      <c r="UZW13" s="82"/>
      <c r="UZX13" s="82"/>
      <c r="UZY13" s="82"/>
      <c r="UZZ13" s="82"/>
      <c r="VAA13" s="82"/>
      <c r="VAB13" s="82"/>
      <c r="VAC13" s="82"/>
      <c r="VAD13" s="82"/>
      <c r="VAE13" s="82"/>
      <c r="VAF13" s="82"/>
      <c r="VAG13" s="82"/>
      <c r="VAH13" s="82"/>
      <c r="VAI13" s="82"/>
      <c r="VAJ13" s="82"/>
      <c r="VAK13" s="82"/>
      <c r="VAL13" s="82"/>
      <c r="VAM13" s="82"/>
      <c r="VAN13" s="82"/>
      <c r="VAO13" s="82"/>
      <c r="VAP13" s="82"/>
      <c r="VAQ13" s="82"/>
      <c r="VAR13" s="82"/>
      <c r="VAS13" s="82"/>
      <c r="VAT13" s="82"/>
      <c r="VAU13" s="82"/>
      <c r="VAV13" s="82"/>
      <c r="VAW13" s="82"/>
      <c r="VAX13" s="82"/>
      <c r="VAY13" s="82"/>
      <c r="VAZ13" s="82"/>
      <c r="VBA13" s="82"/>
      <c r="VBB13" s="82"/>
      <c r="VBC13" s="82"/>
      <c r="VBD13" s="82"/>
      <c r="VBE13" s="82"/>
      <c r="VBF13" s="82"/>
      <c r="VBG13" s="82"/>
      <c r="VBH13" s="82"/>
      <c r="VBI13" s="82"/>
      <c r="VBJ13" s="82"/>
      <c r="VBK13" s="82"/>
      <c r="VBL13" s="82"/>
      <c r="VBM13" s="82"/>
      <c r="VBN13" s="82"/>
      <c r="VBO13" s="82"/>
      <c r="VBP13" s="82"/>
      <c r="VBQ13" s="82"/>
      <c r="VBR13" s="82"/>
      <c r="VBS13" s="82"/>
      <c r="VBT13" s="82"/>
      <c r="VBU13" s="82"/>
      <c r="VBV13" s="82"/>
      <c r="VBW13" s="82"/>
      <c r="VBX13" s="82"/>
      <c r="VBY13" s="82"/>
      <c r="VBZ13" s="82"/>
      <c r="VCA13" s="82"/>
      <c r="VCB13" s="82"/>
      <c r="VCC13" s="82"/>
      <c r="VCD13" s="82"/>
      <c r="VCE13" s="82"/>
      <c r="VCF13" s="82"/>
      <c r="VCG13" s="82"/>
      <c r="VCH13" s="82"/>
      <c r="VCI13" s="82"/>
      <c r="VCJ13" s="82"/>
      <c r="VCK13" s="82"/>
      <c r="VCL13" s="82"/>
      <c r="VCM13" s="82"/>
      <c r="VCN13" s="82"/>
      <c r="VCO13" s="82"/>
      <c r="VCP13" s="82"/>
      <c r="VCQ13" s="82"/>
      <c r="VCR13" s="82"/>
      <c r="VCS13" s="82"/>
      <c r="VCT13" s="82"/>
      <c r="VCU13" s="82"/>
      <c r="VCV13" s="82"/>
      <c r="VCW13" s="82"/>
      <c r="VCX13" s="82"/>
      <c r="VCY13" s="82"/>
      <c r="VCZ13" s="82"/>
      <c r="VDA13" s="82"/>
      <c r="VDB13" s="82"/>
      <c r="VDC13" s="82"/>
      <c r="VDD13" s="82"/>
      <c r="VDE13" s="82"/>
      <c r="VDF13" s="82"/>
      <c r="VDG13" s="82"/>
      <c r="VDH13" s="82"/>
      <c r="VDI13" s="82"/>
      <c r="VDJ13" s="82"/>
      <c r="VDK13" s="82"/>
      <c r="VDL13" s="82"/>
      <c r="VDM13" s="82"/>
      <c r="VDN13" s="82"/>
      <c r="VDO13" s="82"/>
      <c r="VDP13" s="82"/>
      <c r="VDQ13" s="82"/>
      <c r="VDR13" s="82"/>
      <c r="VDS13" s="82"/>
      <c r="VDT13" s="82"/>
      <c r="VDU13" s="82"/>
      <c r="VDV13" s="82"/>
      <c r="VDW13" s="82"/>
      <c r="VDX13" s="82"/>
      <c r="VDY13" s="82"/>
      <c r="VDZ13" s="82"/>
      <c r="VEA13" s="82"/>
      <c r="VEB13" s="82"/>
      <c r="VEC13" s="82"/>
      <c r="VED13" s="82"/>
      <c r="VEE13" s="82"/>
      <c r="VEF13" s="82"/>
      <c r="VEG13" s="82"/>
      <c r="VEH13" s="82"/>
      <c r="VEI13" s="82"/>
      <c r="VEJ13" s="82"/>
      <c r="VEK13" s="82"/>
      <c r="VEL13" s="82"/>
      <c r="VEM13" s="82"/>
      <c r="VEN13" s="82"/>
      <c r="VEO13" s="82"/>
      <c r="VEP13" s="82"/>
      <c r="VEQ13" s="82"/>
      <c r="VER13" s="82"/>
      <c r="VES13" s="82"/>
      <c r="VET13" s="82"/>
      <c r="VEU13" s="82"/>
      <c r="VEV13" s="82"/>
      <c r="VEW13" s="82"/>
      <c r="VEX13" s="82"/>
      <c r="VEY13" s="82"/>
      <c r="VEZ13" s="82"/>
      <c r="VFA13" s="82"/>
      <c r="VFB13" s="82"/>
      <c r="VFC13" s="82"/>
      <c r="VFD13" s="82"/>
      <c r="VFE13" s="82"/>
      <c r="VFF13" s="82"/>
      <c r="VFG13" s="82"/>
      <c r="VFH13" s="82"/>
      <c r="VFI13" s="82"/>
      <c r="VFJ13" s="82"/>
      <c r="VFK13" s="82"/>
      <c r="VFL13" s="82"/>
      <c r="VFM13" s="82"/>
      <c r="VFN13" s="82"/>
      <c r="VFO13" s="82"/>
      <c r="VFP13" s="82"/>
      <c r="VFQ13" s="82"/>
      <c r="VFR13" s="82"/>
      <c r="VFS13" s="82"/>
      <c r="VFT13" s="82"/>
      <c r="VFU13" s="82"/>
      <c r="VFV13" s="82"/>
      <c r="VFW13" s="82"/>
      <c r="VFX13" s="82"/>
      <c r="VFY13" s="82"/>
      <c r="VFZ13" s="82"/>
      <c r="VGA13" s="82"/>
      <c r="VGB13" s="82"/>
      <c r="VGC13" s="82"/>
      <c r="VGD13" s="82"/>
      <c r="VGE13" s="82"/>
      <c r="VGF13" s="82"/>
      <c r="VGG13" s="82"/>
      <c r="VGH13" s="82"/>
      <c r="VGI13" s="82"/>
      <c r="VGJ13" s="82"/>
      <c r="VGK13" s="82"/>
      <c r="VGL13" s="82"/>
      <c r="VGM13" s="82"/>
      <c r="VGN13" s="82"/>
      <c r="VGO13" s="82"/>
      <c r="VGP13" s="82"/>
      <c r="VGQ13" s="82"/>
      <c r="VGR13" s="82"/>
      <c r="VGS13" s="82"/>
      <c r="VGT13" s="82"/>
      <c r="VGU13" s="82"/>
      <c r="VGV13" s="82"/>
      <c r="VGW13" s="82"/>
      <c r="VGX13" s="82"/>
      <c r="VGY13" s="82"/>
      <c r="VGZ13" s="82"/>
      <c r="VHA13" s="82"/>
      <c r="VHB13" s="82"/>
      <c r="VHC13" s="82"/>
      <c r="VHD13" s="82"/>
      <c r="VHE13" s="82"/>
      <c r="VHF13" s="82"/>
      <c r="VHG13" s="82"/>
      <c r="VHH13" s="82"/>
      <c r="VHI13" s="82"/>
      <c r="VHJ13" s="82"/>
      <c r="VHK13" s="82"/>
      <c r="VHL13" s="82"/>
      <c r="VHM13" s="82"/>
      <c r="VHN13" s="82"/>
      <c r="VHO13" s="82"/>
      <c r="VHP13" s="82"/>
      <c r="VHQ13" s="82"/>
      <c r="VHR13" s="82"/>
      <c r="VHS13" s="82"/>
      <c r="VHT13" s="82"/>
      <c r="VHU13" s="82"/>
      <c r="VHV13" s="82"/>
      <c r="VHW13" s="82"/>
      <c r="VHX13" s="82"/>
      <c r="VHY13" s="82"/>
      <c r="VHZ13" s="82"/>
      <c r="VIA13" s="82"/>
      <c r="VIB13" s="82"/>
      <c r="VIC13" s="82"/>
      <c r="VID13" s="82"/>
      <c r="VIE13" s="82"/>
      <c r="VIF13" s="82"/>
      <c r="VIG13" s="82"/>
      <c r="VIH13" s="82"/>
      <c r="VII13" s="82"/>
      <c r="VIJ13" s="82"/>
      <c r="VIK13" s="82"/>
      <c r="VIL13" s="82"/>
      <c r="VIM13" s="82"/>
      <c r="VIN13" s="82"/>
      <c r="VIO13" s="82"/>
      <c r="VIP13" s="82"/>
      <c r="VIQ13" s="82"/>
      <c r="VIR13" s="82"/>
      <c r="VIS13" s="82"/>
      <c r="VIT13" s="82"/>
      <c r="VIU13" s="82"/>
      <c r="VIV13" s="82"/>
      <c r="VIW13" s="82"/>
      <c r="VIX13" s="82"/>
      <c r="VIY13" s="82"/>
      <c r="VIZ13" s="82"/>
      <c r="VJA13" s="82"/>
      <c r="VJB13" s="82"/>
      <c r="VJC13" s="82"/>
      <c r="VJD13" s="82"/>
      <c r="VJE13" s="82"/>
      <c r="VJF13" s="82"/>
      <c r="VJG13" s="82"/>
      <c r="VJH13" s="82"/>
      <c r="VJI13" s="82"/>
      <c r="VJJ13" s="82"/>
      <c r="VJK13" s="82"/>
      <c r="VJL13" s="82"/>
      <c r="VJM13" s="82"/>
      <c r="VJN13" s="82"/>
      <c r="VJO13" s="82"/>
      <c r="VJP13" s="82"/>
      <c r="VJQ13" s="82"/>
      <c r="VJR13" s="82"/>
      <c r="VJS13" s="82"/>
      <c r="VJT13" s="82"/>
      <c r="VJU13" s="82"/>
      <c r="VJV13" s="82"/>
      <c r="VJW13" s="82"/>
      <c r="VJX13" s="82"/>
      <c r="VJY13" s="82"/>
      <c r="VJZ13" s="82"/>
      <c r="VKA13" s="82"/>
      <c r="VKB13" s="82"/>
      <c r="VKC13" s="82"/>
      <c r="VKD13" s="82"/>
      <c r="VKE13" s="82"/>
      <c r="VKF13" s="82"/>
      <c r="VKG13" s="82"/>
      <c r="VKH13" s="82"/>
      <c r="VKI13" s="82"/>
      <c r="VKJ13" s="82"/>
      <c r="VKK13" s="82"/>
      <c r="VKL13" s="82"/>
      <c r="VKM13" s="82"/>
      <c r="VKN13" s="82"/>
      <c r="VKO13" s="82"/>
      <c r="VKP13" s="82"/>
      <c r="VKQ13" s="82"/>
      <c r="VKR13" s="82"/>
      <c r="VKS13" s="82"/>
      <c r="VKT13" s="82"/>
      <c r="VKU13" s="82"/>
      <c r="VKV13" s="82"/>
      <c r="VKW13" s="82"/>
      <c r="VKX13" s="82"/>
      <c r="VKY13" s="82"/>
      <c r="VKZ13" s="82"/>
      <c r="VLA13" s="82"/>
      <c r="VLB13" s="82"/>
      <c r="VLC13" s="82"/>
      <c r="VLD13" s="82"/>
      <c r="VLE13" s="82"/>
      <c r="VLF13" s="82"/>
      <c r="VLG13" s="82"/>
      <c r="VLH13" s="82"/>
      <c r="VLI13" s="82"/>
      <c r="VLJ13" s="82"/>
      <c r="VLK13" s="82"/>
      <c r="VLL13" s="82"/>
      <c r="VLM13" s="82"/>
      <c r="VLN13" s="82"/>
      <c r="VLO13" s="82"/>
      <c r="VLP13" s="82"/>
      <c r="VLQ13" s="82"/>
      <c r="VLR13" s="82"/>
      <c r="VLS13" s="82"/>
      <c r="VLT13" s="82"/>
      <c r="VLU13" s="82"/>
      <c r="VLV13" s="82"/>
      <c r="VLW13" s="82"/>
      <c r="VLX13" s="82"/>
      <c r="VLY13" s="82"/>
      <c r="VLZ13" s="82"/>
      <c r="VMA13" s="82"/>
      <c r="VMB13" s="82"/>
      <c r="VMC13" s="82"/>
      <c r="VMD13" s="82"/>
      <c r="VME13" s="82"/>
      <c r="VMF13" s="82"/>
      <c r="VMG13" s="82"/>
      <c r="VMH13" s="82"/>
      <c r="VMI13" s="82"/>
      <c r="VMJ13" s="82"/>
      <c r="VMK13" s="82"/>
      <c r="VML13" s="82"/>
      <c r="VMM13" s="82"/>
      <c r="VMN13" s="82"/>
      <c r="VMO13" s="82"/>
      <c r="VMP13" s="82"/>
      <c r="VMQ13" s="82"/>
      <c r="VMR13" s="82"/>
      <c r="VMS13" s="82"/>
      <c r="VMT13" s="82"/>
      <c r="VMU13" s="82"/>
      <c r="VMV13" s="82"/>
      <c r="VMW13" s="82"/>
      <c r="VMX13" s="82"/>
      <c r="VMY13" s="82"/>
      <c r="VMZ13" s="82"/>
      <c r="VNA13" s="82"/>
      <c r="VNB13" s="82"/>
      <c r="VNC13" s="82"/>
      <c r="VND13" s="82"/>
      <c r="VNE13" s="82"/>
      <c r="VNF13" s="82"/>
      <c r="VNG13" s="82"/>
      <c r="VNH13" s="82"/>
      <c r="VNI13" s="82"/>
      <c r="VNJ13" s="82"/>
      <c r="VNK13" s="82"/>
      <c r="VNL13" s="82"/>
      <c r="VNM13" s="82"/>
      <c r="VNN13" s="82"/>
      <c r="VNO13" s="82"/>
      <c r="VNP13" s="82"/>
      <c r="VNQ13" s="82"/>
      <c r="VNR13" s="82"/>
      <c r="VNS13" s="82"/>
      <c r="VNT13" s="82"/>
      <c r="VNU13" s="82"/>
      <c r="VNV13" s="82"/>
      <c r="VNW13" s="82"/>
      <c r="VNX13" s="82"/>
      <c r="VNY13" s="82"/>
      <c r="VNZ13" s="82"/>
      <c r="VOA13" s="82"/>
      <c r="VOB13" s="82"/>
      <c r="VOC13" s="82"/>
      <c r="VOD13" s="82"/>
      <c r="VOE13" s="82"/>
      <c r="VOF13" s="82"/>
      <c r="VOG13" s="82"/>
      <c r="VOH13" s="82"/>
      <c r="VOI13" s="82"/>
      <c r="VOJ13" s="82"/>
      <c r="VOK13" s="82"/>
      <c r="VOL13" s="82"/>
      <c r="VOM13" s="82"/>
      <c r="VON13" s="82"/>
      <c r="VOO13" s="82"/>
      <c r="VOP13" s="82"/>
      <c r="VOQ13" s="82"/>
      <c r="VOR13" s="82"/>
      <c r="VOS13" s="82"/>
      <c r="VOT13" s="82"/>
      <c r="VOU13" s="82"/>
      <c r="VOV13" s="82"/>
      <c r="VOW13" s="82"/>
      <c r="VOX13" s="82"/>
      <c r="VOY13" s="82"/>
      <c r="VOZ13" s="82"/>
      <c r="VPA13" s="82"/>
      <c r="VPB13" s="82"/>
      <c r="VPC13" s="82"/>
      <c r="VPD13" s="82"/>
      <c r="VPE13" s="82"/>
      <c r="VPF13" s="82"/>
      <c r="VPG13" s="82"/>
      <c r="VPH13" s="82"/>
      <c r="VPI13" s="82"/>
      <c r="VPJ13" s="82"/>
      <c r="VPK13" s="82"/>
      <c r="VPL13" s="82"/>
      <c r="VPM13" s="82"/>
      <c r="VPN13" s="82"/>
      <c r="VPO13" s="82"/>
      <c r="VPP13" s="82"/>
      <c r="VPQ13" s="82"/>
      <c r="VPR13" s="82"/>
      <c r="VPS13" s="82"/>
      <c r="VPT13" s="82"/>
      <c r="VPU13" s="82"/>
      <c r="VPV13" s="82"/>
      <c r="VPW13" s="82"/>
      <c r="VPX13" s="82"/>
      <c r="VPY13" s="82"/>
      <c r="VPZ13" s="82"/>
      <c r="VQA13" s="82"/>
      <c r="VQB13" s="82"/>
      <c r="VQC13" s="82"/>
      <c r="VQD13" s="82"/>
      <c r="VQE13" s="82"/>
      <c r="VQF13" s="82"/>
      <c r="VQG13" s="82"/>
      <c r="VQH13" s="82"/>
      <c r="VQI13" s="82"/>
      <c r="VQJ13" s="82"/>
      <c r="VQK13" s="82"/>
      <c r="VQL13" s="82"/>
      <c r="VQM13" s="82"/>
      <c r="VQN13" s="82"/>
      <c r="VQO13" s="82"/>
      <c r="VQP13" s="82"/>
      <c r="VQQ13" s="82"/>
      <c r="VQR13" s="82"/>
      <c r="VQS13" s="82"/>
      <c r="VQT13" s="82"/>
      <c r="VQU13" s="82"/>
      <c r="VQV13" s="82"/>
      <c r="VQW13" s="82"/>
      <c r="VQX13" s="82"/>
      <c r="VQY13" s="82"/>
      <c r="VQZ13" s="82"/>
      <c r="VRA13" s="82"/>
      <c r="VRB13" s="82"/>
      <c r="VRC13" s="82"/>
      <c r="VRD13" s="82"/>
      <c r="VRE13" s="82"/>
      <c r="VRF13" s="82"/>
      <c r="VRG13" s="82"/>
      <c r="VRH13" s="82"/>
      <c r="VRI13" s="82"/>
      <c r="VRJ13" s="82"/>
      <c r="VRK13" s="82"/>
      <c r="VRL13" s="82"/>
      <c r="VRM13" s="82"/>
      <c r="VRN13" s="82"/>
      <c r="VRO13" s="82"/>
      <c r="VRP13" s="82"/>
      <c r="VRQ13" s="82"/>
      <c r="VRR13" s="82"/>
      <c r="VRS13" s="82"/>
      <c r="VRT13" s="82"/>
      <c r="VRU13" s="82"/>
      <c r="VRV13" s="82"/>
      <c r="VRW13" s="82"/>
      <c r="VRX13" s="82"/>
      <c r="VRY13" s="82"/>
      <c r="VRZ13" s="82"/>
      <c r="VSA13" s="82"/>
      <c r="VSB13" s="82"/>
      <c r="VSC13" s="82"/>
      <c r="VSD13" s="82"/>
      <c r="VSE13" s="82"/>
      <c r="VSF13" s="82"/>
      <c r="VSG13" s="82"/>
      <c r="VSH13" s="82"/>
      <c r="VSI13" s="82"/>
      <c r="VSJ13" s="82"/>
      <c r="VSK13" s="82"/>
      <c r="VSL13" s="82"/>
      <c r="VSM13" s="82"/>
      <c r="VSN13" s="82"/>
      <c r="VSO13" s="82"/>
      <c r="VSP13" s="82"/>
      <c r="VSQ13" s="82"/>
      <c r="VSR13" s="82"/>
      <c r="VSS13" s="82"/>
      <c r="VST13" s="82"/>
      <c r="VSU13" s="82"/>
      <c r="VSV13" s="82"/>
      <c r="VSW13" s="82"/>
      <c r="VSX13" s="82"/>
      <c r="VSY13" s="82"/>
      <c r="VSZ13" s="82"/>
      <c r="VTA13" s="82"/>
      <c r="VTB13" s="82"/>
      <c r="VTC13" s="82"/>
      <c r="VTD13" s="82"/>
      <c r="VTE13" s="82"/>
      <c r="VTF13" s="82"/>
      <c r="VTG13" s="82"/>
      <c r="VTH13" s="82"/>
      <c r="VTI13" s="82"/>
      <c r="VTJ13" s="82"/>
      <c r="VTK13" s="82"/>
      <c r="VTL13" s="82"/>
      <c r="VTM13" s="82"/>
      <c r="VTN13" s="82"/>
      <c r="VTO13" s="82"/>
      <c r="VTP13" s="82"/>
      <c r="VTQ13" s="82"/>
      <c r="VTR13" s="82"/>
      <c r="VTS13" s="82"/>
      <c r="VTT13" s="82"/>
      <c r="VTU13" s="82"/>
      <c r="VTV13" s="82"/>
      <c r="VTW13" s="82"/>
      <c r="VTX13" s="82"/>
      <c r="VTY13" s="82"/>
      <c r="VTZ13" s="82"/>
      <c r="VUA13" s="82"/>
      <c r="VUB13" s="82"/>
      <c r="VUC13" s="82"/>
      <c r="VUD13" s="82"/>
      <c r="VUE13" s="82"/>
      <c r="VUF13" s="82"/>
      <c r="VUG13" s="82"/>
      <c r="VUH13" s="82"/>
      <c r="VUI13" s="82"/>
      <c r="VUJ13" s="82"/>
      <c r="VUK13" s="82"/>
      <c r="VUL13" s="82"/>
      <c r="VUM13" s="82"/>
      <c r="VUN13" s="82"/>
      <c r="VUO13" s="82"/>
      <c r="VUP13" s="82"/>
      <c r="VUQ13" s="82"/>
      <c r="VUR13" s="82"/>
      <c r="VUS13" s="82"/>
      <c r="VUT13" s="82"/>
      <c r="VUU13" s="82"/>
      <c r="VUV13" s="82"/>
      <c r="VUW13" s="82"/>
      <c r="VUX13" s="82"/>
      <c r="VUY13" s="82"/>
      <c r="VUZ13" s="82"/>
      <c r="VVA13" s="82"/>
      <c r="VVB13" s="82"/>
      <c r="VVC13" s="82"/>
      <c r="VVD13" s="82"/>
      <c r="VVE13" s="82"/>
      <c r="VVF13" s="82"/>
      <c r="VVG13" s="82"/>
      <c r="VVH13" s="82"/>
      <c r="VVI13" s="82"/>
      <c r="VVJ13" s="82"/>
      <c r="VVK13" s="82"/>
      <c r="VVL13" s="82"/>
      <c r="VVM13" s="82"/>
      <c r="VVN13" s="82"/>
      <c r="VVO13" s="82"/>
      <c r="VVP13" s="82"/>
      <c r="VVQ13" s="82"/>
      <c r="VVR13" s="82"/>
      <c r="VVS13" s="82"/>
      <c r="VVT13" s="82"/>
      <c r="VVU13" s="82"/>
      <c r="VVV13" s="82"/>
      <c r="VVW13" s="82"/>
      <c r="VVX13" s="82"/>
      <c r="VVY13" s="82"/>
      <c r="VVZ13" s="82"/>
      <c r="VWA13" s="82"/>
      <c r="VWB13" s="82"/>
      <c r="VWC13" s="82"/>
      <c r="VWD13" s="82"/>
      <c r="VWE13" s="82"/>
      <c r="VWF13" s="82"/>
      <c r="VWG13" s="82"/>
      <c r="VWH13" s="82"/>
      <c r="VWI13" s="82"/>
      <c r="VWJ13" s="82"/>
      <c r="VWK13" s="82"/>
      <c r="VWL13" s="82"/>
      <c r="VWM13" s="82"/>
      <c r="VWN13" s="82"/>
      <c r="VWO13" s="82"/>
      <c r="VWP13" s="82"/>
      <c r="VWQ13" s="82"/>
      <c r="VWR13" s="82"/>
      <c r="VWS13" s="82"/>
      <c r="VWT13" s="82"/>
      <c r="VWU13" s="82"/>
      <c r="VWV13" s="82"/>
      <c r="VWW13" s="82"/>
      <c r="VWX13" s="82"/>
      <c r="VWY13" s="82"/>
      <c r="VWZ13" s="82"/>
      <c r="VXA13" s="82"/>
      <c r="VXB13" s="82"/>
      <c r="VXC13" s="82"/>
      <c r="VXD13" s="82"/>
      <c r="VXE13" s="82"/>
      <c r="VXF13" s="82"/>
      <c r="VXG13" s="82"/>
      <c r="VXH13" s="82"/>
      <c r="VXI13" s="82"/>
      <c r="VXJ13" s="82"/>
      <c r="VXK13" s="82"/>
      <c r="VXL13" s="82"/>
      <c r="VXM13" s="82"/>
      <c r="VXN13" s="82"/>
      <c r="VXO13" s="82"/>
      <c r="VXP13" s="82"/>
      <c r="VXQ13" s="82"/>
      <c r="VXR13" s="82"/>
      <c r="VXS13" s="82"/>
      <c r="VXT13" s="82"/>
      <c r="VXU13" s="82"/>
      <c r="VXV13" s="82"/>
      <c r="VXW13" s="82"/>
      <c r="VXX13" s="82"/>
      <c r="VXY13" s="82"/>
      <c r="VXZ13" s="82"/>
      <c r="VYA13" s="82"/>
      <c r="VYB13" s="82"/>
      <c r="VYC13" s="82"/>
      <c r="VYD13" s="82"/>
      <c r="VYE13" s="82"/>
      <c r="VYF13" s="82"/>
      <c r="VYG13" s="82"/>
      <c r="VYH13" s="82"/>
      <c r="VYI13" s="82"/>
      <c r="VYJ13" s="82"/>
      <c r="VYK13" s="82"/>
      <c r="VYL13" s="82"/>
      <c r="VYM13" s="82"/>
      <c r="VYN13" s="82"/>
      <c r="VYO13" s="82"/>
      <c r="VYP13" s="82"/>
      <c r="VYQ13" s="82"/>
      <c r="VYR13" s="82"/>
      <c r="VYS13" s="82"/>
      <c r="VYT13" s="82"/>
      <c r="VYU13" s="82"/>
      <c r="VYV13" s="82"/>
      <c r="VYW13" s="82"/>
      <c r="VYX13" s="82"/>
      <c r="VYY13" s="82"/>
      <c r="VYZ13" s="82"/>
      <c r="VZA13" s="82"/>
      <c r="VZB13" s="82"/>
      <c r="VZC13" s="82"/>
      <c r="VZD13" s="82"/>
      <c r="VZE13" s="82"/>
      <c r="VZF13" s="82"/>
      <c r="VZG13" s="82"/>
      <c r="VZH13" s="82"/>
      <c r="VZI13" s="82"/>
      <c r="VZJ13" s="82"/>
      <c r="VZK13" s="82"/>
      <c r="VZL13" s="82"/>
      <c r="VZM13" s="82"/>
      <c r="VZN13" s="82"/>
      <c r="VZO13" s="82"/>
      <c r="VZP13" s="82"/>
      <c r="VZQ13" s="82"/>
      <c r="VZR13" s="82"/>
      <c r="VZS13" s="82"/>
      <c r="VZT13" s="82"/>
      <c r="VZU13" s="82"/>
      <c r="VZV13" s="82"/>
      <c r="VZW13" s="82"/>
      <c r="VZX13" s="82"/>
      <c r="VZY13" s="82"/>
      <c r="VZZ13" s="82"/>
      <c r="WAA13" s="82"/>
      <c r="WAB13" s="82"/>
      <c r="WAC13" s="82"/>
      <c r="WAD13" s="82"/>
      <c r="WAE13" s="82"/>
      <c r="WAF13" s="82"/>
      <c r="WAG13" s="82"/>
      <c r="WAH13" s="82"/>
      <c r="WAI13" s="82"/>
      <c r="WAJ13" s="82"/>
      <c r="WAK13" s="82"/>
      <c r="WAL13" s="82"/>
      <c r="WAM13" s="82"/>
      <c r="WAN13" s="82"/>
      <c r="WAO13" s="82"/>
      <c r="WAP13" s="82"/>
      <c r="WAQ13" s="82"/>
      <c r="WAR13" s="82"/>
      <c r="WAS13" s="82"/>
      <c r="WAT13" s="82"/>
      <c r="WAU13" s="82"/>
      <c r="WAV13" s="82"/>
      <c r="WAW13" s="82"/>
      <c r="WAX13" s="82"/>
      <c r="WAY13" s="82"/>
      <c r="WAZ13" s="82"/>
      <c r="WBA13" s="82"/>
      <c r="WBB13" s="82"/>
      <c r="WBC13" s="82"/>
      <c r="WBD13" s="82"/>
      <c r="WBE13" s="82"/>
      <c r="WBF13" s="82"/>
      <c r="WBG13" s="82"/>
      <c r="WBH13" s="82"/>
      <c r="WBI13" s="82"/>
      <c r="WBJ13" s="82"/>
      <c r="WBK13" s="82"/>
      <c r="WBL13" s="82"/>
      <c r="WBM13" s="82"/>
      <c r="WBN13" s="82"/>
      <c r="WBO13" s="82"/>
      <c r="WBP13" s="82"/>
      <c r="WBQ13" s="82"/>
      <c r="WBR13" s="82"/>
      <c r="WBS13" s="82"/>
      <c r="WBT13" s="82"/>
      <c r="WBU13" s="82"/>
      <c r="WBV13" s="82"/>
      <c r="WBW13" s="82"/>
      <c r="WBX13" s="82"/>
      <c r="WBY13" s="82"/>
      <c r="WBZ13" s="82"/>
      <c r="WCA13" s="82"/>
      <c r="WCB13" s="82"/>
      <c r="WCC13" s="82"/>
      <c r="WCD13" s="82"/>
      <c r="WCE13" s="82"/>
      <c r="WCF13" s="82"/>
      <c r="WCG13" s="82"/>
      <c r="WCH13" s="82"/>
      <c r="WCI13" s="82"/>
      <c r="WCJ13" s="82"/>
      <c r="WCK13" s="82"/>
      <c r="WCL13" s="82"/>
      <c r="WCM13" s="82"/>
      <c r="WCN13" s="82"/>
      <c r="WCO13" s="82"/>
      <c r="WCP13" s="82"/>
      <c r="WCQ13" s="82"/>
      <c r="WCR13" s="82"/>
      <c r="WCS13" s="82"/>
      <c r="WCT13" s="82"/>
      <c r="WCU13" s="82"/>
      <c r="WCV13" s="82"/>
      <c r="WCW13" s="82"/>
      <c r="WCX13" s="82"/>
      <c r="WCY13" s="82"/>
      <c r="WCZ13" s="82"/>
      <c r="WDA13" s="82"/>
      <c r="WDB13" s="82"/>
      <c r="WDC13" s="82"/>
      <c r="WDD13" s="82"/>
      <c r="WDE13" s="82"/>
      <c r="WDF13" s="82"/>
      <c r="WDG13" s="82"/>
      <c r="WDH13" s="82"/>
      <c r="WDI13" s="82"/>
      <c r="WDJ13" s="82"/>
      <c r="WDK13" s="82"/>
      <c r="WDL13" s="82"/>
      <c r="WDM13" s="82"/>
      <c r="WDN13" s="82"/>
      <c r="WDO13" s="82"/>
      <c r="WDP13" s="82"/>
      <c r="WDQ13" s="82"/>
      <c r="WDR13" s="82"/>
      <c r="WDS13" s="82"/>
      <c r="WDT13" s="82"/>
      <c r="WDU13" s="82"/>
      <c r="WDV13" s="82"/>
      <c r="WDW13" s="82"/>
      <c r="WDX13" s="82"/>
      <c r="WDY13" s="82"/>
      <c r="WDZ13" s="82"/>
      <c r="WEA13" s="82"/>
      <c r="WEB13" s="82"/>
      <c r="WEC13" s="82"/>
      <c r="WED13" s="82"/>
      <c r="WEE13" s="82"/>
      <c r="WEF13" s="82"/>
      <c r="WEG13" s="82"/>
      <c r="WEH13" s="82"/>
      <c r="WEI13" s="82"/>
      <c r="WEJ13" s="82"/>
      <c r="WEK13" s="82"/>
      <c r="WEL13" s="82"/>
      <c r="WEM13" s="82"/>
      <c r="WEN13" s="82"/>
      <c r="WEO13" s="82"/>
      <c r="WEP13" s="82"/>
      <c r="WEQ13" s="82"/>
      <c r="WER13" s="82"/>
      <c r="WES13" s="82"/>
      <c r="WET13" s="82"/>
      <c r="WEU13" s="82"/>
      <c r="WEV13" s="82"/>
      <c r="WEW13" s="82"/>
      <c r="WEX13" s="82"/>
      <c r="WEY13" s="82"/>
      <c r="WEZ13" s="82"/>
      <c r="WFA13" s="82"/>
      <c r="WFB13" s="82"/>
      <c r="WFC13" s="82"/>
      <c r="WFD13" s="82"/>
      <c r="WFE13" s="82"/>
      <c r="WFF13" s="82"/>
      <c r="WFG13" s="82"/>
      <c r="WFH13" s="82"/>
      <c r="WFI13" s="82"/>
      <c r="WFJ13" s="82"/>
      <c r="WFK13" s="82"/>
      <c r="WFL13" s="82"/>
      <c r="WFM13" s="82"/>
      <c r="WFN13" s="82"/>
      <c r="WFO13" s="82"/>
      <c r="WFP13" s="82"/>
      <c r="WFQ13" s="82"/>
      <c r="WFR13" s="82"/>
      <c r="WFS13" s="82"/>
      <c r="WFT13" s="82"/>
      <c r="WFU13" s="82"/>
      <c r="WFV13" s="82"/>
      <c r="WFW13" s="82"/>
      <c r="WFX13" s="82"/>
      <c r="WFY13" s="82"/>
      <c r="WFZ13" s="82"/>
      <c r="WGA13" s="82"/>
      <c r="WGB13" s="82"/>
      <c r="WGC13" s="82"/>
      <c r="WGD13" s="82"/>
      <c r="WGE13" s="82"/>
      <c r="WGF13" s="82"/>
      <c r="WGG13" s="82"/>
      <c r="WGH13" s="82"/>
      <c r="WGI13" s="82"/>
      <c r="WGJ13" s="82"/>
      <c r="WGK13" s="82"/>
      <c r="WGL13" s="82"/>
      <c r="WGM13" s="82"/>
      <c r="WGN13" s="82"/>
      <c r="WGO13" s="82"/>
      <c r="WGP13" s="82"/>
      <c r="WGQ13" s="82"/>
      <c r="WGR13" s="82"/>
      <c r="WGS13" s="82"/>
      <c r="WGT13" s="82"/>
      <c r="WGU13" s="82"/>
      <c r="WGV13" s="82"/>
      <c r="WGW13" s="82"/>
      <c r="WGX13" s="82"/>
      <c r="WGY13" s="82"/>
      <c r="WGZ13" s="82"/>
      <c r="WHA13" s="82"/>
      <c r="WHB13" s="82"/>
      <c r="WHC13" s="82"/>
      <c r="WHD13" s="82"/>
      <c r="WHE13" s="82"/>
      <c r="WHF13" s="82"/>
      <c r="WHG13" s="82"/>
      <c r="WHH13" s="82"/>
      <c r="WHI13" s="82"/>
      <c r="WHJ13" s="82"/>
      <c r="WHK13" s="82"/>
      <c r="WHL13" s="82"/>
      <c r="WHM13" s="82"/>
      <c r="WHN13" s="82"/>
      <c r="WHO13" s="82"/>
      <c r="WHP13" s="82"/>
      <c r="WHQ13" s="82"/>
      <c r="WHR13" s="82"/>
      <c r="WHS13" s="82"/>
      <c r="WHT13" s="82"/>
      <c r="WHU13" s="82"/>
      <c r="WHV13" s="82"/>
      <c r="WHW13" s="82"/>
      <c r="WHX13" s="82"/>
      <c r="WHY13" s="82"/>
      <c r="WHZ13" s="82"/>
      <c r="WIA13" s="82"/>
      <c r="WIB13" s="82"/>
      <c r="WIC13" s="82"/>
      <c r="WID13" s="82"/>
      <c r="WIE13" s="82"/>
      <c r="WIF13" s="82"/>
      <c r="WIG13" s="82"/>
      <c r="WIH13" s="82"/>
      <c r="WII13" s="82"/>
      <c r="WIJ13" s="82"/>
      <c r="WIK13" s="82"/>
      <c r="WIL13" s="82"/>
      <c r="WIM13" s="82"/>
      <c r="WIN13" s="82"/>
      <c r="WIO13" s="82"/>
      <c r="WIP13" s="82"/>
      <c r="WIQ13" s="82"/>
      <c r="WIR13" s="82"/>
      <c r="WIS13" s="82"/>
      <c r="WIT13" s="82"/>
      <c r="WIU13" s="82"/>
      <c r="WIV13" s="82"/>
      <c r="WIW13" s="82"/>
      <c r="WIX13" s="82"/>
      <c r="WIY13" s="82"/>
      <c r="WIZ13" s="82"/>
      <c r="WJA13" s="82"/>
      <c r="WJB13" s="82"/>
      <c r="WJC13" s="82"/>
      <c r="WJD13" s="82"/>
      <c r="WJE13" s="82"/>
      <c r="WJF13" s="82"/>
      <c r="WJG13" s="82"/>
      <c r="WJH13" s="82"/>
      <c r="WJI13" s="82"/>
      <c r="WJJ13" s="82"/>
      <c r="WJK13" s="82"/>
      <c r="WJL13" s="82"/>
      <c r="WJM13" s="82"/>
      <c r="WJN13" s="82"/>
      <c r="WJO13" s="82"/>
      <c r="WJP13" s="82"/>
      <c r="WJQ13" s="82"/>
      <c r="WJR13" s="82"/>
      <c r="WJS13" s="82"/>
      <c r="WJT13" s="82"/>
      <c r="WJU13" s="82"/>
      <c r="WJV13" s="82"/>
      <c r="WJW13" s="82"/>
      <c r="WJX13" s="82"/>
      <c r="WJY13" s="82"/>
      <c r="WJZ13" s="82"/>
      <c r="WKA13" s="82"/>
      <c r="WKB13" s="82"/>
      <c r="WKC13" s="82"/>
      <c r="WKD13" s="82"/>
      <c r="WKE13" s="82"/>
      <c r="WKF13" s="82"/>
      <c r="WKG13" s="82"/>
      <c r="WKH13" s="82"/>
      <c r="WKI13" s="82"/>
      <c r="WKJ13" s="82"/>
      <c r="WKK13" s="82"/>
      <c r="WKL13" s="82"/>
      <c r="WKM13" s="82"/>
      <c r="WKN13" s="82"/>
      <c r="WKO13" s="82"/>
      <c r="WKP13" s="82"/>
      <c r="WKQ13" s="82"/>
      <c r="WKR13" s="82"/>
      <c r="WKS13" s="82"/>
      <c r="WKT13" s="82"/>
      <c r="WKU13" s="82"/>
      <c r="WKV13" s="82"/>
      <c r="WKW13" s="82"/>
      <c r="WKX13" s="82"/>
      <c r="WKY13" s="82"/>
      <c r="WKZ13" s="82"/>
      <c r="WLA13" s="82"/>
      <c r="WLB13" s="82"/>
      <c r="WLC13" s="82"/>
      <c r="WLD13" s="82"/>
      <c r="WLE13" s="82"/>
      <c r="WLF13" s="82"/>
      <c r="WLG13" s="82"/>
      <c r="WLH13" s="82"/>
      <c r="WLI13" s="82"/>
      <c r="WLJ13" s="82"/>
      <c r="WLK13" s="82"/>
      <c r="WLL13" s="82"/>
      <c r="WLM13" s="82"/>
      <c r="WLN13" s="82"/>
      <c r="WLO13" s="82"/>
      <c r="WLP13" s="82"/>
      <c r="WLQ13" s="82"/>
      <c r="WLR13" s="82"/>
      <c r="WLS13" s="82"/>
      <c r="WLT13" s="82"/>
      <c r="WLU13" s="82"/>
      <c r="WLV13" s="82"/>
      <c r="WLW13" s="82"/>
      <c r="WLX13" s="82"/>
      <c r="WLY13" s="82"/>
      <c r="WLZ13" s="82"/>
      <c r="WMA13" s="82"/>
      <c r="WMB13" s="82"/>
      <c r="WMC13" s="82"/>
      <c r="WMD13" s="82"/>
      <c r="WME13" s="82"/>
      <c r="WMF13" s="82"/>
      <c r="WMG13" s="82"/>
      <c r="WMH13" s="82"/>
      <c r="WMI13" s="82"/>
      <c r="WMJ13" s="82"/>
      <c r="WMK13" s="82"/>
      <c r="WML13" s="82"/>
      <c r="WMM13" s="82"/>
      <c r="WMN13" s="82"/>
      <c r="WMO13" s="82"/>
      <c r="WMP13" s="82"/>
      <c r="WMQ13" s="82"/>
      <c r="WMR13" s="82"/>
      <c r="WMS13" s="82"/>
      <c r="WMT13" s="82"/>
      <c r="WMU13" s="82"/>
      <c r="WMV13" s="82"/>
      <c r="WMW13" s="82"/>
      <c r="WMX13" s="82"/>
      <c r="WMY13" s="82"/>
      <c r="WMZ13" s="82"/>
      <c r="WNA13" s="82"/>
      <c r="WNB13" s="82"/>
      <c r="WNC13" s="82"/>
      <c r="WND13" s="82"/>
      <c r="WNE13" s="82"/>
      <c r="WNF13" s="82"/>
      <c r="WNG13" s="82"/>
      <c r="WNH13" s="82"/>
      <c r="WNI13" s="82"/>
      <c r="WNJ13" s="82"/>
      <c r="WNK13" s="82"/>
      <c r="WNL13" s="82"/>
      <c r="WNM13" s="82"/>
      <c r="WNN13" s="82"/>
      <c r="WNO13" s="82"/>
      <c r="WNP13" s="82"/>
      <c r="WNQ13" s="82"/>
      <c r="WNR13" s="82"/>
      <c r="WNS13" s="82"/>
      <c r="WNT13" s="82"/>
      <c r="WNU13" s="82"/>
      <c r="WNV13" s="82"/>
      <c r="WNW13" s="82"/>
      <c r="WNX13" s="82"/>
      <c r="WNY13" s="82"/>
      <c r="WNZ13" s="82"/>
      <c r="WOA13" s="82"/>
      <c r="WOB13" s="82"/>
      <c r="WOC13" s="82"/>
      <c r="WOD13" s="82"/>
      <c r="WOE13" s="82"/>
      <c r="WOF13" s="82"/>
      <c r="WOG13" s="82"/>
      <c r="WOH13" s="82"/>
      <c r="WOI13" s="82"/>
      <c r="WOJ13" s="82"/>
      <c r="WOK13" s="82"/>
      <c r="WOL13" s="82"/>
      <c r="WOM13" s="82"/>
      <c r="WON13" s="82"/>
      <c r="WOO13" s="82"/>
      <c r="WOP13" s="82"/>
      <c r="WOQ13" s="82"/>
      <c r="WOR13" s="82"/>
      <c r="WOS13" s="82"/>
      <c r="WOT13" s="82"/>
      <c r="WOU13" s="82"/>
      <c r="WOV13" s="82"/>
      <c r="WOW13" s="82"/>
      <c r="WOX13" s="82"/>
      <c r="WOY13" s="82"/>
      <c r="WOZ13" s="82"/>
      <c r="WPA13" s="82"/>
      <c r="WPB13" s="82"/>
      <c r="WPC13" s="82"/>
      <c r="WPD13" s="82"/>
      <c r="WPE13" s="82"/>
      <c r="WPF13" s="82"/>
      <c r="WPG13" s="82"/>
      <c r="WPH13" s="82"/>
      <c r="WPI13" s="82"/>
      <c r="WPJ13" s="82"/>
      <c r="WPK13" s="82"/>
      <c r="WPL13" s="82"/>
      <c r="WPM13" s="82"/>
      <c r="WPN13" s="82"/>
      <c r="WPO13" s="82"/>
      <c r="WPP13" s="82"/>
      <c r="WPQ13" s="82"/>
      <c r="WPR13" s="82"/>
      <c r="WPS13" s="82"/>
      <c r="WPT13" s="82"/>
      <c r="WPU13" s="82"/>
      <c r="WPV13" s="82"/>
      <c r="WPW13" s="82"/>
      <c r="WPX13" s="82"/>
      <c r="WPY13" s="82"/>
      <c r="WPZ13" s="82"/>
      <c r="WQA13" s="82"/>
      <c r="WQB13" s="82"/>
      <c r="WQC13" s="82"/>
      <c r="WQD13" s="82"/>
      <c r="WQE13" s="82"/>
      <c r="WQF13" s="82"/>
      <c r="WQG13" s="82"/>
      <c r="WQH13" s="82"/>
      <c r="WQI13" s="82"/>
      <c r="WQJ13" s="82"/>
      <c r="WQK13" s="82"/>
      <c r="WQL13" s="82"/>
      <c r="WQM13" s="82"/>
      <c r="WQN13" s="82"/>
      <c r="WQO13" s="82"/>
      <c r="WQP13" s="82"/>
      <c r="WQQ13" s="82"/>
      <c r="WQR13" s="82"/>
      <c r="WQS13" s="82"/>
      <c r="WQT13" s="82"/>
      <c r="WQU13" s="82"/>
      <c r="WQV13" s="82"/>
      <c r="WQW13" s="82"/>
      <c r="WQX13" s="82"/>
      <c r="WQY13" s="82"/>
      <c r="WQZ13" s="82"/>
      <c r="WRA13" s="82"/>
      <c r="WRB13" s="82"/>
      <c r="WRC13" s="82"/>
      <c r="WRD13" s="82"/>
      <c r="WRE13" s="82"/>
      <c r="WRF13" s="82"/>
      <c r="WRG13" s="82"/>
      <c r="WRH13" s="82"/>
      <c r="WRI13" s="82"/>
      <c r="WRJ13" s="82"/>
      <c r="WRK13" s="82"/>
      <c r="WRL13" s="82"/>
      <c r="WRM13" s="82"/>
      <c r="WRN13" s="82"/>
      <c r="WRO13" s="82"/>
      <c r="WRP13" s="82"/>
      <c r="WRQ13" s="82"/>
      <c r="WRR13" s="82"/>
      <c r="WRS13" s="82"/>
      <c r="WRT13" s="82"/>
      <c r="WRU13" s="82"/>
      <c r="WRV13" s="82"/>
      <c r="WRW13" s="82"/>
      <c r="WRX13" s="82"/>
      <c r="WRY13" s="82"/>
      <c r="WRZ13" s="82"/>
      <c r="WSA13" s="82"/>
      <c r="WSB13" s="82"/>
      <c r="WSC13" s="82"/>
      <c r="WSD13" s="82"/>
      <c r="WSE13" s="82"/>
      <c r="WSF13" s="82"/>
      <c r="WSG13" s="82"/>
      <c r="WSH13" s="82"/>
      <c r="WSI13" s="82"/>
      <c r="WSJ13" s="82"/>
      <c r="WSK13" s="82"/>
      <c r="WSL13" s="82"/>
      <c r="WSM13" s="82"/>
      <c r="WSN13" s="82"/>
      <c r="WSO13" s="82"/>
      <c r="WSP13" s="82"/>
      <c r="WSQ13" s="82"/>
      <c r="WSR13" s="82"/>
      <c r="WSS13" s="82"/>
      <c r="WST13" s="82"/>
      <c r="WSU13" s="82"/>
      <c r="WSV13" s="82"/>
      <c r="WSW13" s="82"/>
      <c r="WSX13" s="82"/>
      <c r="WSY13" s="82"/>
      <c r="WSZ13" s="82"/>
      <c r="WTA13" s="82"/>
      <c r="WTB13" s="82"/>
      <c r="WTC13" s="82"/>
      <c r="WTD13" s="82"/>
      <c r="WTE13" s="82"/>
      <c r="WTF13" s="82"/>
      <c r="WTG13" s="82"/>
      <c r="WTH13" s="82"/>
      <c r="WTI13" s="82"/>
      <c r="WTJ13" s="82"/>
      <c r="WTK13" s="82"/>
      <c r="WTL13" s="82"/>
      <c r="WTM13" s="82"/>
      <c r="WTN13" s="82"/>
      <c r="WTO13" s="82"/>
      <c r="WTP13" s="82"/>
      <c r="WTQ13" s="82"/>
      <c r="WTR13" s="82"/>
      <c r="WTS13" s="82"/>
      <c r="WTT13" s="82"/>
      <c r="WTU13" s="82"/>
      <c r="WTV13" s="82"/>
      <c r="WTW13" s="82"/>
      <c r="WTX13" s="82"/>
      <c r="WTY13" s="82"/>
      <c r="WTZ13" s="82"/>
      <c r="WUA13" s="82"/>
      <c r="WUB13" s="82"/>
      <c r="WUC13" s="82"/>
      <c r="WUD13" s="82"/>
      <c r="WUE13" s="82"/>
      <c r="WUF13" s="82"/>
      <c r="WUG13" s="82"/>
      <c r="WUH13" s="82"/>
      <c r="WUI13" s="82"/>
      <c r="WUJ13" s="82"/>
      <c r="WUK13" s="82"/>
      <c r="WUL13" s="82"/>
      <c r="WUM13" s="82"/>
      <c r="WUN13" s="82"/>
      <c r="WUO13" s="82"/>
      <c r="WUP13" s="82"/>
      <c r="WUQ13" s="82"/>
      <c r="WUR13" s="82"/>
      <c r="WUS13" s="82"/>
      <c r="WUT13" s="82"/>
      <c r="WUU13" s="82"/>
      <c r="WUV13" s="82"/>
      <c r="WUW13" s="82"/>
      <c r="WUX13" s="82"/>
      <c r="WUY13" s="82"/>
      <c r="WUZ13" s="82"/>
      <c r="WVA13" s="82"/>
      <c r="WVB13" s="82"/>
      <c r="WVC13" s="82"/>
      <c r="WVD13" s="82"/>
      <c r="WVE13" s="82"/>
      <c r="WVF13" s="82"/>
      <c r="WVG13" s="82"/>
      <c r="WVH13" s="82"/>
      <c r="WVI13" s="82"/>
      <c r="WVJ13" s="82"/>
      <c r="WVK13" s="82"/>
      <c r="WVL13" s="82"/>
      <c r="WVM13" s="82"/>
      <c r="WVN13" s="82"/>
      <c r="WVO13" s="82"/>
      <c r="WVP13" s="82"/>
      <c r="WVQ13" s="82"/>
      <c r="WVR13" s="82"/>
      <c r="WVS13" s="82"/>
      <c r="WVT13" s="82"/>
      <c r="WVU13" s="82"/>
      <c r="WVV13" s="82"/>
      <c r="WVW13" s="82"/>
      <c r="WVX13" s="82"/>
      <c r="WVY13" s="82"/>
      <c r="WVZ13" s="82"/>
      <c r="WWA13" s="82"/>
      <c r="WWB13" s="82"/>
      <c r="WWC13" s="82"/>
      <c r="WWD13" s="82"/>
      <c r="WWE13" s="82"/>
      <c r="WWF13" s="82"/>
      <c r="WWG13" s="82"/>
      <c r="WWH13" s="82"/>
      <c r="WWI13" s="82"/>
      <c r="WWJ13" s="82"/>
      <c r="WWK13" s="82"/>
      <c r="WWL13" s="82"/>
      <c r="WWM13" s="82"/>
      <c r="WWN13" s="82"/>
      <c r="WWO13" s="82"/>
      <c r="WWP13" s="82"/>
      <c r="WWQ13" s="82"/>
      <c r="WWR13" s="82"/>
      <c r="WWS13" s="82"/>
      <c r="WWT13" s="82"/>
      <c r="WWU13" s="82"/>
      <c r="WWV13" s="82"/>
      <c r="WWW13" s="82"/>
      <c r="WWX13" s="82"/>
      <c r="WWY13" s="82"/>
      <c r="WWZ13" s="82"/>
      <c r="WXA13" s="82"/>
      <c r="WXB13" s="82"/>
      <c r="WXC13" s="82"/>
      <c r="WXD13" s="82"/>
      <c r="WXE13" s="82"/>
      <c r="WXF13" s="82"/>
      <c r="WXG13" s="82"/>
      <c r="WXH13" s="82"/>
      <c r="WXI13" s="82"/>
      <c r="WXJ13" s="82"/>
      <c r="WXK13" s="82"/>
      <c r="WXL13" s="82"/>
      <c r="WXM13" s="82"/>
      <c r="WXN13" s="82"/>
      <c r="WXO13" s="82"/>
      <c r="WXP13" s="82"/>
      <c r="WXQ13" s="82"/>
      <c r="WXR13" s="82"/>
      <c r="WXS13" s="82"/>
      <c r="WXT13" s="82"/>
      <c r="WXU13" s="82"/>
      <c r="WXV13" s="82"/>
      <c r="WXW13" s="82"/>
      <c r="WXX13" s="82"/>
      <c r="WXY13" s="82"/>
      <c r="WXZ13" s="82"/>
      <c r="WYA13" s="82"/>
      <c r="WYB13" s="82"/>
      <c r="WYC13" s="82"/>
      <c r="WYD13" s="82"/>
      <c r="WYE13" s="82"/>
      <c r="WYF13" s="82"/>
      <c r="WYG13" s="82"/>
      <c r="WYH13" s="82"/>
      <c r="WYI13" s="82"/>
      <c r="WYJ13" s="82"/>
      <c r="WYK13" s="82"/>
      <c r="WYL13" s="82"/>
      <c r="WYM13" s="82"/>
      <c r="WYN13" s="82"/>
      <c r="WYO13" s="82"/>
      <c r="WYP13" s="82"/>
      <c r="WYQ13" s="82"/>
      <c r="WYR13" s="82"/>
      <c r="WYS13" s="82"/>
      <c r="WYT13" s="82"/>
      <c r="WYU13" s="82"/>
      <c r="WYV13" s="82"/>
      <c r="WYW13" s="82"/>
      <c r="WYX13" s="82"/>
      <c r="WYY13" s="82"/>
      <c r="WYZ13" s="82"/>
      <c r="WZA13" s="82"/>
      <c r="WZB13" s="82"/>
      <c r="WZC13" s="82"/>
      <c r="WZD13" s="82"/>
      <c r="WZE13" s="82"/>
      <c r="WZF13" s="82"/>
      <c r="WZG13" s="82"/>
      <c r="WZH13" s="82"/>
      <c r="WZI13" s="82"/>
      <c r="WZJ13" s="82"/>
      <c r="WZK13" s="82"/>
      <c r="WZL13" s="82"/>
      <c r="WZM13" s="82"/>
      <c r="WZN13" s="82"/>
      <c r="WZO13" s="82"/>
      <c r="WZP13" s="82"/>
      <c r="WZQ13" s="82"/>
      <c r="WZR13" s="82"/>
      <c r="WZS13" s="82"/>
      <c r="WZT13" s="82"/>
      <c r="WZU13" s="82"/>
      <c r="WZV13" s="82"/>
      <c r="WZW13" s="82"/>
      <c r="WZX13" s="82"/>
      <c r="WZY13" s="82"/>
      <c r="WZZ13" s="82"/>
      <c r="XAA13" s="82"/>
      <c r="XAB13" s="82"/>
      <c r="XAC13" s="82"/>
      <c r="XAD13" s="82"/>
      <c r="XAE13" s="82"/>
      <c r="XAF13" s="82"/>
      <c r="XAG13" s="82"/>
      <c r="XAH13" s="82"/>
      <c r="XAI13" s="82"/>
      <c r="XAJ13" s="82"/>
      <c r="XAK13" s="82"/>
      <c r="XAL13" s="82"/>
      <c r="XAM13" s="82"/>
      <c r="XAN13" s="82"/>
      <c r="XAO13" s="82"/>
      <c r="XAP13" s="82"/>
      <c r="XAQ13" s="82"/>
      <c r="XAR13" s="82"/>
      <c r="XAS13" s="82"/>
      <c r="XAT13" s="82"/>
      <c r="XAU13" s="82"/>
      <c r="XAV13" s="82"/>
      <c r="XAW13" s="82"/>
      <c r="XAX13" s="82"/>
      <c r="XAY13" s="82"/>
      <c r="XAZ13" s="82"/>
      <c r="XBA13" s="82"/>
      <c r="XBB13" s="82"/>
      <c r="XBC13" s="82"/>
      <c r="XBD13" s="82"/>
      <c r="XBE13" s="82"/>
      <c r="XBF13" s="82"/>
      <c r="XBG13" s="82"/>
      <c r="XBH13" s="82"/>
      <c r="XBI13" s="82"/>
      <c r="XBJ13" s="82"/>
      <c r="XBK13" s="82"/>
      <c r="XBL13" s="82"/>
      <c r="XBM13" s="82"/>
      <c r="XBN13" s="82"/>
      <c r="XBO13" s="82"/>
      <c r="XBP13" s="82"/>
      <c r="XBQ13" s="82"/>
      <c r="XBR13" s="82"/>
      <c r="XBS13" s="82"/>
      <c r="XBT13" s="82"/>
      <c r="XBU13" s="82"/>
      <c r="XBV13" s="82"/>
      <c r="XBW13" s="82"/>
      <c r="XBX13" s="82"/>
      <c r="XBY13" s="82"/>
      <c r="XBZ13" s="82"/>
      <c r="XCA13" s="82"/>
      <c r="XCB13" s="82"/>
      <c r="XCC13" s="82"/>
      <c r="XCD13" s="82"/>
      <c r="XCE13" s="82"/>
      <c r="XCF13" s="82"/>
      <c r="XCG13" s="82"/>
      <c r="XCH13" s="82"/>
      <c r="XCI13" s="82"/>
      <c r="XCJ13" s="82"/>
      <c r="XCK13" s="82"/>
      <c r="XCL13" s="82"/>
      <c r="XCM13" s="82"/>
      <c r="XCN13" s="82"/>
      <c r="XCO13" s="82"/>
      <c r="XCP13" s="82"/>
      <c r="XCQ13" s="82"/>
      <c r="XCR13" s="82"/>
      <c r="XCS13" s="82"/>
      <c r="XCT13" s="82"/>
      <c r="XCU13" s="82"/>
      <c r="XCV13" s="82"/>
      <c r="XCW13" s="82"/>
      <c r="XCX13" s="82"/>
      <c r="XCY13" s="82"/>
      <c r="XCZ13" s="82"/>
      <c r="XDA13" s="82"/>
      <c r="XDB13" s="82"/>
      <c r="XDC13" s="82"/>
      <c r="XDD13" s="82"/>
      <c r="XDE13" s="82"/>
      <c r="XDF13" s="82"/>
      <c r="XDG13" s="82"/>
      <c r="XDH13" s="82"/>
      <c r="XDI13" s="82"/>
      <c r="XDJ13" s="82"/>
      <c r="XDK13" s="82"/>
      <c r="XDL13" s="82"/>
      <c r="XDM13" s="82"/>
      <c r="XDN13" s="82"/>
      <c r="XDO13" s="82"/>
      <c r="XDP13" s="82"/>
      <c r="XDQ13" s="82"/>
      <c r="XDR13" s="82"/>
      <c r="XDS13" s="82"/>
      <c r="XDT13" s="82"/>
      <c r="XDU13" s="82"/>
      <c r="XDV13" s="82"/>
      <c r="XDW13" s="82"/>
      <c r="XDX13" s="82"/>
      <c r="XDY13" s="82"/>
      <c r="XDZ13" s="82"/>
      <c r="XEA13" s="82"/>
      <c r="XEB13" s="82"/>
      <c r="XEC13" s="82"/>
      <c r="XED13" s="82"/>
      <c r="XEE13" s="82"/>
      <c r="XEF13" s="82"/>
      <c r="XEG13" s="82"/>
      <c r="XEH13" s="82"/>
      <c r="XEI13" s="82"/>
      <c r="XEJ13" s="82"/>
      <c r="XEK13" s="82"/>
      <c r="XEL13" s="82"/>
      <c r="XEM13" s="82"/>
      <c r="XEN13" s="82"/>
      <c r="XEO13" s="82"/>
      <c r="XEP13" s="82"/>
      <c r="XEQ13" s="82"/>
      <c r="XER13" s="82"/>
      <c r="XES13" s="82"/>
      <c r="XET13" s="82"/>
      <c r="XEU13" s="82"/>
      <c r="XEV13" s="82"/>
      <c r="XEW13" s="82"/>
      <c r="XEX13" s="82"/>
      <c r="XEY13" s="82"/>
      <c r="XEZ13" s="82"/>
    </row>
    <row r="14" spans="1:16380" ht="20.45" customHeight="1">
      <c r="A14" s="83"/>
      <c r="B14" s="82" t="s">
        <v>271</v>
      </c>
      <c r="C14" s="63">
        <v>4</v>
      </c>
      <c r="D14" s="64">
        <v>3</v>
      </c>
      <c r="E14" s="70">
        <v>27.6</v>
      </c>
      <c r="F14" s="34"/>
      <c r="G14" s="63">
        <v>2</v>
      </c>
      <c r="H14" s="64">
        <v>1</v>
      </c>
      <c r="I14" s="70">
        <v>19</v>
      </c>
      <c r="J14" s="409"/>
      <c r="K14" s="409"/>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3"/>
      <c r="DB14" s="83"/>
      <c r="DC14" s="83"/>
      <c r="DD14" s="83"/>
      <c r="DE14" s="83"/>
      <c r="DF14" s="83"/>
      <c r="DG14" s="83"/>
      <c r="DH14" s="83"/>
      <c r="DI14" s="83"/>
      <c r="DJ14" s="83"/>
      <c r="DK14" s="83"/>
      <c r="DL14" s="83"/>
      <c r="DM14" s="83"/>
      <c r="DN14" s="83"/>
      <c r="DO14" s="83"/>
      <c r="DP14" s="83"/>
      <c r="DQ14" s="83"/>
      <c r="DR14" s="83"/>
      <c r="DS14" s="83"/>
      <c r="DT14" s="83"/>
      <c r="DU14" s="83"/>
      <c r="DV14" s="83"/>
      <c r="DW14" s="83"/>
      <c r="DX14" s="83"/>
      <c r="DY14" s="83"/>
      <c r="DZ14" s="83"/>
      <c r="EA14" s="83"/>
      <c r="EB14" s="83"/>
      <c r="EC14" s="83"/>
      <c r="ED14" s="83"/>
      <c r="EE14" s="83"/>
      <c r="EF14" s="83"/>
      <c r="EG14" s="83"/>
      <c r="EH14" s="83"/>
      <c r="EI14" s="83"/>
      <c r="EJ14" s="83"/>
      <c r="EK14" s="83"/>
      <c r="EL14" s="83"/>
      <c r="EM14" s="83"/>
      <c r="EN14" s="83"/>
      <c r="EO14" s="83"/>
      <c r="EP14" s="83"/>
      <c r="EQ14" s="83"/>
      <c r="ER14" s="83"/>
      <c r="ES14" s="83"/>
      <c r="ET14" s="83"/>
      <c r="EU14" s="83"/>
      <c r="EV14" s="83"/>
      <c r="EW14" s="83"/>
      <c r="EX14" s="83"/>
      <c r="EY14" s="83"/>
      <c r="EZ14" s="83"/>
      <c r="FA14" s="83"/>
      <c r="FB14" s="83"/>
      <c r="FC14" s="83"/>
      <c r="FD14" s="83"/>
      <c r="FE14" s="83"/>
      <c r="FF14" s="83"/>
      <c r="FG14" s="83"/>
      <c r="FH14" s="83"/>
      <c r="FI14" s="83"/>
      <c r="FJ14" s="83"/>
      <c r="FK14" s="83"/>
      <c r="FL14" s="83"/>
      <c r="FM14" s="83"/>
      <c r="FN14" s="83"/>
      <c r="FO14" s="83"/>
      <c r="FP14" s="83"/>
      <c r="FQ14" s="83"/>
      <c r="FR14" s="83"/>
      <c r="FS14" s="83"/>
      <c r="FT14" s="83"/>
      <c r="FU14" s="83"/>
      <c r="FV14" s="83"/>
      <c r="FW14" s="83"/>
      <c r="FX14" s="83"/>
      <c r="FY14" s="83"/>
      <c r="FZ14" s="83"/>
      <c r="GA14" s="83"/>
      <c r="GB14" s="83"/>
      <c r="GC14" s="83"/>
      <c r="GD14" s="83"/>
      <c r="GE14" s="83"/>
      <c r="GF14" s="83"/>
      <c r="GG14" s="83"/>
      <c r="GH14" s="83"/>
      <c r="GI14" s="83"/>
      <c r="GJ14" s="83"/>
      <c r="GK14" s="83"/>
      <c r="GL14" s="83"/>
      <c r="GM14" s="83"/>
      <c r="GN14" s="83"/>
      <c r="GO14" s="83"/>
      <c r="GP14" s="83"/>
      <c r="GQ14" s="83"/>
      <c r="GR14" s="83"/>
      <c r="GS14" s="83"/>
      <c r="GT14" s="83"/>
      <c r="GU14" s="83"/>
      <c r="GV14" s="83"/>
      <c r="GW14" s="83"/>
      <c r="GX14" s="83"/>
      <c r="GY14" s="83"/>
      <c r="GZ14" s="83"/>
      <c r="HA14" s="83"/>
      <c r="HB14" s="83"/>
      <c r="HC14" s="83"/>
      <c r="HD14" s="83"/>
      <c r="HE14" s="83"/>
      <c r="HF14" s="83"/>
      <c r="HG14" s="83"/>
      <c r="HH14" s="83"/>
      <c r="HI14" s="83"/>
      <c r="HJ14" s="83"/>
      <c r="HK14" s="83"/>
      <c r="HL14" s="83"/>
      <c r="HM14" s="83"/>
      <c r="HN14" s="83"/>
      <c r="HO14" s="83"/>
      <c r="HP14" s="83"/>
      <c r="HQ14" s="83"/>
      <c r="HR14" s="83"/>
      <c r="HS14" s="83"/>
      <c r="HT14" s="83"/>
      <c r="HU14" s="83"/>
      <c r="HV14" s="83"/>
      <c r="HW14" s="83"/>
      <c r="HX14" s="83"/>
      <c r="HY14" s="83"/>
      <c r="HZ14" s="83"/>
      <c r="IA14" s="83"/>
      <c r="IB14" s="83"/>
      <c r="IC14" s="83"/>
      <c r="ID14" s="83"/>
      <c r="IE14" s="83"/>
      <c r="IF14" s="83"/>
      <c r="IG14" s="83"/>
      <c r="IH14" s="83"/>
      <c r="II14" s="83"/>
      <c r="IJ14" s="83"/>
      <c r="IK14" s="83"/>
      <c r="IL14" s="83"/>
      <c r="IM14" s="83"/>
      <c r="IN14" s="83"/>
      <c r="IO14" s="83"/>
      <c r="IP14" s="83"/>
      <c r="IQ14" s="83"/>
      <c r="IR14" s="83"/>
      <c r="IS14" s="83"/>
      <c r="IT14" s="83"/>
      <c r="IU14" s="83"/>
      <c r="IV14" s="83"/>
      <c r="IW14" s="83"/>
      <c r="IX14" s="83"/>
      <c r="IY14" s="83"/>
      <c r="IZ14" s="83"/>
      <c r="JA14" s="83"/>
      <c r="JB14" s="83"/>
      <c r="JC14" s="83"/>
      <c r="JD14" s="83"/>
      <c r="JE14" s="83"/>
      <c r="JF14" s="83"/>
      <c r="JG14" s="83"/>
      <c r="JH14" s="83"/>
      <c r="JI14" s="83"/>
      <c r="JJ14" s="83"/>
      <c r="JK14" s="83"/>
      <c r="JL14" s="83"/>
      <c r="JM14" s="83"/>
      <c r="JN14" s="83"/>
      <c r="JO14" s="83"/>
      <c r="JP14" s="83"/>
      <c r="JQ14" s="83"/>
      <c r="JR14" s="83"/>
      <c r="JS14" s="83"/>
      <c r="JT14" s="83"/>
      <c r="JU14" s="83"/>
      <c r="JV14" s="83"/>
      <c r="JW14" s="83"/>
      <c r="JX14" s="83"/>
      <c r="JY14" s="83"/>
      <c r="JZ14" s="83"/>
      <c r="KA14" s="83"/>
      <c r="KB14" s="83"/>
      <c r="KC14" s="83"/>
      <c r="KD14" s="83"/>
      <c r="KE14" s="83"/>
      <c r="KF14" s="83"/>
      <c r="KG14" s="83"/>
      <c r="KH14" s="83"/>
      <c r="KI14" s="83"/>
      <c r="KJ14" s="83"/>
      <c r="KK14" s="83"/>
      <c r="KL14" s="83"/>
      <c r="KM14" s="83"/>
      <c r="KN14" s="83"/>
      <c r="KO14" s="83"/>
      <c r="KP14" s="83"/>
      <c r="KQ14" s="83"/>
      <c r="KR14" s="83"/>
      <c r="KS14" s="83"/>
      <c r="KT14" s="83"/>
      <c r="KU14" s="83"/>
      <c r="KV14" s="83"/>
      <c r="KW14" s="83"/>
      <c r="KX14" s="83"/>
      <c r="KY14" s="83"/>
      <c r="KZ14" s="83"/>
      <c r="LA14" s="83"/>
      <c r="LB14" s="83"/>
      <c r="LC14" s="83"/>
      <c r="LD14" s="83"/>
      <c r="LE14" s="83"/>
      <c r="LF14" s="83"/>
      <c r="LG14" s="83"/>
      <c r="LH14" s="83"/>
      <c r="LI14" s="83"/>
      <c r="LJ14" s="83"/>
      <c r="LK14" s="83"/>
      <c r="LL14" s="83"/>
      <c r="LM14" s="83"/>
      <c r="LN14" s="83"/>
      <c r="LO14" s="83"/>
      <c r="LP14" s="83"/>
      <c r="LQ14" s="83"/>
      <c r="LR14" s="83"/>
      <c r="LS14" s="83"/>
      <c r="LT14" s="83"/>
      <c r="LU14" s="83"/>
      <c r="LV14" s="83"/>
      <c r="LW14" s="83"/>
      <c r="LX14" s="83"/>
      <c r="LY14" s="83"/>
      <c r="LZ14" s="83"/>
      <c r="MA14" s="83"/>
      <c r="MB14" s="83"/>
      <c r="MC14" s="83"/>
      <c r="MD14" s="83"/>
      <c r="ME14" s="83"/>
      <c r="MF14" s="83"/>
      <c r="MG14" s="83"/>
      <c r="MH14" s="83"/>
      <c r="MI14" s="83"/>
      <c r="MJ14" s="83"/>
      <c r="MK14" s="83"/>
      <c r="ML14" s="83"/>
      <c r="MM14" s="83"/>
      <c r="MN14" s="83"/>
      <c r="MO14" s="83"/>
      <c r="MP14" s="83"/>
      <c r="MQ14" s="83"/>
      <c r="MR14" s="83"/>
      <c r="MS14" s="83"/>
      <c r="MT14" s="83"/>
      <c r="MU14" s="83"/>
      <c r="MV14" s="83"/>
      <c r="MW14" s="83"/>
      <c r="MX14" s="83"/>
      <c r="MY14" s="83"/>
      <c r="MZ14" s="83"/>
      <c r="NA14" s="83"/>
      <c r="NB14" s="83"/>
      <c r="NC14" s="83"/>
      <c r="ND14" s="83"/>
      <c r="NE14" s="83"/>
      <c r="NF14" s="83"/>
      <c r="NG14" s="83"/>
      <c r="NH14" s="83"/>
      <c r="NI14" s="83"/>
      <c r="NJ14" s="83"/>
      <c r="NK14" s="83"/>
      <c r="NL14" s="83"/>
      <c r="NM14" s="83"/>
      <c r="NN14" s="83"/>
      <c r="NO14" s="83"/>
      <c r="NP14" s="83"/>
      <c r="NQ14" s="83"/>
      <c r="NR14" s="83"/>
      <c r="NS14" s="83"/>
      <c r="NT14" s="83"/>
      <c r="NU14" s="83"/>
      <c r="NV14" s="83"/>
      <c r="NW14" s="83"/>
      <c r="NX14" s="83"/>
      <c r="NY14" s="83"/>
      <c r="NZ14" s="83"/>
      <c r="OA14" s="83"/>
      <c r="OB14" s="83"/>
      <c r="OC14" s="83"/>
      <c r="OD14" s="83"/>
      <c r="OE14" s="83"/>
      <c r="OF14" s="83"/>
      <c r="OG14" s="83"/>
      <c r="OH14" s="83"/>
      <c r="OI14" s="83"/>
      <c r="OJ14" s="83"/>
      <c r="OK14" s="83"/>
      <c r="OL14" s="83"/>
      <c r="OM14" s="83"/>
      <c r="ON14" s="83"/>
      <c r="OO14" s="83"/>
      <c r="OP14" s="83"/>
      <c r="OQ14" s="83"/>
      <c r="OR14" s="83"/>
      <c r="OS14" s="83"/>
      <c r="OT14" s="83"/>
      <c r="OU14" s="83"/>
      <c r="OV14" s="83"/>
      <c r="OW14" s="83"/>
      <c r="OX14" s="83"/>
      <c r="OY14" s="83"/>
      <c r="OZ14" s="83"/>
      <c r="PA14" s="83"/>
      <c r="PB14" s="83"/>
      <c r="PC14" s="83"/>
      <c r="PD14" s="83"/>
      <c r="PE14" s="83"/>
      <c r="PF14" s="83"/>
      <c r="PG14" s="83"/>
      <c r="PH14" s="83"/>
      <c r="PI14" s="83"/>
      <c r="PJ14" s="83"/>
      <c r="PK14" s="83"/>
      <c r="PL14" s="83"/>
      <c r="PM14" s="83"/>
      <c r="PN14" s="83"/>
      <c r="PO14" s="83"/>
      <c r="PP14" s="83"/>
      <c r="PQ14" s="83"/>
      <c r="PR14" s="83"/>
      <c r="PS14" s="83"/>
      <c r="PT14" s="83"/>
      <c r="PU14" s="83"/>
      <c r="PV14" s="83"/>
      <c r="PW14" s="83"/>
      <c r="PX14" s="83"/>
      <c r="PY14" s="83"/>
      <c r="PZ14" s="83"/>
      <c r="QA14" s="83"/>
      <c r="QB14" s="83"/>
      <c r="QC14" s="83"/>
      <c r="QD14" s="83"/>
      <c r="QE14" s="83"/>
      <c r="QF14" s="83"/>
      <c r="QG14" s="83"/>
      <c r="QH14" s="83"/>
      <c r="QI14" s="83"/>
      <c r="QJ14" s="83"/>
      <c r="QK14" s="83"/>
      <c r="QL14" s="83"/>
      <c r="QM14" s="83"/>
      <c r="QN14" s="83"/>
      <c r="QO14" s="83"/>
      <c r="QP14" s="83"/>
      <c r="QQ14" s="83"/>
      <c r="QR14" s="83"/>
      <c r="QS14" s="83"/>
      <c r="QT14" s="83"/>
      <c r="QU14" s="83"/>
      <c r="QV14" s="83"/>
      <c r="QW14" s="83"/>
      <c r="QX14" s="83"/>
      <c r="QY14" s="83"/>
      <c r="QZ14" s="83"/>
      <c r="RA14" s="83"/>
      <c r="RB14" s="83"/>
      <c r="RC14" s="83"/>
      <c r="RD14" s="83"/>
      <c r="RE14" s="83"/>
      <c r="RF14" s="83"/>
      <c r="RG14" s="83"/>
      <c r="RH14" s="83"/>
      <c r="RI14" s="83"/>
      <c r="RJ14" s="83"/>
      <c r="RK14" s="83"/>
      <c r="RL14" s="83"/>
      <c r="RM14" s="83"/>
      <c r="RN14" s="83"/>
      <c r="RO14" s="83"/>
      <c r="RP14" s="83"/>
      <c r="RQ14" s="83"/>
      <c r="RR14" s="83"/>
      <c r="RS14" s="83"/>
      <c r="RT14" s="83"/>
      <c r="RU14" s="83"/>
      <c r="RV14" s="83"/>
      <c r="RW14" s="83"/>
      <c r="RX14" s="83"/>
      <c r="RY14" s="83"/>
      <c r="RZ14" s="83"/>
      <c r="SA14" s="83"/>
      <c r="SB14" s="83"/>
      <c r="SC14" s="83"/>
      <c r="SD14" s="83"/>
      <c r="SE14" s="83"/>
      <c r="SF14" s="83"/>
      <c r="SG14" s="83"/>
      <c r="SH14" s="83"/>
      <c r="SI14" s="83"/>
      <c r="SJ14" s="83"/>
      <c r="SK14" s="83"/>
      <c r="SL14" s="83"/>
      <c r="SM14" s="83"/>
      <c r="SN14" s="83"/>
      <c r="SO14" s="83"/>
      <c r="SP14" s="83"/>
      <c r="SQ14" s="83"/>
      <c r="SR14" s="83"/>
      <c r="SS14" s="83"/>
      <c r="ST14" s="83"/>
      <c r="SU14" s="83"/>
      <c r="SV14" s="83"/>
      <c r="SW14" s="83"/>
      <c r="SX14" s="83"/>
      <c r="SY14" s="83"/>
      <c r="SZ14" s="83"/>
      <c r="TA14" s="83"/>
      <c r="TB14" s="83"/>
      <c r="TC14" s="83"/>
      <c r="TD14" s="83"/>
      <c r="TE14" s="83"/>
      <c r="TF14" s="83"/>
      <c r="TG14" s="83"/>
      <c r="TH14" s="83"/>
      <c r="TI14" s="83"/>
      <c r="TJ14" s="83"/>
      <c r="TK14" s="83"/>
      <c r="TL14" s="83"/>
      <c r="TM14" s="83"/>
      <c r="TN14" s="83"/>
      <c r="TO14" s="83"/>
      <c r="TP14" s="83"/>
      <c r="TQ14" s="83"/>
      <c r="TR14" s="83"/>
      <c r="TS14" s="83"/>
      <c r="TT14" s="83"/>
      <c r="TU14" s="83"/>
      <c r="TV14" s="83"/>
      <c r="TW14" s="83"/>
      <c r="TX14" s="83"/>
      <c r="TY14" s="83"/>
      <c r="TZ14" s="83"/>
      <c r="UA14" s="83"/>
      <c r="UB14" s="83"/>
      <c r="UC14" s="83"/>
      <c r="UD14" s="83"/>
      <c r="UE14" s="83"/>
      <c r="UF14" s="83"/>
      <c r="UG14" s="83"/>
      <c r="UH14" s="83"/>
      <c r="UI14" s="83"/>
      <c r="UJ14" s="83"/>
      <c r="UK14" s="83"/>
      <c r="UL14" s="83"/>
      <c r="UM14" s="83"/>
      <c r="UN14" s="83"/>
      <c r="UO14" s="83"/>
      <c r="UP14" s="83"/>
      <c r="UQ14" s="83"/>
      <c r="UR14" s="83"/>
      <c r="US14" s="83"/>
      <c r="UT14" s="83"/>
      <c r="UU14" s="83"/>
      <c r="UV14" s="83"/>
      <c r="UW14" s="83"/>
      <c r="UX14" s="83"/>
      <c r="UY14" s="83"/>
      <c r="UZ14" s="83"/>
      <c r="VA14" s="83"/>
      <c r="VB14" s="83"/>
      <c r="VC14" s="83"/>
      <c r="VD14" s="83"/>
      <c r="VE14" s="83"/>
      <c r="VF14" s="83"/>
      <c r="VG14" s="83"/>
      <c r="VH14" s="83"/>
      <c r="VI14" s="83"/>
      <c r="VJ14" s="83"/>
      <c r="VK14" s="83"/>
      <c r="VL14" s="83"/>
      <c r="VM14" s="83"/>
      <c r="VN14" s="83"/>
      <c r="VO14" s="83"/>
      <c r="VP14" s="83"/>
      <c r="VQ14" s="83"/>
      <c r="VR14" s="83"/>
      <c r="VS14" s="83"/>
      <c r="VT14" s="83"/>
      <c r="VU14" s="83"/>
      <c r="VV14" s="83"/>
      <c r="VW14" s="83"/>
      <c r="VX14" s="83"/>
      <c r="VY14" s="83"/>
      <c r="VZ14" s="83"/>
      <c r="WA14" s="83"/>
      <c r="WB14" s="83"/>
      <c r="WC14" s="83"/>
      <c r="WD14" s="83"/>
      <c r="WE14" s="83"/>
      <c r="WF14" s="83"/>
      <c r="WG14" s="83"/>
      <c r="WH14" s="83"/>
      <c r="WI14" s="83"/>
      <c r="WJ14" s="83"/>
      <c r="WK14" s="83"/>
      <c r="WL14" s="83"/>
      <c r="WM14" s="83"/>
      <c r="WN14" s="83"/>
      <c r="WO14" s="83"/>
      <c r="WP14" s="83"/>
      <c r="WQ14" s="83"/>
      <c r="WR14" s="83"/>
      <c r="WS14" s="83"/>
      <c r="WT14" s="83"/>
      <c r="WU14" s="83"/>
      <c r="WV14" s="83"/>
      <c r="WW14" s="83"/>
      <c r="WX14" s="83"/>
      <c r="WY14" s="83"/>
      <c r="WZ14" s="83"/>
      <c r="XA14" s="83"/>
      <c r="XB14" s="83"/>
      <c r="XC14" s="83"/>
      <c r="XD14" s="83"/>
      <c r="XE14" s="83"/>
      <c r="XF14" s="83"/>
      <c r="XG14" s="83"/>
      <c r="XH14" s="83"/>
      <c r="XI14" s="83"/>
      <c r="XJ14" s="83"/>
      <c r="XK14" s="83"/>
      <c r="XL14" s="83"/>
      <c r="XM14" s="83"/>
      <c r="XN14" s="83"/>
      <c r="XO14" s="83"/>
      <c r="XP14" s="83"/>
      <c r="XQ14" s="83"/>
      <c r="XR14" s="83"/>
      <c r="XS14" s="83"/>
      <c r="XT14" s="83"/>
      <c r="XU14" s="83"/>
      <c r="XV14" s="83"/>
      <c r="XW14" s="83"/>
      <c r="XX14" s="83"/>
      <c r="XY14" s="83"/>
      <c r="XZ14" s="83"/>
      <c r="YA14" s="83"/>
      <c r="YB14" s="83"/>
      <c r="YC14" s="83"/>
      <c r="YD14" s="83"/>
      <c r="YE14" s="83"/>
      <c r="YF14" s="83"/>
      <c r="YG14" s="83"/>
      <c r="YH14" s="83"/>
      <c r="YI14" s="83"/>
      <c r="YJ14" s="83"/>
      <c r="YK14" s="83"/>
      <c r="YL14" s="83"/>
      <c r="YM14" s="83"/>
      <c r="YN14" s="83"/>
      <c r="YO14" s="83"/>
      <c r="YP14" s="83"/>
      <c r="YQ14" s="83"/>
      <c r="YR14" s="83"/>
      <c r="YS14" s="83"/>
      <c r="YT14" s="83"/>
      <c r="YU14" s="83"/>
      <c r="YV14" s="83"/>
      <c r="YW14" s="83"/>
      <c r="YX14" s="83"/>
      <c r="YY14" s="83"/>
      <c r="YZ14" s="83"/>
      <c r="ZA14" s="83"/>
      <c r="ZB14" s="83"/>
      <c r="ZC14" s="83"/>
      <c r="ZD14" s="83"/>
      <c r="ZE14" s="83"/>
      <c r="ZF14" s="83"/>
      <c r="ZG14" s="83"/>
      <c r="ZH14" s="83"/>
      <c r="ZI14" s="83"/>
      <c r="ZJ14" s="83"/>
      <c r="ZK14" s="83"/>
      <c r="ZL14" s="83"/>
      <c r="ZM14" s="83"/>
      <c r="ZN14" s="83"/>
      <c r="ZO14" s="83"/>
      <c r="ZP14" s="83"/>
      <c r="ZQ14" s="83"/>
      <c r="ZR14" s="83"/>
      <c r="ZS14" s="83"/>
      <c r="ZT14" s="83"/>
      <c r="ZU14" s="83"/>
      <c r="ZV14" s="83"/>
      <c r="ZW14" s="83"/>
      <c r="ZX14" s="83"/>
      <c r="ZY14" s="83"/>
      <c r="ZZ14" s="83"/>
      <c r="AAA14" s="83"/>
      <c r="AAB14" s="83"/>
      <c r="AAC14" s="83"/>
      <c r="AAD14" s="83"/>
      <c r="AAE14" s="83"/>
      <c r="AAF14" s="83"/>
      <c r="AAG14" s="83"/>
      <c r="AAH14" s="83"/>
      <c r="AAI14" s="83"/>
      <c r="AAJ14" s="83"/>
      <c r="AAK14" s="83"/>
      <c r="AAL14" s="83"/>
      <c r="AAM14" s="83"/>
      <c r="AAN14" s="83"/>
      <c r="AAO14" s="83"/>
      <c r="AAP14" s="83"/>
      <c r="AAQ14" s="83"/>
      <c r="AAR14" s="83"/>
      <c r="AAS14" s="83"/>
      <c r="AAT14" s="83"/>
      <c r="AAU14" s="83"/>
      <c r="AAV14" s="83"/>
      <c r="AAW14" s="83"/>
      <c r="AAX14" s="83"/>
      <c r="AAY14" s="83"/>
      <c r="AAZ14" s="83"/>
      <c r="ABA14" s="83"/>
      <c r="ABB14" s="83"/>
      <c r="ABC14" s="83"/>
      <c r="ABD14" s="83"/>
      <c r="ABE14" s="83"/>
      <c r="ABF14" s="83"/>
      <c r="ABG14" s="83"/>
      <c r="ABH14" s="83"/>
      <c r="ABI14" s="83"/>
      <c r="ABJ14" s="83"/>
      <c r="ABK14" s="83"/>
      <c r="ABL14" s="83"/>
      <c r="ABM14" s="83"/>
      <c r="ABN14" s="83"/>
      <c r="ABO14" s="83"/>
      <c r="ABP14" s="83"/>
      <c r="ABQ14" s="83"/>
      <c r="ABR14" s="83"/>
      <c r="ABS14" s="83"/>
      <c r="ABT14" s="83"/>
      <c r="ABU14" s="83"/>
      <c r="ABV14" s="83"/>
      <c r="ABW14" s="83"/>
      <c r="ABX14" s="83"/>
      <c r="ABY14" s="83"/>
      <c r="ABZ14" s="83"/>
      <c r="ACA14" s="83"/>
      <c r="ACB14" s="83"/>
      <c r="ACC14" s="83"/>
      <c r="ACD14" s="83"/>
      <c r="ACE14" s="83"/>
      <c r="ACF14" s="83"/>
      <c r="ACG14" s="83"/>
      <c r="ACH14" s="83"/>
      <c r="ACI14" s="83"/>
      <c r="ACJ14" s="83"/>
      <c r="ACK14" s="83"/>
      <c r="ACL14" s="83"/>
      <c r="ACM14" s="83"/>
      <c r="ACN14" s="83"/>
      <c r="ACO14" s="83"/>
      <c r="ACP14" s="83"/>
      <c r="ACQ14" s="83"/>
      <c r="ACR14" s="83"/>
      <c r="ACS14" s="83"/>
      <c r="ACT14" s="83"/>
      <c r="ACU14" s="83"/>
      <c r="ACV14" s="83"/>
      <c r="ACW14" s="83"/>
      <c r="ACX14" s="83"/>
      <c r="ACY14" s="83"/>
      <c r="ACZ14" s="83"/>
      <c r="ADA14" s="83"/>
      <c r="ADB14" s="83"/>
      <c r="ADC14" s="83"/>
      <c r="ADD14" s="83"/>
      <c r="ADE14" s="83"/>
      <c r="ADF14" s="83"/>
      <c r="ADG14" s="83"/>
      <c r="ADH14" s="83"/>
      <c r="ADI14" s="83"/>
      <c r="ADJ14" s="83"/>
      <c r="ADK14" s="83"/>
      <c r="ADL14" s="83"/>
      <c r="ADM14" s="83"/>
      <c r="ADN14" s="83"/>
      <c r="ADO14" s="83"/>
      <c r="ADP14" s="83"/>
      <c r="ADQ14" s="83"/>
      <c r="ADR14" s="83"/>
      <c r="ADS14" s="83"/>
      <c r="ADT14" s="83"/>
      <c r="ADU14" s="83"/>
      <c r="ADV14" s="83"/>
      <c r="ADW14" s="83"/>
      <c r="ADX14" s="83"/>
      <c r="ADY14" s="83"/>
      <c r="ADZ14" s="83"/>
      <c r="AEA14" s="83"/>
      <c r="AEB14" s="83"/>
      <c r="AEC14" s="83"/>
      <c r="AED14" s="83"/>
      <c r="AEE14" s="83"/>
      <c r="AEF14" s="83"/>
      <c r="AEG14" s="83"/>
      <c r="AEH14" s="83"/>
      <c r="AEI14" s="83"/>
      <c r="AEJ14" s="83"/>
      <c r="AEK14" s="83"/>
      <c r="AEL14" s="83"/>
      <c r="AEM14" s="83"/>
      <c r="AEN14" s="83"/>
      <c r="AEO14" s="83"/>
      <c r="AEP14" s="83"/>
      <c r="AEQ14" s="83"/>
      <c r="AER14" s="83"/>
      <c r="AES14" s="83"/>
      <c r="AET14" s="83"/>
      <c r="AEU14" s="83"/>
      <c r="AEV14" s="83"/>
      <c r="AEW14" s="83"/>
      <c r="AEX14" s="83"/>
      <c r="AEY14" s="83"/>
      <c r="AEZ14" s="83"/>
      <c r="AFA14" s="83"/>
      <c r="AFB14" s="83"/>
      <c r="AFC14" s="83"/>
      <c r="AFD14" s="83"/>
      <c r="AFE14" s="83"/>
      <c r="AFF14" s="83"/>
      <c r="AFG14" s="83"/>
      <c r="AFH14" s="83"/>
      <c r="AFI14" s="83"/>
      <c r="AFJ14" s="83"/>
      <c r="AFK14" s="83"/>
      <c r="AFL14" s="83"/>
      <c r="AFM14" s="83"/>
      <c r="AFN14" s="83"/>
      <c r="AFO14" s="83"/>
      <c r="AFP14" s="83"/>
      <c r="AFQ14" s="83"/>
      <c r="AFR14" s="83"/>
      <c r="AFS14" s="83"/>
      <c r="AFT14" s="83"/>
      <c r="AFU14" s="83"/>
      <c r="AFV14" s="83"/>
      <c r="AFW14" s="83"/>
      <c r="AFX14" s="83"/>
      <c r="AFY14" s="83"/>
      <c r="AFZ14" s="83"/>
      <c r="AGA14" s="83"/>
      <c r="AGB14" s="83"/>
      <c r="AGC14" s="83"/>
      <c r="AGD14" s="83"/>
      <c r="AGE14" s="83"/>
      <c r="AGF14" s="83"/>
      <c r="AGG14" s="83"/>
      <c r="AGH14" s="83"/>
      <c r="AGI14" s="83"/>
      <c r="AGJ14" s="83"/>
      <c r="AGK14" s="83"/>
      <c r="AGL14" s="83"/>
      <c r="AGM14" s="83"/>
      <c r="AGN14" s="83"/>
      <c r="AGO14" s="83"/>
      <c r="AGP14" s="83"/>
      <c r="AGQ14" s="83"/>
      <c r="AGR14" s="83"/>
      <c r="AGS14" s="83"/>
      <c r="AGT14" s="83"/>
      <c r="AGU14" s="83"/>
      <c r="AGV14" s="83"/>
      <c r="AGW14" s="83"/>
      <c r="AGX14" s="83"/>
      <c r="AGY14" s="83"/>
      <c r="AGZ14" s="83"/>
      <c r="AHA14" s="83"/>
      <c r="AHB14" s="83"/>
      <c r="AHC14" s="83"/>
      <c r="AHD14" s="83"/>
      <c r="AHE14" s="83"/>
      <c r="AHF14" s="83"/>
      <c r="AHG14" s="83"/>
      <c r="AHH14" s="83"/>
      <c r="AHI14" s="83"/>
      <c r="AHJ14" s="83"/>
      <c r="AHK14" s="83"/>
      <c r="AHL14" s="83"/>
      <c r="AHM14" s="83"/>
      <c r="AHN14" s="83"/>
      <c r="AHO14" s="83"/>
      <c r="AHP14" s="83"/>
      <c r="AHQ14" s="83"/>
      <c r="AHR14" s="83"/>
      <c r="AHS14" s="83"/>
      <c r="AHT14" s="83"/>
      <c r="AHU14" s="83"/>
      <c r="AHV14" s="83"/>
      <c r="AHW14" s="83"/>
      <c r="AHX14" s="83"/>
      <c r="AHY14" s="83"/>
      <c r="AHZ14" s="83"/>
      <c r="AIA14" s="83"/>
      <c r="AIB14" s="83"/>
      <c r="AIC14" s="83"/>
      <c r="AID14" s="83"/>
      <c r="AIE14" s="83"/>
      <c r="AIF14" s="83"/>
      <c r="AIG14" s="83"/>
      <c r="AIH14" s="83"/>
      <c r="AII14" s="83"/>
      <c r="AIJ14" s="83"/>
      <c r="AIK14" s="83"/>
      <c r="AIL14" s="83"/>
      <c r="AIM14" s="83"/>
      <c r="AIN14" s="83"/>
      <c r="AIO14" s="83"/>
      <c r="AIP14" s="83"/>
      <c r="AIQ14" s="83"/>
      <c r="AIR14" s="83"/>
      <c r="AIS14" s="83"/>
      <c r="AIT14" s="83"/>
      <c r="AIU14" s="83"/>
      <c r="AIV14" s="83"/>
      <c r="AIW14" s="83"/>
      <c r="AIX14" s="83"/>
      <c r="AIY14" s="83"/>
      <c r="AIZ14" s="83"/>
      <c r="AJA14" s="83"/>
      <c r="AJB14" s="83"/>
      <c r="AJC14" s="83"/>
      <c r="AJD14" s="83"/>
      <c r="AJE14" s="83"/>
      <c r="AJF14" s="83"/>
      <c r="AJG14" s="83"/>
      <c r="AJH14" s="83"/>
      <c r="AJI14" s="83"/>
      <c r="AJJ14" s="83"/>
      <c r="AJK14" s="83"/>
      <c r="AJL14" s="83"/>
      <c r="AJM14" s="83"/>
      <c r="AJN14" s="83"/>
      <c r="AJO14" s="83"/>
      <c r="AJP14" s="83"/>
      <c r="AJQ14" s="83"/>
      <c r="AJR14" s="83"/>
      <c r="AJS14" s="83"/>
      <c r="AJT14" s="83"/>
      <c r="AJU14" s="83"/>
      <c r="AJV14" s="83"/>
      <c r="AJW14" s="83"/>
      <c r="AJX14" s="83"/>
      <c r="AJY14" s="83"/>
      <c r="AJZ14" s="83"/>
      <c r="AKA14" s="83"/>
      <c r="AKB14" s="83"/>
      <c r="AKC14" s="83"/>
      <c r="AKD14" s="83"/>
      <c r="AKE14" s="83"/>
      <c r="AKF14" s="83"/>
      <c r="AKG14" s="83"/>
      <c r="AKH14" s="83"/>
      <c r="AKI14" s="83"/>
      <c r="AKJ14" s="83"/>
      <c r="AKK14" s="83"/>
      <c r="AKL14" s="83"/>
      <c r="AKM14" s="83"/>
      <c r="AKN14" s="83"/>
      <c r="AKO14" s="83"/>
      <c r="AKP14" s="83"/>
      <c r="AKQ14" s="83"/>
      <c r="AKR14" s="83"/>
      <c r="AKS14" s="83"/>
      <c r="AKT14" s="83"/>
      <c r="AKU14" s="83"/>
      <c r="AKV14" s="83"/>
      <c r="AKW14" s="83"/>
      <c r="AKX14" s="83"/>
      <c r="AKY14" s="83"/>
      <c r="AKZ14" s="83"/>
      <c r="ALA14" s="83"/>
      <c r="ALB14" s="83"/>
      <c r="ALC14" s="83"/>
      <c r="ALD14" s="83"/>
      <c r="ALE14" s="83"/>
      <c r="ALF14" s="83"/>
      <c r="ALG14" s="83"/>
      <c r="ALH14" s="83"/>
      <c r="ALI14" s="83"/>
      <c r="ALJ14" s="83"/>
      <c r="ALK14" s="83"/>
      <c r="ALL14" s="83"/>
      <c r="ALM14" s="83"/>
      <c r="ALN14" s="83"/>
      <c r="ALO14" s="83"/>
      <c r="ALP14" s="83"/>
      <c r="ALQ14" s="83"/>
      <c r="ALR14" s="83"/>
      <c r="ALS14" s="83"/>
      <c r="ALT14" s="83"/>
      <c r="ALU14" s="83"/>
      <c r="ALV14" s="83"/>
      <c r="ALW14" s="83"/>
      <c r="ALX14" s="83"/>
      <c r="ALY14" s="83"/>
      <c r="ALZ14" s="83"/>
      <c r="AMA14" s="83"/>
      <c r="AMB14" s="83"/>
      <c r="AMC14" s="83"/>
      <c r="AMD14" s="83"/>
      <c r="AME14" s="83"/>
      <c r="AMF14" s="83"/>
      <c r="AMG14" s="83"/>
      <c r="AMH14" s="83"/>
      <c r="AMI14" s="83"/>
      <c r="AMJ14" s="83"/>
      <c r="AMK14" s="83"/>
      <c r="AML14" s="83"/>
      <c r="AMM14" s="83"/>
      <c r="AMN14" s="83"/>
      <c r="AMO14" s="83"/>
      <c r="AMP14" s="83"/>
      <c r="AMQ14" s="83"/>
      <c r="AMR14" s="83"/>
      <c r="AMS14" s="83"/>
      <c r="AMT14" s="83"/>
      <c r="AMU14" s="83"/>
      <c r="AMV14" s="83"/>
      <c r="AMW14" s="83"/>
      <c r="AMX14" s="83"/>
      <c r="AMY14" s="83"/>
      <c r="AMZ14" s="83"/>
      <c r="ANA14" s="83"/>
      <c r="ANB14" s="83"/>
      <c r="ANC14" s="83"/>
      <c r="AND14" s="83"/>
      <c r="ANE14" s="83"/>
      <c r="ANF14" s="83"/>
      <c r="ANG14" s="83"/>
      <c r="ANH14" s="83"/>
      <c r="ANI14" s="83"/>
      <c r="ANJ14" s="83"/>
      <c r="ANK14" s="83"/>
      <c r="ANL14" s="83"/>
      <c r="ANM14" s="83"/>
      <c r="ANN14" s="83"/>
      <c r="ANO14" s="83"/>
      <c r="ANP14" s="83"/>
      <c r="ANQ14" s="83"/>
      <c r="ANR14" s="83"/>
      <c r="ANS14" s="83"/>
      <c r="ANT14" s="83"/>
      <c r="ANU14" s="83"/>
      <c r="ANV14" s="83"/>
      <c r="ANW14" s="83"/>
      <c r="ANX14" s="83"/>
      <c r="ANY14" s="83"/>
      <c r="ANZ14" s="83"/>
      <c r="AOA14" s="83"/>
      <c r="AOB14" s="83"/>
      <c r="AOC14" s="83"/>
      <c r="AOD14" s="83"/>
      <c r="AOE14" s="83"/>
      <c r="AOF14" s="83"/>
      <c r="AOG14" s="83"/>
      <c r="AOH14" s="83"/>
      <c r="AOI14" s="83"/>
      <c r="AOJ14" s="83"/>
      <c r="AOK14" s="83"/>
      <c r="AOL14" s="83"/>
      <c r="AOM14" s="83"/>
      <c r="AON14" s="83"/>
      <c r="AOO14" s="83"/>
      <c r="AOP14" s="83"/>
      <c r="AOQ14" s="83"/>
      <c r="AOR14" s="83"/>
      <c r="AOS14" s="83"/>
      <c r="AOT14" s="83"/>
      <c r="AOU14" s="83"/>
      <c r="AOV14" s="83"/>
      <c r="AOW14" s="83"/>
      <c r="AOX14" s="83"/>
      <c r="AOY14" s="83"/>
      <c r="AOZ14" s="83"/>
      <c r="APA14" s="83"/>
      <c r="APB14" s="83"/>
      <c r="APC14" s="83"/>
      <c r="APD14" s="83"/>
      <c r="APE14" s="83"/>
      <c r="APF14" s="83"/>
      <c r="APG14" s="83"/>
      <c r="APH14" s="83"/>
      <c r="API14" s="83"/>
      <c r="APJ14" s="83"/>
      <c r="APK14" s="83"/>
      <c r="APL14" s="83"/>
      <c r="APM14" s="83"/>
      <c r="APN14" s="83"/>
      <c r="APO14" s="83"/>
      <c r="APP14" s="83"/>
      <c r="APQ14" s="83"/>
      <c r="APR14" s="83"/>
      <c r="APS14" s="83"/>
      <c r="APT14" s="83"/>
      <c r="APU14" s="83"/>
      <c r="APV14" s="83"/>
      <c r="APW14" s="83"/>
      <c r="APX14" s="83"/>
      <c r="APY14" s="83"/>
      <c r="APZ14" s="83"/>
      <c r="AQA14" s="83"/>
      <c r="AQB14" s="83"/>
      <c r="AQC14" s="83"/>
      <c r="AQD14" s="83"/>
      <c r="AQE14" s="83"/>
      <c r="AQF14" s="83"/>
      <c r="AQG14" s="83"/>
      <c r="AQH14" s="83"/>
      <c r="AQI14" s="83"/>
      <c r="AQJ14" s="83"/>
      <c r="AQK14" s="83"/>
      <c r="AQL14" s="83"/>
      <c r="AQM14" s="83"/>
      <c r="AQN14" s="83"/>
      <c r="AQO14" s="83"/>
      <c r="AQP14" s="83"/>
      <c r="AQQ14" s="83"/>
      <c r="AQR14" s="83"/>
      <c r="AQS14" s="83"/>
      <c r="AQT14" s="83"/>
      <c r="AQU14" s="83"/>
      <c r="AQV14" s="83"/>
      <c r="AQW14" s="83"/>
      <c r="AQX14" s="83"/>
      <c r="AQY14" s="83"/>
      <c r="AQZ14" s="83"/>
      <c r="ARA14" s="83"/>
      <c r="ARB14" s="83"/>
      <c r="ARC14" s="83"/>
      <c r="ARD14" s="83"/>
      <c r="ARE14" s="83"/>
      <c r="ARF14" s="83"/>
      <c r="ARG14" s="83"/>
      <c r="ARH14" s="83"/>
      <c r="ARI14" s="83"/>
      <c r="ARJ14" s="83"/>
      <c r="ARK14" s="83"/>
      <c r="ARL14" s="83"/>
      <c r="ARM14" s="83"/>
      <c r="ARN14" s="83"/>
      <c r="ARO14" s="83"/>
      <c r="ARP14" s="83"/>
      <c r="ARQ14" s="83"/>
      <c r="ARR14" s="83"/>
      <c r="ARS14" s="83"/>
      <c r="ART14" s="83"/>
      <c r="ARU14" s="83"/>
      <c r="ARV14" s="83"/>
      <c r="ARW14" s="83"/>
      <c r="ARX14" s="83"/>
      <c r="ARY14" s="83"/>
      <c r="ARZ14" s="83"/>
      <c r="ASA14" s="83"/>
      <c r="ASB14" s="83"/>
      <c r="ASC14" s="83"/>
      <c r="ASD14" s="83"/>
      <c r="ASE14" s="83"/>
      <c r="ASF14" s="83"/>
      <c r="ASG14" s="83"/>
      <c r="ASH14" s="83"/>
      <c r="ASI14" s="83"/>
      <c r="ASJ14" s="83"/>
      <c r="ASK14" s="83"/>
      <c r="ASL14" s="83"/>
      <c r="ASM14" s="83"/>
      <c r="ASN14" s="83"/>
      <c r="ASO14" s="83"/>
      <c r="ASP14" s="83"/>
      <c r="ASQ14" s="83"/>
      <c r="ASR14" s="83"/>
      <c r="ASS14" s="83"/>
      <c r="AST14" s="83"/>
      <c r="ASU14" s="83"/>
      <c r="ASV14" s="83"/>
      <c r="ASW14" s="83"/>
      <c r="ASX14" s="83"/>
      <c r="ASY14" s="83"/>
      <c r="ASZ14" s="83"/>
      <c r="ATA14" s="83"/>
      <c r="ATB14" s="83"/>
      <c r="ATC14" s="83"/>
      <c r="ATD14" s="83"/>
      <c r="ATE14" s="83"/>
      <c r="ATF14" s="83"/>
      <c r="ATG14" s="83"/>
      <c r="ATH14" s="83"/>
      <c r="ATI14" s="83"/>
      <c r="ATJ14" s="83"/>
      <c r="ATK14" s="83"/>
      <c r="ATL14" s="83"/>
      <c r="ATM14" s="83"/>
      <c r="ATN14" s="83"/>
      <c r="ATO14" s="83"/>
      <c r="ATP14" s="83"/>
      <c r="ATQ14" s="83"/>
      <c r="ATR14" s="83"/>
      <c r="ATS14" s="83"/>
      <c r="ATT14" s="83"/>
      <c r="ATU14" s="83"/>
      <c r="ATV14" s="83"/>
      <c r="ATW14" s="83"/>
      <c r="ATX14" s="83"/>
      <c r="ATY14" s="83"/>
      <c r="ATZ14" s="83"/>
      <c r="AUA14" s="83"/>
      <c r="AUB14" s="83"/>
      <c r="AUC14" s="83"/>
      <c r="AUD14" s="83"/>
      <c r="AUE14" s="83"/>
      <c r="AUF14" s="83"/>
      <c r="AUG14" s="83"/>
      <c r="AUH14" s="83"/>
      <c r="AUI14" s="83"/>
      <c r="AUJ14" s="83"/>
      <c r="AUK14" s="83"/>
      <c r="AUL14" s="83"/>
      <c r="AUM14" s="83"/>
      <c r="AUN14" s="83"/>
      <c r="AUO14" s="83"/>
      <c r="AUP14" s="83"/>
      <c r="AUQ14" s="83"/>
      <c r="AUR14" s="83"/>
      <c r="AUS14" s="83"/>
      <c r="AUT14" s="83"/>
      <c r="AUU14" s="83"/>
      <c r="AUV14" s="83"/>
      <c r="AUW14" s="83"/>
      <c r="AUX14" s="83"/>
      <c r="AUY14" s="83"/>
      <c r="AUZ14" s="83"/>
      <c r="AVA14" s="83"/>
      <c r="AVB14" s="83"/>
      <c r="AVC14" s="83"/>
      <c r="AVD14" s="83"/>
      <c r="AVE14" s="83"/>
      <c r="AVF14" s="83"/>
      <c r="AVG14" s="83"/>
      <c r="AVH14" s="83"/>
      <c r="AVI14" s="83"/>
      <c r="AVJ14" s="83"/>
      <c r="AVK14" s="83"/>
      <c r="AVL14" s="83"/>
      <c r="AVM14" s="83"/>
      <c r="AVN14" s="83"/>
      <c r="AVO14" s="83"/>
      <c r="AVP14" s="83"/>
      <c r="AVQ14" s="83"/>
      <c r="AVR14" s="83"/>
      <c r="AVS14" s="83"/>
      <c r="AVT14" s="83"/>
      <c r="AVU14" s="83"/>
      <c r="AVV14" s="83"/>
      <c r="AVW14" s="83"/>
      <c r="AVX14" s="83"/>
      <c r="AVY14" s="83"/>
      <c r="AVZ14" s="83"/>
      <c r="AWA14" s="83"/>
      <c r="AWB14" s="83"/>
      <c r="AWC14" s="83"/>
      <c r="AWD14" s="83"/>
      <c r="AWE14" s="83"/>
      <c r="AWF14" s="83"/>
      <c r="AWG14" s="83"/>
      <c r="AWH14" s="83"/>
      <c r="AWI14" s="83"/>
      <c r="AWJ14" s="83"/>
      <c r="AWK14" s="83"/>
      <c r="AWL14" s="83"/>
      <c r="AWM14" s="83"/>
      <c r="AWN14" s="83"/>
      <c r="AWO14" s="83"/>
      <c r="AWP14" s="83"/>
      <c r="AWQ14" s="83"/>
      <c r="AWR14" s="83"/>
      <c r="AWS14" s="83"/>
      <c r="AWT14" s="83"/>
      <c r="AWU14" s="83"/>
      <c r="AWV14" s="83"/>
      <c r="AWW14" s="83"/>
      <c r="AWX14" s="83"/>
      <c r="AWY14" s="83"/>
      <c r="AWZ14" s="83"/>
      <c r="AXA14" s="83"/>
      <c r="AXB14" s="83"/>
      <c r="AXC14" s="83"/>
      <c r="AXD14" s="83"/>
      <c r="AXE14" s="83"/>
      <c r="AXF14" s="83"/>
      <c r="AXG14" s="83"/>
      <c r="AXH14" s="83"/>
      <c r="AXI14" s="83"/>
      <c r="AXJ14" s="83"/>
      <c r="AXK14" s="83"/>
      <c r="AXL14" s="83"/>
      <c r="AXM14" s="83"/>
      <c r="AXN14" s="83"/>
      <c r="AXO14" s="83"/>
      <c r="AXP14" s="83"/>
      <c r="AXQ14" s="83"/>
      <c r="AXR14" s="83"/>
      <c r="AXS14" s="83"/>
      <c r="AXT14" s="83"/>
      <c r="AXU14" s="83"/>
      <c r="AXV14" s="83"/>
      <c r="AXW14" s="83"/>
      <c r="AXX14" s="83"/>
      <c r="AXY14" s="83"/>
      <c r="AXZ14" s="83"/>
      <c r="AYA14" s="83"/>
      <c r="AYB14" s="83"/>
      <c r="AYC14" s="83"/>
      <c r="AYD14" s="83"/>
      <c r="AYE14" s="83"/>
      <c r="AYF14" s="83"/>
      <c r="AYG14" s="83"/>
      <c r="AYH14" s="83"/>
      <c r="AYI14" s="83"/>
      <c r="AYJ14" s="83"/>
      <c r="AYK14" s="83"/>
      <c r="AYL14" s="83"/>
      <c r="AYM14" s="83"/>
      <c r="AYN14" s="83"/>
      <c r="AYO14" s="83"/>
      <c r="AYP14" s="83"/>
      <c r="AYQ14" s="83"/>
      <c r="AYR14" s="83"/>
      <c r="AYS14" s="83"/>
      <c r="AYT14" s="83"/>
      <c r="AYU14" s="83"/>
      <c r="AYV14" s="83"/>
      <c r="AYW14" s="83"/>
      <c r="AYX14" s="83"/>
      <c r="AYY14" s="83"/>
      <c r="AYZ14" s="83"/>
      <c r="AZA14" s="83"/>
      <c r="AZB14" s="83"/>
      <c r="AZC14" s="83"/>
      <c r="AZD14" s="83"/>
      <c r="AZE14" s="83"/>
      <c r="AZF14" s="83"/>
      <c r="AZG14" s="83"/>
      <c r="AZH14" s="83"/>
      <c r="AZI14" s="83"/>
      <c r="AZJ14" s="83"/>
      <c r="AZK14" s="83"/>
      <c r="AZL14" s="83"/>
      <c r="AZM14" s="83"/>
      <c r="AZN14" s="83"/>
      <c r="AZO14" s="83"/>
      <c r="AZP14" s="83"/>
      <c r="AZQ14" s="83"/>
      <c r="AZR14" s="83"/>
      <c r="AZS14" s="83"/>
      <c r="AZT14" s="83"/>
      <c r="AZU14" s="83"/>
      <c r="AZV14" s="83"/>
      <c r="AZW14" s="83"/>
      <c r="AZX14" s="83"/>
      <c r="AZY14" s="83"/>
      <c r="AZZ14" s="83"/>
      <c r="BAA14" s="83"/>
      <c r="BAB14" s="83"/>
      <c r="BAC14" s="83"/>
      <c r="BAD14" s="83"/>
      <c r="BAE14" s="83"/>
      <c r="BAF14" s="83"/>
      <c r="BAG14" s="83"/>
      <c r="BAH14" s="83"/>
      <c r="BAI14" s="83"/>
      <c r="BAJ14" s="83"/>
      <c r="BAK14" s="83"/>
      <c r="BAL14" s="83"/>
      <c r="BAM14" s="83"/>
      <c r="BAN14" s="83"/>
      <c r="BAO14" s="83"/>
      <c r="BAP14" s="83"/>
      <c r="BAQ14" s="83"/>
      <c r="BAR14" s="83"/>
      <c r="BAS14" s="83"/>
      <c r="BAT14" s="83"/>
      <c r="BAU14" s="83"/>
      <c r="BAV14" s="83"/>
      <c r="BAW14" s="83"/>
      <c r="BAX14" s="83"/>
      <c r="BAY14" s="83"/>
      <c r="BAZ14" s="83"/>
      <c r="BBA14" s="83"/>
      <c r="BBB14" s="83"/>
      <c r="BBC14" s="83"/>
      <c r="BBD14" s="83"/>
      <c r="BBE14" s="83"/>
      <c r="BBF14" s="83"/>
      <c r="BBG14" s="83"/>
      <c r="BBH14" s="83"/>
      <c r="BBI14" s="83"/>
      <c r="BBJ14" s="83"/>
      <c r="BBK14" s="83"/>
      <c r="BBL14" s="83"/>
      <c r="BBM14" s="83"/>
      <c r="BBN14" s="83"/>
      <c r="BBO14" s="83"/>
      <c r="BBP14" s="83"/>
      <c r="BBQ14" s="83"/>
      <c r="BBR14" s="83"/>
      <c r="BBS14" s="83"/>
      <c r="BBT14" s="83"/>
      <c r="BBU14" s="83"/>
      <c r="BBV14" s="83"/>
      <c r="BBW14" s="83"/>
      <c r="BBX14" s="83"/>
      <c r="BBY14" s="83"/>
      <c r="BBZ14" s="83"/>
      <c r="BCA14" s="83"/>
      <c r="BCB14" s="83"/>
      <c r="BCC14" s="83"/>
      <c r="BCD14" s="83"/>
      <c r="BCE14" s="83"/>
      <c r="BCF14" s="83"/>
      <c r="BCG14" s="83"/>
      <c r="BCH14" s="83"/>
      <c r="BCI14" s="83"/>
      <c r="BCJ14" s="83"/>
      <c r="BCK14" s="83"/>
      <c r="BCL14" s="83"/>
      <c r="BCM14" s="83"/>
      <c r="BCN14" s="83"/>
      <c r="BCO14" s="83"/>
      <c r="BCP14" s="83"/>
      <c r="BCQ14" s="83"/>
      <c r="BCR14" s="83"/>
      <c r="BCS14" s="83"/>
      <c r="BCT14" s="83"/>
      <c r="BCU14" s="83"/>
      <c r="BCV14" s="83"/>
      <c r="BCW14" s="83"/>
      <c r="BCX14" s="83"/>
      <c r="BCY14" s="83"/>
      <c r="BCZ14" s="83"/>
      <c r="BDA14" s="83"/>
      <c r="BDB14" s="83"/>
      <c r="BDC14" s="83"/>
      <c r="BDD14" s="83"/>
      <c r="BDE14" s="83"/>
      <c r="BDF14" s="83"/>
      <c r="BDG14" s="83"/>
      <c r="BDH14" s="83"/>
      <c r="BDI14" s="83"/>
      <c r="BDJ14" s="83"/>
      <c r="BDK14" s="83"/>
      <c r="BDL14" s="83"/>
      <c r="BDM14" s="83"/>
      <c r="BDN14" s="83"/>
      <c r="BDO14" s="83"/>
      <c r="BDP14" s="83"/>
      <c r="BDQ14" s="83"/>
      <c r="BDR14" s="83"/>
      <c r="BDS14" s="83"/>
      <c r="BDT14" s="83"/>
      <c r="BDU14" s="83"/>
      <c r="BDV14" s="83"/>
      <c r="BDW14" s="83"/>
      <c r="BDX14" s="83"/>
      <c r="BDY14" s="83"/>
      <c r="BDZ14" s="83"/>
      <c r="BEA14" s="83"/>
      <c r="BEB14" s="83"/>
      <c r="BEC14" s="83"/>
      <c r="BED14" s="83"/>
      <c r="BEE14" s="83"/>
      <c r="BEF14" s="83"/>
      <c r="BEG14" s="83"/>
      <c r="BEH14" s="83"/>
      <c r="BEI14" s="83"/>
      <c r="BEJ14" s="83"/>
      <c r="BEK14" s="83"/>
      <c r="BEL14" s="83"/>
      <c r="BEM14" s="83"/>
      <c r="BEN14" s="83"/>
      <c r="BEO14" s="83"/>
      <c r="BEP14" s="83"/>
      <c r="BEQ14" s="83"/>
      <c r="BER14" s="83"/>
      <c r="BES14" s="83"/>
      <c r="BET14" s="83"/>
      <c r="BEU14" s="83"/>
      <c r="BEV14" s="83"/>
      <c r="BEW14" s="83"/>
      <c r="BEX14" s="83"/>
      <c r="BEY14" s="83"/>
      <c r="BEZ14" s="83"/>
      <c r="BFA14" s="83"/>
      <c r="BFB14" s="83"/>
      <c r="BFC14" s="83"/>
      <c r="BFD14" s="83"/>
      <c r="BFE14" s="83"/>
      <c r="BFF14" s="83"/>
      <c r="BFG14" s="83"/>
      <c r="BFH14" s="83"/>
      <c r="BFI14" s="83"/>
      <c r="BFJ14" s="83"/>
      <c r="BFK14" s="83"/>
      <c r="BFL14" s="83"/>
      <c r="BFM14" s="83"/>
      <c r="BFN14" s="83"/>
      <c r="BFO14" s="83"/>
      <c r="BFP14" s="83"/>
      <c r="BFQ14" s="83"/>
      <c r="BFR14" s="83"/>
      <c r="BFS14" s="83"/>
      <c r="BFT14" s="83"/>
      <c r="BFU14" s="83"/>
      <c r="BFV14" s="83"/>
      <c r="BFW14" s="83"/>
      <c r="BFX14" s="83"/>
      <c r="BFY14" s="83"/>
      <c r="BFZ14" s="83"/>
      <c r="BGA14" s="83"/>
      <c r="BGB14" s="83"/>
      <c r="BGC14" s="83"/>
      <c r="BGD14" s="83"/>
      <c r="BGE14" s="83"/>
      <c r="BGF14" s="83"/>
      <c r="BGG14" s="83"/>
      <c r="BGH14" s="83"/>
      <c r="BGI14" s="83"/>
      <c r="BGJ14" s="83"/>
      <c r="BGK14" s="83"/>
      <c r="BGL14" s="83"/>
      <c r="BGM14" s="83"/>
      <c r="BGN14" s="83"/>
      <c r="BGO14" s="83"/>
      <c r="BGP14" s="83"/>
      <c r="BGQ14" s="83"/>
      <c r="BGR14" s="83"/>
      <c r="BGS14" s="83"/>
      <c r="BGT14" s="83"/>
      <c r="BGU14" s="83"/>
      <c r="BGV14" s="83"/>
      <c r="BGW14" s="83"/>
      <c r="BGX14" s="83"/>
      <c r="BGY14" s="83"/>
      <c r="BGZ14" s="83"/>
      <c r="BHA14" s="83"/>
      <c r="BHB14" s="83"/>
      <c r="BHC14" s="83"/>
      <c r="BHD14" s="83"/>
      <c r="BHE14" s="83"/>
      <c r="BHF14" s="83"/>
      <c r="BHG14" s="83"/>
      <c r="BHH14" s="83"/>
      <c r="BHI14" s="83"/>
      <c r="BHJ14" s="83"/>
      <c r="BHK14" s="83"/>
      <c r="BHL14" s="83"/>
      <c r="BHM14" s="83"/>
      <c r="BHN14" s="83"/>
      <c r="BHO14" s="83"/>
      <c r="BHP14" s="83"/>
      <c r="BHQ14" s="83"/>
      <c r="BHR14" s="83"/>
      <c r="BHS14" s="83"/>
      <c r="BHT14" s="83"/>
      <c r="BHU14" s="83"/>
      <c r="BHV14" s="83"/>
      <c r="BHW14" s="83"/>
      <c r="BHX14" s="83"/>
      <c r="BHY14" s="83"/>
      <c r="BHZ14" s="83"/>
      <c r="BIA14" s="83"/>
      <c r="BIB14" s="83"/>
      <c r="BIC14" s="83"/>
      <c r="BID14" s="83"/>
      <c r="BIE14" s="83"/>
      <c r="BIF14" s="83"/>
      <c r="BIG14" s="83"/>
      <c r="BIH14" s="83"/>
      <c r="BII14" s="83"/>
      <c r="BIJ14" s="83"/>
      <c r="BIK14" s="83"/>
      <c r="BIL14" s="83"/>
      <c r="BIM14" s="83"/>
      <c r="BIN14" s="83"/>
      <c r="BIO14" s="83"/>
      <c r="BIP14" s="83"/>
      <c r="BIQ14" s="83"/>
      <c r="BIR14" s="83"/>
      <c r="BIS14" s="83"/>
      <c r="BIT14" s="83"/>
      <c r="BIU14" s="83"/>
      <c r="BIV14" s="83"/>
      <c r="BIW14" s="83"/>
      <c r="BIX14" s="83"/>
      <c r="BIY14" s="83"/>
      <c r="BIZ14" s="83"/>
      <c r="BJA14" s="83"/>
      <c r="BJB14" s="83"/>
      <c r="BJC14" s="83"/>
      <c r="BJD14" s="83"/>
      <c r="BJE14" s="83"/>
      <c r="BJF14" s="83"/>
      <c r="BJG14" s="83"/>
      <c r="BJH14" s="83"/>
      <c r="BJI14" s="83"/>
      <c r="BJJ14" s="83"/>
      <c r="BJK14" s="83"/>
      <c r="BJL14" s="83"/>
      <c r="BJM14" s="83"/>
      <c r="BJN14" s="83"/>
      <c r="BJO14" s="83"/>
      <c r="BJP14" s="83"/>
      <c r="BJQ14" s="83"/>
      <c r="BJR14" s="83"/>
      <c r="BJS14" s="83"/>
      <c r="BJT14" s="83"/>
      <c r="BJU14" s="83"/>
      <c r="BJV14" s="83"/>
      <c r="BJW14" s="83"/>
      <c r="BJX14" s="83"/>
      <c r="BJY14" s="83"/>
      <c r="BJZ14" s="83"/>
      <c r="BKA14" s="83"/>
      <c r="BKB14" s="83"/>
      <c r="BKC14" s="83"/>
      <c r="BKD14" s="83"/>
      <c r="BKE14" s="83"/>
      <c r="BKF14" s="83"/>
      <c r="BKG14" s="83"/>
      <c r="BKH14" s="83"/>
      <c r="BKI14" s="83"/>
      <c r="BKJ14" s="83"/>
      <c r="BKK14" s="83"/>
      <c r="BKL14" s="83"/>
      <c r="BKM14" s="83"/>
      <c r="BKN14" s="83"/>
      <c r="BKO14" s="83"/>
      <c r="BKP14" s="83"/>
      <c r="BKQ14" s="83"/>
      <c r="BKR14" s="83"/>
      <c r="BKS14" s="83"/>
      <c r="BKT14" s="83"/>
      <c r="BKU14" s="83"/>
      <c r="BKV14" s="83"/>
      <c r="BKW14" s="83"/>
      <c r="BKX14" s="83"/>
      <c r="BKY14" s="83"/>
      <c r="BKZ14" s="83"/>
      <c r="BLA14" s="83"/>
      <c r="BLB14" s="83"/>
      <c r="BLC14" s="83"/>
      <c r="BLD14" s="83"/>
      <c r="BLE14" s="83"/>
      <c r="BLF14" s="83"/>
      <c r="BLG14" s="83"/>
      <c r="BLH14" s="83"/>
      <c r="BLI14" s="83"/>
      <c r="BLJ14" s="83"/>
      <c r="BLK14" s="83"/>
      <c r="BLL14" s="83"/>
      <c r="BLM14" s="83"/>
      <c r="BLN14" s="83"/>
      <c r="BLO14" s="83"/>
      <c r="BLP14" s="83"/>
      <c r="BLQ14" s="83"/>
      <c r="BLR14" s="83"/>
      <c r="BLS14" s="83"/>
      <c r="BLT14" s="83"/>
      <c r="BLU14" s="83"/>
      <c r="BLV14" s="83"/>
      <c r="BLW14" s="83"/>
      <c r="BLX14" s="83"/>
      <c r="BLY14" s="83"/>
      <c r="BLZ14" s="83"/>
      <c r="BMA14" s="83"/>
      <c r="BMB14" s="83"/>
      <c r="BMC14" s="83"/>
      <c r="BMD14" s="83"/>
      <c r="BME14" s="83"/>
      <c r="BMF14" s="83"/>
      <c r="BMG14" s="83"/>
      <c r="BMH14" s="83"/>
      <c r="BMI14" s="83"/>
      <c r="BMJ14" s="83"/>
      <c r="BMK14" s="83"/>
      <c r="BML14" s="83"/>
      <c r="BMM14" s="83"/>
      <c r="BMN14" s="83"/>
      <c r="BMO14" s="83"/>
      <c r="BMP14" s="83"/>
      <c r="BMQ14" s="83"/>
      <c r="BMR14" s="83"/>
      <c r="BMS14" s="83"/>
      <c r="BMT14" s="83"/>
      <c r="BMU14" s="83"/>
      <c r="BMV14" s="83"/>
      <c r="BMW14" s="83"/>
      <c r="BMX14" s="83"/>
      <c r="BMY14" s="83"/>
      <c r="BMZ14" s="83"/>
      <c r="BNA14" s="83"/>
      <c r="BNB14" s="83"/>
      <c r="BNC14" s="83"/>
      <c r="BND14" s="83"/>
      <c r="BNE14" s="83"/>
      <c r="BNF14" s="83"/>
      <c r="BNG14" s="83"/>
      <c r="BNH14" s="83"/>
      <c r="BNI14" s="83"/>
      <c r="BNJ14" s="83"/>
      <c r="BNK14" s="83"/>
      <c r="BNL14" s="83"/>
      <c r="BNM14" s="83"/>
      <c r="BNN14" s="83"/>
      <c r="BNO14" s="83"/>
      <c r="BNP14" s="83"/>
      <c r="BNQ14" s="83"/>
      <c r="BNR14" s="83"/>
      <c r="BNS14" s="83"/>
      <c r="BNT14" s="83"/>
      <c r="BNU14" s="83"/>
      <c r="BNV14" s="83"/>
      <c r="BNW14" s="83"/>
      <c r="BNX14" s="83"/>
      <c r="BNY14" s="83"/>
      <c r="BNZ14" s="83"/>
      <c r="BOA14" s="83"/>
      <c r="BOB14" s="83"/>
      <c r="BOC14" s="83"/>
      <c r="BOD14" s="83"/>
      <c r="BOE14" s="83"/>
      <c r="BOF14" s="83"/>
      <c r="BOG14" s="83"/>
      <c r="BOH14" s="83"/>
      <c r="BOI14" s="83"/>
      <c r="BOJ14" s="83"/>
      <c r="BOK14" s="83"/>
      <c r="BOL14" s="83"/>
      <c r="BOM14" s="83"/>
      <c r="BON14" s="83"/>
      <c r="BOO14" s="83"/>
      <c r="BOP14" s="83"/>
      <c r="BOQ14" s="83"/>
      <c r="BOR14" s="83"/>
      <c r="BOS14" s="83"/>
      <c r="BOT14" s="83"/>
      <c r="BOU14" s="83"/>
      <c r="BOV14" s="83"/>
      <c r="BOW14" s="83"/>
      <c r="BOX14" s="83"/>
      <c r="BOY14" s="83"/>
      <c r="BOZ14" s="83"/>
      <c r="BPA14" s="83"/>
      <c r="BPB14" s="83"/>
      <c r="BPC14" s="83"/>
      <c r="BPD14" s="83"/>
      <c r="BPE14" s="83"/>
      <c r="BPF14" s="83"/>
      <c r="BPG14" s="83"/>
      <c r="BPH14" s="83"/>
      <c r="BPI14" s="83"/>
      <c r="BPJ14" s="83"/>
      <c r="BPK14" s="83"/>
      <c r="BPL14" s="83"/>
      <c r="BPM14" s="83"/>
      <c r="BPN14" s="83"/>
      <c r="BPO14" s="83"/>
      <c r="BPP14" s="83"/>
      <c r="BPQ14" s="83"/>
      <c r="BPR14" s="83"/>
      <c r="BPS14" s="83"/>
      <c r="BPT14" s="83"/>
      <c r="BPU14" s="83"/>
      <c r="BPV14" s="83"/>
      <c r="BPW14" s="83"/>
      <c r="BPX14" s="83"/>
      <c r="BPY14" s="83"/>
      <c r="BPZ14" s="83"/>
      <c r="BQA14" s="83"/>
      <c r="BQB14" s="83"/>
      <c r="BQC14" s="83"/>
      <c r="BQD14" s="83"/>
      <c r="BQE14" s="83"/>
      <c r="BQF14" s="83"/>
      <c r="BQG14" s="83"/>
      <c r="BQH14" s="83"/>
      <c r="BQI14" s="83"/>
      <c r="BQJ14" s="83"/>
      <c r="BQK14" s="83"/>
      <c r="BQL14" s="83"/>
      <c r="BQM14" s="83"/>
      <c r="BQN14" s="83"/>
      <c r="BQO14" s="83"/>
      <c r="BQP14" s="83"/>
      <c r="BQQ14" s="83"/>
      <c r="BQR14" s="83"/>
      <c r="BQS14" s="83"/>
      <c r="BQT14" s="83"/>
      <c r="BQU14" s="83"/>
      <c r="BQV14" s="83"/>
      <c r="BQW14" s="83"/>
      <c r="BQX14" s="83"/>
      <c r="BQY14" s="83"/>
      <c r="BQZ14" s="83"/>
      <c r="BRA14" s="83"/>
      <c r="BRB14" s="83"/>
      <c r="BRC14" s="83"/>
      <c r="BRD14" s="83"/>
      <c r="BRE14" s="83"/>
      <c r="BRF14" s="83"/>
      <c r="BRG14" s="83"/>
      <c r="BRH14" s="83"/>
      <c r="BRI14" s="83"/>
      <c r="BRJ14" s="83"/>
      <c r="BRK14" s="83"/>
      <c r="BRL14" s="83"/>
      <c r="BRM14" s="83"/>
      <c r="BRN14" s="83"/>
      <c r="BRO14" s="83"/>
      <c r="BRP14" s="83"/>
      <c r="BRQ14" s="83"/>
      <c r="BRR14" s="83"/>
      <c r="BRS14" s="83"/>
      <c r="BRT14" s="83"/>
      <c r="BRU14" s="83"/>
      <c r="BRV14" s="83"/>
      <c r="BRW14" s="83"/>
      <c r="BRX14" s="83"/>
      <c r="BRY14" s="83"/>
      <c r="BRZ14" s="83"/>
      <c r="BSA14" s="83"/>
      <c r="BSB14" s="83"/>
      <c r="BSC14" s="83"/>
      <c r="BSD14" s="83"/>
      <c r="BSE14" s="83"/>
      <c r="BSF14" s="83"/>
      <c r="BSG14" s="83"/>
      <c r="BSH14" s="83"/>
      <c r="BSI14" s="83"/>
      <c r="BSJ14" s="83"/>
      <c r="BSK14" s="83"/>
      <c r="BSL14" s="83"/>
      <c r="BSM14" s="83"/>
      <c r="BSN14" s="83"/>
      <c r="BSO14" s="83"/>
      <c r="BSP14" s="83"/>
      <c r="BSQ14" s="83"/>
      <c r="BSR14" s="83"/>
      <c r="BSS14" s="83"/>
      <c r="BST14" s="83"/>
      <c r="BSU14" s="83"/>
      <c r="BSV14" s="83"/>
      <c r="BSW14" s="83"/>
      <c r="BSX14" s="83"/>
      <c r="BSY14" s="83"/>
      <c r="BSZ14" s="83"/>
      <c r="BTA14" s="83"/>
      <c r="BTB14" s="83"/>
      <c r="BTC14" s="83"/>
      <c r="BTD14" s="83"/>
      <c r="BTE14" s="83"/>
      <c r="BTF14" s="83"/>
      <c r="BTG14" s="83"/>
      <c r="BTH14" s="83"/>
      <c r="BTI14" s="83"/>
      <c r="BTJ14" s="83"/>
      <c r="BTK14" s="83"/>
      <c r="BTL14" s="83"/>
      <c r="BTM14" s="83"/>
      <c r="BTN14" s="83"/>
      <c r="BTO14" s="83"/>
      <c r="BTP14" s="83"/>
      <c r="BTQ14" s="83"/>
      <c r="BTR14" s="83"/>
      <c r="BTS14" s="83"/>
      <c r="BTT14" s="83"/>
      <c r="BTU14" s="83"/>
      <c r="BTV14" s="83"/>
      <c r="BTW14" s="83"/>
      <c r="BTX14" s="83"/>
      <c r="BTY14" s="83"/>
      <c r="BTZ14" s="83"/>
      <c r="BUA14" s="83"/>
      <c r="BUB14" s="83"/>
      <c r="BUC14" s="83"/>
      <c r="BUD14" s="83"/>
      <c r="BUE14" s="83"/>
      <c r="BUF14" s="83"/>
      <c r="BUG14" s="83"/>
      <c r="BUH14" s="83"/>
      <c r="BUI14" s="83"/>
      <c r="BUJ14" s="83"/>
      <c r="BUK14" s="83"/>
      <c r="BUL14" s="83"/>
      <c r="BUM14" s="83"/>
      <c r="BUN14" s="83"/>
      <c r="BUO14" s="83"/>
      <c r="BUP14" s="83"/>
      <c r="BUQ14" s="83"/>
      <c r="BUR14" s="83"/>
      <c r="BUS14" s="83"/>
      <c r="BUT14" s="83"/>
      <c r="BUU14" s="83"/>
      <c r="BUV14" s="83"/>
      <c r="BUW14" s="83"/>
      <c r="BUX14" s="83"/>
      <c r="BUY14" s="83"/>
      <c r="BUZ14" s="83"/>
      <c r="BVA14" s="83"/>
      <c r="BVB14" s="83"/>
      <c r="BVC14" s="83"/>
      <c r="BVD14" s="83"/>
      <c r="BVE14" s="83"/>
      <c r="BVF14" s="83"/>
      <c r="BVG14" s="83"/>
      <c r="BVH14" s="83"/>
      <c r="BVI14" s="83"/>
      <c r="BVJ14" s="83"/>
      <c r="BVK14" s="83"/>
      <c r="BVL14" s="83"/>
      <c r="BVM14" s="83"/>
      <c r="BVN14" s="83"/>
      <c r="BVO14" s="83"/>
      <c r="BVP14" s="83"/>
      <c r="BVQ14" s="83"/>
      <c r="BVR14" s="83"/>
      <c r="BVS14" s="83"/>
      <c r="BVT14" s="83"/>
      <c r="BVU14" s="83"/>
      <c r="BVV14" s="83"/>
      <c r="BVW14" s="83"/>
      <c r="BVX14" s="83"/>
      <c r="BVY14" s="83"/>
      <c r="BVZ14" s="83"/>
      <c r="BWA14" s="83"/>
      <c r="BWB14" s="83"/>
      <c r="BWC14" s="83"/>
      <c r="BWD14" s="83"/>
      <c r="BWE14" s="83"/>
      <c r="BWF14" s="83"/>
      <c r="BWG14" s="83"/>
      <c r="BWH14" s="83"/>
      <c r="BWI14" s="83"/>
      <c r="BWJ14" s="83"/>
      <c r="BWK14" s="83"/>
      <c r="BWL14" s="83"/>
      <c r="BWM14" s="83"/>
      <c r="BWN14" s="83"/>
      <c r="BWO14" s="83"/>
      <c r="BWP14" s="83"/>
      <c r="BWQ14" s="83"/>
      <c r="BWR14" s="83"/>
      <c r="BWS14" s="83"/>
      <c r="BWT14" s="83"/>
      <c r="BWU14" s="83"/>
      <c r="BWV14" s="83"/>
      <c r="BWW14" s="83"/>
      <c r="BWX14" s="83"/>
      <c r="BWY14" s="83"/>
      <c r="BWZ14" s="83"/>
      <c r="BXA14" s="83"/>
      <c r="BXB14" s="83"/>
      <c r="BXC14" s="83"/>
      <c r="BXD14" s="83"/>
      <c r="BXE14" s="83"/>
      <c r="BXF14" s="83"/>
      <c r="BXG14" s="83"/>
      <c r="BXH14" s="83"/>
      <c r="BXI14" s="83"/>
      <c r="BXJ14" s="83"/>
      <c r="BXK14" s="83"/>
      <c r="BXL14" s="83"/>
      <c r="BXM14" s="83"/>
      <c r="BXN14" s="83"/>
      <c r="BXO14" s="83"/>
      <c r="BXP14" s="83"/>
      <c r="BXQ14" s="83"/>
      <c r="BXR14" s="83"/>
      <c r="BXS14" s="83"/>
      <c r="BXT14" s="83"/>
      <c r="BXU14" s="83"/>
      <c r="BXV14" s="83"/>
      <c r="BXW14" s="83"/>
      <c r="BXX14" s="83"/>
      <c r="BXY14" s="83"/>
      <c r="BXZ14" s="83"/>
      <c r="BYA14" s="83"/>
      <c r="BYB14" s="83"/>
      <c r="BYC14" s="83"/>
      <c r="BYD14" s="83"/>
      <c r="BYE14" s="83"/>
      <c r="BYF14" s="83"/>
      <c r="BYG14" s="83"/>
      <c r="BYH14" s="83"/>
      <c r="BYI14" s="83"/>
      <c r="BYJ14" s="83"/>
      <c r="BYK14" s="83"/>
      <c r="BYL14" s="83"/>
      <c r="BYM14" s="83"/>
      <c r="BYN14" s="83"/>
      <c r="BYO14" s="83"/>
      <c r="BYP14" s="83"/>
      <c r="BYQ14" s="83"/>
      <c r="BYR14" s="83"/>
      <c r="BYS14" s="83"/>
      <c r="BYT14" s="83"/>
      <c r="BYU14" s="83"/>
      <c r="BYV14" s="83"/>
      <c r="BYW14" s="83"/>
      <c r="BYX14" s="83"/>
      <c r="BYY14" s="83"/>
      <c r="BYZ14" s="83"/>
      <c r="BZA14" s="83"/>
      <c r="BZB14" s="83"/>
      <c r="BZC14" s="83"/>
      <c r="BZD14" s="83"/>
      <c r="BZE14" s="83"/>
      <c r="BZF14" s="83"/>
      <c r="BZG14" s="83"/>
      <c r="BZH14" s="83"/>
      <c r="BZI14" s="83"/>
      <c r="BZJ14" s="83"/>
      <c r="BZK14" s="83"/>
      <c r="BZL14" s="83"/>
      <c r="BZM14" s="83"/>
      <c r="BZN14" s="83"/>
      <c r="BZO14" s="83"/>
      <c r="BZP14" s="83"/>
      <c r="BZQ14" s="83"/>
      <c r="BZR14" s="83"/>
      <c r="BZS14" s="83"/>
      <c r="BZT14" s="83"/>
      <c r="BZU14" s="83"/>
      <c r="BZV14" s="83"/>
      <c r="BZW14" s="83"/>
      <c r="BZX14" s="83"/>
      <c r="BZY14" s="83"/>
      <c r="BZZ14" s="83"/>
      <c r="CAA14" s="83"/>
      <c r="CAB14" s="83"/>
      <c r="CAC14" s="83"/>
      <c r="CAD14" s="83"/>
      <c r="CAE14" s="83"/>
      <c r="CAF14" s="83"/>
      <c r="CAG14" s="83"/>
      <c r="CAH14" s="83"/>
      <c r="CAI14" s="83"/>
      <c r="CAJ14" s="83"/>
      <c r="CAK14" s="83"/>
      <c r="CAL14" s="83"/>
      <c r="CAM14" s="83"/>
      <c r="CAN14" s="83"/>
      <c r="CAO14" s="83"/>
      <c r="CAP14" s="83"/>
      <c r="CAQ14" s="83"/>
      <c r="CAR14" s="83"/>
      <c r="CAS14" s="83"/>
      <c r="CAT14" s="83"/>
      <c r="CAU14" s="83"/>
      <c r="CAV14" s="83"/>
      <c r="CAW14" s="83"/>
      <c r="CAX14" s="83"/>
      <c r="CAY14" s="83"/>
      <c r="CAZ14" s="83"/>
      <c r="CBA14" s="83"/>
      <c r="CBB14" s="83"/>
      <c r="CBC14" s="83"/>
      <c r="CBD14" s="83"/>
      <c r="CBE14" s="83"/>
      <c r="CBF14" s="83"/>
      <c r="CBG14" s="83"/>
      <c r="CBH14" s="83"/>
      <c r="CBI14" s="83"/>
      <c r="CBJ14" s="83"/>
      <c r="CBK14" s="83"/>
      <c r="CBL14" s="83"/>
      <c r="CBM14" s="83"/>
      <c r="CBN14" s="83"/>
      <c r="CBO14" s="83"/>
      <c r="CBP14" s="83"/>
      <c r="CBQ14" s="83"/>
      <c r="CBR14" s="83"/>
      <c r="CBS14" s="83"/>
      <c r="CBT14" s="83"/>
      <c r="CBU14" s="83"/>
      <c r="CBV14" s="83"/>
      <c r="CBW14" s="83"/>
      <c r="CBX14" s="83"/>
      <c r="CBY14" s="83"/>
      <c r="CBZ14" s="83"/>
      <c r="CCA14" s="83"/>
      <c r="CCB14" s="83"/>
      <c r="CCC14" s="83"/>
      <c r="CCD14" s="83"/>
      <c r="CCE14" s="83"/>
      <c r="CCF14" s="83"/>
      <c r="CCG14" s="83"/>
      <c r="CCH14" s="83"/>
      <c r="CCI14" s="83"/>
      <c r="CCJ14" s="83"/>
      <c r="CCK14" s="83"/>
      <c r="CCL14" s="83"/>
      <c r="CCM14" s="83"/>
      <c r="CCN14" s="83"/>
      <c r="CCO14" s="83"/>
      <c r="CCP14" s="83"/>
      <c r="CCQ14" s="83"/>
      <c r="CCR14" s="83"/>
      <c r="CCS14" s="83"/>
      <c r="CCT14" s="83"/>
      <c r="CCU14" s="83"/>
      <c r="CCV14" s="83"/>
      <c r="CCW14" s="83"/>
      <c r="CCX14" s="83"/>
      <c r="CCY14" s="83"/>
      <c r="CCZ14" s="83"/>
      <c r="CDA14" s="83"/>
      <c r="CDB14" s="83"/>
      <c r="CDC14" s="83"/>
      <c r="CDD14" s="83"/>
      <c r="CDE14" s="83"/>
      <c r="CDF14" s="83"/>
      <c r="CDG14" s="83"/>
      <c r="CDH14" s="83"/>
      <c r="CDI14" s="83"/>
      <c r="CDJ14" s="83"/>
      <c r="CDK14" s="83"/>
      <c r="CDL14" s="83"/>
      <c r="CDM14" s="83"/>
      <c r="CDN14" s="83"/>
      <c r="CDO14" s="83"/>
      <c r="CDP14" s="83"/>
      <c r="CDQ14" s="83"/>
      <c r="CDR14" s="83"/>
      <c r="CDS14" s="83"/>
      <c r="CDT14" s="83"/>
      <c r="CDU14" s="83"/>
      <c r="CDV14" s="83"/>
      <c r="CDW14" s="83"/>
      <c r="CDX14" s="83"/>
      <c r="CDY14" s="83"/>
      <c r="CDZ14" s="83"/>
      <c r="CEA14" s="83"/>
      <c r="CEB14" s="83"/>
      <c r="CEC14" s="83"/>
      <c r="CED14" s="83"/>
      <c r="CEE14" s="83"/>
      <c r="CEF14" s="83"/>
      <c r="CEG14" s="83"/>
      <c r="CEH14" s="83"/>
      <c r="CEI14" s="83"/>
      <c r="CEJ14" s="83"/>
      <c r="CEK14" s="83"/>
      <c r="CEL14" s="83"/>
      <c r="CEM14" s="83"/>
      <c r="CEN14" s="83"/>
      <c r="CEO14" s="83"/>
      <c r="CEP14" s="83"/>
      <c r="CEQ14" s="83"/>
      <c r="CER14" s="83"/>
      <c r="CES14" s="83"/>
      <c r="CET14" s="83"/>
      <c r="CEU14" s="83"/>
      <c r="CEV14" s="83"/>
      <c r="CEW14" s="83"/>
      <c r="CEX14" s="83"/>
      <c r="CEY14" s="83"/>
      <c r="CEZ14" s="83"/>
      <c r="CFA14" s="83"/>
      <c r="CFB14" s="83"/>
      <c r="CFC14" s="83"/>
      <c r="CFD14" s="83"/>
      <c r="CFE14" s="83"/>
      <c r="CFF14" s="83"/>
      <c r="CFG14" s="83"/>
      <c r="CFH14" s="83"/>
      <c r="CFI14" s="83"/>
      <c r="CFJ14" s="83"/>
      <c r="CFK14" s="83"/>
      <c r="CFL14" s="83"/>
      <c r="CFM14" s="83"/>
      <c r="CFN14" s="83"/>
      <c r="CFO14" s="83"/>
      <c r="CFP14" s="83"/>
      <c r="CFQ14" s="83"/>
      <c r="CFR14" s="83"/>
      <c r="CFS14" s="83"/>
      <c r="CFT14" s="83"/>
      <c r="CFU14" s="83"/>
      <c r="CFV14" s="83"/>
      <c r="CFW14" s="83"/>
      <c r="CFX14" s="83"/>
      <c r="CFY14" s="83"/>
      <c r="CFZ14" s="83"/>
      <c r="CGA14" s="83"/>
      <c r="CGB14" s="83"/>
      <c r="CGC14" s="83"/>
      <c r="CGD14" s="83"/>
      <c r="CGE14" s="83"/>
      <c r="CGF14" s="83"/>
      <c r="CGG14" s="83"/>
      <c r="CGH14" s="83"/>
      <c r="CGI14" s="83"/>
      <c r="CGJ14" s="83"/>
      <c r="CGK14" s="83"/>
      <c r="CGL14" s="83"/>
      <c r="CGM14" s="83"/>
      <c r="CGN14" s="83"/>
      <c r="CGO14" s="83"/>
      <c r="CGP14" s="83"/>
      <c r="CGQ14" s="83"/>
      <c r="CGR14" s="83"/>
      <c r="CGS14" s="83"/>
      <c r="CGT14" s="83"/>
      <c r="CGU14" s="83"/>
      <c r="CGV14" s="83"/>
      <c r="CGW14" s="83"/>
      <c r="CGX14" s="83"/>
      <c r="CGY14" s="83"/>
      <c r="CGZ14" s="83"/>
      <c r="CHA14" s="83"/>
      <c r="CHB14" s="83"/>
      <c r="CHC14" s="83"/>
      <c r="CHD14" s="83"/>
      <c r="CHE14" s="83"/>
      <c r="CHF14" s="83"/>
      <c r="CHG14" s="83"/>
      <c r="CHH14" s="83"/>
      <c r="CHI14" s="83"/>
      <c r="CHJ14" s="83"/>
      <c r="CHK14" s="83"/>
      <c r="CHL14" s="83"/>
      <c r="CHM14" s="83"/>
      <c r="CHN14" s="83"/>
      <c r="CHO14" s="83"/>
      <c r="CHP14" s="83"/>
      <c r="CHQ14" s="83"/>
      <c r="CHR14" s="83"/>
      <c r="CHS14" s="83"/>
      <c r="CHT14" s="83"/>
      <c r="CHU14" s="83"/>
      <c r="CHV14" s="83"/>
      <c r="CHW14" s="83"/>
      <c r="CHX14" s="83"/>
      <c r="CHY14" s="83"/>
      <c r="CHZ14" s="83"/>
      <c r="CIA14" s="83"/>
      <c r="CIB14" s="83"/>
      <c r="CIC14" s="83"/>
      <c r="CID14" s="83"/>
      <c r="CIE14" s="83"/>
      <c r="CIF14" s="83"/>
      <c r="CIG14" s="83"/>
      <c r="CIH14" s="83"/>
      <c r="CII14" s="83"/>
      <c r="CIJ14" s="83"/>
      <c r="CIK14" s="83"/>
      <c r="CIL14" s="83"/>
      <c r="CIM14" s="83"/>
      <c r="CIN14" s="83"/>
      <c r="CIO14" s="83"/>
      <c r="CIP14" s="83"/>
      <c r="CIQ14" s="83"/>
      <c r="CIR14" s="83"/>
      <c r="CIS14" s="83"/>
      <c r="CIT14" s="83"/>
      <c r="CIU14" s="83"/>
      <c r="CIV14" s="83"/>
      <c r="CIW14" s="83"/>
      <c r="CIX14" s="83"/>
      <c r="CIY14" s="83"/>
      <c r="CIZ14" s="83"/>
      <c r="CJA14" s="83"/>
      <c r="CJB14" s="83"/>
      <c r="CJC14" s="83"/>
      <c r="CJD14" s="83"/>
      <c r="CJE14" s="83"/>
      <c r="CJF14" s="83"/>
      <c r="CJG14" s="83"/>
      <c r="CJH14" s="83"/>
      <c r="CJI14" s="83"/>
      <c r="CJJ14" s="83"/>
      <c r="CJK14" s="83"/>
      <c r="CJL14" s="83"/>
      <c r="CJM14" s="83"/>
      <c r="CJN14" s="83"/>
      <c r="CJO14" s="83"/>
      <c r="CJP14" s="83"/>
      <c r="CJQ14" s="83"/>
      <c r="CJR14" s="83"/>
      <c r="CJS14" s="83"/>
      <c r="CJT14" s="83"/>
      <c r="CJU14" s="83"/>
      <c r="CJV14" s="83"/>
      <c r="CJW14" s="83"/>
      <c r="CJX14" s="83"/>
      <c r="CJY14" s="83"/>
      <c r="CJZ14" s="83"/>
      <c r="CKA14" s="83"/>
      <c r="CKB14" s="83"/>
      <c r="CKC14" s="83"/>
      <c r="CKD14" s="83"/>
      <c r="CKE14" s="83"/>
      <c r="CKF14" s="83"/>
      <c r="CKG14" s="83"/>
      <c r="CKH14" s="83"/>
      <c r="CKI14" s="83"/>
      <c r="CKJ14" s="83"/>
      <c r="CKK14" s="83"/>
      <c r="CKL14" s="83"/>
      <c r="CKM14" s="83"/>
      <c r="CKN14" s="83"/>
      <c r="CKO14" s="83"/>
      <c r="CKP14" s="83"/>
      <c r="CKQ14" s="83"/>
      <c r="CKR14" s="83"/>
      <c r="CKS14" s="83"/>
      <c r="CKT14" s="83"/>
      <c r="CKU14" s="83"/>
      <c r="CKV14" s="83"/>
      <c r="CKW14" s="83"/>
      <c r="CKX14" s="83"/>
      <c r="CKY14" s="83"/>
      <c r="CKZ14" s="83"/>
      <c r="CLA14" s="83"/>
      <c r="CLB14" s="83"/>
      <c r="CLC14" s="83"/>
      <c r="CLD14" s="83"/>
      <c r="CLE14" s="83"/>
      <c r="CLF14" s="83"/>
      <c r="CLG14" s="83"/>
      <c r="CLH14" s="83"/>
      <c r="CLI14" s="83"/>
      <c r="CLJ14" s="83"/>
      <c r="CLK14" s="83"/>
      <c r="CLL14" s="83"/>
      <c r="CLM14" s="83"/>
      <c r="CLN14" s="83"/>
      <c r="CLO14" s="83"/>
      <c r="CLP14" s="83"/>
      <c r="CLQ14" s="83"/>
      <c r="CLR14" s="83"/>
      <c r="CLS14" s="83"/>
      <c r="CLT14" s="83"/>
      <c r="CLU14" s="83"/>
      <c r="CLV14" s="83"/>
      <c r="CLW14" s="83"/>
      <c r="CLX14" s="83"/>
      <c r="CLY14" s="83"/>
      <c r="CLZ14" s="83"/>
      <c r="CMA14" s="83"/>
      <c r="CMB14" s="83"/>
      <c r="CMC14" s="83"/>
      <c r="CMD14" s="83"/>
      <c r="CME14" s="83"/>
      <c r="CMF14" s="83"/>
      <c r="CMG14" s="83"/>
      <c r="CMH14" s="83"/>
      <c r="CMI14" s="83"/>
      <c r="CMJ14" s="83"/>
      <c r="CMK14" s="83"/>
      <c r="CML14" s="83"/>
      <c r="CMM14" s="83"/>
      <c r="CMN14" s="83"/>
      <c r="CMO14" s="83"/>
      <c r="CMP14" s="83"/>
      <c r="CMQ14" s="83"/>
      <c r="CMR14" s="83"/>
      <c r="CMS14" s="83"/>
      <c r="CMT14" s="83"/>
      <c r="CMU14" s="83"/>
      <c r="CMV14" s="83"/>
      <c r="CMW14" s="83"/>
      <c r="CMX14" s="83"/>
      <c r="CMY14" s="83"/>
      <c r="CMZ14" s="83"/>
      <c r="CNA14" s="83"/>
      <c r="CNB14" s="83"/>
      <c r="CNC14" s="83"/>
      <c r="CND14" s="83"/>
      <c r="CNE14" s="83"/>
      <c r="CNF14" s="83"/>
      <c r="CNG14" s="83"/>
      <c r="CNH14" s="83"/>
      <c r="CNI14" s="83"/>
      <c r="CNJ14" s="83"/>
      <c r="CNK14" s="83"/>
      <c r="CNL14" s="83"/>
      <c r="CNM14" s="83"/>
      <c r="CNN14" s="83"/>
      <c r="CNO14" s="83"/>
      <c r="CNP14" s="83"/>
      <c r="CNQ14" s="83"/>
      <c r="CNR14" s="83"/>
      <c r="CNS14" s="83"/>
      <c r="CNT14" s="83"/>
      <c r="CNU14" s="83"/>
      <c r="CNV14" s="83"/>
      <c r="CNW14" s="83"/>
      <c r="CNX14" s="83"/>
      <c r="CNY14" s="83"/>
      <c r="CNZ14" s="83"/>
      <c r="COA14" s="83"/>
      <c r="COB14" s="83"/>
      <c r="COC14" s="83"/>
      <c r="COD14" s="83"/>
      <c r="COE14" s="83"/>
      <c r="COF14" s="83"/>
      <c r="COG14" s="83"/>
      <c r="COH14" s="83"/>
      <c r="COI14" s="83"/>
      <c r="COJ14" s="83"/>
      <c r="COK14" s="83"/>
      <c r="COL14" s="83"/>
      <c r="COM14" s="83"/>
      <c r="CON14" s="83"/>
      <c r="COO14" s="83"/>
      <c r="COP14" s="83"/>
      <c r="COQ14" s="83"/>
      <c r="COR14" s="83"/>
      <c r="COS14" s="83"/>
      <c r="COT14" s="83"/>
      <c r="COU14" s="83"/>
      <c r="COV14" s="83"/>
      <c r="COW14" s="83"/>
      <c r="COX14" s="83"/>
      <c r="COY14" s="83"/>
      <c r="COZ14" s="83"/>
      <c r="CPA14" s="83"/>
      <c r="CPB14" s="83"/>
      <c r="CPC14" s="83"/>
      <c r="CPD14" s="83"/>
      <c r="CPE14" s="83"/>
      <c r="CPF14" s="83"/>
      <c r="CPG14" s="83"/>
      <c r="CPH14" s="83"/>
      <c r="CPI14" s="83"/>
      <c r="CPJ14" s="83"/>
      <c r="CPK14" s="83"/>
      <c r="CPL14" s="83"/>
      <c r="CPM14" s="83"/>
      <c r="CPN14" s="83"/>
      <c r="CPO14" s="83"/>
      <c r="CPP14" s="83"/>
      <c r="CPQ14" s="83"/>
      <c r="CPR14" s="83"/>
      <c r="CPS14" s="83"/>
      <c r="CPT14" s="83"/>
      <c r="CPU14" s="83"/>
      <c r="CPV14" s="83"/>
      <c r="CPW14" s="83"/>
      <c r="CPX14" s="83"/>
      <c r="CPY14" s="83"/>
      <c r="CPZ14" s="83"/>
      <c r="CQA14" s="83"/>
      <c r="CQB14" s="83"/>
      <c r="CQC14" s="83"/>
      <c r="CQD14" s="83"/>
      <c r="CQE14" s="83"/>
      <c r="CQF14" s="83"/>
      <c r="CQG14" s="83"/>
      <c r="CQH14" s="83"/>
      <c r="CQI14" s="83"/>
      <c r="CQJ14" s="83"/>
      <c r="CQK14" s="83"/>
      <c r="CQL14" s="83"/>
      <c r="CQM14" s="83"/>
      <c r="CQN14" s="83"/>
      <c r="CQO14" s="83"/>
      <c r="CQP14" s="83"/>
      <c r="CQQ14" s="83"/>
      <c r="CQR14" s="83"/>
      <c r="CQS14" s="83"/>
      <c r="CQT14" s="83"/>
      <c r="CQU14" s="83"/>
      <c r="CQV14" s="83"/>
      <c r="CQW14" s="83"/>
      <c r="CQX14" s="83"/>
      <c r="CQY14" s="83"/>
      <c r="CQZ14" s="83"/>
      <c r="CRA14" s="83"/>
      <c r="CRB14" s="83"/>
      <c r="CRC14" s="83"/>
      <c r="CRD14" s="83"/>
      <c r="CRE14" s="83"/>
      <c r="CRF14" s="83"/>
      <c r="CRG14" s="83"/>
      <c r="CRH14" s="83"/>
      <c r="CRI14" s="83"/>
      <c r="CRJ14" s="83"/>
      <c r="CRK14" s="83"/>
      <c r="CRL14" s="83"/>
      <c r="CRM14" s="83"/>
      <c r="CRN14" s="83"/>
      <c r="CRO14" s="83"/>
      <c r="CRP14" s="83"/>
      <c r="CRQ14" s="83"/>
      <c r="CRR14" s="83"/>
      <c r="CRS14" s="83"/>
      <c r="CRT14" s="83"/>
      <c r="CRU14" s="83"/>
      <c r="CRV14" s="83"/>
      <c r="CRW14" s="83"/>
      <c r="CRX14" s="83"/>
      <c r="CRY14" s="83"/>
      <c r="CRZ14" s="83"/>
      <c r="CSA14" s="83"/>
      <c r="CSB14" s="83"/>
      <c r="CSC14" s="83"/>
      <c r="CSD14" s="83"/>
      <c r="CSE14" s="83"/>
      <c r="CSF14" s="83"/>
      <c r="CSG14" s="83"/>
      <c r="CSH14" s="83"/>
      <c r="CSI14" s="83"/>
      <c r="CSJ14" s="83"/>
      <c r="CSK14" s="83"/>
      <c r="CSL14" s="83"/>
      <c r="CSM14" s="83"/>
      <c r="CSN14" s="83"/>
      <c r="CSO14" s="83"/>
      <c r="CSP14" s="83"/>
      <c r="CSQ14" s="83"/>
      <c r="CSR14" s="83"/>
      <c r="CSS14" s="83"/>
      <c r="CST14" s="83"/>
      <c r="CSU14" s="83"/>
      <c r="CSV14" s="83"/>
      <c r="CSW14" s="83"/>
      <c r="CSX14" s="83"/>
      <c r="CSY14" s="83"/>
      <c r="CSZ14" s="83"/>
      <c r="CTA14" s="83"/>
      <c r="CTB14" s="83"/>
      <c r="CTC14" s="83"/>
      <c r="CTD14" s="83"/>
      <c r="CTE14" s="83"/>
      <c r="CTF14" s="83"/>
      <c r="CTG14" s="83"/>
      <c r="CTH14" s="83"/>
      <c r="CTI14" s="83"/>
      <c r="CTJ14" s="83"/>
      <c r="CTK14" s="83"/>
      <c r="CTL14" s="83"/>
      <c r="CTM14" s="83"/>
      <c r="CTN14" s="83"/>
      <c r="CTO14" s="83"/>
      <c r="CTP14" s="83"/>
      <c r="CTQ14" s="83"/>
      <c r="CTR14" s="83"/>
      <c r="CTS14" s="83"/>
      <c r="CTT14" s="83"/>
      <c r="CTU14" s="83"/>
      <c r="CTV14" s="83"/>
      <c r="CTW14" s="83"/>
      <c r="CTX14" s="83"/>
      <c r="CTY14" s="83"/>
      <c r="CTZ14" s="83"/>
      <c r="CUA14" s="83"/>
      <c r="CUB14" s="83"/>
      <c r="CUC14" s="83"/>
      <c r="CUD14" s="83"/>
      <c r="CUE14" s="83"/>
      <c r="CUF14" s="83"/>
      <c r="CUG14" s="83"/>
      <c r="CUH14" s="83"/>
      <c r="CUI14" s="83"/>
      <c r="CUJ14" s="83"/>
      <c r="CUK14" s="83"/>
      <c r="CUL14" s="83"/>
      <c r="CUM14" s="83"/>
      <c r="CUN14" s="83"/>
      <c r="CUO14" s="83"/>
      <c r="CUP14" s="83"/>
      <c r="CUQ14" s="83"/>
      <c r="CUR14" s="83"/>
      <c r="CUS14" s="83"/>
      <c r="CUT14" s="83"/>
      <c r="CUU14" s="83"/>
      <c r="CUV14" s="83"/>
      <c r="CUW14" s="83"/>
      <c r="CUX14" s="83"/>
      <c r="CUY14" s="83"/>
      <c r="CUZ14" s="83"/>
      <c r="CVA14" s="83"/>
      <c r="CVB14" s="83"/>
      <c r="CVC14" s="83"/>
      <c r="CVD14" s="83"/>
      <c r="CVE14" s="83"/>
      <c r="CVF14" s="83"/>
      <c r="CVG14" s="83"/>
      <c r="CVH14" s="83"/>
      <c r="CVI14" s="83"/>
      <c r="CVJ14" s="83"/>
      <c r="CVK14" s="83"/>
      <c r="CVL14" s="83"/>
      <c r="CVM14" s="83"/>
      <c r="CVN14" s="83"/>
      <c r="CVO14" s="83"/>
      <c r="CVP14" s="83"/>
      <c r="CVQ14" s="83"/>
      <c r="CVR14" s="83"/>
      <c r="CVS14" s="83"/>
      <c r="CVT14" s="83"/>
      <c r="CVU14" s="83"/>
      <c r="CVV14" s="83"/>
      <c r="CVW14" s="83"/>
      <c r="CVX14" s="83"/>
      <c r="CVY14" s="83"/>
      <c r="CVZ14" s="83"/>
      <c r="CWA14" s="83"/>
      <c r="CWB14" s="83"/>
      <c r="CWC14" s="83"/>
      <c r="CWD14" s="83"/>
      <c r="CWE14" s="83"/>
      <c r="CWF14" s="83"/>
      <c r="CWG14" s="83"/>
      <c r="CWH14" s="83"/>
      <c r="CWI14" s="83"/>
      <c r="CWJ14" s="83"/>
      <c r="CWK14" s="83"/>
      <c r="CWL14" s="83"/>
      <c r="CWM14" s="83"/>
      <c r="CWN14" s="83"/>
      <c r="CWO14" s="83"/>
      <c r="CWP14" s="83"/>
      <c r="CWQ14" s="83"/>
      <c r="CWR14" s="83"/>
      <c r="CWS14" s="83"/>
      <c r="CWT14" s="83"/>
      <c r="CWU14" s="83"/>
      <c r="CWV14" s="83"/>
      <c r="CWW14" s="83"/>
      <c r="CWX14" s="83"/>
      <c r="CWY14" s="83"/>
      <c r="CWZ14" s="83"/>
      <c r="CXA14" s="83"/>
      <c r="CXB14" s="83"/>
      <c r="CXC14" s="83"/>
      <c r="CXD14" s="83"/>
      <c r="CXE14" s="83"/>
      <c r="CXF14" s="83"/>
      <c r="CXG14" s="83"/>
      <c r="CXH14" s="83"/>
      <c r="CXI14" s="83"/>
      <c r="CXJ14" s="83"/>
      <c r="CXK14" s="83"/>
      <c r="CXL14" s="83"/>
      <c r="CXM14" s="83"/>
      <c r="CXN14" s="83"/>
      <c r="CXO14" s="83"/>
      <c r="CXP14" s="83"/>
      <c r="CXQ14" s="83"/>
      <c r="CXR14" s="83"/>
      <c r="CXS14" s="83"/>
      <c r="CXT14" s="83"/>
      <c r="CXU14" s="83"/>
      <c r="CXV14" s="83"/>
      <c r="CXW14" s="83"/>
      <c r="CXX14" s="83"/>
      <c r="CXY14" s="83"/>
      <c r="CXZ14" s="83"/>
      <c r="CYA14" s="83"/>
      <c r="CYB14" s="83"/>
      <c r="CYC14" s="83"/>
      <c r="CYD14" s="83"/>
      <c r="CYE14" s="83"/>
      <c r="CYF14" s="83"/>
      <c r="CYG14" s="83"/>
      <c r="CYH14" s="83"/>
      <c r="CYI14" s="83"/>
      <c r="CYJ14" s="83"/>
      <c r="CYK14" s="83"/>
      <c r="CYL14" s="83"/>
      <c r="CYM14" s="83"/>
      <c r="CYN14" s="83"/>
      <c r="CYO14" s="83"/>
      <c r="CYP14" s="83"/>
      <c r="CYQ14" s="83"/>
      <c r="CYR14" s="83"/>
      <c r="CYS14" s="83"/>
      <c r="CYT14" s="83"/>
      <c r="CYU14" s="83"/>
      <c r="CYV14" s="83"/>
      <c r="CYW14" s="83"/>
      <c r="CYX14" s="83"/>
      <c r="CYY14" s="83"/>
      <c r="CYZ14" s="83"/>
      <c r="CZA14" s="83"/>
      <c r="CZB14" s="83"/>
      <c r="CZC14" s="83"/>
      <c r="CZD14" s="83"/>
      <c r="CZE14" s="83"/>
      <c r="CZF14" s="83"/>
      <c r="CZG14" s="83"/>
      <c r="CZH14" s="83"/>
      <c r="CZI14" s="83"/>
      <c r="CZJ14" s="83"/>
      <c r="CZK14" s="83"/>
      <c r="CZL14" s="83"/>
      <c r="CZM14" s="83"/>
      <c r="CZN14" s="83"/>
      <c r="CZO14" s="83"/>
      <c r="CZP14" s="83"/>
      <c r="CZQ14" s="83"/>
      <c r="CZR14" s="83"/>
      <c r="CZS14" s="83"/>
      <c r="CZT14" s="83"/>
      <c r="CZU14" s="83"/>
      <c r="CZV14" s="83"/>
      <c r="CZW14" s="83"/>
      <c r="CZX14" s="83"/>
      <c r="CZY14" s="83"/>
      <c r="CZZ14" s="83"/>
      <c r="DAA14" s="83"/>
      <c r="DAB14" s="83"/>
      <c r="DAC14" s="83"/>
      <c r="DAD14" s="83"/>
      <c r="DAE14" s="83"/>
      <c r="DAF14" s="83"/>
      <c r="DAG14" s="83"/>
      <c r="DAH14" s="83"/>
      <c r="DAI14" s="83"/>
      <c r="DAJ14" s="83"/>
      <c r="DAK14" s="83"/>
      <c r="DAL14" s="83"/>
      <c r="DAM14" s="83"/>
      <c r="DAN14" s="83"/>
      <c r="DAO14" s="83"/>
      <c r="DAP14" s="83"/>
      <c r="DAQ14" s="83"/>
      <c r="DAR14" s="83"/>
      <c r="DAS14" s="83"/>
      <c r="DAT14" s="83"/>
      <c r="DAU14" s="83"/>
      <c r="DAV14" s="83"/>
      <c r="DAW14" s="83"/>
      <c r="DAX14" s="83"/>
      <c r="DAY14" s="83"/>
      <c r="DAZ14" s="83"/>
      <c r="DBA14" s="83"/>
      <c r="DBB14" s="83"/>
      <c r="DBC14" s="83"/>
      <c r="DBD14" s="83"/>
      <c r="DBE14" s="83"/>
      <c r="DBF14" s="83"/>
      <c r="DBG14" s="83"/>
      <c r="DBH14" s="83"/>
      <c r="DBI14" s="83"/>
      <c r="DBJ14" s="83"/>
      <c r="DBK14" s="83"/>
      <c r="DBL14" s="83"/>
      <c r="DBM14" s="83"/>
      <c r="DBN14" s="83"/>
      <c r="DBO14" s="83"/>
      <c r="DBP14" s="83"/>
      <c r="DBQ14" s="83"/>
      <c r="DBR14" s="83"/>
      <c r="DBS14" s="83"/>
      <c r="DBT14" s="83"/>
      <c r="DBU14" s="83"/>
      <c r="DBV14" s="83"/>
      <c r="DBW14" s="83"/>
      <c r="DBX14" s="83"/>
      <c r="DBY14" s="83"/>
      <c r="DBZ14" s="83"/>
      <c r="DCA14" s="83"/>
      <c r="DCB14" s="83"/>
      <c r="DCC14" s="83"/>
      <c r="DCD14" s="83"/>
      <c r="DCE14" s="83"/>
      <c r="DCF14" s="83"/>
      <c r="DCG14" s="83"/>
      <c r="DCH14" s="83"/>
      <c r="DCI14" s="83"/>
      <c r="DCJ14" s="83"/>
      <c r="DCK14" s="83"/>
      <c r="DCL14" s="83"/>
      <c r="DCM14" s="83"/>
      <c r="DCN14" s="83"/>
      <c r="DCO14" s="83"/>
      <c r="DCP14" s="83"/>
      <c r="DCQ14" s="83"/>
      <c r="DCR14" s="83"/>
      <c r="DCS14" s="83"/>
      <c r="DCT14" s="83"/>
      <c r="DCU14" s="83"/>
      <c r="DCV14" s="83"/>
      <c r="DCW14" s="83"/>
      <c r="DCX14" s="83"/>
      <c r="DCY14" s="83"/>
      <c r="DCZ14" s="83"/>
      <c r="DDA14" s="83"/>
      <c r="DDB14" s="83"/>
      <c r="DDC14" s="83"/>
      <c r="DDD14" s="83"/>
      <c r="DDE14" s="83"/>
      <c r="DDF14" s="83"/>
      <c r="DDG14" s="83"/>
      <c r="DDH14" s="83"/>
      <c r="DDI14" s="83"/>
      <c r="DDJ14" s="83"/>
      <c r="DDK14" s="83"/>
      <c r="DDL14" s="83"/>
      <c r="DDM14" s="83"/>
      <c r="DDN14" s="83"/>
      <c r="DDO14" s="83"/>
      <c r="DDP14" s="83"/>
      <c r="DDQ14" s="83"/>
      <c r="DDR14" s="83"/>
      <c r="DDS14" s="83"/>
      <c r="DDT14" s="83"/>
      <c r="DDU14" s="83"/>
      <c r="DDV14" s="83"/>
      <c r="DDW14" s="83"/>
      <c r="DDX14" s="83"/>
      <c r="DDY14" s="83"/>
      <c r="DDZ14" s="83"/>
      <c r="DEA14" s="83"/>
      <c r="DEB14" s="83"/>
      <c r="DEC14" s="83"/>
      <c r="DED14" s="83"/>
      <c r="DEE14" s="83"/>
      <c r="DEF14" s="83"/>
      <c r="DEG14" s="83"/>
      <c r="DEH14" s="83"/>
      <c r="DEI14" s="83"/>
      <c r="DEJ14" s="83"/>
      <c r="DEK14" s="83"/>
      <c r="DEL14" s="83"/>
      <c r="DEM14" s="83"/>
      <c r="DEN14" s="83"/>
      <c r="DEO14" s="83"/>
      <c r="DEP14" s="83"/>
      <c r="DEQ14" s="83"/>
      <c r="DER14" s="83"/>
      <c r="DES14" s="83"/>
      <c r="DET14" s="83"/>
      <c r="DEU14" s="83"/>
      <c r="DEV14" s="83"/>
      <c r="DEW14" s="83"/>
      <c r="DEX14" s="83"/>
      <c r="DEY14" s="83"/>
      <c r="DEZ14" s="83"/>
      <c r="DFA14" s="83"/>
      <c r="DFB14" s="83"/>
      <c r="DFC14" s="83"/>
      <c r="DFD14" s="83"/>
      <c r="DFE14" s="83"/>
      <c r="DFF14" s="83"/>
      <c r="DFG14" s="83"/>
      <c r="DFH14" s="83"/>
      <c r="DFI14" s="83"/>
      <c r="DFJ14" s="83"/>
      <c r="DFK14" s="83"/>
      <c r="DFL14" s="83"/>
      <c r="DFM14" s="83"/>
      <c r="DFN14" s="83"/>
      <c r="DFO14" s="83"/>
      <c r="DFP14" s="83"/>
      <c r="DFQ14" s="83"/>
      <c r="DFR14" s="83"/>
      <c r="DFS14" s="83"/>
      <c r="DFT14" s="83"/>
      <c r="DFU14" s="83"/>
      <c r="DFV14" s="83"/>
      <c r="DFW14" s="83"/>
      <c r="DFX14" s="83"/>
      <c r="DFY14" s="83"/>
      <c r="DFZ14" s="83"/>
      <c r="DGA14" s="83"/>
      <c r="DGB14" s="83"/>
      <c r="DGC14" s="83"/>
      <c r="DGD14" s="83"/>
      <c r="DGE14" s="83"/>
      <c r="DGF14" s="83"/>
      <c r="DGG14" s="83"/>
      <c r="DGH14" s="83"/>
      <c r="DGI14" s="83"/>
      <c r="DGJ14" s="83"/>
      <c r="DGK14" s="83"/>
      <c r="DGL14" s="83"/>
      <c r="DGM14" s="83"/>
      <c r="DGN14" s="83"/>
      <c r="DGO14" s="83"/>
      <c r="DGP14" s="83"/>
      <c r="DGQ14" s="83"/>
      <c r="DGR14" s="83"/>
      <c r="DGS14" s="83"/>
      <c r="DGT14" s="83"/>
      <c r="DGU14" s="83"/>
      <c r="DGV14" s="83"/>
      <c r="DGW14" s="83"/>
      <c r="DGX14" s="83"/>
      <c r="DGY14" s="83"/>
      <c r="DGZ14" s="83"/>
      <c r="DHA14" s="83"/>
      <c r="DHB14" s="83"/>
      <c r="DHC14" s="83"/>
      <c r="DHD14" s="83"/>
      <c r="DHE14" s="83"/>
      <c r="DHF14" s="83"/>
      <c r="DHG14" s="83"/>
      <c r="DHH14" s="83"/>
      <c r="DHI14" s="83"/>
      <c r="DHJ14" s="83"/>
      <c r="DHK14" s="83"/>
      <c r="DHL14" s="83"/>
      <c r="DHM14" s="83"/>
      <c r="DHN14" s="83"/>
      <c r="DHO14" s="83"/>
      <c r="DHP14" s="83"/>
      <c r="DHQ14" s="83"/>
      <c r="DHR14" s="83"/>
      <c r="DHS14" s="83"/>
      <c r="DHT14" s="83"/>
      <c r="DHU14" s="83"/>
      <c r="DHV14" s="83"/>
      <c r="DHW14" s="83"/>
      <c r="DHX14" s="83"/>
      <c r="DHY14" s="83"/>
      <c r="DHZ14" s="83"/>
      <c r="DIA14" s="83"/>
      <c r="DIB14" s="83"/>
      <c r="DIC14" s="83"/>
      <c r="DID14" s="83"/>
      <c r="DIE14" s="83"/>
      <c r="DIF14" s="83"/>
      <c r="DIG14" s="83"/>
      <c r="DIH14" s="83"/>
      <c r="DII14" s="83"/>
      <c r="DIJ14" s="83"/>
      <c r="DIK14" s="83"/>
      <c r="DIL14" s="83"/>
      <c r="DIM14" s="83"/>
      <c r="DIN14" s="83"/>
      <c r="DIO14" s="83"/>
      <c r="DIP14" s="83"/>
      <c r="DIQ14" s="83"/>
      <c r="DIR14" s="83"/>
      <c r="DIS14" s="83"/>
      <c r="DIT14" s="83"/>
      <c r="DIU14" s="83"/>
      <c r="DIV14" s="83"/>
      <c r="DIW14" s="83"/>
      <c r="DIX14" s="83"/>
      <c r="DIY14" s="83"/>
      <c r="DIZ14" s="83"/>
      <c r="DJA14" s="83"/>
      <c r="DJB14" s="83"/>
      <c r="DJC14" s="83"/>
      <c r="DJD14" s="83"/>
      <c r="DJE14" s="83"/>
      <c r="DJF14" s="83"/>
      <c r="DJG14" s="83"/>
      <c r="DJH14" s="83"/>
      <c r="DJI14" s="83"/>
      <c r="DJJ14" s="83"/>
      <c r="DJK14" s="83"/>
      <c r="DJL14" s="83"/>
      <c r="DJM14" s="83"/>
      <c r="DJN14" s="83"/>
      <c r="DJO14" s="83"/>
      <c r="DJP14" s="83"/>
      <c r="DJQ14" s="83"/>
      <c r="DJR14" s="83"/>
      <c r="DJS14" s="83"/>
      <c r="DJT14" s="83"/>
      <c r="DJU14" s="83"/>
      <c r="DJV14" s="83"/>
      <c r="DJW14" s="83"/>
      <c r="DJX14" s="83"/>
      <c r="DJY14" s="83"/>
      <c r="DJZ14" s="83"/>
      <c r="DKA14" s="83"/>
      <c r="DKB14" s="83"/>
      <c r="DKC14" s="83"/>
      <c r="DKD14" s="83"/>
      <c r="DKE14" s="83"/>
      <c r="DKF14" s="83"/>
      <c r="DKG14" s="83"/>
      <c r="DKH14" s="83"/>
      <c r="DKI14" s="83"/>
      <c r="DKJ14" s="83"/>
      <c r="DKK14" s="83"/>
      <c r="DKL14" s="83"/>
      <c r="DKM14" s="83"/>
      <c r="DKN14" s="83"/>
      <c r="DKO14" s="83"/>
      <c r="DKP14" s="83"/>
      <c r="DKQ14" s="83"/>
      <c r="DKR14" s="83"/>
      <c r="DKS14" s="83"/>
      <c r="DKT14" s="83"/>
      <c r="DKU14" s="83"/>
      <c r="DKV14" s="83"/>
      <c r="DKW14" s="83"/>
      <c r="DKX14" s="83"/>
      <c r="DKY14" s="83"/>
      <c r="DKZ14" s="83"/>
      <c r="DLA14" s="83"/>
      <c r="DLB14" s="83"/>
      <c r="DLC14" s="83"/>
      <c r="DLD14" s="83"/>
      <c r="DLE14" s="83"/>
      <c r="DLF14" s="83"/>
      <c r="DLG14" s="83"/>
      <c r="DLH14" s="83"/>
      <c r="DLI14" s="83"/>
      <c r="DLJ14" s="83"/>
      <c r="DLK14" s="83"/>
      <c r="DLL14" s="83"/>
      <c r="DLM14" s="83"/>
      <c r="DLN14" s="83"/>
      <c r="DLO14" s="83"/>
      <c r="DLP14" s="83"/>
      <c r="DLQ14" s="83"/>
      <c r="DLR14" s="83"/>
      <c r="DLS14" s="83"/>
      <c r="DLT14" s="83"/>
      <c r="DLU14" s="83"/>
      <c r="DLV14" s="83"/>
      <c r="DLW14" s="83"/>
      <c r="DLX14" s="83"/>
      <c r="DLY14" s="83"/>
      <c r="DLZ14" s="83"/>
      <c r="DMA14" s="83"/>
      <c r="DMB14" s="83"/>
      <c r="DMC14" s="83"/>
      <c r="DMD14" s="83"/>
      <c r="DME14" s="83"/>
      <c r="DMF14" s="83"/>
      <c r="DMG14" s="83"/>
      <c r="DMH14" s="83"/>
      <c r="DMI14" s="83"/>
      <c r="DMJ14" s="83"/>
      <c r="DMK14" s="83"/>
      <c r="DML14" s="83"/>
      <c r="DMM14" s="83"/>
      <c r="DMN14" s="83"/>
      <c r="DMO14" s="83"/>
      <c r="DMP14" s="83"/>
      <c r="DMQ14" s="83"/>
      <c r="DMR14" s="83"/>
      <c r="DMS14" s="83"/>
      <c r="DMT14" s="83"/>
      <c r="DMU14" s="83"/>
      <c r="DMV14" s="83"/>
      <c r="DMW14" s="83"/>
      <c r="DMX14" s="83"/>
      <c r="DMY14" s="83"/>
      <c r="DMZ14" s="83"/>
      <c r="DNA14" s="83"/>
      <c r="DNB14" s="83"/>
      <c r="DNC14" s="83"/>
      <c r="DND14" s="83"/>
      <c r="DNE14" s="83"/>
      <c r="DNF14" s="83"/>
      <c r="DNG14" s="83"/>
      <c r="DNH14" s="83"/>
      <c r="DNI14" s="83"/>
      <c r="DNJ14" s="83"/>
      <c r="DNK14" s="83"/>
      <c r="DNL14" s="83"/>
      <c r="DNM14" s="83"/>
      <c r="DNN14" s="83"/>
      <c r="DNO14" s="83"/>
      <c r="DNP14" s="83"/>
      <c r="DNQ14" s="83"/>
      <c r="DNR14" s="83"/>
      <c r="DNS14" s="83"/>
      <c r="DNT14" s="83"/>
      <c r="DNU14" s="83"/>
      <c r="DNV14" s="83"/>
      <c r="DNW14" s="83"/>
      <c r="DNX14" s="83"/>
      <c r="DNY14" s="83"/>
      <c r="DNZ14" s="83"/>
      <c r="DOA14" s="83"/>
      <c r="DOB14" s="83"/>
      <c r="DOC14" s="83"/>
      <c r="DOD14" s="83"/>
      <c r="DOE14" s="83"/>
      <c r="DOF14" s="83"/>
      <c r="DOG14" s="83"/>
      <c r="DOH14" s="83"/>
      <c r="DOI14" s="83"/>
      <c r="DOJ14" s="83"/>
      <c r="DOK14" s="83"/>
      <c r="DOL14" s="83"/>
      <c r="DOM14" s="83"/>
      <c r="DON14" s="83"/>
      <c r="DOO14" s="83"/>
      <c r="DOP14" s="83"/>
      <c r="DOQ14" s="83"/>
      <c r="DOR14" s="83"/>
      <c r="DOS14" s="83"/>
      <c r="DOT14" s="83"/>
      <c r="DOU14" s="83"/>
      <c r="DOV14" s="83"/>
      <c r="DOW14" s="83"/>
      <c r="DOX14" s="83"/>
      <c r="DOY14" s="83"/>
      <c r="DOZ14" s="83"/>
      <c r="DPA14" s="83"/>
      <c r="DPB14" s="83"/>
      <c r="DPC14" s="83"/>
      <c r="DPD14" s="83"/>
      <c r="DPE14" s="83"/>
      <c r="DPF14" s="83"/>
      <c r="DPG14" s="83"/>
      <c r="DPH14" s="83"/>
      <c r="DPI14" s="83"/>
      <c r="DPJ14" s="83"/>
      <c r="DPK14" s="83"/>
      <c r="DPL14" s="83"/>
      <c r="DPM14" s="83"/>
      <c r="DPN14" s="83"/>
      <c r="DPO14" s="83"/>
      <c r="DPP14" s="83"/>
      <c r="DPQ14" s="83"/>
      <c r="DPR14" s="83"/>
      <c r="DPS14" s="83"/>
      <c r="DPT14" s="83"/>
      <c r="DPU14" s="83"/>
      <c r="DPV14" s="83"/>
      <c r="DPW14" s="83"/>
      <c r="DPX14" s="83"/>
      <c r="DPY14" s="83"/>
      <c r="DPZ14" s="83"/>
      <c r="DQA14" s="83"/>
      <c r="DQB14" s="83"/>
      <c r="DQC14" s="83"/>
      <c r="DQD14" s="83"/>
      <c r="DQE14" s="83"/>
      <c r="DQF14" s="83"/>
      <c r="DQG14" s="83"/>
      <c r="DQH14" s="83"/>
      <c r="DQI14" s="83"/>
      <c r="DQJ14" s="83"/>
      <c r="DQK14" s="83"/>
      <c r="DQL14" s="83"/>
      <c r="DQM14" s="83"/>
      <c r="DQN14" s="83"/>
      <c r="DQO14" s="83"/>
      <c r="DQP14" s="83"/>
      <c r="DQQ14" s="83"/>
      <c r="DQR14" s="83"/>
      <c r="DQS14" s="83"/>
      <c r="DQT14" s="83"/>
      <c r="DQU14" s="83"/>
      <c r="DQV14" s="83"/>
      <c r="DQW14" s="83"/>
      <c r="DQX14" s="83"/>
      <c r="DQY14" s="83"/>
      <c r="DQZ14" s="83"/>
      <c r="DRA14" s="83"/>
      <c r="DRB14" s="83"/>
      <c r="DRC14" s="83"/>
      <c r="DRD14" s="83"/>
      <c r="DRE14" s="83"/>
      <c r="DRF14" s="83"/>
      <c r="DRG14" s="83"/>
      <c r="DRH14" s="83"/>
      <c r="DRI14" s="83"/>
      <c r="DRJ14" s="83"/>
      <c r="DRK14" s="83"/>
      <c r="DRL14" s="83"/>
      <c r="DRM14" s="83"/>
      <c r="DRN14" s="83"/>
      <c r="DRO14" s="83"/>
      <c r="DRP14" s="83"/>
      <c r="DRQ14" s="83"/>
      <c r="DRR14" s="83"/>
      <c r="DRS14" s="83"/>
      <c r="DRT14" s="83"/>
      <c r="DRU14" s="83"/>
      <c r="DRV14" s="83"/>
      <c r="DRW14" s="83"/>
      <c r="DRX14" s="83"/>
      <c r="DRY14" s="83"/>
      <c r="DRZ14" s="83"/>
      <c r="DSA14" s="83"/>
      <c r="DSB14" s="83"/>
      <c r="DSC14" s="83"/>
      <c r="DSD14" s="83"/>
      <c r="DSE14" s="83"/>
      <c r="DSF14" s="83"/>
      <c r="DSG14" s="83"/>
      <c r="DSH14" s="83"/>
      <c r="DSI14" s="83"/>
      <c r="DSJ14" s="83"/>
      <c r="DSK14" s="83"/>
      <c r="DSL14" s="83"/>
      <c r="DSM14" s="83"/>
      <c r="DSN14" s="83"/>
      <c r="DSO14" s="83"/>
      <c r="DSP14" s="83"/>
      <c r="DSQ14" s="83"/>
      <c r="DSR14" s="83"/>
      <c r="DSS14" s="83"/>
      <c r="DST14" s="83"/>
      <c r="DSU14" s="83"/>
      <c r="DSV14" s="83"/>
      <c r="DSW14" s="83"/>
      <c r="DSX14" s="83"/>
      <c r="DSY14" s="83"/>
      <c r="DSZ14" s="83"/>
      <c r="DTA14" s="83"/>
      <c r="DTB14" s="83"/>
      <c r="DTC14" s="83"/>
      <c r="DTD14" s="83"/>
      <c r="DTE14" s="83"/>
      <c r="DTF14" s="83"/>
      <c r="DTG14" s="83"/>
      <c r="DTH14" s="83"/>
      <c r="DTI14" s="83"/>
      <c r="DTJ14" s="83"/>
      <c r="DTK14" s="83"/>
      <c r="DTL14" s="83"/>
      <c r="DTM14" s="83"/>
      <c r="DTN14" s="83"/>
      <c r="DTO14" s="83"/>
      <c r="DTP14" s="83"/>
      <c r="DTQ14" s="83"/>
      <c r="DTR14" s="83"/>
      <c r="DTS14" s="83"/>
      <c r="DTT14" s="83"/>
      <c r="DTU14" s="83"/>
      <c r="DTV14" s="83"/>
      <c r="DTW14" s="83"/>
      <c r="DTX14" s="83"/>
      <c r="DTY14" s="83"/>
      <c r="DTZ14" s="83"/>
      <c r="DUA14" s="83"/>
      <c r="DUB14" s="83"/>
      <c r="DUC14" s="83"/>
      <c r="DUD14" s="83"/>
      <c r="DUE14" s="83"/>
      <c r="DUF14" s="83"/>
      <c r="DUG14" s="83"/>
      <c r="DUH14" s="83"/>
      <c r="DUI14" s="83"/>
      <c r="DUJ14" s="83"/>
      <c r="DUK14" s="83"/>
      <c r="DUL14" s="83"/>
      <c r="DUM14" s="83"/>
      <c r="DUN14" s="83"/>
      <c r="DUO14" s="83"/>
      <c r="DUP14" s="83"/>
      <c r="DUQ14" s="83"/>
      <c r="DUR14" s="83"/>
      <c r="DUS14" s="83"/>
      <c r="DUT14" s="83"/>
      <c r="DUU14" s="83"/>
      <c r="DUV14" s="83"/>
      <c r="DUW14" s="83"/>
      <c r="DUX14" s="83"/>
      <c r="DUY14" s="83"/>
      <c r="DUZ14" s="83"/>
      <c r="DVA14" s="83"/>
      <c r="DVB14" s="83"/>
      <c r="DVC14" s="83"/>
      <c r="DVD14" s="83"/>
      <c r="DVE14" s="83"/>
      <c r="DVF14" s="83"/>
      <c r="DVG14" s="83"/>
      <c r="DVH14" s="83"/>
      <c r="DVI14" s="83"/>
      <c r="DVJ14" s="83"/>
      <c r="DVK14" s="83"/>
      <c r="DVL14" s="83"/>
      <c r="DVM14" s="83"/>
      <c r="DVN14" s="83"/>
      <c r="DVO14" s="83"/>
      <c r="DVP14" s="83"/>
      <c r="DVQ14" s="83"/>
      <c r="DVR14" s="83"/>
      <c r="DVS14" s="83"/>
      <c r="DVT14" s="83"/>
      <c r="DVU14" s="83"/>
      <c r="DVV14" s="83"/>
      <c r="DVW14" s="83"/>
      <c r="DVX14" s="83"/>
      <c r="DVY14" s="83"/>
      <c r="DVZ14" s="83"/>
      <c r="DWA14" s="83"/>
      <c r="DWB14" s="83"/>
      <c r="DWC14" s="83"/>
      <c r="DWD14" s="83"/>
      <c r="DWE14" s="83"/>
      <c r="DWF14" s="83"/>
      <c r="DWG14" s="83"/>
      <c r="DWH14" s="83"/>
      <c r="DWI14" s="83"/>
      <c r="DWJ14" s="83"/>
      <c r="DWK14" s="83"/>
      <c r="DWL14" s="83"/>
      <c r="DWM14" s="83"/>
      <c r="DWN14" s="83"/>
      <c r="DWO14" s="83"/>
      <c r="DWP14" s="83"/>
      <c r="DWQ14" s="83"/>
      <c r="DWR14" s="83"/>
      <c r="DWS14" s="83"/>
      <c r="DWT14" s="83"/>
      <c r="DWU14" s="83"/>
      <c r="DWV14" s="83"/>
      <c r="DWW14" s="83"/>
      <c r="DWX14" s="83"/>
      <c r="DWY14" s="83"/>
      <c r="DWZ14" s="83"/>
      <c r="DXA14" s="83"/>
      <c r="DXB14" s="83"/>
      <c r="DXC14" s="83"/>
      <c r="DXD14" s="83"/>
      <c r="DXE14" s="83"/>
      <c r="DXF14" s="83"/>
      <c r="DXG14" s="83"/>
      <c r="DXH14" s="83"/>
      <c r="DXI14" s="83"/>
      <c r="DXJ14" s="83"/>
      <c r="DXK14" s="83"/>
      <c r="DXL14" s="83"/>
      <c r="DXM14" s="83"/>
      <c r="DXN14" s="83"/>
      <c r="DXO14" s="83"/>
      <c r="DXP14" s="83"/>
      <c r="DXQ14" s="83"/>
      <c r="DXR14" s="83"/>
      <c r="DXS14" s="83"/>
      <c r="DXT14" s="83"/>
      <c r="DXU14" s="83"/>
      <c r="DXV14" s="83"/>
      <c r="DXW14" s="83"/>
      <c r="DXX14" s="83"/>
      <c r="DXY14" s="83"/>
      <c r="DXZ14" s="83"/>
      <c r="DYA14" s="83"/>
      <c r="DYB14" s="83"/>
      <c r="DYC14" s="83"/>
      <c r="DYD14" s="83"/>
      <c r="DYE14" s="83"/>
      <c r="DYF14" s="83"/>
      <c r="DYG14" s="83"/>
      <c r="DYH14" s="83"/>
      <c r="DYI14" s="83"/>
      <c r="DYJ14" s="83"/>
      <c r="DYK14" s="83"/>
      <c r="DYL14" s="83"/>
      <c r="DYM14" s="83"/>
      <c r="DYN14" s="83"/>
      <c r="DYO14" s="83"/>
      <c r="DYP14" s="83"/>
      <c r="DYQ14" s="83"/>
      <c r="DYR14" s="83"/>
      <c r="DYS14" s="83"/>
      <c r="DYT14" s="83"/>
      <c r="DYU14" s="83"/>
      <c r="DYV14" s="83"/>
      <c r="DYW14" s="83"/>
      <c r="DYX14" s="83"/>
      <c r="DYY14" s="83"/>
      <c r="DYZ14" s="83"/>
      <c r="DZA14" s="83"/>
      <c r="DZB14" s="83"/>
      <c r="DZC14" s="83"/>
      <c r="DZD14" s="83"/>
      <c r="DZE14" s="83"/>
      <c r="DZF14" s="83"/>
      <c r="DZG14" s="83"/>
      <c r="DZH14" s="83"/>
      <c r="DZI14" s="83"/>
      <c r="DZJ14" s="83"/>
      <c r="DZK14" s="83"/>
      <c r="DZL14" s="83"/>
      <c r="DZM14" s="83"/>
      <c r="DZN14" s="83"/>
      <c r="DZO14" s="83"/>
      <c r="DZP14" s="83"/>
      <c r="DZQ14" s="83"/>
      <c r="DZR14" s="83"/>
      <c r="DZS14" s="83"/>
      <c r="DZT14" s="83"/>
      <c r="DZU14" s="83"/>
      <c r="DZV14" s="83"/>
      <c r="DZW14" s="83"/>
      <c r="DZX14" s="83"/>
      <c r="DZY14" s="83"/>
      <c r="DZZ14" s="83"/>
      <c r="EAA14" s="83"/>
      <c r="EAB14" s="83"/>
      <c r="EAC14" s="83"/>
      <c r="EAD14" s="83"/>
      <c r="EAE14" s="83"/>
      <c r="EAF14" s="83"/>
      <c r="EAG14" s="83"/>
      <c r="EAH14" s="83"/>
      <c r="EAI14" s="83"/>
      <c r="EAJ14" s="83"/>
      <c r="EAK14" s="83"/>
      <c r="EAL14" s="83"/>
      <c r="EAM14" s="83"/>
      <c r="EAN14" s="83"/>
      <c r="EAO14" s="83"/>
      <c r="EAP14" s="83"/>
      <c r="EAQ14" s="83"/>
      <c r="EAR14" s="83"/>
      <c r="EAS14" s="83"/>
      <c r="EAT14" s="83"/>
      <c r="EAU14" s="83"/>
      <c r="EAV14" s="83"/>
      <c r="EAW14" s="83"/>
      <c r="EAX14" s="83"/>
      <c r="EAY14" s="83"/>
      <c r="EAZ14" s="83"/>
      <c r="EBA14" s="83"/>
      <c r="EBB14" s="83"/>
      <c r="EBC14" s="83"/>
      <c r="EBD14" s="83"/>
      <c r="EBE14" s="83"/>
      <c r="EBF14" s="83"/>
      <c r="EBG14" s="83"/>
      <c r="EBH14" s="83"/>
      <c r="EBI14" s="83"/>
      <c r="EBJ14" s="83"/>
      <c r="EBK14" s="83"/>
      <c r="EBL14" s="83"/>
      <c r="EBM14" s="83"/>
      <c r="EBN14" s="83"/>
      <c r="EBO14" s="83"/>
      <c r="EBP14" s="83"/>
      <c r="EBQ14" s="83"/>
      <c r="EBR14" s="83"/>
      <c r="EBS14" s="83"/>
      <c r="EBT14" s="83"/>
      <c r="EBU14" s="83"/>
      <c r="EBV14" s="83"/>
      <c r="EBW14" s="83"/>
      <c r="EBX14" s="83"/>
      <c r="EBY14" s="83"/>
      <c r="EBZ14" s="83"/>
      <c r="ECA14" s="83"/>
      <c r="ECB14" s="83"/>
      <c r="ECC14" s="83"/>
      <c r="ECD14" s="83"/>
      <c r="ECE14" s="83"/>
      <c r="ECF14" s="83"/>
      <c r="ECG14" s="83"/>
      <c r="ECH14" s="83"/>
      <c r="ECI14" s="83"/>
      <c r="ECJ14" s="83"/>
      <c r="ECK14" s="83"/>
      <c r="ECL14" s="83"/>
      <c r="ECM14" s="83"/>
      <c r="ECN14" s="83"/>
      <c r="ECO14" s="83"/>
      <c r="ECP14" s="83"/>
      <c r="ECQ14" s="83"/>
      <c r="ECR14" s="83"/>
      <c r="ECS14" s="83"/>
      <c r="ECT14" s="83"/>
      <c r="ECU14" s="83"/>
      <c r="ECV14" s="83"/>
      <c r="ECW14" s="83"/>
      <c r="ECX14" s="83"/>
      <c r="ECY14" s="83"/>
      <c r="ECZ14" s="83"/>
      <c r="EDA14" s="83"/>
      <c r="EDB14" s="83"/>
      <c r="EDC14" s="83"/>
      <c r="EDD14" s="83"/>
      <c r="EDE14" s="83"/>
      <c r="EDF14" s="83"/>
      <c r="EDG14" s="83"/>
      <c r="EDH14" s="83"/>
      <c r="EDI14" s="83"/>
      <c r="EDJ14" s="83"/>
      <c r="EDK14" s="83"/>
      <c r="EDL14" s="83"/>
      <c r="EDM14" s="83"/>
      <c r="EDN14" s="83"/>
      <c r="EDO14" s="83"/>
      <c r="EDP14" s="83"/>
      <c r="EDQ14" s="83"/>
      <c r="EDR14" s="83"/>
      <c r="EDS14" s="83"/>
      <c r="EDT14" s="83"/>
      <c r="EDU14" s="83"/>
      <c r="EDV14" s="83"/>
      <c r="EDW14" s="83"/>
      <c r="EDX14" s="83"/>
      <c r="EDY14" s="83"/>
      <c r="EDZ14" s="83"/>
      <c r="EEA14" s="83"/>
      <c r="EEB14" s="83"/>
      <c r="EEC14" s="83"/>
      <c r="EED14" s="83"/>
      <c r="EEE14" s="83"/>
      <c r="EEF14" s="83"/>
      <c r="EEG14" s="83"/>
      <c r="EEH14" s="83"/>
      <c r="EEI14" s="83"/>
      <c r="EEJ14" s="83"/>
      <c r="EEK14" s="83"/>
      <c r="EEL14" s="83"/>
      <c r="EEM14" s="83"/>
      <c r="EEN14" s="83"/>
      <c r="EEO14" s="83"/>
      <c r="EEP14" s="83"/>
      <c r="EEQ14" s="83"/>
      <c r="EER14" s="83"/>
      <c r="EES14" s="83"/>
      <c r="EET14" s="83"/>
      <c r="EEU14" s="83"/>
      <c r="EEV14" s="83"/>
      <c r="EEW14" s="83"/>
      <c r="EEX14" s="83"/>
      <c r="EEY14" s="83"/>
      <c r="EEZ14" s="83"/>
      <c r="EFA14" s="83"/>
      <c r="EFB14" s="83"/>
      <c r="EFC14" s="83"/>
      <c r="EFD14" s="83"/>
      <c r="EFE14" s="83"/>
      <c r="EFF14" s="83"/>
      <c r="EFG14" s="83"/>
      <c r="EFH14" s="83"/>
      <c r="EFI14" s="83"/>
      <c r="EFJ14" s="83"/>
      <c r="EFK14" s="83"/>
      <c r="EFL14" s="83"/>
      <c r="EFM14" s="83"/>
      <c r="EFN14" s="83"/>
      <c r="EFO14" s="83"/>
      <c r="EFP14" s="83"/>
      <c r="EFQ14" s="83"/>
      <c r="EFR14" s="83"/>
      <c r="EFS14" s="83"/>
      <c r="EFT14" s="83"/>
      <c r="EFU14" s="83"/>
      <c r="EFV14" s="83"/>
      <c r="EFW14" s="83"/>
      <c r="EFX14" s="83"/>
      <c r="EFY14" s="83"/>
      <c r="EFZ14" s="83"/>
      <c r="EGA14" s="83"/>
      <c r="EGB14" s="83"/>
      <c r="EGC14" s="83"/>
      <c r="EGD14" s="83"/>
      <c r="EGE14" s="83"/>
      <c r="EGF14" s="83"/>
      <c r="EGG14" s="83"/>
      <c r="EGH14" s="83"/>
      <c r="EGI14" s="83"/>
      <c r="EGJ14" s="83"/>
      <c r="EGK14" s="83"/>
      <c r="EGL14" s="83"/>
      <c r="EGM14" s="83"/>
      <c r="EGN14" s="83"/>
      <c r="EGO14" s="83"/>
      <c r="EGP14" s="83"/>
      <c r="EGQ14" s="83"/>
      <c r="EGR14" s="83"/>
      <c r="EGS14" s="83"/>
      <c r="EGT14" s="83"/>
      <c r="EGU14" s="83"/>
      <c r="EGV14" s="83"/>
      <c r="EGW14" s="83"/>
      <c r="EGX14" s="83"/>
      <c r="EGY14" s="83"/>
      <c r="EGZ14" s="83"/>
      <c r="EHA14" s="83"/>
      <c r="EHB14" s="83"/>
      <c r="EHC14" s="83"/>
      <c r="EHD14" s="83"/>
      <c r="EHE14" s="83"/>
      <c r="EHF14" s="83"/>
      <c r="EHG14" s="83"/>
      <c r="EHH14" s="83"/>
      <c r="EHI14" s="83"/>
      <c r="EHJ14" s="83"/>
      <c r="EHK14" s="83"/>
      <c r="EHL14" s="83"/>
      <c r="EHM14" s="83"/>
      <c r="EHN14" s="83"/>
      <c r="EHO14" s="83"/>
      <c r="EHP14" s="83"/>
      <c r="EHQ14" s="83"/>
      <c r="EHR14" s="83"/>
      <c r="EHS14" s="83"/>
      <c r="EHT14" s="83"/>
      <c r="EHU14" s="83"/>
      <c r="EHV14" s="83"/>
      <c r="EHW14" s="83"/>
      <c r="EHX14" s="83"/>
      <c r="EHY14" s="83"/>
      <c r="EHZ14" s="83"/>
      <c r="EIA14" s="83"/>
      <c r="EIB14" s="83"/>
      <c r="EIC14" s="83"/>
      <c r="EID14" s="83"/>
      <c r="EIE14" s="83"/>
      <c r="EIF14" s="83"/>
      <c r="EIG14" s="83"/>
      <c r="EIH14" s="83"/>
      <c r="EII14" s="83"/>
      <c r="EIJ14" s="83"/>
      <c r="EIK14" s="83"/>
      <c r="EIL14" s="83"/>
      <c r="EIM14" s="83"/>
      <c r="EIN14" s="83"/>
      <c r="EIO14" s="83"/>
      <c r="EIP14" s="83"/>
      <c r="EIQ14" s="83"/>
      <c r="EIR14" s="83"/>
      <c r="EIS14" s="83"/>
      <c r="EIT14" s="83"/>
      <c r="EIU14" s="83"/>
      <c r="EIV14" s="83"/>
      <c r="EIW14" s="83"/>
      <c r="EIX14" s="83"/>
      <c r="EIY14" s="83"/>
      <c r="EIZ14" s="83"/>
      <c r="EJA14" s="83"/>
      <c r="EJB14" s="83"/>
      <c r="EJC14" s="83"/>
      <c r="EJD14" s="83"/>
      <c r="EJE14" s="83"/>
      <c r="EJF14" s="83"/>
      <c r="EJG14" s="83"/>
      <c r="EJH14" s="83"/>
      <c r="EJI14" s="83"/>
      <c r="EJJ14" s="83"/>
      <c r="EJK14" s="83"/>
      <c r="EJL14" s="83"/>
      <c r="EJM14" s="83"/>
      <c r="EJN14" s="83"/>
      <c r="EJO14" s="83"/>
      <c r="EJP14" s="83"/>
      <c r="EJQ14" s="83"/>
      <c r="EJR14" s="83"/>
      <c r="EJS14" s="83"/>
      <c r="EJT14" s="83"/>
      <c r="EJU14" s="83"/>
      <c r="EJV14" s="83"/>
      <c r="EJW14" s="83"/>
      <c r="EJX14" s="83"/>
      <c r="EJY14" s="83"/>
      <c r="EJZ14" s="83"/>
      <c r="EKA14" s="83"/>
      <c r="EKB14" s="83"/>
      <c r="EKC14" s="83"/>
      <c r="EKD14" s="83"/>
      <c r="EKE14" s="83"/>
      <c r="EKF14" s="83"/>
      <c r="EKG14" s="83"/>
      <c r="EKH14" s="83"/>
      <c r="EKI14" s="83"/>
      <c r="EKJ14" s="83"/>
      <c r="EKK14" s="83"/>
      <c r="EKL14" s="83"/>
      <c r="EKM14" s="83"/>
      <c r="EKN14" s="83"/>
      <c r="EKO14" s="83"/>
      <c r="EKP14" s="83"/>
      <c r="EKQ14" s="83"/>
      <c r="EKR14" s="83"/>
      <c r="EKS14" s="83"/>
      <c r="EKT14" s="83"/>
      <c r="EKU14" s="83"/>
      <c r="EKV14" s="83"/>
      <c r="EKW14" s="83"/>
      <c r="EKX14" s="83"/>
      <c r="EKY14" s="83"/>
      <c r="EKZ14" s="83"/>
      <c r="ELA14" s="83"/>
      <c r="ELB14" s="83"/>
      <c r="ELC14" s="83"/>
      <c r="ELD14" s="83"/>
      <c r="ELE14" s="83"/>
      <c r="ELF14" s="83"/>
      <c r="ELG14" s="83"/>
      <c r="ELH14" s="83"/>
      <c r="ELI14" s="83"/>
      <c r="ELJ14" s="83"/>
      <c r="ELK14" s="83"/>
      <c r="ELL14" s="83"/>
      <c r="ELM14" s="83"/>
      <c r="ELN14" s="83"/>
      <c r="ELO14" s="83"/>
      <c r="ELP14" s="83"/>
      <c r="ELQ14" s="83"/>
      <c r="ELR14" s="83"/>
      <c r="ELS14" s="83"/>
      <c r="ELT14" s="83"/>
      <c r="ELU14" s="83"/>
      <c r="ELV14" s="83"/>
      <c r="ELW14" s="83"/>
      <c r="ELX14" s="83"/>
      <c r="ELY14" s="83"/>
      <c r="ELZ14" s="83"/>
      <c r="EMA14" s="83"/>
      <c r="EMB14" s="83"/>
      <c r="EMC14" s="83"/>
      <c r="EMD14" s="83"/>
      <c r="EME14" s="83"/>
      <c r="EMF14" s="83"/>
      <c r="EMG14" s="83"/>
      <c r="EMH14" s="83"/>
      <c r="EMI14" s="83"/>
      <c r="EMJ14" s="83"/>
      <c r="EMK14" s="83"/>
      <c r="EML14" s="83"/>
      <c r="EMM14" s="83"/>
      <c r="EMN14" s="83"/>
      <c r="EMO14" s="83"/>
      <c r="EMP14" s="83"/>
      <c r="EMQ14" s="83"/>
      <c r="EMR14" s="83"/>
      <c r="EMS14" s="83"/>
      <c r="EMT14" s="83"/>
      <c r="EMU14" s="83"/>
      <c r="EMV14" s="83"/>
      <c r="EMW14" s="83"/>
      <c r="EMX14" s="83"/>
      <c r="EMY14" s="83"/>
      <c r="EMZ14" s="83"/>
      <c r="ENA14" s="83"/>
      <c r="ENB14" s="83"/>
      <c r="ENC14" s="83"/>
      <c r="END14" s="83"/>
      <c r="ENE14" s="83"/>
      <c r="ENF14" s="83"/>
      <c r="ENG14" s="83"/>
      <c r="ENH14" s="83"/>
      <c r="ENI14" s="83"/>
      <c r="ENJ14" s="83"/>
      <c r="ENK14" s="83"/>
      <c r="ENL14" s="83"/>
      <c r="ENM14" s="83"/>
      <c r="ENN14" s="83"/>
      <c r="ENO14" s="83"/>
      <c r="ENP14" s="83"/>
      <c r="ENQ14" s="83"/>
      <c r="ENR14" s="83"/>
      <c r="ENS14" s="83"/>
      <c r="ENT14" s="83"/>
      <c r="ENU14" s="83"/>
      <c r="ENV14" s="83"/>
      <c r="ENW14" s="83"/>
      <c r="ENX14" s="83"/>
      <c r="ENY14" s="83"/>
      <c r="ENZ14" s="83"/>
      <c r="EOA14" s="83"/>
      <c r="EOB14" s="83"/>
      <c r="EOC14" s="83"/>
      <c r="EOD14" s="83"/>
      <c r="EOE14" s="83"/>
      <c r="EOF14" s="83"/>
      <c r="EOG14" s="83"/>
      <c r="EOH14" s="83"/>
      <c r="EOI14" s="83"/>
      <c r="EOJ14" s="83"/>
      <c r="EOK14" s="83"/>
      <c r="EOL14" s="83"/>
      <c r="EOM14" s="83"/>
      <c r="EON14" s="83"/>
      <c r="EOO14" s="83"/>
      <c r="EOP14" s="83"/>
      <c r="EOQ14" s="83"/>
      <c r="EOR14" s="83"/>
      <c r="EOS14" s="83"/>
      <c r="EOT14" s="83"/>
      <c r="EOU14" s="83"/>
      <c r="EOV14" s="83"/>
      <c r="EOW14" s="83"/>
      <c r="EOX14" s="83"/>
      <c r="EOY14" s="83"/>
      <c r="EOZ14" s="83"/>
      <c r="EPA14" s="83"/>
      <c r="EPB14" s="83"/>
      <c r="EPC14" s="83"/>
      <c r="EPD14" s="83"/>
      <c r="EPE14" s="83"/>
      <c r="EPF14" s="83"/>
      <c r="EPG14" s="83"/>
      <c r="EPH14" s="83"/>
      <c r="EPI14" s="83"/>
      <c r="EPJ14" s="83"/>
      <c r="EPK14" s="83"/>
      <c r="EPL14" s="83"/>
      <c r="EPM14" s="83"/>
      <c r="EPN14" s="83"/>
      <c r="EPO14" s="83"/>
      <c r="EPP14" s="83"/>
      <c r="EPQ14" s="83"/>
      <c r="EPR14" s="83"/>
      <c r="EPS14" s="83"/>
      <c r="EPT14" s="83"/>
      <c r="EPU14" s="83"/>
      <c r="EPV14" s="83"/>
      <c r="EPW14" s="83"/>
      <c r="EPX14" s="83"/>
      <c r="EPY14" s="83"/>
      <c r="EPZ14" s="83"/>
      <c r="EQA14" s="83"/>
      <c r="EQB14" s="83"/>
      <c r="EQC14" s="83"/>
      <c r="EQD14" s="83"/>
      <c r="EQE14" s="83"/>
      <c r="EQF14" s="83"/>
      <c r="EQG14" s="83"/>
      <c r="EQH14" s="83"/>
      <c r="EQI14" s="83"/>
      <c r="EQJ14" s="83"/>
      <c r="EQK14" s="83"/>
      <c r="EQL14" s="83"/>
      <c r="EQM14" s="83"/>
      <c r="EQN14" s="83"/>
      <c r="EQO14" s="83"/>
      <c r="EQP14" s="83"/>
      <c r="EQQ14" s="83"/>
      <c r="EQR14" s="83"/>
      <c r="EQS14" s="83"/>
      <c r="EQT14" s="83"/>
      <c r="EQU14" s="83"/>
      <c r="EQV14" s="83"/>
      <c r="EQW14" s="83"/>
      <c r="EQX14" s="83"/>
      <c r="EQY14" s="83"/>
      <c r="EQZ14" s="83"/>
      <c r="ERA14" s="83"/>
      <c r="ERB14" s="83"/>
      <c r="ERC14" s="83"/>
      <c r="ERD14" s="83"/>
      <c r="ERE14" s="83"/>
      <c r="ERF14" s="83"/>
      <c r="ERG14" s="83"/>
      <c r="ERH14" s="83"/>
      <c r="ERI14" s="83"/>
      <c r="ERJ14" s="83"/>
      <c r="ERK14" s="83"/>
      <c r="ERL14" s="83"/>
      <c r="ERM14" s="83"/>
      <c r="ERN14" s="83"/>
      <c r="ERO14" s="83"/>
      <c r="ERP14" s="83"/>
      <c r="ERQ14" s="83"/>
      <c r="ERR14" s="83"/>
      <c r="ERS14" s="83"/>
      <c r="ERT14" s="83"/>
      <c r="ERU14" s="83"/>
      <c r="ERV14" s="83"/>
      <c r="ERW14" s="83"/>
      <c r="ERX14" s="83"/>
      <c r="ERY14" s="83"/>
      <c r="ERZ14" s="83"/>
      <c r="ESA14" s="83"/>
      <c r="ESB14" s="83"/>
      <c r="ESC14" s="83"/>
      <c r="ESD14" s="83"/>
      <c r="ESE14" s="83"/>
      <c r="ESF14" s="83"/>
      <c r="ESG14" s="83"/>
      <c r="ESH14" s="83"/>
      <c r="ESI14" s="83"/>
      <c r="ESJ14" s="83"/>
      <c r="ESK14" s="83"/>
      <c r="ESL14" s="83"/>
      <c r="ESM14" s="83"/>
      <c r="ESN14" s="83"/>
      <c r="ESO14" s="83"/>
      <c r="ESP14" s="83"/>
      <c r="ESQ14" s="83"/>
      <c r="ESR14" s="83"/>
      <c r="ESS14" s="83"/>
      <c r="EST14" s="83"/>
      <c r="ESU14" s="83"/>
      <c r="ESV14" s="83"/>
      <c r="ESW14" s="83"/>
      <c r="ESX14" s="83"/>
      <c r="ESY14" s="83"/>
      <c r="ESZ14" s="83"/>
      <c r="ETA14" s="83"/>
      <c r="ETB14" s="83"/>
      <c r="ETC14" s="83"/>
      <c r="ETD14" s="83"/>
      <c r="ETE14" s="83"/>
      <c r="ETF14" s="83"/>
      <c r="ETG14" s="83"/>
      <c r="ETH14" s="83"/>
      <c r="ETI14" s="83"/>
      <c r="ETJ14" s="83"/>
      <c r="ETK14" s="83"/>
      <c r="ETL14" s="83"/>
      <c r="ETM14" s="83"/>
      <c r="ETN14" s="83"/>
      <c r="ETO14" s="83"/>
      <c r="ETP14" s="83"/>
      <c r="ETQ14" s="83"/>
      <c r="ETR14" s="83"/>
      <c r="ETS14" s="83"/>
      <c r="ETT14" s="83"/>
      <c r="ETU14" s="83"/>
      <c r="ETV14" s="83"/>
      <c r="ETW14" s="83"/>
      <c r="ETX14" s="83"/>
      <c r="ETY14" s="83"/>
      <c r="ETZ14" s="83"/>
      <c r="EUA14" s="83"/>
      <c r="EUB14" s="83"/>
      <c r="EUC14" s="83"/>
      <c r="EUD14" s="83"/>
      <c r="EUE14" s="83"/>
      <c r="EUF14" s="83"/>
      <c r="EUG14" s="83"/>
      <c r="EUH14" s="83"/>
      <c r="EUI14" s="83"/>
      <c r="EUJ14" s="83"/>
      <c r="EUK14" s="83"/>
      <c r="EUL14" s="83"/>
      <c r="EUM14" s="83"/>
      <c r="EUN14" s="83"/>
      <c r="EUO14" s="83"/>
      <c r="EUP14" s="83"/>
      <c r="EUQ14" s="83"/>
      <c r="EUR14" s="83"/>
      <c r="EUS14" s="83"/>
      <c r="EUT14" s="83"/>
      <c r="EUU14" s="83"/>
      <c r="EUV14" s="83"/>
      <c r="EUW14" s="83"/>
      <c r="EUX14" s="83"/>
      <c r="EUY14" s="83"/>
      <c r="EUZ14" s="83"/>
      <c r="EVA14" s="83"/>
      <c r="EVB14" s="83"/>
      <c r="EVC14" s="83"/>
      <c r="EVD14" s="83"/>
      <c r="EVE14" s="83"/>
      <c r="EVF14" s="83"/>
      <c r="EVG14" s="83"/>
      <c r="EVH14" s="83"/>
      <c r="EVI14" s="83"/>
      <c r="EVJ14" s="83"/>
      <c r="EVK14" s="83"/>
      <c r="EVL14" s="83"/>
      <c r="EVM14" s="83"/>
      <c r="EVN14" s="83"/>
      <c r="EVO14" s="83"/>
      <c r="EVP14" s="83"/>
      <c r="EVQ14" s="83"/>
      <c r="EVR14" s="83"/>
      <c r="EVS14" s="83"/>
      <c r="EVT14" s="83"/>
      <c r="EVU14" s="83"/>
      <c r="EVV14" s="83"/>
      <c r="EVW14" s="83"/>
      <c r="EVX14" s="83"/>
      <c r="EVY14" s="83"/>
      <c r="EVZ14" s="83"/>
      <c r="EWA14" s="83"/>
      <c r="EWB14" s="83"/>
      <c r="EWC14" s="83"/>
      <c r="EWD14" s="83"/>
      <c r="EWE14" s="83"/>
      <c r="EWF14" s="83"/>
      <c r="EWG14" s="83"/>
      <c r="EWH14" s="83"/>
      <c r="EWI14" s="83"/>
      <c r="EWJ14" s="83"/>
      <c r="EWK14" s="83"/>
      <c r="EWL14" s="83"/>
      <c r="EWM14" s="83"/>
      <c r="EWN14" s="83"/>
      <c r="EWO14" s="83"/>
      <c r="EWP14" s="83"/>
      <c r="EWQ14" s="83"/>
      <c r="EWR14" s="83"/>
      <c r="EWS14" s="83"/>
      <c r="EWT14" s="83"/>
      <c r="EWU14" s="83"/>
      <c r="EWV14" s="83"/>
      <c r="EWW14" s="83"/>
      <c r="EWX14" s="83"/>
      <c r="EWY14" s="83"/>
      <c r="EWZ14" s="83"/>
      <c r="EXA14" s="83"/>
      <c r="EXB14" s="83"/>
      <c r="EXC14" s="83"/>
      <c r="EXD14" s="83"/>
      <c r="EXE14" s="83"/>
      <c r="EXF14" s="83"/>
      <c r="EXG14" s="83"/>
      <c r="EXH14" s="83"/>
      <c r="EXI14" s="83"/>
      <c r="EXJ14" s="83"/>
      <c r="EXK14" s="83"/>
      <c r="EXL14" s="83"/>
      <c r="EXM14" s="83"/>
      <c r="EXN14" s="83"/>
      <c r="EXO14" s="83"/>
      <c r="EXP14" s="83"/>
      <c r="EXQ14" s="83"/>
      <c r="EXR14" s="83"/>
      <c r="EXS14" s="83"/>
      <c r="EXT14" s="83"/>
      <c r="EXU14" s="83"/>
      <c r="EXV14" s="83"/>
      <c r="EXW14" s="83"/>
      <c r="EXX14" s="83"/>
      <c r="EXY14" s="83"/>
      <c r="EXZ14" s="83"/>
      <c r="EYA14" s="83"/>
      <c r="EYB14" s="83"/>
      <c r="EYC14" s="83"/>
      <c r="EYD14" s="83"/>
      <c r="EYE14" s="83"/>
      <c r="EYF14" s="83"/>
      <c r="EYG14" s="83"/>
      <c r="EYH14" s="83"/>
      <c r="EYI14" s="83"/>
      <c r="EYJ14" s="83"/>
      <c r="EYK14" s="83"/>
      <c r="EYL14" s="83"/>
      <c r="EYM14" s="83"/>
      <c r="EYN14" s="83"/>
      <c r="EYO14" s="83"/>
      <c r="EYP14" s="83"/>
      <c r="EYQ14" s="83"/>
      <c r="EYR14" s="83"/>
      <c r="EYS14" s="83"/>
      <c r="EYT14" s="83"/>
      <c r="EYU14" s="83"/>
      <c r="EYV14" s="83"/>
      <c r="EYW14" s="83"/>
      <c r="EYX14" s="83"/>
      <c r="EYY14" s="83"/>
      <c r="EYZ14" s="83"/>
      <c r="EZA14" s="83"/>
      <c r="EZB14" s="83"/>
      <c r="EZC14" s="83"/>
      <c r="EZD14" s="83"/>
      <c r="EZE14" s="83"/>
      <c r="EZF14" s="83"/>
      <c r="EZG14" s="83"/>
      <c r="EZH14" s="83"/>
      <c r="EZI14" s="83"/>
      <c r="EZJ14" s="83"/>
      <c r="EZK14" s="83"/>
      <c r="EZL14" s="83"/>
      <c r="EZM14" s="83"/>
      <c r="EZN14" s="83"/>
      <c r="EZO14" s="83"/>
      <c r="EZP14" s="83"/>
      <c r="EZQ14" s="83"/>
      <c r="EZR14" s="83"/>
      <c r="EZS14" s="83"/>
      <c r="EZT14" s="83"/>
      <c r="EZU14" s="83"/>
      <c r="EZV14" s="83"/>
      <c r="EZW14" s="83"/>
      <c r="EZX14" s="83"/>
      <c r="EZY14" s="83"/>
      <c r="EZZ14" s="83"/>
      <c r="FAA14" s="83"/>
      <c r="FAB14" s="83"/>
      <c r="FAC14" s="83"/>
      <c r="FAD14" s="83"/>
      <c r="FAE14" s="83"/>
      <c r="FAF14" s="83"/>
      <c r="FAG14" s="83"/>
      <c r="FAH14" s="83"/>
      <c r="FAI14" s="83"/>
      <c r="FAJ14" s="83"/>
      <c r="FAK14" s="83"/>
      <c r="FAL14" s="83"/>
      <c r="FAM14" s="83"/>
      <c r="FAN14" s="83"/>
      <c r="FAO14" s="83"/>
      <c r="FAP14" s="83"/>
      <c r="FAQ14" s="83"/>
      <c r="FAR14" s="83"/>
      <c r="FAS14" s="83"/>
      <c r="FAT14" s="83"/>
      <c r="FAU14" s="83"/>
      <c r="FAV14" s="83"/>
      <c r="FAW14" s="83"/>
      <c r="FAX14" s="83"/>
      <c r="FAY14" s="83"/>
      <c r="FAZ14" s="83"/>
      <c r="FBA14" s="83"/>
      <c r="FBB14" s="83"/>
      <c r="FBC14" s="83"/>
      <c r="FBD14" s="83"/>
      <c r="FBE14" s="83"/>
      <c r="FBF14" s="83"/>
      <c r="FBG14" s="83"/>
      <c r="FBH14" s="83"/>
      <c r="FBI14" s="83"/>
      <c r="FBJ14" s="83"/>
      <c r="FBK14" s="83"/>
      <c r="FBL14" s="83"/>
      <c r="FBM14" s="83"/>
      <c r="FBN14" s="83"/>
      <c r="FBO14" s="83"/>
      <c r="FBP14" s="83"/>
      <c r="FBQ14" s="83"/>
      <c r="FBR14" s="83"/>
      <c r="FBS14" s="83"/>
      <c r="FBT14" s="83"/>
      <c r="FBU14" s="83"/>
      <c r="FBV14" s="83"/>
      <c r="FBW14" s="83"/>
      <c r="FBX14" s="83"/>
      <c r="FBY14" s="83"/>
      <c r="FBZ14" s="83"/>
      <c r="FCA14" s="83"/>
      <c r="FCB14" s="83"/>
      <c r="FCC14" s="83"/>
      <c r="FCD14" s="83"/>
      <c r="FCE14" s="83"/>
      <c r="FCF14" s="83"/>
      <c r="FCG14" s="83"/>
      <c r="FCH14" s="83"/>
      <c r="FCI14" s="83"/>
      <c r="FCJ14" s="83"/>
      <c r="FCK14" s="83"/>
      <c r="FCL14" s="83"/>
      <c r="FCM14" s="83"/>
      <c r="FCN14" s="83"/>
      <c r="FCO14" s="83"/>
      <c r="FCP14" s="83"/>
      <c r="FCQ14" s="83"/>
      <c r="FCR14" s="83"/>
      <c r="FCS14" s="83"/>
      <c r="FCT14" s="83"/>
      <c r="FCU14" s="83"/>
      <c r="FCV14" s="83"/>
      <c r="FCW14" s="83"/>
      <c r="FCX14" s="83"/>
      <c r="FCY14" s="83"/>
      <c r="FCZ14" s="83"/>
      <c r="FDA14" s="83"/>
      <c r="FDB14" s="83"/>
      <c r="FDC14" s="83"/>
      <c r="FDD14" s="83"/>
      <c r="FDE14" s="83"/>
      <c r="FDF14" s="83"/>
      <c r="FDG14" s="83"/>
      <c r="FDH14" s="83"/>
      <c r="FDI14" s="83"/>
      <c r="FDJ14" s="83"/>
      <c r="FDK14" s="83"/>
      <c r="FDL14" s="83"/>
      <c r="FDM14" s="83"/>
      <c r="FDN14" s="83"/>
      <c r="FDO14" s="83"/>
      <c r="FDP14" s="83"/>
      <c r="FDQ14" s="83"/>
      <c r="FDR14" s="83"/>
      <c r="FDS14" s="83"/>
      <c r="FDT14" s="83"/>
      <c r="FDU14" s="83"/>
      <c r="FDV14" s="83"/>
      <c r="FDW14" s="83"/>
      <c r="FDX14" s="83"/>
      <c r="FDY14" s="83"/>
      <c r="FDZ14" s="83"/>
      <c r="FEA14" s="83"/>
      <c r="FEB14" s="83"/>
      <c r="FEC14" s="83"/>
      <c r="FED14" s="83"/>
      <c r="FEE14" s="83"/>
      <c r="FEF14" s="83"/>
      <c r="FEG14" s="83"/>
      <c r="FEH14" s="83"/>
      <c r="FEI14" s="83"/>
      <c r="FEJ14" s="83"/>
      <c r="FEK14" s="83"/>
      <c r="FEL14" s="83"/>
      <c r="FEM14" s="83"/>
      <c r="FEN14" s="83"/>
      <c r="FEO14" s="83"/>
      <c r="FEP14" s="83"/>
      <c r="FEQ14" s="83"/>
      <c r="FER14" s="83"/>
      <c r="FES14" s="83"/>
      <c r="FET14" s="83"/>
      <c r="FEU14" s="83"/>
      <c r="FEV14" s="83"/>
      <c r="FEW14" s="83"/>
      <c r="FEX14" s="83"/>
      <c r="FEY14" s="83"/>
      <c r="FEZ14" s="83"/>
      <c r="FFA14" s="83"/>
      <c r="FFB14" s="83"/>
      <c r="FFC14" s="83"/>
      <c r="FFD14" s="83"/>
      <c r="FFE14" s="83"/>
      <c r="FFF14" s="83"/>
      <c r="FFG14" s="83"/>
      <c r="FFH14" s="83"/>
      <c r="FFI14" s="83"/>
      <c r="FFJ14" s="83"/>
      <c r="FFK14" s="83"/>
      <c r="FFL14" s="83"/>
      <c r="FFM14" s="83"/>
      <c r="FFN14" s="83"/>
      <c r="FFO14" s="83"/>
      <c r="FFP14" s="83"/>
      <c r="FFQ14" s="83"/>
      <c r="FFR14" s="83"/>
      <c r="FFS14" s="83"/>
      <c r="FFT14" s="83"/>
      <c r="FFU14" s="83"/>
      <c r="FFV14" s="83"/>
      <c r="FFW14" s="83"/>
      <c r="FFX14" s="83"/>
      <c r="FFY14" s="83"/>
      <c r="FFZ14" s="83"/>
      <c r="FGA14" s="83"/>
      <c r="FGB14" s="83"/>
      <c r="FGC14" s="83"/>
      <c r="FGD14" s="83"/>
      <c r="FGE14" s="83"/>
      <c r="FGF14" s="83"/>
      <c r="FGG14" s="83"/>
      <c r="FGH14" s="83"/>
      <c r="FGI14" s="83"/>
      <c r="FGJ14" s="83"/>
      <c r="FGK14" s="83"/>
      <c r="FGL14" s="83"/>
      <c r="FGM14" s="83"/>
      <c r="FGN14" s="83"/>
      <c r="FGO14" s="83"/>
      <c r="FGP14" s="83"/>
      <c r="FGQ14" s="83"/>
      <c r="FGR14" s="83"/>
      <c r="FGS14" s="83"/>
      <c r="FGT14" s="83"/>
      <c r="FGU14" s="83"/>
      <c r="FGV14" s="83"/>
      <c r="FGW14" s="83"/>
      <c r="FGX14" s="83"/>
      <c r="FGY14" s="83"/>
      <c r="FGZ14" s="83"/>
      <c r="FHA14" s="83"/>
      <c r="FHB14" s="83"/>
      <c r="FHC14" s="83"/>
      <c r="FHD14" s="83"/>
      <c r="FHE14" s="83"/>
      <c r="FHF14" s="83"/>
      <c r="FHG14" s="83"/>
      <c r="FHH14" s="83"/>
      <c r="FHI14" s="83"/>
      <c r="FHJ14" s="83"/>
      <c r="FHK14" s="83"/>
      <c r="FHL14" s="83"/>
      <c r="FHM14" s="83"/>
      <c r="FHN14" s="83"/>
      <c r="FHO14" s="83"/>
      <c r="FHP14" s="83"/>
      <c r="FHQ14" s="83"/>
      <c r="FHR14" s="83"/>
      <c r="FHS14" s="83"/>
      <c r="FHT14" s="83"/>
      <c r="FHU14" s="83"/>
      <c r="FHV14" s="83"/>
      <c r="FHW14" s="83"/>
      <c r="FHX14" s="83"/>
      <c r="FHY14" s="83"/>
      <c r="FHZ14" s="83"/>
      <c r="FIA14" s="83"/>
      <c r="FIB14" s="83"/>
      <c r="FIC14" s="83"/>
      <c r="FID14" s="83"/>
      <c r="FIE14" s="83"/>
      <c r="FIF14" s="83"/>
      <c r="FIG14" s="83"/>
      <c r="FIH14" s="83"/>
      <c r="FII14" s="83"/>
      <c r="FIJ14" s="83"/>
      <c r="FIK14" s="83"/>
      <c r="FIL14" s="83"/>
      <c r="FIM14" s="83"/>
      <c r="FIN14" s="83"/>
      <c r="FIO14" s="83"/>
      <c r="FIP14" s="83"/>
      <c r="FIQ14" s="83"/>
      <c r="FIR14" s="83"/>
      <c r="FIS14" s="83"/>
      <c r="FIT14" s="83"/>
      <c r="FIU14" s="83"/>
      <c r="FIV14" s="83"/>
      <c r="FIW14" s="83"/>
      <c r="FIX14" s="83"/>
      <c r="FIY14" s="83"/>
      <c r="FIZ14" s="83"/>
      <c r="FJA14" s="83"/>
      <c r="FJB14" s="83"/>
      <c r="FJC14" s="83"/>
      <c r="FJD14" s="83"/>
      <c r="FJE14" s="83"/>
      <c r="FJF14" s="83"/>
      <c r="FJG14" s="83"/>
      <c r="FJH14" s="83"/>
      <c r="FJI14" s="83"/>
      <c r="FJJ14" s="83"/>
      <c r="FJK14" s="83"/>
      <c r="FJL14" s="83"/>
      <c r="FJM14" s="83"/>
      <c r="FJN14" s="83"/>
      <c r="FJO14" s="83"/>
      <c r="FJP14" s="83"/>
      <c r="FJQ14" s="83"/>
      <c r="FJR14" s="83"/>
      <c r="FJS14" s="83"/>
      <c r="FJT14" s="83"/>
      <c r="FJU14" s="83"/>
      <c r="FJV14" s="83"/>
      <c r="FJW14" s="83"/>
      <c r="FJX14" s="83"/>
      <c r="FJY14" s="83"/>
      <c r="FJZ14" s="83"/>
      <c r="FKA14" s="83"/>
      <c r="FKB14" s="83"/>
      <c r="FKC14" s="83"/>
      <c r="FKD14" s="83"/>
      <c r="FKE14" s="83"/>
      <c r="FKF14" s="83"/>
      <c r="FKG14" s="83"/>
      <c r="FKH14" s="83"/>
      <c r="FKI14" s="83"/>
      <c r="FKJ14" s="83"/>
      <c r="FKK14" s="83"/>
      <c r="FKL14" s="83"/>
      <c r="FKM14" s="83"/>
      <c r="FKN14" s="83"/>
      <c r="FKO14" s="83"/>
      <c r="FKP14" s="83"/>
      <c r="FKQ14" s="83"/>
      <c r="FKR14" s="83"/>
      <c r="FKS14" s="83"/>
      <c r="FKT14" s="83"/>
      <c r="FKU14" s="83"/>
      <c r="FKV14" s="83"/>
      <c r="FKW14" s="83"/>
      <c r="FKX14" s="83"/>
      <c r="FKY14" s="83"/>
      <c r="FKZ14" s="83"/>
      <c r="FLA14" s="83"/>
      <c r="FLB14" s="83"/>
      <c r="FLC14" s="83"/>
      <c r="FLD14" s="83"/>
      <c r="FLE14" s="83"/>
      <c r="FLF14" s="83"/>
      <c r="FLG14" s="83"/>
      <c r="FLH14" s="83"/>
      <c r="FLI14" s="83"/>
      <c r="FLJ14" s="83"/>
      <c r="FLK14" s="83"/>
      <c r="FLL14" s="83"/>
      <c r="FLM14" s="83"/>
      <c r="FLN14" s="83"/>
      <c r="FLO14" s="83"/>
      <c r="FLP14" s="83"/>
      <c r="FLQ14" s="83"/>
      <c r="FLR14" s="83"/>
      <c r="FLS14" s="83"/>
      <c r="FLT14" s="83"/>
      <c r="FLU14" s="83"/>
      <c r="FLV14" s="83"/>
      <c r="FLW14" s="83"/>
      <c r="FLX14" s="83"/>
      <c r="FLY14" s="83"/>
      <c r="FLZ14" s="83"/>
      <c r="FMA14" s="83"/>
      <c r="FMB14" s="83"/>
      <c r="FMC14" s="83"/>
      <c r="FMD14" s="83"/>
      <c r="FME14" s="83"/>
      <c r="FMF14" s="83"/>
      <c r="FMG14" s="83"/>
      <c r="FMH14" s="83"/>
      <c r="FMI14" s="83"/>
      <c r="FMJ14" s="83"/>
      <c r="FMK14" s="83"/>
      <c r="FML14" s="83"/>
      <c r="FMM14" s="83"/>
      <c r="FMN14" s="83"/>
      <c r="FMO14" s="83"/>
      <c r="FMP14" s="83"/>
      <c r="FMQ14" s="83"/>
      <c r="FMR14" s="83"/>
      <c r="FMS14" s="83"/>
      <c r="FMT14" s="83"/>
      <c r="FMU14" s="83"/>
      <c r="FMV14" s="83"/>
      <c r="FMW14" s="83"/>
      <c r="FMX14" s="83"/>
      <c r="FMY14" s="83"/>
      <c r="FMZ14" s="83"/>
      <c r="FNA14" s="83"/>
      <c r="FNB14" s="83"/>
      <c r="FNC14" s="83"/>
      <c r="FND14" s="83"/>
      <c r="FNE14" s="83"/>
      <c r="FNF14" s="83"/>
      <c r="FNG14" s="83"/>
      <c r="FNH14" s="83"/>
      <c r="FNI14" s="83"/>
      <c r="FNJ14" s="83"/>
      <c r="FNK14" s="83"/>
      <c r="FNL14" s="83"/>
      <c r="FNM14" s="83"/>
      <c r="FNN14" s="83"/>
      <c r="FNO14" s="83"/>
      <c r="FNP14" s="83"/>
      <c r="FNQ14" s="83"/>
      <c r="FNR14" s="83"/>
      <c r="FNS14" s="83"/>
      <c r="FNT14" s="83"/>
      <c r="FNU14" s="83"/>
      <c r="FNV14" s="83"/>
      <c r="FNW14" s="83"/>
      <c r="FNX14" s="83"/>
      <c r="FNY14" s="83"/>
      <c r="FNZ14" s="83"/>
      <c r="FOA14" s="83"/>
      <c r="FOB14" s="83"/>
      <c r="FOC14" s="83"/>
      <c r="FOD14" s="83"/>
      <c r="FOE14" s="83"/>
      <c r="FOF14" s="83"/>
      <c r="FOG14" s="83"/>
      <c r="FOH14" s="83"/>
      <c r="FOI14" s="83"/>
      <c r="FOJ14" s="83"/>
      <c r="FOK14" s="83"/>
      <c r="FOL14" s="83"/>
      <c r="FOM14" s="83"/>
      <c r="FON14" s="83"/>
      <c r="FOO14" s="83"/>
      <c r="FOP14" s="83"/>
      <c r="FOQ14" s="83"/>
      <c r="FOR14" s="83"/>
      <c r="FOS14" s="83"/>
      <c r="FOT14" s="83"/>
      <c r="FOU14" s="83"/>
      <c r="FOV14" s="83"/>
      <c r="FOW14" s="83"/>
      <c r="FOX14" s="83"/>
      <c r="FOY14" s="83"/>
      <c r="FOZ14" s="83"/>
      <c r="FPA14" s="83"/>
      <c r="FPB14" s="83"/>
      <c r="FPC14" s="83"/>
      <c r="FPD14" s="83"/>
      <c r="FPE14" s="83"/>
      <c r="FPF14" s="83"/>
      <c r="FPG14" s="83"/>
      <c r="FPH14" s="83"/>
      <c r="FPI14" s="83"/>
      <c r="FPJ14" s="83"/>
      <c r="FPK14" s="83"/>
      <c r="FPL14" s="83"/>
      <c r="FPM14" s="83"/>
      <c r="FPN14" s="83"/>
      <c r="FPO14" s="83"/>
      <c r="FPP14" s="83"/>
      <c r="FPQ14" s="83"/>
      <c r="FPR14" s="83"/>
      <c r="FPS14" s="83"/>
      <c r="FPT14" s="83"/>
      <c r="FPU14" s="83"/>
      <c r="FPV14" s="83"/>
      <c r="FPW14" s="83"/>
      <c r="FPX14" s="83"/>
      <c r="FPY14" s="83"/>
      <c r="FPZ14" s="83"/>
      <c r="FQA14" s="83"/>
      <c r="FQB14" s="83"/>
      <c r="FQC14" s="83"/>
      <c r="FQD14" s="83"/>
      <c r="FQE14" s="83"/>
      <c r="FQF14" s="83"/>
      <c r="FQG14" s="83"/>
      <c r="FQH14" s="83"/>
      <c r="FQI14" s="83"/>
      <c r="FQJ14" s="83"/>
      <c r="FQK14" s="83"/>
      <c r="FQL14" s="83"/>
      <c r="FQM14" s="83"/>
      <c r="FQN14" s="83"/>
      <c r="FQO14" s="83"/>
      <c r="FQP14" s="83"/>
      <c r="FQQ14" s="83"/>
      <c r="FQR14" s="83"/>
      <c r="FQS14" s="83"/>
      <c r="FQT14" s="83"/>
      <c r="FQU14" s="83"/>
      <c r="FQV14" s="83"/>
      <c r="FQW14" s="83"/>
      <c r="FQX14" s="83"/>
      <c r="FQY14" s="83"/>
      <c r="FQZ14" s="83"/>
      <c r="FRA14" s="83"/>
      <c r="FRB14" s="83"/>
      <c r="FRC14" s="83"/>
      <c r="FRD14" s="83"/>
      <c r="FRE14" s="83"/>
      <c r="FRF14" s="83"/>
      <c r="FRG14" s="83"/>
      <c r="FRH14" s="83"/>
      <c r="FRI14" s="83"/>
      <c r="FRJ14" s="83"/>
      <c r="FRK14" s="83"/>
      <c r="FRL14" s="83"/>
      <c r="FRM14" s="83"/>
      <c r="FRN14" s="83"/>
      <c r="FRO14" s="83"/>
      <c r="FRP14" s="83"/>
      <c r="FRQ14" s="83"/>
      <c r="FRR14" s="83"/>
      <c r="FRS14" s="83"/>
      <c r="FRT14" s="83"/>
      <c r="FRU14" s="83"/>
      <c r="FRV14" s="83"/>
      <c r="FRW14" s="83"/>
      <c r="FRX14" s="83"/>
      <c r="FRY14" s="83"/>
      <c r="FRZ14" s="83"/>
      <c r="FSA14" s="83"/>
      <c r="FSB14" s="83"/>
      <c r="FSC14" s="83"/>
      <c r="FSD14" s="83"/>
      <c r="FSE14" s="83"/>
      <c r="FSF14" s="83"/>
      <c r="FSG14" s="83"/>
      <c r="FSH14" s="83"/>
      <c r="FSI14" s="83"/>
      <c r="FSJ14" s="83"/>
      <c r="FSK14" s="83"/>
      <c r="FSL14" s="83"/>
      <c r="FSM14" s="83"/>
      <c r="FSN14" s="83"/>
      <c r="FSO14" s="83"/>
      <c r="FSP14" s="83"/>
      <c r="FSQ14" s="83"/>
      <c r="FSR14" s="83"/>
      <c r="FSS14" s="83"/>
      <c r="FST14" s="83"/>
      <c r="FSU14" s="83"/>
      <c r="FSV14" s="83"/>
      <c r="FSW14" s="83"/>
      <c r="FSX14" s="83"/>
      <c r="FSY14" s="83"/>
      <c r="FSZ14" s="83"/>
      <c r="FTA14" s="83"/>
      <c r="FTB14" s="83"/>
      <c r="FTC14" s="83"/>
      <c r="FTD14" s="83"/>
      <c r="FTE14" s="83"/>
      <c r="FTF14" s="83"/>
      <c r="FTG14" s="83"/>
      <c r="FTH14" s="83"/>
      <c r="FTI14" s="83"/>
      <c r="FTJ14" s="83"/>
      <c r="FTK14" s="83"/>
      <c r="FTL14" s="83"/>
      <c r="FTM14" s="83"/>
      <c r="FTN14" s="83"/>
      <c r="FTO14" s="83"/>
      <c r="FTP14" s="83"/>
      <c r="FTQ14" s="83"/>
      <c r="FTR14" s="83"/>
      <c r="FTS14" s="83"/>
      <c r="FTT14" s="83"/>
      <c r="FTU14" s="83"/>
      <c r="FTV14" s="83"/>
      <c r="FTW14" s="83"/>
      <c r="FTX14" s="83"/>
      <c r="FTY14" s="83"/>
      <c r="FTZ14" s="83"/>
      <c r="FUA14" s="83"/>
      <c r="FUB14" s="83"/>
      <c r="FUC14" s="83"/>
      <c r="FUD14" s="83"/>
      <c r="FUE14" s="83"/>
      <c r="FUF14" s="83"/>
      <c r="FUG14" s="83"/>
      <c r="FUH14" s="83"/>
      <c r="FUI14" s="83"/>
      <c r="FUJ14" s="83"/>
      <c r="FUK14" s="83"/>
      <c r="FUL14" s="83"/>
      <c r="FUM14" s="83"/>
      <c r="FUN14" s="83"/>
      <c r="FUO14" s="83"/>
      <c r="FUP14" s="83"/>
      <c r="FUQ14" s="83"/>
      <c r="FUR14" s="83"/>
      <c r="FUS14" s="83"/>
      <c r="FUT14" s="83"/>
      <c r="FUU14" s="83"/>
      <c r="FUV14" s="83"/>
      <c r="FUW14" s="83"/>
      <c r="FUX14" s="83"/>
      <c r="FUY14" s="83"/>
      <c r="FUZ14" s="83"/>
      <c r="FVA14" s="83"/>
      <c r="FVB14" s="83"/>
      <c r="FVC14" s="83"/>
      <c r="FVD14" s="83"/>
      <c r="FVE14" s="83"/>
      <c r="FVF14" s="83"/>
      <c r="FVG14" s="83"/>
      <c r="FVH14" s="83"/>
      <c r="FVI14" s="83"/>
      <c r="FVJ14" s="83"/>
      <c r="FVK14" s="83"/>
      <c r="FVL14" s="83"/>
      <c r="FVM14" s="83"/>
      <c r="FVN14" s="83"/>
      <c r="FVO14" s="83"/>
      <c r="FVP14" s="83"/>
      <c r="FVQ14" s="83"/>
      <c r="FVR14" s="83"/>
      <c r="FVS14" s="83"/>
      <c r="FVT14" s="83"/>
      <c r="FVU14" s="83"/>
      <c r="FVV14" s="83"/>
      <c r="FVW14" s="83"/>
      <c r="FVX14" s="83"/>
      <c r="FVY14" s="83"/>
      <c r="FVZ14" s="83"/>
      <c r="FWA14" s="83"/>
      <c r="FWB14" s="83"/>
      <c r="FWC14" s="83"/>
      <c r="FWD14" s="83"/>
      <c r="FWE14" s="83"/>
      <c r="FWF14" s="83"/>
      <c r="FWG14" s="83"/>
      <c r="FWH14" s="83"/>
      <c r="FWI14" s="83"/>
      <c r="FWJ14" s="83"/>
      <c r="FWK14" s="83"/>
      <c r="FWL14" s="83"/>
      <c r="FWM14" s="83"/>
      <c r="FWN14" s="83"/>
      <c r="FWO14" s="83"/>
      <c r="FWP14" s="83"/>
      <c r="FWQ14" s="83"/>
      <c r="FWR14" s="83"/>
      <c r="FWS14" s="83"/>
      <c r="FWT14" s="83"/>
      <c r="FWU14" s="83"/>
      <c r="FWV14" s="83"/>
      <c r="FWW14" s="83"/>
      <c r="FWX14" s="83"/>
      <c r="FWY14" s="83"/>
      <c r="FWZ14" s="83"/>
      <c r="FXA14" s="83"/>
      <c r="FXB14" s="83"/>
      <c r="FXC14" s="83"/>
      <c r="FXD14" s="83"/>
      <c r="FXE14" s="83"/>
      <c r="FXF14" s="83"/>
      <c r="FXG14" s="83"/>
      <c r="FXH14" s="83"/>
      <c r="FXI14" s="83"/>
      <c r="FXJ14" s="83"/>
      <c r="FXK14" s="83"/>
      <c r="FXL14" s="83"/>
      <c r="FXM14" s="83"/>
      <c r="FXN14" s="83"/>
      <c r="FXO14" s="83"/>
      <c r="FXP14" s="83"/>
      <c r="FXQ14" s="83"/>
      <c r="FXR14" s="83"/>
      <c r="FXS14" s="83"/>
      <c r="FXT14" s="83"/>
      <c r="FXU14" s="83"/>
      <c r="FXV14" s="83"/>
      <c r="FXW14" s="83"/>
      <c r="FXX14" s="83"/>
      <c r="FXY14" s="83"/>
      <c r="FXZ14" s="83"/>
      <c r="FYA14" s="83"/>
      <c r="FYB14" s="83"/>
      <c r="FYC14" s="83"/>
      <c r="FYD14" s="83"/>
      <c r="FYE14" s="83"/>
      <c r="FYF14" s="83"/>
      <c r="FYG14" s="83"/>
      <c r="FYH14" s="83"/>
      <c r="FYI14" s="83"/>
      <c r="FYJ14" s="83"/>
      <c r="FYK14" s="83"/>
      <c r="FYL14" s="83"/>
      <c r="FYM14" s="83"/>
      <c r="FYN14" s="83"/>
      <c r="FYO14" s="83"/>
      <c r="FYP14" s="83"/>
      <c r="FYQ14" s="83"/>
      <c r="FYR14" s="83"/>
      <c r="FYS14" s="83"/>
      <c r="FYT14" s="83"/>
      <c r="FYU14" s="83"/>
      <c r="FYV14" s="83"/>
      <c r="FYW14" s="83"/>
      <c r="FYX14" s="83"/>
      <c r="FYY14" s="83"/>
      <c r="FYZ14" s="83"/>
      <c r="FZA14" s="83"/>
      <c r="FZB14" s="83"/>
      <c r="FZC14" s="83"/>
      <c r="FZD14" s="83"/>
      <c r="FZE14" s="83"/>
      <c r="FZF14" s="83"/>
      <c r="FZG14" s="83"/>
      <c r="FZH14" s="83"/>
      <c r="FZI14" s="83"/>
      <c r="FZJ14" s="83"/>
      <c r="FZK14" s="83"/>
      <c r="FZL14" s="83"/>
      <c r="FZM14" s="83"/>
      <c r="FZN14" s="83"/>
      <c r="FZO14" s="83"/>
      <c r="FZP14" s="83"/>
      <c r="FZQ14" s="83"/>
      <c r="FZR14" s="83"/>
      <c r="FZS14" s="83"/>
      <c r="FZT14" s="83"/>
      <c r="FZU14" s="83"/>
      <c r="FZV14" s="83"/>
      <c r="FZW14" s="83"/>
      <c r="FZX14" s="83"/>
      <c r="FZY14" s="83"/>
      <c r="FZZ14" s="83"/>
      <c r="GAA14" s="83"/>
      <c r="GAB14" s="83"/>
      <c r="GAC14" s="83"/>
      <c r="GAD14" s="83"/>
      <c r="GAE14" s="83"/>
      <c r="GAF14" s="83"/>
      <c r="GAG14" s="83"/>
      <c r="GAH14" s="83"/>
      <c r="GAI14" s="83"/>
      <c r="GAJ14" s="83"/>
      <c r="GAK14" s="83"/>
      <c r="GAL14" s="83"/>
      <c r="GAM14" s="83"/>
      <c r="GAN14" s="83"/>
      <c r="GAO14" s="83"/>
      <c r="GAP14" s="83"/>
      <c r="GAQ14" s="83"/>
      <c r="GAR14" s="83"/>
      <c r="GAS14" s="83"/>
      <c r="GAT14" s="83"/>
      <c r="GAU14" s="83"/>
      <c r="GAV14" s="83"/>
      <c r="GAW14" s="83"/>
      <c r="GAX14" s="83"/>
      <c r="GAY14" s="83"/>
      <c r="GAZ14" s="83"/>
      <c r="GBA14" s="83"/>
      <c r="GBB14" s="83"/>
      <c r="GBC14" s="83"/>
      <c r="GBD14" s="83"/>
      <c r="GBE14" s="83"/>
      <c r="GBF14" s="83"/>
      <c r="GBG14" s="83"/>
      <c r="GBH14" s="83"/>
      <c r="GBI14" s="83"/>
      <c r="GBJ14" s="83"/>
      <c r="GBK14" s="83"/>
      <c r="GBL14" s="83"/>
      <c r="GBM14" s="83"/>
      <c r="GBN14" s="83"/>
      <c r="GBO14" s="83"/>
      <c r="GBP14" s="83"/>
      <c r="GBQ14" s="83"/>
      <c r="GBR14" s="83"/>
      <c r="GBS14" s="83"/>
      <c r="GBT14" s="83"/>
      <c r="GBU14" s="83"/>
      <c r="GBV14" s="83"/>
      <c r="GBW14" s="83"/>
      <c r="GBX14" s="83"/>
      <c r="GBY14" s="83"/>
      <c r="GBZ14" s="83"/>
      <c r="GCA14" s="83"/>
      <c r="GCB14" s="83"/>
      <c r="GCC14" s="83"/>
      <c r="GCD14" s="83"/>
      <c r="GCE14" s="83"/>
      <c r="GCF14" s="83"/>
      <c r="GCG14" s="83"/>
      <c r="GCH14" s="83"/>
      <c r="GCI14" s="83"/>
      <c r="GCJ14" s="83"/>
      <c r="GCK14" s="83"/>
      <c r="GCL14" s="83"/>
      <c r="GCM14" s="83"/>
      <c r="GCN14" s="83"/>
      <c r="GCO14" s="83"/>
      <c r="GCP14" s="83"/>
      <c r="GCQ14" s="83"/>
      <c r="GCR14" s="83"/>
      <c r="GCS14" s="83"/>
      <c r="GCT14" s="83"/>
      <c r="GCU14" s="83"/>
      <c r="GCV14" s="83"/>
      <c r="GCW14" s="83"/>
      <c r="GCX14" s="83"/>
      <c r="GCY14" s="83"/>
      <c r="GCZ14" s="83"/>
      <c r="GDA14" s="83"/>
      <c r="GDB14" s="83"/>
      <c r="GDC14" s="83"/>
      <c r="GDD14" s="83"/>
      <c r="GDE14" s="83"/>
      <c r="GDF14" s="83"/>
      <c r="GDG14" s="83"/>
      <c r="GDH14" s="83"/>
      <c r="GDI14" s="83"/>
      <c r="GDJ14" s="83"/>
      <c r="GDK14" s="83"/>
      <c r="GDL14" s="83"/>
      <c r="GDM14" s="83"/>
      <c r="GDN14" s="83"/>
      <c r="GDO14" s="83"/>
      <c r="GDP14" s="83"/>
      <c r="GDQ14" s="83"/>
      <c r="GDR14" s="83"/>
      <c r="GDS14" s="83"/>
      <c r="GDT14" s="83"/>
      <c r="GDU14" s="83"/>
      <c r="GDV14" s="83"/>
      <c r="GDW14" s="83"/>
      <c r="GDX14" s="83"/>
      <c r="GDY14" s="83"/>
      <c r="GDZ14" s="83"/>
      <c r="GEA14" s="83"/>
      <c r="GEB14" s="83"/>
      <c r="GEC14" s="83"/>
      <c r="GED14" s="83"/>
      <c r="GEE14" s="83"/>
      <c r="GEF14" s="83"/>
      <c r="GEG14" s="83"/>
      <c r="GEH14" s="83"/>
      <c r="GEI14" s="83"/>
      <c r="GEJ14" s="83"/>
      <c r="GEK14" s="83"/>
      <c r="GEL14" s="83"/>
      <c r="GEM14" s="83"/>
      <c r="GEN14" s="83"/>
      <c r="GEO14" s="83"/>
      <c r="GEP14" s="83"/>
      <c r="GEQ14" s="83"/>
      <c r="GER14" s="83"/>
      <c r="GES14" s="83"/>
      <c r="GET14" s="83"/>
      <c r="GEU14" s="83"/>
      <c r="GEV14" s="83"/>
      <c r="GEW14" s="83"/>
      <c r="GEX14" s="83"/>
      <c r="GEY14" s="83"/>
      <c r="GEZ14" s="83"/>
      <c r="GFA14" s="83"/>
      <c r="GFB14" s="83"/>
      <c r="GFC14" s="83"/>
      <c r="GFD14" s="83"/>
      <c r="GFE14" s="83"/>
      <c r="GFF14" s="83"/>
      <c r="GFG14" s="83"/>
      <c r="GFH14" s="83"/>
      <c r="GFI14" s="83"/>
      <c r="GFJ14" s="83"/>
      <c r="GFK14" s="83"/>
      <c r="GFL14" s="83"/>
      <c r="GFM14" s="83"/>
      <c r="GFN14" s="83"/>
      <c r="GFO14" s="83"/>
      <c r="GFP14" s="83"/>
      <c r="GFQ14" s="83"/>
      <c r="GFR14" s="83"/>
      <c r="GFS14" s="83"/>
      <c r="GFT14" s="83"/>
      <c r="GFU14" s="83"/>
      <c r="GFV14" s="83"/>
      <c r="GFW14" s="83"/>
      <c r="GFX14" s="83"/>
      <c r="GFY14" s="83"/>
      <c r="GFZ14" s="83"/>
      <c r="GGA14" s="83"/>
      <c r="GGB14" s="83"/>
      <c r="GGC14" s="83"/>
      <c r="GGD14" s="83"/>
      <c r="GGE14" s="83"/>
      <c r="GGF14" s="83"/>
      <c r="GGG14" s="83"/>
      <c r="GGH14" s="83"/>
      <c r="GGI14" s="83"/>
      <c r="GGJ14" s="83"/>
      <c r="GGK14" s="83"/>
      <c r="GGL14" s="83"/>
      <c r="GGM14" s="83"/>
      <c r="GGN14" s="83"/>
      <c r="GGO14" s="83"/>
      <c r="GGP14" s="83"/>
      <c r="GGQ14" s="83"/>
      <c r="GGR14" s="83"/>
      <c r="GGS14" s="83"/>
      <c r="GGT14" s="83"/>
      <c r="GGU14" s="83"/>
      <c r="GGV14" s="83"/>
      <c r="GGW14" s="83"/>
      <c r="GGX14" s="83"/>
      <c r="GGY14" s="83"/>
      <c r="GGZ14" s="83"/>
      <c r="GHA14" s="83"/>
      <c r="GHB14" s="83"/>
      <c r="GHC14" s="83"/>
      <c r="GHD14" s="83"/>
      <c r="GHE14" s="83"/>
      <c r="GHF14" s="83"/>
      <c r="GHG14" s="83"/>
      <c r="GHH14" s="83"/>
      <c r="GHI14" s="83"/>
      <c r="GHJ14" s="83"/>
      <c r="GHK14" s="83"/>
      <c r="GHL14" s="83"/>
      <c r="GHM14" s="83"/>
      <c r="GHN14" s="83"/>
      <c r="GHO14" s="83"/>
      <c r="GHP14" s="83"/>
      <c r="GHQ14" s="83"/>
      <c r="GHR14" s="83"/>
      <c r="GHS14" s="83"/>
      <c r="GHT14" s="83"/>
      <c r="GHU14" s="83"/>
      <c r="GHV14" s="83"/>
      <c r="GHW14" s="83"/>
      <c r="GHX14" s="83"/>
      <c r="GHY14" s="83"/>
      <c r="GHZ14" s="83"/>
      <c r="GIA14" s="83"/>
      <c r="GIB14" s="83"/>
      <c r="GIC14" s="83"/>
      <c r="GID14" s="83"/>
      <c r="GIE14" s="83"/>
      <c r="GIF14" s="83"/>
      <c r="GIG14" s="83"/>
      <c r="GIH14" s="83"/>
      <c r="GII14" s="83"/>
      <c r="GIJ14" s="83"/>
      <c r="GIK14" s="83"/>
      <c r="GIL14" s="83"/>
      <c r="GIM14" s="83"/>
      <c r="GIN14" s="83"/>
      <c r="GIO14" s="83"/>
      <c r="GIP14" s="83"/>
      <c r="GIQ14" s="83"/>
      <c r="GIR14" s="83"/>
      <c r="GIS14" s="83"/>
      <c r="GIT14" s="83"/>
      <c r="GIU14" s="83"/>
      <c r="GIV14" s="83"/>
      <c r="GIW14" s="83"/>
      <c r="GIX14" s="83"/>
      <c r="GIY14" s="83"/>
      <c r="GIZ14" s="83"/>
      <c r="GJA14" s="83"/>
      <c r="GJB14" s="83"/>
      <c r="GJC14" s="83"/>
      <c r="GJD14" s="83"/>
      <c r="GJE14" s="83"/>
      <c r="GJF14" s="83"/>
      <c r="GJG14" s="83"/>
      <c r="GJH14" s="83"/>
      <c r="GJI14" s="83"/>
      <c r="GJJ14" s="83"/>
      <c r="GJK14" s="83"/>
      <c r="GJL14" s="83"/>
      <c r="GJM14" s="83"/>
      <c r="GJN14" s="83"/>
      <c r="GJO14" s="83"/>
      <c r="GJP14" s="83"/>
      <c r="GJQ14" s="83"/>
      <c r="GJR14" s="83"/>
      <c r="GJS14" s="83"/>
      <c r="GJT14" s="83"/>
      <c r="GJU14" s="83"/>
      <c r="GJV14" s="83"/>
      <c r="GJW14" s="83"/>
      <c r="GJX14" s="83"/>
      <c r="GJY14" s="83"/>
      <c r="GJZ14" s="83"/>
      <c r="GKA14" s="83"/>
      <c r="GKB14" s="83"/>
      <c r="GKC14" s="83"/>
      <c r="GKD14" s="83"/>
      <c r="GKE14" s="83"/>
      <c r="GKF14" s="83"/>
      <c r="GKG14" s="83"/>
      <c r="GKH14" s="83"/>
      <c r="GKI14" s="83"/>
      <c r="GKJ14" s="83"/>
      <c r="GKK14" s="83"/>
      <c r="GKL14" s="83"/>
      <c r="GKM14" s="83"/>
      <c r="GKN14" s="83"/>
      <c r="GKO14" s="83"/>
      <c r="GKP14" s="83"/>
      <c r="GKQ14" s="83"/>
      <c r="GKR14" s="83"/>
      <c r="GKS14" s="83"/>
      <c r="GKT14" s="83"/>
      <c r="GKU14" s="83"/>
      <c r="GKV14" s="83"/>
      <c r="GKW14" s="83"/>
      <c r="GKX14" s="83"/>
      <c r="GKY14" s="83"/>
      <c r="GKZ14" s="83"/>
      <c r="GLA14" s="83"/>
      <c r="GLB14" s="83"/>
      <c r="GLC14" s="83"/>
      <c r="GLD14" s="83"/>
      <c r="GLE14" s="83"/>
      <c r="GLF14" s="83"/>
      <c r="GLG14" s="83"/>
      <c r="GLH14" s="83"/>
      <c r="GLI14" s="83"/>
      <c r="GLJ14" s="83"/>
      <c r="GLK14" s="83"/>
      <c r="GLL14" s="83"/>
      <c r="GLM14" s="83"/>
      <c r="GLN14" s="83"/>
      <c r="GLO14" s="83"/>
      <c r="GLP14" s="83"/>
      <c r="GLQ14" s="83"/>
      <c r="GLR14" s="83"/>
      <c r="GLS14" s="83"/>
      <c r="GLT14" s="83"/>
      <c r="GLU14" s="83"/>
      <c r="GLV14" s="83"/>
      <c r="GLW14" s="83"/>
      <c r="GLX14" s="83"/>
      <c r="GLY14" s="83"/>
      <c r="GLZ14" s="83"/>
      <c r="GMA14" s="83"/>
      <c r="GMB14" s="83"/>
      <c r="GMC14" s="83"/>
      <c r="GMD14" s="83"/>
      <c r="GME14" s="83"/>
      <c r="GMF14" s="83"/>
      <c r="GMG14" s="83"/>
      <c r="GMH14" s="83"/>
      <c r="GMI14" s="83"/>
      <c r="GMJ14" s="83"/>
      <c r="GMK14" s="83"/>
      <c r="GML14" s="83"/>
      <c r="GMM14" s="83"/>
      <c r="GMN14" s="83"/>
      <c r="GMO14" s="83"/>
      <c r="GMP14" s="83"/>
      <c r="GMQ14" s="83"/>
      <c r="GMR14" s="83"/>
      <c r="GMS14" s="83"/>
      <c r="GMT14" s="83"/>
      <c r="GMU14" s="83"/>
      <c r="GMV14" s="83"/>
      <c r="GMW14" s="83"/>
      <c r="GMX14" s="83"/>
      <c r="GMY14" s="83"/>
      <c r="GMZ14" s="83"/>
      <c r="GNA14" s="83"/>
      <c r="GNB14" s="83"/>
      <c r="GNC14" s="83"/>
      <c r="GND14" s="83"/>
      <c r="GNE14" s="83"/>
      <c r="GNF14" s="83"/>
      <c r="GNG14" s="83"/>
      <c r="GNH14" s="83"/>
      <c r="GNI14" s="83"/>
      <c r="GNJ14" s="83"/>
      <c r="GNK14" s="83"/>
      <c r="GNL14" s="83"/>
      <c r="GNM14" s="83"/>
      <c r="GNN14" s="83"/>
      <c r="GNO14" s="83"/>
      <c r="GNP14" s="83"/>
      <c r="GNQ14" s="83"/>
      <c r="GNR14" s="83"/>
      <c r="GNS14" s="83"/>
      <c r="GNT14" s="83"/>
      <c r="GNU14" s="83"/>
      <c r="GNV14" s="83"/>
      <c r="GNW14" s="83"/>
      <c r="GNX14" s="83"/>
      <c r="GNY14" s="83"/>
      <c r="GNZ14" s="83"/>
      <c r="GOA14" s="83"/>
      <c r="GOB14" s="83"/>
      <c r="GOC14" s="83"/>
      <c r="GOD14" s="83"/>
      <c r="GOE14" s="83"/>
      <c r="GOF14" s="83"/>
      <c r="GOG14" s="83"/>
      <c r="GOH14" s="83"/>
      <c r="GOI14" s="83"/>
      <c r="GOJ14" s="83"/>
      <c r="GOK14" s="83"/>
      <c r="GOL14" s="83"/>
      <c r="GOM14" s="83"/>
      <c r="GON14" s="83"/>
      <c r="GOO14" s="83"/>
      <c r="GOP14" s="83"/>
      <c r="GOQ14" s="83"/>
      <c r="GOR14" s="83"/>
      <c r="GOS14" s="83"/>
      <c r="GOT14" s="83"/>
      <c r="GOU14" s="83"/>
      <c r="GOV14" s="83"/>
      <c r="GOW14" s="83"/>
      <c r="GOX14" s="83"/>
      <c r="GOY14" s="83"/>
      <c r="GOZ14" s="83"/>
      <c r="GPA14" s="83"/>
      <c r="GPB14" s="83"/>
      <c r="GPC14" s="83"/>
      <c r="GPD14" s="83"/>
      <c r="GPE14" s="83"/>
      <c r="GPF14" s="83"/>
      <c r="GPG14" s="83"/>
      <c r="GPH14" s="83"/>
      <c r="GPI14" s="83"/>
      <c r="GPJ14" s="83"/>
      <c r="GPK14" s="83"/>
      <c r="GPL14" s="83"/>
      <c r="GPM14" s="83"/>
      <c r="GPN14" s="83"/>
      <c r="GPO14" s="83"/>
      <c r="GPP14" s="83"/>
      <c r="GPQ14" s="83"/>
      <c r="GPR14" s="83"/>
      <c r="GPS14" s="83"/>
      <c r="GPT14" s="83"/>
      <c r="GPU14" s="83"/>
      <c r="GPV14" s="83"/>
      <c r="GPW14" s="83"/>
      <c r="GPX14" s="83"/>
      <c r="GPY14" s="83"/>
      <c r="GPZ14" s="83"/>
      <c r="GQA14" s="83"/>
      <c r="GQB14" s="83"/>
      <c r="GQC14" s="83"/>
      <c r="GQD14" s="83"/>
      <c r="GQE14" s="83"/>
      <c r="GQF14" s="83"/>
      <c r="GQG14" s="83"/>
      <c r="GQH14" s="83"/>
      <c r="GQI14" s="83"/>
      <c r="GQJ14" s="83"/>
      <c r="GQK14" s="83"/>
      <c r="GQL14" s="83"/>
      <c r="GQM14" s="83"/>
      <c r="GQN14" s="83"/>
      <c r="GQO14" s="83"/>
      <c r="GQP14" s="83"/>
      <c r="GQQ14" s="83"/>
      <c r="GQR14" s="83"/>
      <c r="GQS14" s="83"/>
      <c r="GQT14" s="83"/>
      <c r="GQU14" s="83"/>
      <c r="GQV14" s="83"/>
      <c r="GQW14" s="83"/>
      <c r="GQX14" s="83"/>
      <c r="GQY14" s="83"/>
      <c r="GQZ14" s="83"/>
      <c r="GRA14" s="83"/>
      <c r="GRB14" s="83"/>
      <c r="GRC14" s="83"/>
      <c r="GRD14" s="83"/>
      <c r="GRE14" s="83"/>
      <c r="GRF14" s="83"/>
      <c r="GRG14" s="83"/>
      <c r="GRH14" s="83"/>
      <c r="GRI14" s="83"/>
      <c r="GRJ14" s="83"/>
      <c r="GRK14" s="83"/>
      <c r="GRL14" s="83"/>
      <c r="GRM14" s="83"/>
      <c r="GRN14" s="83"/>
      <c r="GRO14" s="83"/>
      <c r="GRP14" s="83"/>
      <c r="GRQ14" s="83"/>
      <c r="GRR14" s="83"/>
      <c r="GRS14" s="83"/>
      <c r="GRT14" s="83"/>
      <c r="GRU14" s="83"/>
      <c r="GRV14" s="83"/>
      <c r="GRW14" s="83"/>
      <c r="GRX14" s="83"/>
      <c r="GRY14" s="83"/>
      <c r="GRZ14" s="83"/>
      <c r="GSA14" s="83"/>
      <c r="GSB14" s="83"/>
      <c r="GSC14" s="83"/>
      <c r="GSD14" s="83"/>
      <c r="GSE14" s="83"/>
      <c r="GSF14" s="83"/>
      <c r="GSG14" s="83"/>
      <c r="GSH14" s="83"/>
      <c r="GSI14" s="83"/>
      <c r="GSJ14" s="83"/>
      <c r="GSK14" s="83"/>
      <c r="GSL14" s="83"/>
      <c r="GSM14" s="83"/>
      <c r="GSN14" s="83"/>
      <c r="GSO14" s="83"/>
      <c r="GSP14" s="83"/>
      <c r="GSQ14" s="83"/>
      <c r="GSR14" s="83"/>
      <c r="GSS14" s="83"/>
      <c r="GST14" s="83"/>
      <c r="GSU14" s="83"/>
      <c r="GSV14" s="83"/>
      <c r="GSW14" s="83"/>
      <c r="GSX14" s="83"/>
      <c r="GSY14" s="83"/>
      <c r="GSZ14" s="83"/>
      <c r="GTA14" s="83"/>
      <c r="GTB14" s="83"/>
      <c r="GTC14" s="83"/>
      <c r="GTD14" s="83"/>
      <c r="GTE14" s="83"/>
      <c r="GTF14" s="83"/>
      <c r="GTG14" s="83"/>
      <c r="GTH14" s="83"/>
      <c r="GTI14" s="83"/>
      <c r="GTJ14" s="83"/>
      <c r="GTK14" s="83"/>
      <c r="GTL14" s="83"/>
      <c r="GTM14" s="83"/>
      <c r="GTN14" s="83"/>
      <c r="GTO14" s="83"/>
      <c r="GTP14" s="83"/>
      <c r="GTQ14" s="83"/>
      <c r="GTR14" s="83"/>
      <c r="GTS14" s="83"/>
      <c r="GTT14" s="83"/>
      <c r="GTU14" s="83"/>
      <c r="GTV14" s="83"/>
      <c r="GTW14" s="83"/>
      <c r="GTX14" s="83"/>
      <c r="GTY14" s="83"/>
      <c r="GTZ14" s="83"/>
      <c r="GUA14" s="83"/>
      <c r="GUB14" s="83"/>
      <c r="GUC14" s="83"/>
      <c r="GUD14" s="83"/>
      <c r="GUE14" s="83"/>
      <c r="GUF14" s="83"/>
      <c r="GUG14" s="83"/>
      <c r="GUH14" s="83"/>
      <c r="GUI14" s="83"/>
      <c r="GUJ14" s="83"/>
      <c r="GUK14" s="83"/>
      <c r="GUL14" s="83"/>
      <c r="GUM14" s="83"/>
      <c r="GUN14" s="83"/>
      <c r="GUO14" s="83"/>
      <c r="GUP14" s="83"/>
      <c r="GUQ14" s="83"/>
      <c r="GUR14" s="83"/>
      <c r="GUS14" s="83"/>
      <c r="GUT14" s="83"/>
      <c r="GUU14" s="83"/>
      <c r="GUV14" s="83"/>
      <c r="GUW14" s="83"/>
      <c r="GUX14" s="83"/>
      <c r="GUY14" s="83"/>
      <c r="GUZ14" s="83"/>
      <c r="GVA14" s="83"/>
      <c r="GVB14" s="83"/>
      <c r="GVC14" s="83"/>
      <c r="GVD14" s="83"/>
      <c r="GVE14" s="83"/>
      <c r="GVF14" s="83"/>
      <c r="GVG14" s="83"/>
      <c r="GVH14" s="83"/>
      <c r="GVI14" s="83"/>
      <c r="GVJ14" s="83"/>
      <c r="GVK14" s="83"/>
      <c r="GVL14" s="83"/>
      <c r="GVM14" s="83"/>
      <c r="GVN14" s="83"/>
      <c r="GVO14" s="83"/>
      <c r="GVP14" s="83"/>
      <c r="GVQ14" s="83"/>
      <c r="GVR14" s="83"/>
      <c r="GVS14" s="83"/>
      <c r="GVT14" s="83"/>
      <c r="GVU14" s="83"/>
      <c r="GVV14" s="83"/>
      <c r="GVW14" s="83"/>
      <c r="GVX14" s="83"/>
      <c r="GVY14" s="83"/>
      <c r="GVZ14" s="83"/>
      <c r="GWA14" s="83"/>
      <c r="GWB14" s="83"/>
      <c r="GWC14" s="83"/>
      <c r="GWD14" s="83"/>
      <c r="GWE14" s="83"/>
      <c r="GWF14" s="83"/>
      <c r="GWG14" s="83"/>
      <c r="GWH14" s="83"/>
      <c r="GWI14" s="83"/>
      <c r="GWJ14" s="83"/>
      <c r="GWK14" s="83"/>
      <c r="GWL14" s="83"/>
      <c r="GWM14" s="83"/>
      <c r="GWN14" s="83"/>
      <c r="GWO14" s="83"/>
      <c r="GWP14" s="83"/>
      <c r="GWQ14" s="83"/>
      <c r="GWR14" s="83"/>
      <c r="GWS14" s="83"/>
      <c r="GWT14" s="83"/>
      <c r="GWU14" s="83"/>
      <c r="GWV14" s="83"/>
      <c r="GWW14" s="83"/>
      <c r="GWX14" s="83"/>
      <c r="GWY14" s="83"/>
      <c r="GWZ14" s="83"/>
      <c r="GXA14" s="83"/>
      <c r="GXB14" s="83"/>
      <c r="GXC14" s="83"/>
      <c r="GXD14" s="83"/>
      <c r="GXE14" s="83"/>
      <c r="GXF14" s="83"/>
      <c r="GXG14" s="83"/>
      <c r="GXH14" s="83"/>
      <c r="GXI14" s="83"/>
      <c r="GXJ14" s="83"/>
      <c r="GXK14" s="83"/>
      <c r="GXL14" s="83"/>
      <c r="GXM14" s="83"/>
      <c r="GXN14" s="83"/>
      <c r="GXO14" s="83"/>
      <c r="GXP14" s="83"/>
      <c r="GXQ14" s="83"/>
      <c r="GXR14" s="83"/>
      <c r="GXS14" s="83"/>
      <c r="GXT14" s="83"/>
      <c r="GXU14" s="83"/>
      <c r="GXV14" s="83"/>
      <c r="GXW14" s="83"/>
      <c r="GXX14" s="83"/>
      <c r="GXY14" s="83"/>
      <c r="GXZ14" s="83"/>
      <c r="GYA14" s="83"/>
      <c r="GYB14" s="83"/>
      <c r="GYC14" s="83"/>
      <c r="GYD14" s="83"/>
      <c r="GYE14" s="83"/>
      <c r="GYF14" s="83"/>
      <c r="GYG14" s="83"/>
      <c r="GYH14" s="83"/>
      <c r="GYI14" s="83"/>
      <c r="GYJ14" s="83"/>
      <c r="GYK14" s="83"/>
      <c r="GYL14" s="83"/>
      <c r="GYM14" s="83"/>
      <c r="GYN14" s="83"/>
      <c r="GYO14" s="83"/>
      <c r="GYP14" s="83"/>
      <c r="GYQ14" s="83"/>
      <c r="GYR14" s="83"/>
      <c r="GYS14" s="83"/>
      <c r="GYT14" s="83"/>
      <c r="GYU14" s="83"/>
      <c r="GYV14" s="83"/>
      <c r="GYW14" s="83"/>
      <c r="GYX14" s="83"/>
      <c r="GYY14" s="83"/>
      <c r="GYZ14" s="83"/>
      <c r="GZA14" s="83"/>
      <c r="GZB14" s="83"/>
      <c r="GZC14" s="83"/>
      <c r="GZD14" s="83"/>
      <c r="GZE14" s="83"/>
      <c r="GZF14" s="83"/>
      <c r="GZG14" s="83"/>
      <c r="GZH14" s="83"/>
      <c r="GZI14" s="83"/>
      <c r="GZJ14" s="83"/>
      <c r="GZK14" s="83"/>
      <c r="GZL14" s="83"/>
      <c r="GZM14" s="83"/>
      <c r="GZN14" s="83"/>
      <c r="GZO14" s="83"/>
      <c r="GZP14" s="83"/>
      <c r="GZQ14" s="83"/>
      <c r="GZR14" s="83"/>
      <c r="GZS14" s="83"/>
      <c r="GZT14" s="83"/>
      <c r="GZU14" s="83"/>
      <c r="GZV14" s="83"/>
      <c r="GZW14" s="83"/>
      <c r="GZX14" s="83"/>
      <c r="GZY14" s="83"/>
      <c r="GZZ14" s="83"/>
      <c r="HAA14" s="83"/>
      <c r="HAB14" s="83"/>
      <c r="HAC14" s="83"/>
      <c r="HAD14" s="83"/>
      <c r="HAE14" s="83"/>
      <c r="HAF14" s="83"/>
      <c r="HAG14" s="83"/>
      <c r="HAH14" s="83"/>
      <c r="HAI14" s="83"/>
      <c r="HAJ14" s="83"/>
      <c r="HAK14" s="83"/>
      <c r="HAL14" s="83"/>
      <c r="HAM14" s="83"/>
      <c r="HAN14" s="83"/>
      <c r="HAO14" s="83"/>
      <c r="HAP14" s="83"/>
      <c r="HAQ14" s="83"/>
      <c r="HAR14" s="83"/>
      <c r="HAS14" s="83"/>
      <c r="HAT14" s="83"/>
      <c r="HAU14" s="83"/>
      <c r="HAV14" s="83"/>
      <c r="HAW14" s="83"/>
      <c r="HAX14" s="83"/>
      <c r="HAY14" s="83"/>
      <c r="HAZ14" s="83"/>
      <c r="HBA14" s="83"/>
      <c r="HBB14" s="83"/>
      <c r="HBC14" s="83"/>
      <c r="HBD14" s="83"/>
      <c r="HBE14" s="83"/>
      <c r="HBF14" s="83"/>
      <c r="HBG14" s="83"/>
      <c r="HBH14" s="83"/>
      <c r="HBI14" s="83"/>
      <c r="HBJ14" s="83"/>
      <c r="HBK14" s="83"/>
      <c r="HBL14" s="83"/>
      <c r="HBM14" s="83"/>
      <c r="HBN14" s="83"/>
      <c r="HBO14" s="83"/>
      <c r="HBP14" s="83"/>
      <c r="HBQ14" s="83"/>
      <c r="HBR14" s="83"/>
      <c r="HBS14" s="83"/>
      <c r="HBT14" s="83"/>
      <c r="HBU14" s="83"/>
      <c r="HBV14" s="83"/>
      <c r="HBW14" s="83"/>
      <c r="HBX14" s="83"/>
      <c r="HBY14" s="83"/>
      <c r="HBZ14" s="83"/>
      <c r="HCA14" s="83"/>
      <c r="HCB14" s="83"/>
      <c r="HCC14" s="83"/>
      <c r="HCD14" s="83"/>
      <c r="HCE14" s="83"/>
      <c r="HCF14" s="83"/>
      <c r="HCG14" s="83"/>
      <c r="HCH14" s="83"/>
      <c r="HCI14" s="83"/>
      <c r="HCJ14" s="83"/>
      <c r="HCK14" s="83"/>
      <c r="HCL14" s="83"/>
      <c r="HCM14" s="83"/>
      <c r="HCN14" s="83"/>
      <c r="HCO14" s="83"/>
      <c r="HCP14" s="83"/>
      <c r="HCQ14" s="83"/>
      <c r="HCR14" s="83"/>
      <c r="HCS14" s="83"/>
      <c r="HCT14" s="83"/>
      <c r="HCU14" s="83"/>
      <c r="HCV14" s="83"/>
      <c r="HCW14" s="83"/>
      <c r="HCX14" s="83"/>
      <c r="HCY14" s="83"/>
      <c r="HCZ14" s="83"/>
      <c r="HDA14" s="83"/>
      <c r="HDB14" s="83"/>
      <c r="HDC14" s="83"/>
      <c r="HDD14" s="83"/>
      <c r="HDE14" s="83"/>
      <c r="HDF14" s="83"/>
      <c r="HDG14" s="83"/>
      <c r="HDH14" s="83"/>
      <c r="HDI14" s="83"/>
      <c r="HDJ14" s="83"/>
      <c r="HDK14" s="83"/>
      <c r="HDL14" s="83"/>
      <c r="HDM14" s="83"/>
      <c r="HDN14" s="83"/>
      <c r="HDO14" s="83"/>
      <c r="HDP14" s="83"/>
      <c r="HDQ14" s="83"/>
      <c r="HDR14" s="83"/>
      <c r="HDS14" s="83"/>
      <c r="HDT14" s="83"/>
      <c r="HDU14" s="83"/>
      <c r="HDV14" s="83"/>
      <c r="HDW14" s="83"/>
      <c r="HDX14" s="83"/>
      <c r="HDY14" s="83"/>
      <c r="HDZ14" s="83"/>
      <c r="HEA14" s="83"/>
      <c r="HEB14" s="83"/>
      <c r="HEC14" s="83"/>
      <c r="HED14" s="83"/>
      <c r="HEE14" s="83"/>
      <c r="HEF14" s="83"/>
      <c r="HEG14" s="83"/>
      <c r="HEH14" s="83"/>
      <c r="HEI14" s="83"/>
      <c r="HEJ14" s="83"/>
      <c r="HEK14" s="83"/>
      <c r="HEL14" s="83"/>
      <c r="HEM14" s="83"/>
      <c r="HEN14" s="83"/>
      <c r="HEO14" s="83"/>
      <c r="HEP14" s="83"/>
      <c r="HEQ14" s="83"/>
      <c r="HER14" s="83"/>
      <c r="HES14" s="83"/>
      <c r="HET14" s="83"/>
      <c r="HEU14" s="83"/>
      <c r="HEV14" s="83"/>
      <c r="HEW14" s="83"/>
      <c r="HEX14" s="83"/>
      <c r="HEY14" s="83"/>
      <c r="HEZ14" s="83"/>
      <c r="HFA14" s="83"/>
      <c r="HFB14" s="83"/>
      <c r="HFC14" s="83"/>
      <c r="HFD14" s="83"/>
      <c r="HFE14" s="83"/>
      <c r="HFF14" s="83"/>
      <c r="HFG14" s="83"/>
      <c r="HFH14" s="83"/>
      <c r="HFI14" s="83"/>
      <c r="HFJ14" s="83"/>
      <c r="HFK14" s="83"/>
      <c r="HFL14" s="83"/>
      <c r="HFM14" s="83"/>
      <c r="HFN14" s="83"/>
      <c r="HFO14" s="83"/>
      <c r="HFP14" s="83"/>
      <c r="HFQ14" s="83"/>
      <c r="HFR14" s="83"/>
      <c r="HFS14" s="83"/>
      <c r="HFT14" s="83"/>
      <c r="HFU14" s="83"/>
      <c r="HFV14" s="83"/>
      <c r="HFW14" s="83"/>
      <c r="HFX14" s="83"/>
      <c r="HFY14" s="83"/>
      <c r="HFZ14" s="83"/>
      <c r="HGA14" s="83"/>
      <c r="HGB14" s="83"/>
      <c r="HGC14" s="83"/>
      <c r="HGD14" s="83"/>
      <c r="HGE14" s="83"/>
      <c r="HGF14" s="83"/>
      <c r="HGG14" s="83"/>
      <c r="HGH14" s="83"/>
      <c r="HGI14" s="83"/>
      <c r="HGJ14" s="83"/>
      <c r="HGK14" s="83"/>
      <c r="HGL14" s="83"/>
      <c r="HGM14" s="83"/>
      <c r="HGN14" s="83"/>
      <c r="HGO14" s="83"/>
      <c r="HGP14" s="83"/>
      <c r="HGQ14" s="83"/>
      <c r="HGR14" s="83"/>
      <c r="HGS14" s="83"/>
      <c r="HGT14" s="83"/>
      <c r="HGU14" s="83"/>
      <c r="HGV14" s="83"/>
      <c r="HGW14" s="83"/>
      <c r="HGX14" s="83"/>
      <c r="HGY14" s="83"/>
      <c r="HGZ14" s="83"/>
      <c r="HHA14" s="83"/>
      <c r="HHB14" s="83"/>
      <c r="HHC14" s="83"/>
      <c r="HHD14" s="83"/>
      <c r="HHE14" s="83"/>
      <c r="HHF14" s="83"/>
      <c r="HHG14" s="83"/>
      <c r="HHH14" s="83"/>
      <c r="HHI14" s="83"/>
      <c r="HHJ14" s="83"/>
      <c r="HHK14" s="83"/>
      <c r="HHL14" s="83"/>
      <c r="HHM14" s="83"/>
      <c r="HHN14" s="83"/>
      <c r="HHO14" s="83"/>
      <c r="HHP14" s="83"/>
      <c r="HHQ14" s="83"/>
      <c r="HHR14" s="83"/>
      <c r="HHS14" s="83"/>
      <c r="HHT14" s="83"/>
      <c r="HHU14" s="83"/>
      <c r="HHV14" s="83"/>
      <c r="HHW14" s="83"/>
      <c r="HHX14" s="83"/>
      <c r="HHY14" s="83"/>
      <c r="HHZ14" s="83"/>
      <c r="HIA14" s="83"/>
      <c r="HIB14" s="83"/>
      <c r="HIC14" s="83"/>
      <c r="HID14" s="83"/>
      <c r="HIE14" s="83"/>
      <c r="HIF14" s="83"/>
      <c r="HIG14" s="83"/>
      <c r="HIH14" s="83"/>
      <c r="HII14" s="83"/>
      <c r="HIJ14" s="83"/>
      <c r="HIK14" s="83"/>
      <c r="HIL14" s="83"/>
      <c r="HIM14" s="83"/>
      <c r="HIN14" s="83"/>
      <c r="HIO14" s="83"/>
      <c r="HIP14" s="83"/>
      <c r="HIQ14" s="83"/>
      <c r="HIR14" s="83"/>
      <c r="HIS14" s="83"/>
      <c r="HIT14" s="83"/>
      <c r="HIU14" s="83"/>
      <c r="HIV14" s="83"/>
      <c r="HIW14" s="83"/>
      <c r="HIX14" s="83"/>
      <c r="HIY14" s="83"/>
      <c r="HIZ14" s="83"/>
      <c r="HJA14" s="83"/>
      <c r="HJB14" s="83"/>
      <c r="HJC14" s="83"/>
      <c r="HJD14" s="83"/>
      <c r="HJE14" s="83"/>
      <c r="HJF14" s="83"/>
      <c r="HJG14" s="83"/>
      <c r="HJH14" s="83"/>
      <c r="HJI14" s="83"/>
      <c r="HJJ14" s="83"/>
      <c r="HJK14" s="83"/>
      <c r="HJL14" s="83"/>
      <c r="HJM14" s="83"/>
      <c r="HJN14" s="83"/>
      <c r="HJO14" s="83"/>
      <c r="HJP14" s="83"/>
      <c r="HJQ14" s="83"/>
      <c r="HJR14" s="83"/>
      <c r="HJS14" s="83"/>
      <c r="HJT14" s="83"/>
      <c r="HJU14" s="83"/>
      <c r="HJV14" s="83"/>
      <c r="HJW14" s="83"/>
      <c r="HJX14" s="83"/>
      <c r="HJY14" s="83"/>
      <c r="HJZ14" s="83"/>
      <c r="HKA14" s="83"/>
      <c r="HKB14" s="83"/>
      <c r="HKC14" s="83"/>
      <c r="HKD14" s="83"/>
      <c r="HKE14" s="83"/>
      <c r="HKF14" s="83"/>
      <c r="HKG14" s="83"/>
      <c r="HKH14" s="83"/>
      <c r="HKI14" s="83"/>
      <c r="HKJ14" s="83"/>
      <c r="HKK14" s="83"/>
      <c r="HKL14" s="83"/>
      <c r="HKM14" s="83"/>
      <c r="HKN14" s="83"/>
      <c r="HKO14" s="83"/>
      <c r="HKP14" s="83"/>
      <c r="HKQ14" s="83"/>
      <c r="HKR14" s="83"/>
      <c r="HKS14" s="83"/>
      <c r="HKT14" s="83"/>
      <c r="HKU14" s="83"/>
      <c r="HKV14" s="83"/>
      <c r="HKW14" s="83"/>
      <c r="HKX14" s="83"/>
      <c r="HKY14" s="83"/>
      <c r="HKZ14" s="83"/>
      <c r="HLA14" s="83"/>
      <c r="HLB14" s="83"/>
      <c r="HLC14" s="83"/>
      <c r="HLD14" s="83"/>
      <c r="HLE14" s="83"/>
      <c r="HLF14" s="83"/>
      <c r="HLG14" s="83"/>
      <c r="HLH14" s="83"/>
      <c r="HLI14" s="83"/>
      <c r="HLJ14" s="83"/>
      <c r="HLK14" s="83"/>
      <c r="HLL14" s="83"/>
      <c r="HLM14" s="83"/>
      <c r="HLN14" s="83"/>
      <c r="HLO14" s="83"/>
      <c r="HLP14" s="83"/>
      <c r="HLQ14" s="83"/>
      <c r="HLR14" s="83"/>
      <c r="HLS14" s="83"/>
      <c r="HLT14" s="83"/>
      <c r="HLU14" s="83"/>
      <c r="HLV14" s="83"/>
      <c r="HLW14" s="83"/>
      <c r="HLX14" s="83"/>
      <c r="HLY14" s="83"/>
      <c r="HLZ14" s="83"/>
      <c r="HMA14" s="83"/>
      <c r="HMB14" s="83"/>
      <c r="HMC14" s="83"/>
      <c r="HMD14" s="83"/>
      <c r="HME14" s="83"/>
      <c r="HMF14" s="83"/>
      <c r="HMG14" s="83"/>
      <c r="HMH14" s="83"/>
      <c r="HMI14" s="83"/>
      <c r="HMJ14" s="83"/>
      <c r="HMK14" s="83"/>
      <c r="HML14" s="83"/>
      <c r="HMM14" s="83"/>
      <c r="HMN14" s="83"/>
      <c r="HMO14" s="83"/>
      <c r="HMP14" s="83"/>
      <c r="HMQ14" s="83"/>
      <c r="HMR14" s="83"/>
      <c r="HMS14" s="83"/>
      <c r="HMT14" s="83"/>
      <c r="HMU14" s="83"/>
      <c r="HMV14" s="83"/>
      <c r="HMW14" s="83"/>
      <c r="HMX14" s="83"/>
      <c r="HMY14" s="83"/>
      <c r="HMZ14" s="83"/>
      <c r="HNA14" s="83"/>
      <c r="HNB14" s="83"/>
      <c r="HNC14" s="83"/>
      <c r="HND14" s="83"/>
      <c r="HNE14" s="83"/>
      <c r="HNF14" s="83"/>
      <c r="HNG14" s="83"/>
      <c r="HNH14" s="83"/>
      <c r="HNI14" s="83"/>
      <c r="HNJ14" s="83"/>
      <c r="HNK14" s="83"/>
      <c r="HNL14" s="83"/>
      <c r="HNM14" s="83"/>
      <c r="HNN14" s="83"/>
      <c r="HNO14" s="83"/>
      <c r="HNP14" s="83"/>
      <c r="HNQ14" s="83"/>
      <c r="HNR14" s="83"/>
      <c r="HNS14" s="83"/>
      <c r="HNT14" s="83"/>
      <c r="HNU14" s="83"/>
      <c r="HNV14" s="83"/>
      <c r="HNW14" s="83"/>
      <c r="HNX14" s="83"/>
      <c r="HNY14" s="83"/>
      <c r="HNZ14" s="83"/>
      <c r="HOA14" s="83"/>
      <c r="HOB14" s="83"/>
      <c r="HOC14" s="83"/>
      <c r="HOD14" s="83"/>
      <c r="HOE14" s="83"/>
      <c r="HOF14" s="83"/>
      <c r="HOG14" s="83"/>
      <c r="HOH14" s="83"/>
      <c r="HOI14" s="83"/>
      <c r="HOJ14" s="83"/>
      <c r="HOK14" s="83"/>
      <c r="HOL14" s="83"/>
      <c r="HOM14" s="83"/>
      <c r="HON14" s="83"/>
      <c r="HOO14" s="83"/>
      <c r="HOP14" s="83"/>
      <c r="HOQ14" s="83"/>
      <c r="HOR14" s="83"/>
      <c r="HOS14" s="83"/>
      <c r="HOT14" s="83"/>
      <c r="HOU14" s="83"/>
      <c r="HOV14" s="83"/>
      <c r="HOW14" s="83"/>
      <c r="HOX14" s="83"/>
      <c r="HOY14" s="83"/>
      <c r="HOZ14" s="83"/>
      <c r="HPA14" s="83"/>
      <c r="HPB14" s="83"/>
      <c r="HPC14" s="83"/>
      <c r="HPD14" s="83"/>
      <c r="HPE14" s="83"/>
      <c r="HPF14" s="83"/>
      <c r="HPG14" s="83"/>
      <c r="HPH14" s="83"/>
      <c r="HPI14" s="83"/>
      <c r="HPJ14" s="83"/>
      <c r="HPK14" s="83"/>
      <c r="HPL14" s="83"/>
      <c r="HPM14" s="83"/>
      <c r="HPN14" s="83"/>
      <c r="HPO14" s="83"/>
      <c r="HPP14" s="83"/>
      <c r="HPQ14" s="83"/>
      <c r="HPR14" s="83"/>
      <c r="HPS14" s="83"/>
      <c r="HPT14" s="83"/>
      <c r="HPU14" s="83"/>
      <c r="HPV14" s="83"/>
      <c r="HPW14" s="83"/>
      <c r="HPX14" s="83"/>
      <c r="HPY14" s="83"/>
      <c r="HPZ14" s="83"/>
      <c r="HQA14" s="83"/>
      <c r="HQB14" s="83"/>
      <c r="HQC14" s="83"/>
      <c r="HQD14" s="83"/>
      <c r="HQE14" s="83"/>
      <c r="HQF14" s="83"/>
      <c r="HQG14" s="83"/>
      <c r="HQH14" s="83"/>
      <c r="HQI14" s="83"/>
      <c r="HQJ14" s="83"/>
      <c r="HQK14" s="83"/>
      <c r="HQL14" s="83"/>
      <c r="HQM14" s="83"/>
      <c r="HQN14" s="83"/>
      <c r="HQO14" s="83"/>
      <c r="HQP14" s="83"/>
      <c r="HQQ14" s="83"/>
      <c r="HQR14" s="83"/>
      <c r="HQS14" s="83"/>
      <c r="HQT14" s="83"/>
      <c r="HQU14" s="83"/>
      <c r="HQV14" s="83"/>
      <c r="HQW14" s="83"/>
      <c r="HQX14" s="83"/>
      <c r="HQY14" s="83"/>
      <c r="HQZ14" s="83"/>
      <c r="HRA14" s="83"/>
      <c r="HRB14" s="83"/>
      <c r="HRC14" s="83"/>
      <c r="HRD14" s="83"/>
      <c r="HRE14" s="83"/>
      <c r="HRF14" s="83"/>
      <c r="HRG14" s="83"/>
      <c r="HRH14" s="83"/>
      <c r="HRI14" s="83"/>
      <c r="HRJ14" s="83"/>
      <c r="HRK14" s="83"/>
      <c r="HRL14" s="83"/>
      <c r="HRM14" s="83"/>
      <c r="HRN14" s="83"/>
      <c r="HRO14" s="83"/>
      <c r="HRP14" s="83"/>
      <c r="HRQ14" s="83"/>
      <c r="HRR14" s="83"/>
      <c r="HRS14" s="83"/>
      <c r="HRT14" s="83"/>
      <c r="HRU14" s="83"/>
      <c r="HRV14" s="83"/>
      <c r="HRW14" s="83"/>
      <c r="HRX14" s="83"/>
      <c r="HRY14" s="83"/>
      <c r="HRZ14" s="83"/>
      <c r="HSA14" s="83"/>
      <c r="HSB14" s="83"/>
      <c r="HSC14" s="83"/>
      <c r="HSD14" s="83"/>
      <c r="HSE14" s="83"/>
      <c r="HSF14" s="83"/>
      <c r="HSG14" s="83"/>
      <c r="HSH14" s="83"/>
      <c r="HSI14" s="83"/>
      <c r="HSJ14" s="83"/>
      <c r="HSK14" s="83"/>
      <c r="HSL14" s="83"/>
      <c r="HSM14" s="83"/>
      <c r="HSN14" s="83"/>
      <c r="HSO14" s="83"/>
      <c r="HSP14" s="83"/>
      <c r="HSQ14" s="83"/>
      <c r="HSR14" s="83"/>
      <c r="HSS14" s="83"/>
      <c r="HST14" s="83"/>
      <c r="HSU14" s="83"/>
      <c r="HSV14" s="83"/>
      <c r="HSW14" s="83"/>
      <c r="HSX14" s="83"/>
      <c r="HSY14" s="83"/>
      <c r="HSZ14" s="83"/>
      <c r="HTA14" s="83"/>
      <c r="HTB14" s="83"/>
      <c r="HTC14" s="83"/>
      <c r="HTD14" s="83"/>
      <c r="HTE14" s="83"/>
      <c r="HTF14" s="83"/>
      <c r="HTG14" s="83"/>
      <c r="HTH14" s="83"/>
      <c r="HTI14" s="83"/>
      <c r="HTJ14" s="83"/>
      <c r="HTK14" s="83"/>
      <c r="HTL14" s="83"/>
      <c r="HTM14" s="83"/>
      <c r="HTN14" s="83"/>
      <c r="HTO14" s="83"/>
      <c r="HTP14" s="83"/>
      <c r="HTQ14" s="83"/>
      <c r="HTR14" s="83"/>
      <c r="HTS14" s="83"/>
      <c r="HTT14" s="83"/>
      <c r="HTU14" s="83"/>
      <c r="HTV14" s="83"/>
      <c r="HTW14" s="83"/>
      <c r="HTX14" s="83"/>
      <c r="HTY14" s="83"/>
      <c r="HTZ14" s="83"/>
      <c r="HUA14" s="83"/>
      <c r="HUB14" s="83"/>
      <c r="HUC14" s="83"/>
      <c r="HUD14" s="83"/>
      <c r="HUE14" s="83"/>
      <c r="HUF14" s="83"/>
      <c r="HUG14" s="83"/>
      <c r="HUH14" s="83"/>
      <c r="HUI14" s="83"/>
      <c r="HUJ14" s="83"/>
      <c r="HUK14" s="83"/>
      <c r="HUL14" s="83"/>
      <c r="HUM14" s="83"/>
      <c r="HUN14" s="83"/>
      <c r="HUO14" s="83"/>
      <c r="HUP14" s="83"/>
      <c r="HUQ14" s="83"/>
      <c r="HUR14" s="83"/>
      <c r="HUS14" s="83"/>
      <c r="HUT14" s="83"/>
      <c r="HUU14" s="83"/>
      <c r="HUV14" s="83"/>
      <c r="HUW14" s="83"/>
      <c r="HUX14" s="83"/>
      <c r="HUY14" s="83"/>
      <c r="HUZ14" s="83"/>
      <c r="HVA14" s="83"/>
      <c r="HVB14" s="83"/>
      <c r="HVC14" s="83"/>
      <c r="HVD14" s="83"/>
      <c r="HVE14" s="83"/>
      <c r="HVF14" s="83"/>
      <c r="HVG14" s="83"/>
      <c r="HVH14" s="83"/>
      <c r="HVI14" s="83"/>
      <c r="HVJ14" s="83"/>
      <c r="HVK14" s="83"/>
      <c r="HVL14" s="83"/>
      <c r="HVM14" s="83"/>
      <c r="HVN14" s="83"/>
      <c r="HVO14" s="83"/>
      <c r="HVP14" s="83"/>
      <c r="HVQ14" s="83"/>
      <c r="HVR14" s="83"/>
      <c r="HVS14" s="83"/>
      <c r="HVT14" s="83"/>
      <c r="HVU14" s="83"/>
      <c r="HVV14" s="83"/>
      <c r="HVW14" s="83"/>
      <c r="HVX14" s="83"/>
      <c r="HVY14" s="83"/>
      <c r="HVZ14" s="83"/>
      <c r="HWA14" s="83"/>
      <c r="HWB14" s="83"/>
      <c r="HWC14" s="83"/>
      <c r="HWD14" s="83"/>
      <c r="HWE14" s="83"/>
      <c r="HWF14" s="83"/>
      <c r="HWG14" s="83"/>
      <c r="HWH14" s="83"/>
      <c r="HWI14" s="83"/>
      <c r="HWJ14" s="83"/>
      <c r="HWK14" s="83"/>
      <c r="HWL14" s="83"/>
      <c r="HWM14" s="83"/>
      <c r="HWN14" s="83"/>
      <c r="HWO14" s="83"/>
      <c r="HWP14" s="83"/>
      <c r="HWQ14" s="83"/>
      <c r="HWR14" s="83"/>
      <c r="HWS14" s="83"/>
      <c r="HWT14" s="83"/>
      <c r="HWU14" s="83"/>
      <c r="HWV14" s="83"/>
      <c r="HWW14" s="83"/>
      <c r="HWX14" s="83"/>
      <c r="HWY14" s="83"/>
      <c r="HWZ14" s="83"/>
      <c r="HXA14" s="83"/>
      <c r="HXB14" s="83"/>
      <c r="HXC14" s="83"/>
      <c r="HXD14" s="83"/>
      <c r="HXE14" s="83"/>
      <c r="HXF14" s="83"/>
      <c r="HXG14" s="83"/>
      <c r="HXH14" s="83"/>
      <c r="HXI14" s="83"/>
      <c r="HXJ14" s="83"/>
      <c r="HXK14" s="83"/>
      <c r="HXL14" s="83"/>
      <c r="HXM14" s="83"/>
      <c r="HXN14" s="83"/>
      <c r="HXO14" s="83"/>
      <c r="HXP14" s="83"/>
      <c r="HXQ14" s="83"/>
      <c r="HXR14" s="83"/>
      <c r="HXS14" s="83"/>
      <c r="HXT14" s="83"/>
      <c r="HXU14" s="83"/>
      <c r="HXV14" s="83"/>
      <c r="HXW14" s="83"/>
      <c r="HXX14" s="83"/>
      <c r="HXY14" s="83"/>
      <c r="HXZ14" s="83"/>
      <c r="HYA14" s="83"/>
      <c r="HYB14" s="83"/>
      <c r="HYC14" s="83"/>
      <c r="HYD14" s="83"/>
      <c r="HYE14" s="83"/>
      <c r="HYF14" s="83"/>
      <c r="HYG14" s="83"/>
      <c r="HYH14" s="83"/>
      <c r="HYI14" s="83"/>
      <c r="HYJ14" s="83"/>
      <c r="HYK14" s="83"/>
      <c r="HYL14" s="83"/>
      <c r="HYM14" s="83"/>
      <c r="HYN14" s="83"/>
      <c r="HYO14" s="83"/>
      <c r="HYP14" s="83"/>
      <c r="HYQ14" s="83"/>
      <c r="HYR14" s="83"/>
      <c r="HYS14" s="83"/>
      <c r="HYT14" s="83"/>
      <c r="HYU14" s="83"/>
      <c r="HYV14" s="83"/>
      <c r="HYW14" s="83"/>
      <c r="HYX14" s="83"/>
      <c r="HYY14" s="83"/>
      <c r="HYZ14" s="83"/>
      <c r="HZA14" s="83"/>
      <c r="HZB14" s="83"/>
      <c r="HZC14" s="83"/>
      <c r="HZD14" s="83"/>
      <c r="HZE14" s="83"/>
      <c r="HZF14" s="83"/>
      <c r="HZG14" s="83"/>
      <c r="HZH14" s="83"/>
      <c r="HZI14" s="83"/>
      <c r="HZJ14" s="83"/>
      <c r="HZK14" s="83"/>
      <c r="HZL14" s="83"/>
      <c r="HZM14" s="83"/>
      <c r="HZN14" s="83"/>
      <c r="HZO14" s="83"/>
      <c r="HZP14" s="83"/>
      <c r="HZQ14" s="83"/>
      <c r="HZR14" s="83"/>
      <c r="HZS14" s="83"/>
      <c r="HZT14" s="83"/>
      <c r="HZU14" s="83"/>
      <c r="HZV14" s="83"/>
      <c r="HZW14" s="83"/>
      <c r="HZX14" s="83"/>
      <c r="HZY14" s="83"/>
      <c r="HZZ14" s="83"/>
      <c r="IAA14" s="83"/>
      <c r="IAB14" s="83"/>
      <c r="IAC14" s="83"/>
      <c r="IAD14" s="83"/>
      <c r="IAE14" s="83"/>
      <c r="IAF14" s="83"/>
      <c r="IAG14" s="83"/>
      <c r="IAH14" s="83"/>
      <c r="IAI14" s="83"/>
      <c r="IAJ14" s="83"/>
      <c r="IAK14" s="83"/>
      <c r="IAL14" s="83"/>
      <c r="IAM14" s="83"/>
      <c r="IAN14" s="83"/>
      <c r="IAO14" s="83"/>
      <c r="IAP14" s="83"/>
      <c r="IAQ14" s="83"/>
      <c r="IAR14" s="83"/>
      <c r="IAS14" s="83"/>
      <c r="IAT14" s="83"/>
      <c r="IAU14" s="83"/>
      <c r="IAV14" s="83"/>
      <c r="IAW14" s="83"/>
      <c r="IAX14" s="83"/>
      <c r="IAY14" s="83"/>
      <c r="IAZ14" s="83"/>
      <c r="IBA14" s="83"/>
      <c r="IBB14" s="83"/>
      <c r="IBC14" s="83"/>
      <c r="IBD14" s="83"/>
      <c r="IBE14" s="83"/>
      <c r="IBF14" s="83"/>
      <c r="IBG14" s="83"/>
      <c r="IBH14" s="83"/>
      <c r="IBI14" s="83"/>
      <c r="IBJ14" s="83"/>
      <c r="IBK14" s="83"/>
      <c r="IBL14" s="83"/>
      <c r="IBM14" s="83"/>
      <c r="IBN14" s="83"/>
      <c r="IBO14" s="83"/>
      <c r="IBP14" s="83"/>
      <c r="IBQ14" s="83"/>
      <c r="IBR14" s="83"/>
      <c r="IBS14" s="83"/>
      <c r="IBT14" s="83"/>
      <c r="IBU14" s="83"/>
      <c r="IBV14" s="83"/>
      <c r="IBW14" s="83"/>
      <c r="IBX14" s="83"/>
      <c r="IBY14" s="83"/>
      <c r="IBZ14" s="83"/>
      <c r="ICA14" s="83"/>
      <c r="ICB14" s="83"/>
      <c r="ICC14" s="83"/>
      <c r="ICD14" s="83"/>
      <c r="ICE14" s="83"/>
      <c r="ICF14" s="83"/>
      <c r="ICG14" s="83"/>
      <c r="ICH14" s="83"/>
      <c r="ICI14" s="83"/>
      <c r="ICJ14" s="83"/>
      <c r="ICK14" s="83"/>
      <c r="ICL14" s="83"/>
      <c r="ICM14" s="83"/>
      <c r="ICN14" s="83"/>
      <c r="ICO14" s="83"/>
      <c r="ICP14" s="83"/>
      <c r="ICQ14" s="83"/>
      <c r="ICR14" s="83"/>
      <c r="ICS14" s="83"/>
      <c r="ICT14" s="83"/>
      <c r="ICU14" s="83"/>
      <c r="ICV14" s="83"/>
      <c r="ICW14" s="83"/>
      <c r="ICX14" s="83"/>
      <c r="ICY14" s="83"/>
      <c r="ICZ14" s="83"/>
      <c r="IDA14" s="83"/>
      <c r="IDB14" s="83"/>
      <c r="IDC14" s="83"/>
      <c r="IDD14" s="83"/>
      <c r="IDE14" s="83"/>
      <c r="IDF14" s="83"/>
      <c r="IDG14" s="83"/>
      <c r="IDH14" s="83"/>
      <c r="IDI14" s="83"/>
      <c r="IDJ14" s="83"/>
      <c r="IDK14" s="83"/>
      <c r="IDL14" s="83"/>
      <c r="IDM14" s="83"/>
      <c r="IDN14" s="83"/>
      <c r="IDO14" s="83"/>
      <c r="IDP14" s="83"/>
      <c r="IDQ14" s="83"/>
      <c r="IDR14" s="83"/>
      <c r="IDS14" s="83"/>
      <c r="IDT14" s="83"/>
      <c r="IDU14" s="83"/>
      <c r="IDV14" s="83"/>
      <c r="IDW14" s="83"/>
      <c r="IDX14" s="83"/>
      <c r="IDY14" s="83"/>
      <c r="IDZ14" s="83"/>
      <c r="IEA14" s="83"/>
      <c r="IEB14" s="83"/>
      <c r="IEC14" s="83"/>
      <c r="IED14" s="83"/>
      <c r="IEE14" s="83"/>
      <c r="IEF14" s="83"/>
      <c r="IEG14" s="83"/>
      <c r="IEH14" s="83"/>
      <c r="IEI14" s="83"/>
      <c r="IEJ14" s="83"/>
      <c r="IEK14" s="83"/>
      <c r="IEL14" s="83"/>
      <c r="IEM14" s="83"/>
      <c r="IEN14" s="83"/>
      <c r="IEO14" s="83"/>
      <c r="IEP14" s="83"/>
      <c r="IEQ14" s="83"/>
      <c r="IER14" s="83"/>
      <c r="IES14" s="83"/>
      <c r="IET14" s="83"/>
      <c r="IEU14" s="83"/>
      <c r="IEV14" s="83"/>
      <c r="IEW14" s="83"/>
      <c r="IEX14" s="83"/>
      <c r="IEY14" s="83"/>
      <c r="IEZ14" s="83"/>
      <c r="IFA14" s="83"/>
      <c r="IFB14" s="83"/>
      <c r="IFC14" s="83"/>
      <c r="IFD14" s="83"/>
      <c r="IFE14" s="83"/>
      <c r="IFF14" s="83"/>
      <c r="IFG14" s="83"/>
      <c r="IFH14" s="83"/>
      <c r="IFI14" s="83"/>
      <c r="IFJ14" s="83"/>
      <c r="IFK14" s="83"/>
      <c r="IFL14" s="83"/>
      <c r="IFM14" s="83"/>
      <c r="IFN14" s="83"/>
      <c r="IFO14" s="83"/>
      <c r="IFP14" s="83"/>
      <c r="IFQ14" s="83"/>
      <c r="IFR14" s="83"/>
      <c r="IFS14" s="83"/>
      <c r="IFT14" s="83"/>
      <c r="IFU14" s="83"/>
      <c r="IFV14" s="83"/>
      <c r="IFW14" s="83"/>
      <c r="IFX14" s="83"/>
      <c r="IFY14" s="83"/>
      <c r="IFZ14" s="83"/>
      <c r="IGA14" s="83"/>
      <c r="IGB14" s="83"/>
      <c r="IGC14" s="83"/>
      <c r="IGD14" s="83"/>
      <c r="IGE14" s="83"/>
      <c r="IGF14" s="83"/>
      <c r="IGG14" s="83"/>
      <c r="IGH14" s="83"/>
      <c r="IGI14" s="83"/>
      <c r="IGJ14" s="83"/>
      <c r="IGK14" s="83"/>
      <c r="IGL14" s="83"/>
      <c r="IGM14" s="83"/>
      <c r="IGN14" s="83"/>
      <c r="IGO14" s="83"/>
      <c r="IGP14" s="83"/>
      <c r="IGQ14" s="83"/>
      <c r="IGR14" s="83"/>
      <c r="IGS14" s="83"/>
      <c r="IGT14" s="83"/>
      <c r="IGU14" s="83"/>
      <c r="IGV14" s="83"/>
      <c r="IGW14" s="83"/>
      <c r="IGX14" s="83"/>
      <c r="IGY14" s="83"/>
      <c r="IGZ14" s="83"/>
      <c r="IHA14" s="83"/>
      <c r="IHB14" s="83"/>
      <c r="IHC14" s="83"/>
      <c r="IHD14" s="83"/>
      <c r="IHE14" s="83"/>
      <c r="IHF14" s="83"/>
      <c r="IHG14" s="83"/>
      <c r="IHH14" s="83"/>
      <c r="IHI14" s="83"/>
      <c r="IHJ14" s="83"/>
      <c r="IHK14" s="83"/>
      <c r="IHL14" s="83"/>
      <c r="IHM14" s="83"/>
      <c r="IHN14" s="83"/>
      <c r="IHO14" s="83"/>
      <c r="IHP14" s="83"/>
      <c r="IHQ14" s="83"/>
      <c r="IHR14" s="83"/>
      <c r="IHS14" s="83"/>
      <c r="IHT14" s="83"/>
      <c r="IHU14" s="83"/>
      <c r="IHV14" s="83"/>
      <c r="IHW14" s="83"/>
      <c r="IHX14" s="83"/>
      <c r="IHY14" s="83"/>
      <c r="IHZ14" s="83"/>
      <c r="IIA14" s="83"/>
      <c r="IIB14" s="83"/>
      <c r="IIC14" s="83"/>
      <c r="IID14" s="83"/>
      <c r="IIE14" s="83"/>
      <c r="IIF14" s="83"/>
      <c r="IIG14" s="83"/>
      <c r="IIH14" s="83"/>
      <c r="III14" s="83"/>
      <c r="IIJ14" s="83"/>
      <c r="IIK14" s="83"/>
      <c r="IIL14" s="83"/>
      <c r="IIM14" s="83"/>
      <c r="IIN14" s="83"/>
      <c r="IIO14" s="83"/>
      <c r="IIP14" s="83"/>
      <c r="IIQ14" s="83"/>
      <c r="IIR14" s="83"/>
      <c r="IIS14" s="83"/>
      <c r="IIT14" s="83"/>
      <c r="IIU14" s="83"/>
      <c r="IIV14" s="83"/>
      <c r="IIW14" s="83"/>
      <c r="IIX14" s="83"/>
      <c r="IIY14" s="83"/>
      <c r="IIZ14" s="83"/>
      <c r="IJA14" s="83"/>
      <c r="IJB14" s="83"/>
      <c r="IJC14" s="83"/>
      <c r="IJD14" s="83"/>
      <c r="IJE14" s="83"/>
      <c r="IJF14" s="83"/>
      <c r="IJG14" s="83"/>
      <c r="IJH14" s="83"/>
      <c r="IJI14" s="83"/>
      <c r="IJJ14" s="83"/>
      <c r="IJK14" s="83"/>
      <c r="IJL14" s="83"/>
      <c r="IJM14" s="83"/>
      <c r="IJN14" s="83"/>
      <c r="IJO14" s="83"/>
      <c r="IJP14" s="83"/>
      <c r="IJQ14" s="83"/>
      <c r="IJR14" s="83"/>
      <c r="IJS14" s="83"/>
      <c r="IJT14" s="83"/>
      <c r="IJU14" s="83"/>
      <c r="IJV14" s="83"/>
      <c r="IJW14" s="83"/>
      <c r="IJX14" s="83"/>
      <c r="IJY14" s="83"/>
      <c r="IJZ14" s="83"/>
      <c r="IKA14" s="83"/>
      <c r="IKB14" s="83"/>
      <c r="IKC14" s="83"/>
      <c r="IKD14" s="83"/>
      <c r="IKE14" s="83"/>
      <c r="IKF14" s="83"/>
      <c r="IKG14" s="83"/>
      <c r="IKH14" s="83"/>
      <c r="IKI14" s="83"/>
      <c r="IKJ14" s="83"/>
      <c r="IKK14" s="83"/>
      <c r="IKL14" s="83"/>
      <c r="IKM14" s="83"/>
      <c r="IKN14" s="83"/>
      <c r="IKO14" s="83"/>
      <c r="IKP14" s="83"/>
      <c r="IKQ14" s="83"/>
      <c r="IKR14" s="83"/>
      <c r="IKS14" s="83"/>
      <c r="IKT14" s="83"/>
      <c r="IKU14" s="83"/>
      <c r="IKV14" s="83"/>
      <c r="IKW14" s="83"/>
      <c r="IKX14" s="83"/>
      <c r="IKY14" s="83"/>
      <c r="IKZ14" s="83"/>
      <c r="ILA14" s="83"/>
      <c r="ILB14" s="83"/>
      <c r="ILC14" s="83"/>
      <c r="ILD14" s="83"/>
      <c r="ILE14" s="83"/>
      <c r="ILF14" s="83"/>
      <c r="ILG14" s="83"/>
      <c r="ILH14" s="83"/>
      <c r="ILI14" s="83"/>
      <c r="ILJ14" s="83"/>
      <c r="ILK14" s="83"/>
      <c r="ILL14" s="83"/>
      <c r="ILM14" s="83"/>
      <c r="ILN14" s="83"/>
      <c r="ILO14" s="83"/>
      <c r="ILP14" s="83"/>
      <c r="ILQ14" s="83"/>
      <c r="ILR14" s="83"/>
      <c r="ILS14" s="83"/>
      <c r="ILT14" s="83"/>
      <c r="ILU14" s="83"/>
      <c r="ILV14" s="83"/>
      <c r="ILW14" s="83"/>
      <c r="ILX14" s="83"/>
      <c r="ILY14" s="83"/>
      <c r="ILZ14" s="83"/>
      <c r="IMA14" s="83"/>
      <c r="IMB14" s="83"/>
      <c r="IMC14" s="83"/>
      <c r="IMD14" s="83"/>
      <c r="IME14" s="83"/>
      <c r="IMF14" s="83"/>
      <c r="IMG14" s="83"/>
      <c r="IMH14" s="83"/>
      <c r="IMI14" s="83"/>
      <c r="IMJ14" s="83"/>
      <c r="IMK14" s="83"/>
      <c r="IML14" s="83"/>
      <c r="IMM14" s="83"/>
      <c r="IMN14" s="83"/>
      <c r="IMO14" s="83"/>
      <c r="IMP14" s="83"/>
      <c r="IMQ14" s="83"/>
      <c r="IMR14" s="83"/>
      <c r="IMS14" s="83"/>
      <c r="IMT14" s="83"/>
      <c r="IMU14" s="83"/>
      <c r="IMV14" s="83"/>
      <c r="IMW14" s="83"/>
      <c r="IMX14" s="83"/>
      <c r="IMY14" s="83"/>
      <c r="IMZ14" s="83"/>
      <c r="INA14" s="83"/>
      <c r="INB14" s="83"/>
      <c r="INC14" s="83"/>
      <c r="IND14" s="83"/>
      <c r="INE14" s="83"/>
      <c r="INF14" s="83"/>
      <c r="ING14" s="83"/>
      <c r="INH14" s="83"/>
      <c r="INI14" s="83"/>
      <c r="INJ14" s="83"/>
      <c r="INK14" s="83"/>
      <c r="INL14" s="83"/>
      <c r="INM14" s="83"/>
      <c r="INN14" s="83"/>
      <c r="INO14" s="83"/>
      <c r="INP14" s="83"/>
      <c r="INQ14" s="83"/>
      <c r="INR14" s="83"/>
      <c r="INS14" s="83"/>
      <c r="INT14" s="83"/>
      <c r="INU14" s="83"/>
      <c r="INV14" s="83"/>
      <c r="INW14" s="83"/>
      <c r="INX14" s="83"/>
      <c r="INY14" s="83"/>
      <c r="INZ14" s="83"/>
      <c r="IOA14" s="83"/>
      <c r="IOB14" s="83"/>
      <c r="IOC14" s="83"/>
      <c r="IOD14" s="83"/>
      <c r="IOE14" s="83"/>
      <c r="IOF14" s="83"/>
      <c r="IOG14" s="83"/>
      <c r="IOH14" s="83"/>
      <c r="IOI14" s="83"/>
      <c r="IOJ14" s="83"/>
      <c r="IOK14" s="83"/>
      <c r="IOL14" s="83"/>
      <c r="IOM14" s="83"/>
      <c r="ION14" s="83"/>
      <c r="IOO14" s="83"/>
      <c r="IOP14" s="83"/>
      <c r="IOQ14" s="83"/>
      <c r="IOR14" s="83"/>
      <c r="IOS14" s="83"/>
      <c r="IOT14" s="83"/>
      <c r="IOU14" s="83"/>
      <c r="IOV14" s="83"/>
      <c r="IOW14" s="83"/>
      <c r="IOX14" s="83"/>
      <c r="IOY14" s="83"/>
      <c r="IOZ14" s="83"/>
      <c r="IPA14" s="83"/>
      <c r="IPB14" s="83"/>
      <c r="IPC14" s="83"/>
      <c r="IPD14" s="83"/>
      <c r="IPE14" s="83"/>
      <c r="IPF14" s="83"/>
      <c r="IPG14" s="83"/>
      <c r="IPH14" s="83"/>
      <c r="IPI14" s="83"/>
      <c r="IPJ14" s="83"/>
      <c r="IPK14" s="83"/>
      <c r="IPL14" s="83"/>
      <c r="IPM14" s="83"/>
      <c r="IPN14" s="83"/>
      <c r="IPO14" s="83"/>
      <c r="IPP14" s="83"/>
      <c r="IPQ14" s="83"/>
      <c r="IPR14" s="83"/>
      <c r="IPS14" s="83"/>
      <c r="IPT14" s="83"/>
      <c r="IPU14" s="83"/>
      <c r="IPV14" s="83"/>
      <c r="IPW14" s="83"/>
      <c r="IPX14" s="83"/>
      <c r="IPY14" s="83"/>
      <c r="IPZ14" s="83"/>
      <c r="IQA14" s="83"/>
      <c r="IQB14" s="83"/>
      <c r="IQC14" s="83"/>
      <c r="IQD14" s="83"/>
      <c r="IQE14" s="83"/>
      <c r="IQF14" s="83"/>
      <c r="IQG14" s="83"/>
      <c r="IQH14" s="83"/>
      <c r="IQI14" s="83"/>
      <c r="IQJ14" s="83"/>
      <c r="IQK14" s="83"/>
      <c r="IQL14" s="83"/>
      <c r="IQM14" s="83"/>
      <c r="IQN14" s="83"/>
      <c r="IQO14" s="83"/>
      <c r="IQP14" s="83"/>
      <c r="IQQ14" s="83"/>
      <c r="IQR14" s="83"/>
      <c r="IQS14" s="83"/>
      <c r="IQT14" s="83"/>
      <c r="IQU14" s="83"/>
      <c r="IQV14" s="83"/>
      <c r="IQW14" s="83"/>
      <c r="IQX14" s="83"/>
      <c r="IQY14" s="83"/>
      <c r="IQZ14" s="83"/>
      <c r="IRA14" s="83"/>
      <c r="IRB14" s="83"/>
      <c r="IRC14" s="83"/>
      <c r="IRD14" s="83"/>
      <c r="IRE14" s="83"/>
      <c r="IRF14" s="83"/>
      <c r="IRG14" s="83"/>
      <c r="IRH14" s="83"/>
      <c r="IRI14" s="83"/>
      <c r="IRJ14" s="83"/>
      <c r="IRK14" s="83"/>
      <c r="IRL14" s="83"/>
      <c r="IRM14" s="83"/>
      <c r="IRN14" s="83"/>
      <c r="IRO14" s="83"/>
      <c r="IRP14" s="83"/>
      <c r="IRQ14" s="83"/>
      <c r="IRR14" s="83"/>
      <c r="IRS14" s="83"/>
      <c r="IRT14" s="83"/>
      <c r="IRU14" s="83"/>
      <c r="IRV14" s="83"/>
      <c r="IRW14" s="83"/>
      <c r="IRX14" s="83"/>
      <c r="IRY14" s="83"/>
      <c r="IRZ14" s="83"/>
      <c r="ISA14" s="83"/>
      <c r="ISB14" s="83"/>
      <c r="ISC14" s="83"/>
      <c r="ISD14" s="83"/>
      <c r="ISE14" s="83"/>
      <c r="ISF14" s="83"/>
      <c r="ISG14" s="83"/>
      <c r="ISH14" s="83"/>
      <c r="ISI14" s="83"/>
      <c r="ISJ14" s="83"/>
      <c r="ISK14" s="83"/>
      <c r="ISL14" s="83"/>
      <c r="ISM14" s="83"/>
      <c r="ISN14" s="83"/>
      <c r="ISO14" s="83"/>
      <c r="ISP14" s="83"/>
      <c r="ISQ14" s="83"/>
      <c r="ISR14" s="83"/>
      <c r="ISS14" s="83"/>
      <c r="IST14" s="83"/>
      <c r="ISU14" s="83"/>
      <c r="ISV14" s="83"/>
      <c r="ISW14" s="83"/>
      <c r="ISX14" s="83"/>
      <c r="ISY14" s="83"/>
      <c r="ISZ14" s="83"/>
      <c r="ITA14" s="83"/>
      <c r="ITB14" s="83"/>
      <c r="ITC14" s="83"/>
      <c r="ITD14" s="83"/>
      <c r="ITE14" s="83"/>
      <c r="ITF14" s="83"/>
      <c r="ITG14" s="83"/>
      <c r="ITH14" s="83"/>
      <c r="ITI14" s="83"/>
      <c r="ITJ14" s="83"/>
      <c r="ITK14" s="83"/>
      <c r="ITL14" s="83"/>
      <c r="ITM14" s="83"/>
      <c r="ITN14" s="83"/>
      <c r="ITO14" s="83"/>
      <c r="ITP14" s="83"/>
      <c r="ITQ14" s="83"/>
      <c r="ITR14" s="83"/>
      <c r="ITS14" s="83"/>
      <c r="ITT14" s="83"/>
      <c r="ITU14" s="83"/>
      <c r="ITV14" s="83"/>
      <c r="ITW14" s="83"/>
      <c r="ITX14" s="83"/>
      <c r="ITY14" s="83"/>
      <c r="ITZ14" s="83"/>
      <c r="IUA14" s="83"/>
      <c r="IUB14" s="83"/>
      <c r="IUC14" s="83"/>
      <c r="IUD14" s="83"/>
      <c r="IUE14" s="83"/>
      <c r="IUF14" s="83"/>
      <c r="IUG14" s="83"/>
      <c r="IUH14" s="83"/>
      <c r="IUI14" s="83"/>
      <c r="IUJ14" s="83"/>
      <c r="IUK14" s="83"/>
      <c r="IUL14" s="83"/>
      <c r="IUM14" s="83"/>
      <c r="IUN14" s="83"/>
      <c r="IUO14" s="83"/>
      <c r="IUP14" s="83"/>
      <c r="IUQ14" s="83"/>
      <c r="IUR14" s="83"/>
      <c r="IUS14" s="83"/>
      <c r="IUT14" s="83"/>
      <c r="IUU14" s="83"/>
      <c r="IUV14" s="83"/>
      <c r="IUW14" s="83"/>
      <c r="IUX14" s="83"/>
      <c r="IUY14" s="83"/>
      <c r="IUZ14" s="83"/>
      <c r="IVA14" s="83"/>
      <c r="IVB14" s="83"/>
      <c r="IVC14" s="83"/>
      <c r="IVD14" s="83"/>
      <c r="IVE14" s="83"/>
      <c r="IVF14" s="83"/>
      <c r="IVG14" s="83"/>
      <c r="IVH14" s="83"/>
      <c r="IVI14" s="83"/>
      <c r="IVJ14" s="83"/>
      <c r="IVK14" s="83"/>
      <c r="IVL14" s="83"/>
      <c r="IVM14" s="83"/>
      <c r="IVN14" s="83"/>
      <c r="IVO14" s="83"/>
      <c r="IVP14" s="83"/>
      <c r="IVQ14" s="83"/>
      <c r="IVR14" s="83"/>
      <c r="IVS14" s="83"/>
      <c r="IVT14" s="83"/>
      <c r="IVU14" s="83"/>
      <c r="IVV14" s="83"/>
      <c r="IVW14" s="83"/>
      <c r="IVX14" s="83"/>
      <c r="IVY14" s="83"/>
      <c r="IVZ14" s="83"/>
      <c r="IWA14" s="83"/>
      <c r="IWB14" s="83"/>
      <c r="IWC14" s="83"/>
      <c r="IWD14" s="83"/>
      <c r="IWE14" s="83"/>
      <c r="IWF14" s="83"/>
      <c r="IWG14" s="83"/>
      <c r="IWH14" s="83"/>
      <c r="IWI14" s="83"/>
      <c r="IWJ14" s="83"/>
      <c r="IWK14" s="83"/>
      <c r="IWL14" s="83"/>
      <c r="IWM14" s="83"/>
      <c r="IWN14" s="83"/>
      <c r="IWO14" s="83"/>
      <c r="IWP14" s="83"/>
      <c r="IWQ14" s="83"/>
      <c r="IWR14" s="83"/>
      <c r="IWS14" s="83"/>
      <c r="IWT14" s="83"/>
      <c r="IWU14" s="83"/>
      <c r="IWV14" s="83"/>
      <c r="IWW14" s="83"/>
      <c r="IWX14" s="83"/>
      <c r="IWY14" s="83"/>
      <c r="IWZ14" s="83"/>
      <c r="IXA14" s="83"/>
      <c r="IXB14" s="83"/>
      <c r="IXC14" s="83"/>
      <c r="IXD14" s="83"/>
      <c r="IXE14" s="83"/>
      <c r="IXF14" s="83"/>
      <c r="IXG14" s="83"/>
      <c r="IXH14" s="83"/>
      <c r="IXI14" s="83"/>
      <c r="IXJ14" s="83"/>
      <c r="IXK14" s="83"/>
      <c r="IXL14" s="83"/>
      <c r="IXM14" s="83"/>
      <c r="IXN14" s="83"/>
      <c r="IXO14" s="83"/>
      <c r="IXP14" s="83"/>
      <c r="IXQ14" s="83"/>
      <c r="IXR14" s="83"/>
      <c r="IXS14" s="83"/>
      <c r="IXT14" s="83"/>
      <c r="IXU14" s="83"/>
      <c r="IXV14" s="83"/>
      <c r="IXW14" s="83"/>
      <c r="IXX14" s="83"/>
      <c r="IXY14" s="83"/>
      <c r="IXZ14" s="83"/>
      <c r="IYA14" s="83"/>
      <c r="IYB14" s="83"/>
      <c r="IYC14" s="83"/>
      <c r="IYD14" s="83"/>
      <c r="IYE14" s="83"/>
      <c r="IYF14" s="83"/>
      <c r="IYG14" s="83"/>
      <c r="IYH14" s="83"/>
      <c r="IYI14" s="83"/>
      <c r="IYJ14" s="83"/>
      <c r="IYK14" s="83"/>
      <c r="IYL14" s="83"/>
      <c r="IYM14" s="83"/>
      <c r="IYN14" s="83"/>
      <c r="IYO14" s="83"/>
      <c r="IYP14" s="83"/>
      <c r="IYQ14" s="83"/>
      <c r="IYR14" s="83"/>
      <c r="IYS14" s="83"/>
      <c r="IYT14" s="83"/>
      <c r="IYU14" s="83"/>
      <c r="IYV14" s="83"/>
      <c r="IYW14" s="83"/>
      <c r="IYX14" s="83"/>
      <c r="IYY14" s="83"/>
      <c r="IYZ14" s="83"/>
      <c r="IZA14" s="83"/>
      <c r="IZB14" s="83"/>
      <c r="IZC14" s="83"/>
      <c r="IZD14" s="83"/>
      <c r="IZE14" s="83"/>
      <c r="IZF14" s="83"/>
      <c r="IZG14" s="83"/>
      <c r="IZH14" s="83"/>
      <c r="IZI14" s="83"/>
      <c r="IZJ14" s="83"/>
      <c r="IZK14" s="83"/>
      <c r="IZL14" s="83"/>
      <c r="IZM14" s="83"/>
      <c r="IZN14" s="83"/>
      <c r="IZO14" s="83"/>
      <c r="IZP14" s="83"/>
      <c r="IZQ14" s="83"/>
      <c r="IZR14" s="83"/>
      <c r="IZS14" s="83"/>
      <c r="IZT14" s="83"/>
      <c r="IZU14" s="83"/>
      <c r="IZV14" s="83"/>
      <c r="IZW14" s="83"/>
      <c r="IZX14" s="83"/>
      <c r="IZY14" s="83"/>
      <c r="IZZ14" s="83"/>
      <c r="JAA14" s="83"/>
      <c r="JAB14" s="83"/>
      <c r="JAC14" s="83"/>
      <c r="JAD14" s="83"/>
      <c r="JAE14" s="83"/>
      <c r="JAF14" s="83"/>
      <c r="JAG14" s="83"/>
      <c r="JAH14" s="83"/>
      <c r="JAI14" s="83"/>
      <c r="JAJ14" s="83"/>
      <c r="JAK14" s="83"/>
      <c r="JAL14" s="83"/>
      <c r="JAM14" s="83"/>
      <c r="JAN14" s="83"/>
      <c r="JAO14" s="83"/>
      <c r="JAP14" s="83"/>
      <c r="JAQ14" s="83"/>
      <c r="JAR14" s="83"/>
      <c r="JAS14" s="83"/>
      <c r="JAT14" s="83"/>
      <c r="JAU14" s="83"/>
      <c r="JAV14" s="83"/>
      <c r="JAW14" s="83"/>
      <c r="JAX14" s="83"/>
      <c r="JAY14" s="83"/>
      <c r="JAZ14" s="83"/>
      <c r="JBA14" s="83"/>
      <c r="JBB14" s="83"/>
      <c r="JBC14" s="83"/>
      <c r="JBD14" s="83"/>
      <c r="JBE14" s="83"/>
      <c r="JBF14" s="83"/>
      <c r="JBG14" s="83"/>
      <c r="JBH14" s="83"/>
      <c r="JBI14" s="83"/>
      <c r="JBJ14" s="83"/>
      <c r="JBK14" s="83"/>
      <c r="JBL14" s="83"/>
      <c r="JBM14" s="83"/>
      <c r="JBN14" s="83"/>
      <c r="JBO14" s="83"/>
      <c r="JBP14" s="83"/>
      <c r="JBQ14" s="83"/>
      <c r="JBR14" s="83"/>
      <c r="JBS14" s="83"/>
      <c r="JBT14" s="83"/>
      <c r="JBU14" s="83"/>
      <c r="JBV14" s="83"/>
      <c r="JBW14" s="83"/>
      <c r="JBX14" s="83"/>
      <c r="JBY14" s="83"/>
      <c r="JBZ14" s="83"/>
      <c r="JCA14" s="83"/>
      <c r="JCB14" s="83"/>
      <c r="JCC14" s="83"/>
      <c r="JCD14" s="83"/>
      <c r="JCE14" s="83"/>
      <c r="JCF14" s="83"/>
      <c r="JCG14" s="83"/>
      <c r="JCH14" s="83"/>
      <c r="JCI14" s="83"/>
      <c r="JCJ14" s="83"/>
      <c r="JCK14" s="83"/>
      <c r="JCL14" s="83"/>
      <c r="JCM14" s="83"/>
      <c r="JCN14" s="83"/>
      <c r="JCO14" s="83"/>
      <c r="JCP14" s="83"/>
      <c r="JCQ14" s="83"/>
      <c r="JCR14" s="83"/>
      <c r="JCS14" s="83"/>
      <c r="JCT14" s="83"/>
      <c r="JCU14" s="83"/>
      <c r="JCV14" s="83"/>
      <c r="JCW14" s="83"/>
      <c r="JCX14" s="83"/>
      <c r="JCY14" s="83"/>
      <c r="JCZ14" s="83"/>
      <c r="JDA14" s="83"/>
      <c r="JDB14" s="83"/>
      <c r="JDC14" s="83"/>
      <c r="JDD14" s="83"/>
      <c r="JDE14" s="83"/>
      <c r="JDF14" s="83"/>
      <c r="JDG14" s="83"/>
      <c r="JDH14" s="83"/>
      <c r="JDI14" s="83"/>
      <c r="JDJ14" s="83"/>
      <c r="JDK14" s="83"/>
      <c r="JDL14" s="83"/>
      <c r="JDM14" s="83"/>
      <c r="JDN14" s="83"/>
      <c r="JDO14" s="83"/>
      <c r="JDP14" s="83"/>
      <c r="JDQ14" s="83"/>
      <c r="JDR14" s="83"/>
      <c r="JDS14" s="83"/>
      <c r="JDT14" s="83"/>
      <c r="JDU14" s="83"/>
      <c r="JDV14" s="83"/>
      <c r="JDW14" s="83"/>
      <c r="JDX14" s="83"/>
      <c r="JDY14" s="83"/>
      <c r="JDZ14" s="83"/>
      <c r="JEA14" s="83"/>
      <c r="JEB14" s="83"/>
      <c r="JEC14" s="83"/>
      <c r="JED14" s="83"/>
      <c r="JEE14" s="83"/>
      <c r="JEF14" s="83"/>
      <c r="JEG14" s="83"/>
      <c r="JEH14" s="83"/>
      <c r="JEI14" s="83"/>
      <c r="JEJ14" s="83"/>
      <c r="JEK14" s="83"/>
      <c r="JEL14" s="83"/>
      <c r="JEM14" s="83"/>
      <c r="JEN14" s="83"/>
      <c r="JEO14" s="83"/>
      <c r="JEP14" s="83"/>
      <c r="JEQ14" s="83"/>
      <c r="JER14" s="83"/>
      <c r="JES14" s="83"/>
      <c r="JET14" s="83"/>
      <c r="JEU14" s="83"/>
      <c r="JEV14" s="83"/>
      <c r="JEW14" s="83"/>
      <c r="JEX14" s="83"/>
      <c r="JEY14" s="83"/>
      <c r="JEZ14" s="83"/>
      <c r="JFA14" s="83"/>
      <c r="JFB14" s="83"/>
      <c r="JFC14" s="83"/>
      <c r="JFD14" s="83"/>
      <c r="JFE14" s="83"/>
      <c r="JFF14" s="83"/>
      <c r="JFG14" s="83"/>
      <c r="JFH14" s="83"/>
      <c r="JFI14" s="83"/>
      <c r="JFJ14" s="83"/>
      <c r="JFK14" s="83"/>
      <c r="JFL14" s="83"/>
      <c r="JFM14" s="83"/>
      <c r="JFN14" s="83"/>
      <c r="JFO14" s="83"/>
      <c r="JFP14" s="83"/>
      <c r="JFQ14" s="83"/>
      <c r="JFR14" s="83"/>
      <c r="JFS14" s="83"/>
      <c r="JFT14" s="83"/>
      <c r="JFU14" s="83"/>
      <c r="JFV14" s="83"/>
      <c r="JFW14" s="83"/>
      <c r="JFX14" s="83"/>
      <c r="JFY14" s="83"/>
      <c r="JFZ14" s="83"/>
      <c r="JGA14" s="83"/>
      <c r="JGB14" s="83"/>
      <c r="JGC14" s="83"/>
      <c r="JGD14" s="83"/>
      <c r="JGE14" s="83"/>
      <c r="JGF14" s="83"/>
      <c r="JGG14" s="83"/>
      <c r="JGH14" s="83"/>
      <c r="JGI14" s="83"/>
      <c r="JGJ14" s="83"/>
      <c r="JGK14" s="83"/>
      <c r="JGL14" s="83"/>
      <c r="JGM14" s="83"/>
      <c r="JGN14" s="83"/>
      <c r="JGO14" s="83"/>
      <c r="JGP14" s="83"/>
      <c r="JGQ14" s="83"/>
      <c r="JGR14" s="83"/>
      <c r="JGS14" s="83"/>
      <c r="JGT14" s="83"/>
      <c r="JGU14" s="83"/>
      <c r="JGV14" s="83"/>
      <c r="JGW14" s="83"/>
      <c r="JGX14" s="83"/>
      <c r="JGY14" s="83"/>
      <c r="JGZ14" s="83"/>
      <c r="JHA14" s="83"/>
      <c r="JHB14" s="83"/>
      <c r="JHC14" s="83"/>
      <c r="JHD14" s="83"/>
      <c r="JHE14" s="83"/>
      <c r="JHF14" s="83"/>
      <c r="JHG14" s="83"/>
      <c r="JHH14" s="83"/>
      <c r="JHI14" s="83"/>
      <c r="JHJ14" s="83"/>
      <c r="JHK14" s="83"/>
      <c r="JHL14" s="83"/>
      <c r="JHM14" s="83"/>
      <c r="JHN14" s="83"/>
      <c r="JHO14" s="83"/>
      <c r="JHP14" s="83"/>
      <c r="JHQ14" s="83"/>
      <c r="JHR14" s="83"/>
      <c r="JHS14" s="83"/>
      <c r="JHT14" s="83"/>
      <c r="JHU14" s="83"/>
      <c r="JHV14" s="83"/>
      <c r="JHW14" s="83"/>
      <c r="JHX14" s="83"/>
      <c r="JHY14" s="83"/>
      <c r="JHZ14" s="83"/>
      <c r="JIA14" s="83"/>
      <c r="JIB14" s="83"/>
      <c r="JIC14" s="83"/>
      <c r="JID14" s="83"/>
      <c r="JIE14" s="83"/>
      <c r="JIF14" s="83"/>
      <c r="JIG14" s="83"/>
      <c r="JIH14" s="83"/>
      <c r="JII14" s="83"/>
      <c r="JIJ14" s="83"/>
      <c r="JIK14" s="83"/>
      <c r="JIL14" s="83"/>
      <c r="JIM14" s="83"/>
      <c r="JIN14" s="83"/>
      <c r="JIO14" s="83"/>
      <c r="JIP14" s="83"/>
      <c r="JIQ14" s="83"/>
      <c r="JIR14" s="83"/>
      <c r="JIS14" s="83"/>
      <c r="JIT14" s="83"/>
      <c r="JIU14" s="83"/>
      <c r="JIV14" s="83"/>
      <c r="JIW14" s="83"/>
      <c r="JIX14" s="83"/>
      <c r="JIY14" s="83"/>
      <c r="JIZ14" s="83"/>
      <c r="JJA14" s="83"/>
      <c r="JJB14" s="83"/>
      <c r="JJC14" s="83"/>
      <c r="JJD14" s="83"/>
      <c r="JJE14" s="83"/>
      <c r="JJF14" s="83"/>
      <c r="JJG14" s="83"/>
      <c r="JJH14" s="83"/>
      <c r="JJI14" s="83"/>
      <c r="JJJ14" s="83"/>
      <c r="JJK14" s="83"/>
      <c r="JJL14" s="83"/>
      <c r="JJM14" s="83"/>
      <c r="JJN14" s="83"/>
      <c r="JJO14" s="83"/>
      <c r="JJP14" s="83"/>
      <c r="JJQ14" s="83"/>
      <c r="JJR14" s="83"/>
      <c r="JJS14" s="83"/>
      <c r="JJT14" s="83"/>
      <c r="JJU14" s="83"/>
      <c r="JJV14" s="83"/>
      <c r="JJW14" s="83"/>
      <c r="JJX14" s="83"/>
      <c r="JJY14" s="83"/>
      <c r="JJZ14" s="83"/>
      <c r="JKA14" s="83"/>
      <c r="JKB14" s="83"/>
      <c r="JKC14" s="83"/>
      <c r="JKD14" s="83"/>
      <c r="JKE14" s="83"/>
      <c r="JKF14" s="83"/>
      <c r="JKG14" s="83"/>
      <c r="JKH14" s="83"/>
      <c r="JKI14" s="83"/>
      <c r="JKJ14" s="83"/>
      <c r="JKK14" s="83"/>
      <c r="JKL14" s="83"/>
      <c r="JKM14" s="83"/>
      <c r="JKN14" s="83"/>
      <c r="JKO14" s="83"/>
      <c r="JKP14" s="83"/>
      <c r="JKQ14" s="83"/>
      <c r="JKR14" s="83"/>
      <c r="JKS14" s="83"/>
      <c r="JKT14" s="83"/>
      <c r="JKU14" s="83"/>
      <c r="JKV14" s="83"/>
      <c r="JKW14" s="83"/>
      <c r="JKX14" s="83"/>
      <c r="JKY14" s="83"/>
      <c r="JKZ14" s="83"/>
      <c r="JLA14" s="83"/>
      <c r="JLB14" s="83"/>
      <c r="JLC14" s="83"/>
      <c r="JLD14" s="83"/>
      <c r="JLE14" s="83"/>
      <c r="JLF14" s="83"/>
      <c r="JLG14" s="83"/>
      <c r="JLH14" s="83"/>
      <c r="JLI14" s="83"/>
      <c r="JLJ14" s="83"/>
      <c r="JLK14" s="83"/>
      <c r="JLL14" s="83"/>
      <c r="JLM14" s="83"/>
      <c r="JLN14" s="83"/>
      <c r="JLO14" s="83"/>
      <c r="JLP14" s="83"/>
      <c r="JLQ14" s="83"/>
      <c r="JLR14" s="83"/>
      <c r="JLS14" s="83"/>
      <c r="JLT14" s="83"/>
      <c r="JLU14" s="83"/>
      <c r="JLV14" s="83"/>
      <c r="JLW14" s="83"/>
      <c r="JLX14" s="83"/>
      <c r="JLY14" s="83"/>
      <c r="JLZ14" s="83"/>
      <c r="JMA14" s="83"/>
      <c r="JMB14" s="83"/>
      <c r="JMC14" s="83"/>
      <c r="JMD14" s="83"/>
      <c r="JME14" s="83"/>
      <c r="JMF14" s="83"/>
      <c r="JMG14" s="83"/>
      <c r="JMH14" s="83"/>
      <c r="JMI14" s="83"/>
      <c r="JMJ14" s="83"/>
      <c r="JMK14" s="83"/>
      <c r="JML14" s="83"/>
      <c r="JMM14" s="83"/>
      <c r="JMN14" s="83"/>
      <c r="JMO14" s="83"/>
      <c r="JMP14" s="83"/>
      <c r="JMQ14" s="83"/>
      <c r="JMR14" s="83"/>
      <c r="JMS14" s="83"/>
      <c r="JMT14" s="83"/>
      <c r="JMU14" s="83"/>
      <c r="JMV14" s="83"/>
      <c r="JMW14" s="83"/>
      <c r="JMX14" s="83"/>
      <c r="JMY14" s="83"/>
      <c r="JMZ14" s="83"/>
      <c r="JNA14" s="83"/>
      <c r="JNB14" s="83"/>
      <c r="JNC14" s="83"/>
      <c r="JND14" s="83"/>
      <c r="JNE14" s="83"/>
      <c r="JNF14" s="83"/>
      <c r="JNG14" s="83"/>
      <c r="JNH14" s="83"/>
      <c r="JNI14" s="83"/>
      <c r="JNJ14" s="83"/>
      <c r="JNK14" s="83"/>
      <c r="JNL14" s="83"/>
      <c r="JNM14" s="83"/>
      <c r="JNN14" s="83"/>
      <c r="JNO14" s="83"/>
      <c r="JNP14" s="83"/>
      <c r="JNQ14" s="83"/>
      <c r="JNR14" s="83"/>
      <c r="JNS14" s="83"/>
      <c r="JNT14" s="83"/>
      <c r="JNU14" s="83"/>
      <c r="JNV14" s="83"/>
      <c r="JNW14" s="83"/>
      <c r="JNX14" s="83"/>
      <c r="JNY14" s="83"/>
      <c r="JNZ14" s="83"/>
      <c r="JOA14" s="83"/>
      <c r="JOB14" s="83"/>
      <c r="JOC14" s="83"/>
      <c r="JOD14" s="83"/>
      <c r="JOE14" s="83"/>
      <c r="JOF14" s="83"/>
      <c r="JOG14" s="83"/>
      <c r="JOH14" s="83"/>
      <c r="JOI14" s="83"/>
      <c r="JOJ14" s="83"/>
      <c r="JOK14" s="83"/>
      <c r="JOL14" s="83"/>
      <c r="JOM14" s="83"/>
      <c r="JON14" s="83"/>
      <c r="JOO14" s="83"/>
      <c r="JOP14" s="83"/>
      <c r="JOQ14" s="83"/>
      <c r="JOR14" s="83"/>
      <c r="JOS14" s="83"/>
      <c r="JOT14" s="83"/>
      <c r="JOU14" s="83"/>
      <c r="JOV14" s="83"/>
      <c r="JOW14" s="83"/>
      <c r="JOX14" s="83"/>
      <c r="JOY14" s="83"/>
      <c r="JOZ14" s="83"/>
      <c r="JPA14" s="83"/>
      <c r="JPB14" s="83"/>
      <c r="JPC14" s="83"/>
      <c r="JPD14" s="83"/>
      <c r="JPE14" s="83"/>
      <c r="JPF14" s="83"/>
      <c r="JPG14" s="83"/>
      <c r="JPH14" s="83"/>
      <c r="JPI14" s="83"/>
      <c r="JPJ14" s="83"/>
      <c r="JPK14" s="83"/>
      <c r="JPL14" s="83"/>
      <c r="JPM14" s="83"/>
      <c r="JPN14" s="83"/>
      <c r="JPO14" s="83"/>
      <c r="JPP14" s="83"/>
      <c r="JPQ14" s="83"/>
      <c r="JPR14" s="83"/>
      <c r="JPS14" s="83"/>
      <c r="JPT14" s="83"/>
      <c r="JPU14" s="83"/>
      <c r="JPV14" s="83"/>
      <c r="JPW14" s="83"/>
      <c r="JPX14" s="83"/>
      <c r="JPY14" s="83"/>
      <c r="JPZ14" s="83"/>
      <c r="JQA14" s="83"/>
      <c r="JQB14" s="83"/>
      <c r="JQC14" s="83"/>
      <c r="JQD14" s="83"/>
      <c r="JQE14" s="83"/>
      <c r="JQF14" s="83"/>
      <c r="JQG14" s="83"/>
      <c r="JQH14" s="83"/>
      <c r="JQI14" s="83"/>
      <c r="JQJ14" s="83"/>
      <c r="JQK14" s="83"/>
      <c r="JQL14" s="83"/>
      <c r="JQM14" s="83"/>
      <c r="JQN14" s="83"/>
      <c r="JQO14" s="83"/>
      <c r="JQP14" s="83"/>
      <c r="JQQ14" s="83"/>
      <c r="JQR14" s="83"/>
      <c r="JQS14" s="83"/>
      <c r="JQT14" s="83"/>
      <c r="JQU14" s="83"/>
      <c r="JQV14" s="83"/>
      <c r="JQW14" s="83"/>
      <c r="JQX14" s="83"/>
      <c r="JQY14" s="83"/>
      <c r="JQZ14" s="83"/>
      <c r="JRA14" s="83"/>
      <c r="JRB14" s="83"/>
      <c r="JRC14" s="83"/>
      <c r="JRD14" s="83"/>
      <c r="JRE14" s="83"/>
      <c r="JRF14" s="83"/>
      <c r="JRG14" s="83"/>
      <c r="JRH14" s="83"/>
      <c r="JRI14" s="83"/>
      <c r="JRJ14" s="83"/>
      <c r="JRK14" s="83"/>
      <c r="JRL14" s="83"/>
      <c r="JRM14" s="83"/>
      <c r="JRN14" s="83"/>
      <c r="JRO14" s="83"/>
      <c r="JRP14" s="83"/>
      <c r="JRQ14" s="83"/>
      <c r="JRR14" s="83"/>
      <c r="JRS14" s="83"/>
      <c r="JRT14" s="83"/>
      <c r="JRU14" s="83"/>
      <c r="JRV14" s="83"/>
      <c r="JRW14" s="83"/>
      <c r="JRX14" s="83"/>
      <c r="JRY14" s="83"/>
      <c r="JRZ14" s="83"/>
      <c r="JSA14" s="83"/>
      <c r="JSB14" s="83"/>
      <c r="JSC14" s="83"/>
      <c r="JSD14" s="83"/>
      <c r="JSE14" s="83"/>
      <c r="JSF14" s="83"/>
      <c r="JSG14" s="83"/>
      <c r="JSH14" s="83"/>
      <c r="JSI14" s="83"/>
      <c r="JSJ14" s="83"/>
      <c r="JSK14" s="83"/>
      <c r="JSL14" s="83"/>
      <c r="JSM14" s="83"/>
      <c r="JSN14" s="83"/>
      <c r="JSO14" s="83"/>
      <c r="JSP14" s="83"/>
      <c r="JSQ14" s="83"/>
      <c r="JSR14" s="83"/>
      <c r="JSS14" s="83"/>
      <c r="JST14" s="83"/>
      <c r="JSU14" s="83"/>
      <c r="JSV14" s="83"/>
      <c r="JSW14" s="83"/>
      <c r="JSX14" s="83"/>
      <c r="JSY14" s="83"/>
      <c r="JSZ14" s="83"/>
      <c r="JTA14" s="83"/>
      <c r="JTB14" s="83"/>
      <c r="JTC14" s="83"/>
      <c r="JTD14" s="83"/>
      <c r="JTE14" s="83"/>
      <c r="JTF14" s="83"/>
      <c r="JTG14" s="83"/>
      <c r="JTH14" s="83"/>
      <c r="JTI14" s="83"/>
      <c r="JTJ14" s="83"/>
      <c r="JTK14" s="83"/>
      <c r="JTL14" s="83"/>
      <c r="JTM14" s="83"/>
      <c r="JTN14" s="83"/>
      <c r="JTO14" s="83"/>
      <c r="JTP14" s="83"/>
      <c r="JTQ14" s="83"/>
      <c r="JTR14" s="83"/>
      <c r="JTS14" s="83"/>
      <c r="JTT14" s="83"/>
      <c r="JTU14" s="83"/>
      <c r="JTV14" s="83"/>
      <c r="JTW14" s="83"/>
      <c r="JTX14" s="83"/>
      <c r="JTY14" s="83"/>
      <c r="JTZ14" s="83"/>
      <c r="JUA14" s="83"/>
      <c r="JUB14" s="83"/>
      <c r="JUC14" s="83"/>
      <c r="JUD14" s="83"/>
      <c r="JUE14" s="83"/>
      <c r="JUF14" s="83"/>
      <c r="JUG14" s="83"/>
      <c r="JUH14" s="83"/>
      <c r="JUI14" s="83"/>
      <c r="JUJ14" s="83"/>
      <c r="JUK14" s="83"/>
      <c r="JUL14" s="83"/>
      <c r="JUM14" s="83"/>
      <c r="JUN14" s="83"/>
      <c r="JUO14" s="83"/>
      <c r="JUP14" s="83"/>
      <c r="JUQ14" s="83"/>
      <c r="JUR14" s="83"/>
      <c r="JUS14" s="83"/>
      <c r="JUT14" s="83"/>
      <c r="JUU14" s="83"/>
      <c r="JUV14" s="83"/>
      <c r="JUW14" s="83"/>
      <c r="JUX14" s="83"/>
      <c r="JUY14" s="83"/>
      <c r="JUZ14" s="83"/>
      <c r="JVA14" s="83"/>
      <c r="JVB14" s="83"/>
      <c r="JVC14" s="83"/>
      <c r="JVD14" s="83"/>
      <c r="JVE14" s="83"/>
      <c r="JVF14" s="83"/>
      <c r="JVG14" s="83"/>
      <c r="JVH14" s="83"/>
      <c r="JVI14" s="83"/>
      <c r="JVJ14" s="83"/>
      <c r="JVK14" s="83"/>
      <c r="JVL14" s="83"/>
      <c r="JVM14" s="83"/>
      <c r="JVN14" s="83"/>
      <c r="JVO14" s="83"/>
      <c r="JVP14" s="83"/>
      <c r="JVQ14" s="83"/>
      <c r="JVR14" s="83"/>
      <c r="JVS14" s="83"/>
      <c r="JVT14" s="83"/>
      <c r="JVU14" s="83"/>
      <c r="JVV14" s="83"/>
      <c r="JVW14" s="83"/>
      <c r="JVX14" s="83"/>
      <c r="JVY14" s="83"/>
      <c r="JVZ14" s="83"/>
      <c r="JWA14" s="83"/>
      <c r="JWB14" s="83"/>
      <c r="JWC14" s="83"/>
      <c r="JWD14" s="83"/>
      <c r="JWE14" s="83"/>
      <c r="JWF14" s="83"/>
      <c r="JWG14" s="83"/>
      <c r="JWH14" s="83"/>
      <c r="JWI14" s="83"/>
      <c r="JWJ14" s="83"/>
      <c r="JWK14" s="83"/>
      <c r="JWL14" s="83"/>
      <c r="JWM14" s="83"/>
      <c r="JWN14" s="83"/>
      <c r="JWO14" s="83"/>
      <c r="JWP14" s="83"/>
      <c r="JWQ14" s="83"/>
      <c r="JWR14" s="83"/>
      <c r="JWS14" s="83"/>
      <c r="JWT14" s="83"/>
      <c r="JWU14" s="83"/>
      <c r="JWV14" s="83"/>
      <c r="JWW14" s="83"/>
      <c r="JWX14" s="83"/>
      <c r="JWY14" s="83"/>
      <c r="JWZ14" s="83"/>
      <c r="JXA14" s="83"/>
      <c r="JXB14" s="83"/>
      <c r="JXC14" s="83"/>
      <c r="JXD14" s="83"/>
      <c r="JXE14" s="83"/>
      <c r="JXF14" s="83"/>
      <c r="JXG14" s="83"/>
      <c r="JXH14" s="83"/>
      <c r="JXI14" s="83"/>
      <c r="JXJ14" s="83"/>
      <c r="JXK14" s="83"/>
      <c r="JXL14" s="83"/>
      <c r="JXM14" s="83"/>
      <c r="JXN14" s="83"/>
      <c r="JXO14" s="83"/>
      <c r="JXP14" s="83"/>
      <c r="JXQ14" s="83"/>
      <c r="JXR14" s="83"/>
      <c r="JXS14" s="83"/>
      <c r="JXT14" s="83"/>
      <c r="JXU14" s="83"/>
      <c r="JXV14" s="83"/>
      <c r="JXW14" s="83"/>
      <c r="JXX14" s="83"/>
      <c r="JXY14" s="83"/>
      <c r="JXZ14" s="83"/>
      <c r="JYA14" s="83"/>
      <c r="JYB14" s="83"/>
      <c r="JYC14" s="83"/>
      <c r="JYD14" s="83"/>
      <c r="JYE14" s="83"/>
      <c r="JYF14" s="83"/>
      <c r="JYG14" s="83"/>
      <c r="JYH14" s="83"/>
      <c r="JYI14" s="83"/>
      <c r="JYJ14" s="83"/>
      <c r="JYK14" s="83"/>
      <c r="JYL14" s="83"/>
      <c r="JYM14" s="83"/>
      <c r="JYN14" s="83"/>
      <c r="JYO14" s="83"/>
      <c r="JYP14" s="83"/>
      <c r="JYQ14" s="83"/>
      <c r="JYR14" s="83"/>
      <c r="JYS14" s="83"/>
      <c r="JYT14" s="83"/>
      <c r="JYU14" s="83"/>
      <c r="JYV14" s="83"/>
      <c r="JYW14" s="83"/>
      <c r="JYX14" s="83"/>
      <c r="JYY14" s="83"/>
      <c r="JYZ14" s="83"/>
      <c r="JZA14" s="83"/>
      <c r="JZB14" s="83"/>
      <c r="JZC14" s="83"/>
      <c r="JZD14" s="83"/>
      <c r="JZE14" s="83"/>
      <c r="JZF14" s="83"/>
      <c r="JZG14" s="83"/>
      <c r="JZH14" s="83"/>
      <c r="JZI14" s="83"/>
      <c r="JZJ14" s="83"/>
      <c r="JZK14" s="83"/>
      <c r="JZL14" s="83"/>
      <c r="JZM14" s="83"/>
      <c r="JZN14" s="83"/>
      <c r="JZO14" s="83"/>
      <c r="JZP14" s="83"/>
      <c r="JZQ14" s="83"/>
      <c r="JZR14" s="83"/>
      <c r="JZS14" s="83"/>
      <c r="JZT14" s="83"/>
      <c r="JZU14" s="83"/>
      <c r="JZV14" s="83"/>
      <c r="JZW14" s="83"/>
      <c r="JZX14" s="83"/>
      <c r="JZY14" s="83"/>
      <c r="JZZ14" s="83"/>
      <c r="KAA14" s="83"/>
      <c r="KAB14" s="83"/>
      <c r="KAC14" s="83"/>
      <c r="KAD14" s="83"/>
      <c r="KAE14" s="83"/>
      <c r="KAF14" s="83"/>
      <c r="KAG14" s="83"/>
      <c r="KAH14" s="83"/>
      <c r="KAI14" s="83"/>
      <c r="KAJ14" s="83"/>
      <c r="KAK14" s="83"/>
      <c r="KAL14" s="83"/>
      <c r="KAM14" s="83"/>
      <c r="KAN14" s="83"/>
      <c r="KAO14" s="83"/>
      <c r="KAP14" s="83"/>
      <c r="KAQ14" s="83"/>
      <c r="KAR14" s="83"/>
      <c r="KAS14" s="83"/>
      <c r="KAT14" s="83"/>
      <c r="KAU14" s="83"/>
      <c r="KAV14" s="83"/>
      <c r="KAW14" s="83"/>
      <c r="KAX14" s="83"/>
      <c r="KAY14" s="83"/>
      <c r="KAZ14" s="83"/>
      <c r="KBA14" s="83"/>
      <c r="KBB14" s="83"/>
      <c r="KBC14" s="83"/>
      <c r="KBD14" s="83"/>
      <c r="KBE14" s="83"/>
      <c r="KBF14" s="83"/>
      <c r="KBG14" s="83"/>
      <c r="KBH14" s="83"/>
      <c r="KBI14" s="83"/>
      <c r="KBJ14" s="83"/>
      <c r="KBK14" s="83"/>
      <c r="KBL14" s="83"/>
      <c r="KBM14" s="83"/>
      <c r="KBN14" s="83"/>
      <c r="KBO14" s="83"/>
      <c r="KBP14" s="83"/>
      <c r="KBQ14" s="83"/>
      <c r="KBR14" s="83"/>
      <c r="KBS14" s="83"/>
      <c r="KBT14" s="83"/>
      <c r="KBU14" s="83"/>
      <c r="KBV14" s="83"/>
      <c r="KBW14" s="83"/>
      <c r="KBX14" s="83"/>
      <c r="KBY14" s="83"/>
      <c r="KBZ14" s="83"/>
      <c r="KCA14" s="83"/>
      <c r="KCB14" s="83"/>
      <c r="KCC14" s="83"/>
      <c r="KCD14" s="83"/>
      <c r="KCE14" s="83"/>
      <c r="KCF14" s="83"/>
      <c r="KCG14" s="83"/>
      <c r="KCH14" s="83"/>
      <c r="KCI14" s="83"/>
      <c r="KCJ14" s="83"/>
      <c r="KCK14" s="83"/>
      <c r="KCL14" s="83"/>
      <c r="KCM14" s="83"/>
      <c r="KCN14" s="83"/>
      <c r="KCO14" s="83"/>
      <c r="KCP14" s="83"/>
      <c r="KCQ14" s="83"/>
      <c r="KCR14" s="83"/>
      <c r="KCS14" s="83"/>
      <c r="KCT14" s="83"/>
      <c r="KCU14" s="83"/>
      <c r="KCV14" s="83"/>
      <c r="KCW14" s="83"/>
      <c r="KCX14" s="83"/>
      <c r="KCY14" s="83"/>
      <c r="KCZ14" s="83"/>
      <c r="KDA14" s="83"/>
      <c r="KDB14" s="83"/>
      <c r="KDC14" s="83"/>
      <c r="KDD14" s="83"/>
      <c r="KDE14" s="83"/>
      <c r="KDF14" s="83"/>
      <c r="KDG14" s="83"/>
      <c r="KDH14" s="83"/>
      <c r="KDI14" s="83"/>
      <c r="KDJ14" s="83"/>
      <c r="KDK14" s="83"/>
      <c r="KDL14" s="83"/>
      <c r="KDM14" s="83"/>
      <c r="KDN14" s="83"/>
      <c r="KDO14" s="83"/>
      <c r="KDP14" s="83"/>
      <c r="KDQ14" s="83"/>
      <c r="KDR14" s="83"/>
      <c r="KDS14" s="83"/>
      <c r="KDT14" s="83"/>
      <c r="KDU14" s="83"/>
      <c r="KDV14" s="83"/>
      <c r="KDW14" s="83"/>
      <c r="KDX14" s="83"/>
      <c r="KDY14" s="83"/>
      <c r="KDZ14" s="83"/>
      <c r="KEA14" s="83"/>
      <c r="KEB14" s="83"/>
      <c r="KEC14" s="83"/>
      <c r="KED14" s="83"/>
      <c r="KEE14" s="83"/>
      <c r="KEF14" s="83"/>
      <c r="KEG14" s="83"/>
      <c r="KEH14" s="83"/>
      <c r="KEI14" s="83"/>
      <c r="KEJ14" s="83"/>
      <c r="KEK14" s="83"/>
      <c r="KEL14" s="83"/>
      <c r="KEM14" s="83"/>
      <c r="KEN14" s="83"/>
      <c r="KEO14" s="83"/>
      <c r="KEP14" s="83"/>
      <c r="KEQ14" s="83"/>
      <c r="KER14" s="83"/>
      <c r="KES14" s="83"/>
      <c r="KET14" s="83"/>
      <c r="KEU14" s="83"/>
      <c r="KEV14" s="83"/>
      <c r="KEW14" s="83"/>
      <c r="KEX14" s="83"/>
      <c r="KEY14" s="83"/>
      <c r="KEZ14" s="83"/>
      <c r="KFA14" s="83"/>
      <c r="KFB14" s="83"/>
      <c r="KFC14" s="83"/>
      <c r="KFD14" s="83"/>
      <c r="KFE14" s="83"/>
      <c r="KFF14" s="83"/>
      <c r="KFG14" s="83"/>
      <c r="KFH14" s="83"/>
      <c r="KFI14" s="83"/>
      <c r="KFJ14" s="83"/>
      <c r="KFK14" s="83"/>
      <c r="KFL14" s="83"/>
      <c r="KFM14" s="83"/>
      <c r="KFN14" s="83"/>
      <c r="KFO14" s="83"/>
      <c r="KFP14" s="83"/>
      <c r="KFQ14" s="83"/>
      <c r="KFR14" s="83"/>
      <c r="KFS14" s="83"/>
      <c r="KFT14" s="83"/>
      <c r="KFU14" s="83"/>
      <c r="KFV14" s="83"/>
      <c r="KFW14" s="83"/>
      <c r="KFX14" s="83"/>
      <c r="KFY14" s="83"/>
      <c r="KFZ14" s="83"/>
      <c r="KGA14" s="83"/>
      <c r="KGB14" s="83"/>
      <c r="KGC14" s="83"/>
      <c r="KGD14" s="83"/>
      <c r="KGE14" s="83"/>
      <c r="KGF14" s="83"/>
      <c r="KGG14" s="83"/>
      <c r="KGH14" s="83"/>
      <c r="KGI14" s="83"/>
      <c r="KGJ14" s="83"/>
      <c r="KGK14" s="83"/>
      <c r="KGL14" s="83"/>
      <c r="KGM14" s="83"/>
      <c r="KGN14" s="83"/>
      <c r="KGO14" s="83"/>
      <c r="KGP14" s="83"/>
      <c r="KGQ14" s="83"/>
      <c r="KGR14" s="83"/>
      <c r="KGS14" s="83"/>
      <c r="KGT14" s="83"/>
      <c r="KGU14" s="83"/>
      <c r="KGV14" s="83"/>
      <c r="KGW14" s="83"/>
      <c r="KGX14" s="83"/>
      <c r="KGY14" s="83"/>
      <c r="KGZ14" s="83"/>
      <c r="KHA14" s="83"/>
      <c r="KHB14" s="83"/>
      <c r="KHC14" s="83"/>
      <c r="KHD14" s="83"/>
      <c r="KHE14" s="83"/>
      <c r="KHF14" s="83"/>
      <c r="KHG14" s="83"/>
      <c r="KHH14" s="83"/>
      <c r="KHI14" s="83"/>
      <c r="KHJ14" s="83"/>
      <c r="KHK14" s="83"/>
      <c r="KHL14" s="83"/>
      <c r="KHM14" s="83"/>
      <c r="KHN14" s="83"/>
      <c r="KHO14" s="83"/>
      <c r="KHP14" s="83"/>
      <c r="KHQ14" s="83"/>
      <c r="KHR14" s="83"/>
      <c r="KHS14" s="83"/>
      <c r="KHT14" s="83"/>
      <c r="KHU14" s="83"/>
      <c r="KHV14" s="83"/>
      <c r="KHW14" s="83"/>
      <c r="KHX14" s="83"/>
      <c r="KHY14" s="83"/>
      <c r="KHZ14" s="83"/>
      <c r="KIA14" s="83"/>
      <c r="KIB14" s="83"/>
      <c r="KIC14" s="83"/>
      <c r="KID14" s="83"/>
      <c r="KIE14" s="83"/>
      <c r="KIF14" s="83"/>
      <c r="KIG14" s="83"/>
      <c r="KIH14" s="83"/>
      <c r="KII14" s="83"/>
      <c r="KIJ14" s="83"/>
      <c r="KIK14" s="83"/>
      <c r="KIL14" s="83"/>
      <c r="KIM14" s="83"/>
      <c r="KIN14" s="83"/>
      <c r="KIO14" s="83"/>
      <c r="KIP14" s="83"/>
      <c r="KIQ14" s="83"/>
      <c r="KIR14" s="83"/>
      <c r="KIS14" s="83"/>
      <c r="KIT14" s="83"/>
      <c r="KIU14" s="83"/>
      <c r="KIV14" s="83"/>
      <c r="KIW14" s="83"/>
      <c r="KIX14" s="83"/>
      <c r="KIY14" s="83"/>
      <c r="KIZ14" s="83"/>
      <c r="KJA14" s="83"/>
      <c r="KJB14" s="83"/>
      <c r="KJC14" s="83"/>
      <c r="KJD14" s="83"/>
      <c r="KJE14" s="83"/>
      <c r="KJF14" s="83"/>
      <c r="KJG14" s="83"/>
      <c r="KJH14" s="83"/>
      <c r="KJI14" s="83"/>
      <c r="KJJ14" s="83"/>
      <c r="KJK14" s="83"/>
      <c r="KJL14" s="83"/>
      <c r="KJM14" s="83"/>
      <c r="KJN14" s="83"/>
      <c r="KJO14" s="83"/>
      <c r="KJP14" s="83"/>
      <c r="KJQ14" s="83"/>
      <c r="KJR14" s="83"/>
      <c r="KJS14" s="83"/>
      <c r="KJT14" s="83"/>
      <c r="KJU14" s="83"/>
      <c r="KJV14" s="83"/>
      <c r="KJW14" s="83"/>
      <c r="KJX14" s="83"/>
      <c r="KJY14" s="83"/>
      <c r="KJZ14" s="83"/>
      <c r="KKA14" s="83"/>
      <c r="KKB14" s="83"/>
      <c r="KKC14" s="83"/>
      <c r="KKD14" s="83"/>
      <c r="KKE14" s="83"/>
      <c r="KKF14" s="83"/>
      <c r="KKG14" s="83"/>
      <c r="KKH14" s="83"/>
      <c r="KKI14" s="83"/>
      <c r="KKJ14" s="83"/>
      <c r="KKK14" s="83"/>
      <c r="KKL14" s="83"/>
      <c r="KKM14" s="83"/>
      <c r="KKN14" s="83"/>
      <c r="KKO14" s="83"/>
      <c r="KKP14" s="83"/>
      <c r="KKQ14" s="83"/>
      <c r="KKR14" s="83"/>
      <c r="KKS14" s="83"/>
      <c r="KKT14" s="83"/>
      <c r="KKU14" s="83"/>
      <c r="KKV14" s="83"/>
      <c r="KKW14" s="83"/>
      <c r="KKX14" s="83"/>
      <c r="KKY14" s="83"/>
      <c r="KKZ14" s="83"/>
      <c r="KLA14" s="83"/>
      <c r="KLB14" s="83"/>
      <c r="KLC14" s="83"/>
      <c r="KLD14" s="83"/>
      <c r="KLE14" s="83"/>
      <c r="KLF14" s="83"/>
      <c r="KLG14" s="83"/>
      <c r="KLH14" s="83"/>
      <c r="KLI14" s="83"/>
      <c r="KLJ14" s="83"/>
      <c r="KLK14" s="83"/>
      <c r="KLL14" s="83"/>
      <c r="KLM14" s="83"/>
      <c r="KLN14" s="83"/>
      <c r="KLO14" s="83"/>
      <c r="KLP14" s="83"/>
      <c r="KLQ14" s="83"/>
      <c r="KLR14" s="83"/>
      <c r="KLS14" s="83"/>
      <c r="KLT14" s="83"/>
      <c r="KLU14" s="83"/>
      <c r="KLV14" s="83"/>
      <c r="KLW14" s="83"/>
      <c r="KLX14" s="83"/>
      <c r="KLY14" s="83"/>
      <c r="KLZ14" s="83"/>
      <c r="KMA14" s="83"/>
      <c r="KMB14" s="83"/>
      <c r="KMC14" s="83"/>
      <c r="KMD14" s="83"/>
      <c r="KME14" s="83"/>
      <c r="KMF14" s="83"/>
      <c r="KMG14" s="83"/>
      <c r="KMH14" s="83"/>
      <c r="KMI14" s="83"/>
      <c r="KMJ14" s="83"/>
      <c r="KMK14" s="83"/>
      <c r="KML14" s="83"/>
      <c r="KMM14" s="83"/>
      <c r="KMN14" s="83"/>
      <c r="KMO14" s="83"/>
      <c r="KMP14" s="83"/>
      <c r="KMQ14" s="83"/>
      <c r="KMR14" s="83"/>
      <c r="KMS14" s="83"/>
      <c r="KMT14" s="83"/>
      <c r="KMU14" s="83"/>
      <c r="KMV14" s="83"/>
      <c r="KMW14" s="83"/>
      <c r="KMX14" s="83"/>
      <c r="KMY14" s="83"/>
      <c r="KMZ14" s="83"/>
      <c r="KNA14" s="83"/>
      <c r="KNB14" s="83"/>
      <c r="KNC14" s="83"/>
      <c r="KND14" s="83"/>
      <c r="KNE14" s="83"/>
      <c r="KNF14" s="83"/>
      <c r="KNG14" s="83"/>
      <c r="KNH14" s="83"/>
      <c r="KNI14" s="83"/>
      <c r="KNJ14" s="83"/>
      <c r="KNK14" s="83"/>
      <c r="KNL14" s="83"/>
      <c r="KNM14" s="83"/>
      <c r="KNN14" s="83"/>
      <c r="KNO14" s="83"/>
      <c r="KNP14" s="83"/>
      <c r="KNQ14" s="83"/>
      <c r="KNR14" s="83"/>
      <c r="KNS14" s="83"/>
      <c r="KNT14" s="83"/>
      <c r="KNU14" s="83"/>
      <c r="KNV14" s="83"/>
      <c r="KNW14" s="83"/>
      <c r="KNX14" s="83"/>
      <c r="KNY14" s="83"/>
      <c r="KNZ14" s="83"/>
      <c r="KOA14" s="83"/>
      <c r="KOB14" s="83"/>
      <c r="KOC14" s="83"/>
      <c r="KOD14" s="83"/>
      <c r="KOE14" s="83"/>
      <c r="KOF14" s="83"/>
      <c r="KOG14" s="83"/>
      <c r="KOH14" s="83"/>
      <c r="KOI14" s="83"/>
      <c r="KOJ14" s="83"/>
      <c r="KOK14" s="83"/>
      <c r="KOL14" s="83"/>
      <c r="KOM14" s="83"/>
      <c r="KON14" s="83"/>
      <c r="KOO14" s="83"/>
      <c r="KOP14" s="83"/>
      <c r="KOQ14" s="83"/>
      <c r="KOR14" s="83"/>
      <c r="KOS14" s="83"/>
      <c r="KOT14" s="83"/>
      <c r="KOU14" s="83"/>
      <c r="KOV14" s="83"/>
      <c r="KOW14" s="83"/>
      <c r="KOX14" s="83"/>
      <c r="KOY14" s="83"/>
      <c r="KOZ14" s="83"/>
      <c r="KPA14" s="83"/>
      <c r="KPB14" s="83"/>
      <c r="KPC14" s="83"/>
      <c r="KPD14" s="83"/>
      <c r="KPE14" s="83"/>
      <c r="KPF14" s="83"/>
      <c r="KPG14" s="83"/>
      <c r="KPH14" s="83"/>
      <c r="KPI14" s="83"/>
      <c r="KPJ14" s="83"/>
      <c r="KPK14" s="83"/>
      <c r="KPL14" s="83"/>
      <c r="KPM14" s="83"/>
      <c r="KPN14" s="83"/>
      <c r="KPO14" s="83"/>
      <c r="KPP14" s="83"/>
      <c r="KPQ14" s="83"/>
      <c r="KPR14" s="83"/>
      <c r="KPS14" s="83"/>
      <c r="KPT14" s="83"/>
      <c r="KPU14" s="83"/>
      <c r="KPV14" s="83"/>
      <c r="KPW14" s="83"/>
      <c r="KPX14" s="83"/>
      <c r="KPY14" s="83"/>
      <c r="KPZ14" s="83"/>
      <c r="KQA14" s="83"/>
      <c r="KQB14" s="83"/>
      <c r="KQC14" s="83"/>
      <c r="KQD14" s="83"/>
      <c r="KQE14" s="83"/>
      <c r="KQF14" s="83"/>
      <c r="KQG14" s="83"/>
      <c r="KQH14" s="83"/>
      <c r="KQI14" s="83"/>
      <c r="KQJ14" s="83"/>
      <c r="KQK14" s="83"/>
      <c r="KQL14" s="83"/>
      <c r="KQM14" s="83"/>
      <c r="KQN14" s="83"/>
      <c r="KQO14" s="83"/>
      <c r="KQP14" s="83"/>
      <c r="KQQ14" s="83"/>
      <c r="KQR14" s="83"/>
      <c r="KQS14" s="83"/>
      <c r="KQT14" s="83"/>
      <c r="KQU14" s="83"/>
      <c r="KQV14" s="83"/>
      <c r="KQW14" s="83"/>
      <c r="KQX14" s="83"/>
      <c r="KQY14" s="83"/>
      <c r="KQZ14" s="83"/>
      <c r="KRA14" s="83"/>
      <c r="KRB14" s="83"/>
      <c r="KRC14" s="83"/>
      <c r="KRD14" s="83"/>
      <c r="KRE14" s="83"/>
      <c r="KRF14" s="83"/>
      <c r="KRG14" s="83"/>
      <c r="KRH14" s="83"/>
      <c r="KRI14" s="83"/>
      <c r="KRJ14" s="83"/>
      <c r="KRK14" s="83"/>
      <c r="KRL14" s="83"/>
      <c r="KRM14" s="83"/>
      <c r="KRN14" s="83"/>
      <c r="KRO14" s="83"/>
      <c r="KRP14" s="83"/>
      <c r="KRQ14" s="83"/>
      <c r="KRR14" s="83"/>
      <c r="KRS14" s="83"/>
      <c r="KRT14" s="83"/>
      <c r="KRU14" s="83"/>
      <c r="KRV14" s="83"/>
      <c r="KRW14" s="83"/>
      <c r="KRX14" s="83"/>
      <c r="KRY14" s="83"/>
      <c r="KRZ14" s="83"/>
      <c r="KSA14" s="83"/>
      <c r="KSB14" s="83"/>
      <c r="KSC14" s="83"/>
      <c r="KSD14" s="83"/>
      <c r="KSE14" s="83"/>
      <c r="KSF14" s="83"/>
      <c r="KSG14" s="83"/>
      <c r="KSH14" s="83"/>
      <c r="KSI14" s="83"/>
      <c r="KSJ14" s="83"/>
      <c r="KSK14" s="83"/>
      <c r="KSL14" s="83"/>
      <c r="KSM14" s="83"/>
      <c r="KSN14" s="83"/>
      <c r="KSO14" s="83"/>
      <c r="KSP14" s="83"/>
      <c r="KSQ14" s="83"/>
      <c r="KSR14" s="83"/>
      <c r="KSS14" s="83"/>
      <c r="KST14" s="83"/>
      <c r="KSU14" s="83"/>
      <c r="KSV14" s="83"/>
      <c r="KSW14" s="83"/>
      <c r="KSX14" s="83"/>
      <c r="KSY14" s="83"/>
      <c r="KSZ14" s="83"/>
      <c r="KTA14" s="83"/>
      <c r="KTB14" s="83"/>
      <c r="KTC14" s="83"/>
      <c r="KTD14" s="83"/>
      <c r="KTE14" s="83"/>
      <c r="KTF14" s="83"/>
      <c r="KTG14" s="83"/>
      <c r="KTH14" s="83"/>
      <c r="KTI14" s="83"/>
      <c r="KTJ14" s="83"/>
      <c r="KTK14" s="83"/>
      <c r="KTL14" s="83"/>
      <c r="KTM14" s="83"/>
      <c r="KTN14" s="83"/>
      <c r="KTO14" s="83"/>
      <c r="KTP14" s="83"/>
      <c r="KTQ14" s="83"/>
      <c r="KTR14" s="83"/>
      <c r="KTS14" s="83"/>
      <c r="KTT14" s="83"/>
      <c r="KTU14" s="83"/>
      <c r="KTV14" s="83"/>
      <c r="KTW14" s="83"/>
      <c r="KTX14" s="83"/>
      <c r="KTY14" s="83"/>
      <c r="KTZ14" s="83"/>
      <c r="KUA14" s="83"/>
      <c r="KUB14" s="83"/>
      <c r="KUC14" s="83"/>
      <c r="KUD14" s="83"/>
      <c r="KUE14" s="83"/>
      <c r="KUF14" s="83"/>
      <c r="KUG14" s="83"/>
      <c r="KUH14" s="83"/>
      <c r="KUI14" s="83"/>
      <c r="KUJ14" s="83"/>
      <c r="KUK14" s="83"/>
      <c r="KUL14" s="83"/>
      <c r="KUM14" s="83"/>
      <c r="KUN14" s="83"/>
      <c r="KUO14" s="83"/>
      <c r="KUP14" s="83"/>
      <c r="KUQ14" s="83"/>
      <c r="KUR14" s="83"/>
      <c r="KUS14" s="83"/>
      <c r="KUT14" s="83"/>
      <c r="KUU14" s="83"/>
      <c r="KUV14" s="83"/>
      <c r="KUW14" s="83"/>
      <c r="KUX14" s="83"/>
      <c r="KUY14" s="83"/>
      <c r="KUZ14" s="83"/>
      <c r="KVA14" s="83"/>
      <c r="KVB14" s="83"/>
      <c r="KVC14" s="83"/>
      <c r="KVD14" s="83"/>
      <c r="KVE14" s="83"/>
      <c r="KVF14" s="83"/>
      <c r="KVG14" s="83"/>
      <c r="KVH14" s="83"/>
      <c r="KVI14" s="83"/>
      <c r="KVJ14" s="83"/>
      <c r="KVK14" s="83"/>
      <c r="KVL14" s="83"/>
      <c r="KVM14" s="83"/>
      <c r="KVN14" s="83"/>
      <c r="KVO14" s="83"/>
      <c r="KVP14" s="83"/>
      <c r="KVQ14" s="83"/>
      <c r="KVR14" s="83"/>
      <c r="KVS14" s="83"/>
      <c r="KVT14" s="83"/>
      <c r="KVU14" s="83"/>
      <c r="KVV14" s="83"/>
      <c r="KVW14" s="83"/>
      <c r="KVX14" s="83"/>
      <c r="KVY14" s="83"/>
      <c r="KVZ14" s="83"/>
      <c r="KWA14" s="83"/>
      <c r="KWB14" s="83"/>
      <c r="KWC14" s="83"/>
      <c r="KWD14" s="83"/>
      <c r="KWE14" s="83"/>
      <c r="KWF14" s="83"/>
      <c r="KWG14" s="83"/>
      <c r="KWH14" s="83"/>
      <c r="KWI14" s="83"/>
      <c r="KWJ14" s="83"/>
      <c r="KWK14" s="83"/>
      <c r="KWL14" s="83"/>
      <c r="KWM14" s="83"/>
      <c r="KWN14" s="83"/>
      <c r="KWO14" s="83"/>
      <c r="KWP14" s="83"/>
      <c r="KWQ14" s="83"/>
      <c r="KWR14" s="83"/>
      <c r="KWS14" s="83"/>
      <c r="KWT14" s="83"/>
      <c r="KWU14" s="83"/>
      <c r="KWV14" s="83"/>
      <c r="KWW14" s="83"/>
      <c r="KWX14" s="83"/>
      <c r="KWY14" s="83"/>
      <c r="KWZ14" s="83"/>
      <c r="KXA14" s="83"/>
      <c r="KXB14" s="83"/>
      <c r="KXC14" s="83"/>
      <c r="KXD14" s="83"/>
      <c r="KXE14" s="83"/>
      <c r="KXF14" s="83"/>
      <c r="KXG14" s="83"/>
      <c r="KXH14" s="83"/>
      <c r="KXI14" s="83"/>
      <c r="KXJ14" s="83"/>
      <c r="KXK14" s="83"/>
      <c r="KXL14" s="83"/>
      <c r="KXM14" s="83"/>
      <c r="KXN14" s="83"/>
      <c r="KXO14" s="83"/>
      <c r="KXP14" s="83"/>
      <c r="KXQ14" s="83"/>
      <c r="KXR14" s="83"/>
      <c r="KXS14" s="83"/>
      <c r="KXT14" s="83"/>
      <c r="KXU14" s="83"/>
      <c r="KXV14" s="83"/>
      <c r="KXW14" s="83"/>
      <c r="KXX14" s="83"/>
      <c r="KXY14" s="83"/>
      <c r="KXZ14" s="83"/>
      <c r="KYA14" s="83"/>
      <c r="KYB14" s="83"/>
      <c r="KYC14" s="83"/>
      <c r="KYD14" s="83"/>
      <c r="KYE14" s="83"/>
      <c r="KYF14" s="83"/>
      <c r="KYG14" s="83"/>
      <c r="KYH14" s="83"/>
      <c r="KYI14" s="83"/>
      <c r="KYJ14" s="83"/>
      <c r="KYK14" s="83"/>
      <c r="KYL14" s="83"/>
      <c r="KYM14" s="83"/>
      <c r="KYN14" s="83"/>
      <c r="KYO14" s="83"/>
      <c r="KYP14" s="83"/>
      <c r="KYQ14" s="83"/>
      <c r="KYR14" s="83"/>
      <c r="KYS14" s="83"/>
      <c r="KYT14" s="83"/>
      <c r="KYU14" s="83"/>
      <c r="KYV14" s="83"/>
      <c r="KYW14" s="83"/>
      <c r="KYX14" s="83"/>
      <c r="KYY14" s="83"/>
      <c r="KYZ14" s="83"/>
      <c r="KZA14" s="83"/>
      <c r="KZB14" s="83"/>
      <c r="KZC14" s="83"/>
      <c r="KZD14" s="83"/>
      <c r="KZE14" s="83"/>
      <c r="KZF14" s="83"/>
      <c r="KZG14" s="83"/>
      <c r="KZH14" s="83"/>
      <c r="KZI14" s="83"/>
      <c r="KZJ14" s="83"/>
      <c r="KZK14" s="83"/>
      <c r="KZL14" s="83"/>
      <c r="KZM14" s="83"/>
      <c r="KZN14" s="83"/>
      <c r="KZO14" s="83"/>
      <c r="KZP14" s="83"/>
      <c r="KZQ14" s="83"/>
      <c r="KZR14" s="83"/>
      <c r="KZS14" s="83"/>
      <c r="KZT14" s="83"/>
      <c r="KZU14" s="83"/>
      <c r="KZV14" s="83"/>
      <c r="KZW14" s="83"/>
      <c r="KZX14" s="83"/>
      <c r="KZY14" s="83"/>
      <c r="KZZ14" s="83"/>
      <c r="LAA14" s="83"/>
      <c r="LAB14" s="83"/>
      <c r="LAC14" s="83"/>
      <c r="LAD14" s="83"/>
      <c r="LAE14" s="83"/>
      <c r="LAF14" s="83"/>
      <c r="LAG14" s="83"/>
      <c r="LAH14" s="83"/>
      <c r="LAI14" s="83"/>
      <c r="LAJ14" s="83"/>
      <c r="LAK14" s="83"/>
      <c r="LAL14" s="83"/>
      <c r="LAM14" s="83"/>
      <c r="LAN14" s="83"/>
      <c r="LAO14" s="83"/>
      <c r="LAP14" s="83"/>
      <c r="LAQ14" s="83"/>
      <c r="LAR14" s="83"/>
      <c r="LAS14" s="83"/>
      <c r="LAT14" s="83"/>
      <c r="LAU14" s="83"/>
      <c r="LAV14" s="83"/>
      <c r="LAW14" s="83"/>
      <c r="LAX14" s="83"/>
      <c r="LAY14" s="83"/>
      <c r="LAZ14" s="83"/>
      <c r="LBA14" s="83"/>
      <c r="LBB14" s="83"/>
      <c r="LBC14" s="83"/>
      <c r="LBD14" s="83"/>
      <c r="LBE14" s="83"/>
      <c r="LBF14" s="83"/>
      <c r="LBG14" s="83"/>
      <c r="LBH14" s="83"/>
      <c r="LBI14" s="83"/>
      <c r="LBJ14" s="83"/>
      <c r="LBK14" s="83"/>
      <c r="LBL14" s="83"/>
      <c r="LBM14" s="83"/>
      <c r="LBN14" s="83"/>
      <c r="LBO14" s="83"/>
      <c r="LBP14" s="83"/>
      <c r="LBQ14" s="83"/>
      <c r="LBR14" s="83"/>
      <c r="LBS14" s="83"/>
      <c r="LBT14" s="83"/>
      <c r="LBU14" s="83"/>
      <c r="LBV14" s="83"/>
      <c r="LBW14" s="83"/>
      <c r="LBX14" s="83"/>
      <c r="LBY14" s="83"/>
      <c r="LBZ14" s="83"/>
      <c r="LCA14" s="83"/>
      <c r="LCB14" s="83"/>
      <c r="LCC14" s="83"/>
      <c r="LCD14" s="83"/>
      <c r="LCE14" s="83"/>
      <c r="LCF14" s="83"/>
      <c r="LCG14" s="83"/>
      <c r="LCH14" s="83"/>
      <c r="LCI14" s="83"/>
      <c r="LCJ14" s="83"/>
      <c r="LCK14" s="83"/>
      <c r="LCL14" s="83"/>
      <c r="LCM14" s="83"/>
      <c r="LCN14" s="83"/>
      <c r="LCO14" s="83"/>
      <c r="LCP14" s="83"/>
      <c r="LCQ14" s="83"/>
      <c r="LCR14" s="83"/>
      <c r="LCS14" s="83"/>
      <c r="LCT14" s="83"/>
      <c r="LCU14" s="83"/>
      <c r="LCV14" s="83"/>
      <c r="LCW14" s="83"/>
      <c r="LCX14" s="83"/>
      <c r="LCY14" s="83"/>
      <c r="LCZ14" s="83"/>
      <c r="LDA14" s="83"/>
      <c r="LDB14" s="83"/>
      <c r="LDC14" s="83"/>
      <c r="LDD14" s="83"/>
      <c r="LDE14" s="83"/>
      <c r="LDF14" s="83"/>
      <c r="LDG14" s="83"/>
      <c r="LDH14" s="83"/>
      <c r="LDI14" s="83"/>
      <c r="LDJ14" s="83"/>
      <c r="LDK14" s="83"/>
      <c r="LDL14" s="83"/>
      <c r="LDM14" s="83"/>
      <c r="LDN14" s="83"/>
      <c r="LDO14" s="83"/>
      <c r="LDP14" s="83"/>
      <c r="LDQ14" s="83"/>
      <c r="LDR14" s="83"/>
      <c r="LDS14" s="83"/>
      <c r="LDT14" s="83"/>
      <c r="LDU14" s="83"/>
      <c r="LDV14" s="83"/>
      <c r="LDW14" s="83"/>
      <c r="LDX14" s="83"/>
      <c r="LDY14" s="83"/>
      <c r="LDZ14" s="83"/>
      <c r="LEA14" s="83"/>
      <c r="LEB14" s="83"/>
      <c r="LEC14" s="83"/>
      <c r="LED14" s="83"/>
      <c r="LEE14" s="83"/>
      <c r="LEF14" s="83"/>
      <c r="LEG14" s="83"/>
      <c r="LEH14" s="83"/>
      <c r="LEI14" s="83"/>
      <c r="LEJ14" s="83"/>
      <c r="LEK14" s="83"/>
      <c r="LEL14" s="83"/>
      <c r="LEM14" s="83"/>
      <c r="LEN14" s="83"/>
      <c r="LEO14" s="83"/>
      <c r="LEP14" s="83"/>
      <c r="LEQ14" s="83"/>
      <c r="LER14" s="83"/>
      <c r="LES14" s="83"/>
      <c r="LET14" s="83"/>
      <c r="LEU14" s="83"/>
      <c r="LEV14" s="83"/>
      <c r="LEW14" s="83"/>
      <c r="LEX14" s="83"/>
      <c r="LEY14" s="83"/>
      <c r="LEZ14" s="83"/>
      <c r="LFA14" s="83"/>
      <c r="LFB14" s="83"/>
      <c r="LFC14" s="83"/>
      <c r="LFD14" s="83"/>
      <c r="LFE14" s="83"/>
      <c r="LFF14" s="83"/>
      <c r="LFG14" s="83"/>
      <c r="LFH14" s="83"/>
      <c r="LFI14" s="83"/>
      <c r="LFJ14" s="83"/>
      <c r="LFK14" s="83"/>
      <c r="LFL14" s="83"/>
      <c r="LFM14" s="83"/>
      <c r="LFN14" s="83"/>
      <c r="LFO14" s="83"/>
      <c r="LFP14" s="83"/>
      <c r="LFQ14" s="83"/>
      <c r="LFR14" s="83"/>
      <c r="LFS14" s="83"/>
      <c r="LFT14" s="83"/>
      <c r="LFU14" s="83"/>
      <c r="LFV14" s="83"/>
      <c r="LFW14" s="83"/>
      <c r="LFX14" s="83"/>
      <c r="LFY14" s="83"/>
      <c r="LFZ14" s="83"/>
      <c r="LGA14" s="83"/>
      <c r="LGB14" s="83"/>
      <c r="LGC14" s="83"/>
      <c r="LGD14" s="83"/>
      <c r="LGE14" s="83"/>
      <c r="LGF14" s="83"/>
      <c r="LGG14" s="83"/>
      <c r="LGH14" s="83"/>
      <c r="LGI14" s="83"/>
      <c r="LGJ14" s="83"/>
      <c r="LGK14" s="83"/>
      <c r="LGL14" s="83"/>
      <c r="LGM14" s="83"/>
      <c r="LGN14" s="83"/>
      <c r="LGO14" s="83"/>
      <c r="LGP14" s="83"/>
      <c r="LGQ14" s="83"/>
      <c r="LGR14" s="83"/>
      <c r="LGS14" s="83"/>
      <c r="LGT14" s="83"/>
      <c r="LGU14" s="83"/>
      <c r="LGV14" s="83"/>
      <c r="LGW14" s="83"/>
      <c r="LGX14" s="83"/>
      <c r="LGY14" s="83"/>
      <c r="LGZ14" s="83"/>
      <c r="LHA14" s="83"/>
      <c r="LHB14" s="83"/>
      <c r="LHC14" s="83"/>
      <c r="LHD14" s="83"/>
      <c r="LHE14" s="83"/>
      <c r="LHF14" s="83"/>
      <c r="LHG14" s="83"/>
      <c r="LHH14" s="83"/>
      <c r="LHI14" s="83"/>
      <c r="LHJ14" s="83"/>
      <c r="LHK14" s="83"/>
      <c r="LHL14" s="83"/>
      <c r="LHM14" s="83"/>
      <c r="LHN14" s="83"/>
      <c r="LHO14" s="83"/>
      <c r="LHP14" s="83"/>
      <c r="LHQ14" s="83"/>
      <c r="LHR14" s="83"/>
      <c r="LHS14" s="83"/>
      <c r="LHT14" s="83"/>
      <c r="LHU14" s="83"/>
      <c r="LHV14" s="83"/>
      <c r="LHW14" s="83"/>
      <c r="LHX14" s="83"/>
      <c r="LHY14" s="83"/>
      <c r="LHZ14" s="83"/>
      <c r="LIA14" s="83"/>
      <c r="LIB14" s="83"/>
      <c r="LIC14" s="83"/>
      <c r="LID14" s="83"/>
      <c r="LIE14" s="83"/>
      <c r="LIF14" s="83"/>
      <c r="LIG14" s="83"/>
      <c r="LIH14" s="83"/>
      <c r="LII14" s="83"/>
      <c r="LIJ14" s="83"/>
      <c r="LIK14" s="83"/>
      <c r="LIL14" s="83"/>
      <c r="LIM14" s="83"/>
      <c r="LIN14" s="83"/>
      <c r="LIO14" s="83"/>
      <c r="LIP14" s="83"/>
      <c r="LIQ14" s="83"/>
      <c r="LIR14" s="83"/>
      <c r="LIS14" s="83"/>
      <c r="LIT14" s="83"/>
      <c r="LIU14" s="83"/>
      <c r="LIV14" s="83"/>
      <c r="LIW14" s="83"/>
      <c r="LIX14" s="83"/>
      <c r="LIY14" s="83"/>
      <c r="LIZ14" s="83"/>
      <c r="LJA14" s="83"/>
      <c r="LJB14" s="83"/>
      <c r="LJC14" s="83"/>
      <c r="LJD14" s="83"/>
      <c r="LJE14" s="83"/>
      <c r="LJF14" s="83"/>
      <c r="LJG14" s="83"/>
      <c r="LJH14" s="83"/>
      <c r="LJI14" s="83"/>
      <c r="LJJ14" s="83"/>
      <c r="LJK14" s="83"/>
      <c r="LJL14" s="83"/>
      <c r="LJM14" s="83"/>
      <c r="LJN14" s="83"/>
      <c r="LJO14" s="83"/>
      <c r="LJP14" s="83"/>
      <c r="LJQ14" s="83"/>
      <c r="LJR14" s="83"/>
      <c r="LJS14" s="83"/>
      <c r="LJT14" s="83"/>
      <c r="LJU14" s="83"/>
      <c r="LJV14" s="83"/>
      <c r="LJW14" s="83"/>
      <c r="LJX14" s="83"/>
      <c r="LJY14" s="83"/>
      <c r="LJZ14" s="83"/>
      <c r="LKA14" s="83"/>
      <c r="LKB14" s="83"/>
      <c r="LKC14" s="83"/>
      <c r="LKD14" s="83"/>
      <c r="LKE14" s="83"/>
      <c r="LKF14" s="83"/>
      <c r="LKG14" s="83"/>
      <c r="LKH14" s="83"/>
      <c r="LKI14" s="83"/>
      <c r="LKJ14" s="83"/>
      <c r="LKK14" s="83"/>
      <c r="LKL14" s="83"/>
      <c r="LKM14" s="83"/>
      <c r="LKN14" s="83"/>
      <c r="LKO14" s="83"/>
      <c r="LKP14" s="83"/>
      <c r="LKQ14" s="83"/>
      <c r="LKR14" s="83"/>
      <c r="LKS14" s="83"/>
      <c r="LKT14" s="83"/>
      <c r="LKU14" s="83"/>
      <c r="LKV14" s="83"/>
      <c r="LKW14" s="83"/>
      <c r="LKX14" s="83"/>
      <c r="LKY14" s="83"/>
      <c r="LKZ14" s="83"/>
      <c r="LLA14" s="83"/>
      <c r="LLB14" s="83"/>
      <c r="LLC14" s="83"/>
      <c r="LLD14" s="83"/>
      <c r="LLE14" s="83"/>
      <c r="LLF14" s="83"/>
      <c r="LLG14" s="83"/>
      <c r="LLH14" s="83"/>
      <c r="LLI14" s="83"/>
      <c r="LLJ14" s="83"/>
      <c r="LLK14" s="83"/>
      <c r="LLL14" s="83"/>
      <c r="LLM14" s="83"/>
      <c r="LLN14" s="83"/>
      <c r="LLO14" s="83"/>
      <c r="LLP14" s="83"/>
      <c r="LLQ14" s="83"/>
      <c r="LLR14" s="83"/>
      <c r="LLS14" s="83"/>
      <c r="LLT14" s="83"/>
      <c r="LLU14" s="83"/>
      <c r="LLV14" s="83"/>
      <c r="LLW14" s="83"/>
      <c r="LLX14" s="83"/>
      <c r="LLY14" s="83"/>
      <c r="LLZ14" s="83"/>
      <c r="LMA14" s="83"/>
      <c r="LMB14" s="83"/>
      <c r="LMC14" s="83"/>
      <c r="LMD14" s="83"/>
      <c r="LME14" s="83"/>
      <c r="LMF14" s="83"/>
      <c r="LMG14" s="83"/>
      <c r="LMH14" s="83"/>
      <c r="LMI14" s="83"/>
      <c r="LMJ14" s="83"/>
      <c r="LMK14" s="83"/>
      <c r="LML14" s="83"/>
      <c r="LMM14" s="83"/>
      <c r="LMN14" s="83"/>
      <c r="LMO14" s="83"/>
      <c r="LMP14" s="83"/>
      <c r="LMQ14" s="83"/>
      <c r="LMR14" s="83"/>
      <c r="LMS14" s="83"/>
      <c r="LMT14" s="83"/>
      <c r="LMU14" s="83"/>
      <c r="LMV14" s="83"/>
      <c r="LMW14" s="83"/>
      <c r="LMX14" s="83"/>
      <c r="LMY14" s="83"/>
      <c r="LMZ14" s="83"/>
      <c r="LNA14" s="83"/>
      <c r="LNB14" s="83"/>
      <c r="LNC14" s="83"/>
      <c r="LND14" s="83"/>
      <c r="LNE14" s="83"/>
      <c r="LNF14" s="83"/>
      <c r="LNG14" s="83"/>
      <c r="LNH14" s="83"/>
      <c r="LNI14" s="83"/>
      <c r="LNJ14" s="83"/>
      <c r="LNK14" s="83"/>
      <c r="LNL14" s="83"/>
      <c r="LNM14" s="83"/>
      <c r="LNN14" s="83"/>
      <c r="LNO14" s="83"/>
      <c r="LNP14" s="83"/>
      <c r="LNQ14" s="83"/>
      <c r="LNR14" s="83"/>
      <c r="LNS14" s="83"/>
      <c r="LNT14" s="83"/>
      <c r="LNU14" s="83"/>
      <c r="LNV14" s="83"/>
      <c r="LNW14" s="83"/>
      <c r="LNX14" s="83"/>
      <c r="LNY14" s="83"/>
      <c r="LNZ14" s="83"/>
      <c r="LOA14" s="83"/>
      <c r="LOB14" s="83"/>
      <c r="LOC14" s="83"/>
      <c r="LOD14" s="83"/>
      <c r="LOE14" s="83"/>
      <c r="LOF14" s="83"/>
      <c r="LOG14" s="83"/>
      <c r="LOH14" s="83"/>
      <c r="LOI14" s="83"/>
      <c r="LOJ14" s="83"/>
      <c r="LOK14" s="83"/>
      <c r="LOL14" s="83"/>
      <c r="LOM14" s="83"/>
      <c r="LON14" s="83"/>
      <c r="LOO14" s="83"/>
      <c r="LOP14" s="83"/>
      <c r="LOQ14" s="83"/>
      <c r="LOR14" s="83"/>
      <c r="LOS14" s="83"/>
      <c r="LOT14" s="83"/>
      <c r="LOU14" s="83"/>
      <c r="LOV14" s="83"/>
      <c r="LOW14" s="83"/>
      <c r="LOX14" s="83"/>
      <c r="LOY14" s="83"/>
      <c r="LOZ14" s="83"/>
      <c r="LPA14" s="83"/>
      <c r="LPB14" s="83"/>
      <c r="LPC14" s="83"/>
      <c r="LPD14" s="83"/>
      <c r="LPE14" s="83"/>
      <c r="LPF14" s="83"/>
      <c r="LPG14" s="83"/>
      <c r="LPH14" s="83"/>
      <c r="LPI14" s="83"/>
      <c r="LPJ14" s="83"/>
      <c r="LPK14" s="83"/>
      <c r="LPL14" s="83"/>
      <c r="LPM14" s="83"/>
      <c r="LPN14" s="83"/>
      <c r="LPO14" s="83"/>
      <c r="LPP14" s="83"/>
      <c r="LPQ14" s="83"/>
      <c r="LPR14" s="83"/>
      <c r="LPS14" s="83"/>
      <c r="LPT14" s="83"/>
      <c r="LPU14" s="83"/>
      <c r="LPV14" s="83"/>
      <c r="LPW14" s="83"/>
      <c r="LPX14" s="83"/>
      <c r="LPY14" s="83"/>
      <c r="LPZ14" s="83"/>
      <c r="LQA14" s="83"/>
      <c r="LQB14" s="83"/>
      <c r="LQC14" s="83"/>
      <c r="LQD14" s="83"/>
      <c r="LQE14" s="83"/>
      <c r="LQF14" s="83"/>
      <c r="LQG14" s="83"/>
      <c r="LQH14" s="83"/>
      <c r="LQI14" s="83"/>
      <c r="LQJ14" s="83"/>
      <c r="LQK14" s="83"/>
      <c r="LQL14" s="83"/>
      <c r="LQM14" s="83"/>
      <c r="LQN14" s="83"/>
      <c r="LQO14" s="83"/>
      <c r="LQP14" s="83"/>
      <c r="LQQ14" s="83"/>
      <c r="LQR14" s="83"/>
      <c r="LQS14" s="83"/>
      <c r="LQT14" s="83"/>
      <c r="LQU14" s="83"/>
      <c r="LQV14" s="83"/>
      <c r="LQW14" s="83"/>
      <c r="LQX14" s="83"/>
      <c r="LQY14" s="83"/>
      <c r="LQZ14" s="83"/>
      <c r="LRA14" s="83"/>
      <c r="LRB14" s="83"/>
      <c r="LRC14" s="83"/>
      <c r="LRD14" s="83"/>
      <c r="LRE14" s="83"/>
      <c r="LRF14" s="83"/>
      <c r="LRG14" s="83"/>
      <c r="LRH14" s="83"/>
      <c r="LRI14" s="83"/>
      <c r="LRJ14" s="83"/>
      <c r="LRK14" s="83"/>
      <c r="LRL14" s="83"/>
      <c r="LRM14" s="83"/>
      <c r="LRN14" s="83"/>
      <c r="LRO14" s="83"/>
      <c r="LRP14" s="83"/>
      <c r="LRQ14" s="83"/>
      <c r="LRR14" s="83"/>
      <c r="LRS14" s="83"/>
      <c r="LRT14" s="83"/>
      <c r="LRU14" s="83"/>
      <c r="LRV14" s="83"/>
      <c r="LRW14" s="83"/>
      <c r="LRX14" s="83"/>
      <c r="LRY14" s="83"/>
      <c r="LRZ14" s="83"/>
      <c r="LSA14" s="83"/>
      <c r="LSB14" s="83"/>
      <c r="LSC14" s="83"/>
      <c r="LSD14" s="83"/>
      <c r="LSE14" s="83"/>
      <c r="LSF14" s="83"/>
      <c r="LSG14" s="83"/>
      <c r="LSH14" s="83"/>
      <c r="LSI14" s="83"/>
      <c r="LSJ14" s="83"/>
      <c r="LSK14" s="83"/>
      <c r="LSL14" s="83"/>
      <c r="LSM14" s="83"/>
      <c r="LSN14" s="83"/>
      <c r="LSO14" s="83"/>
      <c r="LSP14" s="83"/>
      <c r="LSQ14" s="83"/>
      <c r="LSR14" s="83"/>
      <c r="LSS14" s="83"/>
      <c r="LST14" s="83"/>
      <c r="LSU14" s="83"/>
      <c r="LSV14" s="83"/>
      <c r="LSW14" s="83"/>
      <c r="LSX14" s="83"/>
      <c r="LSY14" s="83"/>
      <c r="LSZ14" s="83"/>
      <c r="LTA14" s="83"/>
      <c r="LTB14" s="83"/>
      <c r="LTC14" s="83"/>
      <c r="LTD14" s="83"/>
      <c r="LTE14" s="83"/>
      <c r="LTF14" s="83"/>
      <c r="LTG14" s="83"/>
      <c r="LTH14" s="83"/>
      <c r="LTI14" s="83"/>
      <c r="LTJ14" s="83"/>
      <c r="LTK14" s="83"/>
      <c r="LTL14" s="83"/>
      <c r="LTM14" s="83"/>
      <c r="LTN14" s="83"/>
      <c r="LTO14" s="83"/>
      <c r="LTP14" s="83"/>
      <c r="LTQ14" s="83"/>
      <c r="LTR14" s="83"/>
      <c r="LTS14" s="83"/>
      <c r="LTT14" s="83"/>
      <c r="LTU14" s="83"/>
      <c r="LTV14" s="83"/>
      <c r="LTW14" s="83"/>
      <c r="LTX14" s="83"/>
      <c r="LTY14" s="83"/>
      <c r="LTZ14" s="83"/>
      <c r="LUA14" s="83"/>
      <c r="LUB14" s="83"/>
      <c r="LUC14" s="83"/>
      <c r="LUD14" s="83"/>
      <c r="LUE14" s="83"/>
      <c r="LUF14" s="83"/>
      <c r="LUG14" s="83"/>
      <c r="LUH14" s="83"/>
      <c r="LUI14" s="83"/>
      <c r="LUJ14" s="83"/>
      <c r="LUK14" s="83"/>
      <c r="LUL14" s="83"/>
      <c r="LUM14" s="83"/>
      <c r="LUN14" s="83"/>
      <c r="LUO14" s="83"/>
      <c r="LUP14" s="83"/>
      <c r="LUQ14" s="83"/>
      <c r="LUR14" s="83"/>
      <c r="LUS14" s="83"/>
      <c r="LUT14" s="83"/>
      <c r="LUU14" s="83"/>
      <c r="LUV14" s="83"/>
      <c r="LUW14" s="83"/>
      <c r="LUX14" s="83"/>
      <c r="LUY14" s="83"/>
      <c r="LUZ14" s="83"/>
      <c r="LVA14" s="83"/>
      <c r="LVB14" s="83"/>
      <c r="LVC14" s="83"/>
      <c r="LVD14" s="83"/>
      <c r="LVE14" s="83"/>
      <c r="LVF14" s="83"/>
      <c r="LVG14" s="83"/>
      <c r="LVH14" s="83"/>
      <c r="LVI14" s="83"/>
      <c r="LVJ14" s="83"/>
      <c r="LVK14" s="83"/>
      <c r="LVL14" s="83"/>
      <c r="LVM14" s="83"/>
      <c r="LVN14" s="83"/>
      <c r="LVO14" s="83"/>
      <c r="LVP14" s="83"/>
      <c r="LVQ14" s="83"/>
      <c r="LVR14" s="83"/>
      <c r="LVS14" s="83"/>
      <c r="LVT14" s="83"/>
      <c r="LVU14" s="83"/>
      <c r="LVV14" s="83"/>
      <c r="LVW14" s="83"/>
      <c r="LVX14" s="83"/>
      <c r="LVY14" s="83"/>
      <c r="LVZ14" s="83"/>
      <c r="LWA14" s="83"/>
      <c r="LWB14" s="83"/>
      <c r="LWC14" s="83"/>
      <c r="LWD14" s="83"/>
      <c r="LWE14" s="83"/>
      <c r="LWF14" s="83"/>
      <c r="LWG14" s="83"/>
      <c r="LWH14" s="83"/>
      <c r="LWI14" s="83"/>
      <c r="LWJ14" s="83"/>
      <c r="LWK14" s="83"/>
      <c r="LWL14" s="83"/>
      <c r="LWM14" s="83"/>
      <c r="LWN14" s="83"/>
      <c r="LWO14" s="83"/>
      <c r="LWP14" s="83"/>
      <c r="LWQ14" s="83"/>
      <c r="LWR14" s="83"/>
      <c r="LWS14" s="83"/>
      <c r="LWT14" s="83"/>
      <c r="LWU14" s="83"/>
      <c r="LWV14" s="83"/>
      <c r="LWW14" s="83"/>
      <c r="LWX14" s="83"/>
      <c r="LWY14" s="83"/>
      <c r="LWZ14" s="83"/>
      <c r="LXA14" s="83"/>
      <c r="LXB14" s="83"/>
      <c r="LXC14" s="83"/>
      <c r="LXD14" s="83"/>
      <c r="LXE14" s="83"/>
      <c r="LXF14" s="83"/>
      <c r="LXG14" s="83"/>
      <c r="LXH14" s="83"/>
      <c r="LXI14" s="83"/>
      <c r="LXJ14" s="83"/>
      <c r="LXK14" s="83"/>
      <c r="LXL14" s="83"/>
      <c r="LXM14" s="83"/>
      <c r="LXN14" s="83"/>
      <c r="LXO14" s="83"/>
      <c r="LXP14" s="83"/>
      <c r="LXQ14" s="83"/>
      <c r="LXR14" s="83"/>
      <c r="LXS14" s="83"/>
      <c r="LXT14" s="83"/>
      <c r="LXU14" s="83"/>
      <c r="LXV14" s="83"/>
      <c r="LXW14" s="83"/>
      <c r="LXX14" s="83"/>
      <c r="LXY14" s="83"/>
      <c r="LXZ14" s="83"/>
      <c r="LYA14" s="83"/>
      <c r="LYB14" s="83"/>
      <c r="LYC14" s="83"/>
      <c r="LYD14" s="83"/>
      <c r="LYE14" s="83"/>
      <c r="LYF14" s="83"/>
      <c r="LYG14" s="83"/>
      <c r="LYH14" s="83"/>
      <c r="LYI14" s="83"/>
      <c r="LYJ14" s="83"/>
      <c r="LYK14" s="83"/>
      <c r="LYL14" s="83"/>
      <c r="LYM14" s="83"/>
      <c r="LYN14" s="83"/>
      <c r="LYO14" s="83"/>
      <c r="LYP14" s="83"/>
      <c r="LYQ14" s="83"/>
      <c r="LYR14" s="83"/>
      <c r="LYS14" s="83"/>
      <c r="LYT14" s="83"/>
      <c r="LYU14" s="83"/>
      <c r="LYV14" s="83"/>
      <c r="LYW14" s="83"/>
      <c r="LYX14" s="83"/>
      <c r="LYY14" s="83"/>
      <c r="LYZ14" s="83"/>
      <c r="LZA14" s="83"/>
      <c r="LZB14" s="83"/>
      <c r="LZC14" s="83"/>
      <c r="LZD14" s="83"/>
      <c r="LZE14" s="83"/>
      <c r="LZF14" s="83"/>
      <c r="LZG14" s="83"/>
      <c r="LZH14" s="83"/>
      <c r="LZI14" s="83"/>
      <c r="LZJ14" s="83"/>
      <c r="LZK14" s="83"/>
      <c r="LZL14" s="83"/>
      <c r="LZM14" s="83"/>
      <c r="LZN14" s="83"/>
      <c r="LZO14" s="83"/>
      <c r="LZP14" s="83"/>
      <c r="LZQ14" s="83"/>
      <c r="LZR14" s="83"/>
      <c r="LZS14" s="83"/>
      <c r="LZT14" s="83"/>
      <c r="LZU14" s="83"/>
      <c r="LZV14" s="83"/>
      <c r="LZW14" s="83"/>
      <c r="LZX14" s="83"/>
      <c r="LZY14" s="83"/>
      <c r="LZZ14" s="83"/>
      <c r="MAA14" s="83"/>
      <c r="MAB14" s="83"/>
      <c r="MAC14" s="83"/>
      <c r="MAD14" s="83"/>
      <c r="MAE14" s="83"/>
      <c r="MAF14" s="83"/>
      <c r="MAG14" s="83"/>
      <c r="MAH14" s="83"/>
      <c r="MAI14" s="83"/>
      <c r="MAJ14" s="83"/>
      <c r="MAK14" s="83"/>
      <c r="MAL14" s="83"/>
      <c r="MAM14" s="83"/>
      <c r="MAN14" s="83"/>
      <c r="MAO14" s="83"/>
      <c r="MAP14" s="83"/>
      <c r="MAQ14" s="83"/>
      <c r="MAR14" s="83"/>
      <c r="MAS14" s="83"/>
      <c r="MAT14" s="83"/>
      <c r="MAU14" s="83"/>
      <c r="MAV14" s="83"/>
      <c r="MAW14" s="83"/>
      <c r="MAX14" s="83"/>
      <c r="MAY14" s="83"/>
      <c r="MAZ14" s="83"/>
      <c r="MBA14" s="83"/>
      <c r="MBB14" s="83"/>
      <c r="MBC14" s="83"/>
      <c r="MBD14" s="83"/>
      <c r="MBE14" s="83"/>
      <c r="MBF14" s="83"/>
      <c r="MBG14" s="83"/>
      <c r="MBH14" s="83"/>
      <c r="MBI14" s="83"/>
      <c r="MBJ14" s="83"/>
      <c r="MBK14" s="83"/>
      <c r="MBL14" s="83"/>
      <c r="MBM14" s="83"/>
      <c r="MBN14" s="83"/>
      <c r="MBO14" s="83"/>
      <c r="MBP14" s="83"/>
      <c r="MBQ14" s="83"/>
      <c r="MBR14" s="83"/>
      <c r="MBS14" s="83"/>
      <c r="MBT14" s="83"/>
      <c r="MBU14" s="83"/>
      <c r="MBV14" s="83"/>
      <c r="MBW14" s="83"/>
      <c r="MBX14" s="83"/>
      <c r="MBY14" s="83"/>
      <c r="MBZ14" s="83"/>
      <c r="MCA14" s="83"/>
      <c r="MCB14" s="83"/>
      <c r="MCC14" s="83"/>
      <c r="MCD14" s="83"/>
      <c r="MCE14" s="83"/>
      <c r="MCF14" s="83"/>
      <c r="MCG14" s="83"/>
      <c r="MCH14" s="83"/>
      <c r="MCI14" s="83"/>
      <c r="MCJ14" s="83"/>
      <c r="MCK14" s="83"/>
      <c r="MCL14" s="83"/>
      <c r="MCM14" s="83"/>
      <c r="MCN14" s="83"/>
      <c r="MCO14" s="83"/>
      <c r="MCP14" s="83"/>
      <c r="MCQ14" s="83"/>
      <c r="MCR14" s="83"/>
      <c r="MCS14" s="83"/>
      <c r="MCT14" s="83"/>
      <c r="MCU14" s="83"/>
      <c r="MCV14" s="83"/>
      <c r="MCW14" s="83"/>
      <c r="MCX14" s="83"/>
      <c r="MCY14" s="83"/>
      <c r="MCZ14" s="83"/>
      <c r="MDA14" s="83"/>
      <c r="MDB14" s="83"/>
      <c r="MDC14" s="83"/>
      <c r="MDD14" s="83"/>
      <c r="MDE14" s="83"/>
      <c r="MDF14" s="83"/>
      <c r="MDG14" s="83"/>
      <c r="MDH14" s="83"/>
      <c r="MDI14" s="83"/>
      <c r="MDJ14" s="83"/>
      <c r="MDK14" s="83"/>
      <c r="MDL14" s="83"/>
      <c r="MDM14" s="83"/>
      <c r="MDN14" s="83"/>
      <c r="MDO14" s="83"/>
      <c r="MDP14" s="83"/>
      <c r="MDQ14" s="83"/>
      <c r="MDR14" s="83"/>
      <c r="MDS14" s="83"/>
      <c r="MDT14" s="83"/>
      <c r="MDU14" s="83"/>
      <c r="MDV14" s="83"/>
      <c r="MDW14" s="83"/>
      <c r="MDX14" s="83"/>
      <c r="MDY14" s="83"/>
      <c r="MDZ14" s="83"/>
      <c r="MEA14" s="83"/>
      <c r="MEB14" s="83"/>
      <c r="MEC14" s="83"/>
      <c r="MED14" s="83"/>
      <c r="MEE14" s="83"/>
      <c r="MEF14" s="83"/>
      <c r="MEG14" s="83"/>
      <c r="MEH14" s="83"/>
      <c r="MEI14" s="83"/>
      <c r="MEJ14" s="83"/>
      <c r="MEK14" s="83"/>
      <c r="MEL14" s="83"/>
      <c r="MEM14" s="83"/>
      <c r="MEN14" s="83"/>
      <c r="MEO14" s="83"/>
      <c r="MEP14" s="83"/>
      <c r="MEQ14" s="83"/>
      <c r="MER14" s="83"/>
      <c r="MES14" s="83"/>
      <c r="MET14" s="83"/>
      <c r="MEU14" s="83"/>
      <c r="MEV14" s="83"/>
      <c r="MEW14" s="83"/>
      <c r="MEX14" s="83"/>
      <c r="MEY14" s="83"/>
      <c r="MEZ14" s="83"/>
      <c r="MFA14" s="83"/>
      <c r="MFB14" s="83"/>
      <c r="MFC14" s="83"/>
      <c r="MFD14" s="83"/>
      <c r="MFE14" s="83"/>
      <c r="MFF14" s="83"/>
      <c r="MFG14" s="83"/>
      <c r="MFH14" s="83"/>
      <c r="MFI14" s="83"/>
      <c r="MFJ14" s="83"/>
      <c r="MFK14" s="83"/>
      <c r="MFL14" s="83"/>
      <c r="MFM14" s="83"/>
      <c r="MFN14" s="83"/>
      <c r="MFO14" s="83"/>
      <c r="MFP14" s="83"/>
      <c r="MFQ14" s="83"/>
      <c r="MFR14" s="83"/>
      <c r="MFS14" s="83"/>
      <c r="MFT14" s="83"/>
      <c r="MFU14" s="83"/>
      <c r="MFV14" s="83"/>
      <c r="MFW14" s="83"/>
      <c r="MFX14" s="83"/>
      <c r="MFY14" s="83"/>
      <c r="MFZ14" s="83"/>
      <c r="MGA14" s="83"/>
      <c r="MGB14" s="83"/>
      <c r="MGC14" s="83"/>
      <c r="MGD14" s="83"/>
      <c r="MGE14" s="83"/>
      <c r="MGF14" s="83"/>
      <c r="MGG14" s="83"/>
      <c r="MGH14" s="83"/>
      <c r="MGI14" s="83"/>
      <c r="MGJ14" s="83"/>
      <c r="MGK14" s="83"/>
      <c r="MGL14" s="83"/>
      <c r="MGM14" s="83"/>
      <c r="MGN14" s="83"/>
      <c r="MGO14" s="83"/>
      <c r="MGP14" s="83"/>
      <c r="MGQ14" s="83"/>
      <c r="MGR14" s="83"/>
      <c r="MGS14" s="83"/>
      <c r="MGT14" s="83"/>
      <c r="MGU14" s="83"/>
      <c r="MGV14" s="83"/>
      <c r="MGW14" s="83"/>
      <c r="MGX14" s="83"/>
      <c r="MGY14" s="83"/>
      <c r="MGZ14" s="83"/>
      <c r="MHA14" s="83"/>
      <c r="MHB14" s="83"/>
      <c r="MHC14" s="83"/>
      <c r="MHD14" s="83"/>
      <c r="MHE14" s="83"/>
      <c r="MHF14" s="83"/>
      <c r="MHG14" s="83"/>
      <c r="MHH14" s="83"/>
      <c r="MHI14" s="83"/>
      <c r="MHJ14" s="83"/>
      <c r="MHK14" s="83"/>
      <c r="MHL14" s="83"/>
      <c r="MHM14" s="83"/>
      <c r="MHN14" s="83"/>
      <c r="MHO14" s="83"/>
      <c r="MHP14" s="83"/>
      <c r="MHQ14" s="83"/>
      <c r="MHR14" s="83"/>
      <c r="MHS14" s="83"/>
      <c r="MHT14" s="83"/>
      <c r="MHU14" s="83"/>
      <c r="MHV14" s="83"/>
      <c r="MHW14" s="83"/>
      <c r="MHX14" s="83"/>
      <c r="MHY14" s="83"/>
      <c r="MHZ14" s="83"/>
      <c r="MIA14" s="83"/>
      <c r="MIB14" s="83"/>
      <c r="MIC14" s="83"/>
      <c r="MID14" s="83"/>
      <c r="MIE14" s="83"/>
      <c r="MIF14" s="83"/>
      <c r="MIG14" s="83"/>
      <c r="MIH14" s="83"/>
      <c r="MII14" s="83"/>
      <c r="MIJ14" s="83"/>
      <c r="MIK14" s="83"/>
      <c r="MIL14" s="83"/>
      <c r="MIM14" s="83"/>
      <c r="MIN14" s="83"/>
      <c r="MIO14" s="83"/>
      <c r="MIP14" s="83"/>
      <c r="MIQ14" s="83"/>
      <c r="MIR14" s="83"/>
      <c r="MIS14" s="83"/>
      <c r="MIT14" s="83"/>
      <c r="MIU14" s="83"/>
      <c r="MIV14" s="83"/>
      <c r="MIW14" s="83"/>
      <c r="MIX14" s="83"/>
      <c r="MIY14" s="83"/>
      <c r="MIZ14" s="83"/>
      <c r="MJA14" s="83"/>
      <c r="MJB14" s="83"/>
      <c r="MJC14" s="83"/>
      <c r="MJD14" s="83"/>
      <c r="MJE14" s="83"/>
      <c r="MJF14" s="83"/>
      <c r="MJG14" s="83"/>
      <c r="MJH14" s="83"/>
      <c r="MJI14" s="83"/>
      <c r="MJJ14" s="83"/>
      <c r="MJK14" s="83"/>
      <c r="MJL14" s="83"/>
      <c r="MJM14" s="83"/>
      <c r="MJN14" s="83"/>
      <c r="MJO14" s="83"/>
      <c r="MJP14" s="83"/>
      <c r="MJQ14" s="83"/>
      <c r="MJR14" s="83"/>
      <c r="MJS14" s="83"/>
      <c r="MJT14" s="83"/>
      <c r="MJU14" s="83"/>
      <c r="MJV14" s="83"/>
      <c r="MJW14" s="83"/>
      <c r="MJX14" s="83"/>
      <c r="MJY14" s="83"/>
      <c r="MJZ14" s="83"/>
      <c r="MKA14" s="83"/>
      <c r="MKB14" s="83"/>
      <c r="MKC14" s="83"/>
      <c r="MKD14" s="83"/>
      <c r="MKE14" s="83"/>
      <c r="MKF14" s="83"/>
      <c r="MKG14" s="83"/>
      <c r="MKH14" s="83"/>
      <c r="MKI14" s="83"/>
      <c r="MKJ14" s="83"/>
      <c r="MKK14" s="83"/>
      <c r="MKL14" s="83"/>
      <c r="MKM14" s="83"/>
      <c r="MKN14" s="83"/>
      <c r="MKO14" s="83"/>
      <c r="MKP14" s="83"/>
      <c r="MKQ14" s="83"/>
      <c r="MKR14" s="83"/>
      <c r="MKS14" s="83"/>
      <c r="MKT14" s="83"/>
      <c r="MKU14" s="83"/>
      <c r="MKV14" s="83"/>
      <c r="MKW14" s="83"/>
      <c r="MKX14" s="83"/>
      <c r="MKY14" s="83"/>
      <c r="MKZ14" s="83"/>
      <c r="MLA14" s="83"/>
      <c r="MLB14" s="83"/>
      <c r="MLC14" s="83"/>
      <c r="MLD14" s="83"/>
      <c r="MLE14" s="83"/>
      <c r="MLF14" s="83"/>
      <c r="MLG14" s="83"/>
      <c r="MLH14" s="83"/>
      <c r="MLI14" s="83"/>
      <c r="MLJ14" s="83"/>
      <c r="MLK14" s="83"/>
      <c r="MLL14" s="83"/>
      <c r="MLM14" s="83"/>
      <c r="MLN14" s="83"/>
      <c r="MLO14" s="83"/>
      <c r="MLP14" s="83"/>
      <c r="MLQ14" s="83"/>
      <c r="MLR14" s="83"/>
      <c r="MLS14" s="83"/>
      <c r="MLT14" s="83"/>
      <c r="MLU14" s="83"/>
      <c r="MLV14" s="83"/>
      <c r="MLW14" s="83"/>
      <c r="MLX14" s="83"/>
      <c r="MLY14" s="83"/>
      <c r="MLZ14" s="83"/>
      <c r="MMA14" s="83"/>
      <c r="MMB14" s="83"/>
      <c r="MMC14" s="83"/>
      <c r="MMD14" s="83"/>
      <c r="MME14" s="83"/>
      <c r="MMF14" s="83"/>
      <c r="MMG14" s="83"/>
      <c r="MMH14" s="83"/>
      <c r="MMI14" s="83"/>
      <c r="MMJ14" s="83"/>
      <c r="MMK14" s="83"/>
      <c r="MML14" s="83"/>
      <c r="MMM14" s="83"/>
      <c r="MMN14" s="83"/>
      <c r="MMO14" s="83"/>
      <c r="MMP14" s="83"/>
      <c r="MMQ14" s="83"/>
      <c r="MMR14" s="83"/>
      <c r="MMS14" s="83"/>
      <c r="MMT14" s="83"/>
      <c r="MMU14" s="83"/>
      <c r="MMV14" s="83"/>
      <c r="MMW14" s="83"/>
      <c r="MMX14" s="83"/>
      <c r="MMY14" s="83"/>
      <c r="MMZ14" s="83"/>
      <c r="MNA14" s="83"/>
      <c r="MNB14" s="83"/>
      <c r="MNC14" s="83"/>
      <c r="MND14" s="83"/>
      <c r="MNE14" s="83"/>
      <c r="MNF14" s="83"/>
      <c r="MNG14" s="83"/>
      <c r="MNH14" s="83"/>
      <c r="MNI14" s="83"/>
      <c r="MNJ14" s="83"/>
      <c r="MNK14" s="83"/>
      <c r="MNL14" s="83"/>
      <c r="MNM14" s="83"/>
      <c r="MNN14" s="83"/>
      <c r="MNO14" s="83"/>
      <c r="MNP14" s="83"/>
      <c r="MNQ14" s="83"/>
      <c r="MNR14" s="83"/>
      <c r="MNS14" s="83"/>
      <c r="MNT14" s="83"/>
      <c r="MNU14" s="83"/>
      <c r="MNV14" s="83"/>
      <c r="MNW14" s="83"/>
      <c r="MNX14" s="83"/>
      <c r="MNY14" s="83"/>
      <c r="MNZ14" s="83"/>
      <c r="MOA14" s="83"/>
      <c r="MOB14" s="83"/>
      <c r="MOC14" s="83"/>
      <c r="MOD14" s="83"/>
      <c r="MOE14" s="83"/>
      <c r="MOF14" s="83"/>
      <c r="MOG14" s="83"/>
      <c r="MOH14" s="83"/>
      <c r="MOI14" s="83"/>
      <c r="MOJ14" s="83"/>
      <c r="MOK14" s="83"/>
      <c r="MOL14" s="83"/>
      <c r="MOM14" s="83"/>
      <c r="MON14" s="83"/>
      <c r="MOO14" s="83"/>
      <c r="MOP14" s="83"/>
      <c r="MOQ14" s="83"/>
      <c r="MOR14" s="83"/>
      <c r="MOS14" s="83"/>
      <c r="MOT14" s="83"/>
      <c r="MOU14" s="83"/>
      <c r="MOV14" s="83"/>
      <c r="MOW14" s="83"/>
      <c r="MOX14" s="83"/>
      <c r="MOY14" s="83"/>
      <c r="MOZ14" s="83"/>
      <c r="MPA14" s="83"/>
      <c r="MPB14" s="83"/>
      <c r="MPC14" s="83"/>
      <c r="MPD14" s="83"/>
      <c r="MPE14" s="83"/>
      <c r="MPF14" s="83"/>
      <c r="MPG14" s="83"/>
      <c r="MPH14" s="83"/>
      <c r="MPI14" s="83"/>
      <c r="MPJ14" s="83"/>
      <c r="MPK14" s="83"/>
      <c r="MPL14" s="83"/>
      <c r="MPM14" s="83"/>
      <c r="MPN14" s="83"/>
      <c r="MPO14" s="83"/>
      <c r="MPP14" s="83"/>
      <c r="MPQ14" s="83"/>
      <c r="MPR14" s="83"/>
      <c r="MPS14" s="83"/>
      <c r="MPT14" s="83"/>
      <c r="MPU14" s="83"/>
      <c r="MPV14" s="83"/>
      <c r="MPW14" s="83"/>
      <c r="MPX14" s="83"/>
      <c r="MPY14" s="83"/>
      <c r="MPZ14" s="83"/>
      <c r="MQA14" s="83"/>
      <c r="MQB14" s="83"/>
      <c r="MQC14" s="83"/>
      <c r="MQD14" s="83"/>
      <c r="MQE14" s="83"/>
      <c r="MQF14" s="83"/>
      <c r="MQG14" s="83"/>
      <c r="MQH14" s="83"/>
      <c r="MQI14" s="83"/>
      <c r="MQJ14" s="83"/>
      <c r="MQK14" s="83"/>
      <c r="MQL14" s="83"/>
      <c r="MQM14" s="83"/>
      <c r="MQN14" s="83"/>
      <c r="MQO14" s="83"/>
      <c r="MQP14" s="83"/>
      <c r="MQQ14" s="83"/>
      <c r="MQR14" s="83"/>
      <c r="MQS14" s="83"/>
      <c r="MQT14" s="83"/>
      <c r="MQU14" s="83"/>
      <c r="MQV14" s="83"/>
      <c r="MQW14" s="83"/>
      <c r="MQX14" s="83"/>
      <c r="MQY14" s="83"/>
      <c r="MQZ14" s="83"/>
      <c r="MRA14" s="83"/>
      <c r="MRB14" s="83"/>
      <c r="MRC14" s="83"/>
      <c r="MRD14" s="83"/>
      <c r="MRE14" s="83"/>
      <c r="MRF14" s="83"/>
      <c r="MRG14" s="83"/>
      <c r="MRH14" s="83"/>
      <c r="MRI14" s="83"/>
      <c r="MRJ14" s="83"/>
      <c r="MRK14" s="83"/>
      <c r="MRL14" s="83"/>
      <c r="MRM14" s="83"/>
      <c r="MRN14" s="83"/>
      <c r="MRO14" s="83"/>
      <c r="MRP14" s="83"/>
      <c r="MRQ14" s="83"/>
      <c r="MRR14" s="83"/>
      <c r="MRS14" s="83"/>
      <c r="MRT14" s="83"/>
      <c r="MRU14" s="83"/>
      <c r="MRV14" s="83"/>
      <c r="MRW14" s="83"/>
      <c r="MRX14" s="83"/>
      <c r="MRY14" s="83"/>
      <c r="MRZ14" s="83"/>
      <c r="MSA14" s="83"/>
      <c r="MSB14" s="83"/>
      <c r="MSC14" s="83"/>
      <c r="MSD14" s="83"/>
      <c r="MSE14" s="83"/>
      <c r="MSF14" s="83"/>
      <c r="MSG14" s="83"/>
      <c r="MSH14" s="83"/>
      <c r="MSI14" s="83"/>
      <c r="MSJ14" s="83"/>
      <c r="MSK14" s="83"/>
      <c r="MSL14" s="83"/>
      <c r="MSM14" s="83"/>
      <c r="MSN14" s="83"/>
      <c r="MSO14" s="83"/>
      <c r="MSP14" s="83"/>
      <c r="MSQ14" s="83"/>
      <c r="MSR14" s="83"/>
      <c r="MSS14" s="83"/>
      <c r="MST14" s="83"/>
      <c r="MSU14" s="83"/>
      <c r="MSV14" s="83"/>
      <c r="MSW14" s="83"/>
      <c r="MSX14" s="83"/>
      <c r="MSY14" s="83"/>
      <c r="MSZ14" s="83"/>
      <c r="MTA14" s="83"/>
      <c r="MTB14" s="83"/>
      <c r="MTC14" s="83"/>
      <c r="MTD14" s="83"/>
      <c r="MTE14" s="83"/>
      <c r="MTF14" s="83"/>
      <c r="MTG14" s="83"/>
      <c r="MTH14" s="83"/>
      <c r="MTI14" s="83"/>
      <c r="MTJ14" s="83"/>
      <c r="MTK14" s="83"/>
      <c r="MTL14" s="83"/>
      <c r="MTM14" s="83"/>
      <c r="MTN14" s="83"/>
      <c r="MTO14" s="83"/>
      <c r="MTP14" s="83"/>
      <c r="MTQ14" s="83"/>
      <c r="MTR14" s="83"/>
      <c r="MTS14" s="83"/>
      <c r="MTT14" s="83"/>
      <c r="MTU14" s="83"/>
      <c r="MTV14" s="83"/>
      <c r="MTW14" s="83"/>
      <c r="MTX14" s="83"/>
      <c r="MTY14" s="83"/>
      <c r="MTZ14" s="83"/>
      <c r="MUA14" s="83"/>
      <c r="MUB14" s="83"/>
      <c r="MUC14" s="83"/>
      <c r="MUD14" s="83"/>
      <c r="MUE14" s="83"/>
      <c r="MUF14" s="83"/>
      <c r="MUG14" s="83"/>
      <c r="MUH14" s="83"/>
      <c r="MUI14" s="83"/>
      <c r="MUJ14" s="83"/>
      <c r="MUK14" s="83"/>
      <c r="MUL14" s="83"/>
      <c r="MUM14" s="83"/>
      <c r="MUN14" s="83"/>
      <c r="MUO14" s="83"/>
      <c r="MUP14" s="83"/>
      <c r="MUQ14" s="83"/>
      <c r="MUR14" s="83"/>
      <c r="MUS14" s="83"/>
      <c r="MUT14" s="83"/>
      <c r="MUU14" s="83"/>
      <c r="MUV14" s="83"/>
      <c r="MUW14" s="83"/>
      <c r="MUX14" s="83"/>
      <c r="MUY14" s="83"/>
      <c r="MUZ14" s="83"/>
      <c r="MVA14" s="83"/>
      <c r="MVB14" s="83"/>
      <c r="MVC14" s="83"/>
      <c r="MVD14" s="83"/>
      <c r="MVE14" s="83"/>
      <c r="MVF14" s="83"/>
      <c r="MVG14" s="83"/>
      <c r="MVH14" s="83"/>
      <c r="MVI14" s="83"/>
      <c r="MVJ14" s="83"/>
      <c r="MVK14" s="83"/>
      <c r="MVL14" s="83"/>
      <c r="MVM14" s="83"/>
      <c r="MVN14" s="83"/>
      <c r="MVO14" s="83"/>
      <c r="MVP14" s="83"/>
      <c r="MVQ14" s="83"/>
      <c r="MVR14" s="83"/>
      <c r="MVS14" s="83"/>
      <c r="MVT14" s="83"/>
      <c r="MVU14" s="83"/>
      <c r="MVV14" s="83"/>
      <c r="MVW14" s="83"/>
      <c r="MVX14" s="83"/>
      <c r="MVY14" s="83"/>
      <c r="MVZ14" s="83"/>
      <c r="MWA14" s="83"/>
      <c r="MWB14" s="83"/>
      <c r="MWC14" s="83"/>
      <c r="MWD14" s="83"/>
      <c r="MWE14" s="83"/>
      <c r="MWF14" s="83"/>
      <c r="MWG14" s="83"/>
      <c r="MWH14" s="83"/>
      <c r="MWI14" s="83"/>
      <c r="MWJ14" s="83"/>
      <c r="MWK14" s="83"/>
      <c r="MWL14" s="83"/>
      <c r="MWM14" s="83"/>
      <c r="MWN14" s="83"/>
      <c r="MWO14" s="83"/>
      <c r="MWP14" s="83"/>
      <c r="MWQ14" s="83"/>
      <c r="MWR14" s="83"/>
      <c r="MWS14" s="83"/>
      <c r="MWT14" s="83"/>
      <c r="MWU14" s="83"/>
      <c r="MWV14" s="83"/>
      <c r="MWW14" s="83"/>
      <c r="MWX14" s="83"/>
      <c r="MWY14" s="83"/>
      <c r="MWZ14" s="83"/>
      <c r="MXA14" s="83"/>
      <c r="MXB14" s="83"/>
      <c r="MXC14" s="83"/>
      <c r="MXD14" s="83"/>
      <c r="MXE14" s="83"/>
      <c r="MXF14" s="83"/>
      <c r="MXG14" s="83"/>
      <c r="MXH14" s="83"/>
      <c r="MXI14" s="83"/>
      <c r="MXJ14" s="83"/>
      <c r="MXK14" s="83"/>
      <c r="MXL14" s="83"/>
      <c r="MXM14" s="83"/>
      <c r="MXN14" s="83"/>
      <c r="MXO14" s="83"/>
      <c r="MXP14" s="83"/>
      <c r="MXQ14" s="83"/>
      <c r="MXR14" s="83"/>
      <c r="MXS14" s="83"/>
      <c r="MXT14" s="83"/>
      <c r="MXU14" s="83"/>
      <c r="MXV14" s="83"/>
      <c r="MXW14" s="83"/>
      <c r="MXX14" s="83"/>
      <c r="MXY14" s="83"/>
      <c r="MXZ14" s="83"/>
      <c r="MYA14" s="83"/>
      <c r="MYB14" s="83"/>
      <c r="MYC14" s="83"/>
      <c r="MYD14" s="83"/>
      <c r="MYE14" s="83"/>
      <c r="MYF14" s="83"/>
      <c r="MYG14" s="83"/>
      <c r="MYH14" s="83"/>
      <c r="MYI14" s="83"/>
      <c r="MYJ14" s="83"/>
      <c r="MYK14" s="83"/>
      <c r="MYL14" s="83"/>
      <c r="MYM14" s="83"/>
      <c r="MYN14" s="83"/>
      <c r="MYO14" s="83"/>
      <c r="MYP14" s="83"/>
      <c r="MYQ14" s="83"/>
      <c r="MYR14" s="83"/>
      <c r="MYS14" s="83"/>
      <c r="MYT14" s="83"/>
      <c r="MYU14" s="83"/>
      <c r="MYV14" s="83"/>
      <c r="MYW14" s="83"/>
      <c r="MYX14" s="83"/>
      <c r="MYY14" s="83"/>
      <c r="MYZ14" s="83"/>
      <c r="MZA14" s="83"/>
      <c r="MZB14" s="83"/>
      <c r="MZC14" s="83"/>
      <c r="MZD14" s="83"/>
      <c r="MZE14" s="83"/>
      <c r="MZF14" s="83"/>
      <c r="MZG14" s="83"/>
      <c r="MZH14" s="83"/>
      <c r="MZI14" s="83"/>
      <c r="MZJ14" s="83"/>
      <c r="MZK14" s="83"/>
      <c r="MZL14" s="83"/>
      <c r="MZM14" s="83"/>
      <c r="MZN14" s="83"/>
      <c r="MZO14" s="83"/>
      <c r="MZP14" s="83"/>
      <c r="MZQ14" s="83"/>
      <c r="MZR14" s="83"/>
      <c r="MZS14" s="83"/>
      <c r="MZT14" s="83"/>
      <c r="MZU14" s="83"/>
      <c r="MZV14" s="83"/>
      <c r="MZW14" s="83"/>
      <c r="MZX14" s="83"/>
      <c r="MZY14" s="83"/>
      <c r="MZZ14" s="83"/>
      <c r="NAA14" s="83"/>
      <c r="NAB14" s="83"/>
      <c r="NAC14" s="83"/>
      <c r="NAD14" s="83"/>
      <c r="NAE14" s="83"/>
      <c r="NAF14" s="83"/>
      <c r="NAG14" s="83"/>
      <c r="NAH14" s="83"/>
      <c r="NAI14" s="83"/>
      <c r="NAJ14" s="83"/>
      <c r="NAK14" s="83"/>
      <c r="NAL14" s="83"/>
      <c r="NAM14" s="83"/>
      <c r="NAN14" s="83"/>
      <c r="NAO14" s="83"/>
      <c r="NAP14" s="83"/>
      <c r="NAQ14" s="83"/>
      <c r="NAR14" s="83"/>
      <c r="NAS14" s="83"/>
      <c r="NAT14" s="83"/>
      <c r="NAU14" s="83"/>
      <c r="NAV14" s="83"/>
      <c r="NAW14" s="83"/>
      <c r="NAX14" s="83"/>
      <c r="NAY14" s="83"/>
      <c r="NAZ14" s="83"/>
      <c r="NBA14" s="83"/>
      <c r="NBB14" s="83"/>
      <c r="NBC14" s="83"/>
      <c r="NBD14" s="83"/>
      <c r="NBE14" s="83"/>
      <c r="NBF14" s="83"/>
      <c r="NBG14" s="83"/>
      <c r="NBH14" s="83"/>
      <c r="NBI14" s="83"/>
      <c r="NBJ14" s="83"/>
      <c r="NBK14" s="83"/>
      <c r="NBL14" s="83"/>
      <c r="NBM14" s="83"/>
      <c r="NBN14" s="83"/>
      <c r="NBO14" s="83"/>
      <c r="NBP14" s="83"/>
      <c r="NBQ14" s="83"/>
      <c r="NBR14" s="83"/>
      <c r="NBS14" s="83"/>
      <c r="NBT14" s="83"/>
      <c r="NBU14" s="83"/>
      <c r="NBV14" s="83"/>
      <c r="NBW14" s="83"/>
      <c r="NBX14" s="83"/>
      <c r="NBY14" s="83"/>
      <c r="NBZ14" s="83"/>
      <c r="NCA14" s="83"/>
      <c r="NCB14" s="83"/>
      <c r="NCC14" s="83"/>
      <c r="NCD14" s="83"/>
      <c r="NCE14" s="83"/>
      <c r="NCF14" s="83"/>
      <c r="NCG14" s="83"/>
      <c r="NCH14" s="83"/>
      <c r="NCI14" s="83"/>
      <c r="NCJ14" s="83"/>
      <c r="NCK14" s="83"/>
      <c r="NCL14" s="83"/>
      <c r="NCM14" s="83"/>
      <c r="NCN14" s="83"/>
      <c r="NCO14" s="83"/>
      <c r="NCP14" s="83"/>
      <c r="NCQ14" s="83"/>
      <c r="NCR14" s="83"/>
      <c r="NCS14" s="83"/>
      <c r="NCT14" s="83"/>
      <c r="NCU14" s="83"/>
      <c r="NCV14" s="83"/>
      <c r="NCW14" s="83"/>
      <c r="NCX14" s="83"/>
      <c r="NCY14" s="83"/>
      <c r="NCZ14" s="83"/>
      <c r="NDA14" s="83"/>
      <c r="NDB14" s="83"/>
      <c r="NDC14" s="83"/>
      <c r="NDD14" s="83"/>
      <c r="NDE14" s="83"/>
      <c r="NDF14" s="83"/>
      <c r="NDG14" s="83"/>
      <c r="NDH14" s="83"/>
      <c r="NDI14" s="83"/>
      <c r="NDJ14" s="83"/>
      <c r="NDK14" s="83"/>
      <c r="NDL14" s="83"/>
      <c r="NDM14" s="83"/>
      <c r="NDN14" s="83"/>
      <c r="NDO14" s="83"/>
      <c r="NDP14" s="83"/>
      <c r="NDQ14" s="83"/>
      <c r="NDR14" s="83"/>
      <c r="NDS14" s="83"/>
      <c r="NDT14" s="83"/>
      <c r="NDU14" s="83"/>
      <c r="NDV14" s="83"/>
      <c r="NDW14" s="83"/>
      <c r="NDX14" s="83"/>
      <c r="NDY14" s="83"/>
      <c r="NDZ14" s="83"/>
      <c r="NEA14" s="83"/>
      <c r="NEB14" s="83"/>
      <c r="NEC14" s="83"/>
      <c r="NED14" s="83"/>
      <c r="NEE14" s="83"/>
      <c r="NEF14" s="83"/>
      <c r="NEG14" s="83"/>
      <c r="NEH14" s="83"/>
      <c r="NEI14" s="83"/>
      <c r="NEJ14" s="83"/>
      <c r="NEK14" s="83"/>
      <c r="NEL14" s="83"/>
      <c r="NEM14" s="83"/>
      <c r="NEN14" s="83"/>
      <c r="NEO14" s="83"/>
      <c r="NEP14" s="83"/>
      <c r="NEQ14" s="83"/>
      <c r="NER14" s="83"/>
      <c r="NES14" s="83"/>
      <c r="NET14" s="83"/>
      <c r="NEU14" s="83"/>
      <c r="NEV14" s="83"/>
      <c r="NEW14" s="83"/>
      <c r="NEX14" s="83"/>
      <c r="NEY14" s="83"/>
      <c r="NEZ14" s="83"/>
      <c r="NFA14" s="83"/>
      <c r="NFB14" s="83"/>
      <c r="NFC14" s="83"/>
      <c r="NFD14" s="83"/>
      <c r="NFE14" s="83"/>
      <c r="NFF14" s="83"/>
      <c r="NFG14" s="83"/>
      <c r="NFH14" s="83"/>
      <c r="NFI14" s="83"/>
      <c r="NFJ14" s="83"/>
      <c r="NFK14" s="83"/>
      <c r="NFL14" s="83"/>
      <c r="NFM14" s="83"/>
      <c r="NFN14" s="83"/>
      <c r="NFO14" s="83"/>
      <c r="NFP14" s="83"/>
      <c r="NFQ14" s="83"/>
      <c r="NFR14" s="83"/>
      <c r="NFS14" s="83"/>
      <c r="NFT14" s="83"/>
      <c r="NFU14" s="83"/>
      <c r="NFV14" s="83"/>
      <c r="NFW14" s="83"/>
      <c r="NFX14" s="83"/>
      <c r="NFY14" s="83"/>
      <c r="NFZ14" s="83"/>
      <c r="NGA14" s="83"/>
      <c r="NGB14" s="83"/>
      <c r="NGC14" s="83"/>
      <c r="NGD14" s="83"/>
      <c r="NGE14" s="83"/>
      <c r="NGF14" s="83"/>
      <c r="NGG14" s="83"/>
      <c r="NGH14" s="83"/>
      <c r="NGI14" s="83"/>
      <c r="NGJ14" s="83"/>
      <c r="NGK14" s="83"/>
      <c r="NGL14" s="83"/>
      <c r="NGM14" s="83"/>
      <c r="NGN14" s="83"/>
      <c r="NGO14" s="83"/>
      <c r="NGP14" s="83"/>
      <c r="NGQ14" s="83"/>
      <c r="NGR14" s="83"/>
      <c r="NGS14" s="83"/>
      <c r="NGT14" s="83"/>
      <c r="NGU14" s="83"/>
      <c r="NGV14" s="83"/>
      <c r="NGW14" s="83"/>
      <c r="NGX14" s="83"/>
      <c r="NGY14" s="83"/>
      <c r="NGZ14" s="83"/>
      <c r="NHA14" s="83"/>
      <c r="NHB14" s="83"/>
      <c r="NHC14" s="83"/>
      <c r="NHD14" s="83"/>
      <c r="NHE14" s="83"/>
      <c r="NHF14" s="83"/>
      <c r="NHG14" s="83"/>
      <c r="NHH14" s="83"/>
      <c r="NHI14" s="83"/>
      <c r="NHJ14" s="83"/>
      <c r="NHK14" s="83"/>
      <c r="NHL14" s="83"/>
      <c r="NHM14" s="83"/>
      <c r="NHN14" s="83"/>
      <c r="NHO14" s="83"/>
      <c r="NHP14" s="83"/>
      <c r="NHQ14" s="83"/>
      <c r="NHR14" s="83"/>
      <c r="NHS14" s="83"/>
      <c r="NHT14" s="83"/>
      <c r="NHU14" s="83"/>
      <c r="NHV14" s="83"/>
      <c r="NHW14" s="83"/>
      <c r="NHX14" s="83"/>
      <c r="NHY14" s="83"/>
      <c r="NHZ14" s="83"/>
      <c r="NIA14" s="83"/>
      <c r="NIB14" s="83"/>
      <c r="NIC14" s="83"/>
      <c r="NID14" s="83"/>
      <c r="NIE14" s="83"/>
      <c r="NIF14" s="83"/>
      <c r="NIG14" s="83"/>
      <c r="NIH14" s="83"/>
      <c r="NII14" s="83"/>
      <c r="NIJ14" s="83"/>
      <c r="NIK14" s="83"/>
      <c r="NIL14" s="83"/>
      <c r="NIM14" s="83"/>
      <c r="NIN14" s="83"/>
      <c r="NIO14" s="83"/>
      <c r="NIP14" s="83"/>
      <c r="NIQ14" s="83"/>
      <c r="NIR14" s="83"/>
      <c r="NIS14" s="83"/>
      <c r="NIT14" s="83"/>
      <c r="NIU14" s="83"/>
      <c r="NIV14" s="83"/>
      <c r="NIW14" s="83"/>
      <c r="NIX14" s="83"/>
      <c r="NIY14" s="83"/>
      <c r="NIZ14" s="83"/>
      <c r="NJA14" s="83"/>
      <c r="NJB14" s="83"/>
      <c r="NJC14" s="83"/>
      <c r="NJD14" s="83"/>
      <c r="NJE14" s="83"/>
      <c r="NJF14" s="83"/>
      <c r="NJG14" s="83"/>
      <c r="NJH14" s="83"/>
      <c r="NJI14" s="83"/>
      <c r="NJJ14" s="83"/>
      <c r="NJK14" s="83"/>
      <c r="NJL14" s="83"/>
      <c r="NJM14" s="83"/>
      <c r="NJN14" s="83"/>
      <c r="NJO14" s="83"/>
      <c r="NJP14" s="83"/>
      <c r="NJQ14" s="83"/>
      <c r="NJR14" s="83"/>
      <c r="NJS14" s="83"/>
      <c r="NJT14" s="83"/>
      <c r="NJU14" s="83"/>
      <c r="NJV14" s="83"/>
      <c r="NJW14" s="83"/>
      <c r="NJX14" s="83"/>
      <c r="NJY14" s="83"/>
      <c r="NJZ14" s="83"/>
      <c r="NKA14" s="83"/>
      <c r="NKB14" s="83"/>
      <c r="NKC14" s="83"/>
      <c r="NKD14" s="83"/>
      <c r="NKE14" s="83"/>
      <c r="NKF14" s="83"/>
      <c r="NKG14" s="83"/>
      <c r="NKH14" s="83"/>
      <c r="NKI14" s="83"/>
      <c r="NKJ14" s="83"/>
      <c r="NKK14" s="83"/>
      <c r="NKL14" s="83"/>
      <c r="NKM14" s="83"/>
      <c r="NKN14" s="83"/>
      <c r="NKO14" s="83"/>
      <c r="NKP14" s="83"/>
      <c r="NKQ14" s="83"/>
      <c r="NKR14" s="83"/>
      <c r="NKS14" s="83"/>
      <c r="NKT14" s="83"/>
      <c r="NKU14" s="83"/>
      <c r="NKV14" s="83"/>
      <c r="NKW14" s="83"/>
      <c r="NKX14" s="83"/>
      <c r="NKY14" s="83"/>
      <c r="NKZ14" s="83"/>
      <c r="NLA14" s="83"/>
      <c r="NLB14" s="83"/>
      <c r="NLC14" s="83"/>
      <c r="NLD14" s="83"/>
      <c r="NLE14" s="83"/>
      <c r="NLF14" s="83"/>
      <c r="NLG14" s="83"/>
      <c r="NLH14" s="83"/>
      <c r="NLI14" s="83"/>
      <c r="NLJ14" s="83"/>
      <c r="NLK14" s="83"/>
      <c r="NLL14" s="83"/>
      <c r="NLM14" s="83"/>
      <c r="NLN14" s="83"/>
      <c r="NLO14" s="83"/>
      <c r="NLP14" s="83"/>
      <c r="NLQ14" s="83"/>
      <c r="NLR14" s="83"/>
      <c r="NLS14" s="83"/>
      <c r="NLT14" s="83"/>
      <c r="NLU14" s="83"/>
      <c r="NLV14" s="83"/>
      <c r="NLW14" s="83"/>
      <c r="NLX14" s="83"/>
      <c r="NLY14" s="83"/>
      <c r="NLZ14" s="83"/>
      <c r="NMA14" s="83"/>
      <c r="NMB14" s="83"/>
      <c r="NMC14" s="83"/>
      <c r="NMD14" s="83"/>
      <c r="NME14" s="83"/>
      <c r="NMF14" s="83"/>
      <c r="NMG14" s="83"/>
      <c r="NMH14" s="83"/>
      <c r="NMI14" s="83"/>
      <c r="NMJ14" s="83"/>
      <c r="NMK14" s="83"/>
      <c r="NML14" s="83"/>
      <c r="NMM14" s="83"/>
      <c r="NMN14" s="83"/>
      <c r="NMO14" s="83"/>
      <c r="NMP14" s="83"/>
      <c r="NMQ14" s="83"/>
      <c r="NMR14" s="83"/>
      <c r="NMS14" s="83"/>
      <c r="NMT14" s="83"/>
      <c r="NMU14" s="83"/>
      <c r="NMV14" s="83"/>
      <c r="NMW14" s="83"/>
      <c r="NMX14" s="83"/>
      <c r="NMY14" s="83"/>
      <c r="NMZ14" s="83"/>
      <c r="NNA14" s="83"/>
      <c r="NNB14" s="83"/>
      <c r="NNC14" s="83"/>
      <c r="NND14" s="83"/>
      <c r="NNE14" s="83"/>
      <c r="NNF14" s="83"/>
      <c r="NNG14" s="83"/>
      <c r="NNH14" s="83"/>
      <c r="NNI14" s="83"/>
      <c r="NNJ14" s="83"/>
      <c r="NNK14" s="83"/>
      <c r="NNL14" s="83"/>
      <c r="NNM14" s="83"/>
      <c r="NNN14" s="83"/>
      <c r="NNO14" s="83"/>
      <c r="NNP14" s="83"/>
      <c r="NNQ14" s="83"/>
      <c r="NNR14" s="83"/>
      <c r="NNS14" s="83"/>
      <c r="NNT14" s="83"/>
      <c r="NNU14" s="83"/>
      <c r="NNV14" s="83"/>
      <c r="NNW14" s="83"/>
      <c r="NNX14" s="83"/>
      <c r="NNY14" s="83"/>
      <c r="NNZ14" s="83"/>
      <c r="NOA14" s="83"/>
      <c r="NOB14" s="83"/>
      <c r="NOC14" s="83"/>
      <c r="NOD14" s="83"/>
      <c r="NOE14" s="83"/>
      <c r="NOF14" s="83"/>
      <c r="NOG14" s="83"/>
      <c r="NOH14" s="83"/>
      <c r="NOI14" s="83"/>
      <c r="NOJ14" s="83"/>
      <c r="NOK14" s="83"/>
      <c r="NOL14" s="83"/>
      <c r="NOM14" s="83"/>
      <c r="NON14" s="83"/>
      <c r="NOO14" s="83"/>
      <c r="NOP14" s="83"/>
      <c r="NOQ14" s="83"/>
      <c r="NOR14" s="83"/>
      <c r="NOS14" s="83"/>
      <c r="NOT14" s="83"/>
      <c r="NOU14" s="83"/>
      <c r="NOV14" s="83"/>
      <c r="NOW14" s="83"/>
      <c r="NOX14" s="83"/>
      <c r="NOY14" s="83"/>
      <c r="NOZ14" s="83"/>
      <c r="NPA14" s="83"/>
      <c r="NPB14" s="83"/>
      <c r="NPC14" s="83"/>
      <c r="NPD14" s="83"/>
      <c r="NPE14" s="83"/>
      <c r="NPF14" s="83"/>
      <c r="NPG14" s="83"/>
      <c r="NPH14" s="83"/>
      <c r="NPI14" s="83"/>
      <c r="NPJ14" s="83"/>
      <c r="NPK14" s="83"/>
      <c r="NPL14" s="83"/>
      <c r="NPM14" s="83"/>
      <c r="NPN14" s="83"/>
      <c r="NPO14" s="83"/>
      <c r="NPP14" s="83"/>
      <c r="NPQ14" s="83"/>
      <c r="NPR14" s="83"/>
      <c r="NPS14" s="83"/>
      <c r="NPT14" s="83"/>
      <c r="NPU14" s="83"/>
      <c r="NPV14" s="83"/>
      <c r="NPW14" s="83"/>
      <c r="NPX14" s="83"/>
      <c r="NPY14" s="83"/>
      <c r="NPZ14" s="83"/>
      <c r="NQA14" s="83"/>
      <c r="NQB14" s="83"/>
      <c r="NQC14" s="83"/>
      <c r="NQD14" s="83"/>
      <c r="NQE14" s="83"/>
      <c r="NQF14" s="83"/>
      <c r="NQG14" s="83"/>
      <c r="NQH14" s="83"/>
      <c r="NQI14" s="83"/>
      <c r="NQJ14" s="83"/>
      <c r="NQK14" s="83"/>
      <c r="NQL14" s="83"/>
      <c r="NQM14" s="83"/>
      <c r="NQN14" s="83"/>
      <c r="NQO14" s="83"/>
      <c r="NQP14" s="83"/>
      <c r="NQQ14" s="83"/>
      <c r="NQR14" s="83"/>
      <c r="NQS14" s="83"/>
      <c r="NQT14" s="83"/>
      <c r="NQU14" s="83"/>
      <c r="NQV14" s="83"/>
      <c r="NQW14" s="83"/>
      <c r="NQX14" s="83"/>
      <c r="NQY14" s="83"/>
      <c r="NQZ14" s="83"/>
      <c r="NRA14" s="83"/>
      <c r="NRB14" s="83"/>
      <c r="NRC14" s="83"/>
      <c r="NRD14" s="83"/>
      <c r="NRE14" s="83"/>
      <c r="NRF14" s="83"/>
      <c r="NRG14" s="83"/>
      <c r="NRH14" s="83"/>
      <c r="NRI14" s="83"/>
      <c r="NRJ14" s="83"/>
      <c r="NRK14" s="83"/>
      <c r="NRL14" s="83"/>
      <c r="NRM14" s="83"/>
      <c r="NRN14" s="83"/>
      <c r="NRO14" s="83"/>
      <c r="NRP14" s="83"/>
      <c r="NRQ14" s="83"/>
      <c r="NRR14" s="83"/>
      <c r="NRS14" s="83"/>
      <c r="NRT14" s="83"/>
      <c r="NRU14" s="83"/>
      <c r="NRV14" s="83"/>
      <c r="NRW14" s="83"/>
      <c r="NRX14" s="83"/>
      <c r="NRY14" s="83"/>
      <c r="NRZ14" s="83"/>
      <c r="NSA14" s="83"/>
      <c r="NSB14" s="83"/>
      <c r="NSC14" s="83"/>
      <c r="NSD14" s="83"/>
      <c r="NSE14" s="83"/>
      <c r="NSF14" s="83"/>
      <c r="NSG14" s="83"/>
      <c r="NSH14" s="83"/>
      <c r="NSI14" s="83"/>
      <c r="NSJ14" s="83"/>
      <c r="NSK14" s="83"/>
      <c r="NSL14" s="83"/>
      <c r="NSM14" s="83"/>
      <c r="NSN14" s="83"/>
      <c r="NSO14" s="83"/>
      <c r="NSP14" s="83"/>
      <c r="NSQ14" s="83"/>
      <c r="NSR14" s="83"/>
      <c r="NSS14" s="83"/>
      <c r="NST14" s="83"/>
      <c r="NSU14" s="83"/>
      <c r="NSV14" s="83"/>
      <c r="NSW14" s="83"/>
      <c r="NSX14" s="83"/>
      <c r="NSY14" s="83"/>
      <c r="NSZ14" s="83"/>
      <c r="NTA14" s="83"/>
      <c r="NTB14" s="83"/>
      <c r="NTC14" s="83"/>
      <c r="NTD14" s="83"/>
      <c r="NTE14" s="83"/>
      <c r="NTF14" s="83"/>
      <c r="NTG14" s="83"/>
      <c r="NTH14" s="83"/>
      <c r="NTI14" s="83"/>
      <c r="NTJ14" s="83"/>
      <c r="NTK14" s="83"/>
      <c r="NTL14" s="83"/>
      <c r="NTM14" s="83"/>
      <c r="NTN14" s="83"/>
      <c r="NTO14" s="83"/>
      <c r="NTP14" s="83"/>
      <c r="NTQ14" s="83"/>
      <c r="NTR14" s="83"/>
      <c r="NTS14" s="83"/>
      <c r="NTT14" s="83"/>
      <c r="NTU14" s="83"/>
      <c r="NTV14" s="83"/>
      <c r="NTW14" s="83"/>
      <c r="NTX14" s="83"/>
      <c r="NTY14" s="83"/>
      <c r="NTZ14" s="83"/>
      <c r="NUA14" s="83"/>
      <c r="NUB14" s="83"/>
      <c r="NUC14" s="83"/>
      <c r="NUD14" s="83"/>
      <c r="NUE14" s="83"/>
      <c r="NUF14" s="83"/>
      <c r="NUG14" s="83"/>
      <c r="NUH14" s="83"/>
      <c r="NUI14" s="83"/>
      <c r="NUJ14" s="83"/>
      <c r="NUK14" s="83"/>
      <c r="NUL14" s="83"/>
      <c r="NUM14" s="83"/>
      <c r="NUN14" s="83"/>
      <c r="NUO14" s="83"/>
      <c r="NUP14" s="83"/>
      <c r="NUQ14" s="83"/>
      <c r="NUR14" s="83"/>
      <c r="NUS14" s="83"/>
      <c r="NUT14" s="83"/>
      <c r="NUU14" s="83"/>
      <c r="NUV14" s="83"/>
      <c r="NUW14" s="83"/>
      <c r="NUX14" s="83"/>
      <c r="NUY14" s="83"/>
      <c r="NUZ14" s="83"/>
      <c r="NVA14" s="83"/>
      <c r="NVB14" s="83"/>
      <c r="NVC14" s="83"/>
      <c r="NVD14" s="83"/>
      <c r="NVE14" s="83"/>
      <c r="NVF14" s="83"/>
      <c r="NVG14" s="83"/>
      <c r="NVH14" s="83"/>
      <c r="NVI14" s="83"/>
      <c r="NVJ14" s="83"/>
      <c r="NVK14" s="83"/>
      <c r="NVL14" s="83"/>
      <c r="NVM14" s="83"/>
      <c r="NVN14" s="83"/>
      <c r="NVO14" s="83"/>
      <c r="NVP14" s="83"/>
      <c r="NVQ14" s="83"/>
      <c r="NVR14" s="83"/>
      <c r="NVS14" s="83"/>
      <c r="NVT14" s="83"/>
      <c r="NVU14" s="83"/>
      <c r="NVV14" s="83"/>
      <c r="NVW14" s="83"/>
      <c r="NVX14" s="83"/>
      <c r="NVY14" s="83"/>
      <c r="NVZ14" s="83"/>
      <c r="NWA14" s="83"/>
      <c r="NWB14" s="83"/>
      <c r="NWC14" s="83"/>
      <c r="NWD14" s="83"/>
      <c r="NWE14" s="83"/>
      <c r="NWF14" s="83"/>
      <c r="NWG14" s="83"/>
      <c r="NWH14" s="83"/>
      <c r="NWI14" s="83"/>
      <c r="NWJ14" s="83"/>
      <c r="NWK14" s="83"/>
      <c r="NWL14" s="83"/>
      <c r="NWM14" s="83"/>
      <c r="NWN14" s="83"/>
      <c r="NWO14" s="83"/>
      <c r="NWP14" s="83"/>
      <c r="NWQ14" s="83"/>
      <c r="NWR14" s="83"/>
      <c r="NWS14" s="83"/>
      <c r="NWT14" s="83"/>
      <c r="NWU14" s="83"/>
      <c r="NWV14" s="83"/>
      <c r="NWW14" s="83"/>
      <c r="NWX14" s="83"/>
      <c r="NWY14" s="83"/>
      <c r="NWZ14" s="83"/>
      <c r="NXA14" s="83"/>
      <c r="NXB14" s="83"/>
      <c r="NXC14" s="83"/>
      <c r="NXD14" s="83"/>
      <c r="NXE14" s="83"/>
      <c r="NXF14" s="83"/>
      <c r="NXG14" s="83"/>
      <c r="NXH14" s="83"/>
      <c r="NXI14" s="83"/>
      <c r="NXJ14" s="83"/>
      <c r="NXK14" s="83"/>
      <c r="NXL14" s="83"/>
      <c r="NXM14" s="83"/>
      <c r="NXN14" s="83"/>
      <c r="NXO14" s="83"/>
      <c r="NXP14" s="83"/>
      <c r="NXQ14" s="83"/>
      <c r="NXR14" s="83"/>
      <c r="NXS14" s="83"/>
      <c r="NXT14" s="83"/>
      <c r="NXU14" s="83"/>
      <c r="NXV14" s="83"/>
      <c r="NXW14" s="83"/>
      <c r="NXX14" s="83"/>
      <c r="NXY14" s="83"/>
      <c r="NXZ14" s="83"/>
      <c r="NYA14" s="83"/>
      <c r="NYB14" s="83"/>
      <c r="NYC14" s="83"/>
      <c r="NYD14" s="83"/>
      <c r="NYE14" s="83"/>
      <c r="NYF14" s="83"/>
      <c r="NYG14" s="83"/>
      <c r="NYH14" s="83"/>
      <c r="NYI14" s="83"/>
      <c r="NYJ14" s="83"/>
      <c r="NYK14" s="83"/>
      <c r="NYL14" s="83"/>
      <c r="NYM14" s="83"/>
      <c r="NYN14" s="83"/>
      <c r="NYO14" s="83"/>
      <c r="NYP14" s="83"/>
      <c r="NYQ14" s="83"/>
      <c r="NYR14" s="83"/>
      <c r="NYS14" s="83"/>
      <c r="NYT14" s="83"/>
      <c r="NYU14" s="83"/>
      <c r="NYV14" s="83"/>
      <c r="NYW14" s="83"/>
      <c r="NYX14" s="83"/>
      <c r="NYY14" s="83"/>
      <c r="NYZ14" s="83"/>
      <c r="NZA14" s="83"/>
      <c r="NZB14" s="83"/>
      <c r="NZC14" s="83"/>
      <c r="NZD14" s="83"/>
      <c r="NZE14" s="83"/>
      <c r="NZF14" s="83"/>
      <c r="NZG14" s="83"/>
      <c r="NZH14" s="83"/>
      <c r="NZI14" s="83"/>
      <c r="NZJ14" s="83"/>
      <c r="NZK14" s="83"/>
      <c r="NZL14" s="83"/>
      <c r="NZM14" s="83"/>
      <c r="NZN14" s="83"/>
      <c r="NZO14" s="83"/>
      <c r="NZP14" s="83"/>
      <c r="NZQ14" s="83"/>
      <c r="NZR14" s="83"/>
      <c r="NZS14" s="83"/>
      <c r="NZT14" s="83"/>
      <c r="NZU14" s="83"/>
      <c r="NZV14" s="83"/>
      <c r="NZW14" s="83"/>
      <c r="NZX14" s="83"/>
      <c r="NZY14" s="83"/>
      <c r="NZZ14" s="83"/>
      <c r="OAA14" s="83"/>
      <c r="OAB14" s="83"/>
      <c r="OAC14" s="83"/>
      <c r="OAD14" s="83"/>
      <c r="OAE14" s="83"/>
      <c r="OAF14" s="83"/>
      <c r="OAG14" s="83"/>
      <c r="OAH14" s="83"/>
      <c r="OAI14" s="83"/>
      <c r="OAJ14" s="83"/>
      <c r="OAK14" s="83"/>
      <c r="OAL14" s="83"/>
      <c r="OAM14" s="83"/>
      <c r="OAN14" s="83"/>
      <c r="OAO14" s="83"/>
      <c r="OAP14" s="83"/>
      <c r="OAQ14" s="83"/>
      <c r="OAR14" s="83"/>
      <c r="OAS14" s="83"/>
      <c r="OAT14" s="83"/>
      <c r="OAU14" s="83"/>
      <c r="OAV14" s="83"/>
      <c r="OAW14" s="83"/>
      <c r="OAX14" s="83"/>
      <c r="OAY14" s="83"/>
      <c r="OAZ14" s="83"/>
      <c r="OBA14" s="83"/>
      <c r="OBB14" s="83"/>
      <c r="OBC14" s="83"/>
      <c r="OBD14" s="83"/>
      <c r="OBE14" s="83"/>
      <c r="OBF14" s="83"/>
      <c r="OBG14" s="83"/>
      <c r="OBH14" s="83"/>
      <c r="OBI14" s="83"/>
      <c r="OBJ14" s="83"/>
      <c r="OBK14" s="83"/>
      <c r="OBL14" s="83"/>
      <c r="OBM14" s="83"/>
      <c r="OBN14" s="83"/>
      <c r="OBO14" s="83"/>
      <c r="OBP14" s="83"/>
      <c r="OBQ14" s="83"/>
      <c r="OBR14" s="83"/>
      <c r="OBS14" s="83"/>
      <c r="OBT14" s="83"/>
      <c r="OBU14" s="83"/>
      <c r="OBV14" s="83"/>
      <c r="OBW14" s="83"/>
      <c r="OBX14" s="83"/>
      <c r="OBY14" s="83"/>
      <c r="OBZ14" s="83"/>
      <c r="OCA14" s="83"/>
      <c r="OCB14" s="83"/>
      <c r="OCC14" s="83"/>
      <c r="OCD14" s="83"/>
      <c r="OCE14" s="83"/>
      <c r="OCF14" s="83"/>
      <c r="OCG14" s="83"/>
      <c r="OCH14" s="83"/>
      <c r="OCI14" s="83"/>
      <c r="OCJ14" s="83"/>
      <c r="OCK14" s="83"/>
      <c r="OCL14" s="83"/>
      <c r="OCM14" s="83"/>
      <c r="OCN14" s="83"/>
      <c r="OCO14" s="83"/>
      <c r="OCP14" s="83"/>
      <c r="OCQ14" s="83"/>
      <c r="OCR14" s="83"/>
      <c r="OCS14" s="83"/>
      <c r="OCT14" s="83"/>
      <c r="OCU14" s="83"/>
      <c r="OCV14" s="83"/>
      <c r="OCW14" s="83"/>
      <c r="OCX14" s="83"/>
      <c r="OCY14" s="83"/>
      <c r="OCZ14" s="83"/>
      <c r="ODA14" s="83"/>
      <c r="ODB14" s="83"/>
      <c r="ODC14" s="83"/>
      <c r="ODD14" s="83"/>
      <c r="ODE14" s="83"/>
      <c r="ODF14" s="83"/>
      <c r="ODG14" s="83"/>
      <c r="ODH14" s="83"/>
      <c r="ODI14" s="83"/>
      <c r="ODJ14" s="83"/>
      <c r="ODK14" s="83"/>
      <c r="ODL14" s="83"/>
      <c r="ODM14" s="83"/>
      <c r="ODN14" s="83"/>
      <c r="ODO14" s="83"/>
      <c r="ODP14" s="83"/>
      <c r="ODQ14" s="83"/>
      <c r="ODR14" s="83"/>
      <c r="ODS14" s="83"/>
      <c r="ODT14" s="83"/>
      <c r="ODU14" s="83"/>
      <c r="ODV14" s="83"/>
      <c r="ODW14" s="83"/>
      <c r="ODX14" s="83"/>
      <c r="ODY14" s="83"/>
      <c r="ODZ14" s="83"/>
      <c r="OEA14" s="83"/>
      <c r="OEB14" s="83"/>
      <c r="OEC14" s="83"/>
      <c r="OED14" s="83"/>
      <c r="OEE14" s="83"/>
      <c r="OEF14" s="83"/>
      <c r="OEG14" s="83"/>
      <c r="OEH14" s="83"/>
      <c r="OEI14" s="83"/>
      <c r="OEJ14" s="83"/>
      <c r="OEK14" s="83"/>
      <c r="OEL14" s="83"/>
      <c r="OEM14" s="83"/>
      <c r="OEN14" s="83"/>
      <c r="OEO14" s="83"/>
      <c r="OEP14" s="83"/>
      <c r="OEQ14" s="83"/>
      <c r="OER14" s="83"/>
      <c r="OES14" s="83"/>
      <c r="OET14" s="83"/>
      <c r="OEU14" s="83"/>
      <c r="OEV14" s="83"/>
      <c r="OEW14" s="83"/>
      <c r="OEX14" s="83"/>
      <c r="OEY14" s="83"/>
      <c r="OEZ14" s="83"/>
      <c r="OFA14" s="83"/>
      <c r="OFB14" s="83"/>
      <c r="OFC14" s="83"/>
      <c r="OFD14" s="83"/>
      <c r="OFE14" s="83"/>
      <c r="OFF14" s="83"/>
      <c r="OFG14" s="83"/>
      <c r="OFH14" s="83"/>
      <c r="OFI14" s="83"/>
      <c r="OFJ14" s="83"/>
      <c r="OFK14" s="83"/>
      <c r="OFL14" s="83"/>
      <c r="OFM14" s="83"/>
      <c r="OFN14" s="83"/>
      <c r="OFO14" s="83"/>
      <c r="OFP14" s="83"/>
      <c r="OFQ14" s="83"/>
      <c r="OFR14" s="83"/>
      <c r="OFS14" s="83"/>
      <c r="OFT14" s="83"/>
      <c r="OFU14" s="83"/>
      <c r="OFV14" s="83"/>
      <c r="OFW14" s="83"/>
      <c r="OFX14" s="83"/>
      <c r="OFY14" s="83"/>
      <c r="OFZ14" s="83"/>
      <c r="OGA14" s="83"/>
      <c r="OGB14" s="83"/>
      <c r="OGC14" s="83"/>
      <c r="OGD14" s="83"/>
      <c r="OGE14" s="83"/>
      <c r="OGF14" s="83"/>
      <c r="OGG14" s="83"/>
      <c r="OGH14" s="83"/>
      <c r="OGI14" s="83"/>
      <c r="OGJ14" s="83"/>
      <c r="OGK14" s="83"/>
      <c r="OGL14" s="83"/>
      <c r="OGM14" s="83"/>
      <c r="OGN14" s="83"/>
      <c r="OGO14" s="83"/>
      <c r="OGP14" s="83"/>
      <c r="OGQ14" s="83"/>
      <c r="OGR14" s="83"/>
      <c r="OGS14" s="83"/>
      <c r="OGT14" s="83"/>
      <c r="OGU14" s="83"/>
      <c r="OGV14" s="83"/>
      <c r="OGW14" s="83"/>
      <c r="OGX14" s="83"/>
      <c r="OGY14" s="83"/>
      <c r="OGZ14" s="83"/>
      <c r="OHA14" s="83"/>
      <c r="OHB14" s="83"/>
      <c r="OHC14" s="83"/>
      <c r="OHD14" s="83"/>
      <c r="OHE14" s="83"/>
      <c r="OHF14" s="83"/>
      <c r="OHG14" s="83"/>
      <c r="OHH14" s="83"/>
      <c r="OHI14" s="83"/>
      <c r="OHJ14" s="83"/>
      <c r="OHK14" s="83"/>
      <c r="OHL14" s="83"/>
      <c r="OHM14" s="83"/>
      <c r="OHN14" s="83"/>
      <c r="OHO14" s="83"/>
      <c r="OHP14" s="83"/>
      <c r="OHQ14" s="83"/>
      <c r="OHR14" s="83"/>
      <c r="OHS14" s="83"/>
      <c r="OHT14" s="83"/>
      <c r="OHU14" s="83"/>
      <c r="OHV14" s="83"/>
      <c r="OHW14" s="83"/>
      <c r="OHX14" s="83"/>
      <c r="OHY14" s="83"/>
      <c r="OHZ14" s="83"/>
      <c r="OIA14" s="83"/>
      <c r="OIB14" s="83"/>
      <c r="OIC14" s="83"/>
      <c r="OID14" s="83"/>
      <c r="OIE14" s="83"/>
      <c r="OIF14" s="83"/>
      <c r="OIG14" s="83"/>
      <c r="OIH14" s="83"/>
      <c r="OII14" s="83"/>
      <c r="OIJ14" s="83"/>
      <c r="OIK14" s="83"/>
      <c r="OIL14" s="83"/>
      <c r="OIM14" s="83"/>
      <c r="OIN14" s="83"/>
      <c r="OIO14" s="83"/>
      <c r="OIP14" s="83"/>
      <c r="OIQ14" s="83"/>
      <c r="OIR14" s="83"/>
      <c r="OIS14" s="83"/>
      <c r="OIT14" s="83"/>
      <c r="OIU14" s="83"/>
      <c r="OIV14" s="83"/>
      <c r="OIW14" s="83"/>
      <c r="OIX14" s="83"/>
      <c r="OIY14" s="83"/>
      <c r="OIZ14" s="83"/>
      <c r="OJA14" s="83"/>
      <c r="OJB14" s="83"/>
      <c r="OJC14" s="83"/>
      <c r="OJD14" s="83"/>
      <c r="OJE14" s="83"/>
      <c r="OJF14" s="83"/>
      <c r="OJG14" s="83"/>
      <c r="OJH14" s="83"/>
      <c r="OJI14" s="83"/>
      <c r="OJJ14" s="83"/>
      <c r="OJK14" s="83"/>
      <c r="OJL14" s="83"/>
      <c r="OJM14" s="83"/>
      <c r="OJN14" s="83"/>
      <c r="OJO14" s="83"/>
      <c r="OJP14" s="83"/>
      <c r="OJQ14" s="83"/>
      <c r="OJR14" s="83"/>
      <c r="OJS14" s="83"/>
      <c r="OJT14" s="83"/>
      <c r="OJU14" s="83"/>
      <c r="OJV14" s="83"/>
      <c r="OJW14" s="83"/>
      <c r="OJX14" s="83"/>
      <c r="OJY14" s="83"/>
      <c r="OJZ14" s="83"/>
      <c r="OKA14" s="83"/>
      <c r="OKB14" s="83"/>
      <c r="OKC14" s="83"/>
      <c r="OKD14" s="83"/>
      <c r="OKE14" s="83"/>
      <c r="OKF14" s="83"/>
      <c r="OKG14" s="83"/>
      <c r="OKH14" s="83"/>
      <c r="OKI14" s="83"/>
      <c r="OKJ14" s="83"/>
      <c r="OKK14" s="83"/>
      <c r="OKL14" s="83"/>
      <c r="OKM14" s="83"/>
      <c r="OKN14" s="83"/>
      <c r="OKO14" s="83"/>
      <c r="OKP14" s="83"/>
      <c r="OKQ14" s="83"/>
      <c r="OKR14" s="83"/>
      <c r="OKS14" s="83"/>
      <c r="OKT14" s="83"/>
      <c r="OKU14" s="83"/>
      <c r="OKV14" s="83"/>
      <c r="OKW14" s="83"/>
      <c r="OKX14" s="83"/>
      <c r="OKY14" s="83"/>
      <c r="OKZ14" s="83"/>
      <c r="OLA14" s="83"/>
      <c r="OLB14" s="83"/>
      <c r="OLC14" s="83"/>
      <c r="OLD14" s="83"/>
      <c r="OLE14" s="83"/>
      <c r="OLF14" s="83"/>
      <c r="OLG14" s="83"/>
      <c r="OLH14" s="83"/>
      <c r="OLI14" s="83"/>
      <c r="OLJ14" s="83"/>
      <c r="OLK14" s="83"/>
      <c r="OLL14" s="83"/>
      <c r="OLM14" s="83"/>
      <c r="OLN14" s="83"/>
      <c r="OLO14" s="83"/>
      <c r="OLP14" s="83"/>
      <c r="OLQ14" s="83"/>
      <c r="OLR14" s="83"/>
      <c r="OLS14" s="83"/>
      <c r="OLT14" s="83"/>
      <c r="OLU14" s="83"/>
      <c r="OLV14" s="83"/>
      <c r="OLW14" s="83"/>
      <c r="OLX14" s="83"/>
      <c r="OLY14" s="83"/>
      <c r="OLZ14" s="83"/>
      <c r="OMA14" s="83"/>
      <c r="OMB14" s="83"/>
      <c r="OMC14" s="83"/>
      <c r="OMD14" s="83"/>
      <c r="OME14" s="83"/>
      <c r="OMF14" s="83"/>
      <c r="OMG14" s="83"/>
      <c r="OMH14" s="83"/>
      <c r="OMI14" s="83"/>
      <c r="OMJ14" s="83"/>
      <c r="OMK14" s="83"/>
      <c r="OML14" s="83"/>
      <c r="OMM14" s="83"/>
      <c r="OMN14" s="83"/>
      <c r="OMO14" s="83"/>
      <c r="OMP14" s="83"/>
      <c r="OMQ14" s="83"/>
      <c r="OMR14" s="83"/>
      <c r="OMS14" s="83"/>
      <c r="OMT14" s="83"/>
      <c r="OMU14" s="83"/>
      <c r="OMV14" s="83"/>
      <c r="OMW14" s="83"/>
      <c r="OMX14" s="83"/>
      <c r="OMY14" s="83"/>
      <c r="OMZ14" s="83"/>
      <c r="ONA14" s="83"/>
      <c r="ONB14" s="83"/>
      <c r="ONC14" s="83"/>
      <c r="OND14" s="83"/>
      <c r="ONE14" s="83"/>
      <c r="ONF14" s="83"/>
      <c r="ONG14" s="83"/>
      <c r="ONH14" s="83"/>
      <c r="ONI14" s="83"/>
      <c r="ONJ14" s="83"/>
      <c r="ONK14" s="83"/>
      <c r="ONL14" s="83"/>
      <c r="ONM14" s="83"/>
      <c r="ONN14" s="83"/>
      <c r="ONO14" s="83"/>
      <c r="ONP14" s="83"/>
      <c r="ONQ14" s="83"/>
      <c r="ONR14" s="83"/>
      <c r="ONS14" s="83"/>
      <c r="ONT14" s="83"/>
      <c r="ONU14" s="83"/>
      <c r="ONV14" s="83"/>
      <c r="ONW14" s="83"/>
      <c r="ONX14" s="83"/>
      <c r="ONY14" s="83"/>
      <c r="ONZ14" s="83"/>
      <c r="OOA14" s="83"/>
      <c r="OOB14" s="83"/>
      <c r="OOC14" s="83"/>
      <c r="OOD14" s="83"/>
      <c r="OOE14" s="83"/>
      <c r="OOF14" s="83"/>
      <c r="OOG14" s="83"/>
      <c r="OOH14" s="83"/>
      <c r="OOI14" s="83"/>
      <c r="OOJ14" s="83"/>
      <c r="OOK14" s="83"/>
      <c r="OOL14" s="83"/>
      <c r="OOM14" s="83"/>
      <c r="OON14" s="83"/>
      <c r="OOO14" s="83"/>
      <c r="OOP14" s="83"/>
      <c r="OOQ14" s="83"/>
      <c r="OOR14" s="83"/>
      <c r="OOS14" s="83"/>
      <c r="OOT14" s="83"/>
      <c r="OOU14" s="83"/>
      <c r="OOV14" s="83"/>
      <c r="OOW14" s="83"/>
      <c r="OOX14" s="83"/>
      <c r="OOY14" s="83"/>
      <c r="OOZ14" s="83"/>
      <c r="OPA14" s="83"/>
      <c r="OPB14" s="83"/>
      <c r="OPC14" s="83"/>
      <c r="OPD14" s="83"/>
      <c r="OPE14" s="83"/>
      <c r="OPF14" s="83"/>
      <c r="OPG14" s="83"/>
      <c r="OPH14" s="83"/>
      <c r="OPI14" s="83"/>
      <c r="OPJ14" s="83"/>
      <c r="OPK14" s="83"/>
      <c r="OPL14" s="83"/>
      <c r="OPM14" s="83"/>
      <c r="OPN14" s="83"/>
      <c r="OPO14" s="83"/>
      <c r="OPP14" s="83"/>
      <c r="OPQ14" s="83"/>
      <c r="OPR14" s="83"/>
      <c r="OPS14" s="83"/>
      <c r="OPT14" s="83"/>
      <c r="OPU14" s="83"/>
      <c r="OPV14" s="83"/>
      <c r="OPW14" s="83"/>
      <c r="OPX14" s="83"/>
      <c r="OPY14" s="83"/>
      <c r="OPZ14" s="83"/>
      <c r="OQA14" s="83"/>
      <c r="OQB14" s="83"/>
      <c r="OQC14" s="83"/>
      <c r="OQD14" s="83"/>
      <c r="OQE14" s="83"/>
      <c r="OQF14" s="83"/>
      <c r="OQG14" s="83"/>
      <c r="OQH14" s="83"/>
      <c r="OQI14" s="83"/>
      <c r="OQJ14" s="83"/>
      <c r="OQK14" s="83"/>
      <c r="OQL14" s="83"/>
      <c r="OQM14" s="83"/>
      <c r="OQN14" s="83"/>
      <c r="OQO14" s="83"/>
      <c r="OQP14" s="83"/>
      <c r="OQQ14" s="83"/>
      <c r="OQR14" s="83"/>
      <c r="OQS14" s="83"/>
      <c r="OQT14" s="83"/>
      <c r="OQU14" s="83"/>
      <c r="OQV14" s="83"/>
      <c r="OQW14" s="83"/>
      <c r="OQX14" s="83"/>
      <c r="OQY14" s="83"/>
      <c r="OQZ14" s="83"/>
      <c r="ORA14" s="83"/>
      <c r="ORB14" s="83"/>
      <c r="ORC14" s="83"/>
      <c r="ORD14" s="83"/>
      <c r="ORE14" s="83"/>
      <c r="ORF14" s="83"/>
      <c r="ORG14" s="83"/>
      <c r="ORH14" s="83"/>
      <c r="ORI14" s="83"/>
      <c r="ORJ14" s="83"/>
      <c r="ORK14" s="83"/>
      <c r="ORL14" s="83"/>
      <c r="ORM14" s="83"/>
      <c r="ORN14" s="83"/>
      <c r="ORO14" s="83"/>
      <c r="ORP14" s="83"/>
      <c r="ORQ14" s="83"/>
      <c r="ORR14" s="83"/>
      <c r="ORS14" s="83"/>
      <c r="ORT14" s="83"/>
      <c r="ORU14" s="83"/>
      <c r="ORV14" s="83"/>
      <c r="ORW14" s="83"/>
      <c r="ORX14" s="83"/>
      <c r="ORY14" s="83"/>
      <c r="ORZ14" s="83"/>
      <c r="OSA14" s="83"/>
      <c r="OSB14" s="83"/>
      <c r="OSC14" s="83"/>
      <c r="OSD14" s="83"/>
      <c r="OSE14" s="83"/>
      <c r="OSF14" s="83"/>
      <c r="OSG14" s="83"/>
      <c r="OSH14" s="83"/>
      <c r="OSI14" s="83"/>
      <c r="OSJ14" s="83"/>
      <c r="OSK14" s="83"/>
      <c r="OSL14" s="83"/>
      <c r="OSM14" s="83"/>
      <c r="OSN14" s="83"/>
      <c r="OSO14" s="83"/>
      <c r="OSP14" s="83"/>
      <c r="OSQ14" s="83"/>
      <c r="OSR14" s="83"/>
      <c r="OSS14" s="83"/>
      <c r="OST14" s="83"/>
      <c r="OSU14" s="83"/>
      <c r="OSV14" s="83"/>
      <c r="OSW14" s="83"/>
      <c r="OSX14" s="83"/>
      <c r="OSY14" s="83"/>
      <c r="OSZ14" s="83"/>
      <c r="OTA14" s="83"/>
      <c r="OTB14" s="83"/>
      <c r="OTC14" s="83"/>
      <c r="OTD14" s="83"/>
      <c r="OTE14" s="83"/>
      <c r="OTF14" s="83"/>
      <c r="OTG14" s="83"/>
      <c r="OTH14" s="83"/>
      <c r="OTI14" s="83"/>
      <c r="OTJ14" s="83"/>
      <c r="OTK14" s="83"/>
      <c r="OTL14" s="83"/>
      <c r="OTM14" s="83"/>
      <c r="OTN14" s="83"/>
      <c r="OTO14" s="83"/>
      <c r="OTP14" s="83"/>
      <c r="OTQ14" s="83"/>
      <c r="OTR14" s="83"/>
      <c r="OTS14" s="83"/>
      <c r="OTT14" s="83"/>
      <c r="OTU14" s="83"/>
      <c r="OTV14" s="83"/>
      <c r="OTW14" s="83"/>
      <c r="OTX14" s="83"/>
      <c r="OTY14" s="83"/>
      <c r="OTZ14" s="83"/>
      <c r="OUA14" s="83"/>
      <c r="OUB14" s="83"/>
      <c r="OUC14" s="83"/>
      <c r="OUD14" s="83"/>
      <c r="OUE14" s="83"/>
      <c r="OUF14" s="83"/>
      <c r="OUG14" s="83"/>
      <c r="OUH14" s="83"/>
      <c r="OUI14" s="83"/>
      <c r="OUJ14" s="83"/>
      <c r="OUK14" s="83"/>
      <c r="OUL14" s="83"/>
      <c r="OUM14" s="83"/>
      <c r="OUN14" s="83"/>
      <c r="OUO14" s="83"/>
      <c r="OUP14" s="83"/>
      <c r="OUQ14" s="83"/>
      <c r="OUR14" s="83"/>
      <c r="OUS14" s="83"/>
      <c r="OUT14" s="83"/>
      <c r="OUU14" s="83"/>
      <c r="OUV14" s="83"/>
      <c r="OUW14" s="83"/>
      <c r="OUX14" s="83"/>
      <c r="OUY14" s="83"/>
      <c r="OUZ14" s="83"/>
      <c r="OVA14" s="83"/>
      <c r="OVB14" s="83"/>
      <c r="OVC14" s="83"/>
      <c r="OVD14" s="83"/>
      <c r="OVE14" s="83"/>
      <c r="OVF14" s="83"/>
      <c r="OVG14" s="83"/>
      <c r="OVH14" s="83"/>
      <c r="OVI14" s="83"/>
      <c r="OVJ14" s="83"/>
      <c r="OVK14" s="83"/>
      <c r="OVL14" s="83"/>
      <c r="OVM14" s="83"/>
      <c r="OVN14" s="83"/>
      <c r="OVO14" s="83"/>
      <c r="OVP14" s="83"/>
      <c r="OVQ14" s="83"/>
      <c r="OVR14" s="83"/>
      <c r="OVS14" s="83"/>
      <c r="OVT14" s="83"/>
      <c r="OVU14" s="83"/>
      <c r="OVV14" s="83"/>
      <c r="OVW14" s="83"/>
      <c r="OVX14" s="83"/>
      <c r="OVY14" s="83"/>
      <c r="OVZ14" s="83"/>
      <c r="OWA14" s="83"/>
      <c r="OWB14" s="83"/>
      <c r="OWC14" s="83"/>
      <c r="OWD14" s="83"/>
      <c r="OWE14" s="83"/>
      <c r="OWF14" s="83"/>
      <c r="OWG14" s="83"/>
      <c r="OWH14" s="83"/>
      <c r="OWI14" s="83"/>
      <c r="OWJ14" s="83"/>
      <c r="OWK14" s="83"/>
      <c r="OWL14" s="83"/>
      <c r="OWM14" s="83"/>
      <c r="OWN14" s="83"/>
      <c r="OWO14" s="83"/>
      <c r="OWP14" s="83"/>
      <c r="OWQ14" s="83"/>
      <c r="OWR14" s="83"/>
      <c r="OWS14" s="83"/>
      <c r="OWT14" s="83"/>
      <c r="OWU14" s="83"/>
      <c r="OWV14" s="83"/>
      <c r="OWW14" s="83"/>
      <c r="OWX14" s="83"/>
      <c r="OWY14" s="83"/>
      <c r="OWZ14" s="83"/>
      <c r="OXA14" s="83"/>
      <c r="OXB14" s="83"/>
      <c r="OXC14" s="83"/>
      <c r="OXD14" s="83"/>
      <c r="OXE14" s="83"/>
      <c r="OXF14" s="83"/>
      <c r="OXG14" s="83"/>
      <c r="OXH14" s="83"/>
      <c r="OXI14" s="83"/>
      <c r="OXJ14" s="83"/>
      <c r="OXK14" s="83"/>
      <c r="OXL14" s="83"/>
      <c r="OXM14" s="83"/>
      <c r="OXN14" s="83"/>
      <c r="OXO14" s="83"/>
      <c r="OXP14" s="83"/>
      <c r="OXQ14" s="83"/>
      <c r="OXR14" s="83"/>
      <c r="OXS14" s="83"/>
      <c r="OXT14" s="83"/>
      <c r="OXU14" s="83"/>
      <c r="OXV14" s="83"/>
      <c r="OXW14" s="83"/>
      <c r="OXX14" s="83"/>
      <c r="OXY14" s="83"/>
      <c r="OXZ14" s="83"/>
      <c r="OYA14" s="83"/>
      <c r="OYB14" s="83"/>
      <c r="OYC14" s="83"/>
      <c r="OYD14" s="83"/>
      <c r="OYE14" s="83"/>
      <c r="OYF14" s="83"/>
      <c r="OYG14" s="83"/>
      <c r="OYH14" s="83"/>
      <c r="OYI14" s="83"/>
      <c r="OYJ14" s="83"/>
      <c r="OYK14" s="83"/>
      <c r="OYL14" s="83"/>
      <c r="OYM14" s="83"/>
      <c r="OYN14" s="83"/>
      <c r="OYO14" s="83"/>
      <c r="OYP14" s="83"/>
      <c r="OYQ14" s="83"/>
      <c r="OYR14" s="83"/>
      <c r="OYS14" s="83"/>
      <c r="OYT14" s="83"/>
      <c r="OYU14" s="83"/>
      <c r="OYV14" s="83"/>
      <c r="OYW14" s="83"/>
      <c r="OYX14" s="83"/>
      <c r="OYY14" s="83"/>
      <c r="OYZ14" s="83"/>
      <c r="OZA14" s="83"/>
      <c r="OZB14" s="83"/>
      <c r="OZC14" s="83"/>
      <c r="OZD14" s="83"/>
      <c r="OZE14" s="83"/>
      <c r="OZF14" s="83"/>
      <c r="OZG14" s="83"/>
      <c r="OZH14" s="83"/>
      <c r="OZI14" s="83"/>
      <c r="OZJ14" s="83"/>
      <c r="OZK14" s="83"/>
      <c r="OZL14" s="83"/>
      <c r="OZM14" s="83"/>
      <c r="OZN14" s="83"/>
      <c r="OZO14" s="83"/>
      <c r="OZP14" s="83"/>
      <c r="OZQ14" s="83"/>
      <c r="OZR14" s="83"/>
      <c r="OZS14" s="83"/>
      <c r="OZT14" s="83"/>
      <c r="OZU14" s="83"/>
      <c r="OZV14" s="83"/>
      <c r="OZW14" s="83"/>
      <c r="OZX14" s="83"/>
      <c r="OZY14" s="83"/>
      <c r="OZZ14" s="83"/>
      <c r="PAA14" s="83"/>
      <c r="PAB14" s="83"/>
      <c r="PAC14" s="83"/>
      <c r="PAD14" s="83"/>
      <c r="PAE14" s="83"/>
      <c r="PAF14" s="83"/>
      <c r="PAG14" s="83"/>
      <c r="PAH14" s="83"/>
      <c r="PAI14" s="83"/>
      <c r="PAJ14" s="83"/>
      <c r="PAK14" s="83"/>
      <c r="PAL14" s="83"/>
      <c r="PAM14" s="83"/>
      <c r="PAN14" s="83"/>
      <c r="PAO14" s="83"/>
      <c r="PAP14" s="83"/>
      <c r="PAQ14" s="83"/>
      <c r="PAR14" s="83"/>
      <c r="PAS14" s="83"/>
      <c r="PAT14" s="83"/>
      <c r="PAU14" s="83"/>
      <c r="PAV14" s="83"/>
      <c r="PAW14" s="83"/>
      <c r="PAX14" s="83"/>
      <c r="PAY14" s="83"/>
      <c r="PAZ14" s="83"/>
      <c r="PBA14" s="83"/>
      <c r="PBB14" s="83"/>
      <c r="PBC14" s="83"/>
      <c r="PBD14" s="83"/>
      <c r="PBE14" s="83"/>
      <c r="PBF14" s="83"/>
      <c r="PBG14" s="83"/>
      <c r="PBH14" s="83"/>
      <c r="PBI14" s="83"/>
      <c r="PBJ14" s="83"/>
      <c r="PBK14" s="83"/>
      <c r="PBL14" s="83"/>
      <c r="PBM14" s="83"/>
      <c r="PBN14" s="83"/>
      <c r="PBO14" s="83"/>
      <c r="PBP14" s="83"/>
      <c r="PBQ14" s="83"/>
      <c r="PBR14" s="83"/>
      <c r="PBS14" s="83"/>
      <c r="PBT14" s="83"/>
      <c r="PBU14" s="83"/>
      <c r="PBV14" s="83"/>
      <c r="PBW14" s="83"/>
      <c r="PBX14" s="83"/>
      <c r="PBY14" s="83"/>
      <c r="PBZ14" s="83"/>
      <c r="PCA14" s="83"/>
      <c r="PCB14" s="83"/>
      <c r="PCC14" s="83"/>
      <c r="PCD14" s="83"/>
      <c r="PCE14" s="83"/>
      <c r="PCF14" s="83"/>
      <c r="PCG14" s="83"/>
      <c r="PCH14" s="83"/>
      <c r="PCI14" s="83"/>
      <c r="PCJ14" s="83"/>
      <c r="PCK14" s="83"/>
      <c r="PCL14" s="83"/>
      <c r="PCM14" s="83"/>
      <c r="PCN14" s="83"/>
      <c r="PCO14" s="83"/>
      <c r="PCP14" s="83"/>
      <c r="PCQ14" s="83"/>
      <c r="PCR14" s="83"/>
      <c r="PCS14" s="83"/>
      <c r="PCT14" s="83"/>
      <c r="PCU14" s="83"/>
      <c r="PCV14" s="83"/>
      <c r="PCW14" s="83"/>
      <c r="PCX14" s="83"/>
      <c r="PCY14" s="83"/>
      <c r="PCZ14" s="83"/>
      <c r="PDA14" s="83"/>
      <c r="PDB14" s="83"/>
      <c r="PDC14" s="83"/>
      <c r="PDD14" s="83"/>
      <c r="PDE14" s="83"/>
      <c r="PDF14" s="83"/>
      <c r="PDG14" s="83"/>
      <c r="PDH14" s="83"/>
      <c r="PDI14" s="83"/>
      <c r="PDJ14" s="83"/>
      <c r="PDK14" s="83"/>
      <c r="PDL14" s="83"/>
      <c r="PDM14" s="83"/>
      <c r="PDN14" s="83"/>
      <c r="PDO14" s="83"/>
      <c r="PDP14" s="83"/>
      <c r="PDQ14" s="83"/>
      <c r="PDR14" s="83"/>
      <c r="PDS14" s="83"/>
      <c r="PDT14" s="83"/>
      <c r="PDU14" s="83"/>
      <c r="PDV14" s="83"/>
      <c r="PDW14" s="83"/>
      <c r="PDX14" s="83"/>
      <c r="PDY14" s="83"/>
      <c r="PDZ14" s="83"/>
      <c r="PEA14" s="83"/>
      <c r="PEB14" s="83"/>
      <c r="PEC14" s="83"/>
      <c r="PED14" s="83"/>
      <c r="PEE14" s="83"/>
      <c r="PEF14" s="83"/>
      <c r="PEG14" s="83"/>
      <c r="PEH14" s="83"/>
      <c r="PEI14" s="83"/>
      <c r="PEJ14" s="83"/>
      <c r="PEK14" s="83"/>
      <c r="PEL14" s="83"/>
      <c r="PEM14" s="83"/>
      <c r="PEN14" s="83"/>
      <c r="PEO14" s="83"/>
      <c r="PEP14" s="83"/>
      <c r="PEQ14" s="83"/>
      <c r="PER14" s="83"/>
      <c r="PES14" s="83"/>
      <c r="PET14" s="83"/>
      <c r="PEU14" s="83"/>
      <c r="PEV14" s="83"/>
      <c r="PEW14" s="83"/>
      <c r="PEX14" s="83"/>
      <c r="PEY14" s="83"/>
      <c r="PEZ14" s="83"/>
      <c r="PFA14" s="83"/>
      <c r="PFB14" s="83"/>
      <c r="PFC14" s="83"/>
      <c r="PFD14" s="83"/>
      <c r="PFE14" s="83"/>
      <c r="PFF14" s="83"/>
      <c r="PFG14" s="83"/>
      <c r="PFH14" s="83"/>
      <c r="PFI14" s="83"/>
      <c r="PFJ14" s="83"/>
      <c r="PFK14" s="83"/>
      <c r="PFL14" s="83"/>
      <c r="PFM14" s="83"/>
      <c r="PFN14" s="83"/>
      <c r="PFO14" s="83"/>
      <c r="PFP14" s="83"/>
      <c r="PFQ14" s="83"/>
      <c r="PFR14" s="83"/>
      <c r="PFS14" s="83"/>
      <c r="PFT14" s="83"/>
      <c r="PFU14" s="83"/>
      <c r="PFV14" s="83"/>
      <c r="PFW14" s="83"/>
      <c r="PFX14" s="83"/>
      <c r="PFY14" s="83"/>
      <c r="PFZ14" s="83"/>
      <c r="PGA14" s="83"/>
      <c r="PGB14" s="83"/>
      <c r="PGC14" s="83"/>
      <c r="PGD14" s="83"/>
      <c r="PGE14" s="83"/>
      <c r="PGF14" s="83"/>
      <c r="PGG14" s="83"/>
      <c r="PGH14" s="83"/>
      <c r="PGI14" s="83"/>
      <c r="PGJ14" s="83"/>
      <c r="PGK14" s="83"/>
      <c r="PGL14" s="83"/>
      <c r="PGM14" s="83"/>
      <c r="PGN14" s="83"/>
      <c r="PGO14" s="83"/>
      <c r="PGP14" s="83"/>
      <c r="PGQ14" s="83"/>
      <c r="PGR14" s="83"/>
      <c r="PGS14" s="83"/>
      <c r="PGT14" s="83"/>
      <c r="PGU14" s="83"/>
      <c r="PGV14" s="83"/>
      <c r="PGW14" s="83"/>
      <c r="PGX14" s="83"/>
      <c r="PGY14" s="83"/>
      <c r="PGZ14" s="83"/>
      <c r="PHA14" s="83"/>
      <c r="PHB14" s="83"/>
      <c r="PHC14" s="83"/>
      <c r="PHD14" s="83"/>
      <c r="PHE14" s="83"/>
      <c r="PHF14" s="83"/>
      <c r="PHG14" s="83"/>
      <c r="PHH14" s="83"/>
      <c r="PHI14" s="83"/>
      <c r="PHJ14" s="83"/>
      <c r="PHK14" s="83"/>
      <c r="PHL14" s="83"/>
      <c r="PHM14" s="83"/>
      <c r="PHN14" s="83"/>
      <c r="PHO14" s="83"/>
      <c r="PHP14" s="83"/>
      <c r="PHQ14" s="83"/>
      <c r="PHR14" s="83"/>
      <c r="PHS14" s="83"/>
      <c r="PHT14" s="83"/>
      <c r="PHU14" s="83"/>
      <c r="PHV14" s="83"/>
      <c r="PHW14" s="83"/>
      <c r="PHX14" s="83"/>
      <c r="PHY14" s="83"/>
      <c r="PHZ14" s="83"/>
      <c r="PIA14" s="83"/>
      <c r="PIB14" s="83"/>
      <c r="PIC14" s="83"/>
      <c r="PID14" s="83"/>
      <c r="PIE14" s="83"/>
      <c r="PIF14" s="83"/>
      <c r="PIG14" s="83"/>
      <c r="PIH14" s="83"/>
      <c r="PII14" s="83"/>
      <c r="PIJ14" s="83"/>
      <c r="PIK14" s="83"/>
      <c r="PIL14" s="83"/>
      <c r="PIM14" s="83"/>
      <c r="PIN14" s="83"/>
      <c r="PIO14" s="83"/>
      <c r="PIP14" s="83"/>
      <c r="PIQ14" s="83"/>
      <c r="PIR14" s="83"/>
      <c r="PIS14" s="83"/>
      <c r="PIT14" s="83"/>
      <c r="PIU14" s="83"/>
      <c r="PIV14" s="83"/>
      <c r="PIW14" s="83"/>
      <c r="PIX14" s="83"/>
      <c r="PIY14" s="83"/>
      <c r="PIZ14" s="83"/>
      <c r="PJA14" s="83"/>
      <c r="PJB14" s="83"/>
      <c r="PJC14" s="83"/>
      <c r="PJD14" s="83"/>
      <c r="PJE14" s="83"/>
      <c r="PJF14" s="83"/>
      <c r="PJG14" s="83"/>
      <c r="PJH14" s="83"/>
      <c r="PJI14" s="83"/>
      <c r="PJJ14" s="83"/>
      <c r="PJK14" s="83"/>
      <c r="PJL14" s="83"/>
      <c r="PJM14" s="83"/>
      <c r="PJN14" s="83"/>
      <c r="PJO14" s="83"/>
      <c r="PJP14" s="83"/>
      <c r="PJQ14" s="83"/>
      <c r="PJR14" s="83"/>
      <c r="PJS14" s="83"/>
      <c r="PJT14" s="83"/>
      <c r="PJU14" s="83"/>
      <c r="PJV14" s="83"/>
      <c r="PJW14" s="83"/>
      <c r="PJX14" s="83"/>
      <c r="PJY14" s="83"/>
      <c r="PJZ14" s="83"/>
      <c r="PKA14" s="83"/>
      <c r="PKB14" s="83"/>
      <c r="PKC14" s="83"/>
      <c r="PKD14" s="83"/>
      <c r="PKE14" s="83"/>
      <c r="PKF14" s="83"/>
      <c r="PKG14" s="83"/>
      <c r="PKH14" s="83"/>
      <c r="PKI14" s="83"/>
      <c r="PKJ14" s="83"/>
      <c r="PKK14" s="83"/>
      <c r="PKL14" s="83"/>
      <c r="PKM14" s="83"/>
      <c r="PKN14" s="83"/>
      <c r="PKO14" s="83"/>
      <c r="PKP14" s="83"/>
      <c r="PKQ14" s="83"/>
      <c r="PKR14" s="83"/>
      <c r="PKS14" s="83"/>
      <c r="PKT14" s="83"/>
      <c r="PKU14" s="83"/>
      <c r="PKV14" s="83"/>
      <c r="PKW14" s="83"/>
      <c r="PKX14" s="83"/>
      <c r="PKY14" s="83"/>
      <c r="PKZ14" s="83"/>
      <c r="PLA14" s="83"/>
      <c r="PLB14" s="83"/>
      <c r="PLC14" s="83"/>
      <c r="PLD14" s="83"/>
      <c r="PLE14" s="83"/>
      <c r="PLF14" s="83"/>
      <c r="PLG14" s="83"/>
      <c r="PLH14" s="83"/>
      <c r="PLI14" s="83"/>
      <c r="PLJ14" s="83"/>
      <c r="PLK14" s="83"/>
      <c r="PLL14" s="83"/>
      <c r="PLM14" s="83"/>
      <c r="PLN14" s="83"/>
      <c r="PLO14" s="83"/>
      <c r="PLP14" s="83"/>
      <c r="PLQ14" s="83"/>
      <c r="PLR14" s="83"/>
      <c r="PLS14" s="83"/>
      <c r="PLT14" s="83"/>
      <c r="PLU14" s="83"/>
      <c r="PLV14" s="83"/>
      <c r="PLW14" s="83"/>
      <c r="PLX14" s="83"/>
      <c r="PLY14" s="83"/>
      <c r="PLZ14" s="83"/>
      <c r="PMA14" s="83"/>
      <c r="PMB14" s="83"/>
      <c r="PMC14" s="83"/>
      <c r="PMD14" s="83"/>
      <c r="PME14" s="83"/>
      <c r="PMF14" s="83"/>
      <c r="PMG14" s="83"/>
      <c r="PMH14" s="83"/>
      <c r="PMI14" s="83"/>
      <c r="PMJ14" s="83"/>
      <c r="PMK14" s="83"/>
      <c r="PML14" s="83"/>
      <c r="PMM14" s="83"/>
      <c r="PMN14" s="83"/>
      <c r="PMO14" s="83"/>
      <c r="PMP14" s="83"/>
      <c r="PMQ14" s="83"/>
      <c r="PMR14" s="83"/>
      <c r="PMS14" s="83"/>
      <c r="PMT14" s="83"/>
      <c r="PMU14" s="83"/>
      <c r="PMV14" s="83"/>
      <c r="PMW14" s="83"/>
      <c r="PMX14" s="83"/>
      <c r="PMY14" s="83"/>
      <c r="PMZ14" s="83"/>
      <c r="PNA14" s="83"/>
      <c r="PNB14" s="83"/>
      <c r="PNC14" s="83"/>
      <c r="PND14" s="83"/>
      <c r="PNE14" s="83"/>
      <c r="PNF14" s="83"/>
      <c r="PNG14" s="83"/>
      <c r="PNH14" s="83"/>
      <c r="PNI14" s="83"/>
      <c r="PNJ14" s="83"/>
      <c r="PNK14" s="83"/>
      <c r="PNL14" s="83"/>
      <c r="PNM14" s="83"/>
      <c r="PNN14" s="83"/>
      <c r="PNO14" s="83"/>
      <c r="PNP14" s="83"/>
      <c r="PNQ14" s="83"/>
      <c r="PNR14" s="83"/>
      <c r="PNS14" s="83"/>
      <c r="PNT14" s="83"/>
      <c r="PNU14" s="83"/>
      <c r="PNV14" s="83"/>
      <c r="PNW14" s="83"/>
      <c r="PNX14" s="83"/>
      <c r="PNY14" s="83"/>
      <c r="PNZ14" s="83"/>
      <c r="POA14" s="83"/>
      <c r="POB14" s="83"/>
      <c r="POC14" s="83"/>
      <c r="POD14" s="83"/>
      <c r="POE14" s="83"/>
      <c r="POF14" s="83"/>
      <c r="POG14" s="83"/>
      <c r="POH14" s="83"/>
      <c r="POI14" s="83"/>
      <c r="POJ14" s="83"/>
      <c r="POK14" s="83"/>
      <c r="POL14" s="83"/>
      <c r="POM14" s="83"/>
      <c r="PON14" s="83"/>
      <c r="POO14" s="83"/>
      <c r="POP14" s="83"/>
      <c r="POQ14" s="83"/>
      <c r="POR14" s="83"/>
      <c r="POS14" s="83"/>
      <c r="POT14" s="83"/>
      <c r="POU14" s="83"/>
      <c r="POV14" s="83"/>
      <c r="POW14" s="83"/>
      <c r="POX14" s="83"/>
      <c r="POY14" s="83"/>
      <c r="POZ14" s="83"/>
      <c r="PPA14" s="83"/>
      <c r="PPB14" s="83"/>
      <c r="PPC14" s="83"/>
      <c r="PPD14" s="83"/>
      <c r="PPE14" s="83"/>
      <c r="PPF14" s="83"/>
      <c r="PPG14" s="83"/>
      <c r="PPH14" s="83"/>
      <c r="PPI14" s="83"/>
      <c r="PPJ14" s="83"/>
      <c r="PPK14" s="83"/>
      <c r="PPL14" s="83"/>
      <c r="PPM14" s="83"/>
      <c r="PPN14" s="83"/>
      <c r="PPO14" s="83"/>
      <c r="PPP14" s="83"/>
      <c r="PPQ14" s="83"/>
      <c r="PPR14" s="83"/>
      <c r="PPS14" s="83"/>
      <c r="PPT14" s="83"/>
      <c r="PPU14" s="83"/>
      <c r="PPV14" s="83"/>
      <c r="PPW14" s="83"/>
      <c r="PPX14" s="83"/>
      <c r="PPY14" s="83"/>
      <c r="PPZ14" s="83"/>
      <c r="PQA14" s="83"/>
      <c r="PQB14" s="83"/>
      <c r="PQC14" s="83"/>
      <c r="PQD14" s="83"/>
      <c r="PQE14" s="83"/>
      <c r="PQF14" s="83"/>
      <c r="PQG14" s="83"/>
      <c r="PQH14" s="83"/>
      <c r="PQI14" s="83"/>
      <c r="PQJ14" s="83"/>
      <c r="PQK14" s="83"/>
      <c r="PQL14" s="83"/>
      <c r="PQM14" s="83"/>
      <c r="PQN14" s="83"/>
      <c r="PQO14" s="83"/>
      <c r="PQP14" s="83"/>
      <c r="PQQ14" s="83"/>
      <c r="PQR14" s="83"/>
      <c r="PQS14" s="83"/>
      <c r="PQT14" s="83"/>
      <c r="PQU14" s="83"/>
      <c r="PQV14" s="83"/>
      <c r="PQW14" s="83"/>
      <c r="PQX14" s="83"/>
      <c r="PQY14" s="83"/>
      <c r="PQZ14" s="83"/>
      <c r="PRA14" s="83"/>
      <c r="PRB14" s="83"/>
      <c r="PRC14" s="83"/>
      <c r="PRD14" s="83"/>
      <c r="PRE14" s="83"/>
      <c r="PRF14" s="83"/>
      <c r="PRG14" s="83"/>
      <c r="PRH14" s="83"/>
      <c r="PRI14" s="83"/>
      <c r="PRJ14" s="83"/>
      <c r="PRK14" s="83"/>
      <c r="PRL14" s="83"/>
      <c r="PRM14" s="83"/>
      <c r="PRN14" s="83"/>
      <c r="PRO14" s="83"/>
      <c r="PRP14" s="83"/>
      <c r="PRQ14" s="83"/>
      <c r="PRR14" s="83"/>
      <c r="PRS14" s="83"/>
      <c r="PRT14" s="83"/>
      <c r="PRU14" s="83"/>
      <c r="PRV14" s="83"/>
      <c r="PRW14" s="83"/>
      <c r="PRX14" s="83"/>
      <c r="PRY14" s="83"/>
      <c r="PRZ14" s="83"/>
      <c r="PSA14" s="83"/>
      <c r="PSB14" s="83"/>
      <c r="PSC14" s="83"/>
      <c r="PSD14" s="83"/>
      <c r="PSE14" s="83"/>
      <c r="PSF14" s="83"/>
      <c r="PSG14" s="83"/>
      <c r="PSH14" s="83"/>
      <c r="PSI14" s="83"/>
      <c r="PSJ14" s="83"/>
      <c r="PSK14" s="83"/>
      <c r="PSL14" s="83"/>
      <c r="PSM14" s="83"/>
      <c r="PSN14" s="83"/>
      <c r="PSO14" s="83"/>
      <c r="PSP14" s="83"/>
      <c r="PSQ14" s="83"/>
      <c r="PSR14" s="83"/>
      <c r="PSS14" s="83"/>
      <c r="PST14" s="83"/>
      <c r="PSU14" s="83"/>
      <c r="PSV14" s="83"/>
      <c r="PSW14" s="83"/>
      <c r="PSX14" s="83"/>
      <c r="PSY14" s="83"/>
      <c r="PSZ14" s="83"/>
      <c r="PTA14" s="83"/>
      <c r="PTB14" s="83"/>
      <c r="PTC14" s="83"/>
      <c r="PTD14" s="83"/>
      <c r="PTE14" s="83"/>
      <c r="PTF14" s="83"/>
      <c r="PTG14" s="83"/>
      <c r="PTH14" s="83"/>
      <c r="PTI14" s="83"/>
      <c r="PTJ14" s="83"/>
      <c r="PTK14" s="83"/>
      <c r="PTL14" s="83"/>
      <c r="PTM14" s="83"/>
      <c r="PTN14" s="83"/>
      <c r="PTO14" s="83"/>
      <c r="PTP14" s="83"/>
      <c r="PTQ14" s="83"/>
      <c r="PTR14" s="83"/>
      <c r="PTS14" s="83"/>
      <c r="PTT14" s="83"/>
      <c r="PTU14" s="83"/>
      <c r="PTV14" s="83"/>
      <c r="PTW14" s="83"/>
      <c r="PTX14" s="83"/>
      <c r="PTY14" s="83"/>
      <c r="PTZ14" s="83"/>
      <c r="PUA14" s="83"/>
      <c r="PUB14" s="83"/>
      <c r="PUC14" s="83"/>
      <c r="PUD14" s="83"/>
      <c r="PUE14" s="83"/>
      <c r="PUF14" s="83"/>
      <c r="PUG14" s="83"/>
      <c r="PUH14" s="83"/>
      <c r="PUI14" s="83"/>
      <c r="PUJ14" s="83"/>
      <c r="PUK14" s="83"/>
      <c r="PUL14" s="83"/>
      <c r="PUM14" s="83"/>
      <c r="PUN14" s="83"/>
      <c r="PUO14" s="83"/>
      <c r="PUP14" s="83"/>
      <c r="PUQ14" s="83"/>
      <c r="PUR14" s="83"/>
      <c r="PUS14" s="83"/>
      <c r="PUT14" s="83"/>
      <c r="PUU14" s="83"/>
      <c r="PUV14" s="83"/>
      <c r="PUW14" s="83"/>
      <c r="PUX14" s="83"/>
      <c r="PUY14" s="83"/>
      <c r="PUZ14" s="83"/>
      <c r="PVA14" s="83"/>
      <c r="PVB14" s="83"/>
      <c r="PVC14" s="83"/>
      <c r="PVD14" s="83"/>
      <c r="PVE14" s="83"/>
      <c r="PVF14" s="83"/>
      <c r="PVG14" s="83"/>
      <c r="PVH14" s="83"/>
      <c r="PVI14" s="83"/>
      <c r="PVJ14" s="83"/>
      <c r="PVK14" s="83"/>
      <c r="PVL14" s="83"/>
      <c r="PVM14" s="83"/>
      <c r="PVN14" s="83"/>
      <c r="PVO14" s="83"/>
      <c r="PVP14" s="83"/>
      <c r="PVQ14" s="83"/>
      <c r="PVR14" s="83"/>
      <c r="PVS14" s="83"/>
      <c r="PVT14" s="83"/>
      <c r="PVU14" s="83"/>
      <c r="PVV14" s="83"/>
      <c r="PVW14" s="83"/>
      <c r="PVX14" s="83"/>
      <c r="PVY14" s="83"/>
      <c r="PVZ14" s="83"/>
      <c r="PWA14" s="83"/>
      <c r="PWB14" s="83"/>
      <c r="PWC14" s="83"/>
      <c r="PWD14" s="83"/>
      <c r="PWE14" s="83"/>
      <c r="PWF14" s="83"/>
      <c r="PWG14" s="83"/>
      <c r="PWH14" s="83"/>
      <c r="PWI14" s="83"/>
      <c r="PWJ14" s="83"/>
      <c r="PWK14" s="83"/>
      <c r="PWL14" s="83"/>
      <c r="PWM14" s="83"/>
      <c r="PWN14" s="83"/>
      <c r="PWO14" s="83"/>
      <c r="PWP14" s="83"/>
      <c r="PWQ14" s="83"/>
      <c r="PWR14" s="83"/>
      <c r="PWS14" s="83"/>
      <c r="PWT14" s="83"/>
      <c r="PWU14" s="83"/>
      <c r="PWV14" s="83"/>
      <c r="PWW14" s="83"/>
      <c r="PWX14" s="83"/>
      <c r="PWY14" s="83"/>
      <c r="PWZ14" s="83"/>
      <c r="PXA14" s="83"/>
      <c r="PXB14" s="83"/>
      <c r="PXC14" s="83"/>
      <c r="PXD14" s="83"/>
      <c r="PXE14" s="83"/>
      <c r="PXF14" s="83"/>
      <c r="PXG14" s="83"/>
      <c r="PXH14" s="83"/>
      <c r="PXI14" s="83"/>
      <c r="PXJ14" s="83"/>
      <c r="PXK14" s="83"/>
      <c r="PXL14" s="83"/>
      <c r="PXM14" s="83"/>
      <c r="PXN14" s="83"/>
      <c r="PXO14" s="83"/>
      <c r="PXP14" s="83"/>
      <c r="PXQ14" s="83"/>
      <c r="PXR14" s="83"/>
      <c r="PXS14" s="83"/>
      <c r="PXT14" s="83"/>
      <c r="PXU14" s="83"/>
      <c r="PXV14" s="83"/>
      <c r="PXW14" s="83"/>
      <c r="PXX14" s="83"/>
      <c r="PXY14" s="83"/>
      <c r="PXZ14" s="83"/>
      <c r="PYA14" s="83"/>
      <c r="PYB14" s="83"/>
      <c r="PYC14" s="83"/>
      <c r="PYD14" s="83"/>
      <c r="PYE14" s="83"/>
      <c r="PYF14" s="83"/>
      <c r="PYG14" s="83"/>
      <c r="PYH14" s="83"/>
      <c r="PYI14" s="83"/>
      <c r="PYJ14" s="83"/>
      <c r="PYK14" s="83"/>
      <c r="PYL14" s="83"/>
      <c r="PYM14" s="83"/>
      <c r="PYN14" s="83"/>
      <c r="PYO14" s="83"/>
      <c r="PYP14" s="83"/>
      <c r="PYQ14" s="83"/>
      <c r="PYR14" s="83"/>
      <c r="PYS14" s="83"/>
      <c r="PYT14" s="83"/>
      <c r="PYU14" s="83"/>
      <c r="PYV14" s="83"/>
      <c r="PYW14" s="83"/>
      <c r="PYX14" s="83"/>
      <c r="PYY14" s="83"/>
      <c r="PYZ14" s="83"/>
      <c r="PZA14" s="83"/>
      <c r="PZB14" s="83"/>
      <c r="PZC14" s="83"/>
      <c r="PZD14" s="83"/>
      <c r="PZE14" s="83"/>
      <c r="PZF14" s="83"/>
      <c r="PZG14" s="83"/>
      <c r="PZH14" s="83"/>
      <c r="PZI14" s="83"/>
      <c r="PZJ14" s="83"/>
      <c r="PZK14" s="83"/>
      <c r="PZL14" s="83"/>
      <c r="PZM14" s="83"/>
      <c r="PZN14" s="83"/>
      <c r="PZO14" s="83"/>
      <c r="PZP14" s="83"/>
      <c r="PZQ14" s="83"/>
      <c r="PZR14" s="83"/>
      <c r="PZS14" s="83"/>
      <c r="PZT14" s="83"/>
      <c r="PZU14" s="83"/>
      <c r="PZV14" s="83"/>
      <c r="PZW14" s="83"/>
      <c r="PZX14" s="83"/>
      <c r="PZY14" s="83"/>
      <c r="PZZ14" s="83"/>
      <c r="QAA14" s="83"/>
      <c r="QAB14" s="83"/>
      <c r="QAC14" s="83"/>
      <c r="QAD14" s="83"/>
      <c r="QAE14" s="83"/>
      <c r="QAF14" s="83"/>
      <c r="QAG14" s="83"/>
      <c r="QAH14" s="83"/>
      <c r="QAI14" s="83"/>
      <c r="QAJ14" s="83"/>
      <c r="QAK14" s="83"/>
      <c r="QAL14" s="83"/>
      <c r="QAM14" s="83"/>
      <c r="QAN14" s="83"/>
      <c r="QAO14" s="83"/>
      <c r="QAP14" s="83"/>
      <c r="QAQ14" s="83"/>
      <c r="QAR14" s="83"/>
      <c r="QAS14" s="83"/>
      <c r="QAT14" s="83"/>
      <c r="QAU14" s="83"/>
      <c r="QAV14" s="83"/>
      <c r="QAW14" s="83"/>
      <c r="QAX14" s="83"/>
      <c r="QAY14" s="83"/>
      <c r="QAZ14" s="83"/>
      <c r="QBA14" s="83"/>
      <c r="QBB14" s="83"/>
      <c r="QBC14" s="83"/>
      <c r="QBD14" s="83"/>
      <c r="QBE14" s="83"/>
      <c r="QBF14" s="83"/>
      <c r="QBG14" s="83"/>
      <c r="QBH14" s="83"/>
      <c r="QBI14" s="83"/>
      <c r="QBJ14" s="83"/>
      <c r="QBK14" s="83"/>
      <c r="QBL14" s="83"/>
      <c r="QBM14" s="83"/>
      <c r="QBN14" s="83"/>
      <c r="QBO14" s="83"/>
      <c r="QBP14" s="83"/>
      <c r="QBQ14" s="83"/>
      <c r="QBR14" s="83"/>
      <c r="QBS14" s="83"/>
      <c r="QBT14" s="83"/>
      <c r="QBU14" s="83"/>
      <c r="QBV14" s="83"/>
      <c r="QBW14" s="83"/>
      <c r="QBX14" s="83"/>
      <c r="QBY14" s="83"/>
      <c r="QBZ14" s="83"/>
      <c r="QCA14" s="83"/>
      <c r="QCB14" s="83"/>
      <c r="QCC14" s="83"/>
      <c r="QCD14" s="83"/>
      <c r="QCE14" s="83"/>
      <c r="QCF14" s="83"/>
      <c r="QCG14" s="83"/>
      <c r="QCH14" s="83"/>
      <c r="QCI14" s="83"/>
      <c r="QCJ14" s="83"/>
      <c r="QCK14" s="83"/>
      <c r="QCL14" s="83"/>
      <c r="QCM14" s="83"/>
      <c r="QCN14" s="83"/>
      <c r="QCO14" s="83"/>
      <c r="QCP14" s="83"/>
      <c r="QCQ14" s="83"/>
      <c r="QCR14" s="83"/>
      <c r="QCS14" s="83"/>
      <c r="QCT14" s="83"/>
      <c r="QCU14" s="83"/>
      <c r="QCV14" s="83"/>
      <c r="QCW14" s="83"/>
      <c r="QCX14" s="83"/>
      <c r="QCY14" s="83"/>
      <c r="QCZ14" s="83"/>
      <c r="QDA14" s="83"/>
      <c r="QDB14" s="83"/>
      <c r="QDC14" s="83"/>
      <c r="QDD14" s="83"/>
      <c r="QDE14" s="83"/>
      <c r="QDF14" s="83"/>
      <c r="QDG14" s="83"/>
      <c r="QDH14" s="83"/>
      <c r="QDI14" s="83"/>
      <c r="QDJ14" s="83"/>
      <c r="QDK14" s="83"/>
      <c r="QDL14" s="83"/>
      <c r="QDM14" s="83"/>
      <c r="QDN14" s="83"/>
      <c r="QDO14" s="83"/>
      <c r="QDP14" s="83"/>
      <c r="QDQ14" s="83"/>
      <c r="QDR14" s="83"/>
      <c r="QDS14" s="83"/>
      <c r="QDT14" s="83"/>
      <c r="QDU14" s="83"/>
      <c r="QDV14" s="83"/>
      <c r="QDW14" s="83"/>
      <c r="QDX14" s="83"/>
      <c r="QDY14" s="83"/>
      <c r="QDZ14" s="83"/>
      <c r="QEA14" s="83"/>
      <c r="QEB14" s="83"/>
      <c r="QEC14" s="83"/>
      <c r="QED14" s="83"/>
      <c r="QEE14" s="83"/>
      <c r="QEF14" s="83"/>
      <c r="QEG14" s="83"/>
      <c r="QEH14" s="83"/>
      <c r="QEI14" s="83"/>
      <c r="QEJ14" s="83"/>
      <c r="QEK14" s="83"/>
      <c r="QEL14" s="83"/>
      <c r="QEM14" s="83"/>
      <c r="QEN14" s="83"/>
      <c r="QEO14" s="83"/>
      <c r="QEP14" s="83"/>
      <c r="QEQ14" s="83"/>
      <c r="QER14" s="83"/>
      <c r="QES14" s="83"/>
      <c r="QET14" s="83"/>
      <c r="QEU14" s="83"/>
      <c r="QEV14" s="83"/>
      <c r="QEW14" s="83"/>
      <c r="QEX14" s="83"/>
      <c r="QEY14" s="83"/>
      <c r="QEZ14" s="83"/>
      <c r="QFA14" s="83"/>
      <c r="QFB14" s="83"/>
      <c r="QFC14" s="83"/>
      <c r="QFD14" s="83"/>
      <c r="QFE14" s="83"/>
      <c r="QFF14" s="83"/>
      <c r="QFG14" s="83"/>
      <c r="QFH14" s="83"/>
      <c r="QFI14" s="83"/>
      <c r="QFJ14" s="83"/>
      <c r="QFK14" s="83"/>
      <c r="QFL14" s="83"/>
      <c r="QFM14" s="83"/>
      <c r="QFN14" s="83"/>
      <c r="QFO14" s="83"/>
      <c r="QFP14" s="83"/>
      <c r="QFQ14" s="83"/>
      <c r="QFR14" s="83"/>
      <c r="QFS14" s="83"/>
      <c r="QFT14" s="83"/>
      <c r="QFU14" s="83"/>
      <c r="QFV14" s="83"/>
      <c r="QFW14" s="83"/>
      <c r="QFX14" s="83"/>
      <c r="QFY14" s="83"/>
      <c r="QFZ14" s="83"/>
      <c r="QGA14" s="83"/>
      <c r="QGB14" s="83"/>
      <c r="QGC14" s="83"/>
      <c r="QGD14" s="83"/>
      <c r="QGE14" s="83"/>
      <c r="QGF14" s="83"/>
      <c r="QGG14" s="83"/>
      <c r="QGH14" s="83"/>
      <c r="QGI14" s="83"/>
      <c r="QGJ14" s="83"/>
      <c r="QGK14" s="83"/>
      <c r="QGL14" s="83"/>
      <c r="QGM14" s="83"/>
      <c r="QGN14" s="83"/>
      <c r="QGO14" s="83"/>
      <c r="QGP14" s="83"/>
      <c r="QGQ14" s="83"/>
      <c r="QGR14" s="83"/>
      <c r="QGS14" s="83"/>
      <c r="QGT14" s="83"/>
      <c r="QGU14" s="83"/>
      <c r="QGV14" s="83"/>
      <c r="QGW14" s="83"/>
      <c r="QGX14" s="83"/>
      <c r="QGY14" s="83"/>
      <c r="QGZ14" s="83"/>
      <c r="QHA14" s="83"/>
      <c r="QHB14" s="83"/>
      <c r="QHC14" s="83"/>
      <c r="QHD14" s="83"/>
      <c r="QHE14" s="83"/>
      <c r="QHF14" s="83"/>
      <c r="QHG14" s="83"/>
      <c r="QHH14" s="83"/>
      <c r="QHI14" s="83"/>
      <c r="QHJ14" s="83"/>
      <c r="QHK14" s="83"/>
      <c r="QHL14" s="83"/>
      <c r="QHM14" s="83"/>
      <c r="QHN14" s="83"/>
      <c r="QHO14" s="83"/>
      <c r="QHP14" s="83"/>
      <c r="QHQ14" s="83"/>
      <c r="QHR14" s="83"/>
      <c r="QHS14" s="83"/>
      <c r="QHT14" s="83"/>
      <c r="QHU14" s="83"/>
      <c r="QHV14" s="83"/>
      <c r="QHW14" s="83"/>
      <c r="QHX14" s="83"/>
      <c r="QHY14" s="83"/>
      <c r="QHZ14" s="83"/>
      <c r="QIA14" s="83"/>
      <c r="QIB14" s="83"/>
      <c r="QIC14" s="83"/>
      <c r="QID14" s="83"/>
      <c r="QIE14" s="83"/>
      <c r="QIF14" s="83"/>
      <c r="QIG14" s="83"/>
      <c r="QIH14" s="83"/>
      <c r="QII14" s="83"/>
      <c r="QIJ14" s="83"/>
      <c r="QIK14" s="83"/>
      <c r="QIL14" s="83"/>
      <c r="QIM14" s="83"/>
      <c r="QIN14" s="83"/>
      <c r="QIO14" s="83"/>
      <c r="QIP14" s="83"/>
      <c r="QIQ14" s="83"/>
      <c r="QIR14" s="83"/>
      <c r="QIS14" s="83"/>
      <c r="QIT14" s="83"/>
      <c r="QIU14" s="83"/>
      <c r="QIV14" s="83"/>
      <c r="QIW14" s="83"/>
      <c r="QIX14" s="83"/>
      <c r="QIY14" s="83"/>
      <c r="QIZ14" s="83"/>
      <c r="QJA14" s="83"/>
      <c r="QJB14" s="83"/>
      <c r="QJC14" s="83"/>
      <c r="QJD14" s="83"/>
      <c r="QJE14" s="83"/>
      <c r="QJF14" s="83"/>
      <c r="QJG14" s="83"/>
      <c r="QJH14" s="83"/>
      <c r="QJI14" s="83"/>
      <c r="QJJ14" s="83"/>
      <c r="QJK14" s="83"/>
      <c r="QJL14" s="83"/>
      <c r="QJM14" s="83"/>
      <c r="QJN14" s="83"/>
      <c r="QJO14" s="83"/>
      <c r="QJP14" s="83"/>
      <c r="QJQ14" s="83"/>
      <c r="QJR14" s="83"/>
      <c r="QJS14" s="83"/>
      <c r="QJT14" s="83"/>
      <c r="QJU14" s="83"/>
      <c r="QJV14" s="83"/>
      <c r="QJW14" s="83"/>
      <c r="QJX14" s="83"/>
      <c r="QJY14" s="83"/>
      <c r="QJZ14" s="83"/>
      <c r="QKA14" s="83"/>
      <c r="QKB14" s="83"/>
      <c r="QKC14" s="83"/>
      <c r="QKD14" s="83"/>
      <c r="QKE14" s="83"/>
      <c r="QKF14" s="83"/>
      <c r="QKG14" s="83"/>
      <c r="QKH14" s="83"/>
      <c r="QKI14" s="83"/>
      <c r="QKJ14" s="83"/>
      <c r="QKK14" s="83"/>
      <c r="QKL14" s="83"/>
      <c r="QKM14" s="83"/>
      <c r="QKN14" s="83"/>
      <c r="QKO14" s="83"/>
      <c r="QKP14" s="83"/>
      <c r="QKQ14" s="83"/>
      <c r="QKR14" s="83"/>
      <c r="QKS14" s="83"/>
      <c r="QKT14" s="83"/>
      <c r="QKU14" s="83"/>
      <c r="QKV14" s="83"/>
      <c r="QKW14" s="83"/>
      <c r="QKX14" s="83"/>
      <c r="QKY14" s="83"/>
      <c r="QKZ14" s="83"/>
      <c r="QLA14" s="83"/>
      <c r="QLB14" s="83"/>
      <c r="QLC14" s="83"/>
      <c r="QLD14" s="83"/>
      <c r="QLE14" s="83"/>
      <c r="QLF14" s="83"/>
      <c r="QLG14" s="83"/>
      <c r="QLH14" s="83"/>
      <c r="QLI14" s="83"/>
      <c r="QLJ14" s="83"/>
      <c r="QLK14" s="83"/>
      <c r="QLL14" s="83"/>
      <c r="QLM14" s="83"/>
      <c r="QLN14" s="83"/>
      <c r="QLO14" s="83"/>
      <c r="QLP14" s="83"/>
      <c r="QLQ14" s="83"/>
      <c r="QLR14" s="83"/>
      <c r="QLS14" s="83"/>
      <c r="QLT14" s="83"/>
      <c r="QLU14" s="83"/>
      <c r="QLV14" s="83"/>
      <c r="QLW14" s="83"/>
      <c r="QLX14" s="83"/>
      <c r="QLY14" s="83"/>
      <c r="QLZ14" s="83"/>
      <c r="QMA14" s="83"/>
      <c r="QMB14" s="83"/>
      <c r="QMC14" s="83"/>
      <c r="QMD14" s="83"/>
      <c r="QME14" s="83"/>
      <c r="QMF14" s="83"/>
      <c r="QMG14" s="83"/>
      <c r="QMH14" s="83"/>
      <c r="QMI14" s="83"/>
      <c r="QMJ14" s="83"/>
      <c r="QMK14" s="83"/>
      <c r="QML14" s="83"/>
      <c r="QMM14" s="83"/>
      <c r="QMN14" s="83"/>
      <c r="QMO14" s="83"/>
      <c r="QMP14" s="83"/>
      <c r="QMQ14" s="83"/>
      <c r="QMR14" s="83"/>
      <c r="QMS14" s="83"/>
      <c r="QMT14" s="83"/>
      <c r="QMU14" s="83"/>
      <c r="QMV14" s="83"/>
      <c r="QMW14" s="83"/>
      <c r="QMX14" s="83"/>
      <c r="QMY14" s="83"/>
      <c r="QMZ14" s="83"/>
      <c r="QNA14" s="83"/>
      <c r="QNB14" s="83"/>
      <c r="QNC14" s="83"/>
      <c r="QND14" s="83"/>
      <c r="QNE14" s="83"/>
      <c r="QNF14" s="83"/>
      <c r="QNG14" s="83"/>
      <c r="QNH14" s="83"/>
      <c r="QNI14" s="83"/>
      <c r="QNJ14" s="83"/>
      <c r="QNK14" s="83"/>
      <c r="QNL14" s="83"/>
      <c r="QNM14" s="83"/>
      <c r="QNN14" s="83"/>
      <c r="QNO14" s="83"/>
      <c r="QNP14" s="83"/>
      <c r="QNQ14" s="83"/>
      <c r="QNR14" s="83"/>
      <c r="QNS14" s="83"/>
      <c r="QNT14" s="83"/>
      <c r="QNU14" s="83"/>
      <c r="QNV14" s="83"/>
      <c r="QNW14" s="83"/>
      <c r="QNX14" s="83"/>
      <c r="QNY14" s="83"/>
      <c r="QNZ14" s="83"/>
      <c r="QOA14" s="83"/>
      <c r="QOB14" s="83"/>
      <c r="QOC14" s="83"/>
      <c r="QOD14" s="83"/>
      <c r="QOE14" s="83"/>
      <c r="QOF14" s="83"/>
      <c r="QOG14" s="83"/>
      <c r="QOH14" s="83"/>
      <c r="QOI14" s="83"/>
      <c r="QOJ14" s="83"/>
      <c r="QOK14" s="83"/>
      <c r="QOL14" s="83"/>
      <c r="QOM14" s="83"/>
      <c r="QON14" s="83"/>
      <c r="QOO14" s="83"/>
      <c r="QOP14" s="83"/>
      <c r="QOQ14" s="83"/>
      <c r="QOR14" s="83"/>
      <c r="QOS14" s="83"/>
      <c r="QOT14" s="83"/>
      <c r="QOU14" s="83"/>
      <c r="QOV14" s="83"/>
      <c r="QOW14" s="83"/>
      <c r="QOX14" s="83"/>
      <c r="QOY14" s="83"/>
      <c r="QOZ14" s="83"/>
      <c r="QPA14" s="83"/>
      <c r="QPB14" s="83"/>
      <c r="QPC14" s="83"/>
      <c r="QPD14" s="83"/>
      <c r="QPE14" s="83"/>
      <c r="QPF14" s="83"/>
      <c r="QPG14" s="83"/>
      <c r="QPH14" s="83"/>
      <c r="QPI14" s="83"/>
      <c r="QPJ14" s="83"/>
      <c r="QPK14" s="83"/>
      <c r="QPL14" s="83"/>
      <c r="QPM14" s="83"/>
      <c r="QPN14" s="83"/>
      <c r="QPO14" s="83"/>
      <c r="QPP14" s="83"/>
      <c r="QPQ14" s="83"/>
      <c r="QPR14" s="83"/>
      <c r="QPS14" s="83"/>
      <c r="QPT14" s="83"/>
      <c r="QPU14" s="83"/>
      <c r="QPV14" s="83"/>
      <c r="QPW14" s="83"/>
      <c r="QPX14" s="83"/>
      <c r="QPY14" s="83"/>
      <c r="QPZ14" s="83"/>
      <c r="QQA14" s="83"/>
      <c r="QQB14" s="83"/>
      <c r="QQC14" s="83"/>
      <c r="QQD14" s="83"/>
      <c r="QQE14" s="83"/>
      <c r="QQF14" s="83"/>
      <c r="QQG14" s="83"/>
      <c r="QQH14" s="83"/>
      <c r="QQI14" s="83"/>
      <c r="QQJ14" s="83"/>
      <c r="QQK14" s="83"/>
      <c r="QQL14" s="83"/>
      <c r="QQM14" s="83"/>
      <c r="QQN14" s="83"/>
      <c r="QQO14" s="83"/>
      <c r="QQP14" s="83"/>
      <c r="QQQ14" s="83"/>
      <c r="QQR14" s="83"/>
      <c r="QQS14" s="83"/>
      <c r="QQT14" s="83"/>
      <c r="QQU14" s="83"/>
      <c r="QQV14" s="83"/>
      <c r="QQW14" s="83"/>
      <c r="QQX14" s="83"/>
      <c r="QQY14" s="83"/>
      <c r="QQZ14" s="83"/>
      <c r="QRA14" s="83"/>
      <c r="QRB14" s="83"/>
      <c r="QRC14" s="83"/>
      <c r="QRD14" s="83"/>
      <c r="QRE14" s="83"/>
      <c r="QRF14" s="83"/>
      <c r="QRG14" s="83"/>
      <c r="QRH14" s="83"/>
      <c r="QRI14" s="83"/>
      <c r="QRJ14" s="83"/>
      <c r="QRK14" s="83"/>
      <c r="QRL14" s="83"/>
      <c r="QRM14" s="83"/>
      <c r="QRN14" s="83"/>
      <c r="QRO14" s="83"/>
      <c r="QRP14" s="83"/>
      <c r="QRQ14" s="83"/>
      <c r="QRR14" s="83"/>
      <c r="QRS14" s="83"/>
      <c r="QRT14" s="83"/>
      <c r="QRU14" s="83"/>
      <c r="QRV14" s="83"/>
      <c r="QRW14" s="83"/>
      <c r="QRX14" s="83"/>
      <c r="QRY14" s="83"/>
      <c r="QRZ14" s="83"/>
      <c r="QSA14" s="83"/>
      <c r="QSB14" s="83"/>
      <c r="QSC14" s="83"/>
      <c r="QSD14" s="83"/>
      <c r="QSE14" s="83"/>
      <c r="QSF14" s="83"/>
      <c r="QSG14" s="83"/>
      <c r="QSH14" s="83"/>
      <c r="QSI14" s="83"/>
      <c r="QSJ14" s="83"/>
      <c r="QSK14" s="83"/>
      <c r="QSL14" s="83"/>
      <c r="QSM14" s="83"/>
      <c r="QSN14" s="83"/>
      <c r="QSO14" s="83"/>
      <c r="QSP14" s="83"/>
      <c r="QSQ14" s="83"/>
      <c r="QSR14" s="83"/>
      <c r="QSS14" s="83"/>
      <c r="QST14" s="83"/>
      <c r="QSU14" s="83"/>
      <c r="QSV14" s="83"/>
      <c r="QSW14" s="83"/>
      <c r="QSX14" s="83"/>
      <c r="QSY14" s="83"/>
      <c r="QSZ14" s="83"/>
      <c r="QTA14" s="83"/>
      <c r="QTB14" s="83"/>
      <c r="QTC14" s="83"/>
      <c r="QTD14" s="83"/>
      <c r="QTE14" s="83"/>
      <c r="QTF14" s="83"/>
      <c r="QTG14" s="83"/>
      <c r="QTH14" s="83"/>
      <c r="QTI14" s="83"/>
      <c r="QTJ14" s="83"/>
      <c r="QTK14" s="83"/>
      <c r="QTL14" s="83"/>
      <c r="QTM14" s="83"/>
      <c r="QTN14" s="83"/>
      <c r="QTO14" s="83"/>
      <c r="QTP14" s="83"/>
      <c r="QTQ14" s="83"/>
      <c r="QTR14" s="83"/>
      <c r="QTS14" s="83"/>
      <c r="QTT14" s="83"/>
      <c r="QTU14" s="83"/>
      <c r="QTV14" s="83"/>
      <c r="QTW14" s="83"/>
      <c r="QTX14" s="83"/>
      <c r="QTY14" s="83"/>
      <c r="QTZ14" s="83"/>
      <c r="QUA14" s="83"/>
      <c r="QUB14" s="83"/>
      <c r="QUC14" s="83"/>
      <c r="QUD14" s="83"/>
      <c r="QUE14" s="83"/>
      <c r="QUF14" s="83"/>
      <c r="QUG14" s="83"/>
      <c r="QUH14" s="83"/>
      <c r="QUI14" s="83"/>
      <c r="QUJ14" s="83"/>
      <c r="QUK14" s="83"/>
      <c r="QUL14" s="83"/>
      <c r="QUM14" s="83"/>
      <c r="QUN14" s="83"/>
      <c r="QUO14" s="83"/>
      <c r="QUP14" s="83"/>
      <c r="QUQ14" s="83"/>
      <c r="QUR14" s="83"/>
      <c r="QUS14" s="83"/>
      <c r="QUT14" s="83"/>
      <c r="QUU14" s="83"/>
      <c r="QUV14" s="83"/>
      <c r="QUW14" s="83"/>
      <c r="QUX14" s="83"/>
      <c r="QUY14" s="83"/>
      <c r="QUZ14" s="83"/>
      <c r="QVA14" s="83"/>
      <c r="QVB14" s="83"/>
      <c r="QVC14" s="83"/>
      <c r="QVD14" s="83"/>
      <c r="QVE14" s="83"/>
      <c r="QVF14" s="83"/>
      <c r="QVG14" s="83"/>
      <c r="QVH14" s="83"/>
      <c r="QVI14" s="83"/>
      <c r="QVJ14" s="83"/>
      <c r="QVK14" s="83"/>
      <c r="QVL14" s="83"/>
      <c r="QVM14" s="83"/>
      <c r="QVN14" s="83"/>
      <c r="QVO14" s="83"/>
      <c r="QVP14" s="83"/>
      <c r="QVQ14" s="83"/>
      <c r="QVR14" s="83"/>
      <c r="QVS14" s="83"/>
      <c r="QVT14" s="83"/>
      <c r="QVU14" s="83"/>
      <c r="QVV14" s="83"/>
      <c r="QVW14" s="83"/>
      <c r="QVX14" s="83"/>
      <c r="QVY14" s="83"/>
      <c r="QVZ14" s="83"/>
      <c r="QWA14" s="83"/>
      <c r="QWB14" s="83"/>
      <c r="QWC14" s="83"/>
      <c r="QWD14" s="83"/>
      <c r="QWE14" s="83"/>
      <c r="QWF14" s="83"/>
      <c r="QWG14" s="83"/>
      <c r="QWH14" s="83"/>
      <c r="QWI14" s="83"/>
      <c r="QWJ14" s="83"/>
      <c r="QWK14" s="83"/>
      <c r="QWL14" s="83"/>
      <c r="QWM14" s="83"/>
      <c r="QWN14" s="83"/>
      <c r="QWO14" s="83"/>
      <c r="QWP14" s="83"/>
      <c r="QWQ14" s="83"/>
      <c r="QWR14" s="83"/>
      <c r="QWS14" s="83"/>
      <c r="QWT14" s="83"/>
      <c r="QWU14" s="83"/>
      <c r="QWV14" s="83"/>
      <c r="QWW14" s="83"/>
      <c r="QWX14" s="83"/>
      <c r="QWY14" s="83"/>
      <c r="QWZ14" s="83"/>
      <c r="QXA14" s="83"/>
      <c r="QXB14" s="83"/>
      <c r="QXC14" s="83"/>
      <c r="QXD14" s="83"/>
      <c r="QXE14" s="83"/>
      <c r="QXF14" s="83"/>
      <c r="QXG14" s="83"/>
      <c r="QXH14" s="83"/>
      <c r="QXI14" s="83"/>
      <c r="QXJ14" s="83"/>
      <c r="QXK14" s="83"/>
      <c r="QXL14" s="83"/>
      <c r="QXM14" s="83"/>
      <c r="QXN14" s="83"/>
      <c r="QXO14" s="83"/>
      <c r="QXP14" s="83"/>
      <c r="QXQ14" s="83"/>
      <c r="QXR14" s="83"/>
      <c r="QXS14" s="83"/>
      <c r="QXT14" s="83"/>
      <c r="QXU14" s="83"/>
      <c r="QXV14" s="83"/>
      <c r="QXW14" s="83"/>
      <c r="QXX14" s="83"/>
      <c r="QXY14" s="83"/>
      <c r="QXZ14" s="83"/>
      <c r="QYA14" s="83"/>
      <c r="QYB14" s="83"/>
      <c r="QYC14" s="83"/>
      <c r="QYD14" s="83"/>
      <c r="QYE14" s="83"/>
      <c r="QYF14" s="83"/>
      <c r="QYG14" s="83"/>
      <c r="QYH14" s="83"/>
      <c r="QYI14" s="83"/>
      <c r="QYJ14" s="83"/>
      <c r="QYK14" s="83"/>
      <c r="QYL14" s="83"/>
      <c r="QYM14" s="83"/>
      <c r="QYN14" s="83"/>
      <c r="QYO14" s="83"/>
      <c r="QYP14" s="83"/>
      <c r="QYQ14" s="83"/>
      <c r="QYR14" s="83"/>
      <c r="QYS14" s="83"/>
      <c r="QYT14" s="83"/>
      <c r="QYU14" s="83"/>
      <c r="QYV14" s="83"/>
      <c r="QYW14" s="83"/>
      <c r="QYX14" s="83"/>
      <c r="QYY14" s="83"/>
      <c r="QYZ14" s="83"/>
      <c r="QZA14" s="83"/>
      <c r="QZB14" s="83"/>
      <c r="QZC14" s="83"/>
      <c r="QZD14" s="83"/>
      <c r="QZE14" s="83"/>
      <c r="QZF14" s="83"/>
      <c r="QZG14" s="83"/>
      <c r="QZH14" s="83"/>
      <c r="QZI14" s="83"/>
      <c r="QZJ14" s="83"/>
      <c r="QZK14" s="83"/>
      <c r="QZL14" s="83"/>
      <c r="QZM14" s="83"/>
      <c r="QZN14" s="83"/>
      <c r="QZO14" s="83"/>
      <c r="QZP14" s="83"/>
      <c r="QZQ14" s="83"/>
      <c r="QZR14" s="83"/>
      <c r="QZS14" s="83"/>
      <c r="QZT14" s="83"/>
      <c r="QZU14" s="83"/>
      <c r="QZV14" s="83"/>
      <c r="QZW14" s="83"/>
      <c r="QZX14" s="83"/>
      <c r="QZY14" s="83"/>
      <c r="QZZ14" s="83"/>
      <c r="RAA14" s="83"/>
      <c r="RAB14" s="83"/>
      <c r="RAC14" s="83"/>
      <c r="RAD14" s="83"/>
      <c r="RAE14" s="83"/>
      <c r="RAF14" s="83"/>
      <c r="RAG14" s="83"/>
      <c r="RAH14" s="83"/>
      <c r="RAI14" s="83"/>
      <c r="RAJ14" s="83"/>
      <c r="RAK14" s="83"/>
      <c r="RAL14" s="83"/>
      <c r="RAM14" s="83"/>
      <c r="RAN14" s="83"/>
      <c r="RAO14" s="83"/>
      <c r="RAP14" s="83"/>
      <c r="RAQ14" s="83"/>
      <c r="RAR14" s="83"/>
      <c r="RAS14" s="83"/>
      <c r="RAT14" s="83"/>
      <c r="RAU14" s="83"/>
      <c r="RAV14" s="83"/>
      <c r="RAW14" s="83"/>
      <c r="RAX14" s="83"/>
      <c r="RAY14" s="83"/>
      <c r="RAZ14" s="83"/>
      <c r="RBA14" s="83"/>
      <c r="RBB14" s="83"/>
      <c r="RBC14" s="83"/>
      <c r="RBD14" s="83"/>
      <c r="RBE14" s="83"/>
      <c r="RBF14" s="83"/>
      <c r="RBG14" s="83"/>
      <c r="RBH14" s="83"/>
      <c r="RBI14" s="83"/>
      <c r="RBJ14" s="83"/>
      <c r="RBK14" s="83"/>
      <c r="RBL14" s="83"/>
      <c r="RBM14" s="83"/>
      <c r="RBN14" s="83"/>
      <c r="RBO14" s="83"/>
      <c r="RBP14" s="83"/>
      <c r="RBQ14" s="83"/>
      <c r="RBR14" s="83"/>
      <c r="RBS14" s="83"/>
      <c r="RBT14" s="83"/>
      <c r="RBU14" s="83"/>
      <c r="RBV14" s="83"/>
      <c r="RBW14" s="83"/>
      <c r="RBX14" s="83"/>
      <c r="RBY14" s="83"/>
      <c r="RBZ14" s="83"/>
      <c r="RCA14" s="83"/>
      <c r="RCB14" s="83"/>
      <c r="RCC14" s="83"/>
      <c r="RCD14" s="83"/>
      <c r="RCE14" s="83"/>
      <c r="RCF14" s="83"/>
      <c r="RCG14" s="83"/>
      <c r="RCH14" s="83"/>
      <c r="RCI14" s="83"/>
      <c r="RCJ14" s="83"/>
      <c r="RCK14" s="83"/>
      <c r="RCL14" s="83"/>
      <c r="RCM14" s="83"/>
      <c r="RCN14" s="83"/>
      <c r="RCO14" s="83"/>
      <c r="RCP14" s="83"/>
      <c r="RCQ14" s="83"/>
      <c r="RCR14" s="83"/>
      <c r="RCS14" s="83"/>
      <c r="RCT14" s="83"/>
      <c r="RCU14" s="83"/>
      <c r="RCV14" s="83"/>
      <c r="RCW14" s="83"/>
      <c r="RCX14" s="83"/>
      <c r="RCY14" s="83"/>
      <c r="RCZ14" s="83"/>
      <c r="RDA14" s="83"/>
      <c r="RDB14" s="83"/>
      <c r="RDC14" s="83"/>
      <c r="RDD14" s="83"/>
      <c r="RDE14" s="83"/>
      <c r="RDF14" s="83"/>
      <c r="RDG14" s="83"/>
      <c r="RDH14" s="83"/>
      <c r="RDI14" s="83"/>
      <c r="RDJ14" s="83"/>
      <c r="RDK14" s="83"/>
      <c r="RDL14" s="83"/>
      <c r="RDM14" s="83"/>
      <c r="RDN14" s="83"/>
      <c r="RDO14" s="83"/>
      <c r="RDP14" s="83"/>
      <c r="RDQ14" s="83"/>
      <c r="RDR14" s="83"/>
      <c r="RDS14" s="83"/>
      <c r="RDT14" s="83"/>
      <c r="RDU14" s="83"/>
      <c r="RDV14" s="83"/>
      <c r="RDW14" s="83"/>
      <c r="RDX14" s="83"/>
      <c r="RDY14" s="83"/>
      <c r="RDZ14" s="83"/>
      <c r="REA14" s="83"/>
      <c r="REB14" s="83"/>
      <c r="REC14" s="83"/>
      <c r="RED14" s="83"/>
      <c r="REE14" s="83"/>
      <c r="REF14" s="83"/>
      <c r="REG14" s="83"/>
      <c r="REH14" s="83"/>
      <c r="REI14" s="83"/>
      <c r="REJ14" s="83"/>
      <c r="REK14" s="83"/>
      <c r="REL14" s="83"/>
      <c r="REM14" s="83"/>
      <c r="REN14" s="83"/>
      <c r="REO14" s="83"/>
      <c r="REP14" s="83"/>
      <c r="REQ14" s="83"/>
      <c r="RER14" s="83"/>
      <c r="RES14" s="83"/>
      <c r="RET14" s="83"/>
      <c r="REU14" s="83"/>
      <c r="REV14" s="83"/>
      <c r="REW14" s="83"/>
      <c r="REX14" s="83"/>
      <c r="REY14" s="83"/>
      <c r="REZ14" s="83"/>
      <c r="RFA14" s="83"/>
      <c r="RFB14" s="83"/>
      <c r="RFC14" s="83"/>
      <c r="RFD14" s="83"/>
      <c r="RFE14" s="83"/>
      <c r="RFF14" s="83"/>
      <c r="RFG14" s="83"/>
      <c r="RFH14" s="83"/>
      <c r="RFI14" s="83"/>
      <c r="RFJ14" s="83"/>
      <c r="RFK14" s="83"/>
      <c r="RFL14" s="83"/>
      <c r="RFM14" s="83"/>
      <c r="RFN14" s="83"/>
      <c r="RFO14" s="83"/>
      <c r="RFP14" s="83"/>
      <c r="RFQ14" s="83"/>
      <c r="RFR14" s="83"/>
      <c r="RFS14" s="83"/>
      <c r="RFT14" s="83"/>
      <c r="RFU14" s="83"/>
      <c r="RFV14" s="83"/>
      <c r="RFW14" s="83"/>
      <c r="RFX14" s="83"/>
      <c r="RFY14" s="83"/>
      <c r="RFZ14" s="83"/>
      <c r="RGA14" s="83"/>
      <c r="RGB14" s="83"/>
      <c r="RGC14" s="83"/>
      <c r="RGD14" s="83"/>
      <c r="RGE14" s="83"/>
      <c r="RGF14" s="83"/>
      <c r="RGG14" s="83"/>
      <c r="RGH14" s="83"/>
      <c r="RGI14" s="83"/>
      <c r="RGJ14" s="83"/>
      <c r="RGK14" s="83"/>
      <c r="RGL14" s="83"/>
      <c r="RGM14" s="83"/>
      <c r="RGN14" s="83"/>
      <c r="RGO14" s="83"/>
      <c r="RGP14" s="83"/>
      <c r="RGQ14" s="83"/>
      <c r="RGR14" s="83"/>
      <c r="RGS14" s="83"/>
      <c r="RGT14" s="83"/>
      <c r="RGU14" s="83"/>
      <c r="RGV14" s="83"/>
      <c r="RGW14" s="83"/>
      <c r="RGX14" s="83"/>
      <c r="RGY14" s="83"/>
      <c r="RGZ14" s="83"/>
      <c r="RHA14" s="83"/>
      <c r="RHB14" s="83"/>
      <c r="RHC14" s="83"/>
      <c r="RHD14" s="83"/>
      <c r="RHE14" s="83"/>
      <c r="RHF14" s="83"/>
      <c r="RHG14" s="83"/>
      <c r="RHH14" s="83"/>
      <c r="RHI14" s="83"/>
      <c r="RHJ14" s="83"/>
      <c r="RHK14" s="83"/>
      <c r="RHL14" s="83"/>
      <c r="RHM14" s="83"/>
      <c r="RHN14" s="83"/>
      <c r="RHO14" s="83"/>
      <c r="RHP14" s="83"/>
      <c r="RHQ14" s="83"/>
      <c r="RHR14" s="83"/>
      <c r="RHS14" s="83"/>
      <c r="RHT14" s="83"/>
      <c r="RHU14" s="83"/>
      <c r="RHV14" s="83"/>
      <c r="RHW14" s="83"/>
      <c r="RHX14" s="83"/>
      <c r="RHY14" s="83"/>
      <c r="RHZ14" s="83"/>
      <c r="RIA14" s="83"/>
      <c r="RIB14" s="83"/>
      <c r="RIC14" s="83"/>
      <c r="RID14" s="83"/>
      <c r="RIE14" s="83"/>
      <c r="RIF14" s="83"/>
      <c r="RIG14" s="83"/>
      <c r="RIH14" s="83"/>
      <c r="RII14" s="83"/>
      <c r="RIJ14" s="83"/>
      <c r="RIK14" s="83"/>
      <c r="RIL14" s="83"/>
      <c r="RIM14" s="83"/>
      <c r="RIN14" s="83"/>
      <c r="RIO14" s="83"/>
      <c r="RIP14" s="83"/>
      <c r="RIQ14" s="83"/>
      <c r="RIR14" s="83"/>
      <c r="RIS14" s="83"/>
      <c r="RIT14" s="83"/>
      <c r="RIU14" s="83"/>
      <c r="RIV14" s="83"/>
      <c r="RIW14" s="83"/>
      <c r="RIX14" s="83"/>
      <c r="RIY14" s="83"/>
      <c r="RIZ14" s="83"/>
      <c r="RJA14" s="83"/>
      <c r="RJB14" s="83"/>
      <c r="RJC14" s="83"/>
      <c r="RJD14" s="83"/>
      <c r="RJE14" s="83"/>
      <c r="RJF14" s="83"/>
      <c r="RJG14" s="83"/>
      <c r="RJH14" s="83"/>
      <c r="RJI14" s="83"/>
      <c r="RJJ14" s="83"/>
      <c r="RJK14" s="83"/>
      <c r="RJL14" s="83"/>
      <c r="RJM14" s="83"/>
      <c r="RJN14" s="83"/>
      <c r="RJO14" s="83"/>
      <c r="RJP14" s="83"/>
      <c r="RJQ14" s="83"/>
      <c r="RJR14" s="83"/>
      <c r="RJS14" s="83"/>
      <c r="RJT14" s="83"/>
      <c r="RJU14" s="83"/>
      <c r="RJV14" s="83"/>
      <c r="RJW14" s="83"/>
      <c r="RJX14" s="83"/>
      <c r="RJY14" s="83"/>
      <c r="RJZ14" s="83"/>
      <c r="RKA14" s="83"/>
      <c r="RKB14" s="83"/>
      <c r="RKC14" s="83"/>
      <c r="RKD14" s="83"/>
      <c r="RKE14" s="83"/>
      <c r="RKF14" s="83"/>
      <c r="RKG14" s="83"/>
      <c r="RKH14" s="83"/>
      <c r="RKI14" s="83"/>
      <c r="RKJ14" s="83"/>
      <c r="RKK14" s="83"/>
      <c r="RKL14" s="83"/>
      <c r="RKM14" s="83"/>
      <c r="RKN14" s="83"/>
      <c r="RKO14" s="83"/>
      <c r="RKP14" s="83"/>
      <c r="RKQ14" s="83"/>
      <c r="RKR14" s="83"/>
      <c r="RKS14" s="83"/>
      <c r="RKT14" s="83"/>
      <c r="RKU14" s="83"/>
      <c r="RKV14" s="83"/>
      <c r="RKW14" s="83"/>
      <c r="RKX14" s="83"/>
      <c r="RKY14" s="83"/>
      <c r="RKZ14" s="83"/>
      <c r="RLA14" s="83"/>
      <c r="RLB14" s="83"/>
      <c r="RLC14" s="83"/>
      <c r="RLD14" s="83"/>
      <c r="RLE14" s="83"/>
      <c r="RLF14" s="83"/>
      <c r="RLG14" s="83"/>
      <c r="RLH14" s="83"/>
      <c r="RLI14" s="83"/>
      <c r="RLJ14" s="83"/>
      <c r="RLK14" s="83"/>
      <c r="RLL14" s="83"/>
      <c r="RLM14" s="83"/>
      <c r="RLN14" s="83"/>
      <c r="RLO14" s="83"/>
      <c r="RLP14" s="83"/>
      <c r="RLQ14" s="83"/>
      <c r="RLR14" s="83"/>
      <c r="RLS14" s="83"/>
      <c r="RLT14" s="83"/>
      <c r="RLU14" s="83"/>
      <c r="RLV14" s="83"/>
      <c r="RLW14" s="83"/>
      <c r="RLX14" s="83"/>
      <c r="RLY14" s="83"/>
      <c r="RLZ14" s="83"/>
      <c r="RMA14" s="83"/>
      <c r="RMB14" s="83"/>
      <c r="RMC14" s="83"/>
      <c r="RMD14" s="83"/>
      <c r="RME14" s="83"/>
      <c r="RMF14" s="83"/>
      <c r="RMG14" s="83"/>
      <c r="RMH14" s="83"/>
      <c r="RMI14" s="83"/>
      <c r="RMJ14" s="83"/>
      <c r="RMK14" s="83"/>
      <c r="RML14" s="83"/>
      <c r="RMM14" s="83"/>
      <c r="RMN14" s="83"/>
      <c r="RMO14" s="83"/>
      <c r="RMP14" s="83"/>
      <c r="RMQ14" s="83"/>
      <c r="RMR14" s="83"/>
      <c r="RMS14" s="83"/>
      <c r="RMT14" s="83"/>
      <c r="RMU14" s="83"/>
      <c r="RMV14" s="83"/>
      <c r="RMW14" s="83"/>
      <c r="RMX14" s="83"/>
      <c r="RMY14" s="83"/>
      <c r="RMZ14" s="83"/>
      <c r="RNA14" s="83"/>
      <c r="RNB14" s="83"/>
      <c r="RNC14" s="83"/>
      <c r="RND14" s="83"/>
      <c r="RNE14" s="83"/>
      <c r="RNF14" s="83"/>
      <c r="RNG14" s="83"/>
      <c r="RNH14" s="83"/>
      <c r="RNI14" s="83"/>
      <c r="RNJ14" s="83"/>
      <c r="RNK14" s="83"/>
      <c r="RNL14" s="83"/>
      <c r="RNM14" s="83"/>
      <c r="RNN14" s="83"/>
      <c r="RNO14" s="83"/>
      <c r="RNP14" s="83"/>
      <c r="RNQ14" s="83"/>
      <c r="RNR14" s="83"/>
      <c r="RNS14" s="83"/>
      <c r="RNT14" s="83"/>
      <c r="RNU14" s="83"/>
      <c r="RNV14" s="83"/>
      <c r="RNW14" s="83"/>
      <c r="RNX14" s="83"/>
      <c r="RNY14" s="83"/>
      <c r="RNZ14" s="83"/>
      <c r="ROA14" s="83"/>
      <c r="ROB14" s="83"/>
      <c r="ROC14" s="83"/>
      <c r="ROD14" s="83"/>
      <c r="ROE14" s="83"/>
      <c r="ROF14" s="83"/>
      <c r="ROG14" s="83"/>
      <c r="ROH14" s="83"/>
      <c r="ROI14" s="83"/>
      <c r="ROJ14" s="83"/>
      <c r="ROK14" s="83"/>
      <c r="ROL14" s="83"/>
      <c r="ROM14" s="83"/>
      <c r="RON14" s="83"/>
      <c r="ROO14" s="83"/>
      <c r="ROP14" s="83"/>
      <c r="ROQ14" s="83"/>
      <c r="ROR14" s="83"/>
      <c r="ROS14" s="83"/>
      <c r="ROT14" s="83"/>
      <c r="ROU14" s="83"/>
      <c r="ROV14" s="83"/>
      <c r="ROW14" s="83"/>
      <c r="ROX14" s="83"/>
      <c r="ROY14" s="83"/>
      <c r="ROZ14" s="83"/>
      <c r="RPA14" s="83"/>
      <c r="RPB14" s="83"/>
      <c r="RPC14" s="83"/>
      <c r="RPD14" s="83"/>
      <c r="RPE14" s="83"/>
      <c r="RPF14" s="83"/>
      <c r="RPG14" s="83"/>
      <c r="RPH14" s="83"/>
      <c r="RPI14" s="83"/>
      <c r="RPJ14" s="83"/>
      <c r="RPK14" s="83"/>
      <c r="RPL14" s="83"/>
      <c r="RPM14" s="83"/>
      <c r="RPN14" s="83"/>
      <c r="RPO14" s="83"/>
      <c r="RPP14" s="83"/>
      <c r="RPQ14" s="83"/>
      <c r="RPR14" s="83"/>
      <c r="RPS14" s="83"/>
      <c r="RPT14" s="83"/>
      <c r="RPU14" s="83"/>
      <c r="RPV14" s="83"/>
      <c r="RPW14" s="83"/>
      <c r="RPX14" s="83"/>
      <c r="RPY14" s="83"/>
      <c r="RPZ14" s="83"/>
      <c r="RQA14" s="83"/>
      <c r="RQB14" s="83"/>
      <c r="RQC14" s="83"/>
      <c r="RQD14" s="83"/>
      <c r="RQE14" s="83"/>
      <c r="RQF14" s="83"/>
      <c r="RQG14" s="83"/>
      <c r="RQH14" s="83"/>
      <c r="RQI14" s="83"/>
      <c r="RQJ14" s="83"/>
      <c r="RQK14" s="83"/>
      <c r="RQL14" s="83"/>
      <c r="RQM14" s="83"/>
      <c r="RQN14" s="83"/>
      <c r="RQO14" s="83"/>
      <c r="RQP14" s="83"/>
      <c r="RQQ14" s="83"/>
      <c r="RQR14" s="83"/>
      <c r="RQS14" s="83"/>
      <c r="RQT14" s="83"/>
      <c r="RQU14" s="83"/>
      <c r="RQV14" s="83"/>
      <c r="RQW14" s="83"/>
      <c r="RQX14" s="83"/>
      <c r="RQY14" s="83"/>
      <c r="RQZ14" s="83"/>
      <c r="RRA14" s="83"/>
      <c r="RRB14" s="83"/>
      <c r="RRC14" s="83"/>
      <c r="RRD14" s="83"/>
      <c r="RRE14" s="83"/>
      <c r="RRF14" s="83"/>
      <c r="RRG14" s="83"/>
      <c r="RRH14" s="83"/>
      <c r="RRI14" s="83"/>
      <c r="RRJ14" s="83"/>
      <c r="RRK14" s="83"/>
      <c r="RRL14" s="83"/>
      <c r="RRM14" s="83"/>
      <c r="RRN14" s="83"/>
      <c r="RRO14" s="83"/>
      <c r="RRP14" s="83"/>
      <c r="RRQ14" s="83"/>
      <c r="RRR14" s="83"/>
      <c r="RRS14" s="83"/>
      <c r="RRT14" s="83"/>
      <c r="RRU14" s="83"/>
      <c r="RRV14" s="83"/>
      <c r="RRW14" s="83"/>
      <c r="RRX14" s="83"/>
      <c r="RRY14" s="83"/>
      <c r="RRZ14" s="83"/>
      <c r="RSA14" s="83"/>
      <c r="RSB14" s="83"/>
      <c r="RSC14" s="83"/>
      <c r="RSD14" s="83"/>
      <c r="RSE14" s="83"/>
      <c r="RSF14" s="83"/>
      <c r="RSG14" s="83"/>
      <c r="RSH14" s="83"/>
      <c r="RSI14" s="83"/>
      <c r="RSJ14" s="83"/>
      <c r="RSK14" s="83"/>
      <c r="RSL14" s="83"/>
      <c r="RSM14" s="83"/>
      <c r="RSN14" s="83"/>
      <c r="RSO14" s="83"/>
      <c r="RSP14" s="83"/>
      <c r="RSQ14" s="83"/>
      <c r="RSR14" s="83"/>
      <c r="RSS14" s="83"/>
      <c r="RST14" s="83"/>
      <c r="RSU14" s="83"/>
      <c r="RSV14" s="83"/>
      <c r="RSW14" s="83"/>
      <c r="RSX14" s="83"/>
      <c r="RSY14" s="83"/>
      <c r="RSZ14" s="83"/>
      <c r="RTA14" s="83"/>
      <c r="RTB14" s="83"/>
      <c r="RTC14" s="83"/>
      <c r="RTD14" s="83"/>
      <c r="RTE14" s="83"/>
      <c r="RTF14" s="83"/>
      <c r="RTG14" s="83"/>
      <c r="RTH14" s="83"/>
      <c r="RTI14" s="83"/>
      <c r="RTJ14" s="83"/>
      <c r="RTK14" s="83"/>
      <c r="RTL14" s="83"/>
      <c r="RTM14" s="83"/>
      <c r="RTN14" s="83"/>
      <c r="RTO14" s="83"/>
      <c r="RTP14" s="83"/>
      <c r="RTQ14" s="83"/>
      <c r="RTR14" s="83"/>
      <c r="RTS14" s="83"/>
      <c r="RTT14" s="83"/>
      <c r="RTU14" s="83"/>
      <c r="RTV14" s="83"/>
      <c r="RTW14" s="83"/>
      <c r="RTX14" s="83"/>
      <c r="RTY14" s="83"/>
      <c r="RTZ14" s="83"/>
      <c r="RUA14" s="83"/>
      <c r="RUB14" s="83"/>
      <c r="RUC14" s="83"/>
      <c r="RUD14" s="83"/>
      <c r="RUE14" s="83"/>
      <c r="RUF14" s="83"/>
      <c r="RUG14" s="83"/>
      <c r="RUH14" s="83"/>
      <c r="RUI14" s="83"/>
      <c r="RUJ14" s="83"/>
      <c r="RUK14" s="83"/>
      <c r="RUL14" s="83"/>
      <c r="RUM14" s="83"/>
      <c r="RUN14" s="83"/>
      <c r="RUO14" s="83"/>
      <c r="RUP14" s="83"/>
      <c r="RUQ14" s="83"/>
      <c r="RUR14" s="83"/>
      <c r="RUS14" s="83"/>
      <c r="RUT14" s="83"/>
      <c r="RUU14" s="83"/>
      <c r="RUV14" s="83"/>
      <c r="RUW14" s="83"/>
      <c r="RUX14" s="83"/>
      <c r="RUY14" s="83"/>
      <c r="RUZ14" s="83"/>
      <c r="RVA14" s="83"/>
      <c r="RVB14" s="83"/>
      <c r="RVC14" s="83"/>
      <c r="RVD14" s="83"/>
      <c r="RVE14" s="83"/>
      <c r="RVF14" s="83"/>
      <c r="RVG14" s="83"/>
      <c r="RVH14" s="83"/>
      <c r="RVI14" s="83"/>
      <c r="RVJ14" s="83"/>
      <c r="RVK14" s="83"/>
      <c r="RVL14" s="83"/>
      <c r="RVM14" s="83"/>
      <c r="RVN14" s="83"/>
      <c r="RVO14" s="83"/>
      <c r="RVP14" s="83"/>
      <c r="RVQ14" s="83"/>
      <c r="RVR14" s="83"/>
      <c r="RVS14" s="83"/>
      <c r="RVT14" s="83"/>
      <c r="RVU14" s="83"/>
      <c r="RVV14" s="83"/>
      <c r="RVW14" s="83"/>
      <c r="RVX14" s="83"/>
      <c r="RVY14" s="83"/>
      <c r="RVZ14" s="83"/>
      <c r="RWA14" s="83"/>
      <c r="RWB14" s="83"/>
      <c r="RWC14" s="83"/>
      <c r="RWD14" s="83"/>
      <c r="RWE14" s="83"/>
      <c r="RWF14" s="83"/>
      <c r="RWG14" s="83"/>
      <c r="RWH14" s="83"/>
      <c r="RWI14" s="83"/>
      <c r="RWJ14" s="83"/>
      <c r="RWK14" s="83"/>
      <c r="RWL14" s="83"/>
      <c r="RWM14" s="83"/>
      <c r="RWN14" s="83"/>
      <c r="RWO14" s="83"/>
      <c r="RWP14" s="83"/>
      <c r="RWQ14" s="83"/>
      <c r="RWR14" s="83"/>
      <c r="RWS14" s="83"/>
      <c r="RWT14" s="83"/>
      <c r="RWU14" s="83"/>
      <c r="RWV14" s="83"/>
      <c r="RWW14" s="83"/>
      <c r="RWX14" s="83"/>
      <c r="RWY14" s="83"/>
      <c r="RWZ14" s="83"/>
      <c r="RXA14" s="83"/>
      <c r="RXB14" s="83"/>
      <c r="RXC14" s="83"/>
      <c r="RXD14" s="83"/>
      <c r="RXE14" s="83"/>
      <c r="RXF14" s="83"/>
      <c r="RXG14" s="83"/>
      <c r="RXH14" s="83"/>
      <c r="RXI14" s="83"/>
      <c r="RXJ14" s="83"/>
      <c r="RXK14" s="83"/>
      <c r="RXL14" s="83"/>
      <c r="RXM14" s="83"/>
      <c r="RXN14" s="83"/>
      <c r="RXO14" s="83"/>
      <c r="RXP14" s="83"/>
      <c r="RXQ14" s="83"/>
      <c r="RXR14" s="83"/>
      <c r="RXS14" s="83"/>
      <c r="RXT14" s="83"/>
      <c r="RXU14" s="83"/>
      <c r="RXV14" s="83"/>
      <c r="RXW14" s="83"/>
      <c r="RXX14" s="83"/>
      <c r="RXY14" s="83"/>
      <c r="RXZ14" s="83"/>
      <c r="RYA14" s="83"/>
      <c r="RYB14" s="83"/>
      <c r="RYC14" s="83"/>
      <c r="RYD14" s="83"/>
      <c r="RYE14" s="83"/>
      <c r="RYF14" s="83"/>
      <c r="RYG14" s="83"/>
      <c r="RYH14" s="83"/>
      <c r="RYI14" s="83"/>
      <c r="RYJ14" s="83"/>
      <c r="RYK14" s="83"/>
      <c r="RYL14" s="83"/>
      <c r="RYM14" s="83"/>
      <c r="RYN14" s="83"/>
      <c r="RYO14" s="83"/>
      <c r="RYP14" s="83"/>
      <c r="RYQ14" s="83"/>
      <c r="RYR14" s="83"/>
      <c r="RYS14" s="83"/>
      <c r="RYT14" s="83"/>
      <c r="RYU14" s="83"/>
      <c r="RYV14" s="83"/>
      <c r="RYW14" s="83"/>
      <c r="RYX14" s="83"/>
      <c r="RYY14" s="83"/>
      <c r="RYZ14" s="83"/>
      <c r="RZA14" s="83"/>
      <c r="RZB14" s="83"/>
      <c r="RZC14" s="83"/>
      <c r="RZD14" s="83"/>
      <c r="RZE14" s="83"/>
      <c r="RZF14" s="83"/>
      <c r="RZG14" s="83"/>
      <c r="RZH14" s="83"/>
      <c r="RZI14" s="83"/>
      <c r="RZJ14" s="83"/>
      <c r="RZK14" s="83"/>
      <c r="RZL14" s="83"/>
      <c r="RZM14" s="83"/>
      <c r="RZN14" s="83"/>
      <c r="RZO14" s="83"/>
      <c r="RZP14" s="83"/>
      <c r="RZQ14" s="83"/>
      <c r="RZR14" s="83"/>
      <c r="RZS14" s="83"/>
      <c r="RZT14" s="83"/>
      <c r="RZU14" s="83"/>
      <c r="RZV14" s="83"/>
      <c r="RZW14" s="83"/>
      <c r="RZX14" s="83"/>
      <c r="RZY14" s="83"/>
      <c r="RZZ14" s="83"/>
      <c r="SAA14" s="83"/>
      <c r="SAB14" s="83"/>
      <c r="SAC14" s="83"/>
      <c r="SAD14" s="83"/>
      <c r="SAE14" s="83"/>
      <c r="SAF14" s="83"/>
      <c r="SAG14" s="83"/>
      <c r="SAH14" s="83"/>
      <c r="SAI14" s="83"/>
      <c r="SAJ14" s="83"/>
      <c r="SAK14" s="83"/>
      <c r="SAL14" s="83"/>
      <c r="SAM14" s="83"/>
      <c r="SAN14" s="83"/>
      <c r="SAO14" s="83"/>
      <c r="SAP14" s="83"/>
      <c r="SAQ14" s="83"/>
      <c r="SAR14" s="83"/>
      <c r="SAS14" s="83"/>
      <c r="SAT14" s="83"/>
      <c r="SAU14" s="83"/>
      <c r="SAV14" s="83"/>
      <c r="SAW14" s="83"/>
      <c r="SAX14" s="83"/>
      <c r="SAY14" s="83"/>
      <c r="SAZ14" s="83"/>
      <c r="SBA14" s="83"/>
      <c r="SBB14" s="83"/>
      <c r="SBC14" s="83"/>
      <c r="SBD14" s="83"/>
      <c r="SBE14" s="83"/>
      <c r="SBF14" s="83"/>
      <c r="SBG14" s="83"/>
      <c r="SBH14" s="83"/>
      <c r="SBI14" s="83"/>
      <c r="SBJ14" s="83"/>
      <c r="SBK14" s="83"/>
      <c r="SBL14" s="83"/>
      <c r="SBM14" s="83"/>
      <c r="SBN14" s="83"/>
      <c r="SBO14" s="83"/>
      <c r="SBP14" s="83"/>
      <c r="SBQ14" s="83"/>
      <c r="SBR14" s="83"/>
      <c r="SBS14" s="83"/>
      <c r="SBT14" s="83"/>
      <c r="SBU14" s="83"/>
      <c r="SBV14" s="83"/>
      <c r="SBW14" s="83"/>
      <c r="SBX14" s="83"/>
      <c r="SBY14" s="83"/>
      <c r="SBZ14" s="83"/>
      <c r="SCA14" s="83"/>
      <c r="SCB14" s="83"/>
      <c r="SCC14" s="83"/>
      <c r="SCD14" s="83"/>
      <c r="SCE14" s="83"/>
      <c r="SCF14" s="83"/>
      <c r="SCG14" s="83"/>
      <c r="SCH14" s="83"/>
      <c r="SCI14" s="83"/>
      <c r="SCJ14" s="83"/>
      <c r="SCK14" s="83"/>
      <c r="SCL14" s="83"/>
      <c r="SCM14" s="83"/>
      <c r="SCN14" s="83"/>
      <c r="SCO14" s="83"/>
      <c r="SCP14" s="83"/>
      <c r="SCQ14" s="83"/>
      <c r="SCR14" s="83"/>
      <c r="SCS14" s="83"/>
      <c r="SCT14" s="83"/>
      <c r="SCU14" s="83"/>
      <c r="SCV14" s="83"/>
      <c r="SCW14" s="83"/>
      <c r="SCX14" s="83"/>
      <c r="SCY14" s="83"/>
      <c r="SCZ14" s="83"/>
      <c r="SDA14" s="83"/>
      <c r="SDB14" s="83"/>
      <c r="SDC14" s="83"/>
      <c r="SDD14" s="83"/>
      <c r="SDE14" s="83"/>
      <c r="SDF14" s="83"/>
      <c r="SDG14" s="83"/>
      <c r="SDH14" s="83"/>
      <c r="SDI14" s="83"/>
      <c r="SDJ14" s="83"/>
      <c r="SDK14" s="83"/>
      <c r="SDL14" s="83"/>
      <c r="SDM14" s="83"/>
      <c r="SDN14" s="83"/>
      <c r="SDO14" s="83"/>
      <c r="SDP14" s="83"/>
      <c r="SDQ14" s="83"/>
      <c r="SDR14" s="83"/>
      <c r="SDS14" s="83"/>
      <c r="SDT14" s="83"/>
      <c r="SDU14" s="83"/>
      <c r="SDV14" s="83"/>
      <c r="SDW14" s="83"/>
      <c r="SDX14" s="83"/>
      <c r="SDY14" s="83"/>
      <c r="SDZ14" s="83"/>
      <c r="SEA14" s="83"/>
      <c r="SEB14" s="83"/>
      <c r="SEC14" s="83"/>
      <c r="SED14" s="83"/>
      <c r="SEE14" s="83"/>
      <c r="SEF14" s="83"/>
      <c r="SEG14" s="83"/>
      <c r="SEH14" s="83"/>
      <c r="SEI14" s="83"/>
      <c r="SEJ14" s="83"/>
      <c r="SEK14" s="83"/>
      <c r="SEL14" s="83"/>
      <c r="SEM14" s="83"/>
      <c r="SEN14" s="83"/>
      <c r="SEO14" s="83"/>
      <c r="SEP14" s="83"/>
      <c r="SEQ14" s="83"/>
      <c r="SER14" s="83"/>
      <c r="SES14" s="83"/>
      <c r="SET14" s="83"/>
      <c r="SEU14" s="83"/>
      <c r="SEV14" s="83"/>
      <c r="SEW14" s="83"/>
      <c r="SEX14" s="83"/>
      <c r="SEY14" s="83"/>
      <c r="SEZ14" s="83"/>
      <c r="SFA14" s="83"/>
      <c r="SFB14" s="83"/>
      <c r="SFC14" s="83"/>
      <c r="SFD14" s="83"/>
      <c r="SFE14" s="83"/>
      <c r="SFF14" s="83"/>
      <c r="SFG14" s="83"/>
      <c r="SFH14" s="83"/>
      <c r="SFI14" s="83"/>
      <c r="SFJ14" s="83"/>
      <c r="SFK14" s="83"/>
      <c r="SFL14" s="83"/>
      <c r="SFM14" s="83"/>
      <c r="SFN14" s="83"/>
      <c r="SFO14" s="83"/>
      <c r="SFP14" s="83"/>
      <c r="SFQ14" s="83"/>
      <c r="SFR14" s="83"/>
      <c r="SFS14" s="83"/>
      <c r="SFT14" s="83"/>
      <c r="SFU14" s="83"/>
      <c r="SFV14" s="83"/>
      <c r="SFW14" s="83"/>
      <c r="SFX14" s="83"/>
      <c r="SFY14" s="83"/>
      <c r="SFZ14" s="83"/>
      <c r="SGA14" s="83"/>
      <c r="SGB14" s="83"/>
      <c r="SGC14" s="83"/>
      <c r="SGD14" s="83"/>
      <c r="SGE14" s="83"/>
      <c r="SGF14" s="83"/>
      <c r="SGG14" s="83"/>
      <c r="SGH14" s="83"/>
      <c r="SGI14" s="83"/>
      <c r="SGJ14" s="83"/>
      <c r="SGK14" s="83"/>
      <c r="SGL14" s="83"/>
      <c r="SGM14" s="83"/>
      <c r="SGN14" s="83"/>
      <c r="SGO14" s="83"/>
      <c r="SGP14" s="83"/>
      <c r="SGQ14" s="83"/>
      <c r="SGR14" s="83"/>
      <c r="SGS14" s="83"/>
      <c r="SGT14" s="83"/>
      <c r="SGU14" s="83"/>
      <c r="SGV14" s="83"/>
      <c r="SGW14" s="83"/>
      <c r="SGX14" s="83"/>
      <c r="SGY14" s="83"/>
      <c r="SGZ14" s="83"/>
      <c r="SHA14" s="83"/>
      <c r="SHB14" s="83"/>
      <c r="SHC14" s="83"/>
      <c r="SHD14" s="83"/>
      <c r="SHE14" s="83"/>
      <c r="SHF14" s="83"/>
      <c r="SHG14" s="83"/>
      <c r="SHH14" s="83"/>
      <c r="SHI14" s="83"/>
      <c r="SHJ14" s="83"/>
      <c r="SHK14" s="83"/>
      <c r="SHL14" s="83"/>
      <c r="SHM14" s="83"/>
      <c r="SHN14" s="83"/>
      <c r="SHO14" s="83"/>
      <c r="SHP14" s="83"/>
      <c r="SHQ14" s="83"/>
      <c r="SHR14" s="83"/>
      <c r="SHS14" s="83"/>
      <c r="SHT14" s="83"/>
      <c r="SHU14" s="83"/>
      <c r="SHV14" s="83"/>
      <c r="SHW14" s="83"/>
      <c r="SHX14" s="83"/>
      <c r="SHY14" s="83"/>
      <c r="SHZ14" s="83"/>
      <c r="SIA14" s="83"/>
      <c r="SIB14" s="83"/>
      <c r="SIC14" s="83"/>
      <c r="SID14" s="83"/>
      <c r="SIE14" s="83"/>
      <c r="SIF14" s="83"/>
      <c r="SIG14" s="83"/>
      <c r="SIH14" s="83"/>
      <c r="SII14" s="83"/>
      <c r="SIJ14" s="83"/>
      <c r="SIK14" s="83"/>
      <c r="SIL14" s="83"/>
      <c r="SIM14" s="83"/>
      <c r="SIN14" s="83"/>
      <c r="SIO14" s="83"/>
      <c r="SIP14" s="83"/>
      <c r="SIQ14" s="83"/>
      <c r="SIR14" s="83"/>
      <c r="SIS14" s="83"/>
      <c r="SIT14" s="83"/>
      <c r="SIU14" s="83"/>
      <c r="SIV14" s="83"/>
      <c r="SIW14" s="83"/>
      <c r="SIX14" s="83"/>
      <c r="SIY14" s="83"/>
      <c r="SIZ14" s="83"/>
      <c r="SJA14" s="83"/>
      <c r="SJB14" s="83"/>
      <c r="SJC14" s="83"/>
      <c r="SJD14" s="83"/>
      <c r="SJE14" s="83"/>
      <c r="SJF14" s="83"/>
      <c r="SJG14" s="83"/>
      <c r="SJH14" s="83"/>
      <c r="SJI14" s="83"/>
      <c r="SJJ14" s="83"/>
      <c r="SJK14" s="83"/>
      <c r="SJL14" s="83"/>
      <c r="SJM14" s="83"/>
      <c r="SJN14" s="83"/>
      <c r="SJO14" s="83"/>
      <c r="SJP14" s="83"/>
      <c r="SJQ14" s="83"/>
      <c r="SJR14" s="83"/>
      <c r="SJS14" s="83"/>
      <c r="SJT14" s="83"/>
      <c r="SJU14" s="83"/>
      <c r="SJV14" s="83"/>
      <c r="SJW14" s="83"/>
      <c r="SJX14" s="83"/>
      <c r="SJY14" s="83"/>
      <c r="SJZ14" s="83"/>
      <c r="SKA14" s="83"/>
      <c r="SKB14" s="83"/>
      <c r="SKC14" s="83"/>
      <c r="SKD14" s="83"/>
      <c r="SKE14" s="83"/>
      <c r="SKF14" s="83"/>
      <c r="SKG14" s="83"/>
      <c r="SKH14" s="83"/>
      <c r="SKI14" s="83"/>
      <c r="SKJ14" s="83"/>
      <c r="SKK14" s="83"/>
      <c r="SKL14" s="83"/>
      <c r="SKM14" s="83"/>
      <c r="SKN14" s="83"/>
      <c r="SKO14" s="83"/>
      <c r="SKP14" s="83"/>
      <c r="SKQ14" s="83"/>
      <c r="SKR14" s="83"/>
      <c r="SKS14" s="83"/>
      <c r="SKT14" s="83"/>
      <c r="SKU14" s="83"/>
      <c r="SKV14" s="83"/>
      <c r="SKW14" s="83"/>
      <c r="SKX14" s="83"/>
      <c r="SKY14" s="83"/>
      <c r="SKZ14" s="83"/>
      <c r="SLA14" s="83"/>
      <c r="SLB14" s="83"/>
      <c r="SLC14" s="83"/>
      <c r="SLD14" s="83"/>
      <c r="SLE14" s="83"/>
      <c r="SLF14" s="83"/>
      <c r="SLG14" s="83"/>
      <c r="SLH14" s="83"/>
      <c r="SLI14" s="83"/>
      <c r="SLJ14" s="83"/>
      <c r="SLK14" s="83"/>
      <c r="SLL14" s="83"/>
      <c r="SLM14" s="83"/>
      <c r="SLN14" s="83"/>
      <c r="SLO14" s="83"/>
      <c r="SLP14" s="83"/>
      <c r="SLQ14" s="83"/>
      <c r="SLR14" s="83"/>
      <c r="SLS14" s="83"/>
      <c r="SLT14" s="83"/>
      <c r="SLU14" s="83"/>
      <c r="SLV14" s="83"/>
      <c r="SLW14" s="83"/>
      <c r="SLX14" s="83"/>
      <c r="SLY14" s="83"/>
      <c r="SLZ14" s="83"/>
      <c r="SMA14" s="83"/>
      <c r="SMB14" s="83"/>
      <c r="SMC14" s="83"/>
      <c r="SMD14" s="83"/>
      <c r="SME14" s="83"/>
      <c r="SMF14" s="83"/>
      <c r="SMG14" s="83"/>
      <c r="SMH14" s="83"/>
      <c r="SMI14" s="83"/>
      <c r="SMJ14" s="83"/>
      <c r="SMK14" s="83"/>
      <c r="SML14" s="83"/>
      <c r="SMM14" s="83"/>
      <c r="SMN14" s="83"/>
      <c r="SMO14" s="83"/>
      <c r="SMP14" s="83"/>
      <c r="SMQ14" s="83"/>
      <c r="SMR14" s="83"/>
      <c r="SMS14" s="83"/>
      <c r="SMT14" s="83"/>
      <c r="SMU14" s="83"/>
      <c r="SMV14" s="83"/>
      <c r="SMW14" s="83"/>
      <c r="SMX14" s="83"/>
      <c r="SMY14" s="83"/>
      <c r="SMZ14" s="83"/>
      <c r="SNA14" s="83"/>
      <c r="SNB14" s="83"/>
      <c r="SNC14" s="83"/>
      <c r="SND14" s="83"/>
      <c r="SNE14" s="83"/>
      <c r="SNF14" s="83"/>
      <c r="SNG14" s="83"/>
      <c r="SNH14" s="83"/>
      <c r="SNI14" s="83"/>
      <c r="SNJ14" s="83"/>
      <c r="SNK14" s="83"/>
      <c r="SNL14" s="83"/>
      <c r="SNM14" s="83"/>
      <c r="SNN14" s="83"/>
      <c r="SNO14" s="83"/>
      <c r="SNP14" s="83"/>
      <c r="SNQ14" s="83"/>
      <c r="SNR14" s="83"/>
      <c r="SNS14" s="83"/>
      <c r="SNT14" s="83"/>
      <c r="SNU14" s="83"/>
      <c r="SNV14" s="83"/>
      <c r="SNW14" s="83"/>
      <c r="SNX14" s="83"/>
      <c r="SNY14" s="83"/>
      <c r="SNZ14" s="83"/>
      <c r="SOA14" s="83"/>
      <c r="SOB14" s="83"/>
      <c r="SOC14" s="83"/>
      <c r="SOD14" s="83"/>
      <c r="SOE14" s="83"/>
      <c r="SOF14" s="83"/>
      <c r="SOG14" s="83"/>
      <c r="SOH14" s="83"/>
      <c r="SOI14" s="83"/>
      <c r="SOJ14" s="83"/>
      <c r="SOK14" s="83"/>
      <c r="SOL14" s="83"/>
      <c r="SOM14" s="83"/>
      <c r="SON14" s="83"/>
      <c r="SOO14" s="83"/>
      <c r="SOP14" s="83"/>
      <c r="SOQ14" s="83"/>
      <c r="SOR14" s="83"/>
      <c r="SOS14" s="83"/>
      <c r="SOT14" s="83"/>
      <c r="SOU14" s="83"/>
      <c r="SOV14" s="83"/>
      <c r="SOW14" s="83"/>
      <c r="SOX14" s="83"/>
      <c r="SOY14" s="83"/>
      <c r="SOZ14" s="83"/>
      <c r="SPA14" s="83"/>
      <c r="SPB14" s="83"/>
      <c r="SPC14" s="83"/>
      <c r="SPD14" s="83"/>
      <c r="SPE14" s="83"/>
      <c r="SPF14" s="83"/>
      <c r="SPG14" s="83"/>
      <c r="SPH14" s="83"/>
      <c r="SPI14" s="83"/>
      <c r="SPJ14" s="83"/>
      <c r="SPK14" s="83"/>
      <c r="SPL14" s="83"/>
      <c r="SPM14" s="83"/>
      <c r="SPN14" s="83"/>
      <c r="SPO14" s="83"/>
      <c r="SPP14" s="83"/>
      <c r="SPQ14" s="83"/>
      <c r="SPR14" s="83"/>
      <c r="SPS14" s="83"/>
      <c r="SPT14" s="83"/>
      <c r="SPU14" s="83"/>
      <c r="SPV14" s="83"/>
      <c r="SPW14" s="83"/>
      <c r="SPX14" s="83"/>
      <c r="SPY14" s="83"/>
      <c r="SPZ14" s="83"/>
      <c r="SQA14" s="83"/>
      <c r="SQB14" s="83"/>
      <c r="SQC14" s="83"/>
      <c r="SQD14" s="83"/>
      <c r="SQE14" s="83"/>
      <c r="SQF14" s="83"/>
      <c r="SQG14" s="83"/>
      <c r="SQH14" s="83"/>
      <c r="SQI14" s="83"/>
      <c r="SQJ14" s="83"/>
      <c r="SQK14" s="83"/>
      <c r="SQL14" s="83"/>
      <c r="SQM14" s="83"/>
      <c r="SQN14" s="83"/>
      <c r="SQO14" s="83"/>
      <c r="SQP14" s="83"/>
      <c r="SQQ14" s="83"/>
      <c r="SQR14" s="83"/>
      <c r="SQS14" s="83"/>
      <c r="SQT14" s="83"/>
      <c r="SQU14" s="83"/>
      <c r="SQV14" s="83"/>
      <c r="SQW14" s="83"/>
      <c r="SQX14" s="83"/>
      <c r="SQY14" s="83"/>
      <c r="SQZ14" s="83"/>
      <c r="SRA14" s="83"/>
      <c r="SRB14" s="83"/>
      <c r="SRC14" s="83"/>
      <c r="SRD14" s="83"/>
      <c r="SRE14" s="83"/>
      <c r="SRF14" s="83"/>
      <c r="SRG14" s="83"/>
      <c r="SRH14" s="83"/>
      <c r="SRI14" s="83"/>
      <c r="SRJ14" s="83"/>
      <c r="SRK14" s="83"/>
      <c r="SRL14" s="83"/>
      <c r="SRM14" s="83"/>
      <c r="SRN14" s="83"/>
      <c r="SRO14" s="83"/>
      <c r="SRP14" s="83"/>
      <c r="SRQ14" s="83"/>
      <c r="SRR14" s="83"/>
      <c r="SRS14" s="83"/>
      <c r="SRT14" s="83"/>
      <c r="SRU14" s="83"/>
      <c r="SRV14" s="83"/>
      <c r="SRW14" s="83"/>
      <c r="SRX14" s="83"/>
      <c r="SRY14" s="83"/>
      <c r="SRZ14" s="83"/>
      <c r="SSA14" s="83"/>
      <c r="SSB14" s="83"/>
      <c r="SSC14" s="83"/>
      <c r="SSD14" s="83"/>
      <c r="SSE14" s="83"/>
      <c r="SSF14" s="83"/>
      <c r="SSG14" s="83"/>
      <c r="SSH14" s="83"/>
      <c r="SSI14" s="83"/>
      <c r="SSJ14" s="83"/>
      <c r="SSK14" s="83"/>
      <c r="SSL14" s="83"/>
      <c r="SSM14" s="83"/>
      <c r="SSN14" s="83"/>
      <c r="SSO14" s="83"/>
      <c r="SSP14" s="83"/>
      <c r="SSQ14" s="83"/>
      <c r="SSR14" s="83"/>
      <c r="SSS14" s="83"/>
      <c r="SST14" s="83"/>
      <c r="SSU14" s="83"/>
      <c r="SSV14" s="83"/>
      <c r="SSW14" s="83"/>
      <c r="SSX14" s="83"/>
      <c r="SSY14" s="83"/>
      <c r="SSZ14" s="83"/>
      <c r="STA14" s="83"/>
      <c r="STB14" s="83"/>
      <c r="STC14" s="83"/>
      <c r="STD14" s="83"/>
      <c r="STE14" s="83"/>
      <c r="STF14" s="83"/>
      <c r="STG14" s="83"/>
      <c r="STH14" s="83"/>
      <c r="STI14" s="83"/>
      <c r="STJ14" s="83"/>
      <c r="STK14" s="83"/>
      <c r="STL14" s="83"/>
      <c r="STM14" s="83"/>
      <c r="STN14" s="83"/>
      <c r="STO14" s="83"/>
      <c r="STP14" s="83"/>
      <c r="STQ14" s="83"/>
      <c r="STR14" s="83"/>
      <c r="STS14" s="83"/>
      <c r="STT14" s="83"/>
      <c r="STU14" s="83"/>
      <c r="STV14" s="83"/>
      <c r="STW14" s="83"/>
      <c r="STX14" s="83"/>
      <c r="STY14" s="83"/>
      <c r="STZ14" s="83"/>
      <c r="SUA14" s="83"/>
      <c r="SUB14" s="83"/>
      <c r="SUC14" s="83"/>
      <c r="SUD14" s="83"/>
      <c r="SUE14" s="83"/>
      <c r="SUF14" s="83"/>
      <c r="SUG14" s="83"/>
      <c r="SUH14" s="83"/>
      <c r="SUI14" s="83"/>
      <c r="SUJ14" s="83"/>
      <c r="SUK14" s="83"/>
      <c r="SUL14" s="83"/>
      <c r="SUM14" s="83"/>
      <c r="SUN14" s="83"/>
      <c r="SUO14" s="83"/>
      <c r="SUP14" s="83"/>
      <c r="SUQ14" s="83"/>
      <c r="SUR14" s="83"/>
      <c r="SUS14" s="83"/>
      <c r="SUT14" s="83"/>
      <c r="SUU14" s="83"/>
      <c r="SUV14" s="83"/>
      <c r="SUW14" s="83"/>
      <c r="SUX14" s="83"/>
      <c r="SUY14" s="83"/>
      <c r="SUZ14" s="83"/>
      <c r="SVA14" s="83"/>
      <c r="SVB14" s="83"/>
      <c r="SVC14" s="83"/>
      <c r="SVD14" s="83"/>
      <c r="SVE14" s="83"/>
      <c r="SVF14" s="83"/>
      <c r="SVG14" s="83"/>
      <c r="SVH14" s="83"/>
      <c r="SVI14" s="83"/>
      <c r="SVJ14" s="83"/>
      <c r="SVK14" s="83"/>
      <c r="SVL14" s="83"/>
      <c r="SVM14" s="83"/>
      <c r="SVN14" s="83"/>
      <c r="SVO14" s="83"/>
      <c r="SVP14" s="83"/>
      <c r="SVQ14" s="83"/>
      <c r="SVR14" s="83"/>
      <c r="SVS14" s="83"/>
      <c r="SVT14" s="83"/>
      <c r="SVU14" s="83"/>
      <c r="SVV14" s="83"/>
      <c r="SVW14" s="83"/>
      <c r="SVX14" s="83"/>
      <c r="SVY14" s="83"/>
      <c r="SVZ14" s="83"/>
      <c r="SWA14" s="83"/>
      <c r="SWB14" s="83"/>
      <c r="SWC14" s="83"/>
      <c r="SWD14" s="83"/>
      <c r="SWE14" s="83"/>
      <c r="SWF14" s="83"/>
      <c r="SWG14" s="83"/>
      <c r="SWH14" s="83"/>
      <c r="SWI14" s="83"/>
      <c r="SWJ14" s="83"/>
      <c r="SWK14" s="83"/>
      <c r="SWL14" s="83"/>
      <c r="SWM14" s="83"/>
      <c r="SWN14" s="83"/>
      <c r="SWO14" s="83"/>
      <c r="SWP14" s="83"/>
      <c r="SWQ14" s="83"/>
      <c r="SWR14" s="83"/>
      <c r="SWS14" s="83"/>
      <c r="SWT14" s="83"/>
      <c r="SWU14" s="83"/>
      <c r="SWV14" s="83"/>
      <c r="SWW14" s="83"/>
      <c r="SWX14" s="83"/>
      <c r="SWY14" s="83"/>
      <c r="SWZ14" s="83"/>
      <c r="SXA14" s="83"/>
      <c r="SXB14" s="83"/>
      <c r="SXC14" s="83"/>
      <c r="SXD14" s="83"/>
      <c r="SXE14" s="83"/>
      <c r="SXF14" s="83"/>
      <c r="SXG14" s="83"/>
      <c r="SXH14" s="83"/>
      <c r="SXI14" s="83"/>
      <c r="SXJ14" s="83"/>
      <c r="SXK14" s="83"/>
      <c r="SXL14" s="83"/>
      <c r="SXM14" s="83"/>
      <c r="SXN14" s="83"/>
      <c r="SXO14" s="83"/>
      <c r="SXP14" s="83"/>
      <c r="SXQ14" s="83"/>
      <c r="SXR14" s="83"/>
      <c r="SXS14" s="83"/>
      <c r="SXT14" s="83"/>
      <c r="SXU14" s="83"/>
      <c r="SXV14" s="83"/>
      <c r="SXW14" s="83"/>
      <c r="SXX14" s="83"/>
      <c r="SXY14" s="83"/>
      <c r="SXZ14" s="83"/>
      <c r="SYA14" s="83"/>
      <c r="SYB14" s="83"/>
      <c r="SYC14" s="83"/>
      <c r="SYD14" s="83"/>
      <c r="SYE14" s="83"/>
      <c r="SYF14" s="83"/>
      <c r="SYG14" s="83"/>
      <c r="SYH14" s="83"/>
      <c r="SYI14" s="83"/>
      <c r="SYJ14" s="83"/>
      <c r="SYK14" s="83"/>
      <c r="SYL14" s="83"/>
      <c r="SYM14" s="83"/>
      <c r="SYN14" s="83"/>
      <c r="SYO14" s="83"/>
      <c r="SYP14" s="83"/>
      <c r="SYQ14" s="83"/>
      <c r="SYR14" s="83"/>
      <c r="SYS14" s="83"/>
      <c r="SYT14" s="83"/>
      <c r="SYU14" s="83"/>
      <c r="SYV14" s="83"/>
      <c r="SYW14" s="83"/>
      <c r="SYX14" s="83"/>
      <c r="SYY14" s="83"/>
      <c r="SYZ14" s="83"/>
      <c r="SZA14" s="83"/>
      <c r="SZB14" s="83"/>
      <c r="SZC14" s="83"/>
      <c r="SZD14" s="83"/>
      <c r="SZE14" s="83"/>
      <c r="SZF14" s="83"/>
      <c r="SZG14" s="83"/>
      <c r="SZH14" s="83"/>
      <c r="SZI14" s="83"/>
      <c r="SZJ14" s="83"/>
      <c r="SZK14" s="83"/>
      <c r="SZL14" s="83"/>
      <c r="SZM14" s="83"/>
      <c r="SZN14" s="83"/>
      <c r="SZO14" s="83"/>
      <c r="SZP14" s="83"/>
      <c r="SZQ14" s="83"/>
      <c r="SZR14" s="83"/>
      <c r="SZS14" s="83"/>
      <c r="SZT14" s="83"/>
      <c r="SZU14" s="83"/>
      <c r="SZV14" s="83"/>
      <c r="SZW14" s="83"/>
      <c r="SZX14" s="83"/>
      <c r="SZY14" s="83"/>
      <c r="SZZ14" s="83"/>
      <c r="TAA14" s="83"/>
      <c r="TAB14" s="83"/>
      <c r="TAC14" s="83"/>
      <c r="TAD14" s="83"/>
      <c r="TAE14" s="83"/>
      <c r="TAF14" s="83"/>
      <c r="TAG14" s="83"/>
      <c r="TAH14" s="83"/>
      <c r="TAI14" s="83"/>
      <c r="TAJ14" s="83"/>
      <c r="TAK14" s="83"/>
      <c r="TAL14" s="83"/>
      <c r="TAM14" s="83"/>
      <c r="TAN14" s="83"/>
      <c r="TAO14" s="83"/>
      <c r="TAP14" s="83"/>
      <c r="TAQ14" s="83"/>
      <c r="TAR14" s="83"/>
      <c r="TAS14" s="83"/>
      <c r="TAT14" s="83"/>
      <c r="TAU14" s="83"/>
      <c r="TAV14" s="83"/>
      <c r="TAW14" s="83"/>
      <c r="TAX14" s="83"/>
      <c r="TAY14" s="83"/>
      <c r="TAZ14" s="83"/>
      <c r="TBA14" s="83"/>
      <c r="TBB14" s="83"/>
      <c r="TBC14" s="83"/>
      <c r="TBD14" s="83"/>
      <c r="TBE14" s="83"/>
      <c r="TBF14" s="83"/>
      <c r="TBG14" s="83"/>
      <c r="TBH14" s="83"/>
      <c r="TBI14" s="83"/>
      <c r="TBJ14" s="83"/>
      <c r="TBK14" s="83"/>
      <c r="TBL14" s="83"/>
      <c r="TBM14" s="83"/>
      <c r="TBN14" s="83"/>
      <c r="TBO14" s="83"/>
      <c r="TBP14" s="83"/>
      <c r="TBQ14" s="83"/>
      <c r="TBR14" s="83"/>
      <c r="TBS14" s="83"/>
      <c r="TBT14" s="83"/>
      <c r="TBU14" s="83"/>
      <c r="TBV14" s="83"/>
      <c r="TBW14" s="83"/>
      <c r="TBX14" s="83"/>
      <c r="TBY14" s="83"/>
      <c r="TBZ14" s="83"/>
      <c r="TCA14" s="83"/>
      <c r="TCB14" s="83"/>
      <c r="TCC14" s="83"/>
      <c r="TCD14" s="83"/>
      <c r="TCE14" s="83"/>
      <c r="TCF14" s="83"/>
      <c r="TCG14" s="83"/>
      <c r="TCH14" s="83"/>
      <c r="TCI14" s="83"/>
      <c r="TCJ14" s="83"/>
      <c r="TCK14" s="83"/>
      <c r="TCL14" s="83"/>
      <c r="TCM14" s="83"/>
      <c r="TCN14" s="83"/>
      <c r="TCO14" s="83"/>
      <c r="TCP14" s="83"/>
      <c r="TCQ14" s="83"/>
      <c r="TCR14" s="83"/>
      <c r="TCS14" s="83"/>
      <c r="TCT14" s="83"/>
      <c r="TCU14" s="83"/>
      <c r="TCV14" s="83"/>
      <c r="TCW14" s="83"/>
      <c r="TCX14" s="83"/>
      <c r="TCY14" s="83"/>
      <c r="TCZ14" s="83"/>
      <c r="TDA14" s="83"/>
      <c r="TDB14" s="83"/>
      <c r="TDC14" s="83"/>
      <c r="TDD14" s="83"/>
      <c r="TDE14" s="83"/>
      <c r="TDF14" s="83"/>
      <c r="TDG14" s="83"/>
      <c r="TDH14" s="83"/>
      <c r="TDI14" s="83"/>
      <c r="TDJ14" s="83"/>
      <c r="TDK14" s="83"/>
      <c r="TDL14" s="83"/>
      <c r="TDM14" s="83"/>
      <c r="TDN14" s="83"/>
      <c r="TDO14" s="83"/>
      <c r="TDP14" s="83"/>
      <c r="TDQ14" s="83"/>
      <c r="TDR14" s="83"/>
      <c r="TDS14" s="83"/>
      <c r="TDT14" s="83"/>
      <c r="TDU14" s="83"/>
      <c r="TDV14" s="83"/>
      <c r="TDW14" s="83"/>
      <c r="TDX14" s="83"/>
      <c r="TDY14" s="83"/>
      <c r="TDZ14" s="83"/>
      <c r="TEA14" s="83"/>
      <c r="TEB14" s="83"/>
      <c r="TEC14" s="83"/>
      <c r="TED14" s="83"/>
      <c r="TEE14" s="83"/>
      <c r="TEF14" s="83"/>
      <c r="TEG14" s="83"/>
      <c r="TEH14" s="83"/>
      <c r="TEI14" s="83"/>
      <c r="TEJ14" s="83"/>
      <c r="TEK14" s="83"/>
      <c r="TEL14" s="83"/>
      <c r="TEM14" s="83"/>
      <c r="TEN14" s="83"/>
      <c r="TEO14" s="83"/>
      <c r="TEP14" s="83"/>
      <c r="TEQ14" s="83"/>
      <c r="TER14" s="83"/>
      <c r="TES14" s="83"/>
      <c r="TET14" s="83"/>
      <c r="TEU14" s="83"/>
      <c r="TEV14" s="83"/>
      <c r="TEW14" s="83"/>
      <c r="TEX14" s="83"/>
      <c r="TEY14" s="83"/>
      <c r="TEZ14" s="83"/>
      <c r="TFA14" s="83"/>
      <c r="TFB14" s="83"/>
      <c r="TFC14" s="83"/>
      <c r="TFD14" s="83"/>
      <c r="TFE14" s="83"/>
      <c r="TFF14" s="83"/>
      <c r="TFG14" s="83"/>
      <c r="TFH14" s="83"/>
      <c r="TFI14" s="83"/>
      <c r="TFJ14" s="83"/>
      <c r="TFK14" s="83"/>
      <c r="TFL14" s="83"/>
      <c r="TFM14" s="83"/>
      <c r="TFN14" s="83"/>
      <c r="TFO14" s="83"/>
      <c r="TFP14" s="83"/>
      <c r="TFQ14" s="83"/>
      <c r="TFR14" s="83"/>
      <c r="TFS14" s="83"/>
      <c r="TFT14" s="83"/>
      <c r="TFU14" s="83"/>
      <c r="TFV14" s="83"/>
      <c r="TFW14" s="83"/>
      <c r="TFX14" s="83"/>
      <c r="TFY14" s="83"/>
      <c r="TFZ14" s="83"/>
      <c r="TGA14" s="83"/>
      <c r="TGB14" s="83"/>
      <c r="TGC14" s="83"/>
      <c r="TGD14" s="83"/>
      <c r="TGE14" s="83"/>
      <c r="TGF14" s="83"/>
      <c r="TGG14" s="83"/>
      <c r="TGH14" s="83"/>
      <c r="TGI14" s="83"/>
      <c r="TGJ14" s="83"/>
      <c r="TGK14" s="83"/>
      <c r="TGL14" s="83"/>
      <c r="TGM14" s="83"/>
      <c r="TGN14" s="83"/>
      <c r="TGO14" s="83"/>
      <c r="TGP14" s="83"/>
      <c r="TGQ14" s="83"/>
      <c r="TGR14" s="83"/>
      <c r="TGS14" s="83"/>
      <c r="TGT14" s="83"/>
      <c r="TGU14" s="83"/>
      <c r="TGV14" s="83"/>
      <c r="TGW14" s="83"/>
      <c r="TGX14" s="83"/>
      <c r="TGY14" s="83"/>
      <c r="TGZ14" s="83"/>
      <c r="THA14" s="83"/>
      <c r="THB14" s="83"/>
      <c r="THC14" s="83"/>
      <c r="THD14" s="83"/>
      <c r="THE14" s="83"/>
      <c r="THF14" s="83"/>
      <c r="THG14" s="83"/>
      <c r="THH14" s="83"/>
      <c r="THI14" s="83"/>
      <c r="THJ14" s="83"/>
      <c r="THK14" s="83"/>
      <c r="THL14" s="83"/>
      <c r="THM14" s="83"/>
      <c r="THN14" s="83"/>
      <c r="THO14" s="83"/>
      <c r="THP14" s="83"/>
      <c r="THQ14" s="83"/>
      <c r="THR14" s="83"/>
      <c r="THS14" s="83"/>
      <c r="THT14" s="83"/>
      <c r="THU14" s="83"/>
      <c r="THV14" s="83"/>
      <c r="THW14" s="83"/>
      <c r="THX14" s="83"/>
      <c r="THY14" s="83"/>
      <c r="THZ14" s="83"/>
      <c r="TIA14" s="83"/>
      <c r="TIB14" s="83"/>
      <c r="TIC14" s="83"/>
      <c r="TID14" s="83"/>
      <c r="TIE14" s="83"/>
      <c r="TIF14" s="83"/>
      <c r="TIG14" s="83"/>
      <c r="TIH14" s="83"/>
      <c r="TII14" s="83"/>
      <c r="TIJ14" s="83"/>
      <c r="TIK14" s="83"/>
      <c r="TIL14" s="83"/>
      <c r="TIM14" s="83"/>
      <c r="TIN14" s="83"/>
      <c r="TIO14" s="83"/>
      <c r="TIP14" s="83"/>
      <c r="TIQ14" s="83"/>
      <c r="TIR14" s="83"/>
      <c r="TIS14" s="83"/>
      <c r="TIT14" s="83"/>
      <c r="TIU14" s="83"/>
      <c r="TIV14" s="83"/>
      <c r="TIW14" s="83"/>
      <c r="TIX14" s="83"/>
      <c r="TIY14" s="83"/>
      <c r="TIZ14" s="83"/>
      <c r="TJA14" s="83"/>
      <c r="TJB14" s="83"/>
      <c r="TJC14" s="83"/>
      <c r="TJD14" s="83"/>
      <c r="TJE14" s="83"/>
      <c r="TJF14" s="83"/>
      <c r="TJG14" s="83"/>
      <c r="TJH14" s="83"/>
      <c r="TJI14" s="83"/>
      <c r="TJJ14" s="83"/>
      <c r="TJK14" s="83"/>
      <c r="TJL14" s="83"/>
      <c r="TJM14" s="83"/>
      <c r="TJN14" s="83"/>
      <c r="TJO14" s="83"/>
      <c r="TJP14" s="83"/>
      <c r="TJQ14" s="83"/>
      <c r="TJR14" s="83"/>
      <c r="TJS14" s="83"/>
      <c r="TJT14" s="83"/>
      <c r="TJU14" s="83"/>
      <c r="TJV14" s="83"/>
      <c r="TJW14" s="83"/>
      <c r="TJX14" s="83"/>
      <c r="TJY14" s="83"/>
      <c r="TJZ14" s="83"/>
      <c r="TKA14" s="83"/>
      <c r="TKB14" s="83"/>
      <c r="TKC14" s="83"/>
      <c r="TKD14" s="83"/>
      <c r="TKE14" s="83"/>
      <c r="TKF14" s="83"/>
      <c r="TKG14" s="83"/>
      <c r="TKH14" s="83"/>
      <c r="TKI14" s="83"/>
      <c r="TKJ14" s="83"/>
      <c r="TKK14" s="83"/>
      <c r="TKL14" s="83"/>
      <c r="TKM14" s="83"/>
      <c r="TKN14" s="83"/>
      <c r="TKO14" s="83"/>
      <c r="TKP14" s="83"/>
      <c r="TKQ14" s="83"/>
      <c r="TKR14" s="83"/>
      <c r="TKS14" s="83"/>
      <c r="TKT14" s="83"/>
      <c r="TKU14" s="83"/>
      <c r="TKV14" s="83"/>
      <c r="TKW14" s="83"/>
      <c r="TKX14" s="83"/>
      <c r="TKY14" s="83"/>
      <c r="TKZ14" s="83"/>
      <c r="TLA14" s="83"/>
      <c r="TLB14" s="83"/>
      <c r="TLC14" s="83"/>
      <c r="TLD14" s="83"/>
      <c r="TLE14" s="83"/>
      <c r="TLF14" s="83"/>
      <c r="TLG14" s="83"/>
      <c r="TLH14" s="83"/>
      <c r="TLI14" s="83"/>
      <c r="TLJ14" s="83"/>
      <c r="TLK14" s="83"/>
      <c r="TLL14" s="83"/>
      <c r="TLM14" s="83"/>
      <c r="TLN14" s="83"/>
      <c r="TLO14" s="83"/>
      <c r="TLP14" s="83"/>
      <c r="TLQ14" s="83"/>
      <c r="TLR14" s="83"/>
      <c r="TLS14" s="83"/>
      <c r="TLT14" s="83"/>
      <c r="TLU14" s="83"/>
      <c r="TLV14" s="83"/>
      <c r="TLW14" s="83"/>
      <c r="TLX14" s="83"/>
      <c r="TLY14" s="83"/>
      <c r="TLZ14" s="83"/>
      <c r="TMA14" s="83"/>
      <c r="TMB14" s="83"/>
      <c r="TMC14" s="83"/>
      <c r="TMD14" s="83"/>
      <c r="TME14" s="83"/>
      <c r="TMF14" s="83"/>
      <c r="TMG14" s="83"/>
      <c r="TMH14" s="83"/>
      <c r="TMI14" s="83"/>
      <c r="TMJ14" s="83"/>
      <c r="TMK14" s="83"/>
      <c r="TML14" s="83"/>
      <c r="TMM14" s="83"/>
      <c r="TMN14" s="83"/>
      <c r="TMO14" s="83"/>
      <c r="TMP14" s="83"/>
      <c r="TMQ14" s="83"/>
      <c r="TMR14" s="83"/>
      <c r="TMS14" s="83"/>
      <c r="TMT14" s="83"/>
      <c r="TMU14" s="83"/>
      <c r="TMV14" s="83"/>
      <c r="TMW14" s="83"/>
      <c r="TMX14" s="83"/>
      <c r="TMY14" s="83"/>
      <c r="TMZ14" s="83"/>
      <c r="TNA14" s="83"/>
      <c r="TNB14" s="83"/>
      <c r="TNC14" s="83"/>
      <c r="TND14" s="83"/>
      <c r="TNE14" s="83"/>
      <c r="TNF14" s="83"/>
      <c r="TNG14" s="83"/>
      <c r="TNH14" s="83"/>
      <c r="TNI14" s="83"/>
      <c r="TNJ14" s="83"/>
      <c r="TNK14" s="83"/>
      <c r="TNL14" s="83"/>
      <c r="TNM14" s="83"/>
      <c r="TNN14" s="83"/>
      <c r="TNO14" s="83"/>
      <c r="TNP14" s="83"/>
      <c r="TNQ14" s="83"/>
      <c r="TNR14" s="83"/>
      <c r="TNS14" s="83"/>
      <c r="TNT14" s="83"/>
      <c r="TNU14" s="83"/>
      <c r="TNV14" s="83"/>
      <c r="TNW14" s="83"/>
      <c r="TNX14" s="83"/>
      <c r="TNY14" s="83"/>
      <c r="TNZ14" s="83"/>
      <c r="TOA14" s="83"/>
      <c r="TOB14" s="83"/>
      <c r="TOC14" s="83"/>
      <c r="TOD14" s="83"/>
      <c r="TOE14" s="83"/>
      <c r="TOF14" s="83"/>
      <c r="TOG14" s="83"/>
      <c r="TOH14" s="83"/>
      <c r="TOI14" s="83"/>
      <c r="TOJ14" s="83"/>
      <c r="TOK14" s="83"/>
      <c r="TOL14" s="83"/>
      <c r="TOM14" s="83"/>
      <c r="TON14" s="83"/>
      <c r="TOO14" s="83"/>
      <c r="TOP14" s="83"/>
      <c r="TOQ14" s="83"/>
      <c r="TOR14" s="83"/>
      <c r="TOS14" s="83"/>
      <c r="TOT14" s="83"/>
      <c r="TOU14" s="83"/>
      <c r="TOV14" s="83"/>
      <c r="TOW14" s="83"/>
      <c r="TOX14" s="83"/>
      <c r="TOY14" s="83"/>
      <c r="TOZ14" s="83"/>
      <c r="TPA14" s="83"/>
      <c r="TPB14" s="83"/>
      <c r="TPC14" s="83"/>
      <c r="TPD14" s="83"/>
      <c r="TPE14" s="83"/>
      <c r="TPF14" s="83"/>
      <c r="TPG14" s="83"/>
      <c r="TPH14" s="83"/>
      <c r="TPI14" s="83"/>
      <c r="TPJ14" s="83"/>
      <c r="TPK14" s="83"/>
      <c r="TPL14" s="83"/>
      <c r="TPM14" s="83"/>
      <c r="TPN14" s="83"/>
      <c r="TPO14" s="83"/>
      <c r="TPP14" s="83"/>
      <c r="TPQ14" s="83"/>
      <c r="TPR14" s="83"/>
      <c r="TPS14" s="83"/>
      <c r="TPT14" s="83"/>
      <c r="TPU14" s="83"/>
      <c r="TPV14" s="83"/>
      <c r="TPW14" s="83"/>
      <c r="TPX14" s="83"/>
      <c r="TPY14" s="83"/>
      <c r="TPZ14" s="83"/>
      <c r="TQA14" s="83"/>
      <c r="TQB14" s="83"/>
      <c r="TQC14" s="83"/>
      <c r="TQD14" s="83"/>
      <c r="TQE14" s="83"/>
      <c r="TQF14" s="83"/>
      <c r="TQG14" s="83"/>
      <c r="TQH14" s="83"/>
      <c r="TQI14" s="83"/>
      <c r="TQJ14" s="83"/>
      <c r="TQK14" s="83"/>
      <c r="TQL14" s="83"/>
      <c r="TQM14" s="83"/>
      <c r="TQN14" s="83"/>
      <c r="TQO14" s="83"/>
      <c r="TQP14" s="83"/>
      <c r="TQQ14" s="83"/>
      <c r="TQR14" s="83"/>
      <c r="TQS14" s="83"/>
      <c r="TQT14" s="83"/>
      <c r="TQU14" s="83"/>
      <c r="TQV14" s="83"/>
      <c r="TQW14" s="83"/>
      <c r="TQX14" s="83"/>
      <c r="TQY14" s="83"/>
      <c r="TQZ14" s="83"/>
      <c r="TRA14" s="83"/>
      <c r="TRB14" s="83"/>
      <c r="TRC14" s="83"/>
      <c r="TRD14" s="83"/>
      <c r="TRE14" s="83"/>
      <c r="TRF14" s="83"/>
      <c r="TRG14" s="83"/>
      <c r="TRH14" s="83"/>
      <c r="TRI14" s="83"/>
      <c r="TRJ14" s="83"/>
      <c r="TRK14" s="83"/>
      <c r="TRL14" s="83"/>
      <c r="TRM14" s="83"/>
      <c r="TRN14" s="83"/>
      <c r="TRO14" s="83"/>
      <c r="TRP14" s="83"/>
      <c r="TRQ14" s="83"/>
      <c r="TRR14" s="83"/>
      <c r="TRS14" s="83"/>
      <c r="TRT14" s="83"/>
      <c r="TRU14" s="83"/>
      <c r="TRV14" s="83"/>
      <c r="TRW14" s="83"/>
      <c r="TRX14" s="83"/>
      <c r="TRY14" s="83"/>
      <c r="TRZ14" s="83"/>
      <c r="TSA14" s="83"/>
      <c r="TSB14" s="83"/>
      <c r="TSC14" s="83"/>
      <c r="TSD14" s="83"/>
      <c r="TSE14" s="83"/>
      <c r="TSF14" s="83"/>
      <c r="TSG14" s="83"/>
      <c r="TSH14" s="83"/>
      <c r="TSI14" s="83"/>
      <c r="TSJ14" s="83"/>
      <c r="TSK14" s="83"/>
      <c r="TSL14" s="83"/>
      <c r="TSM14" s="83"/>
      <c r="TSN14" s="83"/>
      <c r="TSO14" s="83"/>
      <c r="TSP14" s="83"/>
      <c r="TSQ14" s="83"/>
      <c r="TSR14" s="83"/>
      <c r="TSS14" s="83"/>
      <c r="TST14" s="83"/>
      <c r="TSU14" s="83"/>
      <c r="TSV14" s="83"/>
      <c r="TSW14" s="83"/>
      <c r="TSX14" s="83"/>
      <c r="TSY14" s="83"/>
      <c r="TSZ14" s="83"/>
      <c r="TTA14" s="83"/>
      <c r="TTB14" s="83"/>
      <c r="TTC14" s="83"/>
      <c r="TTD14" s="83"/>
      <c r="TTE14" s="83"/>
      <c r="TTF14" s="83"/>
      <c r="TTG14" s="83"/>
      <c r="TTH14" s="83"/>
      <c r="TTI14" s="83"/>
      <c r="TTJ14" s="83"/>
      <c r="TTK14" s="83"/>
      <c r="TTL14" s="83"/>
      <c r="TTM14" s="83"/>
      <c r="TTN14" s="83"/>
      <c r="TTO14" s="83"/>
      <c r="TTP14" s="83"/>
      <c r="TTQ14" s="83"/>
      <c r="TTR14" s="83"/>
      <c r="TTS14" s="83"/>
      <c r="TTT14" s="83"/>
      <c r="TTU14" s="83"/>
      <c r="TTV14" s="83"/>
      <c r="TTW14" s="83"/>
      <c r="TTX14" s="83"/>
      <c r="TTY14" s="83"/>
      <c r="TTZ14" s="83"/>
      <c r="TUA14" s="83"/>
      <c r="TUB14" s="83"/>
      <c r="TUC14" s="83"/>
      <c r="TUD14" s="83"/>
      <c r="TUE14" s="83"/>
      <c r="TUF14" s="83"/>
      <c r="TUG14" s="83"/>
      <c r="TUH14" s="83"/>
      <c r="TUI14" s="83"/>
      <c r="TUJ14" s="83"/>
      <c r="TUK14" s="83"/>
      <c r="TUL14" s="83"/>
      <c r="TUM14" s="83"/>
      <c r="TUN14" s="83"/>
      <c r="TUO14" s="83"/>
      <c r="TUP14" s="83"/>
      <c r="TUQ14" s="83"/>
      <c r="TUR14" s="83"/>
      <c r="TUS14" s="83"/>
      <c r="TUT14" s="83"/>
      <c r="TUU14" s="83"/>
      <c r="TUV14" s="83"/>
      <c r="TUW14" s="83"/>
      <c r="TUX14" s="83"/>
      <c r="TUY14" s="83"/>
      <c r="TUZ14" s="83"/>
      <c r="TVA14" s="83"/>
      <c r="TVB14" s="83"/>
      <c r="TVC14" s="83"/>
      <c r="TVD14" s="83"/>
      <c r="TVE14" s="83"/>
      <c r="TVF14" s="83"/>
      <c r="TVG14" s="83"/>
      <c r="TVH14" s="83"/>
      <c r="TVI14" s="83"/>
      <c r="TVJ14" s="83"/>
      <c r="TVK14" s="83"/>
      <c r="TVL14" s="83"/>
      <c r="TVM14" s="83"/>
      <c r="TVN14" s="83"/>
      <c r="TVO14" s="83"/>
      <c r="TVP14" s="83"/>
      <c r="TVQ14" s="83"/>
      <c r="TVR14" s="83"/>
      <c r="TVS14" s="83"/>
      <c r="TVT14" s="83"/>
      <c r="TVU14" s="83"/>
      <c r="TVV14" s="83"/>
      <c r="TVW14" s="83"/>
      <c r="TVX14" s="83"/>
      <c r="TVY14" s="83"/>
      <c r="TVZ14" s="83"/>
      <c r="TWA14" s="83"/>
      <c r="TWB14" s="83"/>
      <c r="TWC14" s="83"/>
      <c r="TWD14" s="83"/>
      <c r="TWE14" s="83"/>
      <c r="TWF14" s="83"/>
      <c r="TWG14" s="83"/>
      <c r="TWH14" s="83"/>
      <c r="TWI14" s="83"/>
      <c r="TWJ14" s="83"/>
      <c r="TWK14" s="83"/>
      <c r="TWL14" s="83"/>
      <c r="TWM14" s="83"/>
      <c r="TWN14" s="83"/>
      <c r="TWO14" s="83"/>
      <c r="TWP14" s="83"/>
      <c r="TWQ14" s="83"/>
      <c r="TWR14" s="83"/>
      <c r="TWS14" s="83"/>
      <c r="TWT14" s="83"/>
      <c r="TWU14" s="83"/>
      <c r="TWV14" s="83"/>
      <c r="TWW14" s="83"/>
      <c r="TWX14" s="83"/>
      <c r="TWY14" s="83"/>
      <c r="TWZ14" s="83"/>
      <c r="TXA14" s="83"/>
      <c r="TXB14" s="83"/>
      <c r="TXC14" s="83"/>
      <c r="TXD14" s="83"/>
      <c r="TXE14" s="83"/>
      <c r="TXF14" s="83"/>
      <c r="TXG14" s="83"/>
      <c r="TXH14" s="83"/>
      <c r="TXI14" s="83"/>
      <c r="TXJ14" s="83"/>
      <c r="TXK14" s="83"/>
      <c r="TXL14" s="83"/>
      <c r="TXM14" s="83"/>
      <c r="TXN14" s="83"/>
      <c r="TXO14" s="83"/>
      <c r="TXP14" s="83"/>
      <c r="TXQ14" s="83"/>
      <c r="TXR14" s="83"/>
      <c r="TXS14" s="83"/>
      <c r="TXT14" s="83"/>
      <c r="TXU14" s="83"/>
      <c r="TXV14" s="83"/>
      <c r="TXW14" s="83"/>
      <c r="TXX14" s="83"/>
      <c r="TXY14" s="83"/>
      <c r="TXZ14" s="83"/>
      <c r="TYA14" s="83"/>
      <c r="TYB14" s="83"/>
      <c r="TYC14" s="83"/>
      <c r="TYD14" s="83"/>
      <c r="TYE14" s="83"/>
      <c r="TYF14" s="83"/>
      <c r="TYG14" s="83"/>
      <c r="TYH14" s="83"/>
      <c r="TYI14" s="83"/>
      <c r="TYJ14" s="83"/>
      <c r="TYK14" s="83"/>
      <c r="TYL14" s="83"/>
      <c r="TYM14" s="83"/>
      <c r="TYN14" s="83"/>
      <c r="TYO14" s="83"/>
      <c r="TYP14" s="83"/>
      <c r="TYQ14" s="83"/>
      <c r="TYR14" s="83"/>
      <c r="TYS14" s="83"/>
      <c r="TYT14" s="83"/>
      <c r="TYU14" s="83"/>
      <c r="TYV14" s="83"/>
      <c r="TYW14" s="83"/>
      <c r="TYX14" s="83"/>
      <c r="TYY14" s="83"/>
      <c r="TYZ14" s="83"/>
      <c r="TZA14" s="83"/>
      <c r="TZB14" s="83"/>
      <c r="TZC14" s="83"/>
      <c r="TZD14" s="83"/>
      <c r="TZE14" s="83"/>
      <c r="TZF14" s="83"/>
      <c r="TZG14" s="83"/>
      <c r="TZH14" s="83"/>
      <c r="TZI14" s="83"/>
      <c r="TZJ14" s="83"/>
      <c r="TZK14" s="83"/>
      <c r="TZL14" s="83"/>
      <c r="TZM14" s="83"/>
      <c r="TZN14" s="83"/>
      <c r="TZO14" s="83"/>
      <c r="TZP14" s="83"/>
      <c r="TZQ14" s="83"/>
      <c r="TZR14" s="83"/>
      <c r="TZS14" s="83"/>
      <c r="TZT14" s="83"/>
      <c r="TZU14" s="83"/>
      <c r="TZV14" s="83"/>
      <c r="TZW14" s="83"/>
      <c r="TZX14" s="83"/>
      <c r="TZY14" s="83"/>
      <c r="TZZ14" s="83"/>
      <c r="UAA14" s="83"/>
      <c r="UAB14" s="83"/>
      <c r="UAC14" s="83"/>
      <c r="UAD14" s="83"/>
      <c r="UAE14" s="83"/>
      <c r="UAF14" s="83"/>
      <c r="UAG14" s="83"/>
      <c r="UAH14" s="83"/>
      <c r="UAI14" s="83"/>
      <c r="UAJ14" s="83"/>
      <c r="UAK14" s="83"/>
      <c r="UAL14" s="83"/>
      <c r="UAM14" s="83"/>
      <c r="UAN14" s="83"/>
      <c r="UAO14" s="83"/>
      <c r="UAP14" s="83"/>
      <c r="UAQ14" s="83"/>
      <c r="UAR14" s="83"/>
      <c r="UAS14" s="83"/>
      <c r="UAT14" s="83"/>
      <c r="UAU14" s="83"/>
      <c r="UAV14" s="83"/>
      <c r="UAW14" s="83"/>
      <c r="UAX14" s="83"/>
      <c r="UAY14" s="83"/>
      <c r="UAZ14" s="83"/>
      <c r="UBA14" s="83"/>
      <c r="UBB14" s="83"/>
      <c r="UBC14" s="83"/>
      <c r="UBD14" s="83"/>
      <c r="UBE14" s="83"/>
      <c r="UBF14" s="83"/>
      <c r="UBG14" s="83"/>
      <c r="UBH14" s="83"/>
      <c r="UBI14" s="83"/>
      <c r="UBJ14" s="83"/>
      <c r="UBK14" s="83"/>
      <c r="UBL14" s="83"/>
      <c r="UBM14" s="83"/>
      <c r="UBN14" s="83"/>
      <c r="UBO14" s="83"/>
      <c r="UBP14" s="83"/>
      <c r="UBQ14" s="83"/>
      <c r="UBR14" s="83"/>
      <c r="UBS14" s="83"/>
      <c r="UBT14" s="83"/>
      <c r="UBU14" s="83"/>
      <c r="UBV14" s="83"/>
      <c r="UBW14" s="83"/>
      <c r="UBX14" s="83"/>
      <c r="UBY14" s="83"/>
      <c r="UBZ14" s="83"/>
      <c r="UCA14" s="83"/>
      <c r="UCB14" s="83"/>
      <c r="UCC14" s="83"/>
      <c r="UCD14" s="83"/>
      <c r="UCE14" s="83"/>
      <c r="UCF14" s="83"/>
      <c r="UCG14" s="83"/>
      <c r="UCH14" s="83"/>
      <c r="UCI14" s="83"/>
      <c r="UCJ14" s="83"/>
      <c r="UCK14" s="83"/>
      <c r="UCL14" s="83"/>
      <c r="UCM14" s="83"/>
      <c r="UCN14" s="83"/>
      <c r="UCO14" s="83"/>
      <c r="UCP14" s="83"/>
      <c r="UCQ14" s="83"/>
      <c r="UCR14" s="83"/>
      <c r="UCS14" s="83"/>
      <c r="UCT14" s="83"/>
      <c r="UCU14" s="83"/>
      <c r="UCV14" s="83"/>
      <c r="UCW14" s="83"/>
      <c r="UCX14" s="83"/>
      <c r="UCY14" s="83"/>
      <c r="UCZ14" s="83"/>
      <c r="UDA14" s="83"/>
      <c r="UDB14" s="83"/>
      <c r="UDC14" s="83"/>
      <c r="UDD14" s="83"/>
      <c r="UDE14" s="83"/>
      <c r="UDF14" s="83"/>
      <c r="UDG14" s="83"/>
      <c r="UDH14" s="83"/>
      <c r="UDI14" s="83"/>
      <c r="UDJ14" s="83"/>
      <c r="UDK14" s="83"/>
      <c r="UDL14" s="83"/>
      <c r="UDM14" s="83"/>
      <c r="UDN14" s="83"/>
      <c r="UDO14" s="83"/>
      <c r="UDP14" s="83"/>
      <c r="UDQ14" s="83"/>
      <c r="UDR14" s="83"/>
      <c r="UDS14" s="83"/>
      <c r="UDT14" s="83"/>
      <c r="UDU14" s="83"/>
      <c r="UDV14" s="83"/>
      <c r="UDW14" s="83"/>
      <c r="UDX14" s="83"/>
      <c r="UDY14" s="83"/>
      <c r="UDZ14" s="83"/>
      <c r="UEA14" s="83"/>
      <c r="UEB14" s="83"/>
      <c r="UEC14" s="83"/>
      <c r="UED14" s="83"/>
      <c r="UEE14" s="83"/>
      <c r="UEF14" s="83"/>
      <c r="UEG14" s="83"/>
      <c r="UEH14" s="83"/>
      <c r="UEI14" s="83"/>
      <c r="UEJ14" s="83"/>
      <c r="UEK14" s="83"/>
      <c r="UEL14" s="83"/>
      <c r="UEM14" s="83"/>
      <c r="UEN14" s="83"/>
      <c r="UEO14" s="83"/>
      <c r="UEP14" s="83"/>
      <c r="UEQ14" s="83"/>
      <c r="UER14" s="83"/>
      <c r="UES14" s="83"/>
      <c r="UET14" s="83"/>
      <c r="UEU14" s="83"/>
      <c r="UEV14" s="83"/>
      <c r="UEW14" s="83"/>
      <c r="UEX14" s="83"/>
      <c r="UEY14" s="83"/>
      <c r="UEZ14" s="83"/>
      <c r="UFA14" s="83"/>
      <c r="UFB14" s="83"/>
      <c r="UFC14" s="83"/>
      <c r="UFD14" s="83"/>
      <c r="UFE14" s="83"/>
      <c r="UFF14" s="83"/>
      <c r="UFG14" s="83"/>
      <c r="UFH14" s="83"/>
      <c r="UFI14" s="83"/>
      <c r="UFJ14" s="83"/>
      <c r="UFK14" s="83"/>
      <c r="UFL14" s="83"/>
      <c r="UFM14" s="83"/>
      <c r="UFN14" s="83"/>
      <c r="UFO14" s="83"/>
      <c r="UFP14" s="83"/>
      <c r="UFQ14" s="83"/>
      <c r="UFR14" s="83"/>
      <c r="UFS14" s="83"/>
      <c r="UFT14" s="83"/>
      <c r="UFU14" s="83"/>
      <c r="UFV14" s="83"/>
      <c r="UFW14" s="83"/>
      <c r="UFX14" s="83"/>
      <c r="UFY14" s="83"/>
      <c r="UFZ14" s="83"/>
      <c r="UGA14" s="83"/>
      <c r="UGB14" s="83"/>
      <c r="UGC14" s="83"/>
      <c r="UGD14" s="83"/>
      <c r="UGE14" s="83"/>
      <c r="UGF14" s="83"/>
      <c r="UGG14" s="83"/>
      <c r="UGH14" s="83"/>
      <c r="UGI14" s="83"/>
      <c r="UGJ14" s="83"/>
      <c r="UGK14" s="83"/>
      <c r="UGL14" s="83"/>
      <c r="UGM14" s="83"/>
      <c r="UGN14" s="83"/>
      <c r="UGO14" s="83"/>
      <c r="UGP14" s="83"/>
      <c r="UGQ14" s="83"/>
      <c r="UGR14" s="83"/>
      <c r="UGS14" s="83"/>
      <c r="UGT14" s="83"/>
      <c r="UGU14" s="83"/>
      <c r="UGV14" s="83"/>
      <c r="UGW14" s="83"/>
      <c r="UGX14" s="83"/>
      <c r="UGY14" s="83"/>
      <c r="UGZ14" s="83"/>
      <c r="UHA14" s="83"/>
      <c r="UHB14" s="83"/>
      <c r="UHC14" s="83"/>
      <c r="UHD14" s="83"/>
      <c r="UHE14" s="83"/>
      <c r="UHF14" s="83"/>
      <c r="UHG14" s="83"/>
      <c r="UHH14" s="83"/>
      <c r="UHI14" s="83"/>
      <c r="UHJ14" s="83"/>
      <c r="UHK14" s="83"/>
      <c r="UHL14" s="83"/>
      <c r="UHM14" s="83"/>
      <c r="UHN14" s="83"/>
      <c r="UHO14" s="83"/>
      <c r="UHP14" s="83"/>
      <c r="UHQ14" s="83"/>
      <c r="UHR14" s="83"/>
      <c r="UHS14" s="83"/>
      <c r="UHT14" s="83"/>
      <c r="UHU14" s="83"/>
      <c r="UHV14" s="83"/>
      <c r="UHW14" s="83"/>
      <c r="UHX14" s="83"/>
      <c r="UHY14" s="83"/>
      <c r="UHZ14" s="83"/>
      <c r="UIA14" s="83"/>
      <c r="UIB14" s="83"/>
      <c r="UIC14" s="83"/>
      <c r="UID14" s="83"/>
      <c r="UIE14" s="83"/>
      <c r="UIF14" s="83"/>
      <c r="UIG14" s="83"/>
      <c r="UIH14" s="83"/>
      <c r="UII14" s="83"/>
      <c r="UIJ14" s="83"/>
      <c r="UIK14" s="83"/>
      <c r="UIL14" s="83"/>
      <c r="UIM14" s="83"/>
      <c r="UIN14" s="83"/>
      <c r="UIO14" s="83"/>
      <c r="UIP14" s="83"/>
      <c r="UIQ14" s="83"/>
      <c r="UIR14" s="83"/>
      <c r="UIS14" s="83"/>
      <c r="UIT14" s="83"/>
      <c r="UIU14" s="83"/>
      <c r="UIV14" s="83"/>
      <c r="UIW14" s="83"/>
      <c r="UIX14" s="83"/>
      <c r="UIY14" s="83"/>
      <c r="UIZ14" s="83"/>
      <c r="UJA14" s="83"/>
      <c r="UJB14" s="83"/>
      <c r="UJC14" s="83"/>
      <c r="UJD14" s="83"/>
      <c r="UJE14" s="83"/>
      <c r="UJF14" s="83"/>
      <c r="UJG14" s="83"/>
      <c r="UJH14" s="83"/>
      <c r="UJI14" s="83"/>
      <c r="UJJ14" s="83"/>
      <c r="UJK14" s="83"/>
      <c r="UJL14" s="83"/>
      <c r="UJM14" s="83"/>
      <c r="UJN14" s="83"/>
      <c r="UJO14" s="83"/>
      <c r="UJP14" s="83"/>
      <c r="UJQ14" s="83"/>
      <c r="UJR14" s="83"/>
      <c r="UJS14" s="83"/>
      <c r="UJT14" s="83"/>
      <c r="UJU14" s="83"/>
      <c r="UJV14" s="83"/>
      <c r="UJW14" s="83"/>
      <c r="UJX14" s="83"/>
      <c r="UJY14" s="83"/>
      <c r="UJZ14" s="83"/>
      <c r="UKA14" s="83"/>
      <c r="UKB14" s="83"/>
      <c r="UKC14" s="83"/>
      <c r="UKD14" s="83"/>
      <c r="UKE14" s="83"/>
      <c r="UKF14" s="83"/>
      <c r="UKG14" s="83"/>
      <c r="UKH14" s="83"/>
      <c r="UKI14" s="83"/>
      <c r="UKJ14" s="83"/>
      <c r="UKK14" s="83"/>
      <c r="UKL14" s="83"/>
      <c r="UKM14" s="83"/>
      <c r="UKN14" s="83"/>
      <c r="UKO14" s="83"/>
      <c r="UKP14" s="83"/>
      <c r="UKQ14" s="83"/>
      <c r="UKR14" s="83"/>
      <c r="UKS14" s="83"/>
      <c r="UKT14" s="83"/>
      <c r="UKU14" s="83"/>
      <c r="UKV14" s="83"/>
      <c r="UKW14" s="83"/>
      <c r="UKX14" s="83"/>
      <c r="UKY14" s="83"/>
      <c r="UKZ14" s="83"/>
      <c r="ULA14" s="83"/>
      <c r="ULB14" s="83"/>
      <c r="ULC14" s="83"/>
      <c r="ULD14" s="83"/>
      <c r="ULE14" s="83"/>
      <c r="ULF14" s="83"/>
      <c r="ULG14" s="83"/>
      <c r="ULH14" s="83"/>
      <c r="ULI14" s="83"/>
      <c r="ULJ14" s="83"/>
      <c r="ULK14" s="83"/>
      <c r="ULL14" s="83"/>
      <c r="ULM14" s="83"/>
      <c r="ULN14" s="83"/>
      <c r="ULO14" s="83"/>
      <c r="ULP14" s="83"/>
      <c r="ULQ14" s="83"/>
      <c r="ULR14" s="83"/>
      <c r="ULS14" s="83"/>
      <c r="ULT14" s="83"/>
      <c r="ULU14" s="83"/>
      <c r="ULV14" s="83"/>
      <c r="ULW14" s="83"/>
      <c r="ULX14" s="83"/>
      <c r="ULY14" s="83"/>
      <c r="ULZ14" s="83"/>
      <c r="UMA14" s="83"/>
      <c r="UMB14" s="83"/>
      <c r="UMC14" s="83"/>
      <c r="UMD14" s="83"/>
      <c r="UME14" s="83"/>
      <c r="UMF14" s="83"/>
      <c r="UMG14" s="83"/>
      <c r="UMH14" s="83"/>
      <c r="UMI14" s="83"/>
      <c r="UMJ14" s="83"/>
      <c r="UMK14" s="83"/>
      <c r="UML14" s="83"/>
      <c r="UMM14" s="83"/>
      <c r="UMN14" s="83"/>
      <c r="UMO14" s="83"/>
      <c r="UMP14" s="83"/>
      <c r="UMQ14" s="83"/>
      <c r="UMR14" s="83"/>
      <c r="UMS14" s="83"/>
      <c r="UMT14" s="83"/>
      <c r="UMU14" s="83"/>
      <c r="UMV14" s="83"/>
      <c r="UMW14" s="83"/>
      <c r="UMX14" s="83"/>
      <c r="UMY14" s="83"/>
      <c r="UMZ14" s="83"/>
      <c r="UNA14" s="83"/>
      <c r="UNB14" s="83"/>
      <c r="UNC14" s="83"/>
      <c r="UND14" s="83"/>
      <c r="UNE14" s="83"/>
      <c r="UNF14" s="83"/>
      <c r="UNG14" s="83"/>
      <c r="UNH14" s="83"/>
      <c r="UNI14" s="83"/>
      <c r="UNJ14" s="83"/>
      <c r="UNK14" s="83"/>
      <c r="UNL14" s="83"/>
      <c r="UNM14" s="83"/>
      <c r="UNN14" s="83"/>
      <c r="UNO14" s="83"/>
      <c r="UNP14" s="83"/>
      <c r="UNQ14" s="83"/>
      <c r="UNR14" s="83"/>
      <c r="UNS14" s="83"/>
      <c r="UNT14" s="83"/>
      <c r="UNU14" s="83"/>
      <c r="UNV14" s="83"/>
      <c r="UNW14" s="83"/>
      <c r="UNX14" s="83"/>
      <c r="UNY14" s="83"/>
      <c r="UNZ14" s="83"/>
      <c r="UOA14" s="83"/>
      <c r="UOB14" s="83"/>
      <c r="UOC14" s="83"/>
      <c r="UOD14" s="83"/>
      <c r="UOE14" s="83"/>
      <c r="UOF14" s="83"/>
      <c r="UOG14" s="83"/>
      <c r="UOH14" s="83"/>
      <c r="UOI14" s="83"/>
      <c r="UOJ14" s="83"/>
      <c r="UOK14" s="83"/>
      <c r="UOL14" s="83"/>
      <c r="UOM14" s="83"/>
      <c r="UON14" s="83"/>
      <c r="UOO14" s="83"/>
      <c r="UOP14" s="83"/>
      <c r="UOQ14" s="83"/>
      <c r="UOR14" s="83"/>
      <c r="UOS14" s="83"/>
      <c r="UOT14" s="83"/>
      <c r="UOU14" s="83"/>
      <c r="UOV14" s="83"/>
      <c r="UOW14" s="83"/>
      <c r="UOX14" s="83"/>
      <c r="UOY14" s="83"/>
      <c r="UOZ14" s="83"/>
      <c r="UPA14" s="83"/>
      <c r="UPB14" s="83"/>
      <c r="UPC14" s="83"/>
      <c r="UPD14" s="83"/>
      <c r="UPE14" s="83"/>
      <c r="UPF14" s="83"/>
      <c r="UPG14" s="83"/>
      <c r="UPH14" s="83"/>
      <c r="UPI14" s="83"/>
      <c r="UPJ14" s="83"/>
      <c r="UPK14" s="83"/>
      <c r="UPL14" s="83"/>
      <c r="UPM14" s="83"/>
      <c r="UPN14" s="83"/>
      <c r="UPO14" s="83"/>
      <c r="UPP14" s="83"/>
      <c r="UPQ14" s="83"/>
      <c r="UPR14" s="83"/>
      <c r="UPS14" s="83"/>
      <c r="UPT14" s="83"/>
      <c r="UPU14" s="83"/>
      <c r="UPV14" s="83"/>
      <c r="UPW14" s="83"/>
      <c r="UPX14" s="83"/>
      <c r="UPY14" s="83"/>
      <c r="UPZ14" s="83"/>
      <c r="UQA14" s="83"/>
      <c r="UQB14" s="83"/>
      <c r="UQC14" s="83"/>
      <c r="UQD14" s="83"/>
      <c r="UQE14" s="83"/>
      <c r="UQF14" s="83"/>
      <c r="UQG14" s="83"/>
      <c r="UQH14" s="83"/>
      <c r="UQI14" s="83"/>
      <c r="UQJ14" s="83"/>
      <c r="UQK14" s="83"/>
      <c r="UQL14" s="83"/>
      <c r="UQM14" s="83"/>
      <c r="UQN14" s="83"/>
      <c r="UQO14" s="83"/>
      <c r="UQP14" s="83"/>
      <c r="UQQ14" s="83"/>
      <c r="UQR14" s="83"/>
      <c r="UQS14" s="83"/>
      <c r="UQT14" s="83"/>
      <c r="UQU14" s="83"/>
      <c r="UQV14" s="83"/>
      <c r="UQW14" s="83"/>
      <c r="UQX14" s="83"/>
      <c r="UQY14" s="83"/>
      <c r="UQZ14" s="83"/>
      <c r="URA14" s="83"/>
      <c r="URB14" s="83"/>
      <c r="URC14" s="83"/>
      <c r="URD14" s="83"/>
      <c r="URE14" s="83"/>
      <c r="URF14" s="83"/>
      <c r="URG14" s="83"/>
      <c r="URH14" s="83"/>
      <c r="URI14" s="83"/>
      <c r="URJ14" s="83"/>
      <c r="URK14" s="83"/>
      <c r="URL14" s="83"/>
      <c r="URM14" s="83"/>
      <c r="URN14" s="83"/>
      <c r="URO14" s="83"/>
      <c r="URP14" s="83"/>
      <c r="URQ14" s="83"/>
      <c r="URR14" s="83"/>
      <c r="URS14" s="83"/>
      <c r="URT14" s="83"/>
      <c r="URU14" s="83"/>
      <c r="URV14" s="83"/>
      <c r="URW14" s="83"/>
      <c r="URX14" s="83"/>
      <c r="URY14" s="83"/>
      <c r="URZ14" s="83"/>
      <c r="USA14" s="83"/>
      <c r="USB14" s="83"/>
      <c r="USC14" s="83"/>
      <c r="USD14" s="83"/>
      <c r="USE14" s="83"/>
      <c r="USF14" s="83"/>
      <c r="USG14" s="83"/>
      <c r="USH14" s="83"/>
      <c r="USI14" s="83"/>
      <c r="USJ14" s="83"/>
      <c r="USK14" s="83"/>
      <c r="USL14" s="83"/>
      <c r="USM14" s="83"/>
      <c r="USN14" s="83"/>
      <c r="USO14" s="83"/>
      <c r="USP14" s="83"/>
      <c r="USQ14" s="83"/>
      <c r="USR14" s="83"/>
      <c r="USS14" s="83"/>
      <c r="UST14" s="83"/>
      <c r="USU14" s="83"/>
      <c r="USV14" s="83"/>
      <c r="USW14" s="83"/>
      <c r="USX14" s="83"/>
      <c r="USY14" s="83"/>
      <c r="USZ14" s="83"/>
      <c r="UTA14" s="83"/>
      <c r="UTB14" s="83"/>
      <c r="UTC14" s="83"/>
      <c r="UTD14" s="83"/>
      <c r="UTE14" s="83"/>
      <c r="UTF14" s="83"/>
      <c r="UTG14" s="83"/>
      <c r="UTH14" s="83"/>
      <c r="UTI14" s="83"/>
      <c r="UTJ14" s="83"/>
      <c r="UTK14" s="83"/>
      <c r="UTL14" s="83"/>
      <c r="UTM14" s="83"/>
      <c r="UTN14" s="83"/>
      <c r="UTO14" s="83"/>
      <c r="UTP14" s="83"/>
      <c r="UTQ14" s="83"/>
      <c r="UTR14" s="83"/>
      <c r="UTS14" s="83"/>
      <c r="UTT14" s="83"/>
      <c r="UTU14" s="83"/>
      <c r="UTV14" s="83"/>
      <c r="UTW14" s="83"/>
      <c r="UTX14" s="83"/>
      <c r="UTY14" s="83"/>
      <c r="UTZ14" s="83"/>
      <c r="UUA14" s="83"/>
      <c r="UUB14" s="83"/>
      <c r="UUC14" s="83"/>
      <c r="UUD14" s="83"/>
      <c r="UUE14" s="83"/>
      <c r="UUF14" s="83"/>
      <c r="UUG14" s="83"/>
      <c r="UUH14" s="83"/>
      <c r="UUI14" s="83"/>
      <c r="UUJ14" s="83"/>
      <c r="UUK14" s="83"/>
      <c r="UUL14" s="83"/>
      <c r="UUM14" s="83"/>
      <c r="UUN14" s="83"/>
      <c r="UUO14" s="83"/>
      <c r="UUP14" s="83"/>
      <c r="UUQ14" s="83"/>
      <c r="UUR14" s="83"/>
      <c r="UUS14" s="83"/>
      <c r="UUT14" s="83"/>
      <c r="UUU14" s="83"/>
      <c r="UUV14" s="83"/>
      <c r="UUW14" s="83"/>
      <c r="UUX14" s="83"/>
      <c r="UUY14" s="83"/>
      <c r="UUZ14" s="83"/>
      <c r="UVA14" s="83"/>
      <c r="UVB14" s="83"/>
      <c r="UVC14" s="83"/>
      <c r="UVD14" s="83"/>
      <c r="UVE14" s="83"/>
      <c r="UVF14" s="83"/>
      <c r="UVG14" s="83"/>
      <c r="UVH14" s="83"/>
      <c r="UVI14" s="83"/>
      <c r="UVJ14" s="83"/>
      <c r="UVK14" s="83"/>
      <c r="UVL14" s="83"/>
      <c r="UVM14" s="83"/>
      <c r="UVN14" s="83"/>
      <c r="UVO14" s="83"/>
      <c r="UVP14" s="83"/>
      <c r="UVQ14" s="83"/>
      <c r="UVR14" s="83"/>
      <c r="UVS14" s="83"/>
      <c r="UVT14" s="83"/>
      <c r="UVU14" s="83"/>
      <c r="UVV14" s="83"/>
      <c r="UVW14" s="83"/>
      <c r="UVX14" s="83"/>
      <c r="UVY14" s="83"/>
      <c r="UVZ14" s="83"/>
      <c r="UWA14" s="83"/>
      <c r="UWB14" s="83"/>
      <c r="UWC14" s="83"/>
      <c r="UWD14" s="83"/>
      <c r="UWE14" s="83"/>
      <c r="UWF14" s="83"/>
      <c r="UWG14" s="83"/>
      <c r="UWH14" s="83"/>
      <c r="UWI14" s="83"/>
      <c r="UWJ14" s="83"/>
      <c r="UWK14" s="83"/>
      <c r="UWL14" s="83"/>
      <c r="UWM14" s="83"/>
      <c r="UWN14" s="83"/>
      <c r="UWO14" s="83"/>
      <c r="UWP14" s="83"/>
      <c r="UWQ14" s="83"/>
      <c r="UWR14" s="83"/>
      <c r="UWS14" s="83"/>
      <c r="UWT14" s="83"/>
      <c r="UWU14" s="83"/>
      <c r="UWV14" s="83"/>
      <c r="UWW14" s="83"/>
      <c r="UWX14" s="83"/>
      <c r="UWY14" s="83"/>
      <c r="UWZ14" s="83"/>
      <c r="UXA14" s="83"/>
      <c r="UXB14" s="83"/>
      <c r="UXC14" s="83"/>
      <c r="UXD14" s="83"/>
      <c r="UXE14" s="83"/>
      <c r="UXF14" s="83"/>
      <c r="UXG14" s="83"/>
      <c r="UXH14" s="83"/>
      <c r="UXI14" s="83"/>
      <c r="UXJ14" s="83"/>
      <c r="UXK14" s="83"/>
      <c r="UXL14" s="83"/>
      <c r="UXM14" s="83"/>
      <c r="UXN14" s="83"/>
      <c r="UXO14" s="83"/>
      <c r="UXP14" s="83"/>
      <c r="UXQ14" s="83"/>
      <c r="UXR14" s="83"/>
      <c r="UXS14" s="83"/>
      <c r="UXT14" s="83"/>
      <c r="UXU14" s="83"/>
      <c r="UXV14" s="83"/>
      <c r="UXW14" s="83"/>
      <c r="UXX14" s="83"/>
      <c r="UXY14" s="83"/>
      <c r="UXZ14" s="83"/>
      <c r="UYA14" s="83"/>
      <c r="UYB14" s="83"/>
      <c r="UYC14" s="83"/>
      <c r="UYD14" s="83"/>
      <c r="UYE14" s="83"/>
      <c r="UYF14" s="83"/>
      <c r="UYG14" s="83"/>
      <c r="UYH14" s="83"/>
      <c r="UYI14" s="83"/>
      <c r="UYJ14" s="83"/>
      <c r="UYK14" s="83"/>
      <c r="UYL14" s="83"/>
      <c r="UYM14" s="83"/>
      <c r="UYN14" s="83"/>
      <c r="UYO14" s="83"/>
      <c r="UYP14" s="83"/>
      <c r="UYQ14" s="83"/>
      <c r="UYR14" s="83"/>
      <c r="UYS14" s="83"/>
      <c r="UYT14" s="83"/>
      <c r="UYU14" s="83"/>
      <c r="UYV14" s="83"/>
      <c r="UYW14" s="83"/>
      <c r="UYX14" s="83"/>
      <c r="UYY14" s="83"/>
      <c r="UYZ14" s="83"/>
      <c r="UZA14" s="83"/>
      <c r="UZB14" s="83"/>
      <c r="UZC14" s="83"/>
      <c r="UZD14" s="83"/>
      <c r="UZE14" s="83"/>
      <c r="UZF14" s="83"/>
      <c r="UZG14" s="83"/>
      <c r="UZH14" s="83"/>
      <c r="UZI14" s="83"/>
      <c r="UZJ14" s="83"/>
      <c r="UZK14" s="83"/>
      <c r="UZL14" s="83"/>
      <c r="UZM14" s="83"/>
      <c r="UZN14" s="83"/>
      <c r="UZO14" s="83"/>
      <c r="UZP14" s="83"/>
      <c r="UZQ14" s="83"/>
      <c r="UZR14" s="83"/>
      <c r="UZS14" s="83"/>
      <c r="UZT14" s="83"/>
      <c r="UZU14" s="83"/>
      <c r="UZV14" s="83"/>
      <c r="UZW14" s="83"/>
      <c r="UZX14" s="83"/>
      <c r="UZY14" s="83"/>
      <c r="UZZ14" s="83"/>
      <c r="VAA14" s="83"/>
      <c r="VAB14" s="83"/>
      <c r="VAC14" s="83"/>
      <c r="VAD14" s="83"/>
      <c r="VAE14" s="83"/>
      <c r="VAF14" s="83"/>
      <c r="VAG14" s="83"/>
      <c r="VAH14" s="83"/>
      <c r="VAI14" s="83"/>
      <c r="VAJ14" s="83"/>
      <c r="VAK14" s="83"/>
      <c r="VAL14" s="83"/>
      <c r="VAM14" s="83"/>
      <c r="VAN14" s="83"/>
      <c r="VAO14" s="83"/>
      <c r="VAP14" s="83"/>
      <c r="VAQ14" s="83"/>
      <c r="VAR14" s="83"/>
      <c r="VAS14" s="83"/>
      <c r="VAT14" s="83"/>
      <c r="VAU14" s="83"/>
      <c r="VAV14" s="83"/>
      <c r="VAW14" s="83"/>
      <c r="VAX14" s="83"/>
      <c r="VAY14" s="83"/>
      <c r="VAZ14" s="83"/>
      <c r="VBA14" s="83"/>
      <c r="VBB14" s="83"/>
      <c r="VBC14" s="83"/>
      <c r="VBD14" s="83"/>
      <c r="VBE14" s="83"/>
      <c r="VBF14" s="83"/>
      <c r="VBG14" s="83"/>
      <c r="VBH14" s="83"/>
      <c r="VBI14" s="83"/>
      <c r="VBJ14" s="83"/>
      <c r="VBK14" s="83"/>
      <c r="VBL14" s="83"/>
      <c r="VBM14" s="83"/>
      <c r="VBN14" s="83"/>
      <c r="VBO14" s="83"/>
      <c r="VBP14" s="83"/>
      <c r="VBQ14" s="83"/>
      <c r="VBR14" s="83"/>
      <c r="VBS14" s="83"/>
      <c r="VBT14" s="83"/>
      <c r="VBU14" s="83"/>
      <c r="VBV14" s="83"/>
      <c r="VBW14" s="83"/>
      <c r="VBX14" s="83"/>
      <c r="VBY14" s="83"/>
      <c r="VBZ14" s="83"/>
      <c r="VCA14" s="83"/>
      <c r="VCB14" s="83"/>
      <c r="VCC14" s="83"/>
      <c r="VCD14" s="83"/>
      <c r="VCE14" s="83"/>
      <c r="VCF14" s="83"/>
      <c r="VCG14" s="83"/>
      <c r="VCH14" s="83"/>
      <c r="VCI14" s="83"/>
      <c r="VCJ14" s="83"/>
      <c r="VCK14" s="83"/>
      <c r="VCL14" s="83"/>
      <c r="VCM14" s="83"/>
      <c r="VCN14" s="83"/>
      <c r="VCO14" s="83"/>
      <c r="VCP14" s="83"/>
      <c r="VCQ14" s="83"/>
      <c r="VCR14" s="83"/>
      <c r="VCS14" s="83"/>
      <c r="VCT14" s="83"/>
      <c r="VCU14" s="83"/>
      <c r="VCV14" s="83"/>
      <c r="VCW14" s="83"/>
      <c r="VCX14" s="83"/>
      <c r="VCY14" s="83"/>
      <c r="VCZ14" s="83"/>
      <c r="VDA14" s="83"/>
      <c r="VDB14" s="83"/>
      <c r="VDC14" s="83"/>
      <c r="VDD14" s="83"/>
      <c r="VDE14" s="83"/>
      <c r="VDF14" s="83"/>
      <c r="VDG14" s="83"/>
      <c r="VDH14" s="83"/>
      <c r="VDI14" s="83"/>
      <c r="VDJ14" s="83"/>
      <c r="VDK14" s="83"/>
      <c r="VDL14" s="83"/>
      <c r="VDM14" s="83"/>
      <c r="VDN14" s="83"/>
      <c r="VDO14" s="83"/>
      <c r="VDP14" s="83"/>
      <c r="VDQ14" s="83"/>
      <c r="VDR14" s="83"/>
      <c r="VDS14" s="83"/>
      <c r="VDT14" s="83"/>
      <c r="VDU14" s="83"/>
      <c r="VDV14" s="83"/>
      <c r="VDW14" s="83"/>
      <c r="VDX14" s="83"/>
      <c r="VDY14" s="83"/>
      <c r="VDZ14" s="83"/>
      <c r="VEA14" s="83"/>
      <c r="VEB14" s="83"/>
      <c r="VEC14" s="83"/>
      <c r="VED14" s="83"/>
      <c r="VEE14" s="83"/>
      <c r="VEF14" s="83"/>
      <c r="VEG14" s="83"/>
      <c r="VEH14" s="83"/>
      <c r="VEI14" s="83"/>
      <c r="VEJ14" s="83"/>
      <c r="VEK14" s="83"/>
      <c r="VEL14" s="83"/>
      <c r="VEM14" s="83"/>
      <c r="VEN14" s="83"/>
      <c r="VEO14" s="83"/>
      <c r="VEP14" s="83"/>
      <c r="VEQ14" s="83"/>
      <c r="VER14" s="83"/>
      <c r="VES14" s="83"/>
      <c r="VET14" s="83"/>
      <c r="VEU14" s="83"/>
      <c r="VEV14" s="83"/>
      <c r="VEW14" s="83"/>
      <c r="VEX14" s="83"/>
      <c r="VEY14" s="83"/>
      <c r="VEZ14" s="83"/>
      <c r="VFA14" s="83"/>
      <c r="VFB14" s="83"/>
      <c r="VFC14" s="83"/>
      <c r="VFD14" s="83"/>
      <c r="VFE14" s="83"/>
      <c r="VFF14" s="83"/>
      <c r="VFG14" s="83"/>
      <c r="VFH14" s="83"/>
      <c r="VFI14" s="83"/>
      <c r="VFJ14" s="83"/>
      <c r="VFK14" s="83"/>
      <c r="VFL14" s="83"/>
      <c r="VFM14" s="83"/>
      <c r="VFN14" s="83"/>
      <c r="VFO14" s="83"/>
      <c r="VFP14" s="83"/>
      <c r="VFQ14" s="83"/>
      <c r="VFR14" s="83"/>
      <c r="VFS14" s="83"/>
      <c r="VFT14" s="83"/>
      <c r="VFU14" s="83"/>
      <c r="VFV14" s="83"/>
      <c r="VFW14" s="83"/>
      <c r="VFX14" s="83"/>
      <c r="VFY14" s="83"/>
      <c r="VFZ14" s="83"/>
      <c r="VGA14" s="83"/>
      <c r="VGB14" s="83"/>
      <c r="VGC14" s="83"/>
      <c r="VGD14" s="83"/>
      <c r="VGE14" s="83"/>
      <c r="VGF14" s="83"/>
      <c r="VGG14" s="83"/>
      <c r="VGH14" s="83"/>
      <c r="VGI14" s="83"/>
      <c r="VGJ14" s="83"/>
      <c r="VGK14" s="83"/>
      <c r="VGL14" s="83"/>
      <c r="VGM14" s="83"/>
      <c r="VGN14" s="83"/>
      <c r="VGO14" s="83"/>
      <c r="VGP14" s="83"/>
      <c r="VGQ14" s="83"/>
      <c r="VGR14" s="83"/>
      <c r="VGS14" s="83"/>
      <c r="VGT14" s="83"/>
      <c r="VGU14" s="83"/>
      <c r="VGV14" s="83"/>
      <c r="VGW14" s="83"/>
      <c r="VGX14" s="83"/>
      <c r="VGY14" s="83"/>
      <c r="VGZ14" s="83"/>
      <c r="VHA14" s="83"/>
      <c r="VHB14" s="83"/>
      <c r="VHC14" s="83"/>
      <c r="VHD14" s="83"/>
      <c r="VHE14" s="83"/>
      <c r="VHF14" s="83"/>
      <c r="VHG14" s="83"/>
      <c r="VHH14" s="83"/>
      <c r="VHI14" s="83"/>
      <c r="VHJ14" s="83"/>
      <c r="VHK14" s="83"/>
      <c r="VHL14" s="83"/>
      <c r="VHM14" s="83"/>
      <c r="VHN14" s="83"/>
      <c r="VHO14" s="83"/>
      <c r="VHP14" s="83"/>
      <c r="VHQ14" s="83"/>
      <c r="VHR14" s="83"/>
      <c r="VHS14" s="83"/>
      <c r="VHT14" s="83"/>
      <c r="VHU14" s="83"/>
      <c r="VHV14" s="83"/>
      <c r="VHW14" s="83"/>
      <c r="VHX14" s="83"/>
      <c r="VHY14" s="83"/>
      <c r="VHZ14" s="83"/>
      <c r="VIA14" s="83"/>
      <c r="VIB14" s="83"/>
      <c r="VIC14" s="83"/>
      <c r="VID14" s="83"/>
      <c r="VIE14" s="83"/>
      <c r="VIF14" s="83"/>
      <c r="VIG14" s="83"/>
      <c r="VIH14" s="83"/>
      <c r="VII14" s="83"/>
      <c r="VIJ14" s="83"/>
      <c r="VIK14" s="83"/>
      <c r="VIL14" s="83"/>
      <c r="VIM14" s="83"/>
      <c r="VIN14" s="83"/>
      <c r="VIO14" s="83"/>
      <c r="VIP14" s="83"/>
      <c r="VIQ14" s="83"/>
      <c r="VIR14" s="83"/>
      <c r="VIS14" s="83"/>
      <c r="VIT14" s="83"/>
      <c r="VIU14" s="83"/>
      <c r="VIV14" s="83"/>
      <c r="VIW14" s="83"/>
      <c r="VIX14" s="83"/>
      <c r="VIY14" s="83"/>
      <c r="VIZ14" s="83"/>
      <c r="VJA14" s="83"/>
      <c r="VJB14" s="83"/>
      <c r="VJC14" s="83"/>
      <c r="VJD14" s="83"/>
      <c r="VJE14" s="83"/>
      <c r="VJF14" s="83"/>
      <c r="VJG14" s="83"/>
      <c r="VJH14" s="83"/>
      <c r="VJI14" s="83"/>
      <c r="VJJ14" s="83"/>
      <c r="VJK14" s="83"/>
      <c r="VJL14" s="83"/>
      <c r="VJM14" s="83"/>
      <c r="VJN14" s="83"/>
      <c r="VJO14" s="83"/>
      <c r="VJP14" s="83"/>
      <c r="VJQ14" s="83"/>
      <c r="VJR14" s="83"/>
      <c r="VJS14" s="83"/>
      <c r="VJT14" s="83"/>
      <c r="VJU14" s="83"/>
      <c r="VJV14" s="83"/>
      <c r="VJW14" s="83"/>
      <c r="VJX14" s="83"/>
      <c r="VJY14" s="83"/>
      <c r="VJZ14" s="83"/>
      <c r="VKA14" s="83"/>
      <c r="VKB14" s="83"/>
      <c r="VKC14" s="83"/>
      <c r="VKD14" s="83"/>
      <c r="VKE14" s="83"/>
      <c r="VKF14" s="83"/>
      <c r="VKG14" s="83"/>
      <c r="VKH14" s="83"/>
      <c r="VKI14" s="83"/>
      <c r="VKJ14" s="83"/>
      <c r="VKK14" s="83"/>
      <c r="VKL14" s="83"/>
      <c r="VKM14" s="83"/>
      <c r="VKN14" s="83"/>
      <c r="VKO14" s="83"/>
      <c r="VKP14" s="83"/>
      <c r="VKQ14" s="83"/>
      <c r="VKR14" s="83"/>
      <c r="VKS14" s="83"/>
      <c r="VKT14" s="83"/>
      <c r="VKU14" s="83"/>
      <c r="VKV14" s="83"/>
      <c r="VKW14" s="83"/>
      <c r="VKX14" s="83"/>
      <c r="VKY14" s="83"/>
      <c r="VKZ14" s="83"/>
      <c r="VLA14" s="83"/>
      <c r="VLB14" s="83"/>
      <c r="VLC14" s="83"/>
      <c r="VLD14" s="83"/>
      <c r="VLE14" s="83"/>
      <c r="VLF14" s="83"/>
      <c r="VLG14" s="83"/>
      <c r="VLH14" s="83"/>
      <c r="VLI14" s="83"/>
      <c r="VLJ14" s="83"/>
      <c r="VLK14" s="83"/>
      <c r="VLL14" s="83"/>
      <c r="VLM14" s="83"/>
      <c r="VLN14" s="83"/>
      <c r="VLO14" s="83"/>
      <c r="VLP14" s="83"/>
      <c r="VLQ14" s="83"/>
      <c r="VLR14" s="83"/>
      <c r="VLS14" s="83"/>
      <c r="VLT14" s="83"/>
      <c r="VLU14" s="83"/>
      <c r="VLV14" s="83"/>
      <c r="VLW14" s="83"/>
      <c r="VLX14" s="83"/>
      <c r="VLY14" s="83"/>
      <c r="VLZ14" s="83"/>
      <c r="VMA14" s="83"/>
      <c r="VMB14" s="83"/>
      <c r="VMC14" s="83"/>
      <c r="VMD14" s="83"/>
      <c r="VME14" s="83"/>
      <c r="VMF14" s="83"/>
      <c r="VMG14" s="83"/>
      <c r="VMH14" s="83"/>
      <c r="VMI14" s="83"/>
      <c r="VMJ14" s="83"/>
      <c r="VMK14" s="83"/>
      <c r="VML14" s="83"/>
      <c r="VMM14" s="83"/>
      <c r="VMN14" s="83"/>
      <c r="VMO14" s="83"/>
      <c r="VMP14" s="83"/>
      <c r="VMQ14" s="83"/>
      <c r="VMR14" s="83"/>
      <c r="VMS14" s="83"/>
      <c r="VMT14" s="83"/>
      <c r="VMU14" s="83"/>
      <c r="VMV14" s="83"/>
      <c r="VMW14" s="83"/>
      <c r="VMX14" s="83"/>
      <c r="VMY14" s="83"/>
      <c r="VMZ14" s="83"/>
      <c r="VNA14" s="83"/>
      <c r="VNB14" s="83"/>
      <c r="VNC14" s="83"/>
      <c r="VND14" s="83"/>
      <c r="VNE14" s="83"/>
      <c r="VNF14" s="83"/>
      <c r="VNG14" s="83"/>
      <c r="VNH14" s="83"/>
      <c r="VNI14" s="83"/>
      <c r="VNJ14" s="83"/>
      <c r="VNK14" s="83"/>
      <c r="VNL14" s="83"/>
      <c r="VNM14" s="83"/>
      <c r="VNN14" s="83"/>
      <c r="VNO14" s="83"/>
      <c r="VNP14" s="83"/>
      <c r="VNQ14" s="83"/>
      <c r="VNR14" s="83"/>
      <c r="VNS14" s="83"/>
      <c r="VNT14" s="83"/>
      <c r="VNU14" s="83"/>
      <c r="VNV14" s="83"/>
      <c r="VNW14" s="83"/>
      <c r="VNX14" s="83"/>
      <c r="VNY14" s="83"/>
      <c r="VNZ14" s="83"/>
      <c r="VOA14" s="83"/>
      <c r="VOB14" s="83"/>
      <c r="VOC14" s="83"/>
      <c r="VOD14" s="83"/>
      <c r="VOE14" s="83"/>
      <c r="VOF14" s="83"/>
      <c r="VOG14" s="83"/>
      <c r="VOH14" s="83"/>
      <c r="VOI14" s="83"/>
      <c r="VOJ14" s="83"/>
      <c r="VOK14" s="83"/>
      <c r="VOL14" s="83"/>
      <c r="VOM14" s="83"/>
      <c r="VON14" s="83"/>
      <c r="VOO14" s="83"/>
      <c r="VOP14" s="83"/>
      <c r="VOQ14" s="83"/>
      <c r="VOR14" s="83"/>
      <c r="VOS14" s="83"/>
      <c r="VOT14" s="83"/>
      <c r="VOU14" s="83"/>
      <c r="VOV14" s="83"/>
      <c r="VOW14" s="83"/>
      <c r="VOX14" s="83"/>
      <c r="VOY14" s="83"/>
      <c r="VOZ14" s="83"/>
      <c r="VPA14" s="83"/>
      <c r="VPB14" s="83"/>
      <c r="VPC14" s="83"/>
      <c r="VPD14" s="83"/>
      <c r="VPE14" s="83"/>
      <c r="VPF14" s="83"/>
      <c r="VPG14" s="83"/>
      <c r="VPH14" s="83"/>
      <c r="VPI14" s="83"/>
      <c r="VPJ14" s="83"/>
      <c r="VPK14" s="83"/>
      <c r="VPL14" s="83"/>
      <c r="VPM14" s="83"/>
      <c r="VPN14" s="83"/>
      <c r="VPO14" s="83"/>
      <c r="VPP14" s="83"/>
      <c r="VPQ14" s="83"/>
      <c r="VPR14" s="83"/>
      <c r="VPS14" s="83"/>
      <c r="VPT14" s="83"/>
      <c r="VPU14" s="83"/>
      <c r="VPV14" s="83"/>
      <c r="VPW14" s="83"/>
      <c r="VPX14" s="83"/>
      <c r="VPY14" s="83"/>
      <c r="VPZ14" s="83"/>
      <c r="VQA14" s="83"/>
      <c r="VQB14" s="83"/>
      <c r="VQC14" s="83"/>
      <c r="VQD14" s="83"/>
      <c r="VQE14" s="83"/>
      <c r="VQF14" s="83"/>
      <c r="VQG14" s="83"/>
      <c r="VQH14" s="83"/>
      <c r="VQI14" s="83"/>
      <c r="VQJ14" s="83"/>
      <c r="VQK14" s="83"/>
      <c r="VQL14" s="83"/>
      <c r="VQM14" s="83"/>
      <c r="VQN14" s="83"/>
      <c r="VQO14" s="83"/>
      <c r="VQP14" s="83"/>
      <c r="VQQ14" s="83"/>
      <c r="VQR14" s="83"/>
      <c r="VQS14" s="83"/>
      <c r="VQT14" s="83"/>
      <c r="VQU14" s="83"/>
      <c r="VQV14" s="83"/>
      <c r="VQW14" s="83"/>
      <c r="VQX14" s="83"/>
      <c r="VQY14" s="83"/>
      <c r="VQZ14" s="83"/>
      <c r="VRA14" s="83"/>
      <c r="VRB14" s="83"/>
      <c r="VRC14" s="83"/>
      <c r="VRD14" s="83"/>
      <c r="VRE14" s="83"/>
      <c r="VRF14" s="83"/>
      <c r="VRG14" s="83"/>
      <c r="VRH14" s="83"/>
      <c r="VRI14" s="83"/>
      <c r="VRJ14" s="83"/>
      <c r="VRK14" s="83"/>
      <c r="VRL14" s="83"/>
      <c r="VRM14" s="83"/>
      <c r="VRN14" s="83"/>
      <c r="VRO14" s="83"/>
      <c r="VRP14" s="83"/>
      <c r="VRQ14" s="83"/>
      <c r="VRR14" s="83"/>
      <c r="VRS14" s="83"/>
      <c r="VRT14" s="83"/>
      <c r="VRU14" s="83"/>
      <c r="VRV14" s="83"/>
      <c r="VRW14" s="83"/>
      <c r="VRX14" s="83"/>
      <c r="VRY14" s="83"/>
      <c r="VRZ14" s="83"/>
      <c r="VSA14" s="83"/>
      <c r="VSB14" s="83"/>
      <c r="VSC14" s="83"/>
      <c r="VSD14" s="83"/>
      <c r="VSE14" s="83"/>
      <c r="VSF14" s="83"/>
      <c r="VSG14" s="83"/>
      <c r="VSH14" s="83"/>
      <c r="VSI14" s="83"/>
      <c r="VSJ14" s="83"/>
      <c r="VSK14" s="83"/>
      <c r="VSL14" s="83"/>
      <c r="VSM14" s="83"/>
      <c r="VSN14" s="83"/>
      <c r="VSO14" s="83"/>
      <c r="VSP14" s="83"/>
      <c r="VSQ14" s="83"/>
      <c r="VSR14" s="83"/>
      <c r="VSS14" s="83"/>
      <c r="VST14" s="83"/>
      <c r="VSU14" s="83"/>
      <c r="VSV14" s="83"/>
      <c r="VSW14" s="83"/>
      <c r="VSX14" s="83"/>
      <c r="VSY14" s="83"/>
      <c r="VSZ14" s="83"/>
      <c r="VTA14" s="83"/>
      <c r="VTB14" s="83"/>
      <c r="VTC14" s="83"/>
      <c r="VTD14" s="83"/>
      <c r="VTE14" s="83"/>
      <c r="VTF14" s="83"/>
      <c r="VTG14" s="83"/>
      <c r="VTH14" s="83"/>
      <c r="VTI14" s="83"/>
      <c r="VTJ14" s="83"/>
      <c r="VTK14" s="83"/>
      <c r="VTL14" s="83"/>
      <c r="VTM14" s="83"/>
      <c r="VTN14" s="83"/>
      <c r="VTO14" s="83"/>
      <c r="VTP14" s="83"/>
      <c r="VTQ14" s="83"/>
      <c r="VTR14" s="83"/>
      <c r="VTS14" s="83"/>
      <c r="VTT14" s="83"/>
      <c r="VTU14" s="83"/>
      <c r="VTV14" s="83"/>
      <c r="VTW14" s="83"/>
      <c r="VTX14" s="83"/>
      <c r="VTY14" s="83"/>
      <c r="VTZ14" s="83"/>
      <c r="VUA14" s="83"/>
      <c r="VUB14" s="83"/>
      <c r="VUC14" s="83"/>
      <c r="VUD14" s="83"/>
      <c r="VUE14" s="83"/>
      <c r="VUF14" s="83"/>
      <c r="VUG14" s="83"/>
      <c r="VUH14" s="83"/>
      <c r="VUI14" s="83"/>
      <c r="VUJ14" s="83"/>
      <c r="VUK14" s="83"/>
      <c r="VUL14" s="83"/>
      <c r="VUM14" s="83"/>
      <c r="VUN14" s="83"/>
      <c r="VUO14" s="83"/>
      <c r="VUP14" s="83"/>
      <c r="VUQ14" s="83"/>
      <c r="VUR14" s="83"/>
      <c r="VUS14" s="83"/>
      <c r="VUT14" s="83"/>
      <c r="VUU14" s="83"/>
      <c r="VUV14" s="83"/>
      <c r="VUW14" s="83"/>
      <c r="VUX14" s="83"/>
      <c r="VUY14" s="83"/>
      <c r="VUZ14" s="83"/>
      <c r="VVA14" s="83"/>
      <c r="VVB14" s="83"/>
      <c r="VVC14" s="83"/>
      <c r="VVD14" s="83"/>
      <c r="VVE14" s="83"/>
      <c r="VVF14" s="83"/>
      <c r="VVG14" s="83"/>
      <c r="VVH14" s="83"/>
      <c r="VVI14" s="83"/>
      <c r="VVJ14" s="83"/>
      <c r="VVK14" s="83"/>
      <c r="VVL14" s="83"/>
      <c r="VVM14" s="83"/>
      <c r="VVN14" s="83"/>
      <c r="VVO14" s="83"/>
      <c r="VVP14" s="83"/>
      <c r="VVQ14" s="83"/>
      <c r="VVR14" s="83"/>
      <c r="VVS14" s="83"/>
      <c r="VVT14" s="83"/>
      <c r="VVU14" s="83"/>
      <c r="VVV14" s="83"/>
      <c r="VVW14" s="83"/>
      <c r="VVX14" s="83"/>
      <c r="VVY14" s="83"/>
      <c r="VVZ14" s="83"/>
      <c r="VWA14" s="83"/>
      <c r="VWB14" s="83"/>
      <c r="VWC14" s="83"/>
      <c r="VWD14" s="83"/>
      <c r="VWE14" s="83"/>
      <c r="VWF14" s="83"/>
      <c r="VWG14" s="83"/>
      <c r="VWH14" s="83"/>
      <c r="VWI14" s="83"/>
      <c r="VWJ14" s="83"/>
      <c r="VWK14" s="83"/>
      <c r="VWL14" s="83"/>
      <c r="VWM14" s="83"/>
      <c r="VWN14" s="83"/>
      <c r="VWO14" s="83"/>
      <c r="VWP14" s="83"/>
      <c r="VWQ14" s="83"/>
      <c r="VWR14" s="83"/>
      <c r="VWS14" s="83"/>
      <c r="VWT14" s="83"/>
      <c r="VWU14" s="83"/>
      <c r="VWV14" s="83"/>
      <c r="VWW14" s="83"/>
      <c r="VWX14" s="83"/>
      <c r="VWY14" s="83"/>
      <c r="VWZ14" s="83"/>
      <c r="VXA14" s="83"/>
      <c r="VXB14" s="83"/>
      <c r="VXC14" s="83"/>
      <c r="VXD14" s="83"/>
      <c r="VXE14" s="83"/>
      <c r="VXF14" s="83"/>
      <c r="VXG14" s="83"/>
      <c r="VXH14" s="83"/>
      <c r="VXI14" s="83"/>
      <c r="VXJ14" s="83"/>
      <c r="VXK14" s="83"/>
      <c r="VXL14" s="83"/>
      <c r="VXM14" s="83"/>
      <c r="VXN14" s="83"/>
      <c r="VXO14" s="83"/>
      <c r="VXP14" s="83"/>
      <c r="VXQ14" s="83"/>
      <c r="VXR14" s="83"/>
      <c r="VXS14" s="83"/>
      <c r="VXT14" s="83"/>
      <c r="VXU14" s="83"/>
      <c r="VXV14" s="83"/>
      <c r="VXW14" s="83"/>
      <c r="VXX14" s="83"/>
      <c r="VXY14" s="83"/>
      <c r="VXZ14" s="83"/>
      <c r="VYA14" s="83"/>
      <c r="VYB14" s="83"/>
      <c r="VYC14" s="83"/>
      <c r="VYD14" s="83"/>
      <c r="VYE14" s="83"/>
      <c r="VYF14" s="83"/>
      <c r="VYG14" s="83"/>
      <c r="VYH14" s="83"/>
      <c r="VYI14" s="83"/>
      <c r="VYJ14" s="83"/>
      <c r="VYK14" s="83"/>
      <c r="VYL14" s="83"/>
      <c r="VYM14" s="83"/>
      <c r="VYN14" s="83"/>
      <c r="VYO14" s="83"/>
      <c r="VYP14" s="83"/>
      <c r="VYQ14" s="83"/>
      <c r="VYR14" s="83"/>
      <c r="VYS14" s="83"/>
      <c r="VYT14" s="83"/>
      <c r="VYU14" s="83"/>
      <c r="VYV14" s="83"/>
      <c r="VYW14" s="83"/>
      <c r="VYX14" s="83"/>
      <c r="VYY14" s="83"/>
      <c r="VYZ14" s="83"/>
      <c r="VZA14" s="83"/>
      <c r="VZB14" s="83"/>
      <c r="VZC14" s="83"/>
      <c r="VZD14" s="83"/>
      <c r="VZE14" s="83"/>
      <c r="VZF14" s="83"/>
      <c r="VZG14" s="83"/>
      <c r="VZH14" s="83"/>
      <c r="VZI14" s="83"/>
      <c r="VZJ14" s="83"/>
      <c r="VZK14" s="83"/>
      <c r="VZL14" s="83"/>
      <c r="VZM14" s="83"/>
      <c r="VZN14" s="83"/>
      <c r="VZO14" s="83"/>
      <c r="VZP14" s="83"/>
      <c r="VZQ14" s="83"/>
      <c r="VZR14" s="83"/>
      <c r="VZS14" s="83"/>
      <c r="VZT14" s="83"/>
      <c r="VZU14" s="83"/>
      <c r="VZV14" s="83"/>
      <c r="VZW14" s="83"/>
      <c r="VZX14" s="83"/>
      <c r="VZY14" s="83"/>
      <c r="VZZ14" s="83"/>
      <c r="WAA14" s="83"/>
      <c r="WAB14" s="83"/>
      <c r="WAC14" s="83"/>
      <c r="WAD14" s="83"/>
      <c r="WAE14" s="83"/>
      <c r="WAF14" s="83"/>
      <c r="WAG14" s="83"/>
      <c r="WAH14" s="83"/>
      <c r="WAI14" s="83"/>
      <c r="WAJ14" s="83"/>
      <c r="WAK14" s="83"/>
      <c r="WAL14" s="83"/>
      <c r="WAM14" s="83"/>
      <c r="WAN14" s="83"/>
      <c r="WAO14" s="83"/>
      <c r="WAP14" s="83"/>
      <c r="WAQ14" s="83"/>
      <c r="WAR14" s="83"/>
      <c r="WAS14" s="83"/>
      <c r="WAT14" s="83"/>
      <c r="WAU14" s="83"/>
      <c r="WAV14" s="83"/>
      <c r="WAW14" s="83"/>
      <c r="WAX14" s="83"/>
      <c r="WAY14" s="83"/>
      <c r="WAZ14" s="83"/>
      <c r="WBA14" s="83"/>
      <c r="WBB14" s="83"/>
      <c r="WBC14" s="83"/>
      <c r="WBD14" s="83"/>
      <c r="WBE14" s="83"/>
      <c r="WBF14" s="83"/>
      <c r="WBG14" s="83"/>
      <c r="WBH14" s="83"/>
      <c r="WBI14" s="83"/>
      <c r="WBJ14" s="83"/>
      <c r="WBK14" s="83"/>
      <c r="WBL14" s="83"/>
      <c r="WBM14" s="83"/>
      <c r="WBN14" s="83"/>
      <c r="WBO14" s="83"/>
      <c r="WBP14" s="83"/>
      <c r="WBQ14" s="83"/>
      <c r="WBR14" s="83"/>
      <c r="WBS14" s="83"/>
      <c r="WBT14" s="83"/>
      <c r="WBU14" s="83"/>
      <c r="WBV14" s="83"/>
      <c r="WBW14" s="83"/>
      <c r="WBX14" s="83"/>
      <c r="WBY14" s="83"/>
      <c r="WBZ14" s="83"/>
      <c r="WCA14" s="83"/>
      <c r="WCB14" s="83"/>
      <c r="WCC14" s="83"/>
      <c r="WCD14" s="83"/>
      <c r="WCE14" s="83"/>
      <c r="WCF14" s="83"/>
      <c r="WCG14" s="83"/>
      <c r="WCH14" s="83"/>
      <c r="WCI14" s="83"/>
      <c r="WCJ14" s="83"/>
      <c r="WCK14" s="83"/>
      <c r="WCL14" s="83"/>
      <c r="WCM14" s="83"/>
      <c r="WCN14" s="83"/>
      <c r="WCO14" s="83"/>
      <c r="WCP14" s="83"/>
      <c r="WCQ14" s="83"/>
      <c r="WCR14" s="83"/>
      <c r="WCS14" s="83"/>
      <c r="WCT14" s="83"/>
      <c r="WCU14" s="83"/>
      <c r="WCV14" s="83"/>
      <c r="WCW14" s="83"/>
      <c r="WCX14" s="83"/>
      <c r="WCY14" s="83"/>
      <c r="WCZ14" s="83"/>
      <c r="WDA14" s="83"/>
      <c r="WDB14" s="83"/>
      <c r="WDC14" s="83"/>
      <c r="WDD14" s="83"/>
      <c r="WDE14" s="83"/>
      <c r="WDF14" s="83"/>
      <c r="WDG14" s="83"/>
      <c r="WDH14" s="83"/>
      <c r="WDI14" s="83"/>
      <c r="WDJ14" s="83"/>
      <c r="WDK14" s="83"/>
      <c r="WDL14" s="83"/>
      <c r="WDM14" s="83"/>
      <c r="WDN14" s="83"/>
      <c r="WDO14" s="83"/>
      <c r="WDP14" s="83"/>
      <c r="WDQ14" s="83"/>
      <c r="WDR14" s="83"/>
      <c r="WDS14" s="83"/>
      <c r="WDT14" s="83"/>
      <c r="WDU14" s="83"/>
      <c r="WDV14" s="83"/>
      <c r="WDW14" s="83"/>
      <c r="WDX14" s="83"/>
      <c r="WDY14" s="83"/>
      <c r="WDZ14" s="83"/>
      <c r="WEA14" s="83"/>
      <c r="WEB14" s="83"/>
      <c r="WEC14" s="83"/>
      <c r="WED14" s="83"/>
      <c r="WEE14" s="83"/>
      <c r="WEF14" s="83"/>
      <c r="WEG14" s="83"/>
      <c r="WEH14" s="83"/>
      <c r="WEI14" s="83"/>
      <c r="WEJ14" s="83"/>
      <c r="WEK14" s="83"/>
      <c r="WEL14" s="83"/>
      <c r="WEM14" s="83"/>
      <c r="WEN14" s="83"/>
      <c r="WEO14" s="83"/>
      <c r="WEP14" s="83"/>
      <c r="WEQ14" s="83"/>
      <c r="WER14" s="83"/>
      <c r="WES14" s="83"/>
      <c r="WET14" s="83"/>
      <c r="WEU14" s="83"/>
      <c r="WEV14" s="83"/>
      <c r="WEW14" s="83"/>
      <c r="WEX14" s="83"/>
      <c r="WEY14" s="83"/>
      <c r="WEZ14" s="83"/>
      <c r="WFA14" s="83"/>
      <c r="WFB14" s="83"/>
      <c r="WFC14" s="83"/>
      <c r="WFD14" s="83"/>
      <c r="WFE14" s="83"/>
      <c r="WFF14" s="83"/>
      <c r="WFG14" s="83"/>
      <c r="WFH14" s="83"/>
      <c r="WFI14" s="83"/>
      <c r="WFJ14" s="83"/>
      <c r="WFK14" s="83"/>
      <c r="WFL14" s="83"/>
      <c r="WFM14" s="83"/>
      <c r="WFN14" s="83"/>
      <c r="WFO14" s="83"/>
      <c r="WFP14" s="83"/>
      <c r="WFQ14" s="83"/>
      <c r="WFR14" s="83"/>
      <c r="WFS14" s="83"/>
      <c r="WFT14" s="83"/>
      <c r="WFU14" s="83"/>
      <c r="WFV14" s="83"/>
      <c r="WFW14" s="83"/>
      <c r="WFX14" s="83"/>
      <c r="WFY14" s="83"/>
      <c r="WFZ14" s="83"/>
      <c r="WGA14" s="83"/>
      <c r="WGB14" s="83"/>
      <c r="WGC14" s="83"/>
      <c r="WGD14" s="83"/>
      <c r="WGE14" s="83"/>
      <c r="WGF14" s="83"/>
      <c r="WGG14" s="83"/>
      <c r="WGH14" s="83"/>
      <c r="WGI14" s="83"/>
      <c r="WGJ14" s="83"/>
      <c r="WGK14" s="83"/>
      <c r="WGL14" s="83"/>
      <c r="WGM14" s="83"/>
      <c r="WGN14" s="83"/>
      <c r="WGO14" s="83"/>
      <c r="WGP14" s="83"/>
      <c r="WGQ14" s="83"/>
      <c r="WGR14" s="83"/>
      <c r="WGS14" s="83"/>
      <c r="WGT14" s="83"/>
      <c r="WGU14" s="83"/>
      <c r="WGV14" s="83"/>
      <c r="WGW14" s="83"/>
      <c r="WGX14" s="83"/>
      <c r="WGY14" s="83"/>
      <c r="WGZ14" s="83"/>
      <c r="WHA14" s="83"/>
      <c r="WHB14" s="83"/>
      <c r="WHC14" s="83"/>
      <c r="WHD14" s="83"/>
      <c r="WHE14" s="83"/>
      <c r="WHF14" s="83"/>
      <c r="WHG14" s="83"/>
      <c r="WHH14" s="83"/>
      <c r="WHI14" s="83"/>
      <c r="WHJ14" s="83"/>
      <c r="WHK14" s="83"/>
      <c r="WHL14" s="83"/>
      <c r="WHM14" s="83"/>
      <c r="WHN14" s="83"/>
      <c r="WHO14" s="83"/>
      <c r="WHP14" s="83"/>
      <c r="WHQ14" s="83"/>
      <c r="WHR14" s="83"/>
      <c r="WHS14" s="83"/>
      <c r="WHT14" s="83"/>
      <c r="WHU14" s="83"/>
      <c r="WHV14" s="83"/>
      <c r="WHW14" s="83"/>
      <c r="WHX14" s="83"/>
      <c r="WHY14" s="83"/>
      <c r="WHZ14" s="83"/>
      <c r="WIA14" s="83"/>
      <c r="WIB14" s="83"/>
      <c r="WIC14" s="83"/>
      <c r="WID14" s="83"/>
      <c r="WIE14" s="83"/>
      <c r="WIF14" s="83"/>
      <c r="WIG14" s="83"/>
      <c r="WIH14" s="83"/>
      <c r="WII14" s="83"/>
      <c r="WIJ14" s="83"/>
      <c r="WIK14" s="83"/>
      <c r="WIL14" s="83"/>
      <c r="WIM14" s="83"/>
      <c r="WIN14" s="83"/>
      <c r="WIO14" s="83"/>
      <c r="WIP14" s="83"/>
      <c r="WIQ14" s="83"/>
      <c r="WIR14" s="83"/>
      <c r="WIS14" s="83"/>
      <c r="WIT14" s="83"/>
      <c r="WIU14" s="83"/>
      <c r="WIV14" s="83"/>
      <c r="WIW14" s="83"/>
      <c r="WIX14" s="83"/>
      <c r="WIY14" s="83"/>
      <c r="WIZ14" s="83"/>
      <c r="WJA14" s="83"/>
      <c r="WJB14" s="83"/>
      <c r="WJC14" s="83"/>
      <c r="WJD14" s="83"/>
      <c r="WJE14" s="83"/>
      <c r="WJF14" s="83"/>
      <c r="WJG14" s="83"/>
      <c r="WJH14" s="83"/>
      <c r="WJI14" s="83"/>
      <c r="WJJ14" s="83"/>
      <c r="WJK14" s="83"/>
      <c r="WJL14" s="83"/>
      <c r="WJM14" s="83"/>
      <c r="WJN14" s="83"/>
      <c r="WJO14" s="83"/>
      <c r="WJP14" s="83"/>
      <c r="WJQ14" s="83"/>
      <c r="WJR14" s="83"/>
      <c r="WJS14" s="83"/>
      <c r="WJT14" s="83"/>
      <c r="WJU14" s="83"/>
      <c r="WJV14" s="83"/>
      <c r="WJW14" s="83"/>
      <c r="WJX14" s="83"/>
      <c r="WJY14" s="83"/>
      <c r="WJZ14" s="83"/>
      <c r="WKA14" s="83"/>
      <c r="WKB14" s="83"/>
      <c r="WKC14" s="83"/>
      <c r="WKD14" s="83"/>
      <c r="WKE14" s="83"/>
      <c r="WKF14" s="83"/>
      <c r="WKG14" s="83"/>
      <c r="WKH14" s="83"/>
      <c r="WKI14" s="83"/>
      <c r="WKJ14" s="83"/>
      <c r="WKK14" s="83"/>
      <c r="WKL14" s="83"/>
      <c r="WKM14" s="83"/>
      <c r="WKN14" s="83"/>
      <c r="WKO14" s="83"/>
      <c r="WKP14" s="83"/>
      <c r="WKQ14" s="83"/>
      <c r="WKR14" s="83"/>
      <c r="WKS14" s="83"/>
      <c r="WKT14" s="83"/>
      <c r="WKU14" s="83"/>
      <c r="WKV14" s="83"/>
      <c r="WKW14" s="83"/>
      <c r="WKX14" s="83"/>
      <c r="WKY14" s="83"/>
      <c r="WKZ14" s="83"/>
      <c r="WLA14" s="83"/>
      <c r="WLB14" s="83"/>
      <c r="WLC14" s="83"/>
      <c r="WLD14" s="83"/>
      <c r="WLE14" s="83"/>
      <c r="WLF14" s="83"/>
      <c r="WLG14" s="83"/>
      <c r="WLH14" s="83"/>
      <c r="WLI14" s="83"/>
      <c r="WLJ14" s="83"/>
      <c r="WLK14" s="83"/>
      <c r="WLL14" s="83"/>
      <c r="WLM14" s="83"/>
      <c r="WLN14" s="83"/>
      <c r="WLO14" s="83"/>
      <c r="WLP14" s="83"/>
      <c r="WLQ14" s="83"/>
      <c r="WLR14" s="83"/>
      <c r="WLS14" s="83"/>
      <c r="WLT14" s="83"/>
      <c r="WLU14" s="83"/>
      <c r="WLV14" s="83"/>
      <c r="WLW14" s="83"/>
      <c r="WLX14" s="83"/>
      <c r="WLY14" s="83"/>
      <c r="WLZ14" s="83"/>
      <c r="WMA14" s="83"/>
      <c r="WMB14" s="83"/>
      <c r="WMC14" s="83"/>
      <c r="WMD14" s="83"/>
      <c r="WME14" s="83"/>
      <c r="WMF14" s="83"/>
      <c r="WMG14" s="83"/>
      <c r="WMH14" s="83"/>
      <c r="WMI14" s="83"/>
      <c r="WMJ14" s="83"/>
      <c r="WMK14" s="83"/>
      <c r="WML14" s="83"/>
      <c r="WMM14" s="83"/>
      <c r="WMN14" s="83"/>
      <c r="WMO14" s="83"/>
      <c r="WMP14" s="83"/>
      <c r="WMQ14" s="83"/>
      <c r="WMR14" s="83"/>
      <c r="WMS14" s="83"/>
      <c r="WMT14" s="83"/>
      <c r="WMU14" s="83"/>
      <c r="WMV14" s="83"/>
      <c r="WMW14" s="83"/>
      <c r="WMX14" s="83"/>
      <c r="WMY14" s="83"/>
      <c r="WMZ14" s="83"/>
      <c r="WNA14" s="83"/>
      <c r="WNB14" s="83"/>
      <c r="WNC14" s="83"/>
      <c r="WND14" s="83"/>
      <c r="WNE14" s="83"/>
      <c r="WNF14" s="83"/>
      <c r="WNG14" s="83"/>
      <c r="WNH14" s="83"/>
      <c r="WNI14" s="83"/>
      <c r="WNJ14" s="83"/>
      <c r="WNK14" s="83"/>
      <c r="WNL14" s="83"/>
      <c r="WNM14" s="83"/>
      <c r="WNN14" s="83"/>
      <c r="WNO14" s="83"/>
      <c r="WNP14" s="83"/>
      <c r="WNQ14" s="83"/>
      <c r="WNR14" s="83"/>
      <c r="WNS14" s="83"/>
      <c r="WNT14" s="83"/>
      <c r="WNU14" s="83"/>
      <c r="WNV14" s="83"/>
      <c r="WNW14" s="83"/>
      <c r="WNX14" s="83"/>
      <c r="WNY14" s="83"/>
      <c r="WNZ14" s="83"/>
      <c r="WOA14" s="83"/>
      <c r="WOB14" s="83"/>
      <c r="WOC14" s="83"/>
      <c r="WOD14" s="83"/>
      <c r="WOE14" s="83"/>
      <c r="WOF14" s="83"/>
      <c r="WOG14" s="83"/>
      <c r="WOH14" s="83"/>
      <c r="WOI14" s="83"/>
      <c r="WOJ14" s="83"/>
      <c r="WOK14" s="83"/>
      <c r="WOL14" s="83"/>
      <c r="WOM14" s="83"/>
      <c r="WON14" s="83"/>
      <c r="WOO14" s="83"/>
      <c r="WOP14" s="83"/>
      <c r="WOQ14" s="83"/>
      <c r="WOR14" s="83"/>
      <c r="WOS14" s="83"/>
      <c r="WOT14" s="83"/>
      <c r="WOU14" s="83"/>
      <c r="WOV14" s="83"/>
      <c r="WOW14" s="83"/>
      <c r="WOX14" s="83"/>
      <c r="WOY14" s="83"/>
      <c r="WOZ14" s="83"/>
      <c r="WPA14" s="83"/>
      <c r="WPB14" s="83"/>
      <c r="WPC14" s="83"/>
      <c r="WPD14" s="83"/>
      <c r="WPE14" s="83"/>
      <c r="WPF14" s="83"/>
      <c r="WPG14" s="83"/>
      <c r="WPH14" s="83"/>
      <c r="WPI14" s="83"/>
      <c r="WPJ14" s="83"/>
      <c r="WPK14" s="83"/>
      <c r="WPL14" s="83"/>
      <c r="WPM14" s="83"/>
      <c r="WPN14" s="83"/>
      <c r="WPO14" s="83"/>
      <c r="WPP14" s="83"/>
      <c r="WPQ14" s="83"/>
      <c r="WPR14" s="83"/>
      <c r="WPS14" s="83"/>
      <c r="WPT14" s="83"/>
      <c r="WPU14" s="83"/>
      <c r="WPV14" s="83"/>
      <c r="WPW14" s="83"/>
      <c r="WPX14" s="83"/>
      <c r="WPY14" s="83"/>
      <c r="WPZ14" s="83"/>
      <c r="WQA14" s="83"/>
      <c r="WQB14" s="83"/>
      <c r="WQC14" s="83"/>
      <c r="WQD14" s="83"/>
      <c r="WQE14" s="83"/>
      <c r="WQF14" s="83"/>
      <c r="WQG14" s="83"/>
      <c r="WQH14" s="83"/>
      <c r="WQI14" s="83"/>
      <c r="WQJ14" s="83"/>
      <c r="WQK14" s="83"/>
      <c r="WQL14" s="83"/>
      <c r="WQM14" s="83"/>
      <c r="WQN14" s="83"/>
      <c r="WQO14" s="83"/>
      <c r="WQP14" s="83"/>
      <c r="WQQ14" s="83"/>
      <c r="WQR14" s="83"/>
      <c r="WQS14" s="83"/>
      <c r="WQT14" s="83"/>
      <c r="WQU14" s="83"/>
      <c r="WQV14" s="83"/>
      <c r="WQW14" s="83"/>
      <c r="WQX14" s="83"/>
      <c r="WQY14" s="83"/>
      <c r="WQZ14" s="83"/>
      <c r="WRA14" s="83"/>
      <c r="WRB14" s="83"/>
      <c r="WRC14" s="83"/>
      <c r="WRD14" s="83"/>
      <c r="WRE14" s="83"/>
      <c r="WRF14" s="83"/>
      <c r="WRG14" s="83"/>
      <c r="WRH14" s="83"/>
      <c r="WRI14" s="83"/>
      <c r="WRJ14" s="83"/>
      <c r="WRK14" s="83"/>
      <c r="WRL14" s="83"/>
      <c r="WRM14" s="83"/>
      <c r="WRN14" s="83"/>
      <c r="WRO14" s="83"/>
      <c r="WRP14" s="83"/>
      <c r="WRQ14" s="83"/>
      <c r="WRR14" s="83"/>
      <c r="WRS14" s="83"/>
      <c r="WRT14" s="83"/>
      <c r="WRU14" s="83"/>
      <c r="WRV14" s="83"/>
      <c r="WRW14" s="83"/>
      <c r="WRX14" s="83"/>
      <c r="WRY14" s="83"/>
      <c r="WRZ14" s="83"/>
      <c r="WSA14" s="83"/>
      <c r="WSB14" s="83"/>
      <c r="WSC14" s="83"/>
      <c r="WSD14" s="83"/>
      <c r="WSE14" s="83"/>
      <c r="WSF14" s="83"/>
      <c r="WSG14" s="83"/>
      <c r="WSH14" s="83"/>
      <c r="WSI14" s="83"/>
      <c r="WSJ14" s="83"/>
      <c r="WSK14" s="83"/>
      <c r="WSL14" s="83"/>
      <c r="WSM14" s="83"/>
      <c r="WSN14" s="83"/>
      <c r="WSO14" s="83"/>
      <c r="WSP14" s="83"/>
      <c r="WSQ14" s="83"/>
      <c r="WSR14" s="83"/>
      <c r="WSS14" s="83"/>
      <c r="WST14" s="83"/>
      <c r="WSU14" s="83"/>
      <c r="WSV14" s="83"/>
      <c r="WSW14" s="83"/>
      <c r="WSX14" s="83"/>
      <c r="WSY14" s="83"/>
      <c r="WSZ14" s="83"/>
      <c r="WTA14" s="83"/>
      <c r="WTB14" s="83"/>
      <c r="WTC14" s="83"/>
      <c r="WTD14" s="83"/>
      <c r="WTE14" s="83"/>
      <c r="WTF14" s="83"/>
      <c r="WTG14" s="83"/>
      <c r="WTH14" s="83"/>
      <c r="WTI14" s="83"/>
      <c r="WTJ14" s="83"/>
      <c r="WTK14" s="83"/>
      <c r="WTL14" s="83"/>
      <c r="WTM14" s="83"/>
      <c r="WTN14" s="83"/>
      <c r="WTO14" s="83"/>
      <c r="WTP14" s="83"/>
      <c r="WTQ14" s="83"/>
      <c r="WTR14" s="83"/>
      <c r="WTS14" s="83"/>
      <c r="WTT14" s="83"/>
      <c r="WTU14" s="83"/>
      <c r="WTV14" s="83"/>
      <c r="WTW14" s="83"/>
      <c r="WTX14" s="83"/>
      <c r="WTY14" s="83"/>
      <c r="WTZ14" s="83"/>
      <c r="WUA14" s="83"/>
      <c r="WUB14" s="83"/>
      <c r="WUC14" s="83"/>
      <c r="WUD14" s="83"/>
      <c r="WUE14" s="83"/>
      <c r="WUF14" s="83"/>
      <c r="WUG14" s="83"/>
      <c r="WUH14" s="83"/>
      <c r="WUI14" s="83"/>
      <c r="WUJ14" s="83"/>
      <c r="WUK14" s="83"/>
      <c r="WUL14" s="83"/>
      <c r="WUM14" s="83"/>
      <c r="WUN14" s="83"/>
      <c r="WUO14" s="83"/>
      <c r="WUP14" s="83"/>
      <c r="WUQ14" s="83"/>
      <c r="WUR14" s="83"/>
      <c r="WUS14" s="83"/>
      <c r="WUT14" s="83"/>
      <c r="WUU14" s="83"/>
      <c r="WUV14" s="83"/>
      <c r="WUW14" s="83"/>
      <c r="WUX14" s="83"/>
      <c r="WUY14" s="83"/>
      <c r="WUZ14" s="83"/>
      <c r="WVA14" s="83"/>
      <c r="WVB14" s="83"/>
      <c r="WVC14" s="83"/>
      <c r="WVD14" s="83"/>
      <c r="WVE14" s="83"/>
      <c r="WVF14" s="83"/>
      <c r="WVG14" s="83"/>
      <c r="WVH14" s="83"/>
      <c r="WVI14" s="83"/>
      <c r="WVJ14" s="83"/>
      <c r="WVK14" s="83"/>
      <c r="WVL14" s="83"/>
      <c r="WVM14" s="83"/>
      <c r="WVN14" s="83"/>
      <c r="WVO14" s="83"/>
      <c r="WVP14" s="83"/>
      <c r="WVQ14" s="83"/>
      <c r="WVR14" s="83"/>
      <c r="WVS14" s="83"/>
      <c r="WVT14" s="83"/>
      <c r="WVU14" s="83"/>
      <c r="WVV14" s="83"/>
      <c r="WVW14" s="83"/>
      <c r="WVX14" s="83"/>
      <c r="WVY14" s="83"/>
      <c r="WVZ14" s="83"/>
      <c r="WWA14" s="83"/>
      <c r="WWB14" s="83"/>
      <c r="WWC14" s="83"/>
      <c r="WWD14" s="83"/>
      <c r="WWE14" s="83"/>
      <c r="WWF14" s="83"/>
      <c r="WWG14" s="83"/>
      <c r="WWH14" s="83"/>
      <c r="WWI14" s="83"/>
      <c r="WWJ14" s="83"/>
      <c r="WWK14" s="83"/>
      <c r="WWL14" s="83"/>
      <c r="WWM14" s="83"/>
      <c r="WWN14" s="83"/>
      <c r="WWO14" s="83"/>
      <c r="WWP14" s="83"/>
      <c r="WWQ14" s="83"/>
      <c r="WWR14" s="83"/>
      <c r="WWS14" s="83"/>
      <c r="WWT14" s="83"/>
      <c r="WWU14" s="83"/>
      <c r="WWV14" s="83"/>
      <c r="WWW14" s="83"/>
      <c r="WWX14" s="83"/>
      <c r="WWY14" s="83"/>
      <c r="WWZ14" s="83"/>
      <c r="WXA14" s="83"/>
      <c r="WXB14" s="83"/>
      <c r="WXC14" s="83"/>
      <c r="WXD14" s="83"/>
      <c r="WXE14" s="83"/>
      <c r="WXF14" s="83"/>
      <c r="WXG14" s="83"/>
      <c r="WXH14" s="83"/>
      <c r="WXI14" s="83"/>
      <c r="WXJ14" s="83"/>
      <c r="WXK14" s="83"/>
      <c r="WXL14" s="83"/>
      <c r="WXM14" s="83"/>
      <c r="WXN14" s="83"/>
      <c r="WXO14" s="83"/>
      <c r="WXP14" s="83"/>
      <c r="WXQ14" s="83"/>
      <c r="WXR14" s="83"/>
      <c r="WXS14" s="83"/>
      <c r="WXT14" s="83"/>
      <c r="WXU14" s="83"/>
      <c r="WXV14" s="83"/>
      <c r="WXW14" s="83"/>
      <c r="WXX14" s="83"/>
      <c r="WXY14" s="83"/>
      <c r="WXZ14" s="83"/>
      <c r="WYA14" s="83"/>
      <c r="WYB14" s="83"/>
      <c r="WYC14" s="83"/>
      <c r="WYD14" s="83"/>
      <c r="WYE14" s="83"/>
      <c r="WYF14" s="83"/>
      <c r="WYG14" s="83"/>
      <c r="WYH14" s="83"/>
      <c r="WYI14" s="83"/>
      <c r="WYJ14" s="83"/>
      <c r="WYK14" s="83"/>
      <c r="WYL14" s="83"/>
      <c r="WYM14" s="83"/>
      <c r="WYN14" s="83"/>
      <c r="WYO14" s="83"/>
      <c r="WYP14" s="83"/>
      <c r="WYQ14" s="83"/>
      <c r="WYR14" s="83"/>
      <c r="WYS14" s="83"/>
      <c r="WYT14" s="83"/>
      <c r="WYU14" s="83"/>
      <c r="WYV14" s="83"/>
      <c r="WYW14" s="83"/>
      <c r="WYX14" s="83"/>
      <c r="WYY14" s="83"/>
      <c r="WYZ14" s="83"/>
      <c r="WZA14" s="83"/>
      <c r="WZB14" s="83"/>
      <c r="WZC14" s="83"/>
      <c r="WZD14" s="83"/>
      <c r="WZE14" s="83"/>
      <c r="WZF14" s="83"/>
      <c r="WZG14" s="83"/>
      <c r="WZH14" s="83"/>
      <c r="WZI14" s="83"/>
      <c r="WZJ14" s="83"/>
      <c r="WZK14" s="83"/>
      <c r="WZL14" s="83"/>
      <c r="WZM14" s="83"/>
      <c r="WZN14" s="83"/>
      <c r="WZO14" s="83"/>
      <c r="WZP14" s="83"/>
      <c r="WZQ14" s="83"/>
      <c r="WZR14" s="83"/>
      <c r="WZS14" s="83"/>
      <c r="WZT14" s="83"/>
      <c r="WZU14" s="83"/>
      <c r="WZV14" s="83"/>
      <c r="WZW14" s="83"/>
      <c r="WZX14" s="83"/>
      <c r="WZY14" s="83"/>
      <c r="WZZ14" s="83"/>
      <c r="XAA14" s="83"/>
      <c r="XAB14" s="83"/>
      <c r="XAC14" s="83"/>
      <c r="XAD14" s="83"/>
      <c r="XAE14" s="83"/>
      <c r="XAF14" s="83"/>
      <c r="XAG14" s="83"/>
      <c r="XAH14" s="83"/>
      <c r="XAI14" s="83"/>
      <c r="XAJ14" s="83"/>
      <c r="XAK14" s="83"/>
      <c r="XAL14" s="83"/>
      <c r="XAM14" s="83"/>
      <c r="XAN14" s="83"/>
      <c r="XAO14" s="83"/>
      <c r="XAP14" s="83"/>
      <c r="XAQ14" s="83"/>
      <c r="XAR14" s="83"/>
      <c r="XAS14" s="83"/>
      <c r="XAT14" s="83"/>
      <c r="XAU14" s="83"/>
      <c r="XAV14" s="83"/>
      <c r="XAW14" s="83"/>
      <c r="XAX14" s="83"/>
      <c r="XAY14" s="83"/>
      <c r="XAZ14" s="83"/>
      <c r="XBA14" s="83"/>
      <c r="XBB14" s="83"/>
      <c r="XBC14" s="83"/>
      <c r="XBD14" s="83"/>
      <c r="XBE14" s="83"/>
      <c r="XBF14" s="83"/>
      <c r="XBG14" s="83"/>
      <c r="XBH14" s="83"/>
      <c r="XBI14" s="83"/>
      <c r="XBJ14" s="83"/>
      <c r="XBK14" s="83"/>
      <c r="XBL14" s="83"/>
      <c r="XBM14" s="83"/>
      <c r="XBN14" s="83"/>
      <c r="XBO14" s="83"/>
      <c r="XBP14" s="83"/>
      <c r="XBQ14" s="83"/>
      <c r="XBR14" s="83"/>
      <c r="XBS14" s="83"/>
      <c r="XBT14" s="83"/>
      <c r="XBU14" s="83"/>
      <c r="XBV14" s="83"/>
      <c r="XBW14" s="83"/>
      <c r="XBX14" s="83"/>
      <c r="XBY14" s="83"/>
      <c r="XBZ14" s="83"/>
      <c r="XCA14" s="83"/>
      <c r="XCB14" s="83"/>
      <c r="XCC14" s="83"/>
      <c r="XCD14" s="83"/>
      <c r="XCE14" s="83"/>
      <c r="XCF14" s="83"/>
      <c r="XCG14" s="83"/>
      <c r="XCH14" s="83"/>
      <c r="XCI14" s="83"/>
      <c r="XCJ14" s="83"/>
      <c r="XCK14" s="83"/>
      <c r="XCL14" s="83"/>
      <c r="XCM14" s="83"/>
      <c r="XCN14" s="83"/>
      <c r="XCO14" s="83"/>
      <c r="XCP14" s="83"/>
      <c r="XCQ14" s="83"/>
      <c r="XCR14" s="83"/>
      <c r="XCS14" s="83"/>
      <c r="XCT14" s="83"/>
      <c r="XCU14" s="83"/>
      <c r="XCV14" s="83"/>
      <c r="XCW14" s="83"/>
      <c r="XCX14" s="83"/>
      <c r="XCY14" s="83"/>
      <c r="XCZ14" s="83"/>
      <c r="XDA14" s="83"/>
      <c r="XDB14" s="83"/>
      <c r="XDC14" s="83"/>
      <c r="XDD14" s="83"/>
      <c r="XDE14" s="83"/>
      <c r="XDF14" s="83"/>
      <c r="XDG14" s="83"/>
      <c r="XDH14" s="83"/>
      <c r="XDI14" s="83"/>
      <c r="XDJ14" s="83"/>
      <c r="XDK14" s="83"/>
      <c r="XDL14" s="83"/>
      <c r="XDM14" s="83"/>
      <c r="XDN14" s="83"/>
      <c r="XDO14" s="83"/>
      <c r="XDP14" s="83"/>
      <c r="XDQ14" s="83"/>
      <c r="XDR14" s="83"/>
      <c r="XDS14" s="83"/>
      <c r="XDT14" s="83"/>
      <c r="XDU14" s="83"/>
      <c r="XDV14" s="83"/>
      <c r="XDW14" s="83"/>
      <c r="XDX14" s="83"/>
      <c r="XDY14" s="83"/>
      <c r="XDZ14" s="83"/>
      <c r="XEA14" s="83"/>
      <c r="XEB14" s="83"/>
      <c r="XEC14" s="83"/>
      <c r="XED14" s="83"/>
      <c r="XEE14" s="83"/>
      <c r="XEF14" s="83"/>
      <c r="XEG14" s="83"/>
      <c r="XEH14" s="83"/>
      <c r="XEI14" s="83"/>
      <c r="XEJ14" s="83"/>
      <c r="XEK14" s="83"/>
      <c r="XEL14" s="83"/>
      <c r="XEM14" s="83"/>
      <c r="XEN14" s="83"/>
      <c r="XEO14" s="83"/>
      <c r="XEP14" s="83"/>
      <c r="XEQ14" s="83"/>
      <c r="XER14" s="83"/>
      <c r="XES14" s="83"/>
      <c r="XET14" s="83"/>
      <c r="XEU14" s="83"/>
      <c r="XEV14" s="83"/>
      <c r="XEW14" s="83"/>
      <c r="XEX14" s="83"/>
      <c r="XEY14" s="83"/>
      <c r="XEZ14" s="83"/>
    </row>
    <row r="15" spans="1:16380" ht="10.5" customHeight="1">
      <c r="B15" s="36"/>
      <c r="C15" s="84"/>
      <c r="D15" s="84"/>
      <c r="E15" s="84"/>
      <c r="F15" s="84"/>
      <c r="G15" s="84"/>
      <c r="H15" s="84"/>
      <c r="I15" s="84"/>
    </row>
    <row r="16" spans="1:16380" ht="12" customHeight="1">
      <c r="B16" s="85"/>
      <c r="C16" s="86"/>
      <c r="D16" s="86"/>
      <c r="E16" s="86"/>
      <c r="F16" s="86"/>
      <c r="G16" s="86"/>
      <c r="H16" s="86"/>
      <c r="I16" s="86"/>
    </row>
    <row r="17" spans="2:11" ht="48.75" customHeight="1">
      <c r="B17" s="670"/>
      <c r="C17" s="670"/>
      <c r="D17" s="670"/>
      <c r="E17" s="670"/>
      <c r="F17" s="670"/>
      <c r="G17" s="670"/>
      <c r="H17" s="670"/>
      <c r="I17" s="670"/>
    </row>
    <row r="18" spans="2:11">
      <c r="B18" s="38"/>
      <c r="C18" s="5"/>
      <c r="D18" s="5"/>
      <c r="E18" s="5"/>
      <c r="F18" s="5"/>
      <c r="G18" s="5"/>
      <c r="H18" s="5"/>
      <c r="I18" s="5"/>
      <c r="J18" s="5"/>
      <c r="K18" s="5"/>
    </row>
    <row r="19" spans="2:11">
      <c r="B19" s="38"/>
      <c r="C19" s="54"/>
      <c r="D19" s="5"/>
      <c r="E19" s="5"/>
      <c r="F19" s="5"/>
      <c r="G19" s="54"/>
      <c r="H19" s="5"/>
      <c r="I19" s="5"/>
      <c r="J19" s="5"/>
      <c r="K19" s="5"/>
    </row>
    <row r="20" spans="2:11">
      <c r="B20" s="38"/>
      <c r="C20" s="222"/>
      <c r="D20" s="5"/>
      <c r="E20" s="5"/>
      <c r="F20" s="5"/>
      <c r="G20" s="5"/>
      <c r="H20" s="5"/>
      <c r="I20" s="5"/>
      <c r="J20" s="5"/>
      <c r="K20" s="5"/>
    </row>
    <row r="21" spans="2:11">
      <c r="B21" s="38"/>
      <c r="C21" s="5"/>
      <c r="D21" s="5"/>
      <c r="E21" s="5"/>
      <c r="F21" s="5"/>
      <c r="G21" s="5"/>
      <c r="H21" s="5"/>
      <c r="I21" s="5"/>
      <c r="J21" s="5"/>
      <c r="K21" s="5"/>
    </row>
    <row r="22" spans="2:11">
      <c r="B22" s="38"/>
      <c r="C22" s="5"/>
      <c r="D22" s="5"/>
      <c r="E22" s="5"/>
      <c r="F22" s="5"/>
      <c r="G22" s="5"/>
      <c r="H22" s="5"/>
      <c r="I22" s="5"/>
      <c r="J22" s="5"/>
      <c r="K22" s="5"/>
    </row>
    <row r="23" spans="2:11">
      <c r="B23" s="38"/>
      <c r="C23" s="5"/>
      <c r="D23" s="5"/>
      <c r="E23" s="5"/>
      <c r="F23" s="5"/>
      <c r="G23" s="5"/>
      <c r="H23" s="5"/>
      <c r="I23" s="5"/>
    </row>
    <row r="24" spans="2:11">
      <c r="B24" s="38"/>
      <c r="C24" s="38"/>
      <c r="D24" s="38"/>
      <c r="E24" s="38"/>
      <c r="F24" s="38"/>
      <c r="G24" s="38"/>
      <c r="H24" s="38"/>
      <c r="I24" s="38"/>
    </row>
    <row r="25" spans="2:11">
      <c r="B25" s="38"/>
      <c r="C25" s="38"/>
      <c r="D25" s="38"/>
      <c r="E25" s="38"/>
      <c r="F25" s="38"/>
      <c r="G25" s="38"/>
      <c r="H25" s="38"/>
      <c r="I25" s="38"/>
    </row>
    <row r="26" spans="2:11">
      <c r="B26" s="38"/>
      <c r="C26" s="38"/>
      <c r="D26" s="38"/>
      <c r="E26" s="38"/>
      <c r="F26" s="38"/>
      <c r="G26" s="38"/>
      <c r="H26" s="38"/>
      <c r="I26" s="38"/>
    </row>
    <row r="27" spans="2:11">
      <c r="B27" s="38"/>
      <c r="C27" s="38"/>
      <c r="D27" s="38"/>
      <c r="E27" s="38"/>
      <c r="F27" s="38"/>
      <c r="G27" s="38"/>
      <c r="H27" s="38"/>
      <c r="I27" s="38"/>
    </row>
    <row r="28" spans="2:11">
      <c r="B28" s="38"/>
      <c r="C28" s="38"/>
      <c r="D28" s="38"/>
      <c r="E28" s="38"/>
      <c r="F28" s="38"/>
      <c r="G28" s="38"/>
      <c r="H28" s="38"/>
      <c r="I28" s="38"/>
    </row>
  </sheetData>
  <sheetProtection password="C653" sheet="1" objects="1" scenarios="1"/>
  <mergeCells count="2">
    <mergeCell ref="B17:I17"/>
    <mergeCell ref="C4:E4"/>
  </mergeCells>
  <pageMargins left="0.39370078740157483" right="0.39370078740157483" top="3.937007874015748E-2" bottom="0.39370078740157483" header="0" footer="0"/>
  <pageSetup paperSize="9" orientation="landscape" r:id="rId1"/>
  <headerFooter alignWithMargins="0">
    <oddFooter xml:space="preserve">&amp;L&amp;"Verdana,Fett"FINAL&amp;C&amp;P&amp;R&amp;"Verdana,Fett"FINAL </oddFooter>
  </headerFooter>
  <ignoredErrors>
    <ignoredError sqref="C6:D6 G6:H6"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pageSetUpPr fitToPage="1"/>
  </sheetPr>
  <dimension ref="B1:K51"/>
  <sheetViews>
    <sheetView showGridLines="0" zoomScaleNormal="100" zoomScaleSheetLayoutView="150" workbookViewId="0"/>
  </sheetViews>
  <sheetFormatPr baseColWidth="10" defaultColWidth="11" defaultRowHeight="12.75"/>
  <cols>
    <col min="1" max="1" width="1.625" style="15" customWidth="1"/>
    <col min="2" max="2" width="2.75" style="15" customWidth="1"/>
    <col min="3" max="3" width="40" style="374" customWidth="1"/>
    <col min="4" max="4" width="19" style="15" customWidth="1"/>
    <col min="5" max="5" width="1.5" style="12" customWidth="1"/>
    <col min="6" max="6" width="18.75" style="15" bestFit="1" customWidth="1"/>
    <col min="7" max="7" width="1.5" style="12" customWidth="1"/>
    <col min="8" max="8" width="13" style="15" customWidth="1"/>
    <col min="9" max="9" width="1.5" style="12" customWidth="1"/>
    <col min="10" max="16384" width="11" style="15"/>
  </cols>
  <sheetData>
    <row r="1" spans="2:11" s="14" customFormat="1" ht="14.1" customHeight="1">
      <c r="B1" s="13" t="s">
        <v>218</v>
      </c>
      <c r="C1" s="13"/>
      <c r="E1" s="17"/>
      <c r="G1" s="17"/>
      <c r="I1" s="17"/>
    </row>
    <row r="2" spans="2:11" s="14" customFormat="1" ht="14.1" customHeight="1">
      <c r="B2" s="66" t="s">
        <v>220</v>
      </c>
      <c r="C2" s="380"/>
      <c r="D2" s="17"/>
      <c r="E2" s="17"/>
      <c r="G2" s="17"/>
      <c r="I2" s="17"/>
    </row>
    <row r="3" spans="2:11" s="39" customFormat="1" ht="14.1" customHeight="1">
      <c r="B3" s="67" t="s">
        <v>283</v>
      </c>
      <c r="C3" s="67"/>
      <c r="D3" s="19"/>
      <c r="E3" s="19"/>
      <c r="F3" s="19"/>
      <c r="G3" s="19"/>
      <c r="H3" s="19"/>
      <c r="I3" s="19"/>
    </row>
    <row r="4" spans="2:11" s="40" customFormat="1" ht="15" customHeight="1">
      <c r="D4" s="87" t="s">
        <v>354</v>
      </c>
      <c r="E4" s="88"/>
      <c r="F4" s="87" t="s">
        <v>260</v>
      </c>
      <c r="G4" s="88"/>
      <c r="H4" s="310" t="s">
        <v>8</v>
      </c>
      <c r="I4" s="88"/>
    </row>
    <row r="5" spans="2:11" s="41" customFormat="1" ht="5.0999999999999996" customHeight="1">
      <c r="B5" s="51"/>
      <c r="C5" s="51"/>
      <c r="D5" s="28"/>
      <c r="E5" s="28"/>
      <c r="F5" s="137"/>
      <c r="G5" s="28"/>
      <c r="H5" s="137"/>
      <c r="I5" s="28"/>
    </row>
    <row r="6" spans="2:11" s="44" customFormat="1" ht="5.0999999999999996" customHeight="1">
      <c r="B6" s="68"/>
      <c r="C6" s="441"/>
      <c r="D6" s="30"/>
      <c r="E6" s="30"/>
      <c r="F6" s="138"/>
      <c r="G6" s="30"/>
      <c r="H6" s="138"/>
      <c r="I6" s="30"/>
    </row>
    <row r="7" spans="2:11" s="40" customFormat="1" ht="14.1" customHeight="1">
      <c r="B7" s="387" t="s">
        <v>44</v>
      </c>
      <c r="C7" s="387"/>
      <c r="D7" s="157">
        <v>7255</v>
      </c>
      <c r="E7" s="158"/>
      <c r="F7" s="385">
        <v>7652</v>
      </c>
      <c r="G7" s="158"/>
      <c r="H7" s="392">
        <v>-5.2</v>
      </c>
      <c r="I7" s="90"/>
      <c r="K7" s="381"/>
    </row>
    <row r="8" spans="2:11" s="44" customFormat="1" ht="14.1" customHeight="1">
      <c r="B8" s="381" t="s">
        <v>45</v>
      </c>
      <c r="C8" s="381"/>
      <c r="D8" s="89">
        <v>706</v>
      </c>
      <c r="E8" s="90"/>
      <c r="F8" s="161">
        <v>706</v>
      </c>
      <c r="G8" s="90"/>
      <c r="H8" s="384">
        <v>0</v>
      </c>
      <c r="I8" s="90"/>
      <c r="K8" s="377"/>
    </row>
    <row r="9" spans="2:11" s="44" customFormat="1" ht="14.1" customHeight="1">
      <c r="B9" s="381" t="s">
        <v>127</v>
      </c>
      <c r="C9" s="381"/>
      <c r="D9" s="89">
        <v>2974</v>
      </c>
      <c r="E9" s="90"/>
      <c r="F9" s="161">
        <v>3277</v>
      </c>
      <c r="G9" s="90"/>
      <c r="H9" s="384">
        <v>-9.3000000000000007</v>
      </c>
      <c r="I9" s="90"/>
      <c r="K9" s="377"/>
    </row>
    <row r="10" spans="2:11" s="44" customFormat="1" ht="14.1" customHeight="1">
      <c r="B10" s="381" t="s">
        <v>46</v>
      </c>
      <c r="C10" s="381"/>
      <c r="D10" s="89">
        <v>2897</v>
      </c>
      <c r="E10" s="90"/>
      <c r="F10" s="161">
        <v>2973</v>
      </c>
      <c r="G10" s="90"/>
      <c r="H10" s="384">
        <v>-2.6</v>
      </c>
      <c r="I10" s="90"/>
      <c r="K10" s="377"/>
    </row>
    <row r="11" spans="2:11" s="44" customFormat="1" ht="14.1" customHeight="1">
      <c r="B11" s="381" t="s">
        <v>47</v>
      </c>
      <c r="C11" s="381"/>
      <c r="D11" s="89">
        <v>98</v>
      </c>
      <c r="E11" s="90"/>
      <c r="F11" s="161">
        <v>115</v>
      </c>
      <c r="G11" s="90"/>
      <c r="H11" s="384">
        <v>-14.7</v>
      </c>
      <c r="I11" s="90"/>
      <c r="K11" s="377"/>
    </row>
    <row r="12" spans="2:11" s="44" customFormat="1" ht="14.1" customHeight="1">
      <c r="B12" s="381" t="s">
        <v>48</v>
      </c>
      <c r="C12" s="381"/>
      <c r="D12" s="89">
        <v>581</v>
      </c>
      <c r="E12" s="90"/>
      <c r="F12" s="161">
        <v>581</v>
      </c>
      <c r="G12" s="90"/>
      <c r="H12" s="384">
        <v>0</v>
      </c>
      <c r="I12" s="90"/>
      <c r="K12" s="377"/>
    </row>
    <row r="13" spans="2:11" s="40" customFormat="1" ht="14.1" customHeight="1">
      <c r="B13" s="387" t="s">
        <v>49</v>
      </c>
      <c r="C13" s="387"/>
      <c r="D13" s="157">
        <v>1123</v>
      </c>
      <c r="E13" s="158"/>
      <c r="F13" s="385">
        <v>1417</v>
      </c>
      <c r="G13" s="158"/>
      <c r="H13" s="392">
        <v>-20.8</v>
      </c>
      <c r="I13" s="90"/>
      <c r="K13" s="381"/>
    </row>
    <row r="14" spans="2:11" s="44" customFormat="1" ht="14.1" customHeight="1">
      <c r="B14" s="381" t="s">
        <v>50</v>
      </c>
      <c r="C14" s="381"/>
      <c r="D14" s="89">
        <v>78</v>
      </c>
      <c r="E14" s="90"/>
      <c r="F14" s="161">
        <v>85</v>
      </c>
      <c r="G14" s="90"/>
      <c r="H14" s="384">
        <v>-8.4</v>
      </c>
      <c r="I14" s="90"/>
      <c r="K14" s="377"/>
    </row>
    <row r="15" spans="2:11" s="44" customFormat="1" ht="14.1" customHeight="1">
      <c r="B15" s="381" t="s">
        <v>51</v>
      </c>
      <c r="C15" s="381"/>
      <c r="D15" s="89">
        <v>925</v>
      </c>
      <c r="E15" s="90"/>
      <c r="F15" s="161">
        <v>1009</v>
      </c>
      <c r="G15" s="90"/>
      <c r="H15" s="384">
        <v>-8.3000000000000007</v>
      </c>
      <c r="I15" s="90"/>
      <c r="J15" s="236"/>
      <c r="K15" s="377"/>
    </row>
    <row r="16" spans="2:11" s="44" customFormat="1" ht="14.1" customHeight="1">
      <c r="B16" s="381" t="s">
        <v>133</v>
      </c>
      <c r="C16" s="381"/>
      <c r="D16" s="89">
        <v>0</v>
      </c>
      <c r="E16" s="90"/>
      <c r="F16" s="161">
        <v>0</v>
      </c>
      <c r="G16" s="90"/>
      <c r="H16" s="384" t="s">
        <v>10</v>
      </c>
      <c r="I16" s="90"/>
      <c r="K16" s="377"/>
    </row>
    <row r="17" spans="2:11" s="44" customFormat="1" ht="14.1" customHeight="1">
      <c r="B17" s="381" t="s">
        <v>53</v>
      </c>
      <c r="C17" s="381"/>
      <c r="D17" s="89">
        <v>108</v>
      </c>
      <c r="E17" s="90"/>
      <c r="F17" s="161">
        <v>324</v>
      </c>
      <c r="G17" s="90"/>
      <c r="H17" s="384">
        <v>-66.8</v>
      </c>
      <c r="I17" s="90"/>
      <c r="K17" s="377"/>
    </row>
    <row r="18" spans="2:11" s="44" customFormat="1" ht="14.1" customHeight="1">
      <c r="B18" s="381" t="s">
        <v>365</v>
      </c>
      <c r="C18" s="381"/>
      <c r="D18" s="89">
        <v>13</v>
      </c>
      <c r="E18" s="90"/>
      <c r="F18" s="386">
        <v>0</v>
      </c>
      <c r="G18" s="90"/>
      <c r="H18" s="384" t="s">
        <v>367</v>
      </c>
      <c r="I18" s="90"/>
      <c r="K18" s="377"/>
    </row>
    <row r="19" spans="2:11" s="94" customFormat="1" ht="14.1" customHeight="1">
      <c r="B19" s="59" t="s">
        <v>272</v>
      </c>
      <c r="C19" s="59"/>
      <c r="D19" s="165">
        <v>8378</v>
      </c>
      <c r="E19" s="166"/>
      <c r="F19" s="167">
        <v>9070</v>
      </c>
      <c r="G19" s="166"/>
      <c r="H19" s="168">
        <v>-7.6</v>
      </c>
      <c r="I19" s="92"/>
      <c r="K19" s="69"/>
    </row>
    <row r="20" spans="2:11" s="94" customFormat="1" ht="14.1" customHeight="1">
      <c r="B20" s="387" t="s">
        <v>54</v>
      </c>
      <c r="C20" s="387"/>
      <c r="D20" s="157">
        <v>5916</v>
      </c>
      <c r="E20" s="158"/>
      <c r="F20" s="385">
        <v>6429</v>
      </c>
      <c r="G20" s="158"/>
      <c r="H20" s="392">
        <v>-8</v>
      </c>
      <c r="I20" s="90"/>
      <c r="K20" s="381"/>
    </row>
    <row r="21" spans="2:11" ht="14.1" customHeight="1">
      <c r="B21" s="381" t="s">
        <v>355</v>
      </c>
      <c r="C21" s="381"/>
      <c r="D21" s="89">
        <v>1117</v>
      </c>
      <c r="E21" s="90"/>
      <c r="F21" s="161">
        <v>1117</v>
      </c>
      <c r="G21" s="90"/>
      <c r="H21" s="384">
        <v>0</v>
      </c>
      <c r="I21" s="90"/>
      <c r="K21" s="377"/>
    </row>
    <row r="22" spans="2:11" ht="14.1" customHeight="1">
      <c r="B22" s="381" t="s">
        <v>310</v>
      </c>
      <c r="C22" s="381"/>
      <c r="D22" s="89">
        <v>4798</v>
      </c>
      <c r="E22" s="90"/>
      <c r="F22" s="161">
        <v>5310</v>
      </c>
      <c r="G22" s="90"/>
      <c r="H22" s="384">
        <v>-9.6999999999999993</v>
      </c>
      <c r="I22" s="90"/>
      <c r="J22" s="236"/>
      <c r="K22" s="377"/>
    </row>
    <row r="23" spans="2:11" ht="14.1" customHeight="1">
      <c r="B23" s="381" t="s">
        <v>55</v>
      </c>
      <c r="C23" s="381"/>
      <c r="D23" s="89">
        <v>1</v>
      </c>
      <c r="E23" s="90"/>
      <c r="F23" s="161">
        <v>1</v>
      </c>
      <c r="G23" s="90"/>
      <c r="H23" s="384">
        <v>0</v>
      </c>
      <c r="I23" s="90"/>
      <c r="K23" s="377"/>
    </row>
    <row r="24" spans="2:11" ht="14.1" customHeight="1">
      <c r="B24" s="381" t="s">
        <v>356</v>
      </c>
      <c r="C24" s="381"/>
      <c r="D24" s="89">
        <v>5916</v>
      </c>
      <c r="E24" s="90"/>
      <c r="F24" s="161">
        <v>6429</v>
      </c>
      <c r="G24" s="90"/>
      <c r="H24" s="384">
        <v>-8</v>
      </c>
      <c r="I24" s="90"/>
      <c r="K24" s="377"/>
    </row>
    <row r="25" spans="2:11" s="94" customFormat="1" ht="14.1" customHeight="1">
      <c r="B25" s="387" t="s">
        <v>56</v>
      </c>
      <c r="C25" s="387"/>
      <c r="D25" s="157">
        <v>860</v>
      </c>
      <c r="E25" s="158"/>
      <c r="F25" s="385">
        <v>1092</v>
      </c>
      <c r="G25" s="158"/>
      <c r="H25" s="392">
        <v>-21.2</v>
      </c>
      <c r="I25" s="90"/>
      <c r="K25" s="381"/>
    </row>
    <row r="26" spans="2:11" ht="14.1" customHeight="1">
      <c r="B26" s="381" t="s">
        <v>130</v>
      </c>
      <c r="C26" s="381"/>
      <c r="D26" s="89">
        <v>750</v>
      </c>
      <c r="E26" s="90"/>
      <c r="F26" s="161">
        <v>1000</v>
      </c>
      <c r="G26" s="90"/>
      <c r="H26" s="384">
        <v>-25</v>
      </c>
      <c r="I26" s="90"/>
      <c r="K26" s="377"/>
    </row>
    <row r="27" spans="2:11" ht="14.1" customHeight="1">
      <c r="B27" s="381" t="s">
        <v>57</v>
      </c>
      <c r="C27" s="381"/>
      <c r="D27" s="89">
        <v>11</v>
      </c>
      <c r="E27" s="90"/>
      <c r="F27" s="161">
        <v>9</v>
      </c>
      <c r="G27" s="90"/>
      <c r="H27" s="384">
        <v>18</v>
      </c>
      <c r="I27" s="90"/>
      <c r="K27" s="377"/>
    </row>
    <row r="28" spans="2:11" ht="14.1" customHeight="1">
      <c r="B28" s="381" t="s">
        <v>58</v>
      </c>
      <c r="C28" s="381"/>
      <c r="D28" s="89">
        <v>99</v>
      </c>
      <c r="E28" s="90"/>
      <c r="F28" s="161">
        <v>82</v>
      </c>
      <c r="G28" s="90"/>
      <c r="H28" s="384">
        <v>20.7</v>
      </c>
      <c r="I28" s="90"/>
      <c r="K28" s="377"/>
    </row>
    <row r="29" spans="2:11" s="94" customFormat="1" ht="14.1" customHeight="1">
      <c r="B29" s="387" t="s">
        <v>59</v>
      </c>
      <c r="C29" s="387"/>
      <c r="D29" s="157">
        <v>1602</v>
      </c>
      <c r="E29" s="158"/>
      <c r="F29" s="385">
        <v>1549</v>
      </c>
      <c r="G29" s="158"/>
      <c r="H29" s="392">
        <v>3.4</v>
      </c>
      <c r="I29" s="90"/>
      <c r="K29" s="381"/>
    </row>
    <row r="30" spans="2:11" ht="14.1" customHeight="1">
      <c r="B30" s="381" t="s">
        <v>129</v>
      </c>
      <c r="C30" s="381"/>
      <c r="D30" s="89">
        <v>251</v>
      </c>
      <c r="E30" s="90"/>
      <c r="F30" s="161">
        <v>251</v>
      </c>
      <c r="G30" s="90"/>
      <c r="H30" s="384">
        <v>0</v>
      </c>
      <c r="I30" s="90"/>
      <c r="K30" s="377"/>
    </row>
    <row r="31" spans="2:11" ht="14.1" customHeight="1">
      <c r="B31" s="381" t="s">
        <v>60</v>
      </c>
      <c r="C31" s="381"/>
      <c r="D31" s="89">
        <v>1028</v>
      </c>
      <c r="E31" s="90"/>
      <c r="F31" s="161">
        <v>918</v>
      </c>
      <c r="G31" s="90"/>
      <c r="H31" s="384">
        <v>12</v>
      </c>
      <c r="I31" s="90"/>
      <c r="J31" s="236"/>
      <c r="K31" s="377"/>
    </row>
    <row r="32" spans="2:11" ht="14.1" customHeight="1">
      <c r="B32" s="381" t="s">
        <v>57</v>
      </c>
      <c r="C32" s="381"/>
      <c r="D32" s="89">
        <v>155</v>
      </c>
      <c r="E32" s="90"/>
      <c r="F32" s="161">
        <v>219</v>
      </c>
      <c r="G32" s="90"/>
      <c r="H32" s="384">
        <v>-29.4</v>
      </c>
      <c r="I32" s="90"/>
      <c r="J32" s="236"/>
      <c r="K32" s="377"/>
    </row>
    <row r="33" spans="2:11">
      <c r="B33" s="381" t="s">
        <v>61</v>
      </c>
      <c r="C33" s="381"/>
      <c r="D33" s="89">
        <v>4</v>
      </c>
      <c r="E33" s="95"/>
      <c r="F33" s="161">
        <v>7</v>
      </c>
      <c r="G33" s="95"/>
      <c r="H33" s="384">
        <v>-41.1</v>
      </c>
      <c r="I33" s="95"/>
      <c r="K33" s="377"/>
    </row>
    <row r="34" spans="2:11" ht="14.1" customHeight="1">
      <c r="B34" s="381" t="s">
        <v>357</v>
      </c>
      <c r="C34" s="381"/>
      <c r="D34" s="89">
        <v>162</v>
      </c>
      <c r="E34" s="95"/>
      <c r="F34" s="161">
        <v>154</v>
      </c>
      <c r="G34" s="95"/>
      <c r="H34" s="384">
        <v>5.4</v>
      </c>
      <c r="I34" s="95"/>
      <c r="K34" s="377"/>
    </row>
    <row r="35" spans="2:11" s="374" customFormat="1" ht="14.1" customHeight="1">
      <c r="B35" s="381" t="s">
        <v>366</v>
      </c>
      <c r="C35" s="381"/>
      <c r="D35" s="89">
        <v>2</v>
      </c>
      <c r="E35" s="95"/>
      <c r="F35" s="386">
        <v>0</v>
      </c>
      <c r="G35" s="95"/>
      <c r="H35" s="384" t="s">
        <v>367</v>
      </c>
      <c r="I35" s="95"/>
      <c r="K35" s="377"/>
    </row>
    <row r="36" spans="2:11" ht="5.45" customHeight="1">
      <c r="B36" s="381"/>
      <c r="C36" s="381"/>
      <c r="D36" s="97"/>
      <c r="E36" s="95"/>
      <c r="F36" s="233"/>
      <c r="G36" s="95"/>
      <c r="H36" s="233"/>
      <c r="I36" s="95"/>
      <c r="K36" s="377"/>
    </row>
    <row r="37" spans="2:11" s="94" customFormat="1" ht="14.1" customHeight="1">
      <c r="B37" s="69" t="s">
        <v>63</v>
      </c>
      <c r="C37" s="69"/>
      <c r="D37" s="97"/>
      <c r="E37" s="95"/>
      <c r="F37" s="233"/>
      <c r="G37" s="95"/>
      <c r="H37" s="233"/>
      <c r="I37" s="95"/>
      <c r="K37" s="69"/>
    </row>
    <row r="38" spans="2:11" ht="14.1" customHeight="1">
      <c r="B38" s="381" t="s">
        <v>273</v>
      </c>
      <c r="C38" s="381"/>
      <c r="D38" s="89">
        <v>745</v>
      </c>
      <c r="E38" s="300"/>
      <c r="F38" s="386">
        <v>842</v>
      </c>
      <c r="G38" s="99"/>
      <c r="H38" s="384">
        <v>-11.5</v>
      </c>
      <c r="I38" s="99"/>
      <c r="K38" s="381"/>
    </row>
    <row r="39" spans="2:11" ht="13.5" customHeight="1">
      <c r="B39" s="381" t="s">
        <v>249</v>
      </c>
      <c r="C39" s="381"/>
      <c r="D39" s="223">
        <v>0.6</v>
      </c>
      <c r="E39" s="311"/>
      <c r="F39" s="237">
        <v>0.7</v>
      </c>
      <c r="G39" s="99"/>
      <c r="H39" s="384">
        <v>-8.1999999999999993</v>
      </c>
      <c r="I39" s="99"/>
      <c r="K39" s="646"/>
    </row>
    <row r="40" spans="2:11" s="44" customFormat="1" ht="6" customHeight="1">
      <c r="B40" s="101"/>
      <c r="C40" s="101"/>
      <c r="D40" s="101"/>
      <c r="E40" s="102"/>
      <c r="F40" s="101"/>
      <c r="G40" s="102"/>
      <c r="H40" s="101"/>
      <c r="I40" s="102"/>
    </row>
    <row r="41" spans="2:11" ht="6" customHeight="1"/>
    <row r="42" spans="2:11" s="374" customFormat="1" ht="6" customHeight="1">
      <c r="E42" s="12"/>
      <c r="G42" s="12"/>
      <c r="I42" s="12"/>
    </row>
    <row r="43" spans="2:11" ht="93" customHeight="1">
      <c r="B43" s="440" t="s">
        <v>333</v>
      </c>
      <c r="C43" s="660" t="s">
        <v>383</v>
      </c>
      <c r="D43" s="660"/>
      <c r="E43" s="660"/>
      <c r="F43" s="660"/>
      <c r="G43" s="660"/>
      <c r="H43" s="660"/>
      <c r="I43" s="660"/>
      <c r="J43" s="374"/>
    </row>
    <row r="44" spans="2:11" ht="23.25" customHeight="1">
      <c r="B44" s="440" t="s">
        <v>334</v>
      </c>
      <c r="C44" s="660" t="s">
        <v>379</v>
      </c>
      <c r="D44" s="660"/>
      <c r="E44" s="660"/>
      <c r="F44" s="660"/>
      <c r="G44" s="660"/>
      <c r="H44" s="660"/>
      <c r="I44" s="660"/>
      <c r="J44" s="414"/>
    </row>
    <row r="45" spans="2:11" ht="18" customHeight="1">
      <c r="B45" s="660"/>
      <c r="C45" s="660"/>
      <c r="D45" s="660"/>
      <c r="E45" s="660"/>
      <c r="F45" s="660"/>
      <c r="G45" s="660"/>
      <c r="H45" s="660"/>
      <c r="I45" s="660"/>
    </row>
    <row r="46" spans="2:11" ht="22.5" customHeight="1">
      <c r="B46" s="672"/>
      <c r="C46" s="672"/>
      <c r="D46" s="672"/>
      <c r="E46" s="672"/>
      <c r="F46" s="672"/>
      <c r="G46" s="672"/>
      <c r="H46" s="672"/>
      <c r="I46" s="672"/>
    </row>
    <row r="47" spans="2:11">
      <c r="B47" s="37"/>
      <c r="C47" s="37"/>
    </row>
    <row r="48" spans="2:11">
      <c r="B48" s="5"/>
      <c r="C48" s="5"/>
      <c r="D48" s="5"/>
      <c r="E48" s="8"/>
      <c r="F48" s="5"/>
      <c r="G48" s="8"/>
      <c r="H48" s="5"/>
      <c r="I48" s="8"/>
    </row>
    <row r="49" spans="2:9">
      <c r="B49" s="303"/>
      <c r="C49" s="303"/>
      <c r="D49" s="303"/>
      <c r="E49" s="8"/>
      <c r="F49" s="224"/>
      <c r="G49" s="8"/>
      <c r="H49" s="224"/>
      <c r="I49" s="8"/>
    </row>
    <row r="50" spans="2:9" s="41" customFormat="1" ht="7.15" customHeight="1">
      <c r="B50" s="5"/>
      <c r="C50" s="5"/>
      <c r="D50" s="5"/>
      <c r="E50" s="8"/>
      <c r="F50" s="5"/>
      <c r="G50" s="8"/>
      <c r="H50" s="5"/>
      <c r="I50" s="8"/>
    </row>
    <row r="51" spans="2:9" s="41" customFormat="1" ht="4.9000000000000004" customHeight="1">
      <c r="B51" s="5"/>
      <c r="C51" s="5"/>
      <c r="D51" s="5"/>
      <c r="E51" s="8"/>
      <c r="F51" s="5"/>
      <c r="G51" s="8"/>
      <c r="H51" s="5"/>
      <c r="I51" s="8"/>
    </row>
  </sheetData>
  <sheetProtection password="C653" sheet="1" objects="1" scenarios="1"/>
  <mergeCells count="4">
    <mergeCell ref="B45:I45"/>
    <mergeCell ref="B46:I46"/>
    <mergeCell ref="C43:I43"/>
    <mergeCell ref="C44:I44"/>
  </mergeCells>
  <pageMargins left="0.39370078740157483" right="0.39370078740157483" top="3.937007874015748E-2" bottom="0.39370078740157483" header="0" footer="0"/>
  <pageSetup paperSize="9" scale="81" orientation="landscape" r:id="rId1"/>
  <headerFooter alignWithMargins="0">
    <oddFooter xml:space="preserve">&amp;L&amp;"Verdana,Fett"FINAL&amp;C&amp;P&amp;R&amp;"Verdana,Fett"FINAL </oddFooter>
  </headerFooter>
  <ignoredErrors>
    <ignoredError sqref="B43:B44"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Q69"/>
  <sheetViews>
    <sheetView showGridLines="0" topLeftCell="A30" zoomScaleNormal="100" workbookViewId="0">
      <selection activeCell="A14" sqref="A14"/>
    </sheetView>
  </sheetViews>
  <sheetFormatPr baseColWidth="10" defaultColWidth="11" defaultRowHeight="12.75"/>
  <cols>
    <col min="1" max="1" width="1.625" style="15" customWidth="1"/>
    <col min="2" max="2" width="46.875" customWidth="1"/>
    <col min="3" max="3" width="12.125" bestFit="1" customWidth="1"/>
    <col min="4" max="4" width="1.625" customWidth="1"/>
    <col min="5" max="5" width="10" customWidth="1"/>
    <col min="6" max="6" width="1.625" style="136" customWidth="1"/>
    <col min="7" max="7" width="10" customWidth="1"/>
    <col min="8" max="8" width="1.75" style="136" customWidth="1"/>
    <col min="9" max="9" width="10" customWidth="1"/>
    <col min="10" max="10" width="1.75" style="136" customWidth="1"/>
    <col min="11" max="11" width="10" customWidth="1"/>
    <col min="12" max="12" width="0.625" customWidth="1"/>
    <col min="13" max="13" width="0.75" style="136" customWidth="1"/>
    <col min="14" max="14" width="10" customWidth="1"/>
    <col min="15" max="15" width="17.5" style="136" customWidth="1"/>
  </cols>
  <sheetData>
    <row r="1" spans="1:17">
      <c r="A1" s="14"/>
      <c r="B1" s="66" t="s">
        <v>4</v>
      </c>
      <c r="C1" s="14"/>
      <c r="D1" s="14"/>
      <c r="E1" s="14"/>
      <c r="F1" s="17"/>
      <c r="G1" s="14"/>
      <c r="H1" s="17"/>
      <c r="I1" s="14"/>
      <c r="J1" s="17"/>
      <c r="K1" s="14"/>
      <c r="L1" s="14"/>
      <c r="M1" s="17"/>
      <c r="N1" s="14"/>
      <c r="O1" s="17"/>
    </row>
    <row r="2" spans="1:17">
      <c r="A2" s="14"/>
      <c r="B2" s="66" t="s">
        <v>76</v>
      </c>
      <c r="C2" s="103"/>
      <c r="D2" s="103"/>
      <c r="E2" s="103"/>
      <c r="F2" s="103"/>
      <c r="G2" s="103"/>
      <c r="H2" s="103"/>
      <c r="I2" s="103"/>
      <c r="J2" s="103"/>
      <c r="K2" s="103"/>
      <c r="L2" s="103"/>
      <c r="M2" s="103"/>
      <c r="N2" s="103"/>
      <c r="O2" s="103"/>
    </row>
    <row r="3" spans="1:17" ht="18">
      <c r="A3" s="39"/>
      <c r="B3" s="67" t="s">
        <v>5</v>
      </c>
      <c r="C3" s="60"/>
      <c r="D3" s="60"/>
      <c r="E3" s="60"/>
      <c r="F3" s="60"/>
      <c r="G3" s="60"/>
      <c r="H3" s="60"/>
      <c r="I3" s="60"/>
      <c r="J3" s="60"/>
      <c r="K3" s="60"/>
      <c r="L3" s="60"/>
      <c r="M3" s="60"/>
      <c r="N3" s="60"/>
      <c r="O3" s="60"/>
    </row>
    <row r="4" spans="1:17">
      <c r="A4" s="40"/>
      <c r="B4" s="40"/>
      <c r="C4" s="671" t="s">
        <v>101</v>
      </c>
      <c r="D4" s="671"/>
      <c r="E4" s="671"/>
      <c r="F4" s="671"/>
      <c r="G4" s="671"/>
      <c r="H4" s="671"/>
      <c r="I4" s="671"/>
      <c r="J4" s="671"/>
      <c r="K4" s="671"/>
      <c r="L4" s="671"/>
      <c r="M4" s="671"/>
      <c r="N4" s="671"/>
      <c r="O4" s="62"/>
    </row>
    <row r="5" spans="1:17" s="40" customFormat="1" ht="3.95" customHeight="1">
      <c r="B5" s="42"/>
      <c r="C5" s="23"/>
      <c r="D5" s="23"/>
      <c r="F5" s="116"/>
      <c r="G5" s="23"/>
      <c r="H5" s="23"/>
      <c r="J5" s="116"/>
      <c r="K5" s="23"/>
      <c r="L5" s="23"/>
      <c r="M5" s="23"/>
      <c r="O5" s="23"/>
    </row>
    <row r="6" spans="1:17" s="40" customFormat="1" ht="3.95" customHeight="1">
      <c r="B6" s="42"/>
      <c r="C6" s="23"/>
      <c r="D6" s="118"/>
      <c r="E6" s="141"/>
      <c r="F6" s="142"/>
      <c r="G6" s="140"/>
      <c r="H6" s="23"/>
      <c r="I6" s="141"/>
      <c r="J6" s="142"/>
      <c r="K6" s="140"/>
      <c r="L6" s="23"/>
      <c r="M6" s="23"/>
      <c r="O6" s="23"/>
    </row>
    <row r="7" spans="1:17" s="40" customFormat="1" ht="27" customHeight="1">
      <c r="B7" s="42"/>
      <c r="C7" s="118"/>
      <c r="D7" s="118"/>
      <c r="E7" s="680" t="s">
        <v>102</v>
      </c>
      <c r="F7" s="680"/>
      <c r="G7" s="680"/>
      <c r="H7" s="23"/>
      <c r="I7" s="678" t="s">
        <v>103</v>
      </c>
      <c r="J7" s="678"/>
      <c r="K7" s="678"/>
      <c r="L7" s="23"/>
      <c r="M7" s="23"/>
      <c r="N7" s="679" t="s">
        <v>107</v>
      </c>
      <c r="O7" s="23"/>
    </row>
    <row r="8" spans="1:17" ht="38.450000000000003" customHeight="1">
      <c r="A8" s="41"/>
      <c r="B8" s="51"/>
      <c r="C8" s="118"/>
      <c r="D8" s="118"/>
      <c r="E8" s="117" t="s">
        <v>77</v>
      </c>
      <c r="F8" s="118"/>
      <c r="G8" s="117" t="s">
        <v>78</v>
      </c>
      <c r="H8" s="118"/>
      <c r="I8" s="117" t="s">
        <v>79</v>
      </c>
      <c r="J8" s="118"/>
      <c r="K8" s="117" t="s">
        <v>80</v>
      </c>
      <c r="L8" s="118"/>
      <c r="M8" s="118"/>
      <c r="N8" s="679"/>
      <c r="O8" s="25"/>
    </row>
    <row r="9" spans="1:17" s="41" customFormat="1" ht="5.0999999999999996" customHeight="1">
      <c r="B9" s="45"/>
      <c r="C9" s="51"/>
      <c r="D9" s="51"/>
      <c r="E9" s="28"/>
      <c r="F9" s="49"/>
      <c r="G9" s="46"/>
      <c r="H9" s="119"/>
      <c r="I9" s="49"/>
      <c r="J9" s="49"/>
      <c r="K9" s="46"/>
      <c r="L9" s="46"/>
      <c r="M9" s="119"/>
      <c r="N9" s="28"/>
      <c r="O9" s="25"/>
      <c r="P9"/>
      <c r="Q9" s="40"/>
    </row>
    <row r="10" spans="1:17" s="44" customFormat="1" ht="5.0999999999999996" customHeight="1">
      <c r="C10" s="68"/>
      <c r="D10" s="68"/>
      <c r="E10" s="30"/>
      <c r="F10" s="120"/>
      <c r="H10" s="120"/>
      <c r="I10" s="120"/>
      <c r="J10" s="120"/>
      <c r="L10" s="121"/>
      <c r="M10" s="120"/>
      <c r="N10" s="30"/>
      <c r="O10" s="25"/>
      <c r="P10"/>
      <c r="Q10" s="40"/>
    </row>
    <row r="11" spans="1:17">
      <c r="A11" s="104"/>
      <c r="B11" s="59" t="s">
        <v>208</v>
      </c>
      <c r="C11" s="122"/>
      <c r="D11" s="122"/>
      <c r="E11" s="123">
        <v>1148.5999999999999</v>
      </c>
      <c r="F11" s="123"/>
      <c r="G11" s="123">
        <v>2885.9</v>
      </c>
      <c r="H11" s="123"/>
      <c r="I11" s="123">
        <v>0</v>
      </c>
      <c r="J11" s="123"/>
      <c r="K11" s="123">
        <v>11.8</v>
      </c>
      <c r="L11" s="124">
        <v>0</v>
      </c>
      <c r="M11" s="123">
        <v>0</v>
      </c>
      <c r="N11" s="123">
        <v>-4022.7</v>
      </c>
      <c r="O11" s="25"/>
    </row>
    <row r="12" spans="1:17">
      <c r="A12" s="44"/>
      <c r="B12" s="106" t="s">
        <v>68</v>
      </c>
      <c r="C12" s="123"/>
      <c r="D12" s="123"/>
      <c r="E12" s="125"/>
      <c r="F12" s="125"/>
      <c r="G12" s="126"/>
      <c r="H12" s="126"/>
      <c r="I12" s="126"/>
      <c r="J12" s="126"/>
      <c r="K12" s="126"/>
      <c r="L12" s="127"/>
      <c r="M12" s="126"/>
      <c r="N12" s="126"/>
      <c r="O12" s="25"/>
    </row>
    <row r="13" spans="1:17">
      <c r="A13" s="44"/>
      <c r="B13" s="105" t="s">
        <v>69</v>
      </c>
      <c r="C13" s="126"/>
      <c r="D13" s="126"/>
      <c r="E13" s="126"/>
      <c r="F13" s="126"/>
      <c r="G13" s="126"/>
      <c r="H13" s="126"/>
      <c r="I13" s="126"/>
      <c r="J13" s="126"/>
      <c r="K13" s="126"/>
      <c r="L13" s="127"/>
      <c r="M13" s="126"/>
      <c r="N13" s="126"/>
      <c r="O13" s="25"/>
    </row>
    <row r="14" spans="1:17">
      <c r="A14" s="104"/>
      <c r="B14" s="106" t="s">
        <v>70</v>
      </c>
      <c r="C14" s="123"/>
      <c r="D14" s="123"/>
      <c r="E14" s="125"/>
      <c r="F14" s="125"/>
      <c r="G14" s="126"/>
      <c r="H14" s="126"/>
      <c r="I14" s="126"/>
      <c r="J14" s="126"/>
      <c r="K14" s="126"/>
      <c r="L14" s="127"/>
      <c r="M14" s="126"/>
      <c r="N14" s="126"/>
      <c r="O14" s="25"/>
    </row>
    <row r="15" spans="1:17">
      <c r="A15" s="104"/>
      <c r="B15" s="105" t="s">
        <v>111</v>
      </c>
      <c r="C15" s="126"/>
      <c r="D15" s="126"/>
      <c r="E15" s="126"/>
      <c r="F15" s="126"/>
      <c r="G15" s="126"/>
      <c r="H15" s="126"/>
      <c r="I15" s="126"/>
      <c r="J15" s="126"/>
      <c r="K15" s="126"/>
      <c r="L15" s="127"/>
      <c r="M15" s="126"/>
      <c r="N15" s="126"/>
      <c r="O15" s="25"/>
    </row>
    <row r="16" spans="1:17">
      <c r="A16" s="44"/>
      <c r="B16" s="105" t="s">
        <v>72</v>
      </c>
      <c r="C16" s="126"/>
      <c r="D16" s="126"/>
      <c r="E16" s="126"/>
      <c r="F16" s="126"/>
      <c r="G16" s="126"/>
      <c r="H16" s="126"/>
      <c r="I16" s="126"/>
      <c r="J16" s="126"/>
      <c r="K16" s="126"/>
      <c r="L16" s="127"/>
      <c r="M16" s="126"/>
      <c r="N16" s="126"/>
      <c r="O16" s="25"/>
    </row>
    <row r="17" spans="1:17">
      <c r="A17" s="44"/>
      <c r="B17" s="107" t="s">
        <v>81</v>
      </c>
      <c r="C17" s="125"/>
      <c r="D17" s="125"/>
      <c r="E17" s="125"/>
      <c r="F17" s="125"/>
      <c r="G17" s="126"/>
      <c r="H17" s="126"/>
      <c r="I17" s="126"/>
      <c r="J17" s="126"/>
      <c r="K17" s="126"/>
      <c r="L17" s="127"/>
      <c r="M17" s="126"/>
      <c r="N17" s="126"/>
      <c r="O17" s="25"/>
    </row>
    <row r="18" spans="1:17">
      <c r="A18" s="104"/>
      <c r="B18" s="105" t="s">
        <v>73</v>
      </c>
      <c r="C18" s="126"/>
      <c r="D18" s="126"/>
      <c r="E18" s="126"/>
      <c r="F18" s="126"/>
      <c r="G18" s="126"/>
      <c r="H18" s="126"/>
      <c r="I18" s="126"/>
      <c r="J18" s="126"/>
      <c r="K18" s="126"/>
      <c r="L18" s="127"/>
      <c r="M18" s="126"/>
      <c r="N18" s="126"/>
      <c r="O18" s="25"/>
    </row>
    <row r="19" spans="1:17">
      <c r="B19" s="105" t="s">
        <v>82</v>
      </c>
      <c r="C19" s="126"/>
      <c r="D19" s="126"/>
      <c r="E19" s="126"/>
      <c r="F19" s="126"/>
      <c r="G19" s="126"/>
      <c r="H19" s="126"/>
      <c r="I19" s="126"/>
      <c r="J19" s="126"/>
      <c r="K19" s="126"/>
      <c r="L19" s="127"/>
      <c r="M19" s="126"/>
      <c r="N19" s="126"/>
      <c r="O19" s="25"/>
    </row>
    <row r="20" spans="1:17">
      <c r="B20" s="59" t="s">
        <v>75</v>
      </c>
      <c r="C20" s="123"/>
      <c r="D20" s="123"/>
      <c r="E20" s="126"/>
      <c r="F20" s="126"/>
      <c r="G20" s="126"/>
      <c r="H20" s="126"/>
      <c r="I20" s="126"/>
      <c r="J20" s="126"/>
      <c r="K20" s="126"/>
      <c r="L20" s="127"/>
      <c r="M20" s="126"/>
      <c r="N20" s="126"/>
      <c r="O20" s="25"/>
    </row>
    <row r="21" spans="1:17" ht="3" customHeight="1">
      <c r="B21" s="59"/>
      <c r="C21" s="123"/>
      <c r="D21" s="123"/>
      <c r="E21" s="126"/>
      <c r="F21" s="126"/>
      <c r="G21" s="126"/>
      <c r="H21" s="126"/>
      <c r="I21" s="126"/>
      <c r="J21" s="126"/>
      <c r="K21" s="126"/>
      <c r="L21" s="127"/>
      <c r="M21" s="126"/>
      <c r="N21" s="126"/>
      <c r="O21" s="25"/>
    </row>
    <row r="22" spans="1:17">
      <c r="B22" s="59" t="s">
        <v>83</v>
      </c>
      <c r="C22" s="123"/>
      <c r="D22" s="123"/>
      <c r="E22" s="126"/>
      <c r="F22" s="126"/>
      <c r="G22" s="126"/>
      <c r="H22" s="126"/>
      <c r="I22" s="126"/>
      <c r="J22" s="126"/>
      <c r="K22" s="126"/>
      <c r="L22" s="127"/>
      <c r="M22" s="126"/>
      <c r="N22" s="126"/>
      <c r="O22" s="25"/>
    </row>
    <row r="23" spans="1:17">
      <c r="A23" s="44"/>
      <c r="B23" s="105" t="s">
        <v>84</v>
      </c>
      <c r="C23" s="122"/>
      <c r="D23" s="122"/>
      <c r="E23" s="126"/>
      <c r="F23" s="126"/>
      <c r="G23" s="123"/>
      <c r="H23" s="123"/>
      <c r="I23" s="123"/>
      <c r="J23" s="123"/>
      <c r="K23" s="123"/>
      <c r="L23" s="124"/>
      <c r="M23" s="123"/>
      <c r="N23" s="126"/>
      <c r="O23" s="25"/>
    </row>
    <row r="24" spans="1:17">
      <c r="A24" s="44"/>
      <c r="B24" s="105" t="s">
        <v>85</v>
      </c>
      <c r="C24" s="122"/>
      <c r="D24" s="122"/>
      <c r="E24" s="126"/>
      <c r="F24" s="126"/>
      <c r="G24" s="126"/>
      <c r="H24" s="126"/>
      <c r="I24" s="126"/>
      <c r="J24" s="126"/>
      <c r="K24" s="126"/>
      <c r="L24" s="127"/>
      <c r="M24" s="126"/>
      <c r="N24" s="126"/>
      <c r="O24" s="25"/>
    </row>
    <row r="25" spans="1:17">
      <c r="A25" s="104"/>
      <c r="B25" s="106" t="s">
        <v>86</v>
      </c>
      <c r="C25" s="122"/>
      <c r="D25" s="122"/>
      <c r="E25" s="123"/>
      <c r="F25" s="123"/>
      <c r="G25" s="123"/>
      <c r="H25" s="123"/>
      <c r="I25" s="123"/>
      <c r="J25" s="123"/>
      <c r="K25" s="123"/>
      <c r="L25" s="124"/>
      <c r="M25" s="123"/>
      <c r="N25" s="123"/>
      <c r="O25" s="25"/>
    </row>
    <row r="26" spans="1:17" ht="3.75" customHeight="1">
      <c r="A26" s="104"/>
      <c r="B26" s="106"/>
      <c r="C26" s="122"/>
      <c r="D26" s="122"/>
      <c r="E26" s="123"/>
      <c r="F26" s="123"/>
      <c r="G26" s="123"/>
      <c r="H26" s="123"/>
      <c r="I26" s="123"/>
      <c r="J26" s="123"/>
      <c r="K26" s="123"/>
      <c r="L26" s="124"/>
      <c r="M26" s="123"/>
      <c r="N26" s="123"/>
      <c r="O26" s="25"/>
    </row>
    <row r="27" spans="1:17">
      <c r="B27" s="59" t="s">
        <v>100</v>
      </c>
      <c r="C27" s="122"/>
      <c r="D27" s="122"/>
      <c r="E27" s="123"/>
      <c r="F27" s="123"/>
      <c r="G27" s="123"/>
      <c r="H27" s="123"/>
      <c r="I27" s="123"/>
      <c r="J27" s="123"/>
      <c r="K27" s="123"/>
      <c r="L27" s="124"/>
      <c r="M27" s="123"/>
      <c r="N27" s="123"/>
      <c r="O27" s="128"/>
      <c r="P27" s="129"/>
    </row>
    <row r="28" spans="1:17" s="41" customFormat="1" ht="6" customHeight="1">
      <c r="B28" s="45"/>
      <c r="C28" s="51"/>
      <c r="D28" s="51"/>
      <c r="E28" s="49"/>
      <c r="F28" s="49"/>
      <c r="G28" s="46"/>
      <c r="H28" s="119"/>
      <c r="I28" s="49"/>
      <c r="J28" s="49"/>
      <c r="K28" s="46"/>
      <c r="L28" s="46"/>
      <c r="M28" s="119"/>
      <c r="N28" s="49"/>
      <c r="O28" s="25"/>
      <c r="P28"/>
      <c r="Q28" s="40"/>
    </row>
    <row r="29" spans="1:17" s="44" customFormat="1" ht="6" customHeight="1">
      <c r="C29" s="68"/>
      <c r="D29" s="68"/>
      <c r="E29" s="120"/>
      <c r="F29" s="120"/>
      <c r="H29" s="120"/>
      <c r="I29" s="120"/>
      <c r="J29" s="120"/>
      <c r="M29" s="120"/>
      <c r="N29" s="120"/>
      <c r="O29" s="25"/>
      <c r="P29"/>
      <c r="Q29" s="40"/>
    </row>
    <row r="30" spans="1:17" ht="13.5" customHeight="1">
      <c r="B30" s="673" t="s">
        <v>109</v>
      </c>
      <c r="C30" s="674"/>
      <c r="D30" s="674"/>
      <c r="E30" s="674"/>
      <c r="F30" s="674"/>
      <c r="G30" s="674"/>
      <c r="H30" s="674"/>
      <c r="I30" s="674"/>
      <c r="J30" s="674"/>
      <c r="K30" s="674"/>
      <c r="L30" s="674"/>
      <c r="M30" s="674"/>
      <c r="N30" s="674"/>
      <c r="O30" s="54"/>
      <c r="P30" s="133"/>
    </row>
    <row r="31" spans="1:17" ht="13.5" customHeight="1">
      <c r="B31" s="673" t="s">
        <v>110</v>
      </c>
      <c r="C31" s="674"/>
      <c r="D31" s="674"/>
      <c r="E31" s="674"/>
      <c r="F31" s="674"/>
      <c r="G31" s="674"/>
      <c r="H31" s="674"/>
      <c r="I31" s="674"/>
      <c r="J31" s="674"/>
      <c r="K31" s="674"/>
      <c r="L31" s="674"/>
      <c r="M31" s="674"/>
      <c r="N31" s="674"/>
      <c r="O31" s="54"/>
      <c r="P31" s="133"/>
    </row>
    <row r="32" spans="1:17">
      <c r="B32" s="675" t="s">
        <v>108</v>
      </c>
      <c r="C32" s="676"/>
      <c r="D32" s="676"/>
      <c r="E32" s="676"/>
      <c r="F32" s="676"/>
      <c r="G32" s="676"/>
      <c r="H32" s="676"/>
      <c r="I32" s="676"/>
      <c r="J32" s="676"/>
      <c r="K32" s="676"/>
      <c r="L32" s="676"/>
      <c r="M32" s="676"/>
      <c r="N32" s="676"/>
      <c r="O32" s="108"/>
    </row>
    <row r="33" spans="1:17">
      <c r="B33" s="15"/>
      <c r="C33" s="15"/>
      <c r="D33" s="15"/>
      <c r="E33" s="15"/>
      <c r="F33" s="15"/>
      <c r="G33" s="15"/>
      <c r="H33" s="15"/>
      <c r="I33" s="15"/>
      <c r="J33" s="15"/>
      <c r="K33" s="15"/>
      <c r="L33" s="15"/>
      <c r="M33" s="15"/>
      <c r="N33" s="15"/>
      <c r="O33" s="108"/>
    </row>
    <row r="34" spans="1:17">
      <c r="A34" s="40"/>
      <c r="B34" s="40"/>
      <c r="C34" s="671" t="s">
        <v>104</v>
      </c>
      <c r="D34" s="671"/>
      <c r="E34" s="671"/>
      <c r="F34" s="671"/>
      <c r="G34" s="671"/>
      <c r="H34" s="671"/>
      <c r="I34" s="671"/>
      <c r="J34" s="671"/>
      <c r="K34" s="671"/>
      <c r="L34" s="671"/>
      <c r="M34" s="671"/>
      <c r="N34" s="671"/>
      <c r="O34" s="62"/>
    </row>
    <row r="35" spans="1:17" s="40" customFormat="1" ht="3.95" customHeight="1">
      <c r="B35" s="42"/>
      <c r="C35" s="23"/>
      <c r="D35" s="23"/>
      <c r="F35" s="116"/>
      <c r="G35" s="23"/>
      <c r="H35" s="23"/>
      <c r="J35" s="116"/>
      <c r="K35" s="23"/>
      <c r="L35" s="23"/>
      <c r="M35" s="23"/>
      <c r="O35" s="23"/>
    </row>
    <row r="36" spans="1:17" s="40" customFormat="1" ht="3.95" customHeight="1">
      <c r="B36" s="42"/>
      <c r="C36" s="140"/>
      <c r="D36" s="140"/>
      <c r="E36" s="141"/>
      <c r="F36" s="142"/>
      <c r="G36" s="140"/>
      <c r="H36" s="23"/>
      <c r="I36" s="141"/>
      <c r="J36" s="142"/>
      <c r="K36" s="140"/>
      <c r="L36" s="23"/>
      <c r="M36" s="23"/>
      <c r="O36" s="23"/>
    </row>
    <row r="37" spans="1:17" s="40" customFormat="1" ht="27" customHeight="1">
      <c r="B37" s="42"/>
      <c r="C37" s="118"/>
      <c r="D37" s="118"/>
      <c r="E37" s="680" t="s">
        <v>102</v>
      </c>
      <c r="F37" s="680"/>
      <c r="G37" s="680"/>
      <c r="H37" s="23"/>
      <c r="I37" s="678" t="s">
        <v>103</v>
      </c>
      <c r="J37" s="678"/>
      <c r="K37" s="678"/>
      <c r="L37" s="23"/>
      <c r="M37" s="23"/>
      <c r="N37" s="679" t="s">
        <v>107</v>
      </c>
      <c r="O37" s="23"/>
    </row>
    <row r="38" spans="1:17" ht="39" customHeight="1">
      <c r="A38" s="41"/>
      <c r="B38" s="51"/>
      <c r="C38" s="118"/>
      <c r="D38" s="118"/>
      <c r="E38" s="117" t="s">
        <v>77</v>
      </c>
      <c r="F38" s="118"/>
      <c r="G38" s="117" t="s">
        <v>78</v>
      </c>
      <c r="H38" s="118"/>
      <c r="I38" s="117" t="s">
        <v>79</v>
      </c>
      <c r="J38" s="118"/>
      <c r="K38" s="117" t="s">
        <v>80</v>
      </c>
      <c r="L38" s="118"/>
      <c r="M38" s="118"/>
      <c r="N38" s="679"/>
      <c r="O38" s="25"/>
    </row>
    <row r="39" spans="1:17" s="41" customFormat="1" ht="6" customHeight="1">
      <c r="B39" s="45"/>
      <c r="C39" s="51"/>
      <c r="D39" s="51"/>
      <c r="E39" s="49"/>
      <c r="F39" s="49"/>
      <c r="G39" s="46"/>
      <c r="H39" s="119"/>
      <c r="I39" s="49"/>
      <c r="J39" s="49"/>
      <c r="K39" s="46"/>
      <c r="L39" s="46"/>
      <c r="M39" s="119"/>
      <c r="N39" s="49"/>
      <c r="O39" s="25"/>
      <c r="P39"/>
      <c r="Q39" s="40"/>
    </row>
    <row r="40" spans="1:17" s="44" customFormat="1" ht="6" customHeight="1">
      <c r="C40" s="68"/>
      <c r="D40" s="68"/>
      <c r="E40" s="120"/>
      <c r="F40" s="120"/>
      <c r="H40" s="120"/>
      <c r="I40" s="120"/>
      <c r="J40" s="120"/>
      <c r="L40" s="121"/>
      <c r="M40" s="120"/>
      <c r="N40" s="120"/>
      <c r="O40" s="25"/>
      <c r="P40"/>
      <c r="Q40" s="40"/>
    </row>
    <row r="41" spans="1:17" s="132" customFormat="1">
      <c r="A41" s="15"/>
      <c r="B41" s="59" t="s">
        <v>112</v>
      </c>
      <c r="C41" s="130"/>
      <c r="D41" s="130"/>
      <c r="E41" s="123"/>
      <c r="F41" s="123"/>
      <c r="G41" s="123"/>
      <c r="H41" s="123"/>
      <c r="I41" s="123"/>
      <c r="J41" s="123"/>
      <c r="K41" s="123"/>
      <c r="L41" s="124"/>
      <c r="M41" s="123"/>
      <c r="N41" s="123"/>
      <c r="O41" s="126"/>
      <c r="P41" s="131"/>
    </row>
    <row r="42" spans="1:17" ht="3.75" customHeight="1">
      <c r="A42" s="104"/>
      <c r="B42" s="106"/>
      <c r="C42" s="122"/>
      <c r="D42" s="122"/>
      <c r="E42" s="123"/>
      <c r="F42" s="123"/>
      <c r="G42" s="123"/>
      <c r="H42" s="123"/>
      <c r="I42" s="123"/>
      <c r="J42" s="123"/>
      <c r="K42" s="123"/>
      <c r="L42" s="127"/>
      <c r="M42" s="123"/>
      <c r="N42" s="123"/>
      <c r="O42" s="25"/>
    </row>
    <row r="43" spans="1:17">
      <c r="A43" s="113"/>
      <c r="B43" s="106" t="s">
        <v>68</v>
      </c>
      <c r="C43" s="123"/>
      <c r="D43" s="123"/>
      <c r="E43" s="126"/>
      <c r="F43" s="126"/>
      <c r="G43" s="126"/>
      <c r="H43" s="126"/>
      <c r="I43" s="126"/>
      <c r="J43" s="126"/>
      <c r="K43" s="126"/>
      <c r="L43" s="127"/>
      <c r="M43" s="126"/>
      <c r="N43" s="126"/>
      <c r="O43" s="25"/>
    </row>
    <row r="44" spans="1:17">
      <c r="A44" s="113"/>
      <c r="B44" s="105" t="s">
        <v>69</v>
      </c>
      <c r="C44" s="126"/>
      <c r="D44" s="126"/>
      <c r="E44" s="126"/>
      <c r="F44" s="126"/>
      <c r="G44" s="126"/>
      <c r="H44" s="126"/>
      <c r="I44" s="126"/>
      <c r="J44" s="126"/>
      <c r="K44" s="126"/>
      <c r="L44" s="127"/>
      <c r="M44" s="126"/>
      <c r="N44" s="126"/>
      <c r="O44" s="25"/>
    </row>
    <row r="45" spans="1:17">
      <c r="B45" s="106" t="s">
        <v>70</v>
      </c>
      <c r="C45" s="123"/>
      <c r="D45" s="123"/>
      <c r="E45" s="125"/>
      <c r="F45" s="125"/>
      <c r="G45" s="125"/>
      <c r="H45" s="125"/>
      <c r="I45" s="125"/>
      <c r="J45" s="125"/>
      <c r="K45" s="125"/>
      <c r="L45" s="127"/>
      <c r="M45" s="125"/>
      <c r="N45" s="126"/>
      <c r="O45" s="25"/>
    </row>
    <row r="46" spans="1:17">
      <c r="B46" s="105" t="s">
        <v>111</v>
      </c>
      <c r="C46" s="126"/>
      <c r="D46" s="126"/>
      <c r="E46" s="126"/>
      <c r="F46" s="126"/>
      <c r="G46" s="126"/>
      <c r="H46" s="126"/>
      <c r="I46" s="126"/>
      <c r="J46" s="126"/>
      <c r="K46" s="126"/>
      <c r="L46" s="127"/>
      <c r="M46" s="126"/>
      <c r="N46" s="126"/>
      <c r="O46" s="25"/>
    </row>
    <row r="47" spans="1:17">
      <c r="B47" s="105" t="s">
        <v>72</v>
      </c>
      <c r="C47" s="126"/>
      <c r="D47" s="126"/>
      <c r="E47" s="126"/>
      <c r="F47" s="126"/>
      <c r="G47" s="126"/>
      <c r="H47" s="126"/>
      <c r="I47" s="126"/>
      <c r="J47" s="126"/>
      <c r="K47" s="126"/>
      <c r="L47" s="124"/>
      <c r="M47" s="126"/>
      <c r="N47" s="126"/>
      <c r="O47" s="25"/>
    </row>
    <row r="48" spans="1:17">
      <c r="B48" s="107" t="s">
        <v>81</v>
      </c>
      <c r="C48" s="125"/>
      <c r="D48" s="125"/>
      <c r="E48" s="125"/>
      <c r="F48" s="125"/>
      <c r="G48" s="125"/>
      <c r="H48" s="125"/>
      <c r="I48" s="125"/>
      <c r="J48" s="125"/>
      <c r="K48" s="125"/>
      <c r="L48" s="127"/>
      <c r="M48" s="125"/>
      <c r="N48" s="126"/>
      <c r="O48" s="25"/>
    </row>
    <row r="49" spans="1:16">
      <c r="A49" s="104"/>
      <c r="B49" s="105" t="s">
        <v>73</v>
      </c>
      <c r="C49" s="126"/>
      <c r="D49" s="126"/>
      <c r="E49" s="126"/>
      <c r="F49" s="126"/>
      <c r="G49" s="126"/>
      <c r="H49" s="126"/>
      <c r="I49" s="126"/>
      <c r="J49" s="126"/>
      <c r="K49" s="126"/>
      <c r="L49" s="127"/>
      <c r="M49" s="126"/>
      <c r="N49" s="126"/>
      <c r="O49" s="25"/>
    </row>
    <row r="50" spans="1:16">
      <c r="B50" s="105" t="s">
        <v>82</v>
      </c>
      <c r="C50" s="126"/>
      <c r="D50" s="126"/>
      <c r="E50" s="126"/>
      <c r="F50" s="126"/>
      <c r="G50" s="126"/>
      <c r="H50" s="126"/>
      <c r="I50" s="126"/>
      <c r="J50" s="126"/>
      <c r="K50" s="126"/>
      <c r="L50" s="127"/>
      <c r="M50" s="126"/>
      <c r="N50" s="126"/>
      <c r="O50" s="25"/>
    </row>
    <row r="51" spans="1:16">
      <c r="B51" s="59" t="s">
        <v>75</v>
      </c>
      <c r="C51" s="123"/>
      <c r="D51" s="123"/>
      <c r="E51" s="126"/>
      <c r="F51" s="126"/>
      <c r="G51" s="123"/>
      <c r="H51" s="123"/>
      <c r="I51" s="123"/>
      <c r="J51" s="123"/>
      <c r="K51" s="123"/>
      <c r="L51" s="127"/>
      <c r="M51" s="123"/>
      <c r="N51" s="126"/>
      <c r="O51" s="25"/>
    </row>
    <row r="52" spans="1:16" ht="3" customHeight="1">
      <c r="B52" s="59"/>
      <c r="C52" s="123"/>
      <c r="D52" s="123"/>
      <c r="E52" s="126"/>
      <c r="F52" s="126"/>
      <c r="G52" s="126"/>
      <c r="H52" s="126"/>
      <c r="I52" s="126"/>
      <c r="J52" s="126"/>
      <c r="K52" s="126"/>
      <c r="L52" s="127"/>
      <c r="M52" s="126"/>
      <c r="N52" s="126"/>
      <c r="O52" s="25"/>
    </row>
    <row r="53" spans="1:16">
      <c r="B53" s="59" t="s">
        <v>83</v>
      </c>
      <c r="C53" s="123"/>
      <c r="D53" s="123"/>
      <c r="E53" s="126"/>
      <c r="F53" s="126"/>
      <c r="G53" s="126"/>
      <c r="H53" s="126"/>
      <c r="I53" s="126"/>
      <c r="J53" s="126"/>
      <c r="K53" s="126"/>
      <c r="L53" s="127"/>
      <c r="M53" s="126"/>
      <c r="N53" s="126"/>
      <c r="O53" s="25"/>
    </row>
    <row r="54" spans="1:16">
      <c r="A54" s="110"/>
      <c r="B54" s="105" t="s">
        <v>87</v>
      </c>
      <c r="C54" s="122"/>
      <c r="D54" s="122"/>
      <c r="E54" s="126"/>
      <c r="F54" s="126"/>
      <c r="G54" s="126"/>
      <c r="H54" s="126"/>
      <c r="I54" s="126"/>
      <c r="J54" s="126"/>
      <c r="K54" s="126"/>
      <c r="L54" s="127"/>
      <c r="M54" s="126"/>
      <c r="N54" s="126"/>
      <c r="O54" s="25"/>
    </row>
    <row r="55" spans="1:16">
      <c r="A55" s="110"/>
      <c r="B55" s="105" t="s">
        <v>88</v>
      </c>
      <c r="C55" s="122"/>
      <c r="D55" s="122"/>
      <c r="E55" s="126"/>
      <c r="F55" s="126"/>
      <c r="G55" s="126"/>
      <c r="H55" s="126"/>
      <c r="I55" s="126"/>
      <c r="J55" s="126"/>
      <c r="K55" s="126"/>
      <c r="L55" s="127"/>
      <c r="M55" s="126"/>
      <c r="N55" s="126"/>
      <c r="O55" s="25"/>
    </row>
    <row r="56" spans="1:16">
      <c r="A56" s="112"/>
      <c r="B56" s="105" t="s">
        <v>89</v>
      </c>
      <c r="C56" s="122"/>
      <c r="D56" s="122"/>
      <c r="E56" s="126"/>
      <c r="F56" s="126"/>
      <c r="G56" s="126"/>
      <c r="H56" s="126"/>
      <c r="I56" s="126"/>
      <c r="J56" s="126"/>
      <c r="K56" s="126"/>
      <c r="L56" s="127"/>
      <c r="M56" s="126"/>
      <c r="N56" s="126"/>
      <c r="O56" s="25"/>
    </row>
    <row r="57" spans="1:16">
      <c r="A57" s="112"/>
      <c r="B57" s="105" t="s">
        <v>90</v>
      </c>
      <c r="C57" s="122"/>
      <c r="D57" s="122"/>
      <c r="E57" s="126"/>
      <c r="F57" s="126"/>
      <c r="G57" s="126"/>
      <c r="H57" s="126"/>
      <c r="I57" s="126"/>
      <c r="J57" s="126"/>
      <c r="K57" s="126"/>
      <c r="L57" s="127"/>
      <c r="M57" s="126"/>
      <c r="N57" s="126"/>
      <c r="O57" s="25"/>
    </row>
    <row r="58" spans="1:16">
      <c r="A58" s="113"/>
      <c r="B58" s="105" t="s">
        <v>91</v>
      </c>
      <c r="C58" s="122"/>
      <c r="D58" s="122"/>
      <c r="E58" s="126"/>
      <c r="F58" s="126"/>
      <c r="G58" s="126"/>
      <c r="H58" s="126"/>
      <c r="I58" s="126"/>
      <c r="J58" s="126"/>
      <c r="K58" s="126"/>
      <c r="L58" s="127"/>
      <c r="M58" s="126"/>
      <c r="N58" s="126"/>
      <c r="O58" s="25"/>
    </row>
    <row r="59" spans="1:16">
      <c r="A59" s="114"/>
      <c r="B59" s="105" t="s">
        <v>92</v>
      </c>
      <c r="C59" s="122"/>
      <c r="D59" s="122"/>
      <c r="E59" s="126"/>
      <c r="F59" s="126"/>
      <c r="G59" s="126"/>
      <c r="H59" s="126"/>
      <c r="I59" s="126"/>
      <c r="J59" s="126"/>
      <c r="K59" s="126"/>
      <c r="L59" s="127"/>
      <c r="M59" s="126"/>
      <c r="N59" s="126"/>
      <c r="O59" s="25"/>
    </row>
    <row r="60" spans="1:16">
      <c r="A60" s="113"/>
      <c r="B60" s="105" t="s">
        <v>93</v>
      </c>
      <c r="C60" s="122"/>
      <c r="D60" s="122"/>
      <c r="E60" s="126"/>
      <c r="F60" s="126"/>
      <c r="G60" s="126"/>
      <c r="H60" s="126"/>
      <c r="I60" s="126"/>
      <c r="J60" s="126"/>
      <c r="K60" s="126"/>
      <c r="L60" s="127"/>
      <c r="M60" s="126"/>
      <c r="N60" s="126"/>
      <c r="O60" s="25"/>
    </row>
    <row r="61" spans="1:16">
      <c r="A61" s="114"/>
      <c r="B61" s="105" t="s">
        <v>85</v>
      </c>
      <c r="C61" s="122"/>
      <c r="D61" s="122"/>
      <c r="E61" s="126"/>
      <c r="F61" s="126"/>
      <c r="G61" s="126"/>
      <c r="H61" s="126"/>
      <c r="I61" s="126"/>
      <c r="J61" s="126"/>
      <c r="K61" s="126"/>
      <c r="L61" s="127"/>
      <c r="M61" s="126"/>
      <c r="N61" s="126"/>
      <c r="O61" s="25"/>
    </row>
    <row r="62" spans="1:16" s="132" customFormat="1">
      <c r="A62" s="113"/>
      <c r="B62" s="106" t="s">
        <v>86</v>
      </c>
      <c r="C62" s="130"/>
      <c r="D62" s="130"/>
      <c r="E62" s="123"/>
      <c r="F62" s="123"/>
      <c r="G62" s="123"/>
      <c r="H62" s="123"/>
      <c r="I62" s="123"/>
      <c r="J62" s="123"/>
      <c r="K62" s="123"/>
      <c r="L62" s="127"/>
      <c r="M62" s="123"/>
      <c r="N62" s="123"/>
      <c r="O62" s="25"/>
    </row>
    <row r="63" spans="1:16" s="132" customFormat="1">
      <c r="A63" s="15"/>
      <c r="B63" s="59" t="s">
        <v>100</v>
      </c>
      <c r="C63" s="123"/>
      <c r="D63" s="123"/>
      <c r="E63" s="123"/>
      <c r="F63" s="123"/>
      <c r="G63" s="123"/>
      <c r="H63" s="123"/>
      <c r="I63" s="123"/>
      <c r="J63" s="123"/>
      <c r="K63" s="123"/>
      <c r="L63" s="127"/>
      <c r="M63" s="123"/>
      <c r="N63" s="123"/>
      <c r="O63" s="54"/>
      <c r="P63" s="133"/>
    </row>
    <row r="64" spans="1:16" ht="6.75" customHeight="1">
      <c r="B64" s="101"/>
      <c r="C64" s="134"/>
      <c r="D64" s="134"/>
      <c r="E64" s="134"/>
      <c r="F64" s="135"/>
      <c r="G64" s="134"/>
      <c r="H64" s="135"/>
      <c r="I64" s="134"/>
      <c r="J64" s="135"/>
      <c r="K64" s="134"/>
      <c r="L64" s="134"/>
      <c r="M64" s="135"/>
      <c r="N64" s="134"/>
      <c r="O64" s="25"/>
    </row>
    <row r="65" spans="2:16" ht="5.25" customHeight="1">
      <c r="B65" s="15"/>
      <c r="C65" s="15"/>
      <c r="D65" s="15"/>
      <c r="E65" s="15"/>
      <c r="F65" s="12"/>
      <c r="G65" s="15"/>
      <c r="H65" s="12"/>
      <c r="I65" s="15"/>
      <c r="J65" s="12"/>
      <c r="K65" s="15"/>
      <c r="L65" s="15"/>
      <c r="M65" s="12"/>
      <c r="N65" s="15"/>
      <c r="O65" s="25"/>
    </row>
    <row r="66" spans="2:16" ht="13.5" customHeight="1">
      <c r="B66" s="673" t="s">
        <v>109</v>
      </c>
      <c r="C66" s="674"/>
      <c r="D66" s="674"/>
      <c r="E66" s="674"/>
      <c r="F66" s="674"/>
      <c r="G66" s="674"/>
      <c r="H66" s="674"/>
      <c r="I66" s="674"/>
      <c r="J66" s="674"/>
      <c r="K66" s="674"/>
      <c r="L66" s="674"/>
      <c r="M66" s="674"/>
      <c r="N66" s="674"/>
      <c r="O66" s="54"/>
      <c r="P66" s="133"/>
    </row>
    <row r="67" spans="2:16" ht="13.5" customHeight="1">
      <c r="B67" s="673" t="s">
        <v>110</v>
      </c>
      <c r="C67" s="674"/>
      <c r="D67" s="674"/>
      <c r="E67" s="674"/>
      <c r="F67" s="674"/>
      <c r="G67" s="674"/>
      <c r="H67" s="674"/>
      <c r="I67" s="674"/>
      <c r="J67" s="674"/>
      <c r="K67" s="674"/>
      <c r="L67" s="674"/>
      <c r="M67" s="674"/>
      <c r="N67" s="674"/>
      <c r="O67" s="54"/>
      <c r="P67" s="133"/>
    </row>
    <row r="68" spans="2:16">
      <c r="B68" s="675" t="s">
        <v>108</v>
      </c>
      <c r="C68" s="676"/>
      <c r="D68" s="676"/>
      <c r="E68" s="676"/>
      <c r="F68" s="676"/>
      <c r="G68" s="676"/>
      <c r="H68" s="676"/>
      <c r="I68" s="676"/>
      <c r="J68" s="676"/>
      <c r="K68" s="676"/>
      <c r="L68" s="676"/>
      <c r="M68" s="676"/>
      <c r="N68" s="676"/>
      <c r="O68" s="108"/>
    </row>
    <row r="69" spans="2:16" ht="13.5" customHeight="1">
      <c r="B69" s="677"/>
      <c r="C69" s="677"/>
      <c r="D69" s="677"/>
      <c r="E69" s="677"/>
      <c r="F69" s="677"/>
      <c r="G69" s="677"/>
      <c r="H69" s="677"/>
      <c r="I69" s="677"/>
      <c r="J69" s="677"/>
      <c r="K69" s="677"/>
      <c r="L69" s="677"/>
      <c r="M69" s="677"/>
      <c r="N69" s="677"/>
      <c r="O69" s="108"/>
    </row>
  </sheetData>
  <mergeCells count="15">
    <mergeCell ref="C4:N4"/>
    <mergeCell ref="C34:N34"/>
    <mergeCell ref="B66:N66"/>
    <mergeCell ref="B68:N68"/>
    <mergeCell ref="B69:N69"/>
    <mergeCell ref="I7:K7"/>
    <mergeCell ref="I37:K37"/>
    <mergeCell ref="N37:N38"/>
    <mergeCell ref="B67:N67"/>
    <mergeCell ref="N7:N8"/>
    <mergeCell ref="B30:N30"/>
    <mergeCell ref="B31:N31"/>
    <mergeCell ref="B32:N32"/>
    <mergeCell ref="E7:G7"/>
    <mergeCell ref="E37:G37"/>
  </mergeCells>
  <pageMargins left="0" right="0" top="0" bottom="0.39" header="0.3" footer="0.14000000000000001"/>
  <pageSetup paperSize="9" scale="65" orientation="landscape" r:id="rId1"/>
  <headerFooter alignWithMargins="0">
    <oddFooter>&amp;C&amp;P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14</vt:i4>
      </vt:variant>
    </vt:vector>
  </HeadingPairs>
  <TitlesOfParts>
    <vt:vector size="31" baseType="lpstr">
      <vt:lpstr>Index</vt:lpstr>
      <vt:lpstr>Disclaimer</vt:lpstr>
      <vt:lpstr>TEF DE Summary</vt:lpstr>
      <vt:lpstr>Accesses</vt:lpstr>
      <vt:lpstr>KPIs</vt:lpstr>
      <vt:lpstr>TEF DE P&amp;L</vt:lpstr>
      <vt:lpstr>TEF DE Revenue Breakdown</vt:lpstr>
      <vt:lpstr>TEF DE BS</vt:lpstr>
      <vt:lpstr>TEF DE Net Debt</vt:lpstr>
      <vt:lpstr>TEF DE CF &amp; OIBDA-CapEx</vt:lpstr>
      <vt:lpstr>Net Debt</vt:lpstr>
      <vt:lpstr>CF</vt:lpstr>
      <vt:lpstr>CF bridge</vt:lpstr>
      <vt:lpstr>Net Debt Bridge graphic deutsch</vt:lpstr>
      <vt:lpstr>Umsatzerlöse</vt:lpstr>
      <vt:lpstr>BS_2</vt:lpstr>
      <vt:lpstr>GFees Output</vt:lpstr>
      <vt:lpstr>Accesses!Druckbereich</vt:lpstr>
      <vt:lpstr>BS_2!Druckbereich</vt:lpstr>
      <vt:lpstr>CF!Druckbereich</vt:lpstr>
      <vt:lpstr>'CF bridge'!Druckbereich</vt:lpstr>
      <vt:lpstr>Disclaimer!Druckbereich</vt:lpstr>
      <vt:lpstr>KPIs!Druckbereich</vt:lpstr>
      <vt:lpstr>'Net Debt'!Druckbereich</vt:lpstr>
      <vt:lpstr>'Net Debt Bridge graphic deutsch'!Druckbereich</vt:lpstr>
      <vt:lpstr>'TEF DE BS'!Druckbereich</vt:lpstr>
      <vt:lpstr>'TEF DE CF &amp; OIBDA-CapEx'!Druckbereich</vt:lpstr>
      <vt:lpstr>'TEF DE Net Debt'!Druckbereich</vt:lpstr>
      <vt:lpstr>'TEF DE P&amp;L'!Druckbereich</vt:lpstr>
      <vt:lpstr>'TEF DE Revenue Breakdown'!Druckbereich</vt:lpstr>
      <vt:lpstr>'TEF DE Summary'!Druckbereich</vt:lpstr>
    </vt:vector>
  </TitlesOfParts>
  <Company>Telefónica España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Telefonica</dc:creator>
  <cp:lastModifiedBy>hildebrp</cp:lastModifiedBy>
  <cp:lastPrinted>2013-11-06T12:05:12Z</cp:lastPrinted>
  <dcterms:created xsi:type="dcterms:W3CDTF">2012-11-03T09:28:48Z</dcterms:created>
  <dcterms:modified xsi:type="dcterms:W3CDTF">2013-11-11T15:05:22Z</dcterms:modified>
</cp:coreProperties>
</file>